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září\"/>
    </mc:Choice>
  </mc:AlternateContent>
  <xr:revisionPtr revIDLastSave="0" documentId="13_ncr:1_{8123D54F-5687-4392-A62D-24B548C45E81}" xr6:coauthVersionLast="36" xr6:coauthVersionMax="36" xr10:uidLastSave="{00000000-0000-0000-0000-000000000000}"/>
  <bookViews>
    <workbookView xWindow="0" yWindow="0" windowWidth="38670" windowHeight="12030" activeTab="1" xr2:uid="{00000000-000D-0000-FFFF-FFFF00000000}"/>
  </bookViews>
  <sheets>
    <sheet name="Výsledek" sheetId="3" r:id="rId1"/>
    <sheet name="List1" sheetId="4" r:id="rId2"/>
    <sheet name="medea" sheetId="1" r:id="rId3"/>
    <sheet name="Svátky 2023" sheetId="2" r:id="rId4"/>
  </sheets>
  <definedNames>
    <definedName name="_xlnm._FilterDatabase" localSheetId="2" hidden="1">medea!$A$1:$R$7289</definedName>
  </definedNames>
  <calcPr calcId="191029"/>
  <pivotCaches>
    <pivotCache cacheId="4" r:id="rId5"/>
  </pivotCaches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2" i="1"/>
  <c r="P1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2" i="1"/>
  <c r="O2" i="1"/>
  <c r="O3" i="1"/>
  <c r="R3" i="1" s="1"/>
  <c r="O4" i="1"/>
  <c r="R4" i="1" s="1"/>
  <c r="O5" i="1"/>
  <c r="O6" i="1"/>
  <c r="O7" i="1"/>
  <c r="R7" i="1" s="1"/>
  <c r="O8" i="1"/>
  <c r="R8" i="1" s="1"/>
  <c r="O9" i="1"/>
  <c r="O10" i="1"/>
  <c r="O11" i="1"/>
  <c r="R11" i="1" s="1"/>
  <c r="O12" i="1"/>
  <c r="R12" i="1" s="1"/>
  <c r="O13" i="1"/>
  <c r="O14" i="1"/>
  <c r="O15" i="1"/>
  <c r="R15" i="1" s="1"/>
  <c r="O16" i="1"/>
  <c r="R16" i="1" s="1"/>
  <c r="O17" i="1"/>
  <c r="O18" i="1"/>
  <c r="O19" i="1"/>
  <c r="R19" i="1" s="1"/>
  <c r="O20" i="1"/>
  <c r="R20" i="1" s="1"/>
  <c r="O21" i="1"/>
  <c r="O22" i="1"/>
  <c r="O23" i="1"/>
  <c r="R23" i="1" s="1"/>
  <c r="O24" i="1"/>
  <c r="R24" i="1" s="1"/>
  <c r="O25" i="1"/>
  <c r="O26" i="1"/>
  <c r="O27" i="1"/>
  <c r="R27" i="1" s="1"/>
  <c r="O28" i="1"/>
  <c r="R28" i="1" s="1"/>
  <c r="O29" i="1"/>
  <c r="O30" i="1"/>
  <c r="O31" i="1"/>
  <c r="R31" i="1" s="1"/>
  <c r="O32" i="1"/>
  <c r="R32" i="1" s="1"/>
  <c r="O33" i="1"/>
  <c r="O34" i="1"/>
  <c r="O35" i="1"/>
  <c r="R35" i="1" s="1"/>
  <c r="O36" i="1"/>
  <c r="R36" i="1" s="1"/>
  <c r="O37" i="1"/>
  <c r="O38" i="1"/>
  <c r="O39" i="1"/>
  <c r="R39" i="1" s="1"/>
  <c r="O40" i="1"/>
  <c r="R40" i="1" s="1"/>
  <c r="O41" i="1"/>
  <c r="O42" i="1"/>
  <c r="O43" i="1"/>
  <c r="R43" i="1" s="1"/>
  <c r="O44" i="1"/>
  <c r="R44" i="1" s="1"/>
  <c r="O45" i="1"/>
  <c r="O46" i="1"/>
  <c r="O47" i="1"/>
  <c r="R47" i="1" s="1"/>
  <c r="O48" i="1"/>
  <c r="R48" i="1" s="1"/>
  <c r="O49" i="1"/>
  <c r="O50" i="1"/>
  <c r="O51" i="1"/>
  <c r="R51" i="1" s="1"/>
  <c r="O52" i="1"/>
  <c r="R52" i="1" s="1"/>
  <c r="O53" i="1"/>
  <c r="O54" i="1"/>
  <c r="O55" i="1"/>
  <c r="R55" i="1" s="1"/>
  <c r="O56" i="1"/>
  <c r="R56" i="1" s="1"/>
  <c r="O57" i="1"/>
  <c r="O58" i="1"/>
  <c r="O59" i="1"/>
  <c r="R59" i="1" s="1"/>
  <c r="O60" i="1"/>
  <c r="R60" i="1" s="1"/>
  <c r="O61" i="1"/>
  <c r="O62" i="1"/>
  <c r="O63" i="1"/>
  <c r="R63" i="1" s="1"/>
  <c r="O64" i="1"/>
  <c r="R64" i="1" s="1"/>
  <c r="O65" i="1"/>
  <c r="O66" i="1"/>
  <c r="O67" i="1"/>
  <c r="R67" i="1" s="1"/>
  <c r="O68" i="1"/>
  <c r="R68" i="1" s="1"/>
  <c r="O69" i="1"/>
  <c r="O70" i="1"/>
  <c r="O71" i="1"/>
  <c r="R71" i="1" s="1"/>
  <c r="O72" i="1"/>
  <c r="R72" i="1" s="1"/>
  <c r="O73" i="1"/>
  <c r="O74" i="1"/>
  <c r="O75" i="1"/>
  <c r="R75" i="1" s="1"/>
  <c r="O76" i="1"/>
  <c r="R76" i="1" s="1"/>
  <c r="O77" i="1"/>
  <c r="O78" i="1"/>
  <c r="O79" i="1"/>
  <c r="R79" i="1" s="1"/>
  <c r="O80" i="1"/>
  <c r="R80" i="1" s="1"/>
  <c r="O81" i="1"/>
  <c r="O82" i="1"/>
  <c r="O83" i="1"/>
  <c r="R83" i="1" s="1"/>
  <c r="O84" i="1"/>
  <c r="R84" i="1" s="1"/>
  <c r="O85" i="1"/>
  <c r="O86" i="1"/>
  <c r="O87" i="1"/>
  <c r="R87" i="1" s="1"/>
  <c r="O88" i="1"/>
  <c r="R88" i="1" s="1"/>
  <c r="O89" i="1"/>
  <c r="O90" i="1"/>
  <c r="O91" i="1"/>
  <c r="R91" i="1" s="1"/>
  <c r="O92" i="1"/>
  <c r="R92" i="1" s="1"/>
  <c r="O93" i="1"/>
  <c r="O94" i="1"/>
  <c r="O95" i="1"/>
  <c r="R95" i="1" s="1"/>
  <c r="O96" i="1"/>
  <c r="R96" i="1" s="1"/>
  <c r="O97" i="1"/>
  <c r="O98" i="1"/>
  <c r="O99" i="1"/>
  <c r="R99" i="1" s="1"/>
  <c r="O100" i="1"/>
  <c r="R100" i="1" s="1"/>
  <c r="O101" i="1"/>
  <c r="O102" i="1"/>
  <c r="O103" i="1"/>
  <c r="R103" i="1" s="1"/>
  <c r="O104" i="1"/>
  <c r="R104" i="1" s="1"/>
  <c r="O105" i="1"/>
  <c r="O106" i="1"/>
  <c r="O107" i="1"/>
  <c r="R107" i="1" s="1"/>
  <c r="O108" i="1"/>
  <c r="R108" i="1" s="1"/>
  <c r="O109" i="1"/>
  <c r="O110" i="1"/>
  <c r="O111" i="1"/>
  <c r="R111" i="1" s="1"/>
  <c r="O112" i="1"/>
  <c r="R112" i="1" s="1"/>
  <c r="O113" i="1"/>
  <c r="O114" i="1"/>
  <c r="O115" i="1"/>
  <c r="R115" i="1" s="1"/>
  <c r="O116" i="1"/>
  <c r="R116" i="1" s="1"/>
  <c r="O117" i="1"/>
  <c r="O118" i="1"/>
  <c r="O119" i="1"/>
  <c r="R119" i="1" s="1"/>
  <c r="O120" i="1"/>
  <c r="R120" i="1" s="1"/>
  <c r="O121" i="1"/>
  <c r="O122" i="1"/>
  <c r="O123" i="1"/>
  <c r="R123" i="1" s="1"/>
  <c r="O124" i="1"/>
  <c r="R124" i="1" s="1"/>
  <c r="O125" i="1"/>
  <c r="O126" i="1"/>
  <c r="O127" i="1"/>
  <c r="R127" i="1" s="1"/>
  <c r="O128" i="1"/>
  <c r="R128" i="1" s="1"/>
  <c r="O129" i="1"/>
  <c r="O130" i="1"/>
  <c r="O131" i="1"/>
  <c r="R131" i="1" s="1"/>
  <c r="O132" i="1"/>
  <c r="R132" i="1" s="1"/>
  <c r="O133" i="1"/>
  <c r="O134" i="1"/>
  <c r="O135" i="1"/>
  <c r="R135" i="1" s="1"/>
  <c r="O136" i="1"/>
  <c r="R136" i="1" s="1"/>
  <c r="O137" i="1"/>
  <c r="O138" i="1"/>
  <c r="O139" i="1"/>
  <c r="R139" i="1" s="1"/>
  <c r="O140" i="1"/>
  <c r="R140" i="1" s="1"/>
  <c r="O141" i="1"/>
  <c r="O142" i="1"/>
  <c r="O143" i="1"/>
  <c r="R143" i="1" s="1"/>
  <c r="O144" i="1"/>
  <c r="R144" i="1" s="1"/>
  <c r="O145" i="1"/>
  <c r="O146" i="1"/>
  <c r="O147" i="1"/>
  <c r="R147" i="1" s="1"/>
  <c r="O148" i="1"/>
  <c r="R148" i="1" s="1"/>
  <c r="O149" i="1"/>
  <c r="O150" i="1"/>
  <c r="O151" i="1"/>
  <c r="R151" i="1" s="1"/>
  <c r="O152" i="1"/>
  <c r="R152" i="1" s="1"/>
  <c r="O153" i="1"/>
  <c r="O154" i="1"/>
  <c r="O155" i="1"/>
  <c r="R155" i="1" s="1"/>
  <c r="O156" i="1"/>
  <c r="R156" i="1" s="1"/>
  <c r="O157" i="1"/>
  <c r="O158" i="1"/>
  <c r="O159" i="1"/>
  <c r="R159" i="1" s="1"/>
  <c r="O160" i="1"/>
  <c r="R160" i="1" s="1"/>
  <c r="O161" i="1"/>
  <c r="O162" i="1"/>
  <c r="O163" i="1"/>
  <c r="R163" i="1" s="1"/>
  <c r="O164" i="1"/>
  <c r="R164" i="1" s="1"/>
  <c r="O165" i="1"/>
  <c r="O166" i="1"/>
  <c r="O167" i="1"/>
  <c r="R167" i="1" s="1"/>
  <c r="O168" i="1"/>
  <c r="R168" i="1" s="1"/>
  <c r="O169" i="1"/>
  <c r="O170" i="1"/>
  <c r="O171" i="1"/>
  <c r="R171" i="1" s="1"/>
  <c r="O172" i="1"/>
  <c r="R172" i="1" s="1"/>
  <c r="O173" i="1"/>
  <c r="O174" i="1"/>
  <c r="O175" i="1"/>
  <c r="R175" i="1" s="1"/>
  <c r="O176" i="1"/>
  <c r="R176" i="1" s="1"/>
  <c r="O177" i="1"/>
  <c r="O178" i="1"/>
  <c r="O179" i="1"/>
  <c r="R179" i="1" s="1"/>
  <c r="O180" i="1"/>
  <c r="R180" i="1" s="1"/>
  <c r="O181" i="1"/>
  <c r="O182" i="1"/>
  <c r="O183" i="1"/>
  <c r="R183" i="1" s="1"/>
  <c r="O184" i="1"/>
  <c r="R184" i="1" s="1"/>
  <c r="O185" i="1"/>
  <c r="O186" i="1"/>
  <c r="O187" i="1"/>
  <c r="R187" i="1" s="1"/>
  <c r="O188" i="1"/>
  <c r="R188" i="1" s="1"/>
  <c r="O189" i="1"/>
  <c r="O190" i="1"/>
  <c r="O191" i="1"/>
  <c r="R191" i="1" s="1"/>
  <c r="O192" i="1"/>
  <c r="R192" i="1" s="1"/>
  <c r="O193" i="1"/>
  <c r="O194" i="1"/>
  <c r="O195" i="1"/>
  <c r="R195" i="1" s="1"/>
  <c r="O196" i="1"/>
  <c r="R196" i="1" s="1"/>
  <c r="O197" i="1"/>
  <c r="O198" i="1"/>
  <c r="O199" i="1"/>
  <c r="R199" i="1" s="1"/>
  <c r="O200" i="1"/>
  <c r="R200" i="1" s="1"/>
  <c r="O201" i="1"/>
  <c r="O202" i="1"/>
  <c r="O203" i="1"/>
  <c r="R203" i="1" s="1"/>
  <c r="O204" i="1"/>
  <c r="R204" i="1" s="1"/>
  <c r="O205" i="1"/>
  <c r="O206" i="1"/>
  <c r="O207" i="1"/>
  <c r="R207" i="1" s="1"/>
  <c r="O208" i="1"/>
  <c r="R208" i="1" s="1"/>
  <c r="O209" i="1"/>
  <c r="O210" i="1"/>
  <c r="O211" i="1"/>
  <c r="R211" i="1" s="1"/>
  <c r="O212" i="1"/>
  <c r="R212" i="1" s="1"/>
  <c r="O213" i="1"/>
  <c r="O214" i="1"/>
  <c r="O215" i="1"/>
  <c r="R215" i="1" s="1"/>
  <c r="O216" i="1"/>
  <c r="R216" i="1" s="1"/>
  <c r="O217" i="1"/>
  <c r="O218" i="1"/>
  <c r="O219" i="1"/>
  <c r="R219" i="1" s="1"/>
  <c r="O220" i="1"/>
  <c r="R220" i="1" s="1"/>
  <c r="O221" i="1"/>
  <c r="O222" i="1"/>
  <c r="O223" i="1"/>
  <c r="R223" i="1" s="1"/>
  <c r="O224" i="1"/>
  <c r="R224" i="1" s="1"/>
  <c r="O225" i="1"/>
  <c r="O226" i="1"/>
  <c r="O227" i="1"/>
  <c r="R227" i="1" s="1"/>
  <c r="O228" i="1"/>
  <c r="R228" i="1" s="1"/>
  <c r="O229" i="1"/>
  <c r="O230" i="1"/>
  <c r="O231" i="1"/>
  <c r="R231" i="1" s="1"/>
  <c r="O232" i="1"/>
  <c r="R232" i="1" s="1"/>
  <c r="O233" i="1"/>
  <c r="O234" i="1"/>
  <c r="O235" i="1"/>
  <c r="R235" i="1" s="1"/>
  <c r="O236" i="1"/>
  <c r="R236" i="1" s="1"/>
  <c r="O237" i="1"/>
  <c r="O238" i="1"/>
  <c r="O239" i="1"/>
  <c r="R239" i="1" s="1"/>
  <c r="O240" i="1"/>
  <c r="R240" i="1" s="1"/>
  <c r="O241" i="1"/>
  <c r="O242" i="1"/>
  <c r="O243" i="1"/>
  <c r="R243" i="1" s="1"/>
  <c r="O244" i="1"/>
  <c r="R244" i="1" s="1"/>
  <c r="O245" i="1"/>
  <c r="O246" i="1"/>
  <c r="O247" i="1"/>
  <c r="R247" i="1" s="1"/>
  <c r="O248" i="1"/>
  <c r="R248" i="1" s="1"/>
  <c r="O249" i="1"/>
  <c r="O250" i="1"/>
  <c r="O251" i="1"/>
  <c r="R251" i="1" s="1"/>
  <c r="O252" i="1"/>
  <c r="R252" i="1" s="1"/>
  <c r="O253" i="1"/>
  <c r="O254" i="1"/>
  <c r="O255" i="1"/>
  <c r="R255" i="1" s="1"/>
  <c r="O256" i="1"/>
  <c r="R256" i="1" s="1"/>
  <c r="O257" i="1"/>
  <c r="O258" i="1"/>
  <c r="O259" i="1"/>
  <c r="R259" i="1" s="1"/>
  <c r="O260" i="1"/>
  <c r="R260" i="1" s="1"/>
  <c r="O261" i="1"/>
  <c r="O262" i="1"/>
  <c r="O263" i="1"/>
  <c r="R263" i="1" s="1"/>
  <c r="O264" i="1"/>
  <c r="R264" i="1" s="1"/>
  <c r="O265" i="1"/>
  <c r="O266" i="1"/>
  <c r="O267" i="1"/>
  <c r="R267" i="1" s="1"/>
  <c r="O268" i="1"/>
  <c r="R268" i="1" s="1"/>
  <c r="O269" i="1"/>
  <c r="O270" i="1"/>
  <c r="O271" i="1"/>
  <c r="R271" i="1" s="1"/>
  <c r="O272" i="1"/>
  <c r="R272" i="1" s="1"/>
  <c r="O273" i="1"/>
  <c r="O274" i="1"/>
  <c r="O275" i="1"/>
  <c r="R275" i="1" s="1"/>
  <c r="O276" i="1"/>
  <c r="R276" i="1" s="1"/>
  <c r="O277" i="1"/>
  <c r="O278" i="1"/>
  <c r="O279" i="1"/>
  <c r="R279" i="1" s="1"/>
  <c r="O280" i="1"/>
  <c r="R280" i="1" s="1"/>
  <c r="O281" i="1"/>
  <c r="O282" i="1"/>
  <c r="O283" i="1"/>
  <c r="R283" i="1" s="1"/>
  <c r="O284" i="1"/>
  <c r="R284" i="1" s="1"/>
  <c r="O285" i="1"/>
  <c r="O286" i="1"/>
  <c r="O287" i="1"/>
  <c r="R287" i="1" s="1"/>
  <c r="O288" i="1"/>
  <c r="R288" i="1" s="1"/>
  <c r="O289" i="1"/>
  <c r="O290" i="1"/>
  <c r="O291" i="1"/>
  <c r="R291" i="1" s="1"/>
  <c r="O292" i="1"/>
  <c r="R292" i="1" s="1"/>
  <c r="O293" i="1"/>
  <c r="O294" i="1"/>
  <c r="O295" i="1"/>
  <c r="R295" i="1" s="1"/>
  <c r="O296" i="1"/>
  <c r="R296" i="1" s="1"/>
  <c r="O297" i="1"/>
  <c r="O298" i="1"/>
  <c r="O299" i="1"/>
  <c r="R299" i="1" s="1"/>
  <c r="O300" i="1"/>
  <c r="R300" i="1" s="1"/>
  <c r="O301" i="1"/>
  <c r="O302" i="1"/>
  <c r="O303" i="1"/>
  <c r="R303" i="1" s="1"/>
  <c r="O304" i="1"/>
  <c r="R304" i="1" s="1"/>
  <c r="O305" i="1"/>
  <c r="O306" i="1"/>
  <c r="O307" i="1"/>
  <c r="R307" i="1" s="1"/>
  <c r="O308" i="1"/>
  <c r="R308" i="1" s="1"/>
  <c r="O309" i="1"/>
  <c r="O310" i="1"/>
  <c r="O311" i="1"/>
  <c r="R311" i="1" s="1"/>
  <c r="O312" i="1"/>
  <c r="R312" i="1" s="1"/>
  <c r="O313" i="1"/>
  <c r="O314" i="1"/>
  <c r="O315" i="1"/>
  <c r="R315" i="1" s="1"/>
  <c r="O316" i="1"/>
  <c r="R316" i="1" s="1"/>
  <c r="O317" i="1"/>
  <c r="O318" i="1"/>
  <c r="O319" i="1"/>
  <c r="R319" i="1" s="1"/>
  <c r="O320" i="1"/>
  <c r="R320" i="1" s="1"/>
  <c r="O321" i="1"/>
  <c r="O322" i="1"/>
  <c r="O323" i="1"/>
  <c r="R323" i="1" s="1"/>
  <c r="O324" i="1"/>
  <c r="R324" i="1" s="1"/>
  <c r="O325" i="1"/>
  <c r="O326" i="1"/>
  <c r="O327" i="1"/>
  <c r="R327" i="1" s="1"/>
  <c r="O328" i="1"/>
  <c r="R328" i="1" s="1"/>
  <c r="O329" i="1"/>
  <c r="O330" i="1"/>
  <c r="O331" i="1"/>
  <c r="R331" i="1" s="1"/>
  <c r="O332" i="1"/>
  <c r="R332" i="1" s="1"/>
  <c r="O333" i="1"/>
  <c r="O334" i="1"/>
  <c r="O335" i="1"/>
  <c r="R335" i="1" s="1"/>
  <c r="O336" i="1"/>
  <c r="R336" i="1" s="1"/>
  <c r="O337" i="1"/>
  <c r="O338" i="1"/>
  <c r="O339" i="1"/>
  <c r="R339" i="1" s="1"/>
  <c r="O340" i="1"/>
  <c r="R340" i="1" s="1"/>
  <c r="O341" i="1"/>
  <c r="O342" i="1"/>
  <c r="O343" i="1"/>
  <c r="R343" i="1" s="1"/>
  <c r="O344" i="1"/>
  <c r="R344" i="1" s="1"/>
  <c r="O345" i="1"/>
  <c r="O346" i="1"/>
  <c r="O347" i="1"/>
  <c r="R347" i="1" s="1"/>
  <c r="O348" i="1"/>
  <c r="R348" i="1" s="1"/>
  <c r="O349" i="1"/>
  <c r="O350" i="1"/>
  <c r="O351" i="1"/>
  <c r="R351" i="1" s="1"/>
  <c r="O352" i="1"/>
  <c r="R352" i="1" s="1"/>
  <c r="O353" i="1"/>
  <c r="O354" i="1"/>
  <c r="O355" i="1"/>
  <c r="R355" i="1" s="1"/>
  <c r="O356" i="1"/>
  <c r="R356" i="1" s="1"/>
  <c r="O357" i="1"/>
  <c r="O358" i="1"/>
  <c r="O359" i="1"/>
  <c r="R359" i="1" s="1"/>
  <c r="O360" i="1"/>
  <c r="R360" i="1" s="1"/>
  <c r="O361" i="1"/>
  <c r="O362" i="1"/>
  <c r="O363" i="1"/>
  <c r="R363" i="1" s="1"/>
  <c r="O364" i="1"/>
  <c r="R364" i="1" s="1"/>
  <c r="O365" i="1"/>
  <c r="O366" i="1"/>
  <c r="O367" i="1"/>
  <c r="R367" i="1" s="1"/>
  <c r="O368" i="1"/>
  <c r="R368" i="1" s="1"/>
  <c r="O369" i="1"/>
  <c r="O370" i="1"/>
  <c r="O371" i="1"/>
  <c r="R371" i="1" s="1"/>
  <c r="O372" i="1"/>
  <c r="R372" i="1" s="1"/>
  <c r="O373" i="1"/>
  <c r="O374" i="1"/>
  <c r="O375" i="1"/>
  <c r="R375" i="1" s="1"/>
  <c r="O376" i="1"/>
  <c r="R376" i="1" s="1"/>
  <c r="O377" i="1"/>
  <c r="O378" i="1"/>
  <c r="O379" i="1"/>
  <c r="R379" i="1" s="1"/>
  <c r="O380" i="1"/>
  <c r="R380" i="1" s="1"/>
  <c r="O381" i="1"/>
  <c r="O382" i="1"/>
  <c r="O383" i="1"/>
  <c r="R383" i="1" s="1"/>
  <c r="O384" i="1"/>
  <c r="R384" i="1" s="1"/>
  <c r="O385" i="1"/>
  <c r="O386" i="1"/>
  <c r="O387" i="1"/>
  <c r="R387" i="1" s="1"/>
  <c r="O388" i="1"/>
  <c r="R388" i="1" s="1"/>
  <c r="O389" i="1"/>
  <c r="O390" i="1"/>
  <c r="O391" i="1"/>
  <c r="R391" i="1" s="1"/>
  <c r="O392" i="1"/>
  <c r="R392" i="1" s="1"/>
  <c r="O393" i="1"/>
  <c r="O394" i="1"/>
  <c r="O395" i="1"/>
  <c r="R395" i="1" s="1"/>
  <c r="O396" i="1"/>
  <c r="R396" i="1" s="1"/>
  <c r="O397" i="1"/>
  <c r="O398" i="1"/>
  <c r="O399" i="1"/>
  <c r="R399" i="1" s="1"/>
  <c r="O400" i="1"/>
  <c r="R400" i="1" s="1"/>
  <c r="O401" i="1"/>
  <c r="O402" i="1"/>
  <c r="O403" i="1"/>
  <c r="R403" i="1" s="1"/>
  <c r="O404" i="1"/>
  <c r="R404" i="1" s="1"/>
  <c r="O405" i="1"/>
  <c r="O406" i="1"/>
  <c r="O407" i="1"/>
  <c r="R407" i="1" s="1"/>
  <c r="O408" i="1"/>
  <c r="R408" i="1" s="1"/>
  <c r="O409" i="1"/>
  <c r="O410" i="1"/>
  <c r="O411" i="1"/>
  <c r="R411" i="1" s="1"/>
  <c r="O412" i="1"/>
  <c r="R412" i="1" s="1"/>
  <c r="O413" i="1"/>
  <c r="O414" i="1"/>
  <c r="O415" i="1"/>
  <c r="R415" i="1" s="1"/>
  <c r="O416" i="1"/>
  <c r="R416" i="1" s="1"/>
  <c r="O417" i="1"/>
  <c r="O418" i="1"/>
  <c r="O419" i="1"/>
  <c r="R419" i="1" s="1"/>
  <c r="O420" i="1"/>
  <c r="R420" i="1" s="1"/>
  <c r="O421" i="1"/>
  <c r="O422" i="1"/>
  <c r="O423" i="1"/>
  <c r="R423" i="1" s="1"/>
  <c r="O424" i="1"/>
  <c r="R424" i="1" s="1"/>
  <c r="O425" i="1"/>
  <c r="O426" i="1"/>
  <c r="O427" i="1"/>
  <c r="R427" i="1" s="1"/>
  <c r="O428" i="1"/>
  <c r="R428" i="1" s="1"/>
  <c r="O429" i="1"/>
  <c r="O430" i="1"/>
  <c r="O431" i="1"/>
  <c r="R431" i="1" s="1"/>
  <c r="O432" i="1"/>
  <c r="R432" i="1" s="1"/>
  <c r="O433" i="1"/>
  <c r="O434" i="1"/>
  <c r="O435" i="1"/>
  <c r="R435" i="1" s="1"/>
  <c r="O436" i="1"/>
  <c r="R436" i="1" s="1"/>
  <c r="O437" i="1"/>
  <c r="O438" i="1"/>
  <c r="O439" i="1"/>
  <c r="R439" i="1" s="1"/>
  <c r="O440" i="1"/>
  <c r="R440" i="1" s="1"/>
  <c r="O441" i="1"/>
  <c r="O442" i="1"/>
  <c r="O443" i="1"/>
  <c r="R443" i="1" s="1"/>
  <c r="O444" i="1"/>
  <c r="R444" i="1" s="1"/>
  <c r="O445" i="1"/>
  <c r="O446" i="1"/>
  <c r="O447" i="1"/>
  <c r="R447" i="1" s="1"/>
  <c r="O448" i="1"/>
  <c r="R448" i="1" s="1"/>
  <c r="O449" i="1"/>
  <c r="O450" i="1"/>
  <c r="O451" i="1"/>
  <c r="R451" i="1" s="1"/>
  <c r="O452" i="1"/>
  <c r="R452" i="1" s="1"/>
  <c r="O453" i="1"/>
  <c r="O454" i="1"/>
  <c r="O455" i="1"/>
  <c r="R455" i="1" s="1"/>
  <c r="O456" i="1"/>
  <c r="R456" i="1" s="1"/>
  <c r="O457" i="1"/>
  <c r="O458" i="1"/>
  <c r="O459" i="1"/>
  <c r="R459" i="1" s="1"/>
  <c r="O460" i="1"/>
  <c r="R460" i="1" s="1"/>
  <c r="O461" i="1"/>
  <c r="O462" i="1"/>
  <c r="O463" i="1"/>
  <c r="R463" i="1" s="1"/>
  <c r="O464" i="1"/>
  <c r="R464" i="1" s="1"/>
  <c r="O465" i="1"/>
  <c r="O466" i="1"/>
  <c r="O467" i="1"/>
  <c r="R467" i="1" s="1"/>
  <c r="O468" i="1"/>
  <c r="R468" i="1" s="1"/>
  <c r="O469" i="1"/>
  <c r="O470" i="1"/>
  <c r="O471" i="1"/>
  <c r="R471" i="1" s="1"/>
  <c r="O472" i="1"/>
  <c r="R472" i="1" s="1"/>
  <c r="O473" i="1"/>
  <c r="O474" i="1"/>
  <c r="O475" i="1"/>
  <c r="R475" i="1" s="1"/>
  <c r="O476" i="1"/>
  <c r="R476" i="1" s="1"/>
  <c r="O477" i="1"/>
  <c r="O478" i="1"/>
  <c r="O479" i="1"/>
  <c r="R479" i="1" s="1"/>
  <c r="O480" i="1"/>
  <c r="R480" i="1" s="1"/>
  <c r="O481" i="1"/>
  <c r="O482" i="1"/>
  <c r="O483" i="1"/>
  <c r="R483" i="1" s="1"/>
  <c r="O484" i="1"/>
  <c r="R484" i="1" s="1"/>
  <c r="O485" i="1"/>
  <c r="O486" i="1"/>
  <c r="O487" i="1"/>
  <c r="R487" i="1" s="1"/>
  <c r="O488" i="1"/>
  <c r="R488" i="1" s="1"/>
  <c r="O489" i="1"/>
  <c r="O490" i="1"/>
  <c r="O491" i="1"/>
  <c r="R491" i="1" s="1"/>
  <c r="O492" i="1"/>
  <c r="R492" i="1" s="1"/>
  <c r="O493" i="1"/>
  <c r="O494" i="1"/>
  <c r="O495" i="1"/>
  <c r="R495" i="1" s="1"/>
  <c r="O496" i="1"/>
  <c r="R496" i="1" s="1"/>
  <c r="O497" i="1"/>
  <c r="O498" i="1"/>
  <c r="O499" i="1"/>
  <c r="R499" i="1" s="1"/>
  <c r="O500" i="1"/>
  <c r="R500" i="1" s="1"/>
  <c r="O501" i="1"/>
  <c r="O502" i="1"/>
  <c r="O503" i="1"/>
  <c r="R503" i="1" s="1"/>
  <c r="O504" i="1"/>
  <c r="R504" i="1" s="1"/>
  <c r="O505" i="1"/>
  <c r="O506" i="1"/>
  <c r="O507" i="1"/>
  <c r="R507" i="1" s="1"/>
  <c r="O508" i="1"/>
  <c r="R508" i="1" s="1"/>
  <c r="O509" i="1"/>
  <c r="O510" i="1"/>
  <c r="O511" i="1"/>
  <c r="R511" i="1" s="1"/>
  <c r="O512" i="1"/>
  <c r="R512" i="1" s="1"/>
  <c r="O513" i="1"/>
  <c r="O514" i="1"/>
  <c r="O515" i="1"/>
  <c r="R515" i="1" s="1"/>
  <c r="O516" i="1"/>
  <c r="R516" i="1" s="1"/>
  <c r="O517" i="1"/>
  <c r="O518" i="1"/>
  <c r="O519" i="1"/>
  <c r="R519" i="1" s="1"/>
  <c r="O520" i="1"/>
  <c r="R520" i="1" s="1"/>
  <c r="O521" i="1"/>
  <c r="O522" i="1"/>
  <c r="O523" i="1"/>
  <c r="R523" i="1" s="1"/>
  <c r="O524" i="1"/>
  <c r="R524" i="1" s="1"/>
  <c r="O525" i="1"/>
  <c r="O526" i="1"/>
  <c r="O527" i="1"/>
  <c r="R527" i="1" s="1"/>
  <c r="O528" i="1"/>
  <c r="R528" i="1" s="1"/>
  <c r="O529" i="1"/>
  <c r="O530" i="1"/>
  <c r="O531" i="1"/>
  <c r="R531" i="1" s="1"/>
  <c r="O532" i="1"/>
  <c r="R532" i="1" s="1"/>
  <c r="O533" i="1"/>
  <c r="O534" i="1"/>
  <c r="O535" i="1"/>
  <c r="R535" i="1" s="1"/>
  <c r="O536" i="1"/>
  <c r="R536" i="1" s="1"/>
  <c r="O537" i="1"/>
  <c r="O538" i="1"/>
  <c r="O539" i="1"/>
  <c r="R539" i="1" s="1"/>
  <c r="O540" i="1"/>
  <c r="R540" i="1" s="1"/>
  <c r="O541" i="1"/>
  <c r="O542" i="1"/>
  <c r="O543" i="1"/>
  <c r="R543" i="1" s="1"/>
  <c r="O544" i="1"/>
  <c r="R544" i="1" s="1"/>
  <c r="O545" i="1"/>
  <c r="O546" i="1"/>
  <c r="O547" i="1"/>
  <c r="R547" i="1" s="1"/>
  <c r="O548" i="1"/>
  <c r="R548" i="1" s="1"/>
  <c r="O549" i="1"/>
  <c r="O550" i="1"/>
  <c r="O551" i="1"/>
  <c r="R551" i="1" s="1"/>
  <c r="O552" i="1"/>
  <c r="R552" i="1" s="1"/>
  <c r="O553" i="1"/>
  <c r="O554" i="1"/>
  <c r="O555" i="1"/>
  <c r="R555" i="1" s="1"/>
  <c r="O556" i="1"/>
  <c r="R556" i="1" s="1"/>
  <c r="O557" i="1"/>
  <c r="O558" i="1"/>
  <c r="O559" i="1"/>
  <c r="R559" i="1" s="1"/>
  <c r="O560" i="1"/>
  <c r="R560" i="1" s="1"/>
  <c r="O561" i="1"/>
  <c r="O562" i="1"/>
  <c r="O563" i="1"/>
  <c r="R563" i="1" s="1"/>
  <c r="O564" i="1"/>
  <c r="R564" i="1" s="1"/>
  <c r="O565" i="1"/>
  <c r="O566" i="1"/>
  <c r="O567" i="1"/>
  <c r="R567" i="1" s="1"/>
  <c r="O568" i="1"/>
  <c r="R568" i="1" s="1"/>
  <c r="O569" i="1"/>
  <c r="O570" i="1"/>
  <c r="O571" i="1"/>
  <c r="R571" i="1" s="1"/>
  <c r="O572" i="1"/>
  <c r="R572" i="1" s="1"/>
  <c r="O573" i="1"/>
  <c r="O574" i="1"/>
  <c r="O575" i="1"/>
  <c r="R575" i="1" s="1"/>
  <c r="O576" i="1"/>
  <c r="R576" i="1" s="1"/>
  <c r="O577" i="1"/>
  <c r="O578" i="1"/>
  <c r="O579" i="1"/>
  <c r="R579" i="1" s="1"/>
  <c r="O580" i="1"/>
  <c r="R580" i="1" s="1"/>
  <c r="O581" i="1"/>
  <c r="O582" i="1"/>
  <c r="O583" i="1"/>
  <c r="R583" i="1" s="1"/>
  <c r="O584" i="1"/>
  <c r="R584" i="1" s="1"/>
  <c r="O585" i="1"/>
  <c r="O586" i="1"/>
  <c r="O587" i="1"/>
  <c r="R587" i="1" s="1"/>
  <c r="O588" i="1"/>
  <c r="R588" i="1" s="1"/>
  <c r="O589" i="1"/>
  <c r="O590" i="1"/>
  <c r="O591" i="1"/>
  <c r="R591" i="1" s="1"/>
  <c r="O592" i="1"/>
  <c r="R592" i="1" s="1"/>
  <c r="O593" i="1"/>
  <c r="O594" i="1"/>
  <c r="O595" i="1"/>
  <c r="R595" i="1" s="1"/>
  <c r="O596" i="1"/>
  <c r="R596" i="1" s="1"/>
  <c r="O597" i="1"/>
  <c r="O598" i="1"/>
  <c r="O599" i="1"/>
  <c r="R599" i="1" s="1"/>
  <c r="O600" i="1"/>
  <c r="R600" i="1" s="1"/>
  <c r="O601" i="1"/>
  <c r="O602" i="1"/>
  <c r="O603" i="1"/>
  <c r="R603" i="1" s="1"/>
  <c r="O604" i="1"/>
  <c r="R604" i="1" s="1"/>
  <c r="O605" i="1"/>
  <c r="O606" i="1"/>
  <c r="O607" i="1"/>
  <c r="R607" i="1" s="1"/>
  <c r="O608" i="1"/>
  <c r="R608" i="1" s="1"/>
  <c r="O609" i="1"/>
  <c r="O610" i="1"/>
  <c r="O611" i="1"/>
  <c r="R611" i="1" s="1"/>
  <c r="O612" i="1"/>
  <c r="R612" i="1" s="1"/>
  <c r="O613" i="1"/>
  <c r="O614" i="1"/>
  <c r="O615" i="1"/>
  <c r="R615" i="1" s="1"/>
  <c r="O616" i="1"/>
  <c r="R616" i="1" s="1"/>
  <c r="O617" i="1"/>
  <c r="O618" i="1"/>
  <c r="O619" i="1"/>
  <c r="R619" i="1" s="1"/>
  <c r="O620" i="1"/>
  <c r="R620" i="1" s="1"/>
  <c r="O621" i="1"/>
  <c r="O622" i="1"/>
  <c r="O623" i="1"/>
  <c r="R623" i="1" s="1"/>
  <c r="O624" i="1"/>
  <c r="R624" i="1" s="1"/>
  <c r="O625" i="1"/>
  <c r="O626" i="1"/>
  <c r="O627" i="1"/>
  <c r="R627" i="1" s="1"/>
  <c r="O628" i="1"/>
  <c r="R628" i="1" s="1"/>
  <c r="O629" i="1"/>
  <c r="O630" i="1"/>
  <c r="O631" i="1"/>
  <c r="R631" i="1" s="1"/>
  <c r="O632" i="1"/>
  <c r="R632" i="1" s="1"/>
  <c r="O633" i="1"/>
  <c r="O634" i="1"/>
  <c r="O635" i="1"/>
  <c r="R635" i="1" s="1"/>
  <c r="O636" i="1"/>
  <c r="R636" i="1" s="1"/>
  <c r="O637" i="1"/>
  <c r="O638" i="1"/>
  <c r="O639" i="1"/>
  <c r="R639" i="1" s="1"/>
  <c r="O640" i="1"/>
  <c r="R640" i="1" s="1"/>
  <c r="O641" i="1"/>
  <c r="O642" i="1"/>
  <c r="O643" i="1"/>
  <c r="R643" i="1" s="1"/>
  <c r="O644" i="1"/>
  <c r="R644" i="1" s="1"/>
  <c r="O645" i="1"/>
  <c r="O646" i="1"/>
  <c r="O647" i="1"/>
  <c r="R647" i="1" s="1"/>
  <c r="O648" i="1"/>
  <c r="R648" i="1" s="1"/>
  <c r="O649" i="1"/>
  <c r="O650" i="1"/>
  <c r="O651" i="1"/>
  <c r="R651" i="1" s="1"/>
  <c r="O652" i="1"/>
  <c r="R652" i="1" s="1"/>
  <c r="O653" i="1"/>
  <c r="O654" i="1"/>
  <c r="O655" i="1"/>
  <c r="R655" i="1" s="1"/>
  <c r="O656" i="1"/>
  <c r="R656" i="1" s="1"/>
  <c r="O657" i="1"/>
  <c r="O658" i="1"/>
  <c r="O659" i="1"/>
  <c r="R659" i="1" s="1"/>
  <c r="O660" i="1"/>
  <c r="R660" i="1" s="1"/>
  <c r="O661" i="1"/>
  <c r="O662" i="1"/>
  <c r="O663" i="1"/>
  <c r="R663" i="1" s="1"/>
  <c r="O664" i="1"/>
  <c r="R664" i="1" s="1"/>
  <c r="O665" i="1"/>
  <c r="O666" i="1"/>
  <c r="O667" i="1"/>
  <c r="R667" i="1" s="1"/>
  <c r="O668" i="1"/>
  <c r="R668" i="1" s="1"/>
  <c r="O669" i="1"/>
  <c r="O670" i="1"/>
  <c r="O671" i="1"/>
  <c r="R671" i="1" s="1"/>
  <c r="O672" i="1"/>
  <c r="R672" i="1" s="1"/>
  <c r="O673" i="1"/>
  <c r="O674" i="1"/>
  <c r="O675" i="1"/>
  <c r="R675" i="1" s="1"/>
  <c r="O676" i="1"/>
  <c r="R676" i="1" s="1"/>
  <c r="O677" i="1"/>
  <c r="O678" i="1"/>
  <c r="O679" i="1"/>
  <c r="R679" i="1" s="1"/>
  <c r="O680" i="1"/>
  <c r="R680" i="1" s="1"/>
  <c r="O681" i="1"/>
  <c r="O682" i="1"/>
  <c r="O683" i="1"/>
  <c r="R683" i="1" s="1"/>
  <c r="O684" i="1"/>
  <c r="R684" i="1" s="1"/>
  <c r="O685" i="1"/>
  <c r="O686" i="1"/>
  <c r="O687" i="1"/>
  <c r="R687" i="1" s="1"/>
  <c r="O688" i="1"/>
  <c r="R688" i="1" s="1"/>
  <c r="O689" i="1"/>
  <c r="O690" i="1"/>
  <c r="O691" i="1"/>
  <c r="R691" i="1" s="1"/>
  <c r="O692" i="1"/>
  <c r="R692" i="1" s="1"/>
  <c r="O693" i="1"/>
  <c r="O694" i="1"/>
  <c r="O695" i="1"/>
  <c r="R695" i="1" s="1"/>
  <c r="O696" i="1"/>
  <c r="R696" i="1" s="1"/>
  <c r="O697" i="1"/>
  <c r="O698" i="1"/>
  <c r="O699" i="1"/>
  <c r="R699" i="1" s="1"/>
  <c r="O700" i="1"/>
  <c r="R700" i="1" s="1"/>
  <c r="O701" i="1"/>
  <c r="O702" i="1"/>
  <c r="O703" i="1"/>
  <c r="R703" i="1" s="1"/>
  <c r="O704" i="1"/>
  <c r="R704" i="1" s="1"/>
  <c r="O705" i="1"/>
  <c r="O706" i="1"/>
  <c r="O707" i="1"/>
  <c r="R707" i="1" s="1"/>
  <c r="O708" i="1"/>
  <c r="R708" i="1" s="1"/>
  <c r="O709" i="1"/>
  <c r="O710" i="1"/>
  <c r="O711" i="1"/>
  <c r="R711" i="1" s="1"/>
  <c r="O712" i="1"/>
  <c r="R712" i="1" s="1"/>
  <c r="O713" i="1"/>
  <c r="O714" i="1"/>
  <c r="O715" i="1"/>
  <c r="R715" i="1" s="1"/>
  <c r="O716" i="1"/>
  <c r="R716" i="1" s="1"/>
  <c r="O717" i="1"/>
  <c r="O718" i="1"/>
  <c r="O719" i="1"/>
  <c r="R719" i="1" s="1"/>
  <c r="O720" i="1"/>
  <c r="R720" i="1" s="1"/>
  <c r="O721" i="1"/>
  <c r="O722" i="1"/>
  <c r="O723" i="1"/>
  <c r="R723" i="1" s="1"/>
  <c r="O724" i="1"/>
  <c r="R724" i="1" s="1"/>
  <c r="O725" i="1"/>
  <c r="O726" i="1"/>
  <c r="O727" i="1"/>
  <c r="R727" i="1" s="1"/>
  <c r="O728" i="1"/>
  <c r="R728" i="1" s="1"/>
  <c r="O729" i="1"/>
  <c r="O730" i="1"/>
  <c r="O731" i="1"/>
  <c r="R731" i="1" s="1"/>
  <c r="O732" i="1"/>
  <c r="R732" i="1" s="1"/>
  <c r="O733" i="1"/>
  <c r="O734" i="1"/>
  <c r="O735" i="1"/>
  <c r="R735" i="1" s="1"/>
  <c r="O736" i="1"/>
  <c r="R736" i="1" s="1"/>
  <c r="O737" i="1"/>
  <c r="O738" i="1"/>
  <c r="O739" i="1"/>
  <c r="R739" i="1" s="1"/>
  <c r="O740" i="1"/>
  <c r="R740" i="1" s="1"/>
  <c r="O741" i="1"/>
  <c r="O742" i="1"/>
  <c r="O743" i="1"/>
  <c r="R743" i="1" s="1"/>
  <c r="O744" i="1"/>
  <c r="R744" i="1" s="1"/>
  <c r="O745" i="1"/>
  <c r="O746" i="1"/>
  <c r="O747" i="1"/>
  <c r="R747" i="1" s="1"/>
  <c r="O748" i="1"/>
  <c r="R748" i="1" s="1"/>
  <c r="O749" i="1"/>
  <c r="O750" i="1"/>
  <c r="O751" i="1"/>
  <c r="R751" i="1" s="1"/>
  <c r="O752" i="1"/>
  <c r="R752" i="1" s="1"/>
  <c r="O753" i="1"/>
  <c r="O754" i="1"/>
  <c r="O755" i="1"/>
  <c r="R755" i="1" s="1"/>
  <c r="O756" i="1"/>
  <c r="R756" i="1" s="1"/>
  <c r="O757" i="1"/>
  <c r="O758" i="1"/>
  <c r="O759" i="1"/>
  <c r="R759" i="1" s="1"/>
  <c r="O760" i="1"/>
  <c r="R760" i="1" s="1"/>
  <c r="O761" i="1"/>
  <c r="O762" i="1"/>
  <c r="O763" i="1"/>
  <c r="R763" i="1" s="1"/>
  <c r="O764" i="1"/>
  <c r="R764" i="1" s="1"/>
  <c r="O765" i="1"/>
  <c r="O766" i="1"/>
  <c r="O767" i="1"/>
  <c r="R767" i="1" s="1"/>
  <c r="O768" i="1"/>
  <c r="R768" i="1" s="1"/>
  <c r="O769" i="1"/>
  <c r="O770" i="1"/>
  <c r="O771" i="1"/>
  <c r="R771" i="1" s="1"/>
  <c r="O772" i="1"/>
  <c r="R772" i="1" s="1"/>
  <c r="O773" i="1"/>
  <c r="O774" i="1"/>
  <c r="O775" i="1"/>
  <c r="R775" i="1" s="1"/>
  <c r="O776" i="1"/>
  <c r="R776" i="1" s="1"/>
  <c r="O777" i="1"/>
  <c r="O778" i="1"/>
  <c r="O779" i="1"/>
  <c r="R779" i="1" s="1"/>
  <c r="O780" i="1"/>
  <c r="R780" i="1" s="1"/>
  <c r="O781" i="1"/>
  <c r="O782" i="1"/>
  <c r="O783" i="1"/>
  <c r="R783" i="1" s="1"/>
  <c r="O784" i="1"/>
  <c r="R784" i="1" s="1"/>
  <c r="O785" i="1"/>
  <c r="O786" i="1"/>
  <c r="O787" i="1"/>
  <c r="R787" i="1" s="1"/>
  <c r="O788" i="1"/>
  <c r="R788" i="1" s="1"/>
  <c r="O789" i="1"/>
  <c r="O790" i="1"/>
  <c r="O791" i="1"/>
  <c r="R791" i="1" s="1"/>
  <c r="O792" i="1"/>
  <c r="R792" i="1" s="1"/>
  <c r="O793" i="1"/>
  <c r="O794" i="1"/>
  <c r="O795" i="1"/>
  <c r="R795" i="1" s="1"/>
  <c r="O796" i="1"/>
  <c r="R796" i="1" s="1"/>
  <c r="O797" i="1"/>
  <c r="O798" i="1"/>
  <c r="O799" i="1"/>
  <c r="R799" i="1" s="1"/>
  <c r="O800" i="1"/>
  <c r="R800" i="1" s="1"/>
  <c r="O801" i="1"/>
  <c r="O802" i="1"/>
  <c r="O803" i="1"/>
  <c r="R803" i="1" s="1"/>
  <c r="O804" i="1"/>
  <c r="R804" i="1" s="1"/>
  <c r="O805" i="1"/>
  <c r="O806" i="1"/>
  <c r="O807" i="1"/>
  <c r="R807" i="1" s="1"/>
  <c r="O808" i="1"/>
  <c r="R808" i="1" s="1"/>
  <c r="O809" i="1"/>
  <c r="O810" i="1"/>
  <c r="O811" i="1"/>
  <c r="R811" i="1" s="1"/>
  <c r="O812" i="1"/>
  <c r="R812" i="1" s="1"/>
  <c r="O813" i="1"/>
  <c r="O814" i="1"/>
  <c r="O815" i="1"/>
  <c r="R815" i="1" s="1"/>
  <c r="O816" i="1"/>
  <c r="R816" i="1" s="1"/>
  <c r="O817" i="1"/>
  <c r="O818" i="1"/>
  <c r="O819" i="1"/>
  <c r="R819" i="1" s="1"/>
  <c r="O820" i="1"/>
  <c r="R820" i="1" s="1"/>
  <c r="O821" i="1"/>
  <c r="O822" i="1"/>
  <c r="O823" i="1"/>
  <c r="R823" i="1" s="1"/>
  <c r="O824" i="1"/>
  <c r="R824" i="1" s="1"/>
  <c r="O825" i="1"/>
  <c r="O826" i="1"/>
  <c r="O827" i="1"/>
  <c r="R827" i="1" s="1"/>
  <c r="O828" i="1"/>
  <c r="R828" i="1" s="1"/>
  <c r="O829" i="1"/>
  <c r="O830" i="1"/>
  <c r="O831" i="1"/>
  <c r="R831" i="1" s="1"/>
  <c r="O832" i="1"/>
  <c r="R832" i="1" s="1"/>
  <c r="O833" i="1"/>
  <c r="O834" i="1"/>
  <c r="O835" i="1"/>
  <c r="R835" i="1" s="1"/>
  <c r="O836" i="1"/>
  <c r="R836" i="1" s="1"/>
  <c r="O837" i="1"/>
  <c r="O838" i="1"/>
  <c r="O839" i="1"/>
  <c r="R839" i="1" s="1"/>
  <c r="O840" i="1"/>
  <c r="R840" i="1" s="1"/>
  <c r="O841" i="1"/>
  <c r="O842" i="1"/>
  <c r="O843" i="1"/>
  <c r="R843" i="1" s="1"/>
  <c r="O844" i="1"/>
  <c r="R844" i="1" s="1"/>
  <c r="O845" i="1"/>
  <c r="O846" i="1"/>
  <c r="O847" i="1"/>
  <c r="R847" i="1" s="1"/>
  <c r="O848" i="1"/>
  <c r="R848" i="1" s="1"/>
  <c r="O849" i="1"/>
  <c r="O850" i="1"/>
  <c r="O851" i="1"/>
  <c r="R851" i="1" s="1"/>
  <c r="O852" i="1"/>
  <c r="R852" i="1" s="1"/>
  <c r="O853" i="1"/>
  <c r="O854" i="1"/>
  <c r="O855" i="1"/>
  <c r="R855" i="1" s="1"/>
  <c r="O856" i="1"/>
  <c r="R856" i="1" s="1"/>
  <c r="O857" i="1"/>
  <c r="O858" i="1"/>
  <c r="O859" i="1"/>
  <c r="R859" i="1" s="1"/>
  <c r="O860" i="1"/>
  <c r="R860" i="1" s="1"/>
  <c r="O861" i="1"/>
  <c r="O862" i="1"/>
  <c r="O863" i="1"/>
  <c r="R863" i="1" s="1"/>
  <c r="O864" i="1"/>
  <c r="R864" i="1" s="1"/>
  <c r="O865" i="1"/>
  <c r="O866" i="1"/>
  <c r="O867" i="1"/>
  <c r="R867" i="1" s="1"/>
  <c r="O868" i="1"/>
  <c r="R868" i="1" s="1"/>
  <c r="O869" i="1"/>
  <c r="O870" i="1"/>
  <c r="O871" i="1"/>
  <c r="R871" i="1" s="1"/>
  <c r="O872" i="1"/>
  <c r="R872" i="1" s="1"/>
  <c r="O873" i="1"/>
  <c r="O874" i="1"/>
  <c r="O875" i="1"/>
  <c r="R875" i="1" s="1"/>
  <c r="O876" i="1"/>
  <c r="R876" i="1" s="1"/>
  <c r="O877" i="1"/>
  <c r="O878" i="1"/>
  <c r="O879" i="1"/>
  <c r="R879" i="1" s="1"/>
  <c r="O880" i="1"/>
  <c r="R880" i="1" s="1"/>
  <c r="O881" i="1"/>
  <c r="O882" i="1"/>
  <c r="O883" i="1"/>
  <c r="R883" i="1" s="1"/>
  <c r="O884" i="1"/>
  <c r="R884" i="1" s="1"/>
  <c r="O885" i="1"/>
  <c r="O886" i="1"/>
  <c r="O887" i="1"/>
  <c r="R887" i="1" s="1"/>
  <c r="O888" i="1"/>
  <c r="R888" i="1" s="1"/>
  <c r="O889" i="1"/>
  <c r="O890" i="1"/>
  <c r="O891" i="1"/>
  <c r="R891" i="1" s="1"/>
  <c r="O892" i="1"/>
  <c r="R892" i="1" s="1"/>
  <c r="O893" i="1"/>
  <c r="O894" i="1"/>
  <c r="O895" i="1"/>
  <c r="R895" i="1" s="1"/>
  <c r="O896" i="1"/>
  <c r="R896" i="1" s="1"/>
  <c r="O897" i="1"/>
  <c r="O898" i="1"/>
  <c r="O899" i="1"/>
  <c r="R899" i="1" s="1"/>
  <c r="O900" i="1"/>
  <c r="R900" i="1" s="1"/>
  <c r="O901" i="1"/>
  <c r="O902" i="1"/>
  <c r="O903" i="1"/>
  <c r="R903" i="1" s="1"/>
  <c r="O904" i="1"/>
  <c r="R904" i="1" s="1"/>
  <c r="O905" i="1"/>
  <c r="O906" i="1"/>
  <c r="O907" i="1"/>
  <c r="R907" i="1" s="1"/>
  <c r="O908" i="1"/>
  <c r="R908" i="1" s="1"/>
  <c r="O909" i="1"/>
  <c r="O910" i="1"/>
  <c r="O911" i="1"/>
  <c r="R911" i="1" s="1"/>
  <c r="O912" i="1"/>
  <c r="R912" i="1" s="1"/>
  <c r="O913" i="1"/>
  <c r="O914" i="1"/>
  <c r="O915" i="1"/>
  <c r="R915" i="1" s="1"/>
  <c r="O916" i="1"/>
  <c r="R916" i="1" s="1"/>
  <c r="O917" i="1"/>
  <c r="O918" i="1"/>
  <c r="O919" i="1"/>
  <c r="R919" i="1" s="1"/>
  <c r="O920" i="1"/>
  <c r="R920" i="1" s="1"/>
  <c r="O921" i="1"/>
  <c r="O922" i="1"/>
  <c r="O923" i="1"/>
  <c r="R923" i="1" s="1"/>
  <c r="O924" i="1"/>
  <c r="R924" i="1" s="1"/>
  <c r="O925" i="1"/>
  <c r="O926" i="1"/>
  <c r="O927" i="1"/>
  <c r="R927" i="1" s="1"/>
  <c r="O928" i="1"/>
  <c r="R928" i="1" s="1"/>
  <c r="O929" i="1"/>
  <c r="O930" i="1"/>
  <c r="O931" i="1"/>
  <c r="R931" i="1" s="1"/>
  <c r="O932" i="1"/>
  <c r="R932" i="1" s="1"/>
  <c r="O933" i="1"/>
  <c r="O934" i="1"/>
  <c r="O935" i="1"/>
  <c r="R935" i="1" s="1"/>
  <c r="O936" i="1"/>
  <c r="R936" i="1" s="1"/>
  <c r="O937" i="1"/>
  <c r="O938" i="1"/>
  <c r="O939" i="1"/>
  <c r="R939" i="1" s="1"/>
  <c r="O940" i="1"/>
  <c r="R940" i="1" s="1"/>
  <c r="O941" i="1"/>
  <c r="O942" i="1"/>
  <c r="O943" i="1"/>
  <c r="R943" i="1" s="1"/>
  <c r="O944" i="1"/>
  <c r="R944" i="1" s="1"/>
  <c r="O945" i="1"/>
  <c r="O946" i="1"/>
  <c r="O947" i="1"/>
  <c r="R947" i="1" s="1"/>
  <c r="O948" i="1"/>
  <c r="R948" i="1" s="1"/>
  <c r="O949" i="1"/>
  <c r="O950" i="1"/>
  <c r="O951" i="1"/>
  <c r="R951" i="1" s="1"/>
  <c r="O952" i="1"/>
  <c r="R952" i="1" s="1"/>
  <c r="O953" i="1"/>
  <c r="O954" i="1"/>
  <c r="O955" i="1"/>
  <c r="R955" i="1" s="1"/>
  <c r="O956" i="1"/>
  <c r="R956" i="1" s="1"/>
  <c r="O957" i="1"/>
  <c r="O958" i="1"/>
  <c r="O959" i="1"/>
  <c r="R959" i="1" s="1"/>
  <c r="O960" i="1"/>
  <c r="R960" i="1" s="1"/>
  <c r="O961" i="1"/>
  <c r="O962" i="1"/>
  <c r="O963" i="1"/>
  <c r="R963" i="1" s="1"/>
  <c r="O964" i="1"/>
  <c r="R964" i="1" s="1"/>
  <c r="O965" i="1"/>
  <c r="O966" i="1"/>
  <c r="O967" i="1"/>
  <c r="R967" i="1" s="1"/>
  <c r="O968" i="1"/>
  <c r="R968" i="1" s="1"/>
  <c r="O969" i="1"/>
  <c r="O970" i="1"/>
  <c r="O971" i="1"/>
  <c r="R971" i="1" s="1"/>
  <c r="O972" i="1"/>
  <c r="R972" i="1" s="1"/>
  <c r="O973" i="1"/>
  <c r="O974" i="1"/>
  <c r="O975" i="1"/>
  <c r="R975" i="1" s="1"/>
  <c r="O976" i="1"/>
  <c r="R976" i="1" s="1"/>
  <c r="O977" i="1"/>
  <c r="O978" i="1"/>
  <c r="O979" i="1"/>
  <c r="R979" i="1" s="1"/>
  <c r="O980" i="1"/>
  <c r="R980" i="1" s="1"/>
  <c r="O981" i="1"/>
  <c r="O982" i="1"/>
  <c r="O983" i="1"/>
  <c r="R983" i="1" s="1"/>
  <c r="O984" i="1"/>
  <c r="R984" i="1" s="1"/>
  <c r="O985" i="1"/>
  <c r="O986" i="1"/>
  <c r="O987" i="1"/>
  <c r="R987" i="1" s="1"/>
  <c r="O988" i="1"/>
  <c r="R988" i="1" s="1"/>
  <c r="O989" i="1"/>
  <c r="O990" i="1"/>
  <c r="O991" i="1"/>
  <c r="R991" i="1" s="1"/>
  <c r="O992" i="1"/>
  <c r="R992" i="1" s="1"/>
  <c r="O993" i="1"/>
  <c r="O994" i="1"/>
  <c r="O995" i="1"/>
  <c r="R995" i="1" s="1"/>
  <c r="O996" i="1"/>
  <c r="R996" i="1" s="1"/>
  <c r="O997" i="1"/>
  <c r="O998" i="1"/>
  <c r="O999" i="1"/>
  <c r="R999" i="1" s="1"/>
  <c r="O1000" i="1"/>
  <c r="R1000" i="1" s="1"/>
  <c r="O1001" i="1"/>
  <c r="O1002" i="1"/>
  <c r="O1003" i="1"/>
  <c r="R1003" i="1" s="1"/>
  <c r="O1004" i="1"/>
  <c r="R1004" i="1" s="1"/>
  <c r="O1005" i="1"/>
  <c r="O1006" i="1"/>
  <c r="O1007" i="1"/>
  <c r="R1007" i="1" s="1"/>
  <c r="O1008" i="1"/>
  <c r="R1008" i="1" s="1"/>
  <c r="O1009" i="1"/>
  <c r="O1010" i="1"/>
  <c r="O1011" i="1"/>
  <c r="R1011" i="1" s="1"/>
  <c r="O1012" i="1"/>
  <c r="R1012" i="1" s="1"/>
  <c r="O1013" i="1"/>
  <c r="O1014" i="1"/>
  <c r="O1015" i="1"/>
  <c r="R1015" i="1" s="1"/>
  <c r="O1016" i="1"/>
  <c r="R1016" i="1" s="1"/>
  <c r="O1017" i="1"/>
  <c r="O1018" i="1"/>
  <c r="O1019" i="1"/>
  <c r="R1019" i="1" s="1"/>
  <c r="O1020" i="1"/>
  <c r="R1020" i="1" s="1"/>
  <c r="O1021" i="1"/>
  <c r="O1022" i="1"/>
  <c r="O1023" i="1"/>
  <c r="R1023" i="1" s="1"/>
  <c r="O1024" i="1"/>
  <c r="R1024" i="1" s="1"/>
  <c r="O1025" i="1"/>
  <c r="O1026" i="1"/>
  <c r="O1027" i="1"/>
  <c r="R1027" i="1" s="1"/>
  <c r="O1028" i="1"/>
  <c r="R1028" i="1" s="1"/>
  <c r="O1029" i="1"/>
  <c r="O1030" i="1"/>
  <c r="O1031" i="1"/>
  <c r="R1031" i="1" s="1"/>
  <c r="O1032" i="1"/>
  <c r="R1032" i="1" s="1"/>
  <c r="O1033" i="1"/>
  <c r="O1034" i="1"/>
  <c r="O1035" i="1"/>
  <c r="R1035" i="1" s="1"/>
  <c r="O1036" i="1"/>
  <c r="R1036" i="1" s="1"/>
  <c r="O1037" i="1"/>
  <c r="O1038" i="1"/>
  <c r="O1039" i="1"/>
  <c r="R1039" i="1" s="1"/>
  <c r="O1040" i="1"/>
  <c r="R1040" i="1" s="1"/>
  <c r="O1041" i="1"/>
  <c r="O1042" i="1"/>
  <c r="O1043" i="1"/>
  <c r="R1043" i="1" s="1"/>
  <c r="O1044" i="1"/>
  <c r="R1044" i="1" s="1"/>
  <c r="O1045" i="1"/>
  <c r="O1046" i="1"/>
  <c r="O1047" i="1"/>
  <c r="R1047" i="1" s="1"/>
  <c r="O1048" i="1"/>
  <c r="R1048" i="1" s="1"/>
  <c r="O1049" i="1"/>
  <c r="O1050" i="1"/>
  <c r="O1051" i="1"/>
  <c r="R1051" i="1" s="1"/>
  <c r="O1052" i="1"/>
  <c r="R1052" i="1" s="1"/>
  <c r="O1053" i="1"/>
  <c r="O1054" i="1"/>
  <c r="O1055" i="1"/>
  <c r="R1055" i="1" s="1"/>
  <c r="O1056" i="1"/>
  <c r="R1056" i="1" s="1"/>
  <c r="O1057" i="1"/>
  <c r="O1058" i="1"/>
  <c r="O1059" i="1"/>
  <c r="R1059" i="1" s="1"/>
  <c r="O1060" i="1"/>
  <c r="R1060" i="1" s="1"/>
  <c r="O1061" i="1"/>
  <c r="O1062" i="1"/>
  <c r="O1063" i="1"/>
  <c r="R1063" i="1" s="1"/>
  <c r="O1064" i="1"/>
  <c r="R1064" i="1" s="1"/>
  <c r="O1065" i="1"/>
  <c r="O1066" i="1"/>
  <c r="O1067" i="1"/>
  <c r="R1067" i="1" s="1"/>
  <c r="O1068" i="1"/>
  <c r="R1068" i="1" s="1"/>
  <c r="O1069" i="1"/>
  <c r="O1070" i="1"/>
  <c r="O1071" i="1"/>
  <c r="R1071" i="1" s="1"/>
  <c r="O1072" i="1"/>
  <c r="R1072" i="1" s="1"/>
  <c r="O1073" i="1"/>
  <c r="O1074" i="1"/>
  <c r="O1075" i="1"/>
  <c r="R1075" i="1" s="1"/>
  <c r="O1076" i="1"/>
  <c r="R1076" i="1" s="1"/>
  <c r="O1077" i="1"/>
  <c r="O1078" i="1"/>
  <c r="O1079" i="1"/>
  <c r="R1079" i="1" s="1"/>
  <c r="O1080" i="1"/>
  <c r="R1080" i="1" s="1"/>
  <c r="O1081" i="1"/>
  <c r="O1082" i="1"/>
  <c r="O1083" i="1"/>
  <c r="R1083" i="1" s="1"/>
  <c r="O1084" i="1"/>
  <c r="R1084" i="1" s="1"/>
  <c r="O1085" i="1"/>
  <c r="O1086" i="1"/>
  <c r="O1087" i="1"/>
  <c r="R1087" i="1" s="1"/>
  <c r="O1088" i="1"/>
  <c r="R1088" i="1" s="1"/>
  <c r="O1089" i="1"/>
  <c r="O1090" i="1"/>
  <c r="O1091" i="1"/>
  <c r="R1091" i="1" s="1"/>
  <c r="O1092" i="1"/>
  <c r="R1092" i="1" s="1"/>
  <c r="O1093" i="1"/>
  <c r="O1094" i="1"/>
  <c r="O1095" i="1"/>
  <c r="R1095" i="1" s="1"/>
  <c r="O1096" i="1"/>
  <c r="R1096" i="1" s="1"/>
  <c r="O1097" i="1"/>
  <c r="O1098" i="1"/>
  <c r="O1099" i="1"/>
  <c r="R1099" i="1" s="1"/>
  <c r="O1100" i="1"/>
  <c r="R1100" i="1" s="1"/>
  <c r="O1101" i="1"/>
  <c r="O1102" i="1"/>
  <c r="O1103" i="1"/>
  <c r="R1103" i="1" s="1"/>
  <c r="O1104" i="1"/>
  <c r="R1104" i="1" s="1"/>
  <c r="O1105" i="1"/>
  <c r="O1106" i="1"/>
  <c r="O1107" i="1"/>
  <c r="R1107" i="1" s="1"/>
  <c r="O1108" i="1"/>
  <c r="R1108" i="1" s="1"/>
  <c r="O1109" i="1"/>
  <c r="O1110" i="1"/>
  <c r="O1111" i="1"/>
  <c r="R1111" i="1" s="1"/>
  <c r="O1112" i="1"/>
  <c r="R1112" i="1" s="1"/>
  <c r="O1113" i="1"/>
  <c r="O1114" i="1"/>
  <c r="O1115" i="1"/>
  <c r="R1115" i="1" s="1"/>
  <c r="O1116" i="1"/>
  <c r="R1116" i="1" s="1"/>
  <c r="O1117" i="1"/>
  <c r="O1118" i="1"/>
  <c r="O1119" i="1"/>
  <c r="R1119" i="1" s="1"/>
  <c r="O1120" i="1"/>
  <c r="R1120" i="1" s="1"/>
  <c r="O1121" i="1"/>
  <c r="O1122" i="1"/>
  <c r="O1123" i="1"/>
  <c r="R1123" i="1" s="1"/>
  <c r="O1124" i="1"/>
  <c r="R1124" i="1" s="1"/>
  <c r="O1125" i="1"/>
  <c r="O1126" i="1"/>
  <c r="O1127" i="1"/>
  <c r="R1127" i="1" s="1"/>
  <c r="O1128" i="1"/>
  <c r="R1128" i="1" s="1"/>
  <c r="O1129" i="1"/>
  <c r="O1130" i="1"/>
  <c r="O1131" i="1"/>
  <c r="R1131" i="1" s="1"/>
  <c r="O1132" i="1"/>
  <c r="R1132" i="1" s="1"/>
  <c r="O1133" i="1"/>
  <c r="O1134" i="1"/>
  <c r="O1135" i="1"/>
  <c r="R1135" i="1" s="1"/>
  <c r="O1136" i="1"/>
  <c r="R1136" i="1" s="1"/>
  <c r="O1137" i="1"/>
  <c r="O1138" i="1"/>
  <c r="O1139" i="1"/>
  <c r="R1139" i="1" s="1"/>
  <c r="O1140" i="1"/>
  <c r="R1140" i="1" s="1"/>
  <c r="O1141" i="1"/>
  <c r="O1142" i="1"/>
  <c r="O1143" i="1"/>
  <c r="R1143" i="1" s="1"/>
  <c r="O1144" i="1"/>
  <c r="R1144" i="1" s="1"/>
  <c r="O1145" i="1"/>
  <c r="O1146" i="1"/>
  <c r="O1147" i="1"/>
  <c r="R1147" i="1" s="1"/>
  <c r="O1148" i="1"/>
  <c r="R1148" i="1" s="1"/>
  <c r="O1149" i="1"/>
  <c r="O1150" i="1"/>
  <c r="O1151" i="1"/>
  <c r="R1151" i="1" s="1"/>
  <c r="O1152" i="1"/>
  <c r="R1152" i="1" s="1"/>
  <c r="O1153" i="1"/>
  <c r="O1154" i="1"/>
  <c r="O1155" i="1"/>
  <c r="R1155" i="1" s="1"/>
  <c r="O1156" i="1"/>
  <c r="R1156" i="1" s="1"/>
  <c r="O1157" i="1"/>
  <c r="O1158" i="1"/>
  <c r="O1159" i="1"/>
  <c r="R1159" i="1" s="1"/>
  <c r="O1160" i="1"/>
  <c r="R1160" i="1" s="1"/>
  <c r="O1161" i="1"/>
  <c r="O1162" i="1"/>
  <c r="O1163" i="1"/>
  <c r="R1163" i="1" s="1"/>
  <c r="O1164" i="1"/>
  <c r="R1164" i="1" s="1"/>
  <c r="O1165" i="1"/>
  <c r="O1166" i="1"/>
  <c r="O1167" i="1"/>
  <c r="R1167" i="1" s="1"/>
  <c r="O1168" i="1"/>
  <c r="R1168" i="1" s="1"/>
  <c r="O1169" i="1"/>
  <c r="O1170" i="1"/>
  <c r="O1171" i="1"/>
  <c r="R1171" i="1" s="1"/>
  <c r="O1172" i="1"/>
  <c r="R1172" i="1" s="1"/>
  <c r="O1173" i="1"/>
  <c r="O1174" i="1"/>
  <c r="O1175" i="1"/>
  <c r="R1175" i="1" s="1"/>
  <c r="O1176" i="1"/>
  <c r="R1176" i="1" s="1"/>
  <c r="O1177" i="1"/>
  <c r="O1178" i="1"/>
  <c r="O1179" i="1"/>
  <c r="R1179" i="1" s="1"/>
  <c r="O1180" i="1"/>
  <c r="R1180" i="1" s="1"/>
  <c r="O1181" i="1"/>
  <c r="O1182" i="1"/>
  <c r="O1183" i="1"/>
  <c r="R1183" i="1" s="1"/>
  <c r="O1184" i="1"/>
  <c r="R1184" i="1" s="1"/>
  <c r="O1185" i="1"/>
  <c r="O1186" i="1"/>
  <c r="O1187" i="1"/>
  <c r="R1187" i="1" s="1"/>
  <c r="O1188" i="1"/>
  <c r="R1188" i="1" s="1"/>
  <c r="O1189" i="1"/>
  <c r="O1190" i="1"/>
  <c r="O1191" i="1"/>
  <c r="R1191" i="1" s="1"/>
  <c r="O1192" i="1"/>
  <c r="R1192" i="1" s="1"/>
  <c r="O1193" i="1"/>
  <c r="O1194" i="1"/>
  <c r="O1195" i="1"/>
  <c r="R1195" i="1" s="1"/>
  <c r="O1196" i="1"/>
  <c r="R1196" i="1" s="1"/>
  <c r="O1197" i="1"/>
  <c r="O1198" i="1"/>
  <c r="O1199" i="1"/>
  <c r="R1199" i="1" s="1"/>
  <c r="O1200" i="1"/>
  <c r="R1200" i="1" s="1"/>
  <c r="O1201" i="1"/>
  <c r="O1202" i="1"/>
  <c r="O1203" i="1"/>
  <c r="R1203" i="1" s="1"/>
  <c r="O1204" i="1"/>
  <c r="R1204" i="1" s="1"/>
  <c r="O1205" i="1"/>
  <c r="O1206" i="1"/>
  <c r="O1207" i="1"/>
  <c r="R1207" i="1" s="1"/>
  <c r="O1208" i="1"/>
  <c r="R1208" i="1" s="1"/>
  <c r="O1209" i="1"/>
  <c r="O1210" i="1"/>
  <c r="O1211" i="1"/>
  <c r="R1211" i="1" s="1"/>
  <c r="O1212" i="1"/>
  <c r="R1212" i="1" s="1"/>
  <c r="O1213" i="1"/>
  <c r="O1214" i="1"/>
  <c r="O1215" i="1"/>
  <c r="R1215" i="1" s="1"/>
  <c r="O1216" i="1"/>
  <c r="R1216" i="1" s="1"/>
  <c r="O1217" i="1"/>
  <c r="O1218" i="1"/>
  <c r="O1219" i="1"/>
  <c r="R1219" i="1" s="1"/>
  <c r="O1220" i="1"/>
  <c r="R1220" i="1" s="1"/>
  <c r="O1221" i="1"/>
  <c r="O1222" i="1"/>
  <c r="O1223" i="1"/>
  <c r="R1223" i="1" s="1"/>
  <c r="O1224" i="1"/>
  <c r="R1224" i="1" s="1"/>
  <c r="O1225" i="1"/>
  <c r="O1226" i="1"/>
  <c r="O1227" i="1"/>
  <c r="R1227" i="1" s="1"/>
  <c r="O1228" i="1"/>
  <c r="R1228" i="1" s="1"/>
  <c r="O1229" i="1"/>
  <c r="O1230" i="1"/>
  <c r="O1231" i="1"/>
  <c r="R1231" i="1" s="1"/>
  <c r="O1232" i="1"/>
  <c r="R1232" i="1" s="1"/>
  <c r="O1233" i="1"/>
  <c r="O1234" i="1"/>
  <c r="O1235" i="1"/>
  <c r="R1235" i="1" s="1"/>
  <c r="O1236" i="1"/>
  <c r="R1236" i="1" s="1"/>
  <c r="O1237" i="1"/>
  <c r="O1238" i="1"/>
  <c r="O1239" i="1"/>
  <c r="R1239" i="1" s="1"/>
  <c r="O1240" i="1"/>
  <c r="R1240" i="1" s="1"/>
  <c r="O1241" i="1"/>
  <c r="O1242" i="1"/>
  <c r="O1243" i="1"/>
  <c r="R1243" i="1" s="1"/>
  <c r="O1244" i="1"/>
  <c r="R1244" i="1" s="1"/>
  <c r="O1245" i="1"/>
  <c r="O1246" i="1"/>
  <c r="O1247" i="1"/>
  <c r="R1247" i="1" s="1"/>
  <c r="O1248" i="1"/>
  <c r="R1248" i="1" s="1"/>
  <c r="O1249" i="1"/>
  <c r="O1250" i="1"/>
  <c r="O1251" i="1"/>
  <c r="R1251" i="1" s="1"/>
  <c r="O1252" i="1"/>
  <c r="R1252" i="1" s="1"/>
  <c r="O1253" i="1"/>
  <c r="O1254" i="1"/>
  <c r="O1255" i="1"/>
  <c r="R1255" i="1" s="1"/>
  <c r="O1256" i="1"/>
  <c r="R1256" i="1" s="1"/>
  <c r="O1257" i="1"/>
  <c r="O1258" i="1"/>
  <c r="O1259" i="1"/>
  <c r="R1259" i="1" s="1"/>
  <c r="O1260" i="1"/>
  <c r="R1260" i="1" s="1"/>
  <c r="O1261" i="1"/>
  <c r="O1262" i="1"/>
  <c r="O1263" i="1"/>
  <c r="R1263" i="1" s="1"/>
  <c r="O1264" i="1"/>
  <c r="R1264" i="1" s="1"/>
  <c r="O1265" i="1"/>
  <c r="O1266" i="1"/>
  <c r="O1267" i="1"/>
  <c r="R1267" i="1" s="1"/>
  <c r="O1268" i="1"/>
  <c r="R1268" i="1" s="1"/>
  <c r="O1269" i="1"/>
  <c r="O1270" i="1"/>
  <c r="O1271" i="1"/>
  <c r="R1271" i="1" s="1"/>
  <c r="O1272" i="1"/>
  <c r="R1272" i="1" s="1"/>
  <c r="O1273" i="1"/>
  <c r="O1274" i="1"/>
  <c r="O1275" i="1"/>
  <c r="R1275" i="1" s="1"/>
  <c r="O1276" i="1"/>
  <c r="R1276" i="1" s="1"/>
  <c r="O1277" i="1"/>
  <c r="O1278" i="1"/>
  <c r="O1279" i="1"/>
  <c r="R1279" i="1" s="1"/>
  <c r="O1280" i="1"/>
  <c r="R1280" i="1" s="1"/>
  <c r="O1281" i="1"/>
  <c r="O1282" i="1"/>
  <c r="O1283" i="1"/>
  <c r="R1283" i="1" s="1"/>
  <c r="O1284" i="1"/>
  <c r="R1284" i="1" s="1"/>
  <c r="O1285" i="1"/>
  <c r="O1286" i="1"/>
  <c r="O1287" i="1"/>
  <c r="R1287" i="1" s="1"/>
  <c r="O1288" i="1"/>
  <c r="R1288" i="1" s="1"/>
  <c r="O1289" i="1"/>
  <c r="O1290" i="1"/>
  <c r="O1291" i="1"/>
  <c r="R1291" i="1" s="1"/>
  <c r="O1292" i="1"/>
  <c r="R1292" i="1" s="1"/>
  <c r="O1293" i="1"/>
  <c r="O1294" i="1"/>
  <c r="O1295" i="1"/>
  <c r="R1295" i="1" s="1"/>
  <c r="O1296" i="1"/>
  <c r="R1296" i="1" s="1"/>
  <c r="O1297" i="1"/>
  <c r="O1298" i="1"/>
  <c r="O1299" i="1"/>
  <c r="R1299" i="1" s="1"/>
  <c r="O1300" i="1"/>
  <c r="R1300" i="1" s="1"/>
  <c r="O1301" i="1"/>
  <c r="O1302" i="1"/>
  <c r="O1303" i="1"/>
  <c r="R1303" i="1" s="1"/>
  <c r="O1304" i="1"/>
  <c r="R1304" i="1" s="1"/>
  <c r="O1305" i="1"/>
  <c r="O1306" i="1"/>
  <c r="O1307" i="1"/>
  <c r="R1307" i="1" s="1"/>
  <c r="O1308" i="1"/>
  <c r="R1308" i="1" s="1"/>
  <c r="O1309" i="1"/>
  <c r="O1310" i="1"/>
  <c r="O1311" i="1"/>
  <c r="R1311" i="1" s="1"/>
  <c r="O1312" i="1"/>
  <c r="R1312" i="1" s="1"/>
  <c r="O1313" i="1"/>
  <c r="O1314" i="1"/>
  <c r="O1315" i="1"/>
  <c r="R1315" i="1" s="1"/>
  <c r="O1316" i="1"/>
  <c r="R1316" i="1" s="1"/>
  <c r="O1317" i="1"/>
  <c r="O1318" i="1"/>
  <c r="O1319" i="1"/>
  <c r="R1319" i="1" s="1"/>
  <c r="O1320" i="1"/>
  <c r="R1320" i="1" s="1"/>
  <c r="O1321" i="1"/>
  <c r="O1322" i="1"/>
  <c r="O1323" i="1"/>
  <c r="R1323" i="1" s="1"/>
  <c r="O1324" i="1"/>
  <c r="R1324" i="1" s="1"/>
  <c r="O1325" i="1"/>
  <c r="O1326" i="1"/>
  <c r="O1327" i="1"/>
  <c r="R1327" i="1" s="1"/>
  <c r="O1328" i="1"/>
  <c r="R1328" i="1" s="1"/>
  <c r="O1329" i="1"/>
  <c r="O1330" i="1"/>
  <c r="O1331" i="1"/>
  <c r="R1331" i="1" s="1"/>
  <c r="O1332" i="1"/>
  <c r="R1332" i="1" s="1"/>
  <c r="O1333" i="1"/>
  <c r="O1334" i="1"/>
  <c r="O1335" i="1"/>
  <c r="R1335" i="1" s="1"/>
  <c r="O1336" i="1"/>
  <c r="R1336" i="1" s="1"/>
  <c r="O1337" i="1"/>
  <c r="O1338" i="1"/>
  <c r="O1339" i="1"/>
  <c r="R1339" i="1" s="1"/>
  <c r="O1340" i="1"/>
  <c r="R1340" i="1" s="1"/>
  <c r="O1341" i="1"/>
  <c r="O1342" i="1"/>
  <c r="O1343" i="1"/>
  <c r="R1343" i="1" s="1"/>
  <c r="O1344" i="1"/>
  <c r="R1344" i="1" s="1"/>
  <c r="O1345" i="1"/>
  <c r="O1346" i="1"/>
  <c r="O1347" i="1"/>
  <c r="R1347" i="1" s="1"/>
  <c r="O1348" i="1"/>
  <c r="R1348" i="1" s="1"/>
  <c r="O1349" i="1"/>
  <c r="O1350" i="1"/>
  <c r="O1351" i="1"/>
  <c r="R1351" i="1" s="1"/>
  <c r="O1352" i="1"/>
  <c r="R1352" i="1" s="1"/>
  <c r="O1353" i="1"/>
  <c r="O1354" i="1"/>
  <c r="O1355" i="1"/>
  <c r="R1355" i="1" s="1"/>
  <c r="O1356" i="1"/>
  <c r="R1356" i="1" s="1"/>
  <c r="O1357" i="1"/>
  <c r="O1358" i="1"/>
  <c r="O1359" i="1"/>
  <c r="R1359" i="1" s="1"/>
  <c r="O1360" i="1"/>
  <c r="R1360" i="1" s="1"/>
  <c r="O1361" i="1"/>
  <c r="O1362" i="1"/>
  <c r="O1363" i="1"/>
  <c r="R1363" i="1" s="1"/>
  <c r="O1364" i="1"/>
  <c r="R1364" i="1" s="1"/>
  <c r="O1365" i="1"/>
  <c r="O1366" i="1"/>
  <c r="O1367" i="1"/>
  <c r="R1367" i="1" s="1"/>
  <c r="O1368" i="1"/>
  <c r="R1368" i="1" s="1"/>
  <c r="O1369" i="1"/>
  <c r="O1370" i="1"/>
  <c r="O1371" i="1"/>
  <c r="R1371" i="1" s="1"/>
  <c r="O1372" i="1"/>
  <c r="R1372" i="1" s="1"/>
  <c r="O1373" i="1"/>
  <c r="O1374" i="1"/>
  <c r="O1375" i="1"/>
  <c r="R1375" i="1" s="1"/>
  <c r="O1376" i="1"/>
  <c r="R1376" i="1" s="1"/>
  <c r="O1377" i="1"/>
  <c r="O1378" i="1"/>
  <c r="O1379" i="1"/>
  <c r="R1379" i="1" s="1"/>
  <c r="O1380" i="1"/>
  <c r="R1380" i="1" s="1"/>
  <c r="O1381" i="1"/>
  <c r="O1382" i="1"/>
  <c r="O1383" i="1"/>
  <c r="R1383" i="1" s="1"/>
  <c r="O1384" i="1"/>
  <c r="R1384" i="1" s="1"/>
  <c r="O1385" i="1"/>
  <c r="O1386" i="1"/>
  <c r="O1387" i="1"/>
  <c r="R1387" i="1" s="1"/>
  <c r="O1388" i="1"/>
  <c r="R1388" i="1" s="1"/>
  <c r="O1389" i="1"/>
  <c r="O1390" i="1"/>
  <c r="O1391" i="1"/>
  <c r="R1391" i="1" s="1"/>
  <c r="O1392" i="1"/>
  <c r="R1392" i="1" s="1"/>
  <c r="O1393" i="1"/>
  <c r="O1394" i="1"/>
  <c r="O1395" i="1"/>
  <c r="R1395" i="1" s="1"/>
  <c r="O1396" i="1"/>
  <c r="R1396" i="1" s="1"/>
  <c r="O1397" i="1"/>
  <c r="O1398" i="1"/>
  <c r="O1399" i="1"/>
  <c r="R1399" i="1" s="1"/>
  <c r="O1400" i="1"/>
  <c r="R1400" i="1" s="1"/>
  <c r="O1401" i="1"/>
  <c r="O1402" i="1"/>
  <c r="O1403" i="1"/>
  <c r="R1403" i="1" s="1"/>
  <c r="O1404" i="1"/>
  <c r="R1404" i="1" s="1"/>
  <c r="O1405" i="1"/>
  <c r="O1406" i="1"/>
  <c r="O1407" i="1"/>
  <c r="R1407" i="1" s="1"/>
  <c r="O1408" i="1"/>
  <c r="R1408" i="1" s="1"/>
  <c r="O1409" i="1"/>
  <c r="O1410" i="1"/>
  <c r="O1411" i="1"/>
  <c r="R1411" i="1" s="1"/>
  <c r="O1412" i="1"/>
  <c r="R1412" i="1" s="1"/>
  <c r="O1413" i="1"/>
  <c r="O1414" i="1"/>
  <c r="O1415" i="1"/>
  <c r="R1415" i="1" s="1"/>
  <c r="O1416" i="1"/>
  <c r="R1416" i="1" s="1"/>
  <c r="O1417" i="1"/>
  <c r="O1418" i="1"/>
  <c r="O1419" i="1"/>
  <c r="R1419" i="1" s="1"/>
  <c r="O1420" i="1"/>
  <c r="R1420" i="1" s="1"/>
  <c r="O1421" i="1"/>
  <c r="O1422" i="1"/>
  <c r="O1423" i="1"/>
  <c r="R1423" i="1" s="1"/>
  <c r="O1424" i="1"/>
  <c r="R1424" i="1" s="1"/>
  <c r="O1425" i="1"/>
  <c r="O1426" i="1"/>
  <c r="O1427" i="1"/>
  <c r="R1427" i="1" s="1"/>
  <c r="O1428" i="1"/>
  <c r="R1428" i="1" s="1"/>
  <c r="O1429" i="1"/>
  <c r="O1430" i="1"/>
  <c r="O1431" i="1"/>
  <c r="R1431" i="1" s="1"/>
  <c r="O1432" i="1"/>
  <c r="R1432" i="1" s="1"/>
  <c r="O1433" i="1"/>
  <c r="O1434" i="1"/>
  <c r="O1435" i="1"/>
  <c r="R1435" i="1" s="1"/>
  <c r="O1436" i="1"/>
  <c r="R1436" i="1" s="1"/>
  <c r="O1437" i="1"/>
  <c r="O1438" i="1"/>
  <c r="O1439" i="1"/>
  <c r="R1439" i="1" s="1"/>
  <c r="O1440" i="1"/>
  <c r="R1440" i="1" s="1"/>
  <c r="O1441" i="1"/>
  <c r="O1442" i="1"/>
  <c r="O1443" i="1"/>
  <c r="R1443" i="1" s="1"/>
  <c r="O1444" i="1"/>
  <c r="R1444" i="1" s="1"/>
  <c r="O1445" i="1"/>
  <c r="O1446" i="1"/>
  <c r="O1447" i="1"/>
  <c r="R1447" i="1" s="1"/>
  <c r="O1448" i="1"/>
  <c r="R1448" i="1" s="1"/>
  <c r="O1449" i="1"/>
  <c r="O1450" i="1"/>
  <c r="O1451" i="1"/>
  <c r="R1451" i="1" s="1"/>
  <c r="O1452" i="1"/>
  <c r="R1452" i="1" s="1"/>
  <c r="O1453" i="1"/>
  <c r="O1454" i="1"/>
  <c r="O1455" i="1"/>
  <c r="R1455" i="1" s="1"/>
  <c r="O1456" i="1"/>
  <c r="R1456" i="1" s="1"/>
  <c r="O1457" i="1"/>
  <c r="O1458" i="1"/>
  <c r="O1459" i="1"/>
  <c r="R1459" i="1" s="1"/>
  <c r="O1460" i="1"/>
  <c r="R1460" i="1" s="1"/>
  <c r="O1461" i="1"/>
  <c r="O1462" i="1"/>
  <c r="O1463" i="1"/>
  <c r="R1463" i="1" s="1"/>
  <c r="O1464" i="1"/>
  <c r="R1464" i="1" s="1"/>
  <c r="O1465" i="1"/>
  <c r="O1466" i="1"/>
  <c r="O1467" i="1"/>
  <c r="R1467" i="1" s="1"/>
  <c r="O1468" i="1"/>
  <c r="R1468" i="1" s="1"/>
  <c r="O1469" i="1"/>
  <c r="O1470" i="1"/>
  <c r="O1471" i="1"/>
  <c r="R1471" i="1" s="1"/>
  <c r="O1472" i="1"/>
  <c r="R1472" i="1" s="1"/>
  <c r="O1473" i="1"/>
  <c r="O1474" i="1"/>
  <c r="O1475" i="1"/>
  <c r="R1475" i="1" s="1"/>
  <c r="O1476" i="1"/>
  <c r="R1476" i="1" s="1"/>
  <c r="O1477" i="1"/>
  <c r="O1478" i="1"/>
  <c r="O1479" i="1"/>
  <c r="R1479" i="1" s="1"/>
  <c r="O1480" i="1"/>
  <c r="R1480" i="1" s="1"/>
  <c r="O1481" i="1"/>
  <c r="O1482" i="1"/>
  <c r="O1483" i="1"/>
  <c r="R1483" i="1" s="1"/>
  <c r="O1484" i="1"/>
  <c r="R1484" i="1" s="1"/>
  <c r="O1485" i="1"/>
  <c r="O1486" i="1"/>
  <c r="O1487" i="1"/>
  <c r="R1487" i="1" s="1"/>
  <c r="O1488" i="1"/>
  <c r="R1488" i="1" s="1"/>
  <c r="O1489" i="1"/>
  <c r="O1490" i="1"/>
  <c r="O1491" i="1"/>
  <c r="R1491" i="1" s="1"/>
  <c r="O1492" i="1"/>
  <c r="R1492" i="1" s="1"/>
  <c r="O1493" i="1"/>
  <c r="O1494" i="1"/>
  <c r="O1495" i="1"/>
  <c r="R1495" i="1" s="1"/>
  <c r="O1496" i="1"/>
  <c r="R1496" i="1" s="1"/>
  <c r="O1497" i="1"/>
  <c r="O1498" i="1"/>
  <c r="O1499" i="1"/>
  <c r="R1499" i="1" s="1"/>
  <c r="O1500" i="1"/>
  <c r="R1500" i="1" s="1"/>
  <c r="O1501" i="1"/>
  <c r="O1502" i="1"/>
  <c r="O1503" i="1"/>
  <c r="R1503" i="1" s="1"/>
  <c r="O1504" i="1"/>
  <c r="R1504" i="1" s="1"/>
  <c r="O1505" i="1"/>
  <c r="O1506" i="1"/>
  <c r="O1507" i="1"/>
  <c r="R1507" i="1" s="1"/>
  <c r="O1508" i="1"/>
  <c r="R1508" i="1" s="1"/>
  <c r="O1509" i="1"/>
  <c r="O1510" i="1"/>
  <c r="O1511" i="1"/>
  <c r="R1511" i="1" s="1"/>
  <c r="O1512" i="1"/>
  <c r="R1512" i="1" s="1"/>
  <c r="O1513" i="1"/>
  <c r="O1514" i="1"/>
  <c r="O1515" i="1"/>
  <c r="R1515" i="1" s="1"/>
  <c r="O1516" i="1"/>
  <c r="R1516" i="1" s="1"/>
  <c r="O1517" i="1"/>
  <c r="O1518" i="1"/>
  <c r="O1519" i="1"/>
  <c r="R1519" i="1" s="1"/>
  <c r="O1520" i="1"/>
  <c r="R1520" i="1" s="1"/>
  <c r="O1521" i="1"/>
  <c r="O1522" i="1"/>
  <c r="O1523" i="1"/>
  <c r="R1523" i="1" s="1"/>
  <c r="O1524" i="1"/>
  <c r="R1524" i="1" s="1"/>
  <c r="O1525" i="1"/>
  <c r="O1526" i="1"/>
  <c r="O1527" i="1"/>
  <c r="R1527" i="1" s="1"/>
  <c r="O1528" i="1"/>
  <c r="R1528" i="1" s="1"/>
  <c r="O1529" i="1"/>
  <c r="O1530" i="1"/>
  <c r="O1531" i="1"/>
  <c r="R1531" i="1" s="1"/>
  <c r="O1532" i="1"/>
  <c r="R1532" i="1" s="1"/>
  <c r="O1533" i="1"/>
  <c r="O1534" i="1"/>
  <c r="O1535" i="1"/>
  <c r="R1535" i="1" s="1"/>
  <c r="O1536" i="1"/>
  <c r="R1536" i="1" s="1"/>
  <c r="O1537" i="1"/>
  <c r="O1538" i="1"/>
  <c r="O1539" i="1"/>
  <c r="R1539" i="1" s="1"/>
  <c r="O1540" i="1"/>
  <c r="R1540" i="1" s="1"/>
  <c r="O1541" i="1"/>
  <c r="O1542" i="1"/>
  <c r="O1543" i="1"/>
  <c r="R1543" i="1" s="1"/>
  <c r="O1544" i="1"/>
  <c r="R1544" i="1" s="1"/>
  <c r="O1545" i="1"/>
  <c r="O1546" i="1"/>
  <c r="O1547" i="1"/>
  <c r="R1547" i="1" s="1"/>
  <c r="O1548" i="1"/>
  <c r="R1548" i="1" s="1"/>
  <c r="O1549" i="1"/>
  <c r="O1550" i="1"/>
  <c r="O1551" i="1"/>
  <c r="R1551" i="1" s="1"/>
  <c r="O1552" i="1"/>
  <c r="R1552" i="1" s="1"/>
  <c r="O1553" i="1"/>
  <c r="O1554" i="1"/>
  <c r="O1555" i="1"/>
  <c r="R1555" i="1" s="1"/>
  <c r="O1556" i="1"/>
  <c r="R1556" i="1" s="1"/>
  <c r="O1557" i="1"/>
  <c r="O1558" i="1"/>
  <c r="O1559" i="1"/>
  <c r="R1559" i="1" s="1"/>
  <c r="O1560" i="1"/>
  <c r="R1560" i="1" s="1"/>
  <c r="O1561" i="1"/>
  <c r="O1562" i="1"/>
  <c r="O1563" i="1"/>
  <c r="R1563" i="1" s="1"/>
  <c r="O1564" i="1"/>
  <c r="R1564" i="1" s="1"/>
  <c r="O1565" i="1"/>
  <c r="O1566" i="1"/>
  <c r="O1567" i="1"/>
  <c r="R1567" i="1" s="1"/>
  <c r="O1568" i="1"/>
  <c r="R1568" i="1" s="1"/>
  <c r="O1569" i="1"/>
  <c r="O1570" i="1"/>
  <c r="O1571" i="1"/>
  <c r="R1571" i="1" s="1"/>
  <c r="O1572" i="1"/>
  <c r="R1572" i="1" s="1"/>
  <c r="O1573" i="1"/>
  <c r="O1574" i="1"/>
  <c r="O1575" i="1"/>
  <c r="R1575" i="1" s="1"/>
  <c r="O1576" i="1"/>
  <c r="R1576" i="1" s="1"/>
  <c r="O1577" i="1"/>
  <c r="O1578" i="1"/>
  <c r="O1579" i="1"/>
  <c r="R1579" i="1" s="1"/>
  <c r="O1580" i="1"/>
  <c r="R1580" i="1" s="1"/>
  <c r="O1581" i="1"/>
  <c r="O1582" i="1"/>
  <c r="O1583" i="1"/>
  <c r="R1583" i="1" s="1"/>
  <c r="O1584" i="1"/>
  <c r="R1584" i="1" s="1"/>
  <c r="O1585" i="1"/>
  <c r="O1586" i="1"/>
  <c r="O1587" i="1"/>
  <c r="R1587" i="1" s="1"/>
  <c r="O1588" i="1"/>
  <c r="R1588" i="1" s="1"/>
  <c r="O1589" i="1"/>
  <c r="O1590" i="1"/>
  <c r="O1591" i="1"/>
  <c r="R1591" i="1" s="1"/>
  <c r="O1592" i="1"/>
  <c r="R1592" i="1" s="1"/>
  <c r="O1593" i="1"/>
  <c r="O1594" i="1"/>
  <c r="O1595" i="1"/>
  <c r="R1595" i="1" s="1"/>
  <c r="O1596" i="1"/>
  <c r="R1596" i="1" s="1"/>
  <c r="O1597" i="1"/>
  <c r="O1598" i="1"/>
  <c r="O1599" i="1"/>
  <c r="R1599" i="1" s="1"/>
  <c r="O1600" i="1"/>
  <c r="R1600" i="1" s="1"/>
  <c r="O1601" i="1"/>
  <c r="O1602" i="1"/>
  <c r="O1603" i="1"/>
  <c r="R1603" i="1" s="1"/>
  <c r="O1604" i="1"/>
  <c r="R1604" i="1" s="1"/>
  <c r="O1605" i="1"/>
  <c r="O1606" i="1"/>
  <c r="O1607" i="1"/>
  <c r="R1607" i="1" s="1"/>
  <c r="O1608" i="1"/>
  <c r="R1608" i="1" s="1"/>
  <c r="O1609" i="1"/>
  <c r="O1610" i="1"/>
  <c r="O1611" i="1"/>
  <c r="R1611" i="1" s="1"/>
  <c r="O1612" i="1"/>
  <c r="R1612" i="1" s="1"/>
  <c r="O1613" i="1"/>
  <c r="O1614" i="1"/>
  <c r="O1615" i="1"/>
  <c r="R1615" i="1" s="1"/>
  <c r="O1616" i="1"/>
  <c r="R1616" i="1" s="1"/>
  <c r="O1617" i="1"/>
  <c r="O1618" i="1"/>
  <c r="O1619" i="1"/>
  <c r="R1619" i="1" s="1"/>
  <c r="O1620" i="1"/>
  <c r="R1620" i="1" s="1"/>
  <c r="O1621" i="1"/>
  <c r="O1622" i="1"/>
  <c r="O1623" i="1"/>
  <c r="R1623" i="1" s="1"/>
  <c r="O1624" i="1"/>
  <c r="R1624" i="1" s="1"/>
  <c r="O1625" i="1"/>
  <c r="O1626" i="1"/>
  <c r="O1627" i="1"/>
  <c r="R1627" i="1" s="1"/>
  <c r="O1628" i="1"/>
  <c r="R1628" i="1" s="1"/>
  <c r="O1629" i="1"/>
  <c r="O1630" i="1"/>
  <c r="O1631" i="1"/>
  <c r="R1631" i="1" s="1"/>
  <c r="O1632" i="1"/>
  <c r="R1632" i="1" s="1"/>
  <c r="O1633" i="1"/>
  <c r="O1634" i="1"/>
  <c r="O1635" i="1"/>
  <c r="R1635" i="1" s="1"/>
  <c r="O1636" i="1"/>
  <c r="R1636" i="1" s="1"/>
  <c r="O1637" i="1"/>
  <c r="O1638" i="1"/>
  <c r="O1639" i="1"/>
  <c r="R1639" i="1" s="1"/>
  <c r="O1640" i="1"/>
  <c r="R1640" i="1" s="1"/>
  <c r="O1641" i="1"/>
  <c r="O1642" i="1"/>
  <c r="O1643" i="1"/>
  <c r="R1643" i="1" s="1"/>
  <c r="O1644" i="1"/>
  <c r="R1644" i="1" s="1"/>
  <c r="O1645" i="1"/>
  <c r="O1646" i="1"/>
  <c r="O1647" i="1"/>
  <c r="R1647" i="1" s="1"/>
  <c r="O1648" i="1"/>
  <c r="R1648" i="1" s="1"/>
  <c r="O1649" i="1"/>
  <c r="O1650" i="1"/>
  <c r="O1651" i="1"/>
  <c r="R1651" i="1" s="1"/>
  <c r="O1652" i="1"/>
  <c r="R1652" i="1" s="1"/>
  <c r="O1653" i="1"/>
  <c r="O1654" i="1"/>
  <c r="O1655" i="1"/>
  <c r="R1655" i="1" s="1"/>
  <c r="O1656" i="1"/>
  <c r="R1656" i="1" s="1"/>
  <c r="O1657" i="1"/>
  <c r="O1658" i="1"/>
  <c r="O1659" i="1"/>
  <c r="R1659" i="1" s="1"/>
  <c r="O1660" i="1"/>
  <c r="R1660" i="1" s="1"/>
  <c r="O1661" i="1"/>
  <c r="O1662" i="1"/>
  <c r="O1663" i="1"/>
  <c r="R1663" i="1" s="1"/>
  <c r="O1664" i="1"/>
  <c r="R1664" i="1" s="1"/>
  <c r="O1665" i="1"/>
  <c r="O1666" i="1"/>
  <c r="O1667" i="1"/>
  <c r="R1667" i="1" s="1"/>
  <c r="O1668" i="1"/>
  <c r="R1668" i="1" s="1"/>
  <c r="O1669" i="1"/>
  <c r="O1670" i="1"/>
  <c r="O1671" i="1"/>
  <c r="R1671" i="1" s="1"/>
  <c r="O1672" i="1"/>
  <c r="R1672" i="1" s="1"/>
  <c r="O1673" i="1"/>
  <c r="O1674" i="1"/>
  <c r="O1675" i="1"/>
  <c r="R1675" i="1" s="1"/>
  <c r="O1676" i="1"/>
  <c r="R1676" i="1" s="1"/>
  <c r="O1677" i="1"/>
  <c r="O1678" i="1"/>
  <c r="O1679" i="1"/>
  <c r="R1679" i="1" s="1"/>
  <c r="O1680" i="1"/>
  <c r="R1680" i="1" s="1"/>
  <c r="O1681" i="1"/>
  <c r="O1682" i="1"/>
  <c r="O1683" i="1"/>
  <c r="R1683" i="1" s="1"/>
  <c r="O1684" i="1"/>
  <c r="R1684" i="1" s="1"/>
  <c r="O1685" i="1"/>
  <c r="O1686" i="1"/>
  <c r="O1687" i="1"/>
  <c r="R1687" i="1" s="1"/>
  <c r="O1688" i="1"/>
  <c r="R1688" i="1" s="1"/>
  <c r="O1689" i="1"/>
  <c r="O1690" i="1"/>
  <c r="O1691" i="1"/>
  <c r="R1691" i="1" s="1"/>
  <c r="O1692" i="1"/>
  <c r="R1692" i="1" s="1"/>
  <c r="O1693" i="1"/>
  <c r="O1694" i="1"/>
  <c r="O1695" i="1"/>
  <c r="R1695" i="1" s="1"/>
  <c r="O1696" i="1"/>
  <c r="R1696" i="1" s="1"/>
  <c r="O1697" i="1"/>
  <c r="O1698" i="1"/>
  <c r="O1699" i="1"/>
  <c r="R1699" i="1" s="1"/>
  <c r="O1700" i="1"/>
  <c r="R1700" i="1" s="1"/>
  <c r="O1701" i="1"/>
  <c r="O1702" i="1"/>
  <c r="O1703" i="1"/>
  <c r="R1703" i="1" s="1"/>
  <c r="O1704" i="1"/>
  <c r="R1704" i="1" s="1"/>
  <c r="O1705" i="1"/>
  <c r="O1706" i="1"/>
  <c r="O1707" i="1"/>
  <c r="R1707" i="1" s="1"/>
  <c r="O1708" i="1"/>
  <c r="R1708" i="1" s="1"/>
  <c r="O1709" i="1"/>
  <c r="O1710" i="1"/>
  <c r="O1711" i="1"/>
  <c r="R1711" i="1" s="1"/>
  <c r="O1712" i="1"/>
  <c r="R1712" i="1" s="1"/>
  <c r="O1713" i="1"/>
  <c r="O1714" i="1"/>
  <c r="O1715" i="1"/>
  <c r="R1715" i="1" s="1"/>
  <c r="O1716" i="1"/>
  <c r="R1716" i="1" s="1"/>
  <c r="O1717" i="1"/>
  <c r="O1718" i="1"/>
  <c r="O1719" i="1"/>
  <c r="R1719" i="1" s="1"/>
  <c r="O1720" i="1"/>
  <c r="R1720" i="1" s="1"/>
  <c r="O1721" i="1"/>
  <c r="O1722" i="1"/>
  <c r="O1723" i="1"/>
  <c r="R1723" i="1" s="1"/>
  <c r="O1724" i="1"/>
  <c r="R1724" i="1" s="1"/>
  <c r="O1725" i="1"/>
  <c r="O1726" i="1"/>
  <c r="O1727" i="1"/>
  <c r="R1727" i="1" s="1"/>
  <c r="O1728" i="1"/>
  <c r="R1728" i="1" s="1"/>
  <c r="O1729" i="1"/>
  <c r="O1730" i="1"/>
  <c r="O1731" i="1"/>
  <c r="R1731" i="1" s="1"/>
  <c r="O1732" i="1"/>
  <c r="R1732" i="1" s="1"/>
  <c r="O1733" i="1"/>
  <c r="O1734" i="1"/>
  <c r="O1735" i="1"/>
  <c r="R1735" i="1" s="1"/>
  <c r="O1736" i="1"/>
  <c r="R1736" i="1" s="1"/>
  <c r="O1737" i="1"/>
  <c r="O1738" i="1"/>
  <c r="O1739" i="1"/>
  <c r="R1739" i="1" s="1"/>
  <c r="O1740" i="1"/>
  <c r="R1740" i="1" s="1"/>
  <c r="O1741" i="1"/>
  <c r="O1742" i="1"/>
  <c r="O1743" i="1"/>
  <c r="R1743" i="1" s="1"/>
  <c r="O1744" i="1"/>
  <c r="R1744" i="1" s="1"/>
  <c r="O1745" i="1"/>
  <c r="O1746" i="1"/>
  <c r="O1747" i="1"/>
  <c r="R1747" i="1" s="1"/>
  <c r="O1748" i="1"/>
  <c r="R1748" i="1" s="1"/>
  <c r="O1749" i="1"/>
  <c r="O1750" i="1"/>
  <c r="O1751" i="1"/>
  <c r="R1751" i="1" s="1"/>
  <c r="O1752" i="1"/>
  <c r="R1752" i="1" s="1"/>
  <c r="O1753" i="1"/>
  <c r="O1754" i="1"/>
  <c r="O1755" i="1"/>
  <c r="R1755" i="1" s="1"/>
  <c r="O1756" i="1"/>
  <c r="R1756" i="1" s="1"/>
  <c r="O1757" i="1"/>
  <c r="O1758" i="1"/>
  <c r="O1759" i="1"/>
  <c r="R1759" i="1" s="1"/>
  <c r="O1760" i="1"/>
  <c r="R1760" i="1" s="1"/>
  <c r="O1761" i="1"/>
  <c r="O1762" i="1"/>
  <c r="O1763" i="1"/>
  <c r="R1763" i="1" s="1"/>
  <c r="O1764" i="1"/>
  <c r="R1764" i="1" s="1"/>
  <c r="O1765" i="1"/>
  <c r="O1766" i="1"/>
  <c r="O1767" i="1"/>
  <c r="R1767" i="1" s="1"/>
  <c r="O1768" i="1"/>
  <c r="R1768" i="1" s="1"/>
  <c r="O1769" i="1"/>
  <c r="O1770" i="1"/>
  <c r="O1771" i="1"/>
  <c r="R1771" i="1" s="1"/>
  <c r="O1772" i="1"/>
  <c r="R1772" i="1" s="1"/>
  <c r="O1773" i="1"/>
  <c r="O1774" i="1"/>
  <c r="O1775" i="1"/>
  <c r="R1775" i="1" s="1"/>
  <c r="O1776" i="1"/>
  <c r="R1776" i="1" s="1"/>
  <c r="O1777" i="1"/>
  <c r="O1778" i="1"/>
  <c r="O1779" i="1"/>
  <c r="R1779" i="1" s="1"/>
  <c r="O1780" i="1"/>
  <c r="R1780" i="1" s="1"/>
  <c r="O1781" i="1"/>
  <c r="O1782" i="1"/>
  <c r="O1783" i="1"/>
  <c r="R1783" i="1" s="1"/>
  <c r="O1784" i="1"/>
  <c r="R1784" i="1" s="1"/>
  <c r="O1785" i="1"/>
  <c r="O1786" i="1"/>
  <c r="O1787" i="1"/>
  <c r="R1787" i="1" s="1"/>
  <c r="O1788" i="1"/>
  <c r="R1788" i="1" s="1"/>
  <c r="O1789" i="1"/>
  <c r="O1790" i="1"/>
  <c r="O1791" i="1"/>
  <c r="R1791" i="1" s="1"/>
  <c r="O1792" i="1"/>
  <c r="R1792" i="1" s="1"/>
  <c r="O1793" i="1"/>
  <c r="O1794" i="1"/>
  <c r="O1795" i="1"/>
  <c r="R1795" i="1" s="1"/>
  <c r="O1796" i="1"/>
  <c r="R1796" i="1" s="1"/>
  <c r="O1797" i="1"/>
  <c r="O1798" i="1"/>
  <c r="O1799" i="1"/>
  <c r="R1799" i="1" s="1"/>
  <c r="O1800" i="1"/>
  <c r="R1800" i="1" s="1"/>
  <c r="O1801" i="1"/>
  <c r="O1802" i="1"/>
  <c r="O1803" i="1"/>
  <c r="R1803" i="1" s="1"/>
  <c r="O1804" i="1"/>
  <c r="R1804" i="1" s="1"/>
  <c r="O1805" i="1"/>
  <c r="O1806" i="1"/>
  <c r="O1807" i="1"/>
  <c r="R1807" i="1" s="1"/>
  <c r="O1808" i="1"/>
  <c r="R1808" i="1" s="1"/>
  <c r="O1809" i="1"/>
  <c r="O1810" i="1"/>
  <c r="O1811" i="1"/>
  <c r="R1811" i="1" s="1"/>
  <c r="O1812" i="1"/>
  <c r="R1812" i="1" s="1"/>
  <c r="O1813" i="1"/>
  <c r="O1814" i="1"/>
  <c r="O1815" i="1"/>
  <c r="R1815" i="1" s="1"/>
  <c r="O1816" i="1"/>
  <c r="R1816" i="1" s="1"/>
  <c r="O1817" i="1"/>
  <c r="O1818" i="1"/>
  <c r="O1819" i="1"/>
  <c r="R1819" i="1" s="1"/>
  <c r="O1820" i="1"/>
  <c r="R1820" i="1" s="1"/>
  <c r="O1821" i="1"/>
  <c r="O1822" i="1"/>
  <c r="O1823" i="1"/>
  <c r="R1823" i="1" s="1"/>
  <c r="O1824" i="1"/>
  <c r="R1824" i="1" s="1"/>
  <c r="O1825" i="1"/>
  <c r="O1826" i="1"/>
  <c r="O1827" i="1"/>
  <c r="R1827" i="1" s="1"/>
  <c r="O1828" i="1"/>
  <c r="R1828" i="1" s="1"/>
  <c r="O1829" i="1"/>
  <c r="O1830" i="1"/>
  <c r="O1831" i="1"/>
  <c r="R1831" i="1" s="1"/>
  <c r="O1832" i="1"/>
  <c r="R1832" i="1" s="1"/>
  <c r="O1833" i="1"/>
  <c r="O1834" i="1"/>
  <c r="O1835" i="1"/>
  <c r="R1835" i="1" s="1"/>
  <c r="O1836" i="1"/>
  <c r="R1836" i="1" s="1"/>
  <c r="O1837" i="1"/>
  <c r="O1838" i="1"/>
  <c r="O1839" i="1"/>
  <c r="R1839" i="1" s="1"/>
  <c r="O1840" i="1"/>
  <c r="R1840" i="1" s="1"/>
  <c r="O1841" i="1"/>
  <c r="O1842" i="1"/>
  <c r="O1843" i="1"/>
  <c r="R1843" i="1" s="1"/>
  <c r="O1844" i="1"/>
  <c r="R1844" i="1" s="1"/>
  <c r="O1845" i="1"/>
  <c r="O1846" i="1"/>
  <c r="O1847" i="1"/>
  <c r="R1847" i="1" s="1"/>
  <c r="O1848" i="1"/>
  <c r="R1848" i="1" s="1"/>
  <c r="O1849" i="1"/>
  <c r="O1850" i="1"/>
  <c r="O1851" i="1"/>
  <c r="R1851" i="1" s="1"/>
  <c r="O1852" i="1"/>
  <c r="R1852" i="1" s="1"/>
  <c r="O1853" i="1"/>
  <c r="O1854" i="1"/>
  <c r="O1855" i="1"/>
  <c r="R1855" i="1" s="1"/>
  <c r="O1856" i="1"/>
  <c r="R1856" i="1" s="1"/>
  <c r="O1857" i="1"/>
  <c r="O1858" i="1"/>
  <c r="O1859" i="1"/>
  <c r="R1859" i="1" s="1"/>
  <c r="O1860" i="1"/>
  <c r="R1860" i="1" s="1"/>
  <c r="O1861" i="1"/>
  <c r="O1862" i="1"/>
  <c r="O1863" i="1"/>
  <c r="R1863" i="1" s="1"/>
  <c r="O1864" i="1"/>
  <c r="R1864" i="1" s="1"/>
  <c r="O1865" i="1"/>
  <c r="O1866" i="1"/>
  <c r="O1867" i="1"/>
  <c r="R1867" i="1" s="1"/>
  <c r="O1868" i="1"/>
  <c r="R1868" i="1" s="1"/>
  <c r="O1869" i="1"/>
  <c r="O1870" i="1"/>
  <c r="O1871" i="1"/>
  <c r="R1871" i="1" s="1"/>
  <c r="O1872" i="1"/>
  <c r="R1872" i="1" s="1"/>
  <c r="O1873" i="1"/>
  <c r="O1874" i="1"/>
  <c r="O1875" i="1"/>
  <c r="R1875" i="1" s="1"/>
  <c r="O1876" i="1"/>
  <c r="R1876" i="1" s="1"/>
  <c r="O1877" i="1"/>
  <c r="O1878" i="1"/>
  <c r="O1879" i="1"/>
  <c r="R1879" i="1" s="1"/>
  <c r="O1880" i="1"/>
  <c r="R1880" i="1" s="1"/>
  <c r="O1881" i="1"/>
  <c r="O1882" i="1"/>
  <c r="O1883" i="1"/>
  <c r="R1883" i="1" s="1"/>
  <c r="O1884" i="1"/>
  <c r="R1884" i="1" s="1"/>
  <c r="O1885" i="1"/>
  <c r="O1886" i="1"/>
  <c r="O1887" i="1"/>
  <c r="R1887" i="1" s="1"/>
  <c r="O1888" i="1"/>
  <c r="R1888" i="1" s="1"/>
  <c r="O1889" i="1"/>
  <c r="O1890" i="1"/>
  <c r="O1891" i="1"/>
  <c r="R1891" i="1" s="1"/>
  <c r="O1892" i="1"/>
  <c r="R1892" i="1" s="1"/>
  <c r="O1893" i="1"/>
  <c r="O1894" i="1"/>
  <c r="O1895" i="1"/>
  <c r="R1895" i="1" s="1"/>
  <c r="O1896" i="1"/>
  <c r="R1896" i="1" s="1"/>
  <c r="O1897" i="1"/>
  <c r="O1898" i="1"/>
  <c r="O1899" i="1"/>
  <c r="R1899" i="1" s="1"/>
  <c r="O1900" i="1"/>
  <c r="R1900" i="1" s="1"/>
  <c r="O1901" i="1"/>
  <c r="O1902" i="1"/>
  <c r="O1903" i="1"/>
  <c r="R1903" i="1" s="1"/>
  <c r="O1904" i="1"/>
  <c r="R1904" i="1" s="1"/>
  <c r="O1905" i="1"/>
  <c r="O1906" i="1"/>
  <c r="O1907" i="1"/>
  <c r="R1907" i="1" s="1"/>
  <c r="O1908" i="1"/>
  <c r="R1908" i="1" s="1"/>
  <c r="O1909" i="1"/>
  <c r="O1910" i="1"/>
  <c r="O1911" i="1"/>
  <c r="R1911" i="1" s="1"/>
  <c r="O1912" i="1"/>
  <c r="R1912" i="1" s="1"/>
  <c r="O1913" i="1"/>
  <c r="O1914" i="1"/>
  <c r="O1915" i="1"/>
  <c r="R1915" i="1" s="1"/>
  <c r="O1916" i="1"/>
  <c r="R1916" i="1" s="1"/>
  <c r="O1917" i="1"/>
  <c r="O1918" i="1"/>
  <c r="O1919" i="1"/>
  <c r="R1919" i="1" s="1"/>
  <c r="O1920" i="1"/>
  <c r="R1920" i="1" s="1"/>
  <c r="O1921" i="1"/>
  <c r="O1922" i="1"/>
  <c r="O1923" i="1"/>
  <c r="R1923" i="1" s="1"/>
  <c r="O1924" i="1"/>
  <c r="R1924" i="1" s="1"/>
  <c r="O1925" i="1"/>
  <c r="O1926" i="1"/>
  <c r="O1927" i="1"/>
  <c r="R1927" i="1" s="1"/>
  <c r="O1928" i="1"/>
  <c r="R1928" i="1" s="1"/>
  <c r="O1929" i="1"/>
  <c r="O1930" i="1"/>
  <c r="O1931" i="1"/>
  <c r="R1931" i="1" s="1"/>
  <c r="O1932" i="1"/>
  <c r="R1932" i="1" s="1"/>
  <c r="O1933" i="1"/>
  <c r="O1934" i="1"/>
  <c r="O1935" i="1"/>
  <c r="R1935" i="1" s="1"/>
  <c r="O1936" i="1"/>
  <c r="R1936" i="1" s="1"/>
  <c r="O1937" i="1"/>
  <c r="O1938" i="1"/>
  <c r="O1939" i="1"/>
  <c r="R1939" i="1" s="1"/>
  <c r="O1940" i="1"/>
  <c r="R1940" i="1" s="1"/>
  <c r="O1941" i="1"/>
  <c r="O1942" i="1"/>
  <c r="O1943" i="1"/>
  <c r="R1943" i="1" s="1"/>
  <c r="O1944" i="1"/>
  <c r="R1944" i="1" s="1"/>
  <c r="O1945" i="1"/>
  <c r="O1946" i="1"/>
  <c r="O1947" i="1"/>
  <c r="R1947" i="1" s="1"/>
  <c r="O1948" i="1"/>
  <c r="R1948" i="1" s="1"/>
  <c r="O1949" i="1"/>
  <c r="O1950" i="1"/>
  <c r="O1951" i="1"/>
  <c r="R1951" i="1" s="1"/>
  <c r="O1952" i="1"/>
  <c r="R1952" i="1" s="1"/>
  <c r="O1953" i="1"/>
  <c r="O1954" i="1"/>
  <c r="O1955" i="1"/>
  <c r="R1955" i="1" s="1"/>
  <c r="O1956" i="1"/>
  <c r="R1956" i="1" s="1"/>
  <c r="O1957" i="1"/>
  <c r="O1958" i="1"/>
  <c r="O1959" i="1"/>
  <c r="R1959" i="1" s="1"/>
  <c r="O1960" i="1"/>
  <c r="R1960" i="1" s="1"/>
  <c r="O1961" i="1"/>
  <c r="O1962" i="1"/>
  <c r="O1963" i="1"/>
  <c r="R1963" i="1" s="1"/>
  <c r="O1964" i="1"/>
  <c r="R1964" i="1" s="1"/>
  <c r="O1965" i="1"/>
  <c r="O1966" i="1"/>
  <c r="O1967" i="1"/>
  <c r="R1967" i="1" s="1"/>
  <c r="O1968" i="1"/>
  <c r="R1968" i="1" s="1"/>
  <c r="O1969" i="1"/>
  <c r="O1970" i="1"/>
  <c r="O1971" i="1"/>
  <c r="R1971" i="1" s="1"/>
  <c r="O1972" i="1"/>
  <c r="R1972" i="1" s="1"/>
  <c r="O1973" i="1"/>
  <c r="O1974" i="1"/>
  <c r="O1975" i="1"/>
  <c r="R1975" i="1" s="1"/>
  <c r="O1976" i="1"/>
  <c r="R1976" i="1" s="1"/>
  <c r="O1977" i="1"/>
  <c r="O1978" i="1"/>
  <c r="O1979" i="1"/>
  <c r="R1979" i="1" s="1"/>
  <c r="O1980" i="1"/>
  <c r="R1980" i="1" s="1"/>
  <c r="O1981" i="1"/>
  <c r="O1982" i="1"/>
  <c r="O1983" i="1"/>
  <c r="R1983" i="1" s="1"/>
  <c r="O1984" i="1"/>
  <c r="R1984" i="1" s="1"/>
  <c r="O1985" i="1"/>
  <c r="O1986" i="1"/>
  <c r="O1987" i="1"/>
  <c r="R1987" i="1" s="1"/>
  <c r="O1988" i="1"/>
  <c r="R1988" i="1" s="1"/>
  <c r="O1989" i="1"/>
  <c r="O1990" i="1"/>
  <c r="O1991" i="1"/>
  <c r="R1991" i="1" s="1"/>
  <c r="O1992" i="1"/>
  <c r="R1992" i="1" s="1"/>
  <c r="O1993" i="1"/>
  <c r="O1994" i="1"/>
  <c r="O1995" i="1"/>
  <c r="R1995" i="1" s="1"/>
  <c r="O1996" i="1"/>
  <c r="R1996" i="1" s="1"/>
  <c r="O1997" i="1"/>
  <c r="O1998" i="1"/>
  <c r="O1999" i="1"/>
  <c r="R1999" i="1" s="1"/>
  <c r="O2000" i="1"/>
  <c r="R2000" i="1" s="1"/>
  <c r="O2001" i="1"/>
  <c r="O2002" i="1"/>
  <c r="O2003" i="1"/>
  <c r="R2003" i="1" s="1"/>
  <c r="O2004" i="1"/>
  <c r="R2004" i="1" s="1"/>
  <c r="O2005" i="1"/>
  <c r="O2006" i="1"/>
  <c r="O2007" i="1"/>
  <c r="R2007" i="1" s="1"/>
  <c r="O2008" i="1"/>
  <c r="R2008" i="1" s="1"/>
  <c r="O2009" i="1"/>
  <c r="O2010" i="1"/>
  <c r="O2011" i="1"/>
  <c r="R2011" i="1" s="1"/>
  <c r="O2012" i="1"/>
  <c r="R2012" i="1" s="1"/>
  <c r="O2013" i="1"/>
  <c r="O2014" i="1"/>
  <c r="O2015" i="1"/>
  <c r="R2015" i="1" s="1"/>
  <c r="O2016" i="1"/>
  <c r="R2016" i="1" s="1"/>
  <c r="O2017" i="1"/>
  <c r="O2018" i="1"/>
  <c r="O2019" i="1"/>
  <c r="R2019" i="1" s="1"/>
  <c r="O2020" i="1"/>
  <c r="R2020" i="1" s="1"/>
  <c r="O2021" i="1"/>
  <c r="O2022" i="1"/>
  <c r="O2023" i="1"/>
  <c r="R2023" i="1" s="1"/>
  <c r="O2024" i="1"/>
  <c r="R2024" i="1" s="1"/>
  <c r="O2025" i="1"/>
  <c r="O2026" i="1"/>
  <c r="O2027" i="1"/>
  <c r="R2027" i="1" s="1"/>
  <c r="O2028" i="1"/>
  <c r="R2028" i="1" s="1"/>
  <c r="O2029" i="1"/>
  <c r="O2030" i="1"/>
  <c r="O2031" i="1"/>
  <c r="R2031" i="1" s="1"/>
  <c r="O2032" i="1"/>
  <c r="R2032" i="1" s="1"/>
  <c r="O2033" i="1"/>
  <c r="O2034" i="1"/>
  <c r="O2035" i="1"/>
  <c r="R2035" i="1" s="1"/>
  <c r="O2036" i="1"/>
  <c r="R2036" i="1" s="1"/>
  <c r="O2037" i="1"/>
  <c r="O2038" i="1"/>
  <c r="O2039" i="1"/>
  <c r="R2039" i="1" s="1"/>
  <c r="O2040" i="1"/>
  <c r="R2040" i="1" s="1"/>
  <c r="O2041" i="1"/>
  <c r="O2042" i="1"/>
  <c r="O2043" i="1"/>
  <c r="R2043" i="1" s="1"/>
  <c r="O2044" i="1"/>
  <c r="R2044" i="1" s="1"/>
  <c r="O2045" i="1"/>
  <c r="O2046" i="1"/>
  <c r="O2047" i="1"/>
  <c r="R2047" i="1" s="1"/>
  <c r="O2048" i="1"/>
  <c r="R2048" i="1" s="1"/>
  <c r="O2049" i="1"/>
  <c r="O2050" i="1"/>
  <c r="O2051" i="1"/>
  <c r="R2051" i="1" s="1"/>
  <c r="O2052" i="1"/>
  <c r="R2052" i="1" s="1"/>
  <c r="O2053" i="1"/>
  <c r="O2054" i="1"/>
  <c r="O2055" i="1"/>
  <c r="R2055" i="1" s="1"/>
  <c r="O2056" i="1"/>
  <c r="R2056" i="1" s="1"/>
  <c r="O2057" i="1"/>
  <c r="O2058" i="1"/>
  <c r="O2059" i="1"/>
  <c r="R2059" i="1" s="1"/>
  <c r="O2060" i="1"/>
  <c r="R2060" i="1" s="1"/>
  <c r="O2061" i="1"/>
  <c r="O2062" i="1"/>
  <c r="O2063" i="1"/>
  <c r="R2063" i="1" s="1"/>
  <c r="O2064" i="1"/>
  <c r="R2064" i="1" s="1"/>
  <c r="O2065" i="1"/>
  <c r="O2066" i="1"/>
  <c r="O2067" i="1"/>
  <c r="R2067" i="1" s="1"/>
  <c r="O2068" i="1"/>
  <c r="R2068" i="1" s="1"/>
  <c r="O2069" i="1"/>
  <c r="O2070" i="1"/>
  <c r="O2071" i="1"/>
  <c r="R2071" i="1" s="1"/>
  <c r="O2072" i="1"/>
  <c r="R2072" i="1" s="1"/>
  <c r="O2073" i="1"/>
  <c r="O2074" i="1"/>
  <c r="O2075" i="1"/>
  <c r="R2075" i="1" s="1"/>
  <c r="O2076" i="1"/>
  <c r="R2076" i="1" s="1"/>
  <c r="O2077" i="1"/>
  <c r="O2078" i="1"/>
  <c r="O2079" i="1"/>
  <c r="R2079" i="1" s="1"/>
  <c r="O2080" i="1"/>
  <c r="R2080" i="1" s="1"/>
  <c r="O2081" i="1"/>
  <c r="O2082" i="1"/>
  <c r="O2083" i="1"/>
  <c r="R2083" i="1" s="1"/>
  <c r="O2084" i="1"/>
  <c r="R2084" i="1" s="1"/>
  <c r="O2085" i="1"/>
  <c r="O2086" i="1"/>
  <c r="O2087" i="1"/>
  <c r="R2087" i="1" s="1"/>
  <c r="O2088" i="1"/>
  <c r="R2088" i="1" s="1"/>
  <c r="O2089" i="1"/>
  <c r="O2090" i="1"/>
  <c r="O2091" i="1"/>
  <c r="R2091" i="1" s="1"/>
  <c r="O2092" i="1"/>
  <c r="R2092" i="1" s="1"/>
  <c r="O2093" i="1"/>
  <c r="O2094" i="1"/>
  <c r="O2095" i="1"/>
  <c r="R2095" i="1" s="1"/>
  <c r="O2096" i="1"/>
  <c r="R2096" i="1" s="1"/>
  <c r="O2097" i="1"/>
  <c r="O2098" i="1"/>
  <c r="O2099" i="1"/>
  <c r="R2099" i="1" s="1"/>
  <c r="O2100" i="1"/>
  <c r="R2100" i="1" s="1"/>
  <c r="O2101" i="1"/>
  <c r="O2102" i="1"/>
  <c r="O2103" i="1"/>
  <c r="R2103" i="1" s="1"/>
  <c r="O2104" i="1"/>
  <c r="R2104" i="1" s="1"/>
  <c r="O2105" i="1"/>
  <c r="O2106" i="1"/>
  <c r="O2107" i="1"/>
  <c r="R2107" i="1" s="1"/>
  <c r="O2108" i="1"/>
  <c r="R2108" i="1" s="1"/>
  <c r="O2109" i="1"/>
  <c r="O2110" i="1"/>
  <c r="O2111" i="1"/>
  <c r="R2111" i="1" s="1"/>
  <c r="O2112" i="1"/>
  <c r="R2112" i="1" s="1"/>
  <c r="O2113" i="1"/>
  <c r="O2114" i="1"/>
  <c r="O2115" i="1"/>
  <c r="R2115" i="1" s="1"/>
  <c r="O2116" i="1"/>
  <c r="R2116" i="1" s="1"/>
  <c r="O2117" i="1"/>
  <c r="O2118" i="1"/>
  <c r="O2119" i="1"/>
  <c r="R2119" i="1" s="1"/>
  <c r="O2120" i="1"/>
  <c r="R2120" i="1" s="1"/>
  <c r="O2121" i="1"/>
  <c r="O2122" i="1"/>
  <c r="O2123" i="1"/>
  <c r="R2123" i="1" s="1"/>
  <c r="O2124" i="1"/>
  <c r="R2124" i="1" s="1"/>
  <c r="O2125" i="1"/>
  <c r="O2126" i="1"/>
  <c r="O2127" i="1"/>
  <c r="R2127" i="1" s="1"/>
  <c r="O2128" i="1"/>
  <c r="R2128" i="1" s="1"/>
  <c r="O2129" i="1"/>
  <c r="O2130" i="1"/>
  <c r="O2131" i="1"/>
  <c r="R2131" i="1" s="1"/>
  <c r="O2132" i="1"/>
  <c r="R2132" i="1" s="1"/>
  <c r="O2133" i="1"/>
  <c r="O2134" i="1"/>
  <c r="O2135" i="1"/>
  <c r="R2135" i="1" s="1"/>
  <c r="O2136" i="1"/>
  <c r="R2136" i="1" s="1"/>
  <c r="O2137" i="1"/>
  <c r="O2138" i="1"/>
  <c r="O2139" i="1"/>
  <c r="R2139" i="1" s="1"/>
  <c r="O2140" i="1"/>
  <c r="R2140" i="1" s="1"/>
  <c r="O2141" i="1"/>
  <c r="O2142" i="1"/>
  <c r="O2143" i="1"/>
  <c r="R2143" i="1" s="1"/>
  <c r="O2144" i="1"/>
  <c r="R2144" i="1" s="1"/>
  <c r="O2145" i="1"/>
  <c r="O2146" i="1"/>
  <c r="O2147" i="1"/>
  <c r="R2147" i="1" s="1"/>
  <c r="O2148" i="1"/>
  <c r="R2148" i="1" s="1"/>
  <c r="O2149" i="1"/>
  <c r="O2150" i="1"/>
  <c r="O2151" i="1"/>
  <c r="R2151" i="1" s="1"/>
  <c r="O2152" i="1"/>
  <c r="R2152" i="1" s="1"/>
  <c r="O2153" i="1"/>
  <c r="O2154" i="1"/>
  <c r="O2155" i="1"/>
  <c r="R2155" i="1" s="1"/>
  <c r="O2156" i="1"/>
  <c r="R2156" i="1" s="1"/>
  <c r="O2157" i="1"/>
  <c r="O2158" i="1"/>
  <c r="O2159" i="1"/>
  <c r="R2159" i="1" s="1"/>
  <c r="O2160" i="1"/>
  <c r="R2160" i="1" s="1"/>
  <c r="O2161" i="1"/>
  <c r="O2162" i="1"/>
  <c r="O2163" i="1"/>
  <c r="R2163" i="1" s="1"/>
  <c r="O2164" i="1"/>
  <c r="R2164" i="1" s="1"/>
  <c r="O2165" i="1"/>
  <c r="O2166" i="1"/>
  <c r="O2167" i="1"/>
  <c r="R2167" i="1" s="1"/>
  <c r="O2168" i="1"/>
  <c r="R2168" i="1" s="1"/>
  <c r="O2169" i="1"/>
  <c r="O2170" i="1"/>
  <c r="O2171" i="1"/>
  <c r="R2171" i="1" s="1"/>
  <c r="O2172" i="1"/>
  <c r="R2172" i="1" s="1"/>
  <c r="O2173" i="1"/>
  <c r="O2174" i="1"/>
  <c r="O2175" i="1"/>
  <c r="R2175" i="1" s="1"/>
  <c r="O2176" i="1"/>
  <c r="R2176" i="1" s="1"/>
  <c r="O2177" i="1"/>
  <c r="O2178" i="1"/>
  <c r="O2179" i="1"/>
  <c r="R2179" i="1" s="1"/>
  <c r="O2180" i="1"/>
  <c r="R2180" i="1" s="1"/>
  <c r="O2181" i="1"/>
  <c r="O2182" i="1"/>
  <c r="O2183" i="1"/>
  <c r="R2183" i="1" s="1"/>
  <c r="O2184" i="1"/>
  <c r="R2184" i="1" s="1"/>
  <c r="O2185" i="1"/>
  <c r="O2186" i="1"/>
  <c r="O2187" i="1"/>
  <c r="R2187" i="1" s="1"/>
  <c r="O2188" i="1"/>
  <c r="R2188" i="1" s="1"/>
  <c r="O2189" i="1"/>
  <c r="O2190" i="1"/>
  <c r="O2191" i="1"/>
  <c r="R2191" i="1" s="1"/>
  <c r="O2192" i="1"/>
  <c r="R2192" i="1" s="1"/>
  <c r="O2193" i="1"/>
  <c r="O2194" i="1"/>
  <c r="O2195" i="1"/>
  <c r="R2195" i="1" s="1"/>
  <c r="O2196" i="1"/>
  <c r="R2196" i="1" s="1"/>
  <c r="O2197" i="1"/>
  <c r="O2198" i="1"/>
  <c r="O2199" i="1"/>
  <c r="R2199" i="1" s="1"/>
  <c r="O2200" i="1"/>
  <c r="R2200" i="1" s="1"/>
  <c r="O2201" i="1"/>
  <c r="O2202" i="1"/>
  <c r="O2203" i="1"/>
  <c r="R2203" i="1" s="1"/>
  <c r="O2204" i="1"/>
  <c r="R2204" i="1" s="1"/>
  <c r="O2205" i="1"/>
  <c r="O2206" i="1"/>
  <c r="O2207" i="1"/>
  <c r="R2207" i="1" s="1"/>
  <c r="O2208" i="1"/>
  <c r="R2208" i="1" s="1"/>
  <c r="O2209" i="1"/>
  <c r="O2210" i="1"/>
  <c r="O2211" i="1"/>
  <c r="R2211" i="1" s="1"/>
  <c r="O2212" i="1"/>
  <c r="R2212" i="1" s="1"/>
  <c r="O2213" i="1"/>
  <c r="O2214" i="1"/>
  <c r="O2215" i="1"/>
  <c r="R2215" i="1" s="1"/>
  <c r="O2216" i="1"/>
  <c r="R2216" i="1" s="1"/>
  <c r="O2217" i="1"/>
  <c r="O2218" i="1"/>
  <c r="O2219" i="1"/>
  <c r="R2219" i="1" s="1"/>
  <c r="O2220" i="1"/>
  <c r="R2220" i="1" s="1"/>
  <c r="O2221" i="1"/>
  <c r="O2222" i="1"/>
  <c r="O2223" i="1"/>
  <c r="R2223" i="1" s="1"/>
  <c r="O2224" i="1"/>
  <c r="R2224" i="1" s="1"/>
  <c r="O2225" i="1"/>
  <c r="O2226" i="1"/>
  <c r="O2227" i="1"/>
  <c r="R2227" i="1" s="1"/>
  <c r="O2228" i="1"/>
  <c r="R2228" i="1" s="1"/>
  <c r="O2229" i="1"/>
  <c r="O2230" i="1"/>
  <c r="O2231" i="1"/>
  <c r="R2231" i="1" s="1"/>
  <c r="O2232" i="1"/>
  <c r="R2232" i="1" s="1"/>
  <c r="O2233" i="1"/>
  <c r="O2234" i="1"/>
  <c r="O2235" i="1"/>
  <c r="R2235" i="1" s="1"/>
  <c r="O2236" i="1"/>
  <c r="R2236" i="1" s="1"/>
  <c r="O2237" i="1"/>
  <c r="O2238" i="1"/>
  <c r="O2239" i="1"/>
  <c r="R2239" i="1" s="1"/>
  <c r="O2240" i="1"/>
  <c r="R2240" i="1" s="1"/>
  <c r="O2241" i="1"/>
  <c r="O2242" i="1"/>
  <c r="O2243" i="1"/>
  <c r="R2243" i="1" s="1"/>
  <c r="O2244" i="1"/>
  <c r="R2244" i="1" s="1"/>
  <c r="O2245" i="1"/>
  <c r="O2246" i="1"/>
  <c r="O2247" i="1"/>
  <c r="R2247" i="1" s="1"/>
  <c r="O2248" i="1"/>
  <c r="R2248" i="1" s="1"/>
  <c r="O2249" i="1"/>
  <c r="O2250" i="1"/>
  <c r="O2251" i="1"/>
  <c r="R2251" i="1" s="1"/>
  <c r="O2252" i="1"/>
  <c r="R2252" i="1" s="1"/>
  <c r="O2253" i="1"/>
  <c r="O2254" i="1"/>
  <c r="O2255" i="1"/>
  <c r="R2255" i="1" s="1"/>
  <c r="O2256" i="1"/>
  <c r="R2256" i="1" s="1"/>
  <c r="O2257" i="1"/>
  <c r="O2258" i="1"/>
  <c r="O2259" i="1"/>
  <c r="R2259" i="1" s="1"/>
  <c r="O2260" i="1"/>
  <c r="R2260" i="1" s="1"/>
  <c r="O2261" i="1"/>
  <c r="O2262" i="1"/>
  <c r="O2263" i="1"/>
  <c r="R2263" i="1" s="1"/>
  <c r="O2264" i="1"/>
  <c r="R2264" i="1" s="1"/>
  <c r="O2265" i="1"/>
  <c r="O2266" i="1"/>
  <c r="O2267" i="1"/>
  <c r="R2267" i="1" s="1"/>
  <c r="O2268" i="1"/>
  <c r="R2268" i="1" s="1"/>
  <c r="O2269" i="1"/>
  <c r="O2270" i="1"/>
  <c r="O2271" i="1"/>
  <c r="R2271" i="1" s="1"/>
  <c r="O2272" i="1"/>
  <c r="R2272" i="1" s="1"/>
  <c r="O2273" i="1"/>
  <c r="O2274" i="1"/>
  <c r="O2275" i="1"/>
  <c r="R2275" i="1" s="1"/>
  <c r="O2276" i="1"/>
  <c r="R2276" i="1" s="1"/>
  <c r="O2277" i="1"/>
  <c r="O2278" i="1"/>
  <c r="O2279" i="1"/>
  <c r="R2279" i="1" s="1"/>
  <c r="O2280" i="1"/>
  <c r="R2280" i="1" s="1"/>
  <c r="O2281" i="1"/>
  <c r="O2282" i="1"/>
  <c r="O2283" i="1"/>
  <c r="R2283" i="1" s="1"/>
  <c r="O2284" i="1"/>
  <c r="R2284" i="1" s="1"/>
  <c r="O2285" i="1"/>
  <c r="O2286" i="1"/>
  <c r="O2287" i="1"/>
  <c r="R2287" i="1" s="1"/>
  <c r="O2288" i="1"/>
  <c r="R2288" i="1" s="1"/>
  <c r="O2289" i="1"/>
  <c r="O2290" i="1"/>
  <c r="O2291" i="1"/>
  <c r="R2291" i="1" s="1"/>
  <c r="O2292" i="1"/>
  <c r="R2292" i="1" s="1"/>
  <c r="O2293" i="1"/>
  <c r="O2294" i="1"/>
  <c r="O2295" i="1"/>
  <c r="R2295" i="1" s="1"/>
  <c r="O2296" i="1"/>
  <c r="R2296" i="1" s="1"/>
  <c r="O2297" i="1"/>
  <c r="O2298" i="1"/>
  <c r="O2299" i="1"/>
  <c r="R2299" i="1" s="1"/>
  <c r="O2300" i="1"/>
  <c r="R2300" i="1" s="1"/>
  <c r="O2301" i="1"/>
  <c r="O2302" i="1"/>
  <c r="O2303" i="1"/>
  <c r="R2303" i="1" s="1"/>
  <c r="O2304" i="1"/>
  <c r="R2304" i="1" s="1"/>
  <c r="O2305" i="1"/>
  <c r="O2306" i="1"/>
  <c r="O2307" i="1"/>
  <c r="R2307" i="1" s="1"/>
  <c r="O2308" i="1"/>
  <c r="R2308" i="1" s="1"/>
  <c r="O2309" i="1"/>
  <c r="O2310" i="1"/>
  <c r="O2311" i="1"/>
  <c r="R2311" i="1" s="1"/>
  <c r="O2312" i="1"/>
  <c r="R2312" i="1" s="1"/>
  <c r="O2313" i="1"/>
  <c r="O2314" i="1"/>
  <c r="O2315" i="1"/>
  <c r="R2315" i="1" s="1"/>
  <c r="O2316" i="1"/>
  <c r="R2316" i="1" s="1"/>
  <c r="O2317" i="1"/>
  <c r="O2318" i="1"/>
  <c r="O2319" i="1"/>
  <c r="R2319" i="1" s="1"/>
  <c r="O2320" i="1"/>
  <c r="R2320" i="1" s="1"/>
  <c r="O2321" i="1"/>
  <c r="O2322" i="1"/>
  <c r="O2323" i="1"/>
  <c r="R2323" i="1" s="1"/>
  <c r="O2324" i="1"/>
  <c r="R2324" i="1" s="1"/>
  <c r="O2325" i="1"/>
  <c r="O2326" i="1"/>
  <c r="O2327" i="1"/>
  <c r="R2327" i="1" s="1"/>
  <c r="O2328" i="1"/>
  <c r="R2328" i="1" s="1"/>
  <c r="O2329" i="1"/>
  <c r="O2330" i="1"/>
  <c r="O2331" i="1"/>
  <c r="R2331" i="1" s="1"/>
  <c r="O2332" i="1"/>
  <c r="R2332" i="1" s="1"/>
  <c r="O2333" i="1"/>
  <c r="O2334" i="1"/>
  <c r="O2335" i="1"/>
  <c r="R2335" i="1" s="1"/>
  <c r="O2336" i="1"/>
  <c r="R2336" i="1" s="1"/>
  <c r="O2337" i="1"/>
  <c r="O2338" i="1"/>
  <c r="O2339" i="1"/>
  <c r="R2339" i="1" s="1"/>
  <c r="O2340" i="1"/>
  <c r="R2340" i="1" s="1"/>
  <c r="O2341" i="1"/>
  <c r="O2342" i="1"/>
  <c r="O2343" i="1"/>
  <c r="R2343" i="1" s="1"/>
  <c r="O2344" i="1"/>
  <c r="R2344" i="1" s="1"/>
  <c r="O2345" i="1"/>
  <c r="O2346" i="1"/>
  <c r="O2347" i="1"/>
  <c r="R2347" i="1" s="1"/>
  <c r="O2348" i="1"/>
  <c r="R2348" i="1" s="1"/>
  <c r="O2349" i="1"/>
  <c r="O2350" i="1"/>
  <c r="O2351" i="1"/>
  <c r="R2351" i="1" s="1"/>
  <c r="O2352" i="1"/>
  <c r="R2352" i="1" s="1"/>
  <c r="O2353" i="1"/>
  <c r="O2354" i="1"/>
  <c r="O2355" i="1"/>
  <c r="R2355" i="1" s="1"/>
  <c r="O2356" i="1"/>
  <c r="R2356" i="1" s="1"/>
  <c r="O2357" i="1"/>
  <c r="O2358" i="1"/>
  <c r="O2359" i="1"/>
  <c r="R2359" i="1" s="1"/>
  <c r="O2360" i="1"/>
  <c r="R2360" i="1" s="1"/>
  <c r="O2361" i="1"/>
  <c r="O2362" i="1"/>
  <c r="O2363" i="1"/>
  <c r="R2363" i="1" s="1"/>
  <c r="O2364" i="1"/>
  <c r="R2364" i="1" s="1"/>
  <c r="O2365" i="1"/>
  <c r="O2366" i="1"/>
  <c r="O2367" i="1"/>
  <c r="R2367" i="1" s="1"/>
  <c r="O2368" i="1"/>
  <c r="R2368" i="1" s="1"/>
  <c r="O2369" i="1"/>
  <c r="O2370" i="1"/>
  <c r="O2371" i="1"/>
  <c r="R2371" i="1" s="1"/>
  <c r="O2372" i="1"/>
  <c r="R2372" i="1" s="1"/>
  <c r="O2373" i="1"/>
  <c r="O2374" i="1"/>
  <c r="O2375" i="1"/>
  <c r="R2375" i="1" s="1"/>
  <c r="O2376" i="1"/>
  <c r="R2376" i="1" s="1"/>
  <c r="O2377" i="1"/>
  <c r="O2378" i="1"/>
  <c r="O2379" i="1"/>
  <c r="R2379" i="1" s="1"/>
  <c r="O2380" i="1"/>
  <c r="R2380" i="1" s="1"/>
  <c r="O2381" i="1"/>
  <c r="O2382" i="1"/>
  <c r="O2383" i="1"/>
  <c r="R2383" i="1" s="1"/>
  <c r="O2384" i="1"/>
  <c r="R2384" i="1" s="1"/>
  <c r="O2385" i="1"/>
  <c r="O2386" i="1"/>
  <c r="O2387" i="1"/>
  <c r="R2387" i="1" s="1"/>
  <c r="O2388" i="1"/>
  <c r="R2388" i="1" s="1"/>
  <c r="O2389" i="1"/>
  <c r="O2390" i="1"/>
  <c r="O2391" i="1"/>
  <c r="R2391" i="1" s="1"/>
  <c r="O2392" i="1"/>
  <c r="R2392" i="1" s="1"/>
  <c r="O2393" i="1"/>
  <c r="O2394" i="1"/>
  <c r="O2395" i="1"/>
  <c r="R2395" i="1" s="1"/>
  <c r="O2396" i="1"/>
  <c r="R2396" i="1" s="1"/>
  <c r="O2397" i="1"/>
  <c r="O2398" i="1"/>
  <c r="O2399" i="1"/>
  <c r="R2399" i="1" s="1"/>
  <c r="O2400" i="1"/>
  <c r="R2400" i="1" s="1"/>
  <c r="O2401" i="1"/>
  <c r="O2402" i="1"/>
  <c r="O2403" i="1"/>
  <c r="R2403" i="1" s="1"/>
  <c r="O2404" i="1"/>
  <c r="R2404" i="1" s="1"/>
  <c r="O2405" i="1"/>
  <c r="O2406" i="1"/>
  <c r="O2407" i="1"/>
  <c r="R2407" i="1" s="1"/>
  <c r="O2408" i="1"/>
  <c r="R2408" i="1" s="1"/>
  <c r="O2409" i="1"/>
  <c r="O2410" i="1"/>
  <c r="O2411" i="1"/>
  <c r="R2411" i="1" s="1"/>
  <c r="O2412" i="1"/>
  <c r="R2412" i="1" s="1"/>
  <c r="O2413" i="1"/>
  <c r="O2414" i="1"/>
  <c r="O2415" i="1"/>
  <c r="R2415" i="1" s="1"/>
  <c r="O2416" i="1"/>
  <c r="R2416" i="1" s="1"/>
  <c r="O2417" i="1"/>
  <c r="O2418" i="1"/>
  <c r="O2419" i="1"/>
  <c r="R2419" i="1" s="1"/>
  <c r="O2420" i="1"/>
  <c r="R2420" i="1" s="1"/>
  <c r="O2421" i="1"/>
  <c r="O2422" i="1"/>
  <c r="O2423" i="1"/>
  <c r="R2423" i="1" s="1"/>
  <c r="O2424" i="1"/>
  <c r="R2424" i="1" s="1"/>
  <c r="O2425" i="1"/>
  <c r="O2426" i="1"/>
  <c r="O2427" i="1"/>
  <c r="R2427" i="1" s="1"/>
  <c r="O2428" i="1"/>
  <c r="R2428" i="1" s="1"/>
  <c r="O2429" i="1"/>
  <c r="O2430" i="1"/>
  <c r="O2431" i="1"/>
  <c r="R2431" i="1" s="1"/>
  <c r="O2432" i="1"/>
  <c r="R2432" i="1" s="1"/>
  <c r="O2433" i="1"/>
  <c r="O2434" i="1"/>
  <c r="O2435" i="1"/>
  <c r="R2435" i="1" s="1"/>
  <c r="O2436" i="1"/>
  <c r="R2436" i="1" s="1"/>
  <c r="O2437" i="1"/>
  <c r="O2438" i="1"/>
  <c r="O2439" i="1"/>
  <c r="R2439" i="1" s="1"/>
  <c r="O2440" i="1"/>
  <c r="R2440" i="1" s="1"/>
  <c r="O2441" i="1"/>
  <c r="O2442" i="1"/>
  <c r="O2443" i="1"/>
  <c r="R2443" i="1" s="1"/>
  <c r="O2444" i="1"/>
  <c r="R2444" i="1" s="1"/>
  <c r="O2445" i="1"/>
  <c r="O2446" i="1"/>
  <c r="O2447" i="1"/>
  <c r="R2447" i="1" s="1"/>
  <c r="O2448" i="1"/>
  <c r="R2448" i="1" s="1"/>
  <c r="O2449" i="1"/>
  <c r="O2450" i="1"/>
  <c r="O2451" i="1"/>
  <c r="R2451" i="1" s="1"/>
  <c r="O2452" i="1"/>
  <c r="R2452" i="1" s="1"/>
  <c r="O2453" i="1"/>
  <c r="O2454" i="1"/>
  <c r="O2455" i="1"/>
  <c r="R2455" i="1" s="1"/>
  <c r="O2456" i="1"/>
  <c r="R2456" i="1" s="1"/>
  <c r="O2457" i="1"/>
  <c r="O2458" i="1"/>
  <c r="O2459" i="1"/>
  <c r="R2459" i="1" s="1"/>
  <c r="O2460" i="1"/>
  <c r="R2460" i="1" s="1"/>
  <c r="O2461" i="1"/>
  <c r="O2462" i="1"/>
  <c r="O2463" i="1"/>
  <c r="R2463" i="1" s="1"/>
  <c r="O2464" i="1"/>
  <c r="R2464" i="1" s="1"/>
  <c r="O2465" i="1"/>
  <c r="O2466" i="1"/>
  <c r="O2467" i="1"/>
  <c r="R2467" i="1" s="1"/>
  <c r="O2468" i="1"/>
  <c r="R2468" i="1" s="1"/>
  <c r="O2469" i="1"/>
  <c r="O2470" i="1"/>
  <c r="O2471" i="1"/>
  <c r="R2471" i="1" s="1"/>
  <c r="O2472" i="1"/>
  <c r="R2472" i="1" s="1"/>
  <c r="O2473" i="1"/>
  <c r="O2474" i="1"/>
  <c r="O2475" i="1"/>
  <c r="R2475" i="1" s="1"/>
  <c r="O2476" i="1"/>
  <c r="R2476" i="1" s="1"/>
  <c r="O2477" i="1"/>
  <c r="O2478" i="1"/>
  <c r="O2479" i="1"/>
  <c r="R2479" i="1" s="1"/>
  <c r="O2480" i="1"/>
  <c r="R2480" i="1" s="1"/>
  <c r="O2481" i="1"/>
  <c r="O2482" i="1"/>
  <c r="O2483" i="1"/>
  <c r="R2483" i="1" s="1"/>
  <c r="O2484" i="1"/>
  <c r="R2484" i="1" s="1"/>
  <c r="O2485" i="1"/>
  <c r="O2486" i="1"/>
  <c r="O2487" i="1"/>
  <c r="R2487" i="1" s="1"/>
  <c r="O2488" i="1"/>
  <c r="R2488" i="1" s="1"/>
  <c r="O2489" i="1"/>
  <c r="O2490" i="1"/>
  <c r="O2491" i="1"/>
  <c r="R2491" i="1" s="1"/>
  <c r="O2492" i="1"/>
  <c r="R2492" i="1" s="1"/>
  <c r="O2493" i="1"/>
  <c r="O2494" i="1"/>
  <c r="O2495" i="1"/>
  <c r="R2495" i="1" s="1"/>
  <c r="O2496" i="1"/>
  <c r="R2496" i="1" s="1"/>
  <c r="O2497" i="1"/>
  <c r="O2498" i="1"/>
  <c r="O2499" i="1"/>
  <c r="R2499" i="1" s="1"/>
  <c r="O2500" i="1"/>
  <c r="R2500" i="1" s="1"/>
  <c r="O2501" i="1"/>
  <c r="O2502" i="1"/>
  <c r="O2503" i="1"/>
  <c r="R2503" i="1" s="1"/>
  <c r="O2504" i="1"/>
  <c r="R2504" i="1" s="1"/>
  <c r="O2505" i="1"/>
  <c r="O2506" i="1"/>
  <c r="O2507" i="1"/>
  <c r="R2507" i="1" s="1"/>
  <c r="O2508" i="1"/>
  <c r="R2508" i="1" s="1"/>
  <c r="O2509" i="1"/>
  <c r="O2510" i="1"/>
  <c r="O2511" i="1"/>
  <c r="R2511" i="1" s="1"/>
  <c r="O2512" i="1"/>
  <c r="R2512" i="1" s="1"/>
  <c r="O2513" i="1"/>
  <c r="O2514" i="1"/>
  <c r="O2515" i="1"/>
  <c r="R2515" i="1" s="1"/>
  <c r="O2516" i="1"/>
  <c r="R2516" i="1" s="1"/>
  <c r="O2517" i="1"/>
  <c r="O2518" i="1"/>
  <c r="O2519" i="1"/>
  <c r="R2519" i="1" s="1"/>
  <c r="O2520" i="1"/>
  <c r="R2520" i="1" s="1"/>
  <c r="O2521" i="1"/>
  <c r="O2522" i="1"/>
  <c r="O2523" i="1"/>
  <c r="R2523" i="1" s="1"/>
  <c r="O2524" i="1"/>
  <c r="R2524" i="1" s="1"/>
  <c r="O2525" i="1"/>
  <c r="O2526" i="1"/>
  <c r="O2527" i="1"/>
  <c r="R2527" i="1" s="1"/>
  <c r="O2528" i="1"/>
  <c r="R2528" i="1" s="1"/>
  <c r="O2529" i="1"/>
  <c r="O2530" i="1"/>
  <c r="O2531" i="1"/>
  <c r="R2531" i="1" s="1"/>
  <c r="O2532" i="1"/>
  <c r="R2532" i="1" s="1"/>
  <c r="O2533" i="1"/>
  <c r="O2534" i="1"/>
  <c r="O2535" i="1"/>
  <c r="R2535" i="1" s="1"/>
  <c r="O2536" i="1"/>
  <c r="R2536" i="1" s="1"/>
  <c r="O2537" i="1"/>
  <c r="O2538" i="1"/>
  <c r="O2539" i="1"/>
  <c r="R2539" i="1" s="1"/>
  <c r="O2540" i="1"/>
  <c r="R2540" i="1" s="1"/>
  <c r="O2541" i="1"/>
  <c r="O2542" i="1"/>
  <c r="O2543" i="1"/>
  <c r="R2543" i="1" s="1"/>
  <c r="O2544" i="1"/>
  <c r="R2544" i="1" s="1"/>
  <c r="O2545" i="1"/>
  <c r="O2546" i="1"/>
  <c r="O2547" i="1"/>
  <c r="R2547" i="1" s="1"/>
  <c r="O2548" i="1"/>
  <c r="R2548" i="1" s="1"/>
  <c r="O2549" i="1"/>
  <c r="O2550" i="1"/>
  <c r="O2551" i="1"/>
  <c r="R2551" i="1" s="1"/>
  <c r="O2552" i="1"/>
  <c r="R2552" i="1" s="1"/>
  <c r="O2553" i="1"/>
  <c r="O2554" i="1"/>
  <c r="O2555" i="1"/>
  <c r="R2555" i="1" s="1"/>
  <c r="O2556" i="1"/>
  <c r="R2556" i="1" s="1"/>
  <c r="O2557" i="1"/>
  <c r="O2558" i="1"/>
  <c r="O2559" i="1"/>
  <c r="R2559" i="1" s="1"/>
  <c r="O2560" i="1"/>
  <c r="R2560" i="1" s="1"/>
  <c r="O2561" i="1"/>
  <c r="O2562" i="1"/>
  <c r="O2563" i="1"/>
  <c r="R2563" i="1" s="1"/>
  <c r="O2564" i="1"/>
  <c r="R2564" i="1" s="1"/>
  <c r="O2565" i="1"/>
  <c r="O2566" i="1"/>
  <c r="O2567" i="1"/>
  <c r="R2567" i="1" s="1"/>
  <c r="O2568" i="1"/>
  <c r="R2568" i="1" s="1"/>
  <c r="O2569" i="1"/>
  <c r="O2570" i="1"/>
  <c r="O2571" i="1"/>
  <c r="R2571" i="1" s="1"/>
  <c r="O2572" i="1"/>
  <c r="R2572" i="1" s="1"/>
  <c r="O2573" i="1"/>
  <c r="O2574" i="1"/>
  <c r="O2575" i="1"/>
  <c r="R2575" i="1" s="1"/>
  <c r="O2576" i="1"/>
  <c r="R2576" i="1" s="1"/>
  <c r="O2577" i="1"/>
  <c r="O2578" i="1"/>
  <c r="O2579" i="1"/>
  <c r="R2579" i="1" s="1"/>
  <c r="O2580" i="1"/>
  <c r="R2580" i="1" s="1"/>
  <c r="O2581" i="1"/>
  <c r="O2582" i="1"/>
  <c r="O2583" i="1"/>
  <c r="R2583" i="1" s="1"/>
  <c r="O2584" i="1"/>
  <c r="R2584" i="1" s="1"/>
  <c r="O2585" i="1"/>
  <c r="O2586" i="1"/>
  <c r="O2587" i="1"/>
  <c r="R2587" i="1" s="1"/>
  <c r="O2588" i="1"/>
  <c r="R2588" i="1" s="1"/>
  <c r="O2589" i="1"/>
  <c r="O2590" i="1"/>
  <c r="O2591" i="1"/>
  <c r="R2591" i="1" s="1"/>
  <c r="O2592" i="1"/>
  <c r="R2592" i="1" s="1"/>
  <c r="O2593" i="1"/>
  <c r="O2594" i="1"/>
  <c r="O2595" i="1"/>
  <c r="R2595" i="1" s="1"/>
  <c r="O2596" i="1"/>
  <c r="R2596" i="1" s="1"/>
  <c r="O2597" i="1"/>
  <c r="O2598" i="1"/>
  <c r="O2599" i="1"/>
  <c r="R2599" i="1" s="1"/>
  <c r="O2600" i="1"/>
  <c r="R2600" i="1" s="1"/>
  <c r="O2601" i="1"/>
  <c r="O2602" i="1"/>
  <c r="O2603" i="1"/>
  <c r="R2603" i="1" s="1"/>
  <c r="O2604" i="1"/>
  <c r="R2604" i="1" s="1"/>
  <c r="O2605" i="1"/>
  <c r="O2606" i="1"/>
  <c r="O2607" i="1"/>
  <c r="R2607" i="1" s="1"/>
  <c r="O2608" i="1"/>
  <c r="R2608" i="1" s="1"/>
  <c r="O2609" i="1"/>
  <c r="O2610" i="1"/>
  <c r="O2611" i="1"/>
  <c r="R2611" i="1" s="1"/>
  <c r="O2612" i="1"/>
  <c r="R2612" i="1" s="1"/>
  <c r="O2613" i="1"/>
  <c r="O2614" i="1"/>
  <c r="O2615" i="1"/>
  <c r="R2615" i="1" s="1"/>
  <c r="O2616" i="1"/>
  <c r="R2616" i="1" s="1"/>
  <c r="O2617" i="1"/>
  <c r="O2618" i="1"/>
  <c r="O2619" i="1"/>
  <c r="R2619" i="1" s="1"/>
  <c r="O2620" i="1"/>
  <c r="R2620" i="1" s="1"/>
  <c r="O2621" i="1"/>
  <c r="O2622" i="1"/>
  <c r="O2623" i="1"/>
  <c r="R2623" i="1" s="1"/>
  <c r="O2624" i="1"/>
  <c r="R2624" i="1" s="1"/>
  <c r="O2625" i="1"/>
  <c r="O2626" i="1"/>
  <c r="O2627" i="1"/>
  <c r="R2627" i="1" s="1"/>
  <c r="O2628" i="1"/>
  <c r="R2628" i="1" s="1"/>
  <c r="O2629" i="1"/>
  <c r="O2630" i="1"/>
  <c r="O2631" i="1"/>
  <c r="R2631" i="1" s="1"/>
  <c r="O2632" i="1"/>
  <c r="R2632" i="1" s="1"/>
  <c r="O2633" i="1"/>
  <c r="O2634" i="1"/>
  <c r="O2635" i="1"/>
  <c r="R2635" i="1" s="1"/>
  <c r="O2636" i="1"/>
  <c r="R2636" i="1" s="1"/>
  <c r="O2637" i="1"/>
  <c r="O2638" i="1"/>
  <c r="O2639" i="1"/>
  <c r="R2639" i="1" s="1"/>
  <c r="O2640" i="1"/>
  <c r="R2640" i="1" s="1"/>
  <c r="O2641" i="1"/>
  <c r="O2642" i="1"/>
  <c r="O2643" i="1"/>
  <c r="R2643" i="1" s="1"/>
  <c r="O2644" i="1"/>
  <c r="R2644" i="1" s="1"/>
  <c r="O2645" i="1"/>
  <c r="O2646" i="1"/>
  <c r="O2647" i="1"/>
  <c r="R2647" i="1" s="1"/>
  <c r="O2648" i="1"/>
  <c r="R2648" i="1" s="1"/>
  <c r="O2649" i="1"/>
  <c r="O2650" i="1"/>
  <c r="O2651" i="1"/>
  <c r="R2651" i="1" s="1"/>
  <c r="O2652" i="1"/>
  <c r="R2652" i="1" s="1"/>
  <c r="O2653" i="1"/>
  <c r="O2654" i="1"/>
  <c r="O2655" i="1"/>
  <c r="R2655" i="1" s="1"/>
  <c r="O2656" i="1"/>
  <c r="R2656" i="1" s="1"/>
  <c r="O2657" i="1"/>
  <c r="O2658" i="1"/>
  <c r="O2659" i="1"/>
  <c r="R2659" i="1" s="1"/>
  <c r="O2660" i="1"/>
  <c r="R2660" i="1" s="1"/>
  <c r="O2661" i="1"/>
  <c r="O2662" i="1"/>
  <c r="O2663" i="1"/>
  <c r="R2663" i="1" s="1"/>
  <c r="O2664" i="1"/>
  <c r="R2664" i="1" s="1"/>
  <c r="O2665" i="1"/>
  <c r="O2666" i="1"/>
  <c r="O2667" i="1"/>
  <c r="R2667" i="1" s="1"/>
  <c r="O2668" i="1"/>
  <c r="R2668" i="1" s="1"/>
  <c r="O2669" i="1"/>
  <c r="O2670" i="1"/>
  <c r="O2671" i="1"/>
  <c r="R2671" i="1" s="1"/>
  <c r="O2672" i="1"/>
  <c r="R2672" i="1" s="1"/>
  <c r="O2673" i="1"/>
  <c r="O2674" i="1"/>
  <c r="O2675" i="1"/>
  <c r="R2675" i="1" s="1"/>
  <c r="O2676" i="1"/>
  <c r="R2676" i="1" s="1"/>
  <c r="O2677" i="1"/>
  <c r="O2678" i="1"/>
  <c r="O2679" i="1"/>
  <c r="R2679" i="1" s="1"/>
  <c r="O2680" i="1"/>
  <c r="R2680" i="1" s="1"/>
  <c r="O2681" i="1"/>
  <c r="O2682" i="1"/>
  <c r="O2683" i="1"/>
  <c r="R2683" i="1" s="1"/>
  <c r="O2684" i="1"/>
  <c r="R2684" i="1" s="1"/>
  <c r="O2685" i="1"/>
  <c r="O2686" i="1"/>
  <c r="O2687" i="1"/>
  <c r="R2687" i="1" s="1"/>
  <c r="O2688" i="1"/>
  <c r="R2688" i="1" s="1"/>
  <c r="O2689" i="1"/>
  <c r="O2690" i="1"/>
  <c r="O2691" i="1"/>
  <c r="R2691" i="1" s="1"/>
  <c r="O2692" i="1"/>
  <c r="R2692" i="1" s="1"/>
  <c r="O2693" i="1"/>
  <c r="O2694" i="1"/>
  <c r="O2695" i="1"/>
  <c r="R2695" i="1" s="1"/>
  <c r="O2696" i="1"/>
  <c r="R2696" i="1" s="1"/>
  <c r="O2697" i="1"/>
  <c r="O2698" i="1"/>
  <c r="O2699" i="1"/>
  <c r="R2699" i="1" s="1"/>
  <c r="O2700" i="1"/>
  <c r="R2700" i="1" s="1"/>
  <c r="O2701" i="1"/>
  <c r="O2702" i="1"/>
  <c r="O2703" i="1"/>
  <c r="R2703" i="1" s="1"/>
  <c r="O2704" i="1"/>
  <c r="R2704" i="1" s="1"/>
  <c r="O2705" i="1"/>
  <c r="O2706" i="1"/>
  <c r="O2707" i="1"/>
  <c r="R2707" i="1" s="1"/>
  <c r="O2708" i="1"/>
  <c r="R2708" i="1" s="1"/>
  <c r="O2709" i="1"/>
  <c r="O2710" i="1"/>
  <c r="O2711" i="1"/>
  <c r="R2711" i="1" s="1"/>
  <c r="O2712" i="1"/>
  <c r="R2712" i="1" s="1"/>
  <c r="O2713" i="1"/>
  <c r="O2714" i="1"/>
  <c r="O2715" i="1"/>
  <c r="R2715" i="1" s="1"/>
  <c r="O2716" i="1"/>
  <c r="R2716" i="1" s="1"/>
  <c r="O2717" i="1"/>
  <c r="O2718" i="1"/>
  <c r="O2719" i="1"/>
  <c r="R2719" i="1" s="1"/>
  <c r="O2720" i="1"/>
  <c r="R2720" i="1" s="1"/>
  <c r="O2721" i="1"/>
  <c r="O2722" i="1"/>
  <c r="O2723" i="1"/>
  <c r="R2723" i="1" s="1"/>
  <c r="O2724" i="1"/>
  <c r="R2724" i="1" s="1"/>
  <c r="O2725" i="1"/>
  <c r="O2726" i="1"/>
  <c r="O2727" i="1"/>
  <c r="R2727" i="1" s="1"/>
  <c r="O2728" i="1"/>
  <c r="R2728" i="1" s="1"/>
  <c r="O2729" i="1"/>
  <c r="O2730" i="1"/>
  <c r="O2731" i="1"/>
  <c r="R2731" i="1" s="1"/>
  <c r="O2732" i="1"/>
  <c r="R2732" i="1" s="1"/>
  <c r="O2733" i="1"/>
  <c r="O2734" i="1"/>
  <c r="O2735" i="1"/>
  <c r="R2735" i="1" s="1"/>
  <c r="O2736" i="1"/>
  <c r="R2736" i="1" s="1"/>
  <c r="O2737" i="1"/>
  <c r="O2738" i="1"/>
  <c r="O2739" i="1"/>
  <c r="R2739" i="1" s="1"/>
  <c r="O2740" i="1"/>
  <c r="R2740" i="1" s="1"/>
  <c r="O2741" i="1"/>
  <c r="O2742" i="1"/>
  <c r="O2743" i="1"/>
  <c r="R2743" i="1" s="1"/>
  <c r="O2744" i="1"/>
  <c r="R2744" i="1" s="1"/>
  <c r="O2745" i="1"/>
  <c r="O2746" i="1"/>
  <c r="O2747" i="1"/>
  <c r="R2747" i="1" s="1"/>
  <c r="O2748" i="1"/>
  <c r="R2748" i="1" s="1"/>
  <c r="O2749" i="1"/>
  <c r="O2750" i="1"/>
  <c r="O2751" i="1"/>
  <c r="R2751" i="1" s="1"/>
  <c r="O2752" i="1"/>
  <c r="R2752" i="1" s="1"/>
  <c r="O2753" i="1"/>
  <c r="O2754" i="1"/>
  <c r="O2755" i="1"/>
  <c r="R2755" i="1" s="1"/>
  <c r="O2756" i="1"/>
  <c r="R2756" i="1" s="1"/>
  <c r="O2757" i="1"/>
  <c r="O2758" i="1"/>
  <c r="O2759" i="1"/>
  <c r="R2759" i="1" s="1"/>
  <c r="O2760" i="1"/>
  <c r="R2760" i="1" s="1"/>
  <c r="O2761" i="1"/>
  <c r="O2762" i="1"/>
  <c r="O2763" i="1"/>
  <c r="R2763" i="1" s="1"/>
  <c r="O2764" i="1"/>
  <c r="R2764" i="1" s="1"/>
  <c r="O2765" i="1"/>
  <c r="O2766" i="1"/>
  <c r="O2767" i="1"/>
  <c r="R2767" i="1" s="1"/>
  <c r="O2768" i="1"/>
  <c r="R2768" i="1" s="1"/>
  <c r="O2769" i="1"/>
  <c r="O2770" i="1"/>
  <c r="O2771" i="1"/>
  <c r="R2771" i="1" s="1"/>
  <c r="O2772" i="1"/>
  <c r="R2772" i="1" s="1"/>
  <c r="O2773" i="1"/>
  <c r="O2774" i="1"/>
  <c r="O2775" i="1"/>
  <c r="R2775" i="1" s="1"/>
  <c r="O2776" i="1"/>
  <c r="R2776" i="1" s="1"/>
  <c r="O2777" i="1"/>
  <c r="O2778" i="1"/>
  <c r="O2779" i="1"/>
  <c r="R2779" i="1" s="1"/>
  <c r="O2780" i="1"/>
  <c r="R2780" i="1" s="1"/>
  <c r="O2781" i="1"/>
  <c r="O2782" i="1"/>
  <c r="O2783" i="1"/>
  <c r="R2783" i="1" s="1"/>
  <c r="O2784" i="1"/>
  <c r="R2784" i="1" s="1"/>
  <c r="O2785" i="1"/>
  <c r="O2786" i="1"/>
  <c r="O2787" i="1"/>
  <c r="R2787" i="1" s="1"/>
  <c r="O2788" i="1"/>
  <c r="R2788" i="1" s="1"/>
  <c r="O2789" i="1"/>
  <c r="O2790" i="1"/>
  <c r="O2791" i="1"/>
  <c r="R2791" i="1" s="1"/>
  <c r="O2792" i="1"/>
  <c r="R2792" i="1" s="1"/>
  <c r="O2793" i="1"/>
  <c r="O2794" i="1"/>
  <c r="O2795" i="1"/>
  <c r="R2795" i="1" s="1"/>
  <c r="O2796" i="1"/>
  <c r="R2796" i="1" s="1"/>
  <c r="O2797" i="1"/>
  <c r="O2798" i="1"/>
  <c r="O2799" i="1"/>
  <c r="R2799" i="1" s="1"/>
  <c r="O2800" i="1"/>
  <c r="R2800" i="1" s="1"/>
  <c r="O2801" i="1"/>
  <c r="O2802" i="1"/>
  <c r="O2803" i="1"/>
  <c r="R2803" i="1" s="1"/>
  <c r="O2804" i="1"/>
  <c r="R2804" i="1" s="1"/>
  <c r="O2805" i="1"/>
  <c r="O2806" i="1"/>
  <c r="O2807" i="1"/>
  <c r="R2807" i="1" s="1"/>
  <c r="O2808" i="1"/>
  <c r="R2808" i="1" s="1"/>
  <c r="O2809" i="1"/>
  <c r="O2810" i="1"/>
  <c r="O2811" i="1"/>
  <c r="R2811" i="1" s="1"/>
  <c r="O2812" i="1"/>
  <c r="R2812" i="1" s="1"/>
  <c r="O2813" i="1"/>
  <c r="O2814" i="1"/>
  <c r="O2815" i="1"/>
  <c r="R2815" i="1" s="1"/>
  <c r="O2816" i="1"/>
  <c r="R2816" i="1" s="1"/>
  <c r="O2817" i="1"/>
  <c r="O2818" i="1"/>
  <c r="O2819" i="1"/>
  <c r="R2819" i="1" s="1"/>
  <c r="O2820" i="1"/>
  <c r="R2820" i="1" s="1"/>
  <c r="O2821" i="1"/>
  <c r="O2822" i="1"/>
  <c r="O2823" i="1"/>
  <c r="R2823" i="1" s="1"/>
  <c r="O2824" i="1"/>
  <c r="R2824" i="1" s="1"/>
  <c r="O2825" i="1"/>
  <c r="O2826" i="1"/>
  <c r="O2827" i="1"/>
  <c r="R2827" i="1" s="1"/>
  <c r="O2828" i="1"/>
  <c r="R2828" i="1" s="1"/>
  <c r="O2829" i="1"/>
  <c r="O2830" i="1"/>
  <c r="O2831" i="1"/>
  <c r="R2831" i="1" s="1"/>
  <c r="O2832" i="1"/>
  <c r="R2832" i="1" s="1"/>
  <c r="O2833" i="1"/>
  <c r="O2834" i="1"/>
  <c r="O2835" i="1"/>
  <c r="R2835" i="1" s="1"/>
  <c r="O2836" i="1"/>
  <c r="R2836" i="1" s="1"/>
  <c r="O2837" i="1"/>
  <c r="O2838" i="1"/>
  <c r="O2839" i="1"/>
  <c r="R2839" i="1" s="1"/>
  <c r="O2840" i="1"/>
  <c r="R2840" i="1" s="1"/>
  <c r="O2841" i="1"/>
  <c r="O2842" i="1"/>
  <c r="O2843" i="1"/>
  <c r="R2843" i="1" s="1"/>
  <c r="O2844" i="1"/>
  <c r="R2844" i="1" s="1"/>
  <c r="O2845" i="1"/>
  <c r="O2846" i="1"/>
  <c r="O2847" i="1"/>
  <c r="R2847" i="1" s="1"/>
  <c r="O2848" i="1"/>
  <c r="R2848" i="1" s="1"/>
  <c r="O2849" i="1"/>
  <c r="O2850" i="1"/>
  <c r="O2851" i="1"/>
  <c r="R2851" i="1" s="1"/>
  <c r="O2852" i="1"/>
  <c r="R2852" i="1" s="1"/>
  <c r="O2853" i="1"/>
  <c r="O2854" i="1"/>
  <c r="O2855" i="1"/>
  <c r="R2855" i="1" s="1"/>
  <c r="O2856" i="1"/>
  <c r="R2856" i="1" s="1"/>
  <c r="O2857" i="1"/>
  <c r="O2858" i="1"/>
  <c r="O2859" i="1"/>
  <c r="R2859" i="1" s="1"/>
  <c r="O2860" i="1"/>
  <c r="R2860" i="1" s="1"/>
  <c r="O2861" i="1"/>
  <c r="O2862" i="1"/>
  <c r="O2863" i="1"/>
  <c r="R2863" i="1" s="1"/>
  <c r="O2864" i="1"/>
  <c r="R2864" i="1" s="1"/>
  <c r="O2865" i="1"/>
  <c r="O2866" i="1"/>
  <c r="O2867" i="1"/>
  <c r="R2867" i="1" s="1"/>
  <c r="O2868" i="1"/>
  <c r="R2868" i="1" s="1"/>
  <c r="O2869" i="1"/>
  <c r="O2870" i="1"/>
  <c r="O2871" i="1"/>
  <c r="R2871" i="1" s="1"/>
  <c r="O2872" i="1"/>
  <c r="R2872" i="1" s="1"/>
  <c r="O2873" i="1"/>
  <c r="O2874" i="1"/>
  <c r="O2875" i="1"/>
  <c r="R2875" i="1" s="1"/>
  <c r="O2876" i="1"/>
  <c r="R2876" i="1" s="1"/>
  <c r="O2877" i="1"/>
  <c r="O2878" i="1"/>
  <c r="O2879" i="1"/>
  <c r="R2879" i="1" s="1"/>
  <c r="O2880" i="1"/>
  <c r="R2880" i="1" s="1"/>
  <c r="O2881" i="1"/>
  <c r="O2882" i="1"/>
  <c r="O2883" i="1"/>
  <c r="R2883" i="1" s="1"/>
  <c r="O2884" i="1"/>
  <c r="R2884" i="1" s="1"/>
  <c r="O2885" i="1"/>
  <c r="O2886" i="1"/>
  <c r="O2887" i="1"/>
  <c r="R2887" i="1" s="1"/>
  <c r="O2888" i="1"/>
  <c r="R2888" i="1" s="1"/>
  <c r="O2889" i="1"/>
  <c r="O2890" i="1"/>
  <c r="O2891" i="1"/>
  <c r="R2891" i="1" s="1"/>
  <c r="O2892" i="1"/>
  <c r="R2892" i="1" s="1"/>
  <c r="O2893" i="1"/>
  <c r="O2894" i="1"/>
  <c r="O2895" i="1"/>
  <c r="R2895" i="1" s="1"/>
  <c r="O2896" i="1"/>
  <c r="R2896" i="1" s="1"/>
  <c r="O2897" i="1"/>
  <c r="O2898" i="1"/>
  <c r="O2899" i="1"/>
  <c r="R2899" i="1" s="1"/>
  <c r="O2900" i="1"/>
  <c r="R2900" i="1" s="1"/>
  <c r="O2901" i="1"/>
  <c r="O2902" i="1"/>
  <c r="O2903" i="1"/>
  <c r="R2903" i="1" s="1"/>
  <c r="O2904" i="1"/>
  <c r="R2904" i="1" s="1"/>
  <c r="O2905" i="1"/>
  <c r="O2906" i="1"/>
  <c r="O2907" i="1"/>
  <c r="R2907" i="1" s="1"/>
  <c r="O2908" i="1"/>
  <c r="R2908" i="1" s="1"/>
  <c r="O2909" i="1"/>
  <c r="O2910" i="1"/>
  <c r="O2911" i="1"/>
  <c r="R2911" i="1" s="1"/>
  <c r="O2912" i="1"/>
  <c r="R2912" i="1" s="1"/>
  <c r="O2913" i="1"/>
  <c r="O2914" i="1"/>
  <c r="O2915" i="1"/>
  <c r="R2915" i="1" s="1"/>
  <c r="O2916" i="1"/>
  <c r="R2916" i="1" s="1"/>
  <c r="O2917" i="1"/>
  <c r="O2918" i="1"/>
  <c r="O2919" i="1"/>
  <c r="R2919" i="1" s="1"/>
  <c r="O2920" i="1"/>
  <c r="R2920" i="1" s="1"/>
  <c r="O2921" i="1"/>
  <c r="O2922" i="1"/>
  <c r="O2923" i="1"/>
  <c r="R2923" i="1" s="1"/>
  <c r="O2924" i="1"/>
  <c r="R2924" i="1" s="1"/>
  <c r="O2925" i="1"/>
  <c r="O2926" i="1"/>
  <c r="O2927" i="1"/>
  <c r="R2927" i="1" s="1"/>
  <c r="O2928" i="1"/>
  <c r="R2928" i="1" s="1"/>
  <c r="O2929" i="1"/>
  <c r="O2930" i="1"/>
  <c r="O2931" i="1"/>
  <c r="R2931" i="1" s="1"/>
  <c r="O2932" i="1"/>
  <c r="R2932" i="1" s="1"/>
  <c r="O2933" i="1"/>
  <c r="O2934" i="1"/>
  <c r="O2935" i="1"/>
  <c r="R2935" i="1" s="1"/>
  <c r="O2936" i="1"/>
  <c r="R2936" i="1" s="1"/>
  <c r="O2937" i="1"/>
  <c r="O2938" i="1"/>
  <c r="O2939" i="1"/>
  <c r="R2939" i="1" s="1"/>
  <c r="O2940" i="1"/>
  <c r="R2940" i="1" s="1"/>
  <c r="O2941" i="1"/>
  <c r="O2942" i="1"/>
  <c r="O2943" i="1"/>
  <c r="R2943" i="1" s="1"/>
  <c r="O2944" i="1"/>
  <c r="R2944" i="1" s="1"/>
  <c r="O2945" i="1"/>
  <c r="O2946" i="1"/>
  <c r="O2947" i="1"/>
  <c r="R2947" i="1" s="1"/>
  <c r="O2948" i="1"/>
  <c r="R2948" i="1" s="1"/>
  <c r="O2949" i="1"/>
  <c r="O2950" i="1"/>
  <c r="O2951" i="1"/>
  <c r="R2951" i="1" s="1"/>
  <c r="O2952" i="1"/>
  <c r="R2952" i="1" s="1"/>
  <c r="O2953" i="1"/>
  <c r="O2954" i="1"/>
  <c r="O2955" i="1"/>
  <c r="R2955" i="1" s="1"/>
  <c r="O2956" i="1"/>
  <c r="R2956" i="1" s="1"/>
  <c r="O2957" i="1"/>
  <c r="O2958" i="1"/>
  <c r="O2959" i="1"/>
  <c r="R2959" i="1" s="1"/>
  <c r="O2960" i="1"/>
  <c r="R2960" i="1" s="1"/>
  <c r="O2961" i="1"/>
  <c r="O2962" i="1"/>
  <c r="O2963" i="1"/>
  <c r="R2963" i="1" s="1"/>
  <c r="O2964" i="1"/>
  <c r="R2964" i="1" s="1"/>
  <c r="O2965" i="1"/>
  <c r="O2966" i="1"/>
  <c r="O2967" i="1"/>
  <c r="R2967" i="1" s="1"/>
  <c r="O2968" i="1"/>
  <c r="R2968" i="1" s="1"/>
  <c r="O2969" i="1"/>
  <c r="O2970" i="1"/>
  <c r="O2971" i="1"/>
  <c r="R2971" i="1" s="1"/>
  <c r="O2972" i="1"/>
  <c r="R2972" i="1" s="1"/>
  <c r="O2973" i="1"/>
  <c r="O2974" i="1"/>
  <c r="O2975" i="1"/>
  <c r="R2975" i="1" s="1"/>
  <c r="O2976" i="1"/>
  <c r="R2976" i="1" s="1"/>
  <c r="O2977" i="1"/>
  <c r="O2978" i="1"/>
  <c r="O2979" i="1"/>
  <c r="R2979" i="1" s="1"/>
  <c r="O2980" i="1"/>
  <c r="R2980" i="1" s="1"/>
  <c r="O2981" i="1"/>
  <c r="O2982" i="1"/>
  <c r="O2983" i="1"/>
  <c r="R2983" i="1" s="1"/>
  <c r="O2984" i="1"/>
  <c r="R2984" i="1" s="1"/>
  <c r="O2985" i="1"/>
  <c r="O2986" i="1"/>
  <c r="O2987" i="1"/>
  <c r="R2987" i="1" s="1"/>
  <c r="O2988" i="1"/>
  <c r="R2988" i="1" s="1"/>
  <c r="O2989" i="1"/>
  <c r="O2990" i="1"/>
  <c r="O2991" i="1"/>
  <c r="R2991" i="1" s="1"/>
  <c r="O2992" i="1"/>
  <c r="R2992" i="1" s="1"/>
  <c r="O2993" i="1"/>
  <c r="O2994" i="1"/>
  <c r="O2995" i="1"/>
  <c r="R2995" i="1" s="1"/>
  <c r="O2996" i="1"/>
  <c r="R2996" i="1" s="1"/>
  <c r="O2997" i="1"/>
  <c r="O2998" i="1"/>
  <c r="O2999" i="1"/>
  <c r="R2999" i="1" s="1"/>
  <c r="O3000" i="1"/>
  <c r="R3000" i="1" s="1"/>
  <c r="O3001" i="1"/>
  <c r="O3002" i="1"/>
  <c r="O3003" i="1"/>
  <c r="R3003" i="1" s="1"/>
  <c r="O3004" i="1"/>
  <c r="R3004" i="1" s="1"/>
  <c r="O3005" i="1"/>
  <c r="O3006" i="1"/>
  <c r="O3007" i="1"/>
  <c r="R3007" i="1" s="1"/>
  <c r="O3008" i="1"/>
  <c r="R3008" i="1" s="1"/>
  <c r="O3009" i="1"/>
  <c r="O3010" i="1"/>
  <c r="O3011" i="1"/>
  <c r="R3011" i="1" s="1"/>
  <c r="O3012" i="1"/>
  <c r="R3012" i="1" s="1"/>
  <c r="O3013" i="1"/>
  <c r="O3014" i="1"/>
  <c r="O3015" i="1"/>
  <c r="R3015" i="1" s="1"/>
  <c r="O3016" i="1"/>
  <c r="R3016" i="1" s="1"/>
  <c r="O3017" i="1"/>
  <c r="O3018" i="1"/>
  <c r="O3019" i="1"/>
  <c r="R3019" i="1" s="1"/>
  <c r="O3020" i="1"/>
  <c r="R3020" i="1" s="1"/>
  <c r="O3021" i="1"/>
  <c r="O3022" i="1"/>
  <c r="O3023" i="1"/>
  <c r="R3023" i="1" s="1"/>
  <c r="O3024" i="1"/>
  <c r="R3024" i="1" s="1"/>
  <c r="O3025" i="1"/>
  <c r="O3026" i="1"/>
  <c r="O3027" i="1"/>
  <c r="R3027" i="1" s="1"/>
  <c r="O3028" i="1"/>
  <c r="R3028" i="1" s="1"/>
  <c r="O3029" i="1"/>
  <c r="O3030" i="1"/>
  <c r="O3031" i="1"/>
  <c r="R3031" i="1" s="1"/>
  <c r="O3032" i="1"/>
  <c r="R3032" i="1" s="1"/>
  <c r="O3033" i="1"/>
  <c r="O3034" i="1"/>
  <c r="O3035" i="1"/>
  <c r="R3035" i="1" s="1"/>
  <c r="O3036" i="1"/>
  <c r="R3036" i="1" s="1"/>
  <c r="O3037" i="1"/>
  <c r="O3038" i="1"/>
  <c r="O3039" i="1"/>
  <c r="R3039" i="1" s="1"/>
  <c r="O3040" i="1"/>
  <c r="R3040" i="1" s="1"/>
  <c r="O3041" i="1"/>
  <c r="O3042" i="1"/>
  <c r="O3043" i="1"/>
  <c r="R3043" i="1" s="1"/>
  <c r="O3044" i="1"/>
  <c r="R3044" i="1" s="1"/>
  <c r="O3045" i="1"/>
  <c r="O3046" i="1"/>
  <c r="O3047" i="1"/>
  <c r="R3047" i="1" s="1"/>
  <c r="O3048" i="1"/>
  <c r="R3048" i="1" s="1"/>
  <c r="O3049" i="1"/>
  <c r="O3050" i="1"/>
  <c r="O3051" i="1"/>
  <c r="R3051" i="1" s="1"/>
  <c r="O3052" i="1"/>
  <c r="R3052" i="1" s="1"/>
  <c r="O3053" i="1"/>
  <c r="O3054" i="1"/>
  <c r="O3055" i="1"/>
  <c r="R3055" i="1" s="1"/>
  <c r="O3056" i="1"/>
  <c r="R3056" i="1" s="1"/>
  <c r="O3057" i="1"/>
  <c r="O3058" i="1"/>
  <c r="O3059" i="1"/>
  <c r="R3059" i="1" s="1"/>
  <c r="O3060" i="1"/>
  <c r="R3060" i="1" s="1"/>
  <c r="O3061" i="1"/>
  <c r="O3062" i="1"/>
  <c r="O3063" i="1"/>
  <c r="R3063" i="1" s="1"/>
  <c r="O3064" i="1"/>
  <c r="R3064" i="1" s="1"/>
  <c r="O3065" i="1"/>
  <c r="O3066" i="1"/>
  <c r="O3067" i="1"/>
  <c r="R3067" i="1" s="1"/>
  <c r="O3068" i="1"/>
  <c r="R3068" i="1" s="1"/>
  <c r="O3069" i="1"/>
  <c r="O3070" i="1"/>
  <c r="O3071" i="1"/>
  <c r="R3071" i="1" s="1"/>
  <c r="O3072" i="1"/>
  <c r="R3072" i="1" s="1"/>
  <c r="O3073" i="1"/>
  <c r="O3074" i="1"/>
  <c r="O3075" i="1"/>
  <c r="R3075" i="1" s="1"/>
  <c r="O3076" i="1"/>
  <c r="R3076" i="1" s="1"/>
  <c r="O3077" i="1"/>
  <c r="O3078" i="1"/>
  <c r="O3079" i="1"/>
  <c r="R3079" i="1" s="1"/>
  <c r="O3080" i="1"/>
  <c r="R3080" i="1" s="1"/>
  <c r="O3081" i="1"/>
  <c r="O3082" i="1"/>
  <c r="O3083" i="1"/>
  <c r="R3083" i="1" s="1"/>
  <c r="O3084" i="1"/>
  <c r="R3084" i="1" s="1"/>
  <c r="O3085" i="1"/>
  <c r="O3086" i="1"/>
  <c r="O3087" i="1"/>
  <c r="R3087" i="1" s="1"/>
  <c r="O3088" i="1"/>
  <c r="R3088" i="1" s="1"/>
  <c r="O3089" i="1"/>
  <c r="O3090" i="1"/>
  <c r="O3091" i="1"/>
  <c r="R3091" i="1" s="1"/>
  <c r="O3092" i="1"/>
  <c r="R3092" i="1" s="1"/>
  <c r="O3093" i="1"/>
  <c r="O3094" i="1"/>
  <c r="O3095" i="1"/>
  <c r="R3095" i="1" s="1"/>
  <c r="O3096" i="1"/>
  <c r="R3096" i="1" s="1"/>
  <c r="O3097" i="1"/>
  <c r="O3098" i="1"/>
  <c r="O3099" i="1"/>
  <c r="R3099" i="1" s="1"/>
  <c r="O3100" i="1"/>
  <c r="R3100" i="1" s="1"/>
  <c r="O3101" i="1"/>
  <c r="O3102" i="1"/>
  <c r="O3103" i="1"/>
  <c r="R3103" i="1" s="1"/>
  <c r="O3104" i="1"/>
  <c r="R3104" i="1" s="1"/>
  <c r="O3105" i="1"/>
  <c r="O3106" i="1"/>
  <c r="O3107" i="1"/>
  <c r="R3107" i="1" s="1"/>
  <c r="O3108" i="1"/>
  <c r="R3108" i="1" s="1"/>
  <c r="O3109" i="1"/>
  <c r="O3110" i="1"/>
  <c r="O3111" i="1"/>
  <c r="R3111" i="1" s="1"/>
  <c r="O3112" i="1"/>
  <c r="R3112" i="1" s="1"/>
  <c r="O3113" i="1"/>
  <c r="O3114" i="1"/>
  <c r="O3115" i="1"/>
  <c r="R3115" i="1" s="1"/>
  <c r="O3116" i="1"/>
  <c r="R3116" i="1" s="1"/>
  <c r="O3117" i="1"/>
  <c r="O3118" i="1"/>
  <c r="O3119" i="1"/>
  <c r="R3119" i="1" s="1"/>
  <c r="O3120" i="1"/>
  <c r="R3120" i="1" s="1"/>
  <c r="O3121" i="1"/>
  <c r="O3122" i="1"/>
  <c r="O3123" i="1"/>
  <c r="R3123" i="1" s="1"/>
  <c r="O3124" i="1"/>
  <c r="R3124" i="1" s="1"/>
  <c r="O3125" i="1"/>
  <c r="O3126" i="1"/>
  <c r="O3127" i="1"/>
  <c r="R3127" i="1" s="1"/>
  <c r="O3128" i="1"/>
  <c r="R3128" i="1" s="1"/>
  <c r="O3129" i="1"/>
  <c r="O3130" i="1"/>
  <c r="O3131" i="1"/>
  <c r="R3131" i="1" s="1"/>
  <c r="O3132" i="1"/>
  <c r="R3132" i="1" s="1"/>
  <c r="O3133" i="1"/>
  <c r="O3134" i="1"/>
  <c r="O3135" i="1"/>
  <c r="R3135" i="1" s="1"/>
  <c r="O3136" i="1"/>
  <c r="R3136" i="1" s="1"/>
  <c r="O3137" i="1"/>
  <c r="O3138" i="1"/>
  <c r="O3139" i="1"/>
  <c r="R3139" i="1" s="1"/>
  <c r="O3140" i="1"/>
  <c r="R3140" i="1" s="1"/>
  <c r="O3141" i="1"/>
  <c r="O3142" i="1"/>
  <c r="O3143" i="1"/>
  <c r="R3143" i="1" s="1"/>
  <c r="O3144" i="1"/>
  <c r="R3144" i="1" s="1"/>
  <c r="O3145" i="1"/>
  <c r="O3146" i="1"/>
  <c r="O3147" i="1"/>
  <c r="R3147" i="1" s="1"/>
  <c r="O3148" i="1"/>
  <c r="R3148" i="1" s="1"/>
  <c r="O3149" i="1"/>
  <c r="O3150" i="1"/>
  <c r="O3151" i="1"/>
  <c r="R3151" i="1" s="1"/>
  <c r="O3152" i="1"/>
  <c r="R3152" i="1" s="1"/>
  <c r="O3153" i="1"/>
  <c r="O3154" i="1"/>
  <c r="O3155" i="1"/>
  <c r="R3155" i="1" s="1"/>
  <c r="O3156" i="1"/>
  <c r="R3156" i="1" s="1"/>
  <c r="O3157" i="1"/>
  <c r="O3158" i="1"/>
  <c r="O3159" i="1"/>
  <c r="R3159" i="1" s="1"/>
  <c r="O3160" i="1"/>
  <c r="R3160" i="1" s="1"/>
  <c r="O3161" i="1"/>
  <c r="O3162" i="1"/>
  <c r="O3163" i="1"/>
  <c r="R3163" i="1" s="1"/>
  <c r="O3164" i="1"/>
  <c r="R3164" i="1" s="1"/>
  <c r="O3165" i="1"/>
  <c r="O3166" i="1"/>
  <c r="O3167" i="1"/>
  <c r="R3167" i="1" s="1"/>
  <c r="O3168" i="1"/>
  <c r="R3168" i="1" s="1"/>
  <c r="O3169" i="1"/>
  <c r="O3170" i="1"/>
  <c r="O3171" i="1"/>
  <c r="R3171" i="1" s="1"/>
  <c r="O3172" i="1"/>
  <c r="R3172" i="1" s="1"/>
  <c r="O3173" i="1"/>
  <c r="O3174" i="1"/>
  <c r="O3175" i="1"/>
  <c r="R3175" i="1" s="1"/>
  <c r="O3176" i="1"/>
  <c r="R3176" i="1" s="1"/>
  <c r="O3177" i="1"/>
  <c r="O3178" i="1"/>
  <c r="O3179" i="1"/>
  <c r="R3179" i="1" s="1"/>
  <c r="O3180" i="1"/>
  <c r="R3180" i="1" s="1"/>
  <c r="O3181" i="1"/>
  <c r="O3182" i="1"/>
  <c r="O3183" i="1"/>
  <c r="R3183" i="1" s="1"/>
  <c r="O3184" i="1"/>
  <c r="R3184" i="1" s="1"/>
  <c r="O3185" i="1"/>
  <c r="O3186" i="1"/>
  <c r="O3187" i="1"/>
  <c r="R3187" i="1" s="1"/>
  <c r="O3188" i="1"/>
  <c r="R3188" i="1" s="1"/>
  <c r="O3189" i="1"/>
  <c r="O3190" i="1"/>
  <c r="O3191" i="1"/>
  <c r="R3191" i="1" s="1"/>
  <c r="O3192" i="1"/>
  <c r="R3192" i="1" s="1"/>
  <c r="O3193" i="1"/>
  <c r="O3194" i="1"/>
  <c r="O3195" i="1"/>
  <c r="R3195" i="1" s="1"/>
  <c r="O3196" i="1"/>
  <c r="R3196" i="1" s="1"/>
  <c r="O3197" i="1"/>
  <c r="O3198" i="1"/>
  <c r="O3199" i="1"/>
  <c r="R3199" i="1" s="1"/>
  <c r="O3200" i="1"/>
  <c r="R3200" i="1" s="1"/>
  <c r="O3201" i="1"/>
  <c r="O3202" i="1"/>
  <c r="O3203" i="1"/>
  <c r="R3203" i="1" s="1"/>
  <c r="O3204" i="1"/>
  <c r="R3204" i="1" s="1"/>
  <c r="O3205" i="1"/>
  <c r="O3206" i="1"/>
  <c r="O3207" i="1"/>
  <c r="R3207" i="1" s="1"/>
  <c r="O3208" i="1"/>
  <c r="R3208" i="1" s="1"/>
  <c r="O3209" i="1"/>
  <c r="O3210" i="1"/>
  <c r="O3211" i="1"/>
  <c r="R3211" i="1" s="1"/>
  <c r="O3212" i="1"/>
  <c r="R3212" i="1" s="1"/>
  <c r="O3213" i="1"/>
  <c r="O3214" i="1"/>
  <c r="O3215" i="1"/>
  <c r="R3215" i="1" s="1"/>
  <c r="O3216" i="1"/>
  <c r="R3216" i="1" s="1"/>
  <c r="O3217" i="1"/>
  <c r="O3218" i="1"/>
  <c r="O3219" i="1"/>
  <c r="R3219" i="1" s="1"/>
  <c r="O3220" i="1"/>
  <c r="R3220" i="1" s="1"/>
  <c r="O3221" i="1"/>
  <c r="O3222" i="1"/>
  <c r="O3223" i="1"/>
  <c r="R3223" i="1" s="1"/>
  <c r="O3224" i="1"/>
  <c r="R3224" i="1" s="1"/>
  <c r="O3225" i="1"/>
  <c r="O3226" i="1"/>
  <c r="O3227" i="1"/>
  <c r="R3227" i="1" s="1"/>
  <c r="O3228" i="1"/>
  <c r="R3228" i="1" s="1"/>
  <c r="O3229" i="1"/>
  <c r="O3230" i="1"/>
  <c r="O3231" i="1"/>
  <c r="R3231" i="1" s="1"/>
  <c r="O3232" i="1"/>
  <c r="R3232" i="1" s="1"/>
  <c r="O3233" i="1"/>
  <c r="O3234" i="1"/>
  <c r="O3235" i="1"/>
  <c r="R3235" i="1" s="1"/>
  <c r="O3236" i="1"/>
  <c r="R3236" i="1" s="1"/>
  <c r="O3237" i="1"/>
  <c r="O3238" i="1"/>
  <c r="O3239" i="1"/>
  <c r="R3239" i="1" s="1"/>
  <c r="O3240" i="1"/>
  <c r="R3240" i="1" s="1"/>
  <c r="O3241" i="1"/>
  <c r="O3242" i="1"/>
  <c r="O3243" i="1"/>
  <c r="R3243" i="1" s="1"/>
  <c r="O3244" i="1"/>
  <c r="R3244" i="1" s="1"/>
  <c r="O3245" i="1"/>
  <c r="O3246" i="1"/>
  <c r="O3247" i="1"/>
  <c r="R3247" i="1" s="1"/>
  <c r="O3248" i="1"/>
  <c r="R3248" i="1" s="1"/>
  <c r="O3249" i="1"/>
  <c r="O3250" i="1"/>
  <c r="O3251" i="1"/>
  <c r="R3251" i="1" s="1"/>
  <c r="O3252" i="1"/>
  <c r="R3252" i="1" s="1"/>
  <c r="O3253" i="1"/>
  <c r="O3254" i="1"/>
  <c r="O3255" i="1"/>
  <c r="R3255" i="1" s="1"/>
  <c r="O3256" i="1"/>
  <c r="R3256" i="1" s="1"/>
  <c r="O3257" i="1"/>
  <c r="O3258" i="1"/>
  <c r="O3259" i="1"/>
  <c r="R3259" i="1" s="1"/>
  <c r="O3260" i="1"/>
  <c r="R3260" i="1" s="1"/>
  <c r="O3261" i="1"/>
  <c r="O3262" i="1"/>
  <c r="O3263" i="1"/>
  <c r="R3263" i="1" s="1"/>
  <c r="O3264" i="1"/>
  <c r="R3264" i="1" s="1"/>
  <c r="O3265" i="1"/>
  <c r="O3266" i="1"/>
  <c r="O3267" i="1"/>
  <c r="R3267" i="1" s="1"/>
  <c r="O3268" i="1"/>
  <c r="R3268" i="1" s="1"/>
  <c r="O3269" i="1"/>
  <c r="O3270" i="1"/>
  <c r="O3271" i="1"/>
  <c r="R3271" i="1" s="1"/>
  <c r="O3272" i="1"/>
  <c r="R3272" i="1" s="1"/>
  <c r="O3273" i="1"/>
  <c r="O3274" i="1"/>
  <c r="O3275" i="1"/>
  <c r="R3275" i="1" s="1"/>
  <c r="O3276" i="1"/>
  <c r="R3276" i="1" s="1"/>
  <c r="O3277" i="1"/>
  <c r="O3278" i="1"/>
  <c r="O3279" i="1"/>
  <c r="R3279" i="1" s="1"/>
  <c r="O3280" i="1"/>
  <c r="R3280" i="1" s="1"/>
  <c r="O3281" i="1"/>
  <c r="O3282" i="1"/>
  <c r="O3283" i="1"/>
  <c r="R3283" i="1" s="1"/>
  <c r="O3284" i="1"/>
  <c r="R3284" i="1" s="1"/>
  <c r="O3285" i="1"/>
  <c r="O3286" i="1"/>
  <c r="O3287" i="1"/>
  <c r="R3287" i="1" s="1"/>
  <c r="O3288" i="1"/>
  <c r="R3288" i="1" s="1"/>
  <c r="O3289" i="1"/>
  <c r="O3290" i="1"/>
  <c r="O3291" i="1"/>
  <c r="R3291" i="1" s="1"/>
  <c r="O3292" i="1"/>
  <c r="R3292" i="1" s="1"/>
  <c r="O3293" i="1"/>
  <c r="O3294" i="1"/>
  <c r="O3295" i="1"/>
  <c r="R3295" i="1" s="1"/>
  <c r="O3296" i="1"/>
  <c r="R3296" i="1" s="1"/>
  <c r="O3297" i="1"/>
  <c r="O3298" i="1"/>
  <c r="O3299" i="1"/>
  <c r="R3299" i="1" s="1"/>
  <c r="O3300" i="1"/>
  <c r="R3300" i="1" s="1"/>
  <c r="O3301" i="1"/>
  <c r="O3302" i="1"/>
  <c r="O3303" i="1"/>
  <c r="R3303" i="1" s="1"/>
  <c r="O3304" i="1"/>
  <c r="R3304" i="1" s="1"/>
  <c r="O3305" i="1"/>
  <c r="O3306" i="1"/>
  <c r="O3307" i="1"/>
  <c r="R3307" i="1" s="1"/>
  <c r="O3308" i="1"/>
  <c r="R3308" i="1" s="1"/>
  <c r="O3309" i="1"/>
  <c r="O3310" i="1"/>
  <c r="O3311" i="1"/>
  <c r="R3311" i="1" s="1"/>
  <c r="O3312" i="1"/>
  <c r="R3312" i="1" s="1"/>
  <c r="O3313" i="1"/>
  <c r="O3314" i="1"/>
  <c r="O3315" i="1"/>
  <c r="R3315" i="1" s="1"/>
  <c r="O3316" i="1"/>
  <c r="R3316" i="1" s="1"/>
  <c r="O3317" i="1"/>
  <c r="O3318" i="1"/>
  <c r="O3319" i="1"/>
  <c r="R3319" i="1" s="1"/>
  <c r="O3320" i="1"/>
  <c r="R3320" i="1" s="1"/>
  <c r="O3321" i="1"/>
  <c r="O3322" i="1"/>
  <c r="O3323" i="1"/>
  <c r="R3323" i="1" s="1"/>
  <c r="O3324" i="1"/>
  <c r="R3324" i="1" s="1"/>
  <c r="O3325" i="1"/>
  <c r="O3326" i="1"/>
  <c r="O3327" i="1"/>
  <c r="R3327" i="1" s="1"/>
  <c r="O3328" i="1"/>
  <c r="R3328" i="1" s="1"/>
  <c r="O3329" i="1"/>
  <c r="O3330" i="1"/>
  <c r="O3331" i="1"/>
  <c r="R3331" i="1" s="1"/>
  <c r="O3332" i="1"/>
  <c r="R3332" i="1" s="1"/>
  <c r="O3333" i="1"/>
  <c r="O3334" i="1"/>
  <c r="O3335" i="1"/>
  <c r="R3335" i="1" s="1"/>
  <c r="O3336" i="1"/>
  <c r="R3336" i="1" s="1"/>
  <c r="O3337" i="1"/>
  <c r="O3338" i="1"/>
  <c r="O3339" i="1"/>
  <c r="R3339" i="1" s="1"/>
  <c r="O3340" i="1"/>
  <c r="R3340" i="1" s="1"/>
  <c r="O3341" i="1"/>
  <c r="O3342" i="1"/>
  <c r="O3343" i="1"/>
  <c r="R3343" i="1" s="1"/>
  <c r="O3344" i="1"/>
  <c r="R3344" i="1" s="1"/>
  <c r="O3345" i="1"/>
  <c r="O3346" i="1"/>
  <c r="O3347" i="1"/>
  <c r="R3347" i="1" s="1"/>
  <c r="O3348" i="1"/>
  <c r="R3348" i="1" s="1"/>
  <c r="O3349" i="1"/>
  <c r="O3350" i="1"/>
  <c r="O3351" i="1"/>
  <c r="R3351" i="1" s="1"/>
  <c r="O3352" i="1"/>
  <c r="R3352" i="1" s="1"/>
  <c r="O3353" i="1"/>
  <c r="O3354" i="1"/>
  <c r="O3355" i="1"/>
  <c r="R3355" i="1" s="1"/>
  <c r="O3356" i="1"/>
  <c r="R3356" i="1" s="1"/>
  <c r="O3357" i="1"/>
  <c r="O3358" i="1"/>
  <c r="O3359" i="1"/>
  <c r="R3359" i="1" s="1"/>
  <c r="O3360" i="1"/>
  <c r="R3360" i="1" s="1"/>
  <c r="O3361" i="1"/>
  <c r="O3362" i="1"/>
  <c r="O3363" i="1"/>
  <c r="R3363" i="1" s="1"/>
  <c r="O3364" i="1"/>
  <c r="R3364" i="1" s="1"/>
  <c r="O3365" i="1"/>
  <c r="O3366" i="1"/>
  <c r="O3367" i="1"/>
  <c r="R3367" i="1" s="1"/>
  <c r="O3368" i="1"/>
  <c r="R3368" i="1" s="1"/>
  <c r="O3369" i="1"/>
  <c r="O3370" i="1"/>
  <c r="O3371" i="1"/>
  <c r="R3371" i="1" s="1"/>
  <c r="O3372" i="1"/>
  <c r="R3372" i="1" s="1"/>
  <c r="O3373" i="1"/>
  <c r="O3374" i="1"/>
  <c r="O3375" i="1"/>
  <c r="R3375" i="1" s="1"/>
  <c r="O3376" i="1"/>
  <c r="R3376" i="1" s="1"/>
  <c r="O3377" i="1"/>
  <c r="O3378" i="1"/>
  <c r="O3379" i="1"/>
  <c r="R3379" i="1" s="1"/>
  <c r="O3380" i="1"/>
  <c r="R3380" i="1" s="1"/>
  <c r="O3381" i="1"/>
  <c r="O3382" i="1"/>
  <c r="O3383" i="1"/>
  <c r="R3383" i="1" s="1"/>
  <c r="O3384" i="1"/>
  <c r="R3384" i="1" s="1"/>
  <c r="O3385" i="1"/>
  <c r="O3386" i="1"/>
  <c r="O3387" i="1"/>
  <c r="R3387" i="1" s="1"/>
  <c r="O3388" i="1"/>
  <c r="R3388" i="1" s="1"/>
  <c r="O3389" i="1"/>
  <c r="O3390" i="1"/>
  <c r="O3391" i="1"/>
  <c r="R3391" i="1" s="1"/>
  <c r="O3392" i="1"/>
  <c r="R3392" i="1" s="1"/>
  <c r="O3393" i="1"/>
  <c r="O3394" i="1"/>
  <c r="O3395" i="1"/>
  <c r="R3395" i="1" s="1"/>
  <c r="O3396" i="1"/>
  <c r="R3396" i="1" s="1"/>
  <c r="O3397" i="1"/>
  <c r="O3398" i="1"/>
  <c r="O3399" i="1"/>
  <c r="R3399" i="1" s="1"/>
  <c r="O3400" i="1"/>
  <c r="R3400" i="1" s="1"/>
  <c r="O3401" i="1"/>
  <c r="O3402" i="1"/>
  <c r="O3403" i="1"/>
  <c r="R3403" i="1" s="1"/>
  <c r="O3404" i="1"/>
  <c r="R3404" i="1" s="1"/>
  <c r="O3405" i="1"/>
  <c r="O3406" i="1"/>
  <c r="O3407" i="1"/>
  <c r="R3407" i="1" s="1"/>
  <c r="O3408" i="1"/>
  <c r="R3408" i="1" s="1"/>
  <c r="O3409" i="1"/>
  <c r="O3410" i="1"/>
  <c r="O3411" i="1"/>
  <c r="R3411" i="1" s="1"/>
  <c r="O3412" i="1"/>
  <c r="R3412" i="1" s="1"/>
  <c r="O3413" i="1"/>
  <c r="O3414" i="1"/>
  <c r="O3415" i="1"/>
  <c r="R3415" i="1" s="1"/>
  <c r="O3416" i="1"/>
  <c r="R3416" i="1" s="1"/>
  <c r="O3417" i="1"/>
  <c r="O3418" i="1"/>
  <c r="O3419" i="1"/>
  <c r="R3419" i="1" s="1"/>
  <c r="O3420" i="1"/>
  <c r="R3420" i="1" s="1"/>
  <c r="O3421" i="1"/>
  <c r="O3422" i="1"/>
  <c r="O3423" i="1"/>
  <c r="R3423" i="1" s="1"/>
  <c r="O3424" i="1"/>
  <c r="R3424" i="1" s="1"/>
  <c r="O3425" i="1"/>
  <c r="O3426" i="1"/>
  <c r="O3427" i="1"/>
  <c r="R3427" i="1" s="1"/>
  <c r="O3428" i="1"/>
  <c r="R3428" i="1" s="1"/>
  <c r="O3429" i="1"/>
  <c r="O3430" i="1"/>
  <c r="O3431" i="1"/>
  <c r="R3431" i="1" s="1"/>
  <c r="O3432" i="1"/>
  <c r="R3432" i="1" s="1"/>
  <c r="O3433" i="1"/>
  <c r="O3434" i="1"/>
  <c r="O3435" i="1"/>
  <c r="R3435" i="1" s="1"/>
  <c r="O3436" i="1"/>
  <c r="R3436" i="1" s="1"/>
  <c r="O3437" i="1"/>
  <c r="O3438" i="1"/>
  <c r="O3439" i="1"/>
  <c r="R3439" i="1" s="1"/>
  <c r="O3440" i="1"/>
  <c r="R3440" i="1" s="1"/>
  <c r="O3441" i="1"/>
  <c r="O3442" i="1"/>
  <c r="O3443" i="1"/>
  <c r="R3443" i="1" s="1"/>
  <c r="O3444" i="1"/>
  <c r="R3444" i="1" s="1"/>
  <c r="O3445" i="1"/>
  <c r="O3446" i="1"/>
  <c r="O3447" i="1"/>
  <c r="R3447" i="1" s="1"/>
  <c r="O3448" i="1"/>
  <c r="R3448" i="1" s="1"/>
  <c r="O3449" i="1"/>
  <c r="O3450" i="1"/>
  <c r="O3451" i="1"/>
  <c r="R3451" i="1" s="1"/>
  <c r="O3452" i="1"/>
  <c r="R3452" i="1" s="1"/>
  <c r="O3453" i="1"/>
  <c r="O3454" i="1"/>
  <c r="O3455" i="1"/>
  <c r="R3455" i="1" s="1"/>
  <c r="O3456" i="1"/>
  <c r="R3456" i="1" s="1"/>
  <c r="O3457" i="1"/>
  <c r="O3458" i="1"/>
  <c r="O3459" i="1"/>
  <c r="R3459" i="1" s="1"/>
  <c r="O3460" i="1"/>
  <c r="R3460" i="1" s="1"/>
  <c r="O3461" i="1"/>
  <c r="O3462" i="1"/>
  <c r="O3463" i="1"/>
  <c r="R3463" i="1" s="1"/>
  <c r="O3464" i="1"/>
  <c r="R3464" i="1" s="1"/>
  <c r="O3465" i="1"/>
  <c r="O3466" i="1"/>
  <c r="O3467" i="1"/>
  <c r="R3467" i="1" s="1"/>
  <c r="O3468" i="1"/>
  <c r="R3468" i="1" s="1"/>
  <c r="O3469" i="1"/>
  <c r="O3470" i="1"/>
  <c r="O3471" i="1"/>
  <c r="R3471" i="1" s="1"/>
  <c r="O3472" i="1"/>
  <c r="R3472" i="1" s="1"/>
  <c r="O3473" i="1"/>
  <c r="O3474" i="1"/>
  <c r="O3475" i="1"/>
  <c r="R3475" i="1" s="1"/>
  <c r="O3476" i="1"/>
  <c r="R3476" i="1" s="1"/>
  <c r="O3477" i="1"/>
  <c r="O3478" i="1"/>
  <c r="O3479" i="1"/>
  <c r="R3479" i="1" s="1"/>
  <c r="O3480" i="1"/>
  <c r="R3480" i="1" s="1"/>
  <c r="O3481" i="1"/>
  <c r="O3482" i="1"/>
  <c r="O3483" i="1"/>
  <c r="R3483" i="1" s="1"/>
  <c r="O3484" i="1"/>
  <c r="R3484" i="1" s="1"/>
  <c r="O3485" i="1"/>
  <c r="O3486" i="1"/>
  <c r="O3487" i="1"/>
  <c r="R3487" i="1" s="1"/>
  <c r="O3488" i="1"/>
  <c r="R3488" i="1" s="1"/>
  <c r="O3489" i="1"/>
  <c r="O3490" i="1"/>
  <c r="O3491" i="1"/>
  <c r="R3491" i="1" s="1"/>
  <c r="O3492" i="1"/>
  <c r="R3492" i="1" s="1"/>
  <c r="O3493" i="1"/>
  <c r="O3494" i="1"/>
  <c r="O3495" i="1"/>
  <c r="R3495" i="1" s="1"/>
  <c r="O3496" i="1"/>
  <c r="R3496" i="1" s="1"/>
  <c r="O3497" i="1"/>
  <c r="O3498" i="1"/>
  <c r="O3499" i="1"/>
  <c r="R3499" i="1" s="1"/>
  <c r="O3500" i="1"/>
  <c r="R3500" i="1" s="1"/>
  <c r="O3501" i="1"/>
  <c r="O3502" i="1"/>
  <c r="O3503" i="1"/>
  <c r="R3503" i="1" s="1"/>
  <c r="O3504" i="1"/>
  <c r="R3504" i="1" s="1"/>
  <c r="O3505" i="1"/>
  <c r="O3506" i="1"/>
  <c r="O3507" i="1"/>
  <c r="R3507" i="1" s="1"/>
  <c r="O3508" i="1"/>
  <c r="R3508" i="1" s="1"/>
  <c r="O3509" i="1"/>
  <c r="O3510" i="1"/>
  <c r="O3511" i="1"/>
  <c r="R3511" i="1" s="1"/>
  <c r="O3512" i="1"/>
  <c r="R3512" i="1" s="1"/>
  <c r="O3513" i="1"/>
  <c r="O3514" i="1"/>
  <c r="O3515" i="1"/>
  <c r="R3515" i="1" s="1"/>
  <c r="O3516" i="1"/>
  <c r="R3516" i="1" s="1"/>
  <c r="O3517" i="1"/>
  <c r="O3518" i="1"/>
  <c r="O3519" i="1"/>
  <c r="R3519" i="1" s="1"/>
  <c r="O3520" i="1"/>
  <c r="R3520" i="1" s="1"/>
  <c r="O3521" i="1"/>
  <c r="O3522" i="1"/>
  <c r="O3523" i="1"/>
  <c r="R3523" i="1" s="1"/>
  <c r="O3524" i="1"/>
  <c r="R3524" i="1" s="1"/>
  <c r="O3525" i="1"/>
  <c r="O3526" i="1"/>
  <c r="O3527" i="1"/>
  <c r="R3527" i="1" s="1"/>
  <c r="O3528" i="1"/>
  <c r="R3528" i="1" s="1"/>
  <c r="O3529" i="1"/>
  <c r="O3530" i="1"/>
  <c r="O3531" i="1"/>
  <c r="R3531" i="1" s="1"/>
  <c r="O3532" i="1"/>
  <c r="R3532" i="1" s="1"/>
  <c r="O3533" i="1"/>
  <c r="O3534" i="1"/>
  <c r="O3535" i="1"/>
  <c r="R3535" i="1" s="1"/>
  <c r="O3536" i="1"/>
  <c r="R3536" i="1" s="1"/>
  <c r="O3537" i="1"/>
  <c r="O3538" i="1"/>
  <c r="O3539" i="1"/>
  <c r="R3539" i="1" s="1"/>
  <c r="O3540" i="1"/>
  <c r="R3540" i="1" s="1"/>
  <c r="O3541" i="1"/>
  <c r="O3542" i="1"/>
  <c r="O3543" i="1"/>
  <c r="R3543" i="1" s="1"/>
  <c r="O3544" i="1"/>
  <c r="R3544" i="1" s="1"/>
  <c r="O3545" i="1"/>
  <c r="O3546" i="1"/>
  <c r="O3547" i="1"/>
  <c r="R3547" i="1" s="1"/>
  <c r="O3548" i="1"/>
  <c r="R3548" i="1" s="1"/>
  <c r="O3549" i="1"/>
  <c r="O3550" i="1"/>
  <c r="O3551" i="1"/>
  <c r="R3551" i="1" s="1"/>
  <c r="O3552" i="1"/>
  <c r="R3552" i="1" s="1"/>
  <c r="O3553" i="1"/>
  <c r="O3554" i="1"/>
  <c r="O3555" i="1"/>
  <c r="R3555" i="1" s="1"/>
  <c r="O3556" i="1"/>
  <c r="R3556" i="1" s="1"/>
  <c r="O3557" i="1"/>
  <c r="O3558" i="1"/>
  <c r="O3559" i="1"/>
  <c r="R3559" i="1" s="1"/>
  <c r="O3560" i="1"/>
  <c r="R3560" i="1" s="1"/>
  <c r="O3561" i="1"/>
  <c r="O3562" i="1"/>
  <c r="O3563" i="1"/>
  <c r="R3563" i="1" s="1"/>
  <c r="O3564" i="1"/>
  <c r="R3564" i="1" s="1"/>
  <c r="O3565" i="1"/>
  <c r="O3566" i="1"/>
  <c r="O3567" i="1"/>
  <c r="R3567" i="1" s="1"/>
  <c r="O3568" i="1"/>
  <c r="R3568" i="1" s="1"/>
  <c r="O3569" i="1"/>
  <c r="O3570" i="1"/>
  <c r="O3571" i="1"/>
  <c r="R3571" i="1" s="1"/>
  <c r="O3572" i="1"/>
  <c r="R3572" i="1" s="1"/>
  <c r="O3573" i="1"/>
  <c r="O3574" i="1"/>
  <c r="O3575" i="1"/>
  <c r="R3575" i="1" s="1"/>
  <c r="O3576" i="1"/>
  <c r="R3576" i="1" s="1"/>
  <c r="O3577" i="1"/>
  <c r="O3578" i="1"/>
  <c r="O3579" i="1"/>
  <c r="R3579" i="1" s="1"/>
  <c r="O3580" i="1"/>
  <c r="R3580" i="1" s="1"/>
  <c r="O3581" i="1"/>
  <c r="O3582" i="1"/>
  <c r="O3583" i="1"/>
  <c r="R3583" i="1" s="1"/>
  <c r="O3584" i="1"/>
  <c r="R3584" i="1" s="1"/>
  <c r="O3585" i="1"/>
  <c r="O3586" i="1"/>
  <c r="O3587" i="1"/>
  <c r="R3587" i="1" s="1"/>
  <c r="O3588" i="1"/>
  <c r="R3588" i="1" s="1"/>
  <c r="O3589" i="1"/>
  <c r="O3590" i="1"/>
  <c r="O3591" i="1"/>
  <c r="R3591" i="1" s="1"/>
  <c r="O3592" i="1"/>
  <c r="R3592" i="1" s="1"/>
  <c r="O3593" i="1"/>
  <c r="O3594" i="1"/>
  <c r="O3595" i="1"/>
  <c r="R3595" i="1" s="1"/>
  <c r="O3596" i="1"/>
  <c r="R3596" i="1" s="1"/>
  <c r="O3597" i="1"/>
  <c r="O3598" i="1"/>
  <c r="O3599" i="1"/>
  <c r="R3599" i="1" s="1"/>
  <c r="O3600" i="1"/>
  <c r="R3600" i="1" s="1"/>
  <c r="O3601" i="1"/>
  <c r="O3602" i="1"/>
  <c r="O3603" i="1"/>
  <c r="R3603" i="1" s="1"/>
  <c r="O3604" i="1"/>
  <c r="R3604" i="1" s="1"/>
  <c r="O3605" i="1"/>
  <c r="O3606" i="1"/>
  <c r="O3607" i="1"/>
  <c r="R3607" i="1" s="1"/>
  <c r="O3608" i="1"/>
  <c r="R3608" i="1" s="1"/>
  <c r="O3609" i="1"/>
  <c r="O3610" i="1"/>
  <c r="O3611" i="1"/>
  <c r="R3611" i="1" s="1"/>
  <c r="O3612" i="1"/>
  <c r="R3612" i="1" s="1"/>
  <c r="O3613" i="1"/>
  <c r="O3614" i="1"/>
  <c r="O3615" i="1"/>
  <c r="R3615" i="1" s="1"/>
  <c r="O3616" i="1"/>
  <c r="R3616" i="1" s="1"/>
  <c r="O3617" i="1"/>
  <c r="O3618" i="1"/>
  <c r="O3619" i="1"/>
  <c r="R3619" i="1" s="1"/>
  <c r="O3620" i="1"/>
  <c r="R3620" i="1" s="1"/>
  <c r="O3621" i="1"/>
  <c r="O3622" i="1"/>
  <c r="O3623" i="1"/>
  <c r="R3623" i="1" s="1"/>
  <c r="O3624" i="1"/>
  <c r="R3624" i="1" s="1"/>
  <c r="O3625" i="1"/>
  <c r="O3626" i="1"/>
  <c r="O3627" i="1"/>
  <c r="R3627" i="1" s="1"/>
  <c r="O3628" i="1"/>
  <c r="R3628" i="1" s="1"/>
  <c r="O3629" i="1"/>
  <c r="O3630" i="1"/>
  <c r="O3631" i="1"/>
  <c r="R3631" i="1" s="1"/>
  <c r="O3632" i="1"/>
  <c r="R3632" i="1" s="1"/>
  <c r="O3633" i="1"/>
  <c r="O3634" i="1"/>
  <c r="O3635" i="1"/>
  <c r="R3635" i="1" s="1"/>
  <c r="O3636" i="1"/>
  <c r="R3636" i="1" s="1"/>
  <c r="O3637" i="1"/>
  <c r="O3638" i="1"/>
  <c r="O3639" i="1"/>
  <c r="R3639" i="1" s="1"/>
  <c r="O3640" i="1"/>
  <c r="R3640" i="1" s="1"/>
  <c r="O3641" i="1"/>
  <c r="O3642" i="1"/>
  <c r="O3643" i="1"/>
  <c r="R3643" i="1" s="1"/>
  <c r="O3644" i="1"/>
  <c r="R3644" i="1" s="1"/>
  <c r="O3645" i="1"/>
  <c r="O3646" i="1"/>
  <c r="O3647" i="1"/>
  <c r="R3647" i="1" s="1"/>
  <c r="O3648" i="1"/>
  <c r="R3648" i="1" s="1"/>
  <c r="O3649" i="1"/>
  <c r="O3650" i="1"/>
  <c r="O3651" i="1"/>
  <c r="R3651" i="1" s="1"/>
  <c r="O3652" i="1"/>
  <c r="R3652" i="1" s="1"/>
  <c r="O3653" i="1"/>
  <c r="O3654" i="1"/>
  <c r="O3655" i="1"/>
  <c r="R3655" i="1" s="1"/>
  <c r="O3656" i="1"/>
  <c r="R3656" i="1" s="1"/>
  <c r="O3657" i="1"/>
  <c r="O3658" i="1"/>
  <c r="O3659" i="1"/>
  <c r="R3659" i="1" s="1"/>
  <c r="O3660" i="1"/>
  <c r="R3660" i="1" s="1"/>
  <c r="O3661" i="1"/>
  <c r="O3662" i="1"/>
  <c r="O3663" i="1"/>
  <c r="R3663" i="1" s="1"/>
  <c r="O3664" i="1"/>
  <c r="R3664" i="1" s="1"/>
  <c r="O3665" i="1"/>
  <c r="O3666" i="1"/>
  <c r="O3667" i="1"/>
  <c r="R3667" i="1" s="1"/>
  <c r="O3668" i="1"/>
  <c r="R3668" i="1" s="1"/>
  <c r="O3669" i="1"/>
  <c r="O3670" i="1"/>
  <c r="O3671" i="1"/>
  <c r="R3671" i="1" s="1"/>
  <c r="O3672" i="1"/>
  <c r="R3672" i="1" s="1"/>
  <c r="O3673" i="1"/>
  <c r="O3674" i="1"/>
  <c r="O3675" i="1"/>
  <c r="R3675" i="1" s="1"/>
  <c r="O3676" i="1"/>
  <c r="R3676" i="1" s="1"/>
  <c r="O3677" i="1"/>
  <c r="O3678" i="1"/>
  <c r="O3679" i="1"/>
  <c r="R3679" i="1" s="1"/>
  <c r="O3680" i="1"/>
  <c r="R3680" i="1" s="1"/>
  <c r="O3681" i="1"/>
  <c r="O3682" i="1"/>
  <c r="O3683" i="1"/>
  <c r="R3683" i="1" s="1"/>
  <c r="O3684" i="1"/>
  <c r="R3684" i="1" s="1"/>
  <c r="O3685" i="1"/>
  <c r="O3686" i="1"/>
  <c r="O3687" i="1"/>
  <c r="R3687" i="1" s="1"/>
  <c r="O3688" i="1"/>
  <c r="R3688" i="1" s="1"/>
  <c r="O3689" i="1"/>
  <c r="O3690" i="1"/>
  <c r="O3691" i="1"/>
  <c r="R3691" i="1" s="1"/>
  <c r="O3692" i="1"/>
  <c r="R3692" i="1" s="1"/>
  <c r="O3693" i="1"/>
  <c r="O3694" i="1"/>
  <c r="O3695" i="1"/>
  <c r="R3695" i="1" s="1"/>
  <c r="O3696" i="1"/>
  <c r="R3696" i="1" s="1"/>
  <c r="O3697" i="1"/>
  <c r="O3698" i="1"/>
  <c r="O3699" i="1"/>
  <c r="R3699" i="1" s="1"/>
  <c r="O3700" i="1"/>
  <c r="R3700" i="1" s="1"/>
  <c r="O3701" i="1"/>
  <c r="O3702" i="1"/>
  <c r="O3703" i="1"/>
  <c r="R3703" i="1" s="1"/>
  <c r="O3704" i="1"/>
  <c r="R3704" i="1" s="1"/>
  <c r="O3705" i="1"/>
  <c r="O3706" i="1"/>
  <c r="O3707" i="1"/>
  <c r="R3707" i="1" s="1"/>
  <c r="O3708" i="1"/>
  <c r="R3708" i="1" s="1"/>
  <c r="O3709" i="1"/>
  <c r="O3710" i="1"/>
  <c r="O3711" i="1"/>
  <c r="R3711" i="1" s="1"/>
  <c r="O3712" i="1"/>
  <c r="R3712" i="1" s="1"/>
  <c r="O3713" i="1"/>
  <c r="O3714" i="1"/>
  <c r="O3715" i="1"/>
  <c r="R3715" i="1" s="1"/>
  <c r="O3716" i="1"/>
  <c r="R3716" i="1" s="1"/>
  <c r="O3717" i="1"/>
  <c r="O3718" i="1"/>
  <c r="O3719" i="1"/>
  <c r="R3719" i="1" s="1"/>
  <c r="O3720" i="1"/>
  <c r="R3720" i="1" s="1"/>
  <c r="O3721" i="1"/>
  <c r="O3722" i="1"/>
  <c r="O3723" i="1"/>
  <c r="R3723" i="1" s="1"/>
  <c r="O3724" i="1"/>
  <c r="R3724" i="1" s="1"/>
  <c r="O3725" i="1"/>
  <c r="O3726" i="1"/>
  <c r="O3727" i="1"/>
  <c r="R3727" i="1" s="1"/>
  <c r="O3728" i="1"/>
  <c r="R3728" i="1" s="1"/>
  <c r="O3729" i="1"/>
  <c r="O3730" i="1"/>
  <c r="O3731" i="1"/>
  <c r="R3731" i="1" s="1"/>
  <c r="O3732" i="1"/>
  <c r="R3732" i="1" s="1"/>
  <c r="O3733" i="1"/>
  <c r="O3734" i="1"/>
  <c r="O3735" i="1"/>
  <c r="R3735" i="1" s="1"/>
  <c r="O3736" i="1"/>
  <c r="R3736" i="1" s="1"/>
  <c r="O3737" i="1"/>
  <c r="O3738" i="1"/>
  <c r="O3739" i="1"/>
  <c r="R3739" i="1" s="1"/>
  <c r="O3740" i="1"/>
  <c r="R3740" i="1" s="1"/>
  <c r="O3741" i="1"/>
  <c r="O3742" i="1"/>
  <c r="O3743" i="1"/>
  <c r="R3743" i="1" s="1"/>
  <c r="O3744" i="1"/>
  <c r="R3744" i="1" s="1"/>
  <c r="O3745" i="1"/>
  <c r="O3746" i="1"/>
  <c r="O3747" i="1"/>
  <c r="R3747" i="1" s="1"/>
  <c r="O3748" i="1"/>
  <c r="R3748" i="1" s="1"/>
  <c r="O3749" i="1"/>
  <c r="O3750" i="1"/>
  <c r="O3751" i="1"/>
  <c r="R3751" i="1" s="1"/>
  <c r="O3752" i="1"/>
  <c r="R3752" i="1" s="1"/>
  <c r="O3753" i="1"/>
  <c r="O3754" i="1"/>
  <c r="O3755" i="1"/>
  <c r="R3755" i="1" s="1"/>
  <c r="O3756" i="1"/>
  <c r="R3756" i="1" s="1"/>
  <c r="O3757" i="1"/>
  <c r="O3758" i="1"/>
  <c r="O3759" i="1"/>
  <c r="R3759" i="1" s="1"/>
  <c r="O3760" i="1"/>
  <c r="R3760" i="1" s="1"/>
  <c r="O3761" i="1"/>
  <c r="O3762" i="1"/>
  <c r="O3763" i="1"/>
  <c r="R3763" i="1" s="1"/>
  <c r="O3764" i="1"/>
  <c r="R3764" i="1" s="1"/>
  <c r="O3765" i="1"/>
  <c r="O3766" i="1"/>
  <c r="O3767" i="1"/>
  <c r="R3767" i="1" s="1"/>
  <c r="O3768" i="1"/>
  <c r="R3768" i="1" s="1"/>
  <c r="O3769" i="1"/>
  <c r="O3770" i="1"/>
  <c r="O3771" i="1"/>
  <c r="R3771" i="1" s="1"/>
  <c r="O3772" i="1"/>
  <c r="R3772" i="1" s="1"/>
  <c r="O3773" i="1"/>
  <c r="O3774" i="1"/>
  <c r="O3775" i="1"/>
  <c r="R3775" i="1" s="1"/>
  <c r="O3776" i="1"/>
  <c r="R3776" i="1" s="1"/>
  <c r="O3777" i="1"/>
  <c r="O3778" i="1"/>
  <c r="O3779" i="1"/>
  <c r="R3779" i="1" s="1"/>
  <c r="O3780" i="1"/>
  <c r="R3780" i="1" s="1"/>
  <c r="O3781" i="1"/>
  <c r="O3782" i="1"/>
  <c r="O3783" i="1"/>
  <c r="R3783" i="1" s="1"/>
  <c r="O3784" i="1"/>
  <c r="R3784" i="1" s="1"/>
  <c r="O3785" i="1"/>
  <c r="O3786" i="1"/>
  <c r="O3787" i="1"/>
  <c r="R3787" i="1" s="1"/>
  <c r="O3788" i="1"/>
  <c r="R3788" i="1" s="1"/>
  <c r="O3789" i="1"/>
  <c r="O3790" i="1"/>
  <c r="O3791" i="1"/>
  <c r="R3791" i="1" s="1"/>
  <c r="O3792" i="1"/>
  <c r="R3792" i="1" s="1"/>
  <c r="O3793" i="1"/>
  <c r="O3794" i="1"/>
  <c r="O3795" i="1"/>
  <c r="R3795" i="1" s="1"/>
  <c r="O3796" i="1"/>
  <c r="R3796" i="1" s="1"/>
  <c r="O3797" i="1"/>
  <c r="O3798" i="1"/>
  <c r="O3799" i="1"/>
  <c r="R3799" i="1" s="1"/>
  <c r="O3800" i="1"/>
  <c r="R3800" i="1" s="1"/>
  <c r="O3801" i="1"/>
  <c r="O3802" i="1"/>
  <c r="O3803" i="1"/>
  <c r="R3803" i="1" s="1"/>
  <c r="O3804" i="1"/>
  <c r="R3804" i="1" s="1"/>
  <c r="O3805" i="1"/>
  <c r="O3806" i="1"/>
  <c r="O3807" i="1"/>
  <c r="R3807" i="1" s="1"/>
  <c r="O3808" i="1"/>
  <c r="R3808" i="1" s="1"/>
  <c r="O3809" i="1"/>
  <c r="O3810" i="1"/>
  <c r="O3811" i="1"/>
  <c r="R3811" i="1" s="1"/>
  <c r="O3812" i="1"/>
  <c r="R3812" i="1" s="1"/>
  <c r="O3813" i="1"/>
  <c r="O3814" i="1"/>
  <c r="O3815" i="1"/>
  <c r="R3815" i="1" s="1"/>
  <c r="O3816" i="1"/>
  <c r="R3816" i="1" s="1"/>
  <c r="O3817" i="1"/>
  <c r="O3818" i="1"/>
  <c r="O3819" i="1"/>
  <c r="R3819" i="1" s="1"/>
  <c r="O3820" i="1"/>
  <c r="R3820" i="1" s="1"/>
  <c r="O3821" i="1"/>
  <c r="O3822" i="1"/>
  <c r="O3823" i="1"/>
  <c r="R3823" i="1" s="1"/>
  <c r="O3824" i="1"/>
  <c r="R3824" i="1" s="1"/>
  <c r="O3825" i="1"/>
  <c r="O3826" i="1"/>
  <c r="O3827" i="1"/>
  <c r="R3827" i="1" s="1"/>
  <c r="O3828" i="1"/>
  <c r="R3828" i="1" s="1"/>
  <c r="O3829" i="1"/>
  <c r="O3830" i="1"/>
  <c r="O3831" i="1"/>
  <c r="R3831" i="1" s="1"/>
  <c r="O3832" i="1"/>
  <c r="R3832" i="1" s="1"/>
  <c r="O3833" i="1"/>
  <c r="O3834" i="1"/>
  <c r="O3835" i="1"/>
  <c r="R3835" i="1" s="1"/>
  <c r="O3836" i="1"/>
  <c r="R3836" i="1" s="1"/>
  <c r="O3837" i="1"/>
  <c r="O3838" i="1"/>
  <c r="O3839" i="1"/>
  <c r="R3839" i="1" s="1"/>
  <c r="O3840" i="1"/>
  <c r="R3840" i="1" s="1"/>
  <c r="O3841" i="1"/>
  <c r="O3842" i="1"/>
  <c r="O3843" i="1"/>
  <c r="R3843" i="1" s="1"/>
  <c r="O3844" i="1"/>
  <c r="R3844" i="1" s="1"/>
  <c r="O3845" i="1"/>
  <c r="O3846" i="1"/>
  <c r="O3847" i="1"/>
  <c r="R3847" i="1" s="1"/>
  <c r="O3848" i="1"/>
  <c r="R3848" i="1" s="1"/>
  <c r="O3849" i="1"/>
  <c r="O3850" i="1"/>
  <c r="O3851" i="1"/>
  <c r="R3851" i="1" s="1"/>
  <c r="O3852" i="1"/>
  <c r="R3852" i="1" s="1"/>
  <c r="O3853" i="1"/>
  <c r="O3854" i="1"/>
  <c r="O3855" i="1"/>
  <c r="R3855" i="1" s="1"/>
  <c r="O3856" i="1"/>
  <c r="R3856" i="1" s="1"/>
  <c r="O3857" i="1"/>
  <c r="O3858" i="1"/>
  <c r="O3859" i="1"/>
  <c r="R3859" i="1" s="1"/>
  <c r="O3860" i="1"/>
  <c r="R3860" i="1" s="1"/>
  <c r="O3861" i="1"/>
  <c r="O3862" i="1"/>
  <c r="O3863" i="1"/>
  <c r="R3863" i="1" s="1"/>
  <c r="O3864" i="1"/>
  <c r="R3864" i="1" s="1"/>
  <c r="O3865" i="1"/>
  <c r="O3866" i="1"/>
  <c r="O3867" i="1"/>
  <c r="R3867" i="1" s="1"/>
  <c r="O3868" i="1"/>
  <c r="R3868" i="1" s="1"/>
  <c r="O3869" i="1"/>
  <c r="O3870" i="1"/>
  <c r="O3871" i="1"/>
  <c r="R3871" i="1" s="1"/>
  <c r="O3872" i="1"/>
  <c r="R3872" i="1" s="1"/>
  <c r="O3873" i="1"/>
  <c r="O3874" i="1"/>
  <c r="O3875" i="1"/>
  <c r="R3875" i="1" s="1"/>
  <c r="O3876" i="1"/>
  <c r="R3876" i="1" s="1"/>
  <c r="O3877" i="1"/>
  <c r="O3878" i="1"/>
  <c r="O3879" i="1"/>
  <c r="R3879" i="1" s="1"/>
  <c r="O3880" i="1"/>
  <c r="R3880" i="1" s="1"/>
  <c r="O3881" i="1"/>
  <c r="O3882" i="1"/>
  <c r="O3883" i="1"/>
  <c r="R3883" i="1" s="1"/>
  <c r="O3884" i="1"/>
  <c r="R3884" i="1" s="1"/>
  <c r="O3885" i="1"/>
  <c r="O3886" i="1"/>
  <c r="O3887" i="1"/>
  <c r="R3887" i="1" s="1"/>
  <c r="O3888" i="1"/>
  <c r="R3888" i="1" s="1"/>
  <c r="O3889" i="1"/>
  <c r="O3890" i="1"/>
  <c r="O3891" i="1"/>
  <c r="R3891" i="1" s="1"/>
  <c r="O3892" i="1"/>
  <c r="R3892" i="1" s="1"/>
  <c r="O3893" i="1"/>
  <c r="O3894" i="1"/>
  <c r="O3895" i="1"/>
  <c r="R3895" i="1" s="1"/>
  <c r="O3896" i="1"/>
  <c r="R3896" i="1" s="1"/>
  <c r="O3897" i="1"/>
  <c r="O3898" i="1"/>
  <c r="O3899" i="1"/>
  <c r="R3899" i="1" s="1"/>
  <c r="O3900" i="1"/>
  <c r="R3900" i="1" s="1"/>
  <c r="O3901" i="1"/>
  <c r="O3902" i="1"/>
  <c r="O3903" i="1"/>
  <c r="R3903" i="1" s="1"/>
  <c r="O3904" i="1"/>
  <c r="R3904" i="1" s="1"/>
  <c r="O3905" i="1"/>
  <c r="O3906" i="1"/>
  <c r="O3907" i="1"/>
  <c r="R3907" i="1" s="1"/>
  <c r="O3908" i="1"/>
  <c r="R3908" i="1" s="1"/>
  <c r="O3909" i="1"/>
  <c r="O3910" i="1"/>
  <c r="O3911" i="1"/>
  <c r="R3911" i="1" s="1"/>
  <c r="O3912" i="1"/>
  <c r="R3912" i="1" s="1"/>
  <c r="O3913" i="1"/>
  <c r="O3914" i="1"/>
  <c r="O3915" i="1"/>
  <c r="R3915" i="1" s="1"/>
  <c r="O3916" i="1"/>
  <c r="R3916" i="1" s="1"/>
  <c r="O3917" i="1"/>
  <c r="O3918" i="1"/>
  <c r="O3919" i="1"/>
  <c r="R3919" i="1" s="1"/>
  <c r="O3920" i="1"/>
  <c r="R3920" i="1" s="1"/>
  <c r="O3921" i="1"/>
  <c r="O3922" i="1"/>
  <c r="O3923" i="1"/>
  <c r="R3923" i="1" s="1"/>
  <c r="O3924" i="1"/>
  <c r="R3924" i="1" s="1"/>
  <c r="O3925" i="1"/>
  <c r="O3926" i="1"/>
  <c r="O3927" i="1"/>
  <c r="R3927" i="1" s="1"/>
  <c r="O3928" i="1"/>
  <c r="R3928" i="1" s="1"/>
  <c r="O3929" i="1"/>
  <c r="O3930" i="1"/>
  <c r="O3931" i="1"/>
  <c r="R3931" i="1" s="1"/>
  <c r="O3932" i="1"/>
  <c r="R3932" i="1" s="1"/>
  <c r="O3933" i="1"/>
  <c r="O3934" i="1"/>
  <c r="O3935" i="1"/>
  <c r="R3935" i="1" s="1"/>
  <c r="O3936" i="1"/>
  <c r="R3936" i="1" s="1"/>
  <c r="O3937" i="1"/>
  <c r="O3938" i="1"/>
  <c r="O3939" i="1"/>
  <c r="R3939" i="1" s="1"/>
  <c r="O3940" i="1"/>
  <c r="R3940" i="1" s="1"/>
  <c r="O3941" i="1"/>
  <c r="O3942" i="1"/>
  <c r="O3943" i="1"/>
  <c r="R3943" i="1" s="1"/>
  <c r="O3944" i="1"/>
  <c r="R3944" i="1" s="1"/>
  <c r="O3945" i="1"/>
  <c r="O3946" i="1"/>
  <c r="O3947" i="1"/>
  <c r="R3947" i="1" s="1"/>
  <c r="O3948" i="1"/>
  <c r="R3948" i="1" s="1"/>
  <c r="O3949" i="1"/>
  <c r="O3950" i="1"/>
  <c r="O3951" i="1"/>
  <c r="R3951" i="1" s="1"/>
  <c r="O3952" i="1"/>
  <c r="R3952" i="1" s="1"/>
  <c r="O3953" i="1"/>
  <c r="O3954" i="1"/>
  <c r="O3955" i="1"/>
  <c r="R3955" i="1" s="1"/>
  <c r="O3956" i="1"/>
  <c r="R3956" i="1" s="1"/>
  <c r="O3957" i="1"/>
  <c r="O3958" i="1"/>
  <c r="O3959" i="1"/>
  <c r="R3959" i="1" s="1"/>
  <c r="O3960" i="1"/>
  <c r="R3960" i="1" s="1"/>
  <c r="O3961" i="1"/>
  <c r="O3962" i="1"/>
  <c r="O3963" i="1"/>
  <c r="R3963" i="1" s="1"/>
  <c r="O3964" i="1"/>
  <c r="R3964" i="1" s="1"/>
  <c r="O3965" i="1"/>
  <c r="O3966" i="1"/>
  <c r="O3967" i="1"/>
  <c r="R3967" i="1" s="1"/>
  <c r="O3968" i="1"/>
  <c r="R3968" i="1" s="1"/>
  <c r="O3969" i="1"/>
  <c r="O3970" i="1"/>
  <c r="O3971" i="1"/>
  <c r="R3971" i="1" s="1"/>
  <c r="O3972" i="1"/>
  <c r="R3972" i="1" s="1"/>
  <c r="O3973" i="1"/>
  <c r="O3974" i="1"/>
  <c r="O3975" i="1"/>
  <c r="R3975" i="1" s="1"/>
  <c r="O3976" i="1"/>
  <c r="R3976" i="1" s="1"/>
  <c r="O3977" i="1"/>
  <c r="O3978" i="1"/>
  <c r="O3979" i="1"/>
  <c r="R3979" i="1" s="1"/>
  <c r="O3980" i="1"/>
  <c r="R3980" i="1" s="1"/>
  <c r="O3981" i="1"/>
  <c r="O3982" i="1"/>
  <c r="O3983" i="1"/>
  <c r="R3983" i="1" s="1"/>
  <c r="O3984" i="1"/>
  <c r="R3984" i="1" s="1"/>
  <c r="O3985" i="1"/>
  <c r="O3986" i="1"/>
  <c r="O3987" i="1"/>
  <c r="R3987" i="1" s="1"/>
  <c r="O3988" i="1"/>
  <c r="R3988" i="1" s="1"/>
  <c r="O3989" i="1"/>
  <c r="O3990" i="1"/>
  <c r="O3991" i="1"/>
  <c r="R3991" i="1" s="1"/>
  <c r="O3992" i="1"/>
  <c r="R3992" i="1" s="1"/>
  <c r="O3993" i="1"/>
  <c r="O3994" i="1"/>
  <c r="O3995" i="1"/>
  <c r="R3995" i="1" s="1"/>
  <c r="O3996" i="1"/>
  <c r="R3996" i="1" s="1"/>
  <c r="O3997" i="1"/>
  <c r="O3998" i="1"/>
  <c r="O3999" i="1"/>
  <c r="R3999" i="1" s="1"/>
  <c r="O4000" i="1"/>
  <c r="R4000" i="1" s="1"/>
  <c r="O4001" i="1"/>
  <c r="O4002" i="1"/>
  <c r="O4003" i="1"/>
  <c r="R4003" i="1" s="1"/>
  <c r="O4004" i="1"/>
  <c r="R4004" i="1" s="1"/>
  <c r="O4005" i="1"/>
  <c r="O4006" i="1"/>
  <c r="O4007" i="1"/>
  <c r="R4007" i="1" s="1"/>
  <c r="O4008" i="1"/>
  <c r="R4008" i="1" s="1"/>
  <c r="O4009" i="1"/>
  <c r="O4010" i="1"/>
  <c r="O4011" i="1"/>
  <c r="R4011" i="1" s="1"/>
  <c r="O4012" i="1"/>
  <c r="R4012" i="1" s="1"/>
  <c r="O4013" i="1"/>
  <c r="O4014" i="1"/>
  <c r="O4015" i="1"/>
  <c r="R4015" i="1" s="1"/>
  <c r="O4016" i="1"/>
  <c r="R4016" i="1" s="1"/>
  <c r="O4017" i="1"/>
  <c r="O4018" i="1"/>
  <c r="O4019" i="1"/>
  <c r="R4019" i="1" s="1"/>
  <c r="O4020" i="1"/>
  <c r="R4020" i="1" s="1"/>
  <c r="O4021" i="1"/>
  <c r="O4022" i="1"/>
  <c r="O4023" i="1"/>
  <c r="R4023" i="1" s="1"/>
  <c r="O4024" i="1"/>
  <c r="R4024" i="1" s="1"/>
  <c r="O4025" i="1"/>
  <c r="O4026" i="1"/>
  <c r="O4027" i="1"/>
  <c r="R4027" i="1" s="1"/>
  <c r="O4028" i="1"/>
  <c r="R4028" i="1" s="1"/>
  <c r="O4029" i="1"/>
  <c r="O4030" i="1"/>
  <c r="O4031" i="1"/>
  <c r="R4031" i="1" s="1"/>
  <c r="O4032" i="1"/>
  <c r="R4032" i="1" s="1"/>
  <c r="O4033" i="1"/>
  <c r="O4034" i="1"/>
  <c r="O4035" i="1"/>
  <c r="R4035" i="1" s="1"/>
  <c r="O4036" i="1"/>
  <c r="R4036" i="1" s="1"/>
  <c r="O4037" i="1"/>
  <c r="O4038" i="1"/>
  <c r="O4039" i="1"/>
  <c r="R4039" i="1" s="1"/>
  <c r="O4040" i="1"/>
  <c r="R4040" i="1" s="1"/>
  <c r="O4041" i="1"/>
  <c r="O4042" i="1"/>
  <c r="O4043" i="1"/>
  <c r="R4043" i="1" s="1"/>
  <c r="O4044" i="1"/>
  <c r="R4044" i="1" s="1"/>
  <c r="O4045" i="1"/>
  <c r="O4046" i="1"/>
  <c r="O4047" i="1"/>
  <c r="R4047" i="1" s="1"/>
  <c r="O4048" i="1"/>
  <c r="R4048" i="1" s="1"/>
  <c r="O4049" i="1"/>
  <c r="O4050" i="1"/>
  <c r="O4051" i="1"/>
  <c r="R4051" i="1" s="1"/>
  <c r="O4052" i="1"/>
  <c r="R4052" i="1" s="1"/>
  <c r="O4053" i="1"/>
  <c r="O4054" i="1"/>
  <c r="O4055" i="1"/>
  <c r="R4055" i="1" s="1"/>
  <c r="O4056" i="1"/>
  <c r="R4056" i="1" s="1"/>
  <c r="O4057" i="1"/>
  <c r="O4058" i="1"/>
  <c r="O4059" i="1"/>
  <c r="R4059" i="1" s="1"/>
  <c r="O4060" i="1"/>
  <c r="R4060" i="1" s="1"/>
  <c r="O4061" i="1"/>
  <c r="O4062" i="1"/>
  <c r="O4063" i="1"/>
  <c r="R4063" i="1" s="1"/>
  <c r="O4064" i="1"/>
  <c r="R4064" i="1" s="1"/>
  <c r="O4065" i="1"/>
  <c r="O4066" i="1"/>
  <c r="O4067" i="1"/>
  <c r="R4067" i="1" s="1"/>
  <c r="O4068" i="1"/>
  <c r="R4068" i="1" s="1"/>
  <c r="O4069" i="1"/>
  <c r="O4070" i="1"/>
  <c r="O4071" i="1"/>
  <c r="R4071" i="1" s="1"/>
  <c r="O4072" i="1"/>
  <c r="R4072" i="1" s="1"/>
  <c r="O4073" i="1"/>
  <c r="O4074" i="1"/>
  <c r="O4075" i="1"/>
  <c r="R4075" i="1" s="1"/>
  <c r="O4076" i="1"/>
  <c r="R4076" i="1" s="1"/>
  <c r="O4077" i="1"/>
  <c r="O4078" i="1"/>
  <c r="O4079" i="1"/>
  <c r="R4079" i="1" s="1"/>
  <c r="O4080" i="1"/>
  <c r="R4080" i="1" s="1"/>
  <c r="O4081" i="1"/>
  <c r="O4082" i="1"/>
  <c r="O4083" i="1"/>
  <c r="R4083" i="1" s="1"/>
  <c r="O4084" i="1"/>
  <c r="R4084" i="1" s="1"/>
  <c r="O4085" i="1"/>
  <c r="O4086" i="1"/>
  <c r="O4087" i="1"/>
  <c r="R4087" i="1" s="1"/>
  <c r="O4088" i="1"/>
  <c r="R4088" i="1" s="1"/>
  <c r="O4089" i="1"/>
  <c r="O4090" i="1"/>
  <c r="O4091" i="1"/>
  <c r="R4091" i="1" s="1"/>
  <c r="O4092" i="1"/>
  <c r="R4092" i="1" s="1"/>
  <c r="O4093" i="1"/>
  <c r="O4094" i="1"/>
  <c r="O4095" i="1"/>
  <c r="R4095" i="1" s="1"/>
  <c r="O4096" i="1"/>
  <c r="R4096" i="1" s="1"/>
  <c r="O4097" i="1"/>
  <c r="O4098" i="1"/>
  <c r="O4099" i="1"/>
  <c r="R4099" i="1" s="1"/>
  <c r="O4100" i="1"/>
  <c r="R4100" i="1" s="1"/>
  <c r="O4101" i="1"/>
  <c r="O4102" i="1"/>
  <c r="O4103" i="1"/>
  <c r="R4103" i="1" s="1"/>
  <c r="O4104" i="1"/>
  <c r="R4104" i="1" s="1"/>
  <c r="O4105" i="1"/>
  <c r="O4106" i="1"/>
  <c r="O4107" i="1"/>
  <c r="R4107" i="1" s="1"/>
  <c r="O4108" i="1"/>
  <c r="R4108" i="1" s="1"/>
  <c r="O4109" i="1"/>
  <c r="O4110" i="1"/>
  <c r="O4111" i="1"/>
  <c r="R4111" i="1" s="1"/>
  <c r="O4112" i="1"/>
  <c r="R4112" i="1" s="1"/>
  <c r="O4113" i="1"/>
  <c r="O4114" i="1"/>
  <c r="O4115" i="1"/>
  <c r="R4115" i="1" s="1"/>
  <c r="O4116" i="1"/>
  <c r="R4116" i="1" s="1"/>
  <c r="O4117" i="1"/>
  <c r="O4118" i="1"/>
  <c r="O4119" i="1"/>
  <c r="R4119" i="1" s="1"/>
  <c r="O4120" i="1"/>
  <c r="R4120" i="1" s="1"/>
  <c r="O4121" i="1"/>
  <c r="O4122" i="1"/>
  <c r="O4123" i="1"/>
  <c r="R4123" i="1" s="1"/>
  <c r="O4124" i="1"/>
  <c r="R4124" i="1" s="1"/>
  <c r="O4125" i="1"/>
  <c r="O4126" i="1"/>
  <c r="O4127" i="1"/>
  <c r="R4127" i="1" s="1"/>
  <c r="O4128" i="1"/>
  <c r="R4128" i="1" s="1"/>
  <c r="O4129" i="1"/>
  <c r="O4130" i="1"/>
  <c r="O4131" i="1"/>
  <c r="R4131" i="1" s="1"/>
  <c r="O4132" i="1"/>
  <c r="R4132" i="1" s="1"/>
  <c r="O4133" i="1"/>
  <c r="O4134" i="1"/>
  <c r="O4135" i="1"/>
  <c r="R4135" i="1" s="1"/>
  <c r="O4136" i="1"/>
  <c r="R4136" i="1" s="1"/>
  <c r="O4137" i="1"/>
  <c r="O4138" i="1"/>
  <c r="O4139" i="1"/>
  <c r="R4139" i="1" s="1"/>
  <c r="O4140" i="1"/>
  <c r="R4140" i="1" s="1"/>
  <c r="O4141" i="1"/>
  <c r="O4142" i="1"/>
  <c r="O4143" i="1"/>
  <c r="R4143" i="1" s="1"/>
  <c r="O4144" i="1"/>
  <c r="R4144" i="1" s="1"/>
  <c r="O4145" i="1"/>
  <c r="O4146" i="1"/>
  <c r="O4147" i="1"/>
  <c r="R4147" i="1" s="1"/>
  <c r="O4148" i="1"/>
  <c r="R4148" i="1" s="1"/>
  <c r="O4149" i="1"/>
  <c r="O4150" i="1"/>
  <c r="O4151" i="1"/>
  <c r="R4151" i="1" s="1"/>
  <c r="O4152" i="1"/>
  <c r="R4152" i="1" s="1"/>
  <c r="O4153" i="1"/>
  <c r="O4154" i="1"/>
  <c r="O4155" i="1"/>
  <c r="R4155" i="1" s="1"/>
  <c r="O4156" i="1"/>
  <c r="R4156" i="1" s="1"/>
  <c r="O4157" i="1"/>
  <c r="O4158" i="1"/>
  <c r="O4159" i="1"/>
  <c r="R4159" i="1" s="1"/>
  <c r="O4160" i="1"/>
  <c r="R4160" i="1" s="1"/>
  <c r="O4161" i="1"/>
  <c r="O4162" i="1"/>
  <c r="O4163" i="1"/>
  <c r="R4163" i="1" s="1"/>
  <c r="O4164" i="1"/>
  <c r="R4164" i="1" s="1"/>
  <c r="O4165" i="1"/>
  <c r="O4166" i="1"/>
  <c r="O4167" i="1"/>
  <c r="R4167" i="1" s="1"/>
  <c r="O4168" i="1"/>
  <c r="R4168" i="1" s="1"/>
  <c r="O4169" i="1"/>
  <c r="O4170" i="1"/>
  <c r="O4171" i="1"/>
  <c r="R4171" i="1" s="1"/>
  <c r="O4172" i="1"/>
  <c r="R4172" i="1" s="1"/>
  <c r="O4173" i="1"/>
  <c r="O4174" i="1"/>
  <c r="O4175" i="1"/>
  <c r="R4175" i="1" s="1"/>
  <c r="O4176" i="1"/>
  <c r="R4176" i="1" s="1"/>
  <c r="O4177" i="1"/>
  <c r="O4178" i="1"/>
  <c r="O4179" i="1"/>
  <c r="R4179" i="1" s="1"/>
  <c r="O4180" i="1"/>
  <c r="R4180" i="1" s="1"/>
  <c r="O4181" i="1"/>
  <c r="O4182" i="1"/>
  <c r="O4183" i="1"/>
  <c r="R4183" i="1" s="1"/>
  <c r="O4184" i="1"/>
  <c r="R4184" i="1" s="1"/>
  <c r="O4185" i="1"/>
  <c r="O4186" i="1"/>
  <c r="O4187" i="1"/>
  <c r="R4187" i="1" s="1"/>
  <c r="O4188" i="1"/>
  <c r="R4188" i="1" s="1"/>
  <c r="O4189" i="1"/>
  <c r="O4190" i="1"/>
  <c r="O4191" i="1"/>
  <c r="R4191" i="1" s="1"/>
  <c r="O4192" i="1"/>
  <c r="R4192" i="1" s="1"/>
  <c r="O4193" i="1"/>
  <c r="O4194" i="1"/>
  <c r="O4195" i="1"/>
  <c r="R4195" i="1" s="1"/>
  <c r="O4196" i="1"/>
  <c r="R4196" i="1" s="1"/>
  <c r="O4197" i="1"/>
  <c r="O4198" i="1"/>
  <c r="O4199" i="1"/>
  <c r="R4199" i="1" s="1"/>
  <c r="O4200" i="1"/>
  <c r="R4200" i="1" s="1"/>
  <c r="O4201" i="1"/>
  <c r="O4202" i="1"/>
  <c r="O4203" i="1"/>
  <c r="R4203" i="1" s="1"/>
  <c r="O4204" i="1"/>
  <c r="R4204" i="1" s="1"/>
  <c r="O4205" i="1"/>
  <c r="O4206" i="1"/>
  <c r="O4207" i="1"/>
  <c r="R4207" i="1" s="1"/>
  <c r="O4208" i="1"/>
  <c r="R4208" i="1" s="1"/>
  <c r="O4209" i="1"/>
  <c r="O4210" i="1"/>
  <c r="O4211" i="1"/>
  <c r="R4211" i="1" s="1"/>
  <c r="O4212" i="1"/>
  <c r="R4212" i="1" s="1"/>
  <c r="O4213" i="1"/>
  <c r="O4214" i="1"/>
  <c r="O4215" i="1"/>
  <c r="R4215" i="1" s="1"/>
  <c r="O4216" i="1"/>
  <c r="R4216" i="1" s="1"/>
  <c r="O4217" i="1"/>
  <c r="O4218" i="1"/>
  <c r="O4219" i="1"/>
  <c r="R4219" i="1" s="1"/>
  <c r="O4220" i="1"/>
  <c r="R4220" i="1" s="1"/>
  <c r="O4221" i="1"/>
  <c r="O4222" i="1"/>
  <c r="O4223" i="1"/>
  <c r="R4223" i="1" s="1"/>
  <c r="O4224" i="1"/>
  <c r="R4224" i="1" s="1"/>
  <c r="O4225" i="1"/>
  <c r="O4226" i="1"/>
  <c r="O4227" i="1"/>
  <c r="R4227" i="1" s="1"/>
  <c r="O4228" i="1"/>
  <c r="R4228" i="1" s="1"/>
  <c r="O4229" i="1"/>
  <c r="O4230" i="1"/>
  <c r="O4231" i="1"/>
  <c r="R4231" i="1" s="1"/>
  <c r="O4232" i="1"/>
  <c r="R4232" i="1" s="1"/>
  <c r="O4233" i="1"/>
  <c r="O4234" i="1"/>
  <c r="O4235" i="1"/>
  <c r="R4235" i="1" s="1"/>
  <c r="O4236" i="1"/>
  <c r="R4236" i="1" s="1"/>
  <c r="O4237" i="1"/>
  <c r="O4238" i="1"/>
  <c r="O4239" i="1"/>
  <c r="R4239" i="1" s="1"/>
  <c r="O4240" i="1"/>
  <c r="R4240" i="1" s="1"/>
  <c r="O4241" i="1"/>
  <c r="O4242" i="1"/>
  <c r="O4243" i="1"/>
  <c r="R4243" i="1" s="1"/>
  <c r="O4244" i="1"/>
  <c r="R4244" i="1" s="1"/>
  <c r="O4245" i="1"/>
  <c r="O4246" i="1"/>
  <c r="O4247" i="1"/>
  <c r="R4247" i="1" s="1"/>
  <c r="O4248" i="1"/>
  <c r="R4248" i="1" s="1"/>
  <c r="O4249" i="1"/>
  <c r="O4250" i="1"/>
  <c r="O4251" i="1"/>
  <c r="R4251" i="1" s="1"/>
  <c r="O4252" i="1"/>
  <c r="R4252" i="1" s="1"/>
  <c r="O4253" i="1"/>
  <c r="O4254" i="1"/>
  <c r="O4255" i="1"/>
  <c r="R4255" i="1" s="1"/>
  <c r="O4256" i="1"/>
  <c r="R4256" i="1" s="1"/>
  <c r="O4257" i="1"/>
  <c r="O4258" i="1"/>
  <c r="O4259" i="1"/>
  <c r="R4259" i="1" s="1"/>
  <c r="O4260" i="1"/>
  <c r="R4260" i="1" s="1"/>
  <c r="O4261" i="1"/>
  <c r="O4262" i="1"/>
  <c r="O4263" i="1"/>
  <c r="R4263" i="1" s="1"/>
  <c r="O4264" i="1"/>
  <c r="R4264" i="1" s="1"/>
  <c r="O4265" i="1"/>
  <c r="O4266" i="1"/>
  <c r="O4267" i="1"/>
  <c r="R4267" i="1" s="1"/>
  <c r="O4268" i="1"/>
  <c r="R4268" i="1" s="1"/>
  <c r="O4269" i="1"/>
  <c r="O4270" i="1"/>
  <c r="O4271" i="1"/>
  <c r="R4271" i="1" s="1"/>
  <c r="O4272" i="1"/>
  <c r="R4272" i="1" s="1"/>
  <c r="O4273" i="1"/>
  <c r="O4274" i="1"/>
  <c r="O4275" i="1"/>
  <c r="R4275" i="1" s="1"/>
  <c r="O4276" i="1"/>
  <c r="R4276" i="1" s="1"/>
  <c r="O4277" i="1"/>
  <c r="O4278" i="1"/>
  <c r="O4279" i="1"/>
  <c r="R4279" i="1" s="1"/>
  <c r="O4280" i="1"/>
  <c r="R4280" i="1" s="1"/>
  <c r="O4281" i="1"/>
  <c r="O4282" i="1"/>
  <c r="O4283" i="1"/>
  <c r="R4283" i="1" s="1"/>
  <c r="O4284" i="1"/>
  <c r="R4284" i="1" s="1"/>
  <c r="O4285" i="1"/>
  <c r="O4286" i="1"/>
  <c r="O4287" i="1"/>
  <c r="R4287" i="1" s="1"/>
  <c r="O4288" i="1"/>
  <c r="R4288" i="1" s="1"/>
  <c r="O4289" i="1"/>
  <c r="O4290" i="1"/>
  <c r="O4291" i="1"/>
  <c r="R4291" i="1" s="1"/>
  <c r="O4292" i="1"/>
  <c r="R4292" i="1" s="1"/>
  <c r="O4293" i="1"/>
  <c r="O4294" i="1"/>
  <c r="O4295" i="1"/>
  <c r="R4295" i="1" s="1"/>
  <c r="O4296" i="1"/>
  <c r="R4296" i="1" s="1"/>
  <c r="O4297" i="1"/>
  <c r="O4298" i="1"/>
  <c r="O4299" i="1"/>
  <c r="R4299" i="1" s="1"/>
  <c r="O4300" i="1"/>
  <c r="R4300" i="1" s="1"/>
  <c r="O4301" i="1"/>
  <c r="O4302" i="1"/>
  <c r="O4303" i="1"/>
  <c r="R4303" i="1" s="1"/>
  <c r="O4304" i="1"/>
  <c r="R4304" i="1" s="1"/>
  <c r="O4305" i="1"/>
  <c r="O4306" i="1"/>
  <c r="O4307" i="1"/>
  <c r="R4307" i="1" s="1"/>
  <c r="O4308" i="1"/>
  <c r="R4308" i="1" s="1"/>
  <c r="O4309" i="1"/>
  <c r="O4310" i="1"/>
  <c r="O4311" i="1"/>
  <c r="R4311" i="1" s="1"/>
  <c r="O4312" i="1"/>
  <c r="R4312" i="1" s="1"/>
  <c r="O4313" i="1"/>
  <c r="O4314" i="1"/>
  <c r="O4315" i="1"/>
  <c r="R4315" i="1" s="1"/>
  <c r="O4316" i="1"/>
  <c r="R4316" i="1" s="1"/>
  <c r="O4317" i="1"/>
  <c r="O4318" i="1"/>
  <c r="O4319" i="1"/>
  <c r="R4319" i="1" s="1"/>
  <c r="O4320" i="1"/>
  <c r="R4320" i="1" s="1"/>
  <c r="O4321" i="1"/>
  <c r="O4322" i="1"/>
  <c r="O4323" i="1"/>
  <c r="R4323" i="1" s="1"/>
  <c r="O4324" i="1"/>
  <c r="R4324" i="1" s="1"/>
  <c r="O4325" i="1"/>
  <c r="O4326" i="1"/>
  <c r="O4327" i="1"/>
  <c r="R4327" i="1" s="1"/>
  <c r="O4328" i="1"/>
  <c r="R4328" i="1" s="1"/>
  <c r="O4329" i="1"/>
  <c r="O4330" i="1"/>
  <c r="O4331" i="1"/>
  <c r="R4331" i="1" s="1"/>
  <c r="O4332" i="1"/>
  <c r="R4332" i="1" s="1"/>
  <c r="O4333" i="1"/>
  <c r="O4334" i="1"/>
  <c r="O4335" i="1"/>
  <c r="R4335" i="1" s="1"/>
  <c r="O4336" i="1"/>
  <c r="R4336" i="1" s="1"/>
  <c r="O4337" i="1"/>
  <c r="O4338" i="1"/>
  <c r="O4339" i="1"/>
  <c r="R4339" i="1" s="1"/>
  <c r="O4340" i="1"/>
  <c r="R4340" i="1" s="1"/>
  <c r="O4341" i="1"/>
  <c r="O4342" i="1"/>
  <c r="O4343" i="1"/>
  <c r="R4343" i="1" s="1"/>
  <c r="O4344" i="1"/>
  <c r="R4344" i="1" s="1"/>
  <c r="O4345" i="1"/>
  <c r="O4346" i="1"/>
  <c r="O4347" i="1"/>
  <c r="R4347" i="1" s="1"/>
  <c r="O4348" i="1"/>
  <c r="R4348" i="1" s="1"/>
  <c r="O4349" i="1"/>
  <c r="O4350" i="1"/>
  <c r="O4351" i="1"/>
  <c r="R4351" i="1" s="1"/>
  <c r="O4352" i="1"/>
  <c r="R4352" i="1" s="1"/>
  <c r="O4353" i="1"/>
  <c r="O4354" i="1"/>
  <c r="O4355" i="1"/>
  <c r="R4355" i="1" s="1"/>
  <c r="O4356" i="1"/>
  <c r="R4356" i="1" s="1"/>
  <c r="O4357" i="1"/>
  <c r="O4358" i="1"/>
  <c r="O4359" i="1"/>
  <c r="R4359" i="1" s="1"/>
  <c r="O4360" i="1"/>
  <c r="R4360" i="1" s="1"/>
  <c r="O4361" i="1"/>
  <c r="O4362" i="1"/>
  <c r="O4363" i="1"/>
  <c r="R4363" i="1" s="1"/>
  <c r="O4364" i="1"/>
  <c r="R4364" i="1" s="1"/>
  <c r="O4365" i="1"/>
  <c r="O4366" i="1"/>
  <c r="O4367" i="1"/>
  <c r="R4367" i="1" s="1"/>
  <c r="O4368" i="1"/>
  <c r="R4368" i="1" s="1"/>
  <c r="O4369" i="1"/>
  <c r="O4370" i="1"/>
  <c r="O4371" i="1"/>
  <c r="R4371" i="1" s="1"/>
  <c r="O4372" i="1"/>
  <c r="R4372" i="1" s="1"/>
  <c r="O4373" i="1"/>
  <c r="O4374" i="1"/>
  <c r="O4375" i="1"/>
  <c r="R4375" i="1" s="1"/>
  <c r="O4376" i="1"/>
  <c r="R4376" i="1" s="1"/>
  <c r="O4377" i="1"/>
  <c r="O4378" i="1"/>
  <c r="O4379" i="1"/>
  <c r="R4379" i="1" s="1"/>
  <c r="O4380" i="1"/>
  <c r="R4380" i="1" s="1"/>
  <c r="O4381" i="1"/>
  <c r="O4382" i="1"/>
  <c r="O4383" i="1"/>
  <c r="R4383" i="1" s="1"/>
  <c r="O4384" i="1"/>
  <c r="R4384" i="1" s="1"/>
  <c r="O4385" i="1"/>
  <c r="O4386" i="1"/>
  <c r="O4387" i="1"/>
  <c r="R4387" i="1" s="1"/>
  <c r="O4388" i="1"/>
  <c r="R4388" i="1" s="1"/>
  <c r="O4389" i="1"/>
  <c r="O4390" i="1"/>
  <c r="O4391" i="1"/>
  <c r="R4391" i="1" s="1"/>
  <c r="O4392" i="1"/>
  <c r="R4392" i="1" s="1"/>
  <c r="O4393" i="1"/>
  <c r="O4394" i="1"/>
  <c r="O4395" i="1"/>
  <c r="R4395" i="1" s="1"/>
  <c r="O4396" i="1"/>
  <c r="R4396" i="1" s="1"/>
  <c r="O4397" i="1"/>
  <c r="O4398" i="1"/>
  <c r="O4399" i="1"/>
  <c r="R4399" i="1" s="1"/>
  <c r="O4400" i="1"/>
  <c r="R4400" i="1" s="1"/>
  <c r="O4401" i="1"/>
  <c r="O4402" i="1"/>
  <c r="O4403" i="1"/>
  <c r="R4403" i="1" s="1"/>
  <c r="O4404" i="1"/>
  <c r="R4404" i="1" s="1"/>
  <c r="O4405" i="1"/>
  <c r="O4406" i="1"/>
  <c r="O4407" i="1"/>
  <c r="R4407" i="1" s="1"/>
  <c r="O4408" i="1"/>
  <c r="R4408" i="1" s="1"/>
  <c r="O4409" i="1"/>
  <c r="O4410" i="1"/>
  <c r="O4411" i="1"/>
  <c r="R4411" i="1" s="1"/>
  <c r="O4412" i="1"/>
  <c r="R4412" i="1" s="1"/>
  <c r="O4413" i="1"/>
  <c r="O4414" i="1"/>
  <c r="O4415" i="1"/>
  <c r="R4415" i="1" s="1"/>
  <c r="O4416" i="1"/>
  <c r="R4416" i="1" s="1"/>
  <c r="O4417" i="1"/>
  <c r="O4418" i="1"/>
  <c r="O4419" i="1"/>
  <c r="R4419" i="1" s="1"/>
  <c r="O4420" i="1"/>
  <c r="R4420" i="1" s="1"/>
  <c r="O4421" i="1"/>
  <c r="O4422" i="1"/>
  <c r="O4423" i="1"/>
  <c r="R4423" i="1" s="1"/>
  <c r="O4424" i="1"/>
  <c r="R4424" i="1" s="1"/>
  <c r="O4425" i="1"/>
  <c r="O4426" i="1"/>
  <c r="O4427" i="1"/>
  <c r="R4427" i="1" s="1"/>
  <c r="O4428" i="1"/>
  <c r="R4428" i="1" s="1"/>
  <c r="O4429" i="1"/>
  <c r="O4430" i="1"/>
  <c r="O4431" i="1"/>
  <c r="R4431" i="1" s="1"/>
  <c r="O4432" i="1"/>
  <c r="R4432" i="1" s="1"/>
  <c r="O4433" i="1"/>
  <c r="O4434" i="1"/>
  <c r="O4435" i="1"/>
  <c r="R4435" i="1" s="1"/>
  <c r="O4436" i="1"/>
  <c r="R4436" i="1" s="1"/>
  <c r="O4437" i="1"/>
  <c r="O4438" i="1"/>
  <c r="O4439" i="1"/>
  <c r="R4439" i="1" s="1"/>
  <c r="O4440" i="1"/>
  <c r="R4440" i="1" s="1"/>
  <c r="O4441" i="1"/>
  <c r="O4442" i="1"/>
  <c r="O4443" i="1"/>
  <c r="R4443" i="1" s="1"/>
  <c r="O4444" i="1"/>
  <c r="R4444" i="1" s="1"/>
  <c r="O4445" i="1"/>
  <c r="O4446" i="1"/>
  <c r="O4447" i="1"/>
  <c r="R4447" i="1" s="1"/>
  <c r="O4448" i="1"/>
  <c r="R4448" i="1" s="1"/>
  <c r="O4449" i="1"/>
  <c r="O4450" i="1"/>
  <c r="O4451" i="1"/>
  <c r="R4451" i="1" s="1"/>
  <c r="O4452" i="1"/>
  <c r="R4452" i="1" s="1"/>
  <c r="O4453" i="1"/>
  <c r="O4454" i="1"/>
  <c r="O4455" i="1"/>
  <c r="R4455" i="1" s="1"/>
  <c r="O4456" i="1"/>
  <c r="R4456" i="1" s="1"/>
  <c r="O4457" i="1"/>
  <c r="O4458" i="1"/>
  <c r="O4459" i="1"/>
  <c r="R4459" i="1" s="1"/>
  <c r="O4460" i="1"/>
  <c r="R4460" i="1" s="1"/>
  <c r="O4461" i="1"/>
  <c r="O4462" i="1"/>
  <c r="O4463" i="1"/>
  <c r="R4463" i="1" s="1"/>
  <c r="O4464" i="1"/>
  <c r="R4464" i="1" s="1"/>
  <c r="O4465" i="1"/>
  <c r="O4466" i="1"/>
  <c r="O4467" i="1"/>
  <c r="R4467" i="1" s="1"/>
  <c r="O4468" i="1"/>
  <c r="R4468" i="1" s="1"/>
  <c r="O4469" i="1"/>
  <c r="O4470" i="1"/>
  <c r="O4471" i="1"/>
  <c r="R4471" i="1" s="1"/>
  <c r="O4472" i="1"/>
  <c r="R4472" i="1" s="1"/>
  <c r="O4473" i="1"/>
  <c r="O4474" i="1"/>
  <c r="O4475" i="1"/>
  <c r="R4475" i="1" s="1"/>
  <c r="O4476" i="1"/>
  <c r="R4476" i="1" s="1"/>
  <c r="O4477" i="1"/>
  <c r="O4478" i="1"/>
  <c r="O4479" i="1"/>
  <c r="R4479" i="1" s="1"/>
  <c r="O4480" i="1"/>
  <c r="R4480" i="1" s="1"/>
  <c r="O4481" i="1"/>
  <c r="O4482" i="1"/>
  <c r="O4483" i="1"/>
  <c r="R4483" i="1" s="1"/>
  <c r="O4484" i="1"/>
  <c r="R4484" i="1" s="1"/>
  <c r="O4485" i="1"/>
  <c r="O4486" i="1"/>
  <c r="O4487" i="1"/>
  <c r="R4487" i="1" s="1"/>
  <c r="O4488" i="1"/>
  <c r="R4488" i="1" s="1"/>
  <c r="O4489" i="1"/>
  <c r="O4490" i="1"/>
  <c r="O4491" i="1"/>
  <c r="R4491" i="1" s="1"/>
  <c r="O4492" i="1"/>
  <c r="R4492" i="1" s="1"/>
  <c r="O4493" i="1"/>
  <c r="O4494" i="1"/>
  <c r="O4495" i="1"/>
  <c r="R4495" i="1" s="1"/>
  <c r="O4496" i="1"/>
  <c r="R4496" i="1" s="1"/>
  <c r="O4497" i="1"/>
  <c r="O4498" i="1"/>
  <c r="O4499" i="1"/>
  <c r="R4499" i="1" s="1"/>
  <c r="O4500" i="1"/>
  <c r="R4500" i="1" s="1"/>
  <c r="O4501" i="1"/>
  <c r="O4502" i="1"/>
  <c r="O4503" i="1"/>
  <c r="R4503" i="1" s="1"/>
  <c r="O4504" i="1"/>
  <c r="R4504" i="1" s="1"/>
  <c r="O4505" i="1"/>
  <c r="O4506" i="1"/>
  <c r="O4507" i="1"/>
  <c r="R4507" i="1" s="1"/>
  <c r="O4508" i="1"/>
  <c r="R4508" i="1" s="1"/>
  <c r="O4509" i="1"/>
  <c r="O4510" i="1"/>
  <c r="O4511" i="1"/>
  <c r="R4511" i="1" s="1"/>
  <c r="O4512" i="1"/>
  <c r="R4512" i="1" s="1"/>
  <c r="O4513" i="1"/>
  <c r="O4514" i="1"/>
  <c r="O4515" i="1"/>
  <c r="R4515" i="1" s="1"/>
  <c r="O4516" i="1"/>
  <c r="R4516" i="1" s="1"/>
  <c r="O4517" i="1"/>
  <c r="O4518" i="1"/>
  <c r="O4519" i="1"/>
  <c r="R4519" i="1" s="1"/>
  <c r="O4520" i="1"/>
  <c r="R4520" i="1" s="1"/>
  <c r="O4521" i="1"/>
  <c r="O4522" i="1"/>
  <c r="O4523" i="1"/>
  <c r="R4523" i="1" s="1"/>
  <c r="O4524" i="1"/>
  <c r="R4524" i="1" s="1"/>
  <c r="O4525" i="1"/>
  <c r="O4526" i="1"/>
  <c r="O4527" i="1"/>
  <c r="R4527" i="1" s="1"/>
  <c r="O4528" i="1"/>
  <c r="R4528" i="1" s="1"/>
  <c r="O4529" i="1"/>
  <c r="O4530" i="1"/>
  <c r="O4531" i="1"/>
  <c r="R4531" i="1" s="1"/>
  <c r="O4532" i="1"/>
  <c r="R4532" i="1" s="1"/>
  <c r="O4533" i="1"/>
  <c r="O4534" i="1"/>
  <c r="O4535" i="1"/>
  <c r="R4535" i="1" s="1"/>
  <c r="O4536" i="1"/>
  <c r="R4536" i="1" s="1"/>
  <c r="O4537" i="1"/>
  <c r="O4538" i="1"/>
  <c r="O4539" i="1"/>
  <c r="R4539" i="1" s="1"/>
  <c r="O4540" i="1"/>
  <c r="R4540" i="1" s="1"/>
  <c r="O4541" i="1"/>
  <c r="O4542" i="1"/>
  <c r="O4543" i="1"/>
  <c r="R4543" i="1" s="1"/>
  <c r="O4544" i="1"/>
  <c r="R4544" i="1" s="1"/>
  <c r="O4545" i="1"/>
  <c r="O4546" i="1"/>
  <c r="O4547" i="1"/>
  <c r="R4547" i="1" s="1"/>
  <c r="O4548" i="1"/>
  <c r="R4548" i="1" s="1"/>
  <c r="O4549" i="1"/>
  <c r="O4550" i="1"/>
  <c r="O4551" i="1"/>
  <c r="R4551" i="1" s="1"/>
  <c r="O4552" i="1"/>
  <c r="R4552" i="1" s="1"/>
  <c r="O4553" i="1"/>
  <c r="O4554" i="1"/>
  <c r="O4555" i="1"/>
  <c r="R4555" i="1" s="1"/>
  <c r="O4556" i="1"/>
  <c r="R4556" i="1" s="1"/>
  <c r="O4557" i="1"/>
  <c r="O4558" i="1"/>
  <c r="O4559" i="1"/>
  <c r="R4559" i="1" s="1"/>
  <c r="O4560" i="1"/>
  <c r="R4560" i="1" s="1"/>
  <c r="O4561" i="1"/>
  <c r="O4562" i="1"/>
  <c r="O4563" i="1"/>
  <c r="R4563" i="1" s="1"/>
  <c r="O4564" i="1"/>
  <c r="R4564" i="1" s="1"/>
  <c r="O4565" i="1"/>
  <c r="O4566" i="1"/>
  <c r="O4567" i="1"/>
  <c r="R4567" i="1" s="1"/>
  <c r="O4568" i="1"/>
  <c r="R4568" i="1" s="1"/>
  <c r="O4569" i="1"/>
  <c r="O4570" i="1"/>
  <c r="O4571" i="1"/>
  <c r="R4571" i="1" s="1"/>
  <c r="O4572" i="1"/>
  <c r="R4572" i="1" s="1"/>
  <c r="O4573" i="1"/>
  <c r="O4574" i="1"/>
  <c r="O4575" i="1"/>
  <c r="R4575" i="1" s="1"/>
  <c r="O4576" i="1"/>
  <c r="R4576" i="1" s="1"/>
  <c r="O4577" i="1"/>
  <c r="O4578" i="1"/>
  <c r="O4579" i="1"/>
  <c r="R4579" i="1" s="1"/>
  <c r="O4580" i="1"/>
  <c r="R4580" i="1" s="1"/>
  <c r="O4581" i="1"/>
  <c r="O4582" i="1"/>
  <c r="O4583" i="1"/>
  <c r="R4583" i="1" s="1"/>
  <c r="O4584" i="1"/>
  <c r="R4584" i="1" s="1"/>
  <c r="O4585" i="1"/>
  <c r="O4586" i="1"/>
  <c r="O4587" i="1"/>
  <c r="R4587" i="1" s="1"/>
  <c r="O4588" i="1"/>
  <c r="R4588" i="1" s="1"/>
  <c r="O4589" i="1"/>
  <c r="O4590" i="1"/>
  <c r="O4591" i="1"/>
  <c r="R4591" i="1" s="1"/>
  <c r="O4592" i="1"/>
  <c r="R4592" i="1" s="1"/>
  <c r="O4593" i="1"/>
  <c r="O4594" i="1"/>
  <c r="O4595" i="1"/>
  <c r="R4595" i="1" s="1"/>
  <c r="O4596" i="1"/>
  <c r="R4596" i="1" s="1"/>
  <c r="O4597" i="1"/>
  <c r="O4598" i="1"/>
  <c r="O4599" i="1"/>
  <c r="R4599" i="1" s="1"/>
  <c r="O4600" i="1"/>
  <c r="R4600" i="1" s="1"/>
  <c r="O4601" i="1"/>
  <c r="O4602" i="1"/>
  <c r="O4603" i="1"/>
  <c r="R4603" i="1" s="1"/>
  <c r="O4604" i="1"/>
  <c r="R4604" i="1" s="1"/>
  <c r="O4605" i="1"/>
  <c r="O4606" i="1"/>
  <c r="O4607" i="1"/>
  <c r="R4607" i="1" s="1"/>
  <c r="O4608" i="1"/>
  <c r="R4608" i="1" s="1"/>
  <c r="O4609" i="1"/>
  <c r="O4610" i="1"/>
  <c r="O4611" i="1"/>
  <c r="R4611" i="1" s="1"/>
  <c r="O4612" i="1"/>
  <c r="R4612" i="1" s="1"/>
  <c r="O4613" i="1"/>
  <c r="O4614" i="1"/>
  <c r="O4615" i="1"/>
  <c r="R4615" i="1" s="1"/>
  <c r="O4616" i="1"/>
  <c r="R4616" i="1" s="1"/>
  <c r="O4617" i="1"/>
  <c r="O4618" i="1"/>
  <c r="O4619" i="1"/>
  <c r="R4619" i="1" s="1"/>
  <c r="O4620" i="1"/>
  <c r="R4620" i="1" s="1"/>
  <c r="O4621" i="1"/>
  <c r="O4622" i="1"/>
  <c r="O4623" i="1"/>
  <c r="R4623" i="1" s="1"/>
  <c r="O4624" i="1"/>
  <c r="R4624" i="1" s="1"/>
  <c r="O4625" i="1"/>
  <c r="O4626" i="1"/>
  <c r="O4627" i="1"/>
  <c r="R4627" i="1" s="1"/>
  <c r="O4628" i="1"/>
  <c r="R4628" i="1" s="1"/>
  <c r="O4629" i="1"/>
  <c r="O4630" i="1"/>
  <c r="O4631" i="1"/>
  <c r="R4631" i="1" s="1"/>
  <c r="O4632" i="1"/>
  <c r="R4632" i="1" s="1"/>
  <c r="O4633" i="1"/>
  <c r="O4634" i="1"/>
  <c r="O4635" i="1"/>
  <c r="R4635" i="1" s="1"/>
  <c r="O4636" i="1"/>
  <c r="R4636" i="1" s="1"/>
  <c r="O4637" i="1"/>
  <c r="O4638" i="1"/>
  <c r="O4639" i="1"/>
  <c r="R4639" i="1" s="1"/>
  <c r="O4640" i="1"/>
  <c r="R4640" i="1" s="1"/>
  <c r="O4641" i="1"/>
  <c r="O4642" i="1"/>
  <c r="O4643" i="1"/>
  <c r="R4643" i="1" s="1"/>
  <c r="O4644" i="1"/>
  <c r="R4644" i="1" s="1"/>
  <c r="O4645" i="1"/>
  <c r="O4646" i="1"/>
  <c r="O4647" i="1"/>
  <c r="R4647" i="1" s="1"/>
  <c r="O4648" i="1"/>
  <c r="R4648" i="1" s="1"/>
  <c r="O4649" i="1"/>
  <c r="O4650" i="1"/>
  <c r="O4651" i="1"/>
  <c r="R4651" i="1" s="1"/>
  <c r="O4652" i="1"/>
  <c r="R4652" i="1" s="1"/>
  <c r="O4653" i="1"/>
  <c r="O4654" i="1"/>
  <c r="O4655" i="1"/>
  <c r="R4655" i="1" s="1"/>
  <c r="O4656" i="1"/>
  <c r="R4656" i="1" s="1"/>
  <c r="O4657" i="1"/>
  <c r="O4658" i="1"/>
  <c r="O4659" i="1"/>
  <c r="R4659" i="1" s="1"/>
  <c r="O4660" i="1"/>
  <c r="R4660" i="1" s="1"/>
  <c r="O4661" i="1"/>
  <c r="O4662" i="1"/>
  <c r="O4663" i="1"/>
  <c r="R4663" i="1" s="1"/>
  <c r="O4664" i="1"/>
  <c r="R4664" i="1" s="1"/>
  <c r="O4665" i="1"/>
  <c r="O4666" i="1"/>
  <c r="O4667" i="1"/>
  <c r="R4667" i="1" s="1"/>
  <c r="O4668" i="1"/>
  <c r="R4668" i="1" s="1"/>
  <c r="O4669" i="1"/>
  <c r="O4670" i="1"/>
  <c r="O4671" i="1"/>
  <c r="R4671" i="1" s="1"/>
  <c r="O4672" i="1"/>
  <c r="R4672" i="1" s="1"/>
  <c r="O4673" i="1"/>
  <c r="O4674" i="1"/>
  <c r="O4675" i="1"/>
  <c r="R4675" i="1" s="1"/>
  <c r="O4676" i="1"/>
  <c r="R4676" i="1" s="1"/>
  <c r="O4677" i="1"/>
  <c r="O4678" i="1"/>
  <c r="O4679" i="1"/>
  <c r="R4679" i="1" s="1"/>
  <c r="O4680" i="1"/>
  <c r="R4680" i="1" s="1"/>
  <c r="O4681" i="1"/>
  <c r="O4682" i="1"/>
  <c r="O4683" i="1"/>
  <c r="R4683" i="1" s="1"/>
  <c r="O4684" i="1"/>
  <c r="R4684" i="1" s="1"/>
  <c r="O4685" i="1"/>
  <c r="O4686" i="1"/>
  <c r="O4687" i="1"/>
  <c r="R4687" i="1" s="1"/>
  <c r="O4688" i="1"/>
  <c r="R4688" i="1" s="1"/>
  <c r="O4689" i="1"/>
  <c r="O4690" i="1"/>
  <c r="O4691" i="1"/>
  <c r="R4691" i="1" s="1"/>
  <c r="O4692" i="1"/>
  <c r="R4692" i="1" s="1"/>
  <c r="O4693" i="1"/>
  <c r="O4694" i="1"/>
  <c r="O4695" i="1"/>
  <c r="R4695" i="1" s="1"/>
  <c r="O4696" i="1"/>
  <c r="R4696" i="1" s="1"/>
  <c r="O4697" i="1"/>
  <c r="O4698" i="1"/>
  <c r="O4699" i="1"/>
  <c r="R4699" i="1" s="1"/>
  <c r="O4700" i="1"/>
  <c r="R4700" i="1" s="1"/>
  <c r="O4701" i="1"/>
  <c r="O4702" i="1"/>
  <c r="O4703" i="1"/>
  <c r="R4703" i="1" s="1"/>
  <c r="O4704" i="1"/>
  <c r="R4704" i="1" s="1"/>
  <c r="O4705" i="1"/>
  <c r="O4706" i="1"/>
  <c r="O4707" i="1"/>
  <c r="R4707" i="1" s="1"/>
  <c r="O4708" i="1"/>
  <c r="R4708" i="1" s="1"/>
  <c r="O4709" i="1"/>
  <c r="O4710" i="1"/>
  <c r="O4711" i="1"/>
  <c r="R4711" i="1" s="1"/>
  <c r="O4712" i="1"/>
  <c r="R4712" i="1" s="1"/>
  <c r="O4713" i="1"/>
  <c r="O4714" i="1"/>
  <c r="O4715" i="1"/>
  <c r="R4715" i="1" s="1"/>
  <c r="O4716" i="1"/>
  <c r="R4716" i="1" s="1"/>
  <c r="O4717" i="1"/>
  <c r="O4718" i="1"/>
  <c r="O4719" i="1"/>
  <c r="R4719" i="1" s="1"/>
  <c r="O4720" i="1"/>
  <c r="R4720" i="1" s="1"/>
  <c r="O4721" i="1"/>
  <c r="O4722" i="1"/>
  <c r="O4723" i="1"/>
  <c r="R4723" i="1" s="1"/>
  <c r="O4724" i="1"/>
  <c r="R4724" i="1" s="1"/>
  <c r="O4725" i="1"/>
  <c r="O4726" i="1"/>
  <c r="O4727" i="1"/>
  <c r="R4727" i="1" s="1"/>
  <c r="O4728" i="1"/>
  <c r="R4728" i="1" s="1"/>
  <c r="O4729" i="1"/>
  <c r="O4730" i="1"/>
  <c r="O4731" i="1"/>
  <c r="R4731" i="1" s="1"/>
  <c r="O4732" i="1"/>
  <c r="R4732" i="1" s="1"/>
  <c r="O4733" i="1"/>
  <c r="O4734" i="1"/>
  <c r="O4735" i="1"/>
  <c r="R4735" i="1" s="1"/>
  <c r="O4736" i="1"/>
  <c r="R4736" i="1" s="1"/>
  <c r="O4737" i="1"/>
  <c r="O4738" i="1"/>
  <c r="O4739" i="1"/>
  <c r="R4739" i="1" s="1"/>
  <c r="O4740" i="1"/>
  <c r="R4740" i="1" s="1"/>
  <c r="O4741" i="1"/>
  <c r="O4742" i="1"/>
  <c r="O4743" i="1"/>
  <c r="R4743" i="1" s="1"/>
  <c r="O4744" i="1"/>
  <c r="R4744" i="1" s="1"/>
  <c r="O4745" i="1"/>
  <c r="O4746" i="1"/>
  <c r="O4747" i="1"/>
  <c r="R4747" i="1" s="1"/>
  <c r="O4748" i="1"/>
  <c r="R4748" i="1" s="1"/>
  <c r="O4749" i="1"/>
  <c r="O4750" i="1"/>
  <c r="O4751" i="1"/>
  <c r="R4751" i="1" s="1"/>
  <c r="O4752" i="1"/>
  <c r="R4752" i="1" s="1"/>
  <c r="O4753" i="1"/>
  <c r="O4754" i="1"/>
  <c r="O4755" i="1"/>
  <c r="R4755" i="1" s="1"/>
  <c r="O4756" i="1"/>
  <c r="R4756" i="1" s="1"/>
  <c r="O4757" i="1"/>
  <c r="O4758" i="1"/>
  <c r="O4759" i="1"/>
  <c r="R4759" i="1" s="1"/>
  <c r="O4760" i="1"/>
  <c r="R4760" i="1" s="1"/>
  <c r="O4761" i="1"/>
  <c r="O4762" i="1"/>
  <c r="O4763" i="1"/>
  <c r="R4763" i="1" s="1"/>
  <c r="O4764" i="1"/>
  <c r="R4764" i="1" s="1"/>
  <c r="O4765" i="1"/>
  <c r="O4766" i="1"/>
  <c r="O4767" i="1"/>
  <c r="R4767" i="1" s="1"/>
  <c r="O4768" i="1"/>
  <c r="R4768" i="1" s="1"/>
  <c r="O4769" i="1"/>
  <c r="O4770" i="1"/>
  <c r="O4771" i="1"/>
  <c r="R4771" i="1" s="1"/>
  <c r="O4772" i="1"/>
  <c r="R4772" i="1" s="1"/>
  <c r="O4773" i="1"/>
  <c r="O4774" i="1"/>
  <c r="O4775" i="1"/>
  <c r="R4775" i="1" s="1"/>
  <c r="O4776" i="1"/>
  <c r="R4776" i="1" s="1"/>
  <c r="O4777" i="1"/>
  <c r="O4778" i="1"/>
  <c r="O4779" i="1"/>
  <c r="R4779" i="1" s="1"/>
  <c r="O4780" i="1"/>
  <c r="R4780" i="1" s="1"/>
  <c r="O4781" i="1"/>
  <c r="O4782" i="1"/>
  <c r="O4783" i="1"/>
  <c r="R4783" i="1" s="1"/>
  <c r="O4784" i="1"/>
  <c r="R4784" i="1" s="1"/>
  <c r="O4785" i="1"/>
  <c r="O4786" i="1"/>
  <c r="O4787" i="1"/>
  <c r="R4787" i="1" s="1"/>
  <c r="O4788" i="1"/>
  <c r="R4788" i="1" s="1"/>
  <c r="O4789" i="1"/>
  <c r="O4790" i="1"/>
  <c r="O4791" i="1"/>
  <c r="R4791" i="1" s="1"/>
  <c r="O4792" i="1"/>
  <c r="R4792" i="1" s="1"/>
  <c r="O4793" i="1"/>
  <c r="O4794" i="1"/>
  <c r="O4795" i="1"/>
  <c r="R4795" i="1" s="1"/>
  <c r="O4796" i="1"/>
  <c r="R4796" i="1" s="1"/>
  <c r="O4797" i="1"/>
  <c r="O4798" i="1"/>
  <c r="O4799" i="1"/>
  <c r="R4799" i="1" s="1"/>
  <c r="O4800" i="1"/>
  <c r="R4800" i="1" s="1"/>
  <c r="O4801" i="1"/>
  <c r="O4802" i="1"/>
  <c r="O4803" i="1"/>
  <c r="R4803" i="1" s="1"/>
  <c r="O4804" i="1"/>
  <c r="R4804" i="1" s="1"/>
  <c r="O4805" i="1"/>
  <c r="O4806" i="1"/>
  <c r="O4807" i="1"/>
  <c r="R4807" i="1" s="1"/>
  <c r="O4808" i="1"/>
  <c r="R4808" i="1" s="1"/>
  <c r="O4809" i="1"/>
  <c r="O4810" i="1"/>
  <c r="O4811" i="1"/>
  <c r="R4811" i="1" s="1"/>
  <c r="O4812" i="1"/>
  <c r="R4812" i="1" s="1"/>
  <c r="O4813" i="1"/>
  <c r="O4814" i="1"/>
  <c r="O4815" i="1"/>
  <c r="R4815" i="1" s="1"/>
  <c r="O4816" i="1"/>
  <c r="R4816" i="1" s="1"/>
  <c r="O4817" i="1"/>
  <c r="O4818" i="1"/>
  <c r="O4819" i="1"/>
  <c r="R4819" i="1" s="1"/>
  <c r="O4820" i="1"/>
  <c r="R4820" i="1" s="1"/>
  <c r="O4821" i="1"/>
  <c r="O4822" i="1"/>
  <c r="O4823" i="1"/>
  <c r="R4823" i="1" s="1"/>
  <c r="O4824" i="1"/>
  <c r="R4824" i="1" s="1"/>
  <c r="O4825" i="1"/>
  <c r="O4826" i="1"/>
  <c r="O4827" i="1"/>
  <c r="R4827" i="1" s="1"/>
  <c r="O4828" i="1"/>
  <c r="R4828" i="1" s="1"/>
  <c r="O4829" i="1"/>
  <c r="O4830" i="1"/>
  <c r="O4831" i="1"/>
  <c r="R4831" i="1" s="1"/>
  <c r="O4832" i="1"/>
  <c r="R4832" i="1" s="1"/>
  <c r="O4833" i="1"/>
  <c r="O4834" i="1"/>
  <c r="O4835" i="1"/>
  <c r="R4835" i="1" s="1"/>
  <c r="O4836" i="1"/>
  <c r="R4836" i="1" s="1"/>
  <c r="O4837" i="1"/>
  <c r="O4838" i="1"/>
  <c r="O4839" i="1"/>
  <c r="R4839" i="1" s="1"/>
  <c r="O4840" i="1"/>
  <c r="R4840" i="1" s="1"/>
  <c r="O4841" i="1"/>
  <c r="O4842" i="1"/>
  <c r="O4843" i="1"/>
  <c r="R4843" i="1" s="1"/>
  <c r="O4844" i="1"/>
  <c r="R4844" i="1" s="1"/>
  <c r="O4845" i="1"/>
  <c r="O4846" i="1"/>
  <c r="O4847" i="1"/>
  <c r="R4847" i="1" s="1"/>
  <c r="O4848" i="1"/>
  <c r="R4848" i="1" s="1"/>
  <c r="O4849" i="1"/>
  <c r="O4850" i="1"/>
  <c r="O4851" i="1"/>
  <c r="R4851" i="1" s="1"/>
  <c r="O4852" i="1"/>
  <c r="R4852" i="1" s="1"/>
  <c r="O4853" i="1"/>
  <c r="O4854" i="1"/>
  <c r="O4855" i="1"/>
  <c r="R4855" i="1" s="1"/>
  <c r="O4856" i="1"/>
  <c r="R4856" i="1" s="1"/>
  <c r="O4857" i="1"/>
  <c r="O4858" i="1"/>
  <c r="O4859" i="1"/>
  <c r="R4859" i="1" s="1"/>
  <c r="O4860" i="1"/>
  <c r="R4860" i="1" s="1"/>
  <c r="O4861" i="1"/>
  <c r="O4862" i="1"/>
  <c r="O4863" i="1"/>
  <c r="R4863" i="1" s="1"/>
  <c r="O4864" i="1"/>
  <c r="R4864" i="1" s="1"/>
  <c r="O4865" i="1"/>
  <c r="O4866" i="1"/>
  <c r="O4867" i="1"/>
  <c r="R4867" i="1" s="1"/>
  <c r="O4868" i="1"/>
  <c r="R4868" i="1" s="1"/>
  <c r="O4869" i="1"/>
  <c r="O4870" i="1"/>
  <c r="O4871" i="1"/>
  <c r="R4871" i="1" s="1"/>
  <c r="O4872" i="1"/>
  <c r="R4872" i="1" s="1"/>
  <c r="O4873" i="1"/>
  <c r="O4874" i="1"/>
  <c r="O4875" i="1"/>
  <c r="R4875" i="1" s="1"/>
  <c r="O4876" i="1"/>
  <c r="R4876" i="1" s="1"/>
  <c r="O4877" i="1"/>
  <c r="O4878" i="1"/>
  <c r="O4879" i="1"/>
  <c r="R4879" i="1" s="1"/>
  <c r="O4880" i="1"/>
  <c r="R4880" i="1" s="1"/>
  <c r="O4881" i="1"/>
  <c r="O4882" i="1"/>
  <c r="O4883" i="1"/>
  <c r="R4883" i="1" s="1"/>
  <c r="O4884" i="1"/>
  <c r="R4884" i="1" s="1"/>
  <c r="O4885" i="1"/>
  <c r="O4886" i="1"/>
  <c r="O4887" i="1"/>
  <c r="R4887" i="1" s="1"/>
  <c r="O4888" i="1"/>
  <c r="R4888" i="1" s="1"/>
  <c r="O4889" i="1"/>
  <c r="O4890" i="1"/>
  <c r="O4891" i="1"/>
  <c r="R4891" i="1" s="1"/>
  <c r="O4892" i="1"/>
  <c r="R4892" i="1" s="1"/>
  <c r="O4893" i="1"/>
  <c r="O4894" i="1"/>
  <c r="O4895" i="1"/>
  <c r="R4895" i="1" s="1"/>
  <c r="O4896" i="1"/>
  <c r="R4896" i="1" s="1"/>
  <c r="O4897" i="1"/>
  <c r="O4898" i="1"/>
  <c r="O4899" i="1"/>
  <c r="R4899" i="1" s="1"/>
  <c r="O4900" i="1"/>
  <c r="R4900" i="1" s="1"/>
  <c r="O4901" i="1"/>
  <c r="O4902" i="1"/>
  <c r="O4903" i="1"/>
  <c r="R4903" i="1" s="1"/>
  <c r="O4904" i="1"/>
  <c r="R4904" i="1" s="1"/>
  <c r="O4905" i="1"/>
  <c r="O4906" i="1"/>
  <c r="O4907" i="1"/>
  <c r="R4907" i="1" s="1"/>
  <c r="O4908" i="1"/>
  <c r="R4908" i="1" s="1"/>
  <c r="O4909" i="1"/>
  <c r="O4910" i="1"/>
  <c r="O4911" i="1"/>
  <c r="R4911" i="1" s="1"/>
  <c r="O4912" i="1"/>
  <c r="R4912" i="1" s="1"/>
  <c r="O4913" i="1"/>
  <c r="O4914" i="1"/>
  <c r="O4915" i="1"/>
  <c r="R4915" i="1" s="1"/>
  <c r="O4916" i="1"/>
  <c r="R4916" i="1" s="1"/>
  <c r="O4917" i="1"/>
  <c r="O4918" i="1"/>
  <c r="O4919" i="1"/>
  <c r="R4919" i="1" s="1"/>
  <c r="O4920" i="1"/>
  <c r="R4920" i="1" s="1"/>
  <c r="O4921" i="1"/>
  <c r="O4922" i="1"/>
  <c r="O4923" i="1"/>
  <c r="R4923" i="1" s="1"/>
  <c r="O4924" i="1"/>
  <c r="R4924" i="1" s="1"/>
  <c r="O4925" i="1"/>
  <c r="O4926" i="1"/>
  <c r="O4927" i="1"/>
  <c r="R4927" i="1" s="1"/>
  <c r="O4928" i="1"/>
  <c r="R4928" i="1" s="1"/>
  <c r="O4929" i="1"/>
  <c r="O4930" i="1"/>
  <c r="O4931" i="1"/>
  <c r="R4931" i="1" s="1"/>
  <c r="O4932" i="1"/>
  <c r="R4932" i="1" s="1"/>
  <c r="O4933" i="1"/>
  <c r="O4934" i="1"/>
  <c r="O4935" i="1"/>
  <c r="R4935" i="1" s="1"/>
  <c r="O4936" i="1"/>
  <c r="R4936" i="1" s="1"/>
  <c r="O4937" i="1"/>
  <c r="O4938" i="1"/>
  <c r="O4939" i="1"/>
  <c r="R4939" i="1" s="1"/>
  <c r="O4940" i="1"/>
  <c r="R4940" i="1" s="1"/>
  <c r="O4941" i="1"/>
  <c r="O4942" i="1"/>
  <c r="O4943" i="1"/>
  <c r="R4943" i="1" s="1"/>
  <c r="O4944" i="1"/>
  <c r="R4944" i="1" s="1"/>
  <c r="O4945" i="1"/>
  <c r="O4946" i="1"/>
  <c r="O4947" i="1"/>
  <c r="R4947" i="1" s="1"/>
  <c r="O4948" i="1"/>
  <c r="R4948" i="1" s="1"/>
  <c r="O4949" i="1"/>
  <c r="O4950" i="1"/>
  <c r="O4951" i="1"/>
  <c r="R4951" i="1" s="1"/>
  <c r="O4952" i="1"/>
  <c r="R4952" i="1" s="1"/>
  <c r="O4953" i="1"/>
  <c r="O4954" i="1"/>
  <c r="O4955" i="1"/>
  <c r="R4955" i="1" s="1"/>
  <c r="O4956" i="1"/>
  <c r="R4956" i="1" s="1"/>
  <c r="O4957" i="1"/>
  <c r="O4958" i="1"/>
  <c r="O4959" i="1"/>
  <c r="R4959" i="1" s="1"/>
  <c r="O4960" i="1"/>
  <c r="R4960" i="1" s="1"/>
  <c r="O4961" i="1"/>
  <c r="O4962" i="1"/>
  <c r="O4963" i="1"/>
  <c r="R4963" i="1" s="1"/>
  <c r="O4964" i="1"/>
  <c r="R4964" i="1" s="1"/>
  <c r="O4965" i="1"/>
  <c r="O4966" i="1"/>
  <c r="O4967" i="1"/>
  <c r="R4967" i="1" s="1"/>
  <c r="O4968" i="1"/>
  <c r="R4968" i="1" s="1"/>
  <c r="O4969" i="1"/>
  <c r="O4970" i="1"/>
  <c r="O4971" i="1"/>
  <c r="R4971" i="1" s="1"/>
  <c r="O4972" i="1"/>
  <c r="R4972" i="1" s="1"/>
  <c r="O4973" i="1"/>
  <c r="O4974" i="1"/>
  <c r="O4975" i="1"/>
  <c r="R4975" i="1" s="1"/>
  <c r="O4976" i="1"/>
  <c r="R4976" i="1" s="1"/>
  <c r="O4977" i="1"/>
  <c r="O4978" i="1"/>
  <c r="O4979" i="1"/>
  <c r="R4979" i="1" s="1"/>
  <c r="O4980" i="1"/>
  <c r="R4980" i="1" s="1"/>
  <c r="O4981" i="1"/>
  <c r="O4982" i="1"/>
  <c r="O4983" i="1"/>
  <c r="R4983" i="1" s="1"/>
  <c r="O4984" i="1"/>
  <c r="R4984" i="1" s="1"/>
  <c r="O4985" i="1"/>
  <c r="O4986" i="1"/>
  <c r="O4987" i="1"/>
  <c r="R4987" i="1" s="1"/>
  <c r="O4988" i="1"/>
  <c r="R4988" i="1" s="1"/>
  <c r="O4989" i="1"/>
  <c r="O4990" i="1"/>
  <c r="O4991" i="1"/>
  <c r="R4991" i="1" s="1"/>
  <c r="O4992" i="1"/>
  <c r="R4992" i="1" s="1"/>
  <c r="O4993" i="1"/>
  <c r="O4994" i="1"/>
  <c r="O4995" i="1"/>
  <c r="R4995" i="1" s="1"/>
  <c r="O4996" i="1"/>
  <c r="R4996" i="1" s="1"/>
  <c r="O4997" i="1"/>
  <c r="O4998" i="1"/>
  <c r="O4999" i="1"/>
  <c r="R4999" i="1" s="1"/>
  <c r="O5000" i="1"/>
  <c r="R5000" i="1" s="1"/>
  <c r="O5001" i="1"/>
  <c r="O5002" i="1"/>
  <c r="O5003" i="1"/>
  <c r="R5003" i="1" s="1"/>
  <c r="O5004" i="1"/>
  <c r="R5004" i="1" s="1"/>
  <c r="O5005" i="1"/>
  <c r="O5006" i="1"/>
  <c r="O5007" i="1"/>
  <c r="R5007" i="1" s="1"/>
  <c r="O5008" i="1"/>
  <c r="R5008" i="1" s="1"/>
  <c r="O5009" i="1"/>
  <c r="O5010" i="1"/>
  <c r="O5011" i="1"/>
  <c r="R5011" i="1" s="1"/>
  <c r="O5012" i="1"/>
  <c r="R5012" i="1" s="1"/>
  <c r="O5013" i="1"/>
  <c r="O5014" i="1"/>
  <c r="O5015" i="1"/>
  <c r="R5015" i="1" s="1"/>
  <c r="O5016" i="1"/>
  <c r="R5016" i="1" s="1"/>
  <c r="O5017" i="1"/>
  <c r="O5018" i="1"/>
  <c r="O5019" i="1"/>
  <c r="R5019" i="1" s="1"/>
  <c r="O5020" i="1"/>
  <c r="R5020" i="1" s="1"/>
  <c r="O5021" i="1"/>
  <c r="O5022" i="1"/>
  <c r="O5023" i="1"/>
  <c r="R5023" i="1" s="1"/>
  <c r="O5024" i="1"/>
  <c r="R5024" i="1" s="1"/>
  <c r="O5025" i="1"/>
  <c r="O5026" i="1"/>
  <c r="O5027" i="1"/>
  <c r="R5027" i="1" s="1"/>
  <c r="O5028" i="1"/>
  <c r="R5028" i="1" s="1"/>
  <c r="O5029" i="1"/>
  <c r="O5030" i="1"/>
  <c r="O5031" i="1"/>
  <c r="R5031" i="1" s="1"/>
  <c r="O5032" i="1"/>
  <c r="R5032" i="1" s="1"/>
  <c r="O5033" i="1"/>
  <c r="O5034" i="1"/>
  <c r="O5035" i="1"/>
  <c r="R5035" i="1" s="1"/>
  <c r="O5036" i="1"/>
  <c r="R5036" i="1" s="1"/>
  <c r="O5037" i="1"/>
  <c r="O5038" i="1"/>
  <c r="O5039" i="1"/>
  <c r="R5039" i="1" s="1"/>
  <c r="O5040" i="1"/>
  <c r="R5040" i="1" s="1"/>
  <c r="O5041" i="1"/>
  <c r="O5042" i="1"/>
  <c r="O5043" i="1"/>
  <c r="R5043" i="1" s="1"/>
  <c r="O5044" i="1"/>
  <c r="R5044" i="1" s="1"/>
  <c r="O5045" i="1"/>
  <c r="O5046" i="1"/>
  <c r="O5047" i="1"/>
  <c r="R5047" i="1" s="1"/>
  <c r="O5048" i="1"/>
  <c r="R5048" i="1" s="1"/>
  <c r="O5049" i="1"/>
  <c r="O5050" i="1"/>
  <c r="O5051" i="1"/>
  <c r="R5051" i="1" s="1"/>
  <c r="O5052" i="1"/>
  <c r="R5052" i="1" s="1"/>
  <c r="O5053" i="1"/>
  <c r="O5054" i="1"/>
  <c r="O5055" i="1"/>
  <c r="R5055" i="1" s="1"/>
  <c r="O5056" i="1"/>
  <c r="R5056" i="1" s="1"/>
  <c r="O5057" i="1"/>
  <c r="O5058" i="1"/>
  <c r="O5059" i="1"/>
  <c r="R5059" i="1" s="1"/>
  <c r="O5060" i="1"/>
  <c r="R5060" i="1" s="1"/>
  <c r="O5061" i="1"/>
  <c r="O5062" i="1"/>
  <c r="O5063" i="1"/>
  <c r="R5063" i="1" s="1"/>
  <c r="O5064" i="1"/>
  <c r="R5064" i="1" s="1"/>
  <c r="O5065" i="1"/>
  <c r="O5066" i="1"/>
  <c r="O5067" i="1"/>
  <c r="R5067" i="1" s="1"/>
  <c r="O5068" i="1"/>
  <c r="R5068" i="1" s="1"/>
  <c r="O5069" i="1"/>
  <c r="O5070" i="1"/>
  <c r="O5071" i="1"/>
  <c r="R5071" i="1" s="1"/>
  <c r="O5072" i="1"/>
  <c r="R5072" i="1" s="1"/>
  <c r="O5073" i="1"/>
  <c r="O5074" i="1"/>
  <c r="O5075" i="1"/>
  <c r="R5075" i="1" s="1"/>
  <c r="O5076" i="1"/>
  <c r="R5076" i="1" s="1"/>
  <c r="O5077" i="1"/>
  <c r="O5078" i="1"/>
  <c r="O5079" i="1"/>
  <c r="R5079" i="1" s="1"/>
  <c r="O5080" i="1"/>
  <c r="R5080" i="1" s="1"/>
  <c r="O5081" i="1"/>
  <c r="O5082" i="1"/>
  <c r="O5083" i="1"/>
  <c r="R5083" i="1" s="1"/>
  <c r="O5084" i="1"/>
  <c r="R5084" i="1" s="1"/>
  <c r="O5085" i="1"/>
  <c r="O5086" i="1"/>
  <c r="O5087" i="1"/>
  <c r="R5087" i="1" s="1"/>
  <c r="O5088" i="1"/>
  <c r="R5088" i="1" s="1"/>
  <c r="O5089" i="1"/>
  <c r="O5090" i="1"/>
  <c r="O5091" i="1"/>
  <c r="R5091" i="1" s="1"/>
  <c r="O5092" i="1"/>
  <c r="R5092" i="1" s="1"/>
  <c r="O5093" i="1"/>
  <c r="O5094" i="1"/>
  <c r="O5095" i="1"/>
  <c r="R5095" i="1" s="1"/>
  <c r="O5096" i="1"/>
  <c r="R5096" i="1" s="1"/>
  <c r="O5097" i="1"/>
  <c r="O5098" i="1"/>
  <c r="O5099" i="1"/>
  <c r="R5099" i="1" s="1"/>
  <c r="O5100" i="1"/>
  <c r="R5100" i="1" s="1"/>
  <c r="O5101" i="1"/>
  <c r="O5102" i="1"/>
  <c r="O5103" i="1"/>
  <c r="R5103" i="1" s="1"/>
  <c r="O5104" i="1"/>
  <c r="R5104" i="1" s="1"/>
  <c r="O5105" i="1"/>
  <c r="O5106" i="1"/>
  <c r="O5107" i="1"/>
  <c r="R5107" i="1" s="1"/>
  <c r="O5108" i="1"/>
  <c r="R5108" i="1" s="1"/>
  <c r="O5109" i="1"/>
  <c r="O5110" i="1"/>
  <c r="O5111" i="1"/>
  <c r="R5111" i="1" s="1"/>
  <c r="O5112" i="1"/>
  <c r="R5112" i="1" s="1"/>
  <c r="O5113" i="1"/>
  <c r="O5114" i="1"/>
  <c r="O5115" i="1"/>
  <c r="R5115" i="1" s="1"/>
  <c r="O5116" i="1"/>
  <c r="R5116" i="1" s="1"/>
  <c r="O5117" i="1"/>
  <c r="O5118" i="1"/>
  <c r="O5119" i="1"/>
  <c r="R5119" i="1" s="1"/>
  <c r="O5120" i="1"/>
  <c r="R5120" i="1" s="1"/>
  <c r="O5121" i="1"/>
  <c r="O5122" i="1"/>
  <c r="O5123" i="1"/>
  <c r="R5123" i="1" s="1"/>
  <c r="O5124" i="1"/>
  <c r="R5124" i="1" s="1"/>
  <c r="O5125" i="1"/>
  <c r="O5126" i="1"/>
  <c r="O5127" i="1"/>
  <c r="R5127" i="1" s="1"/>
  <c r="O5128" i="1"/>
  <c r="R5128" i="1" s="1"/>
  <c r="O5129" i="1"/>
  <c r="O5130" i="1"/>
  <c r="O5131" i="1"/>
  <c r="R5131" i="1" s="1"/>
  <c r="O5132" i="1"/>
  <c r="R5132" i="1" s="1"/>
  <c r="O5133" i="1"/>
  <c r="O5134" i="1"/>
  <c r="O5135" i="1"/>
  <c r="R5135" i="1" s="1"/>
  <c r="O5136" i="1"/>
  <c r="R5136" i="1" s="1"/>
  <c r="O5137" i="1"/>
  <c r="O5138" i="1"/>
  <c r="O5139" i="1"/>
  <c r="R5139" i="1" s="1"/>
  <c r="O5140" i="1"/>
  <c r="R5140" i="1" s="1"/>
  <c r="O5141" i="1"/>
  <c r="O5142" i="1"/>
  <c r="O5143" i="1"/>
  <c r="R5143" i="1" s="1"/>
  <c r="O5144" i="1"/>
  <c r="R5144" i="1" s="1"/>
  <c r="O5145" i="1"/>
  <c r="O5146" i="1"/>
  <c r="O5147" i="1"/>
  <c r="R5147" i="1" s="1"/>
  <c r="O5148" i="1"/>
  <c r="R5148" i="1" s="1"/>
  <c r="O5149" i="1"/>
  <c r="O5150" i="1"/>
  <c r="O5151" i="1"/>
  <c r="R5151" i="1" s="1"/>
  <c r="O5152" i="1"/>
  <c r="R5152" i="1" s="1"/>
  <c r="O5153" i="1"/>
  <c r="O5154" i="1"/>
  <c r="O5155" i="1"/>
  <c r="R5155" i="1" s="1"/>
  <c r="O5156" i="1"/>
  <c r="R5156" i="1" s="1"/>
  <c r="O5157" i="1"/>
  <c r="O5158" i="1"/>
  <c r="O5159" i="1"/>
  <c r="R5159" i="1" s="1"/>
  <c r="O5160" i="1"/>
  <c r="R5160" i="1" s="1"/>
  <c r="O5161" i="1"/>
  <c r="O5162" i="1"/>
  <c r="O5163" i="1"/>
  <c r="R5163" i="1" s="1"/>
  <c r="O5164" i="1"/>
  <c r="R5164" i="1" s="1"/>
  <c r="O5165" i="1"/>
  <c r="O5166" i="1"/>
  <c r="O5167" i="1"/>
  <c r="R5167" i="1" s="1"/>
  <c r="O5168" i="1"/>
  <c r="R5168" i="1" s="1"/>
  <c r="O5169" i="1"/>
  <c r="O5170" i="1"/>
  <c r="O5171" i="1"/>
  <c r="R5171" i="1" s="1"/>
  <c r="O5172" i="1"/>
  <c r="R5172" i="1" s="1"/>
  <c r="O5173" i="1"/>
  <c r="O5174" i="1"/>
  <c r="O5175" i="1"/>
  <c r="R5175" i="1" s="1"/>
  <c r="O5176" i="1"/>
  <c r="R5176" i="1" s="1"/>
  <c r="O5177" i="1"/>
  <c r="O5178" i="1"/>
  <c r="O5179" i="1"/>
  <c r="R5179" i="1" s="1"/>
  <c r="O5180" i="1"/>
  <c r="R5180" i="1" s="1"/>
  <c r="O5181" i="1"/>
  <c r="O5182" i="1"/>
  <c r="O5183" i="1"/>
  <c r="R5183" i="1" s="1"/>
  <c r="O5184" i="1"/>
  <c r="R5184" i="1" s="1"/>
  <c r="O5185" i="1"/>
  <c r="O5186" i="1"/>
  <c r="O5187" i="1"/>
  <c r="R5187" i="1" s="1"/>
  <c r="O5188" i="1"/>
  <c r="R5188" i="1" s="1"/>
  <c r="O5189" i="1"/>
  <c r="O5190" i="1"/>
  <c r="O5191" i="1"/>
  <c r="R5191" i="1" s="1"/>
  <c r="O5192" i="1"/>
  <c r="R5192" i="1" s="1"/>
  <c r="O5193" i="1"/>
  <c r="O5194" i="1"/>
  <c r="O5195" i="1"/>
  <c r="R5195" i="1" s="1"/>
  <c r="O5196" i="1"/>
  <c r="R5196" i="1" s="1"/>
  <c r="O5197" i="1"/>
  <c r="O5198" i="1"/>
  <c r="O5199" i="1"/>
  <c r="R5199" i="1" s="1"/>
  <c r="O5200" i="1"/>
  <c r="R5200" i="1" s="1"/>
  <c r="O5201" i="1"/>
  <c r="O5202" i="1"/>
  <c r="O5203" i="1"/>
  <c r="R5203" i="1" s="1"/>
  <c r="O5204" i="1"/>
  <c r="R5204" i="1" s="1"/>
  <c r="O5205" i="1"/>
  <c r="O5206" i="1"/>
  <c r="O5207" i="1"/>
  <c r="R5207" i="1" s="1"/>
  <c r="O5208" i="1"/>
  <c r="R5208" i="1" s="1"/>
  <c r="O5209" i="1"/>
  <c r="O5210" i="1"/>
  <c r="O5211" i="1"/>
  <c r="R5211" i="1" s="1"/>
  <c r="O5212" i="1"/>
  <c r="R5212" i="1" s="1"/>
  <c r="O5213" i="1"/>
  <c r="O5214" i="1"/>
  <c r="O5215" i="1"/>
  <c r="R5215" i="1" s="1"/>
  <c r="O5216" i="1"/>
  <c r="R5216" i="1" s="1"/>
  <c r="O5217" i="1"/>
  <c r="O5218" i="1"/>
  <c r="O5219" i="1"/>
  <c r="R5219" i="1" s="1"/>
  <c r="O5220" i="1"/>
  <c r="R5220" i="1" s="1"/>
  <c r="O5221" i="1"/>
  <c r="O5222" i="1"/>
  <c r="O5223" i="1"/>
  <c r="R5223" i="1" s="1"/>
  <c r="O5224" i="1"/>
  <c r="R5224" i="1" s="1"/>
  <c r="O5225" i="1"/>
  <c r="O5226" i="1"/>
  <c r="O5227" i="1"/>
  <c r="R5227" i="1" s="1"/>
  <c r="O5228" i="1"/>
  <c r="R5228" i="1" s="1"/>
  <c r="O5229" i="1"/>
  <c r="O5230" i="1"/>
  <c r="O5231" i="1"/>
  <c r="R5231" i="1" s="1"/>
  <c r="O5232" i="1"/>
  <c r="R5232" i="1" s="1"/>
  <c r="O5233" i="1"/>
  <c r="O5234" i="1"/>
  <c r="O5235" i="1"/>
  <c r="R5235" i="1" s="1"/>
  <c r="O5236" i="1"/>
  <c r="R5236" i="1" s="1"/>
  <c r="O5237" i="1"/>
  <c r="O5238" i="1"/>
  <c r="O5239" i="1"/>
  <c r="R5239" i="1" s="1"/>
  <c r="O5240" i="1"/>
  <c r="R5240" i="1" s="1"/>
  <c r="O5241" i="1"/>
  <c r="O5242" i="1"/>
  <c r="O5243" i="1"/>
  <c r="R5243" i="1" s="1"/>
  <c r="O5244" i="1"/>
  <c r="R5244" i="1" s="1"/>
  <c r="O5245" i="1"/>
  <c r="O5246" i="1"/>
  <c r="O5247" i="1"/>
  <c r="R5247" i="1" s="1"/>
  <c r="O5248" i="1"/>
  <c r="R5248" i="1" s="1"/>
  <c r="O5249" i="1"/>
  <c r="O5250" i="1"/>
  <c r="O5251" i="1"/>
  <c r="R5251" i="1" s="1"/>
  <c r="O5252" i="1"/>
  <c r="R5252" i="1" s="1"/>
  <c r="O5253" i="1"/>
  <c r="O5254" i="1"/>
  <c r="O5255" i="1"/>
  <c r="R5255" i="1" s="1"/>
  <c r="O5256" i="1"/>
  <c r="R5256" i="1" s="1"/>
  <c r="O5257" i="1"/>
  <c r="O5258" i="1"/>
  <c r="O5259" i="1"/>
  <c r="R5259" i="1" s="1"/>
  <c r="O5260" i="1"/>
  <c r="R5260" i="1" s="1"/>
  <c r="O5261" i="1"/>
  <c r="O5262" i="1"/>
  <c r="O5263" i="1"/>
  <c r="R5263" i="1" s="1"/>
  <c r="O5264" i="1"/>
  <c r="R5264" i="1" s="1"/>
  <c r="O5265" i="1"/>
  <c r="O5266" i="1"/>
  <c r="O5267" i="1"/>
  <c r="R5267" i="1" s="1"/>
  <c r="O5268" i="1"/>
  <c r="R5268" i="1" s="1"/>
  <c r="O5269" i="1"/>
  <c r="O5270" i="1"/>
  <c r="O5271" i="1"/>
  <c r="R5271" i="1" s="1"/>
  <c r="O5272" i="1"/>
  <c r="R5272" i="1" s="1"/>
  <c r="O5273" i="1"/>
  <c r="O5274" i="1"/>
  <c r="O5275" i="1"/>
  <c r="R5275" i="1" s="1"/>
  <c r="O5276" i="1"/>
  <c r="R5276" i="1" s="1"/>
  <c r="O5277" i="1"/>
  <c r="O5278" i="1"/>
  <c r="O5279" i="1"/>
  <c r="R5279" i="1" s="1"/>
  <c r="O5280" i="1"/>
  <c r="R5280" i="1" s="1"/>
  <c r="O5281" i="1"/>
  <c r="O5282" i="1"/>
  <c r="O5283" i="1"/>
  <c r="R5283" i="1" s="1"/>
  <c r="O5284" i="1"/>
  <c r="R5284" i="1" s="1"/>
  <c r="O5285" i="1"/>
  <c r="O5286" i="1"/>
  <c r="O5287" i="1"/>
  <c r="R5287" i="1" s="1"/>
  <c r="O5288" i="1"/>
  <c r="R5288" i="1" s="1"/>
  <c r="O5289" i="1"/>
  <c r="O5290" i="1"/>
  <c r="O5291" i="1"/>
  <c r="R5291" i="1" s="1"/>
  <c r="O5292" i="1"/>
  <c r="R5292" i="1" s="1"/>
  <c r="O5293" i="1"/>
  <c r="O5294" i="1"/>
  <c r="O5295" i="1"/>
  <c r="R5295" i="1" s="1"/>
  <c r="O5296" i="1"/>
  <c r="R5296" i="1" s="1"/>
  <c r="O5297" i="1"/>
  <c r="O5298" i="1"/>
  <c r="O5299" i="1"/>
  <c r="R5299" i="1" s="1"/>
  <c r="O5300" i="1"/>
  <c r="R5300" i="1" s="1"/>
  <c r="O5301" i="1"/>
  <c r="O5302" i="1"/>
  <c r="O5303" i="1"/>
  <c r="R5303" i="1" s="1"/>
  <c r="O5304" i="1"/>
  <c r="R5304" i="1" s="1"/>
  <c r="O5305" i="1"/>
  <c r="O5306" i="1"/>
  <c r="O5307" i="1"/>
  <c r="R5307" i="1" s="1"/>
  <c r="O5308" i="1"/>
  <c r="R5308" i="1" s="1"/>
  <c r="O5309" i="1"/>
  <c r="O5310" i="1"/>
  <c r="O5311" i="1"/>
  <c r="R5311" i="1" s="1"/>
  <c r="O5312" i="1"/>
  <c r="R5312" i="1" s="1"/>
  <c r="O5313" i="1"/>
  <c r="O5314" i="1"/>
  <c r="O5315" i="1"/>
  <c r="R5315" i="1" s="1"/>
  <c r="O5316" i="1"/>
  <c r="R5316" i="1" s="1"/>
  <c r="O5317" i="1"/>
  <c r="O5318" i="1"/>
  <c r="O5319" i="1"/>
  <c r="R5319" i="1" s="1"/>
  <c r="O5320" i="1"/>
  <c r="R5320" i="1" s="1"/>
  <c r="O5321" i="1"/>
  <c r="O5322" i="1"/>
  <c r="O5323" i="1"/>
  <c r="R5323" i="1" s="1"/>
  <c r="O5324" i="1"/>
  <c r="R5324" i="1" s="1"/>
  <c r="O5325" i="1"/>
  <c r="O5326" i="1"/>
  <c r="O5327" i="1"/>
  <c r="R5327" i="1" s="1"/>
  <c r="O5328" i="1"/>
  <c r="R5328" i="1" s="1"/>
  <c r="O5329" i="1"/>
  <c r="O5330" i="1"/>
  <c r="O5331" i="1"/>
  <c r="R5331" i="1" s="1"/>
  <c r="O5332" i="1"/>
  <c r="R5332" i="1" s="1"/>
  <c r="O5333" i="1"/>
  <c r="O5334" i="1"/>
  <c r="O5335" i="1"/>
  <c r="R5335" i="1" s="1"/>
  <c r="O5336" i="1"/>
  <c r="R5336" i="1" s="1"/>
  <c r="O5337" i="1"/>
  <c r="O5338" i="1"/>
  <c r="O5339" i="1"/>
  <c r="R5339" i="1" s="1"/>
  <c r="O5340" i="1"/>
  <c r="R5340" i="1" s="1"/>
  <c r="O5341" i="1"/>
  <c r="O5342" i="1"/>
  <c r="O5343" i="1"/>
  <c r="R5343" i="1" s="1"/>
  <c r="O5344" i="1"/>
  <c r="R5344" i="1" s="1"/>
  <c r="O5345" i="1"/>
  <c r="O5346" i="1"/>
  <c r="O5347" i="1"/>
  <c r="R5347" i="1" s="1"/>
  <c r="O5348" i="1"/>
  <c r="R5348" i="1" s="1"/>
  <c r="O5349" i="1"/>
  <c r="O5350" i="1"/>
  <c r="O5351" i="1"/>
  <c r="R5351" i="1" s="1"/>
  <c r="O5352" i="1"/>
  <c r="R5352" i="1" s="1"/>
  <c r="O5353" i="1"/>
  <c r="O5354" i="1"/>
  <c r="O5355" i="1"/>
  <c r="R5355" i="1" s="1"/>
  <c r="O5356" i="1"/>
  <c r="R5356" i="1" s="1"/>
  <c r="O5357" i="1"/>
  <c r="O5358" i="1"/>
  <c r="O5359" i="1"/>
  <c r="R5359" i="1" s="1"/>
  <c r="O5360" i="1"/>
  <c r="R5360" i="1" s="1"/>
  <c r="O5361" i="1"/>
  <c r="O5362" i="1"/>
  <c r="O5363" i="1"/>
  <c r="R5363" i="1" s="1"/>
  <c r="O5364" i="1"/>
  <c r="R5364" i="1" s="1"/>
  <c r="O5365" i="1"/>
  <c r="O5366" i="1"/>
  <c r="O5367" i="1"/>
  <c r="R5367" i="1" s="1"/>
  <c r="O5368" i="1"/>
  <c r="R5368" i="1" s="1"/>
  <c r="O5369" i="1"/>
  <c r="O5370" i="1"/>
  <c r="O5371" i="1"/>
  <c r="R5371" i="1" s="1"/>
  <c r="O5372" i="1"/>
  <c r="R5372" i="1" s="1"/>
  <c r="O5373" i="1"/>
  <c r="O5374" i="1"/>
  <c r="O5375" i="1"/>
  <c r="R5375" i="1" s="1"/>
  <c r="O5376" i="1"/>
  <c r="R5376" i="1" s="1"/>
  <c r="O5377" i="1"/>
  <c r="O5378" i="1"/>
  <c r="O5379" i="1"/>
  <c r="R5379" i="1" s="1"/>
  <c r="O5380" i="1"/>
  <c r="R5380" i="1" s="1"/>
  <c r="O5381" i="1"/>
  <c r="O5382" i="1"/>
  <c r="O5383" i="1"/>
  <c r="R5383" i="1" s="1"/>
  <c r="O5384" i="1"/>
  <c r="R5384" i="1" s="1"/>
  <c r="O5385" i="1"/>
  <c r="O5386" i="1"/>
  <c r="O5387" i="1"/>
  <c r="R5387" i="1" s="1"/>
  <c r="O5388" i="1"/>
  <c r="R5388" i="1" s="1"/>
  <c r="O5389" i="1"/>
  <c r="O5390" i="1"/>
  <c r="O5391" i="1"/>
  <c r="R5391" i="1" s="1"/>
  <c r="O5392" i="1"/>
  <c r="R5392" i="1" s="1"/>
  <c r="O5393" i="1"/>
  <c r="O5394" i="1"/>
  <c r="O5395" i="1"/>
  <c r="R5395" i="1" s="1"/>
  <c r="O5396" i="1"/>
  <c r="R5396" i="1" s="1"/>
  <c r="O5397" i="1"/>
  <c r="O5398" i="1"/>
  <c r="O5399" i="1"/>
  <c r="R5399" i="1" s="1"/>
  <c r="O5400" i="1"/>
  <c r="R5400" i="1" s="1"/>
  <c r="O5401" i="1"/>
  <c r="O5402" i="1"/>
  <c r="O5403" i="1"/>
  <c r="R5403" i="1" s="1"/>
  <c r="O5404" i="1"/>
  <c r="R5404" i="1" s="1"/>
  <c r="O5405" i="1"/>
  <c r="O5406" i="1"/>
  <c r="O5407" i="1"/>
  <c r="R5407" i="1" s="1"/>
  <c r="O5408" i="1"/>
  <c r="R5408" i="1" s="1"/>
  <c r="O5409" i="1"/>
  <c r="O5410" i="1"/>
  <c r="O5411" i="1"/>
  <c r="R5411" i="1" s="1"/>
  <c r="O5412" i="1"/>
  <c r="R5412" i="1" s="1"/>
  <c r="O5413" i="1"/>
  <c r="O5414" i="1"/>
  <c r="O5415" i="1"/>
  <c r="R5415" i="1" s="1"/>
  <c r="O5416" i="1"/>
  <c r="R5416" i="1" s="1"/>
  <c r="O5417" i="1"/>
  <c r="O5418" i="1"/>
  <c r="O5419" i="1"/>
  <c r="R5419" i="1" s="1"/>
  <c r="O5420" i="1"/>
  <c r="R5420" i="1" s="1"/>
  <c r="O5421" i="1"/>
  <c r="O5422" i="1"/>
  <c r="O5423" i="1"/>
  <c r="R5423" i="1" s="1"/>
  <c r="O5424" i="1"/>
  <c r="R5424" i="1" s="1"/>
  <c r="O5425" i="1"/>
  <c r="O5426" i="1"/>
  <c r="O5427" i="1"/>
  <c r="R5427" i="1" s="1"/>
  <c r="O5428" i="1"/>
  <c r="R5428" i="1" s="1"/>
  <c r="O5429" i="1"/>
  <c r="O5430" i="1"/>
  <c r="O5431" i="1"/>
  <c r="R5431" i="1" s="1"/>
  <c r="O5432" i="1"/>
  <c r="R5432" i="1" s="1"/>
  <c r="O5433" i="1"/>
  <c r="O5434" i="1"/>
  <c r="O5435" i="1"/>
  <c r="R5435" i="1" s="1"/>
  <c r="O5436" i="1"/>
  <c r="R5436" i="1" s="1"/>
  <c r="O5437" i="1"/>
  <c r="O5438" i="1"/>
  <c r="O5439" i="1"/>
  <c r="R5439" i="1" s="1"/>
  <c r="O5440" i="1"/>
  <c r="R5440" i="1" s="1"/>
  <c r="O5441" i="1"/>
  <c r="O5442" i="1"/>
  <c r="O5443" i="1"/>
  <c r="R5443" i="1" s="1"/>
  <c r="O5444" i="1"/>
  <c r="R5444" i="1" s="1"/>
  <c r="O5445" i="1"/>
  <c r="O5446" i="1"/>
  <c r="O5447" i="1"/>
  <c r="R5447" i="1" s="1"/>
  <c r="O5448" i="1"/>
  <c r="R5448" i="1" s="1"/>
  <c r="O5449" i="1"/>
  <c r="O5450" i="1"/>
  <c r="O5451" i="1"/>
  <c r="R5451" i="1" s="1"/>
  <c r="O5452" i="1"/>
  <c r="R5452" i="1" s="1"/>
  <c r="O5453" i="1"/>
  <c r="O5454" i="1"/>
  <c r="O5455" i="1"/>
  <c r="R5455" i="1" s="1"/>
  <c r="O5456" i="1"/>
  <c r="R5456" i="1" s="1"/>
  <c r="O5457" i="1"/>
  <c r="O5458" i="1"/>
  <c r="O5459" i="1"/>
  <c r="R5459" i="1" s="1"/>
  <c r="O5460" i="1"/>
  <c r="R5460" i="1" s="1"/>
  <c r="O5461" i="1"/>
  <c r="O5462" i="1"/>
  <c r="O5463" i="1"/>
  <c r="R5463" i="1" s="1"/>
  <c r="O5464" i="1"/>
  <c r="R5464" i="1" s="1"/>
  <c r="O5465" i="1"/>
  <c r="O5466" i="1"/>
  <c r="O5467" i="1"/>
  <c r="R5467" i="1" s="1"/>
  <c r="O5468" i="1"/>
  <c r="R5468" i="1" s="1"/>
  <c r="O5469" i="1"/>
  <c r="O5470" i="1"/>
  <c r="O5471" i="1"/>
  <c r="R5471" i="1" s="1"/>
  <c r="O5472" i="1"/>
  <c r="R5472" i="1" s="1"/>
  <c r="O5473" i="1"/>
  <c r="O5474" i="1"/>
  <c r="O5475" i="1"/>
  <c r="R5475" i="1" s="1"/>
  <c r="O5476" i="1"/>
  <c r="R5476" i="1" s="1"/>
  <c r="O5477" i="1"/>
  <c r="O5478" i="1"/>
  <c r="O5479" i="1"/>
  <c r="R5479" i="1" s="1"/>
  <c r="O5480" i="1"/>
  <c r="R5480" i="1" s="1"/>
  <c r="O5481" i="1"/>
  <c r="O5482" i="1"/>
  <c r="O5483" i="1"/>
  <c r="R5483" i="1" s="1"/>
  <c r="O5484" i="1"/>
  <c r="R5484" i="1" s="1"/>
  <c r="O5485" i="1"/>
  <c r="O5486" i="1"/>
  <c r="O5487" i="1"/>
  <c r="R5487" i="1" s="1"/>
  <c r="O5488" i="1"/>
  <c r="R5488" i="1" s="1"/>
  <c r="O5489" i="1"/>
  <c r="O5490" i="1"/>
  <c r="O5491" i="1"/>
  <c r="R5491" i="1" s="1"/>
  <c r="O5492" i="1"/>
  <c r="R5492" i="1" s="1"/>
  <c r="O5493" i="1"/>
  <c r="O5494" i="1"/>
  <c r="O5495" i="1"/>
  <c r="R5495" i="1" s="1"/>
  <c r="O5496" i="1"/>
  <c r="R5496" i="1" s="1"/>
  <c r="O5497" i="1"/>
  <c r="O5498" i="1"/>
  <c r="O5499" i="1"/>
  <c r="R5499" i="1" s="1"/>
  <c r="O5500" i="1"/>
  <c r="R5500" i="1" s="1"/>
  <c r="O5501" i="1"/>
  <c r="O5502" i="1"/>
  <c r="O5503" i="1"/>
  <c r="R5503" i="1" s="1"/>
  <c r="O5504" i="1"/>
  <c r="R5504" i="1" s="1"/>
  <c r="O5505" i="1"/>
  <c r="O5506" i="1"/>
  <c r="O5507" i="1"/>
  <c r="R5507" i="1" s="1"/>
  <c r="O5508" i="1"/>
  <c r="R5508" i="1" s="1"/>
  <c r="O5509" i="1"/>
  <c r="O5510" i="1"/>
  <c r="O5511" i="1"/>
  <c r="R5511" i="1" s="1"/>
  <c r="O5512" i="1"/>
  <c r="R5512" i="1" s="1"/>
  <c r="O5513" i="1"/>
  <c r="O5514" i="1"/>
  <c r="O5515" i="1"/>
  <c r="R5515" i="1" s="1"/>
  <c r="O5516" i="1"/>
  <c r="R5516" i="1" s="1"/>
  <c r="O5517" i="1"/>
  <c r="O5518" i="1"/>
  <c r="O5519" i="1"/>
  <c r="R5519" i="1" s="1"/>
  <c r="O5520" i="1"/>
  <c r="R5520" i="1" s="1"/>
  <c r="O5521" i="1"/>
  <c r="O5522" i="1"/>
  <c r="O5523" i="1"/>
  <c r="R5523" i="1" s="1"/>
  <c r="O5524" i="1"/>
  <c r="R5524" i="1" s="1"/>
  <c r="O5525" i="1"/>
  <c r="O5526" i="1"/>
  <c r="O5527" i="1"/>
  <c r="R5527" i="1" s="1"/>
  <c r="O5528" i="1"/>
  <c r="R5528" i="1" s="1"/>
  <c r="O5529" i="1"/>
  <c r="O5530" i="1"/>
  <c r="O5531" i="1"/>
  <c r="R5531" i="1" s="1"/>
  <c r="O5532" i="1"/>
  <c r="R5532" i="1" s="1"/>
  <c r="O5533" i="1"/>
  <c r="O5534" i="1"/>
  <c r="O5535" i="1"/>
  <c r="R5535" i="1" s="1"/>
  <c r="O5536" i="1"/>
  <c r="R5536" i="1" s="1"/>
  <c r="O5537" i="1"/>
  <c r="O5538" i="1"/>
  <c r="O5539" i="1"/>
  <c r="R5539" i="1" s="1"/>
  <c r="O5540" i="1"/>
  <c r="R5540" i="1" s="1"/>
  <c r="O5541" i="1"/>
  <c r="O5542" i="1"/>
  <c r="O5543" i="1"/>
  <c r="R5543" i="1" s="1"/>
  <c r="O5544" i="1"/>
  <c r="R5544" i="1" s="1"/>
  <c r="O5545" i="1"/>
  <c r="O5546" i="1"/>
  <c r="O5547" i="1"/>
  <c r="R5547" i="1" s="1"/>
  <c r="O5548" i="1"/>
  <c r="R5548" i="1" s="1"/>
  <c r="O5549" i="1"/>
  <c r="O5550" i="1"/>
  <c r="O5551" i="1"/>
  <c r="R5551" i="1" s="1"/>
  <c r="O5552" i="1"/>
  <c r="R5552" i="1" s="1"/>
  <c r="O5553" i="1"/>
  <c r="O5554" i="1"/>
  <c r="O5555" i="1"/>
  <c r="R5555" i="1" s="1"/>
  <c r="O5556" i="1"/>
  <c r="R5556" i="1" s="1"/>
  <c r="O5557" i="1"/>
  <c r="O5558" i="1"/>
  <c r="O5559" i="1"/>
  <c r="R5559" i="1" s="1"/>
  <c r="O5560" i="1"/>
  <c r="R5560" i="1" s="1"/>
  <c r="O5561" i="1"/>
  <c r="O5562" i="1"/>
  <c r="O5563" i="1"/>
  <c r="R5563" i="1" s="1"/>
  <c r="O5564" i="1"/>
  <c r="R5564" i="1" s="1"/>
  <c r="O5565" i="1"/>
  <c r="O5566" i="1"/>
  <c r="O5567" i="1"/>
  <c r="R5567" i="1" s="1"/>
  <c r="O5568" i="1"/>
  <c r="R5568" i="1" s="1"/>
  <c r="O5569" i="1"/>
  <c r="O5570" i="1"/>
  <c r="O5571" i="1"/>
  <c r="R5571" i="1" s="1"/>
  <c r="O5572" i="1"/>
  <c r="R5572" i="1" s="1"/>
  <c r="O5573" i="1"/>
  <c r="O5574" i="1"/>
  <c r="O5575" i="1"/>
  <c r="R5575" i="1" s="1"/>
  <c r="O5576" i="1"/>
  <c r="R5576" i="1" s="1"/>
  <c r="O5577" i="1"/>
  <c r="O5578" i="1"/>
  <c r="O5579" i="1"/>
  <c r="R5579" i="1" s="1"/>
  <c r="O5580" i="1"/>
  <c r="R5580" i="1" s="1"/>
  <c r="O5581" i="1"/>
  <c r="O5582" i="1"/>
  <c r="O5583" i="1"/>
  <c r="R5583" i="1" s="1"/>
  <c r="O5584" i="1"/>
  <c r="R5584" i="1" s="1"/>
  <c r="O5585" i="1"/>
  <c r="O5586" i="1"/>
  <c r="O5587" i="1"/>
  <c r="R5587" i="1" s="1"/>
  <c r="O5588" i="1"/>
  <c r="R5588" i="1" s="1"/>
  <c r="O5589" i="1"/>
  <c r="O5590" i="1"/>
  <c r="O5591" i="1"/>
  <c r="R5591" i="1" s="1"/>
  <c r="O5592" i="1"/>
  <c r="R5592" i="1" s="1"/>
  <c r="O5593" i="1"/>
  <c r="O5594" i="1"/>
  <c r="O5595" i="1"/>
  <c r="R5595" i="1" s="1"/>
  <c r="O5596" i="1"/>
  <c r="R5596" i="1" s="1"/>
  <c r="O5597" i="1"/>
  <c r="O5598" i="1"/>
  <c r="O5599" i="1"/>
  <c r="R5599" i="1" s="1"/>
  <c r="O5600" i="1"/>
  <c r="R5600" i="1" s="1"/>
  <c r="O5601" i="1"/>
  <c r="O5602" i="1"/>
  <c r="O5603" i="1"/>
  <c r="R5603" i="1" s="1"/>
  <c r="O5604" i="1"/>
  <c r="R5604" i="1" s="1"/>
  <c r="O5605" i="1"/>
  <c r="O5606" i="1"/>
  <c r="O5607" i="1"/>
  <c r="R5607" i="1" s="1"/>
  <c r="O5608" i="1"/>
  <c r="R5608" i="1" s="1"/>
  <c r="O5609" i="1"/>
  <c r="O5610" i="1"/>
  <c r="O5611" i="1"/>
  <c r="R5611" i="1" s="1"/>
  <c r="O5612" i="1"/>
  <c r="R5612" i="1" s="1"/>
  <c r="O5613" i="1"/>
  <c r="O5614" i="1"/>
  <c r="O5615" i="1"/>
  <c r="R5615" i="1" s="1"/>
  <c r="O5616" i="1"/>
  <c r="R5616" i="1" s="1"/>
  <c r="O5617" i="1"/>
  <c r="O5618" i="1"/>
  <c r="O5619" i="1"/>
  <c r="R5619" i="1" s="1"/>
  <c r="O5620" i="1"/>
  <c r="R5620" i="1" s="1"/>
  <c r="O5621" i="1"/>
  <c r="O5622" i="1"/>
  <c r="O5623" i="1"/>
  <c r="R5623" i="1" s="1"/>
  <c r="O5624" i="1"/>
  <c r="R5624" i="1" s="1"/>
  <c r="O5625" i="1"/>
  <c r="O5626" i="1"/>
  <c r="O5627" i="1"/>
  <c r="R5627" i="1" s="1"/>
  <c r="O5628" i="1"/>
  <c r="R5628" i="1" s="1"/>
  <c r="O5629" i="1"/>
  <c r="O5630" i="1"/>
  <c r="O5631" i="1"/>
  <c r="R5631" i="1" s="1"/>
  <c r="O5632" i="1"/>
  <c r="R5632" i="1" s="1"/>
  <c r="O5633" i="1"/>
  <c r="O5634" i="1"/>
  <c r="O5635" i="1"/>
  <c r="R5635" i="1" s="1"/>
  <c r="O5636" i="1"/>
  <c r="R5636" i="1" s="1"/>
  <c r="O5637" i="1"/>
  <c r="O5638" i="1"/>
  <c r="O5639" i="1"/>
  <c r="R5639" i="1" s="1"/>
  <c r="O5640" i="1"/>
  <c r="R5640" i="1" s="1"/>
  <c r="O5641" i="1"/>
  <c r="O5642" i="1"/>
  <c r="O5643" i="1"/>
  <c r="R5643" i="1" s="1"/>
  <c r="O5644" i="1"/>
  <c r="R5644" i="1" s="1"/>
  <c r="O5645" i="1"/>
  <c r="O5646" i="1"/>
  <c r="O5647" i="1"/>
  <c r="R5647" i="1" s="1"/>
  <c r="O5648" i="1"/>
  <c r="R5648" i="1" s="1"/>
  <c r="O5649" i="1"/>
  <c r="O5650" i="1"/>
  <c r="O5651" i="1"/>
  <c r="R5651" i="1" s="1"/>
  <c r="O5652" i="1"/>
  <c r="R5652" i="1" s="1"/>
  <c r="O5653" i="1"/>
  <c r="O5654" i="1"/>
  <c r="O5655" i="1"/>
  <c r="R5655" i="1" s="1"/>
  <c r="O5656" i="1"/>
  <c r="R5656" i="1" s="1"/>
  <c r="O5657" i="1"/>
  <c r="O5658" i="1"/>
  <c r="O5659" i="1"/>
  <c r="R5659" i="1" s="1"/>
  <c r="O5660" i="1"/>
  <c r="R5660" i="1" s="1"/>
  <c r="O5661" i="1"/>
  <c r="O5662" i="1"/>
  <c r="O5663" i="1"/>
  <c r="R5663" i="1" s="1"/>
  <c r="O5664" i="1"/>
  <c r="R5664" i="1" s="1"/>
  <c r="O5665" i="1"/>
  <c r="O5666" i="1"/>
  <c r="O5667" i="1"/>
  <c r="R5667" i="1" s="1"/>
  <c r="O5668" i="1"/>
  <c r="R5668" i="1" s="1"/>
  <c r="O5669" i="1"/>
  <c r="O5670" i="1"/>
  <c r="O5671" i="1"/>
  <c r="R5671" i="1" s="1"/>
  <c r="O5672" i="1"/>
  <c r="R5672" i="1" s="1"/>
  <c r="O5673" i="1"/>
  <c r="O5674" i="1"/>
  <c r="O5675" i="1"/>
  <c r="R5675" i="1" s="1"/>
  <c r="O5676" i="1"/>
  <c r="R5676" i="1" s="1"/>
  <c r="O5677" i="1"/>
  <c r="O5678" i="1"/>
  <c r="O5679" i="1"/>
  <c r="R5679" i="1" s="1"/>
  <c r="O5680" i="1"/>
  <c r="R5680" i="1" s="1"/>
  <c r="O5681" i="1"/>
  <c r="O5682" i="1"/>
  <c r="O5683" i="1"/>
  <c r="R5683" i="1" s="1"/>
  <c r="O5684" i="1"/>
  <c r="R5684" i="1" s="1"/>
  <c r="O5685" i="1"/>
  <c r="O5686" i="1"/>
  <c r="O5687" i="1"/>
  <c r="R5687" i="1" s="1"/>
  <c r="O5688" i="1"/>
  <c r="R5688" i="1" s="1"/>
  <c r="O5689" i="1"/>
  <c r="O5690" i="1"/>
  <c r="O5691" i="1"/>
  <c r="R5691" i="1" s="1"/>
  <c r="O5692" i="1"/>
  <c r="R5692" i="1" s="1"/>
  <c r="O5693" i="1"/>
  <c r="O5694" i="1"/>
  <c r="O5695" i="1"/>
  <c r="R5695" i="1" s="1"/>
  <c r="O5696" i="1"/>
  <c r="R5696" i="1" s="1"/>
  <c r="O5697" i="1"/>
  <c r="O5698" i="1"/>
  <c r="O5699" i="1"/>
  <c r="R5699" i="1" s="1"/>
  <c r="O5700" i="1"/>
  <c r="R5700" i="1" s="1"/>
  <c r="O5701" i="1"/>
  <c r="O5702" i="1"/>
  <c r="O5703" i="1"/>
  <c r="R5703" i="1" s="1"/>
  <c r="O5704" i="1"/>
  <c r="R5704" i="1" s="1"/>
  <c r="O5705" i="1"/>
  <c r="O5706" i="1"/>
  <c r="O5707" i="1"/>
  <c r="R5707" i="1" s="1"/>
  <c r="O5708" i="1"/>
  <c r="R5708" i="1" s="1"/>
  <c r="O5709" i="1"/>
  <c r="O5710" i="1"/>
  <c r="O5711" i="1"/>
  <c r="R5711" i="1" s="1"/>
  <c r="O5712" i="1"/>
  <c r="R5712" i="1" s="1"/>
  <c r="O5713" i="1"/>
  <c r="O5714" i="1"/>
  <c r="O5715" i="1"/>
  <c r="R5715" i="1" s="1"/>
  <c r="O5716" i="1"/>
  <c r="R5716" i="1" s="1"/>
  <c r="O5717" i="1"/>
  <c r="O5718" i="1"/>
  <c r="O5719" i="1"/>
  <c r="R5719" i="1" s="1"/>
  <c r="O5720" i="1"/>
  <c r="R5720" i="1" s="1"/>
  <c r="O5721" i="1"/>
  <c r="O5722" i="1"/>
  <c r="O5723" i="1"/>
  <c r="R5723" i="1" s="1"/>
  <c r="O5724" i="1"/>
  <c r="R5724" i="1" s="1"/>
  <c r="O5725" i="1"/>
  <c r="O5726" i="1"/>
  <c r="O5727" i="1"/>
  <c r="R5727" i="1" s="1"/>
  <c r="O5728" i="1"/>
  <c r="R5728" i="1" s="1"/>
  <c r="O5729" i="1"/>
  <c r="O5730" i="1"/>
  <c r="O5731" i="1"/>
  <c r="R5731" i="1" s="1"/>
  <c r="O5732" i="1"/>
  <c r="R5732" i="1" s="1"/>
  <c r="O5733" i="1"/>
  <c r="O5734" i="1"/>
  <c r="O5735" i="1"/>
  <c r="R5735" i="1" s="1"/>
  <c r="O5736" i="1"/>
  <c r="R5736" i="1" s="1"/>
  <c r="O5737" i="1"/>
  <c r="O5738" i="1"/>
  <c r="O5739" i="1"/>
  <c r="R5739" i="1" s="1"/>
  <c r="O5740" i="1"/>
  <c r="R5740" i="1" s="1"/>
  <c r="O5741" i="1"/>
  <c r="O5742" i="1"/>
  <c r="O5743" i="1"/>
  <c r="R5743" i="1" s="1"/>
  <c r="O5744" i="1"/>
  <c r="R5744" i="1" s="1"/>
  <c r="O5745" i="1"/>
  <c r="O5746" i="1"/>
  <c r="O5747" i="1"/>
  <c r="R5747" i="1" s="1"/>
  <c r="O5748" i="1"/>
  <c r="R5748" i="1" s="1"/>
  <c r="O5749" i="1"/>
  <c r="O5750" i="1"/>
  <c r="O5751" i="1"/>
  <c r="R5751" i="1" s="1"/>
  <c r="O5752" i="1"/>
  <c r="R5752" i="1" s="1"/>
  <c r="O5753" i="1"/>
  <c r="O5754" i="1"/>
  <c r="O5755" i="1"/>
  <c r="R5755" i="1" s="1"/>
  <c r="O5756" i="1"/>
  <c r="R5756" i="1" s="1"/>
  <c r="O5757" i="1"/>
  <c r="O5758" i="1"/>
  <c r="O5759" i="1"/>
  <c r="R5759" i="1" s="1"/>
  <c r="O5760" i="1"/>
  <c r="R5760" i="1" s="1"/>
  <c r="O5761" i="1"/>
  <c r="O5762" i="1"/>
  <c r="O5763" i="1"/>
  <c r="R5763" i="1" s="1"/>
  <c r="O5764" i="1"/>
  <c r="R5764" i="1" s="1"/>
  <c r="O5765" i="1"/>
  <c r="O5766" i="1"/>
  <c r="O5767" i="1"/>
  <c r="R5767" i="1" s="1"/>
  <c r="O5768" i="1"/>
  <c r="R5768" i="1" s="1"/>
  <c r="O5769" i="1"/>
  <c r="O5770" i="1"/>
  <c r="O5771" i="1"/>
  <c r="R5771" i="1" s="1"/>
  <c r="O5772" i="1"/>
  <c r="R5772" i="1" s="1"/>
  <c r="O5773" i="1"/>
  <c r="O5774" i="1"/>
  <c r="O5775" i="1"/>
  <c r="R5775" i="1" s="1"/>
  <c r="O5776" i="1"/>
  <c r="R5776" i="1" s="1"/>
  <c r="O5777" i="1"/>
  <c r="O5778" i="1"/>
  <c r="O5779" i="1"/>
  <c r="R5779" i="1" s="1"/>
  <c r="O5780" i="1"/>
  <c r="R5780" i="1" s="1"/>
  <c r="O5781" i="1"/>
  <c r="O5782" i="1"/>
  <c r="O5783" i="1"/>
  <c r="R5783" i="1" s="1"/>
  <c r="O5784" i="1"/>
  <c r="R5784" i="1" s="1"/>
  <c r="O5785" i="1"/>
  <c r="O5786" i="1"/>
  <c r="O5787" i="1"/>
  <c r="R5787" i="1" s="1"/>
  <c r="O5788" i="1"/>
  <c r="R5788" i="1" s="1"/>
  <c r="O5789" i="1"/>
  <c r="O5790" i="1"/>
  <c r="O5791" i="1"/>
  <c r="R5791" i="1" s="1"/>
  <c r="O5792" i="1"/>
  <c r="R5792" i="1" s="1"/>
  <c r="O5793" i="1"/>
  <c r="O5794" i="1"/>
  <c r="O5795" i="1"/>
  <c r="R5795" i="1" s="1"/>
  <c r="O5796" i="1"/>
  <c r="R5796" i="1" s="1"/>
  <c r="O5797" i="1"/>
  <c r="O5798" i="1"/>
  <c r="O5799" i="1"/>
  <c r="R5799" i="1" s="1"/>
  <c r="O5800" i="1"/>
  <c r="R5800" i="1" s="1"/>
  <c r="O5801" i="1"/>
  <c r="O5802" i="1"/>
  <c r="O5803" i="1"/>
  <c r="R5803" i="1" s="1"/>
  <c r="O5804" i="1"/>
  <c r="R5804" i="1" s="1"/>
  <c r="O5805" i="1"/>
  <c r="O5806" i="1"/>
  <c r="O5807" i="1"/>
  <c r="R5807" i="1" s="1"/>
  <c r="O5808" i="1"/>
  <c r="R5808" i="1" s="1"/>
  <c r="O5809" i="1"/>
  <c r="O5810" i="1"/>
  <c r="O5811" i="1"/>
  <c r="R5811" i="1" s="1"/>
  <c r="O5812" i="1"/>
  <c r="R5812" i="1" s="1"/>
  <c r="O5813" i="1"/>
  <c r="O5814" i="1"/>
  <c r="O5815" i="1"/>
  <c r="R5815" i="1" s="1"/>
  <c r="O5816" i="1"/>
  <c r="R5816" i="1" s="1"/>
  <c r="O5817" i="1"/>
  <c r="O5818" i="1"/>
  <c r="O5819" i="1"/>
  <c r="R5819" i="1" s="1"/>
  <c r="O5820" i="1"/>
  <c r="R5820" i="1" s="1"/>
  <c r="O5821" i="1"/>
  <c r="O5822" i="1"/>
  <c r="O5823" i="1"/>
  <c r="R5823" i="1" s="1"/>
  <c r="O5824" i="1"/>
  <c r="R5824" i="1" s="1"/>
  <c r="O5825" i="1"/>
  <c r="O5826" i="1"/>
  <c r="O5827" i="1"/>
  <c r="R5827" i="1" s="1"/>
  <c r="O5828" i="1"/>
  <c r="R5828" i="1" s="1"/>
  <c r="O5829" i="1"/>
  <c r="O5830" i="1"/>
  <c r="O5831" i="1"/>
  <c r="R5831" i="1" s="1"/>
  <c r="O5832" i="1"/>
  <c r="R5832" i="1" s="1"/>
  <c r="O5833" i="1"/>
  <c r="O5834" i="1"/>
  <c r="O5835" i="1"/>
  <c r="R5835" i="1" s="1"/>
  <c r="O5836" i="1"/>
  <c r="R5836" i="1" s="1"/>
  <c r="O5837" i="1"/>
  <c r="O5838" i="1"/>
  <c r="O5839" i="1"/>
  <c r="R5839" i="1" s="1"/>
  <c r="O5840" i="1"/>
  <c r="R5840" i="1" s="1"/>
  <c r="O5841" i="1"/>
  <c r="O5842" i="1"/>
  <c r="O5843" i="1"/>
  <c r="R5843" i="1" s="1"/>
  <c r="O5844" i="1"/>
  <c r="R5844" i="1" s="1"/>
  <c r="O5845" i="1"/>
  <c r="O5846" i="1"/>
  <c r="O5847" i="1"/>
  <c r="R5847" i="1" s="1"/>
  <c r="O5848" i="1"/>
  <c r="R5848" i="1" s="1"/>
  <c r="O5849" i="1"/>
  <c r="O5850" i="1"/>
  <c r="O5851" i="1"/>
  <c r="R5851" i="1" s="1"/>
  <c r="O5852" i="1"/>
  <c r="R5852" i="1" s="1"/>
  <c r="O5853" i="1"/>
  <c r="O5854" i="1"/>
  <c r="O5855" i="1"/>
  <c r="R5855" i="1" s="1"/>
  <c r="O5856" i="1"/>
  <c r="R5856" i="1" s="1"/>
  <c r="O5857" i="1"/>
  <c r="O5858" i="1"/>
  <c r="O5859" i="1"/>
  <c r="R5859" i="1" s="1"/>
  <c r="O5860" i="1"/>
  <c r="R5860" i="1" s="1"/>
  <c r="O5861" i="1"/>
  <c r="O5862" i="1"/>
  <c r="O5863" i="1"/>
  <c r="R5863" i="1" s="1"/>
  <c r="O5864" i="1"/>
  <c r="R5864" i="1" s="1"/>
  <c r="O5865" i="1"/>
  <c r="O5866" i="1"/>
  <c r="O5867" i="1"/>
  <c r="R5867" i="1" s="1"/>
  <c r="O5868" i="1"/>
  <c r="R5868" i="1" s="1"/>
  <c r="O5869" i="1"/>
  <c r="O5870" i="1"/>
  <c r="O5871" i="1"/>
  <c r="R5871" i="1" s="1"/>
  <c r="O5872" i="1"/>
  <c r="R5872" i="1" s="1"/>
  <c r="O5873" i="1"/>
  <c r="O5874" i="1"/>
  <c r="O5875" i="1"/>
  <c r="R5875" i="1" s="1"/>
  <c r="O5876" i="1"/>
  <c r="R5876" i="1" s="1"/>
  <c r="O5877" i="1"/>
  <c r="O5878" i="1"/>
  <c r="O5879" i="1"/>
  <c r="R5879" i="1" s="1"/>
  <c r="O5880" i="1"/>
  <c r="R5880" i="1" s="1"/>
  <c r="O5881" i="1"/>
  <c r="O5882" i="1"/>
  <c r="O5883" i="1"/>
  <c r="R5883" i="1" s="1"/>
  <c r="O5884" i="1"/>
  <c r="R5884" i="1" s="1"/>
  <c r="O5885" i="1"/>
  <c r="O5886" i="1"/>
  <c r="O5887" i="1"/>
  <c r="R5887" i="1" s="1"/>
  <c r="O5888" i="1"/>
  <c r="R5888" i="1" s="1"/>
  <c r="O5889" i="1"/>
  <c r="O5890" i="1"/>
  <c r="O5891" i="1"/>
  <c r="R5891" i="1" s="1"/>
  <c r="O5892" i="1"/>
  <c r="R5892" i="1" s="1"/>
  <c r="O5893" i="1"/>
  <c r="O5894" i="1"/>
  <c r="O5895" i="1"/>
  <c r="R5895" i="1" s="1"/>
  <c r="O5896" i="1"/>
  <c r="R5896" i="1" s="1"/>
  <c r="O5897" i="1"/>
  <c r="O5898" i="1"/>
  <c r="O5899" i="1"/>
  <c r="R5899" i="1" s="1"/>
  <c r="O5900" i="1"/>
  <c r="R5900" i="1" s="1"/>
  <c r="O5901" i="1"/>
  <c r="O5902" i="1"/>
  <c r="O5903" i="1"/>
  <c r="R5903" i="1" s="1"/>
  <c r="O5904" i="1"/>
  <c r="R5904" i="1" s="1"/>
  <c r="O5905" i="1"/>
  <c r="O5906" i="1"/>
  <c r="O5907" i="1"/>
  <c r="R5907" i="1" s="1"/>
  <c r="O5908" i="1"/>
  <c r="R5908" i="1" s="1"/>
  <c r="O5909" i="1"/>
  <c r="O5910" i="1"/>
  <c r="O5911" i="1"/>
  <c r="R5911" i="1" s="1"/>
  <c r="O5912" i="1"/>
  <c r="R5912" i="1" s="1"/>
  <c r="O5913" i="1"/>
  <c r="O5914" i="1"/>
  <c r="O5915" i="1"/>
  <c r="R5915" i="1" s="1"/>
  <c r="O5916" i="1"/>
  <c r="R5916" i="1" s="1"/>
  <c r="O5917" i="1"/>
  <c r="O5918" i="1"/>
  <c r="O5919" i="1"/>
  <c r="R5919" i="1" s="1"/>
  <c r="O5920" i="1"/>
  <c r="R5920" i="1" s="1"/>
  <c r="O5921" i="1"/>
  <c r="O5922" i="1"/>
  <c r="O5923" i="1"/>
  <c r="R5923" i="1" s="1"/>
  <c r="O5924" i="1"/>
  <c r="R5924" i="1" s="1"/>
  <c r="O5925" i="1"/>
  <c r="O5926" i="1"/>
  <c r="O5927" i="1"/>
  <c r="R5927" i="1" s="1"/>
  <c r="O5928" i="1"/>
  <c r="R5928" i="1" s="1"/>
  <c r="O5929" i="1"/>
  <c r="O5930" i="1"/>
  <c r="O5931" i="1"/>
  <c r="R5931" i="1" s="1"/>
  <c r="O5932" i="1"/>
  <c r="R5932" i="1" s="1"/>
  <c r="O5933" i="1"/>
  <c r="O5934" i="1"/>
  <c r="O5935" i="1"/>
  <c r="R5935" i="1" s="1"/>
  <c r="O5936" i="1"/>
  <c r="R5936" i="1" s="1"/>
  <c r="O5937" i="1"/>
  <c r="O5938" i="1"/>
  <c r="O5939" i="1"/>
  <c r="R5939" i="1" s="1"/>
  <c r="O5940" i="1"/>
  <c r="R5940" i="1" s="1"/>
  <c r="O5941" i="1"/>
  <c r="O5942" i="1"/>
  <c r="O5943" i="1"/>
  <c r="R5943" i="1" s="1"/>
  <c r="O5944" i="1"/>
  <c r="R5944" i="1" s="1"/>
  <c r="O5945" i="1"/>
  <c r="O5946" i="1"/>
  <c r="O5947" i="1"/>
  <c r="R5947" i="1" s="1"/>
  <c r="O5948" i="1"/>
  <c r="R5948" i="1" s="1"/>
  <c r="O5949" i="1"/>
  <c r="O5950" i="1"/>
  <c r="O5951" i="1"/>
  <c r="R5951" i="1" s="1"/>
  <c r="O5952" i="1"/>
  <c r="R5952" i="1" s="1"/>
  <c r="O5953" i="1"/>
  <c r="O5954" i="1"/>
  <c r="O5955" i="1"/>
  <c r="R5955" i="1" s="1"/>
  <c r="O5956" i="1"/>
  <c r="R5956" i="1" s="1"/>
  <c r="O5957" i="1"/>
  <c r="O5958" i="1"/>
  <c r="O5959" i="1"/>
  <c r="R5959" i="1" s="1"/>
  <c r="O5960" i="1"/>
  <c r="R5960" i="1" s="1"/>
  <c r="O5961" i="1"/>
  <c r="O5962" i="1"/>
  <c r="O5963" i="1"/>
  <c r="R5963" i="1" s="1"/>
  <c r="O5964" i="1"/>
  <c r="R5964" i="1" s="1"/>
  <c r="O5965" i="1"/>
  <c r="O5966" i="1"/>
  <c r="O5967" i="1"/>
  <c r="R5967" i="1" s="1"/>
  <c r="O5968" i="1"/>
  <c r="R5968" i="1" s="1"/>
  <c r="O5969" i="1"/>
  <c r="O5970" i="1"/>
  <c r="O5971" i="1"/>
  <c r="R5971" i="1" s="1"/>
  <c r="O5972" i="1"/>
  <c r="R5972" i="1" s="1"/>
  <c r="O5973" i="1"/>
  <c r="O5974" i="1"/>
  <c r="O5975" i="1"/>
  <c r="R5975" i="1" s="1"/>
  <c r="O5976" i="1"/>
  <c r="R5976" i="1" s="1"/>
  <c r="O5977" i="1"/>
  <c r="O5978" i="1"/>
  <c r="O5979" i="1"/>
  <c r="R5979" i="1" s="1"/>
  <c r="O5980" i="1"/>
  <c r="R5980" i="1" s="1"/>
  <c r="O5981" i="1"/>
  <c r="O5982" i="1"/>
  <c r="O5983" i="1"/>
  <c r="R5983" i="1" s="1"/>
  <c r="O5984" i="1"/>
  <c r="R5984" i="1" s="1"/>
  <c r="O5985" i="1"/>
  <c r="O5986" i="1"/>
  <c r="O5987" i="1"/>
  <c r="R5987" i="1" s="1"/>
  <c r="O5988" i="1"/>
  <c r="R5988" i="1" s="1"/>
  <c r="O5989" i="1"/>
  <c r="O5990" i="1"/>
  <c r="O5991" i="1"/>
  <c r="R5991" i="1" s="1"/>
  <c r="O5992" i="1"/>
  <c r="R5992" i="1" s="1"/>
  <c r="O5993" i="1"/>
  <c r="O5994" i="1"/>
  <c r="O5995" i="1"/>
  <c r="R5995" i="1" s="1"/>
  <c r="O5996" i="1"/>
  <c r="R5996" i="1" s="1"/>
  <c r="O5997" i="1"/>
  <c r="O5998" i="1"/>
  <c r="O5999" i="1"/>
  <c r="R5999" i="1" s="1"/>
  <c r="O6000" i="1"/>
  <c r="R6000" i="1" s="1"/>
  <c r="O6001" i="1"/>
  <c r="O6002" i="1"/>
  <c r="O6003" i="1"/>
  <c r="R6003" i="1" s="1"/>
  <c r="O6004" i="1"/>
  <c r="R6004" i="1" s="1"/>
  <c r="O6005" i="1"/>
  <c r="O6006" i="1"/>
  <c r="O6007" i="1"/>
  <c r="R6007" i="1" s="1"/>
  <c r="O6008" i="1"/>
  <c r="R6008" i="1" s="1"/>
  <c r="O6009" i="1"/>
  <c r="O6010" i="1"/>
  <c r="O6011" i="1"/>
  <c r="R6011" i="1" s="1"/>
  <c r="O6012" i="1"/>
  <c r="R6012" i="1" s="1"/>
  <c r="O6013" i="1"/>
  <c r="O6014" i="1"/>
  <c r="O6015" i="1"/>
  <c r="R6015" i="1" s="1"/>
  <c r="O6016" i="1"/>
  <c r="R6016" i="1" s="1"/>
  <c r="O6017" i="1"/>
  <c r="O6018" i="1"/>
  <c r="O6019" i="1"/>
  <c r="R6019" i="1" s="1"/>
  <c r="O6020" i="1"/>
  <c r="R6020" i="1" s="1"/>
  <c r="O6021" i="1"/>
  <c r="O6022" i="1"/>
  <c r="O6023" i="1"/>
  <c r="R6023" i="1" s="1"/>
  <c r="O6024" i="1"/>
  <c r="R6024" i="1" s="1"/>
  <c r="O6025" i="1"/>
  <c r="O6026" i="1"/>
  <c r="O6027" i="1"/>
  <c r="R6027" i="1" s="1"/>
  <c r="O6028" i="1"/>
  <c r="R6028" i="1" s="1"/>
  <c r="O6029" i="1"/>
  <c r="O6030" i="1"/>
  <c r="O6031" i="1"/>
  <c r="R6031" i="1" s="1"/>
  <c r="O6032" i="1"/>
  <c r="R6032" i="1" s="1"/>
  <c r="O6033" i="1"/>
  <c r="O6034" i="1"/>
  <c r="O6035" i="1"/>
  <c r="R6035" i="1" s="1"/>
  <c r="O6036" i="1"/>
  <c r="R6036" i="1" s="1"/>
  <c r="O6037" i="1"/>
  <c r="O6038" i="1"/>
  <c r="O6039" i="1"/>
  <c r="R6039" i="1" s="1"/>
  <c r="O6040" i="1"/>
  <c r="R6040" i="1" s="1"/>
  <c r="O6041" i="1"/>
  <c r="O6042" i="1"/>
  <c r="O6043" i="1"/>
  <c r="R6043" i="1" s="1"/>
  <c r="O6044" i="1"/>
  <c r="R6044" i="1" s="1"/>
  <c r="O6045" i="1"/>
  <c r="O6046" i="1"/>
  <c r="O6047" i="1"/>
  <c r="R6047" i="1" s="1"/>
  <c r="O6048" i="1"/>
  <c r="R6048" i="1" s="1"/>
  <c r="O6049" i="1"/>
  <c r="O6050" i="1"/>
  <c r="O6051" i="1"/>
  <c r="R6051" i="1" s="1"/>
  <c r="O6052" i="1"/>
  <c r="R6052" i="1" s="1"/>
  <c r="O6053" i="1"/>
  <c r="O6054" i="1"/>
  <c r="O6055" i="1"/>
  <c r="R6055" i="1" s="1"/>
  <c r="O6056" i="1"/>
  <c r="R6056" i="1" s="1"/>
  <c r="O6057" i="1"/>
  <c r="O6058" i="1"/>
  <c r="O6059" i="1"/>
  <c r="R6059" i="1" s="1"/>
  <c r="O6060" i="1"/>
  <c r="R6060" i="1" s="1"/>
  <c r="O6061" i="1"/>
  <c r="O6062" i="1"/>
  <c r="O6063" i="1"/>
  <c r="R6063" i="1" s="1"/>
  <c r="O6064" i="1"/>
  <c r="R6064" i="1" s="1"/>
  <c r="O6065" i="1"/>
  <c r="O6066" i="1"/>
  <c r="O6067" i="1"/>
  <c r="R6067" i="1" s="1"/>
  <c r="O6068" i="1"/>
  <c r="R6068" i="1" s="1"/>
  <c r="O6069" i="1"/>
  <c r="O6070" i="1"/>
  <c r="O6071" i="1"/>
  <c r="R6071" i="1" s="1"/>
  <c r="O6072" i="1"/>
  <c r="R6072" i="1" s="1"/>
  <c r="O6073" i="1"/>
  <c r="O6074" i="1"/>
  <c r="O6075" i="1"/>
  <c r="R6075" i="1" s="1"/>
  <c r="O6076" i="1"/>
  <c r="R6076" i="1" s="1"/>
  <c r="O6077" i="1"/>
  <c r="O6078" i="1"/>
  <c r="O6079" i="1"/>
  <c r="R6079" i="1" s="1"/>
  <c r="O6080" i="1"/>
  <c r="R6080" i="1" s="1"/>
  <c r="O6081" i="1"/>
  <c r="O6082" i="1"/>
  <c r="O6083" i="1"/>
  <c r="R6083" i="1" s="1"/>
  <c r="O6084" i="1"/>
  <c r="R6084" i="1" s="1"/>
  <c r="O6085" i="1"/>
  <c r="O6086" i="1"/>
  <c r="O6087" i="1"/>
  <c r="R6087" i="1" s="1"/>
  <c r="O6088" i="1"/>
  <c r="R6088" i="1" s="1"/>
  <c r="O6089" i="1"/>
  <c r="O6090" i="1"/>
  <c r="O6091" i="1"/>
  <c r="R6091" i="1" s="1"/>
  <c r="O6092" i="1"/>
  <c r="R6092" i="1" s="1"/>
  <c r="O6093" i="1"/>
  <c r="O6094" i="1"/>
  <c r="O6095" i="1"/>
  <c r="R6095" i="1" s="1"/>
  <c r="O6096" i="1"/>
  <c r="R6096" i="1" s="1"/>
  <c r="O6097" i="1"/>
  <c r="O6098" i="1"/>
  <c r="O6099" i="1"/>
  <c r="R6099" i="1" s="1"/>
  <c r="O6100" i="1"/>
  <c r="R6100" i="1" s="1"/>
  <c r="O6101" i="1"/>
  <c r="O6102" i="1"/>
  <c r="O6103" i="1"/>
  <c r="R6103" i="1" s="1"/>
  <c r="O6104" i="1"/>
  <c r="R6104" i="1" s="1"/>
  <c r="O6105" i="1"/>
  <c r="O6106" i="1"/>
  <c r="O6107" i="1"/>
  <c r="R6107" i="1" s="1"/>
  <c r="O6108" i="1"/>
  <c r="R6108" i="1" s="1"/>
  <c r="O6109" i="1"/>
  <c r="O6110" i="1"/>
  <c r="O6111" i="1"/>
  <c r="R6111" i="1" s="1"/>
  <c r="O6112" i="1"/>
  <c r="R6112" i="1" s="1"/>
  <c r="O6113" i="1"/>
  <c r="O6114" i="1"/>
  <c r="O6115" i="1"/>
  <c r="R6115" i="1" s="1"/>
  <c r="O6116" i="1"/>
  <c r="R6116" i="1" s="1"/>
  <c r="O6117" i="1"/>
  <c r="O6118" i="1"/>
  <c r="O6119" i="1"/>
  <c r="R6119" i="1" s="1"/>
  <c r="O6120" i="1"/>
  <c r="R6120" i="1" s="1"/>
  <c r="O6121" i="1"/>
  <c r="O6122" i="1"/>
  <c r="O6123" i="1"/>
  <c r="R6123" i="1" s="1"/>
  <c r="O6124" i="1"/>
  <c r="R6124" i="1" s="1"/>
  <c r="O6125" i="1"/>
  <c r="O6126" i="1"/>
  <c r="O6127" i="1"/>
  <c r="R6127" i="1" s="1"/>
  <c r="O6128" i="1"/>
  <c r="R6128" i="1" s="1"/>
  <c r="O6129" i="1"/>
  <c r="O6130" i="1"/>
  <c r="O6131" i="1"/>
  <c r="R6131" i="1" s="1"/>
  <c r="O6132" i="1"/>
  <c r="R6132" i="1" s="1"/>
  <c r="O6133" i="1"/>
  <c r="O6134" i="1"/>
  <c r="O6135" i="1"/>
  <c r="R6135" i="1" s="1"/>
  <c r="O6136" i="1"/>
  <c r="R6136" i="1" s="1"/>
  <c r="O6137" i="1"/>
  <c r="O6138" i="1"/>
  <c r="O6139" i="1"/>
  <c r="R6139" i="1" s="1"/>
  <c r="O6140" i="1"/>
  <c r="R6140" i="1" s="1"/>
  <c r="O6141" i="1"/>
  <c r="O6142" i="1"/>
  <c r="O6143" i="1"/>
  <c r="R6143" i="1" s="1"/>
  <c r="O6144" i="1"/>
  <c r="R6144" i="1" s="1"/>
  <c r="O6145" i="1"/>
  <c r="O6146" i="1"/>
  <c r="O6147" i="1"/>
  <c r="R6147" i="1" s="1"/>
  <c r="O6148" i="1"/>
  <c r="R6148" i="1" s="1"/>
  <c r="O6149" i="1"/>
  <c r="O6150" i="1"/>
  <c r="O6151" i="1"/>
  <c r="R6151" i="1" s="1"/>
  <c r="O6152" i="1"/>
  <c r="R6152" i="1" s="1"/>
  <c r="O6153" i="1"/>
  <c r="O6154" i="1"/>
  <c r="O6155" i="1"/>
  <c r="R6155" i="1" s="1"/>
  <c r="O6156" i="1"/>
  <c r="R6156" i="1" s="1"/>
  <c r="O6157" i="1"/>
  <c r="O6158" i="1"/>
  <c r="O6159" i="1"/>
  <c r="R6159" i="1" s="1"/>
  <c r="O6160" i="1"/>
  <c r="R6160" i="1" s="1"/>
  <c r="O6161" i="1"/>
  <c r="O6162" i="1"/>
  <c r="O6163" i="1"/>
  <c r="R6163" i="1" s="1"/>
  <c r="O6164" i="1"/>
  <c r="R6164" i="1" s="1"/>
  <c r="O6165" i="1"/>
  <c r="O6166" i="1"/>
  <c r="O6167" i="1"/>
  <c r="R6167" i="1" s="1"/>
  <c r="O6168" i="1"/>
  <c r="R6168" i="1" s="1"/>
  <c r="O6169" i="1"/>
  <c r="O6170" i="1"/>
  <c r="O6171" i="1"/>
  <c r="R6171" i="1" s="1"/>
  <c r="O6172" i="1"/>
  <c r="R6172" i="1" s="1"/>
  <c r="O6173" i="1"/>
  <c r="O6174" i="1"/>
  <c r="O6175" i="1"/>
  <c r="R6175" i="1" s="1"/>
  <c r="O6176" i="1"/>
  <c r="R6176" i="1" s="1"/>
  <c r="O6177" i="1"/>
  <c r="O6178" i="1"/>
  <c r="O6179" i="1"/>
  <c r="R6179" i="1" s="1"/>
  <c r="O6180" i="1"/>
  <c r="R6180" i="1" s="1"/>
  <c r="O6181" i="1"/>
  <c r="O6182" i="1"/>
  <c r="O6183" i="1"/>
  <c r="R6183" i="1" s="1"/>
  <c r="O6184" i="1"/>
  <c r="R6184" i="1" s="1"/>
  <c r="O6185" i="1"/>
  <c r="O6186" i="1"/>
  <c r="O6187" i="1"/>
  <c r="R6187" i="1" s="1"/>
  <c r="O6188" i="1"/>
  <c r="R6188" i="1" s="1"/>
  <c r="O6189" i="1"/>
  <c r="O6190" i="1"/>
  <c r="O6191" i="1"/>
  <c r="R6191" i="1" s="1"/>
  <c r="O6192" i="1"/>
  <c r="R6192" i="1" s="1"/>
  <c r="O6193" i="1"/>
  <c r="O6194" i="1"/>
  <c r="O6195" i="1"/>
  <c r="R6195" i="1" s="1"/>
  <c r="O6196" i="1"/>
  <c r="R6196" i="1" s="1"/>
  <c r="O6197" i="1"/>
  <c r="O6198" i="1"/>
  <c r="O6199" i="1"/>
  <c r="R6199" i="1" s="1"/>
  <c r="O6200" i="1"/>
  <c r="R6200" i="1" s="1"/>
  <c r="O6201" i="1"/>
  <c r="O6202" i="1"/>
  <c r="O6203" i="1"/>
  <c r="R6203" i="1" s="1"/>
  <c r="O6204" i="1"/>
  <c r="R6204" i="1" s="1"/>
  <c r="O6205" i="1"/>
  <c r="O6206" i="1"/>
  <c r="O6207" i="1"/>
  <c r="R6207" i="1" s="1"/>
  <c r="O6208" i="1"/>
  <c r="R6208" i="1" s="1"/>
  <c r="O6209" i="1"/>
  <c r="O6210" i="1"/>
  <c r="O6211" i="1"/>
  <c r="R6211" i="1" s="1"/>
  <c r="O6212" i="1"/>
  <c r="R6212" i="1" s="1"/>
  <c r="O6213" i="1"/>
  <c r="O6214" i="1"/>
  <c r="O6215" i="1"/>
  <c r="R6215" i="1" s="1"/>
  <c r="O6216" i="1"/>
  <c r="R6216" i="1" s="1"/>
  <c r="O6217" i="1"/>
  <c r="O6218" i="1"/>
  <c r="O6219" i="1"/>
  <c r="R6219" i="1" s="1"/>
  <c r="O6220" i="1"/>
  <c r="R6220" i="1" s="1"/>
  <c r="O6221" i="1"/>
  <c r="O6222" i="1"/>
  <c r="O6223" i="1"/>
  <c r="R6223" i="1" s="1"/>
  <c r="O6224" i="1"/>
  <c r="R6224" i="1" s="1"/>
  <c r="O6225" i="1"/>
  <c r="O6226" i="1"/>
  <c r="O6227" i="1"/>
  <c r="R6227" i="1" s="1"/>
  <c r="O6228" i="1"/>
  <c r="R6228" i="1" s="1"/>
  <c r="O6229" i="1"/>
  <c r="O6230" i="1"/>
  <c r="O6231" i="1"/>
  <c r="R6231" i="1" s="1"/>
  <c r="O6232" i="1"/>
  <c r="R6232" i="1" s="1"/>
  <c r="O6233" i="1"/>
  <c r="O6234" i="1"/>
  <c r="O6235" i="1"/>
  <c r="R6235" i="1" s="1"/>
  <c r="O6236" i="1"/>
  <c r="R6236" i="1" s="1"/>
  <c r="O6237" i="1"/>
  <c r="O6238" i="1"/>
  <c r="O6239" i="1"/>
  <c r="R6239" i="1" s="1"/>
  <c r="O6240" i="1"/>
  <c r="R6240" i="1" s="1"/>
  <c r="O6241" i="1"/>
  <c r="O6242" i="1"/>
  <c r="O6243" i="1"/>
  <c r="R6243" i="1" s="1"/>
  <c r="O6244" i="1"/>
  <c r="R6244" i="1" s="1"/>
  <c r="O6245" i="1"/>
  <c r="O6246" i="1"/>
  <c r="O6247" i="1"/>
  <c r="R6247" i="1" s="1"/>
  <c r="O6248" i="1"/>
  <c r="R6248" i="1" s="1"/>
  <c r="O6249" i="1"/>
  <c r="O6250" i="1"/>
  <c r="O6251" i="1"/>
  <c r="R6251" i="1" s="1"/>
  <c r="O6252" i="1"/>
  <c r="R6252" i="1" s="1"/>
  <c r="O6253" i="1"/>
  <c r="O6254" i="1"/>
  <c r="O6255" i="1"/>
  <c r="R6255" i="1" s="1"/>
  <c r="O6256" i="1"/>
  <c r="R6256" i="1" s="1"/>
  <c r="O6257" i="1"/>
  <c r="O6258" i="1"/>
  <c r="O6259" i="1"/>
  <c r="R6259" i="1" s="1"/>
  <c r="O6260" i="1"/>
  <c r="R6260" i="1" s="1"/>
  <c r="O6261" i="1"/>
  <c r="O6262" i="1"/>
  <c r="O6263" i="1"/>
  <c r="R6263" i="1" s="1"/>
  <c r="O6264" i="1"/>
  <c r="R6264" i="1" s="1"/>
  <c r="O6265" i="1"/>
  <c r="O6266" i="1"/>
  <c r="O6267" i="1"/>
  <c r="R6267" i="1" s="1"/>
  <c r="O6268" i="1"/>
  <c r="R6268" i="1" s="1"/>
  <c r="O6269" i="1"/>
  <c r="O6270" i="1"/>
  <c r="O6271" i="1"/>
  <c r="R6271" i="1" s="1"/>
  <c r="O6272" i="1"/>
  <c r="R6272" i="1" s="1"/>
  <c r="O6273" i="1"/>
  <c r="O6274" i="1"/>
  <c r="O6275" i="1"/>
  <c r="R6275" i="1" s="1"/>
  <c r="O6276" i="1"/>
  <c r="R6276" i="1" s="1"/>
  <c r="O6277" i="1"/>
  <c r="O6278" i="1"/>
  <c r="O6279" i="1"/>
  <c r="R6279" i="1" s="1"/>
  <c r="O6280" i="1"/>
  <c r="R6280" i="1" s="1"/>
  <c r="O6281" i="1"/>
  <c r="O6282" i="1"/>
  <c r="O6283" i="1"/>
  <c r="R6283" i="1" s="1"/>
  <c r="O6284" i="1"/>
  <c r="R6284" i="1" s="1"/>
  <c r="O6285" i="1"/>
  <c r="O6286" i="1"/>
  <c r="O6287" i="1"/>
  <c r="R6287" i="1" s="1"/>
  <c r="O6288" i="1"/>
  <c r="R6288" i="1" s="1"/>
  <c r="O6289" i="1"/>
  <c r="O6290" i="1"/>
  <c r="O6291" i="1"/>
  <c r="R6291" i="1" s="1"/>
  <c r="O6292" i="1"/>
  <c r="R6292" i="1" s="1"/>
  <c r="O6293" i="1"/>
  <c r="O6294" i="1"/>
  <c r="O6295" i="1"/>
  <c r="R6295" i="1" s="1"/>
  <c r="O6296" i="1"/>
  <c r="R6296" i="1" s="1"/>
  <c r="O6297" i="1"/>
  <c r="O6298" i="1"/>
  <c r="O6299" i="1"/>
  <c r="R6299" i="1" s="1"/>
  <c r="O6300" i="1"/>
  <c r="R6300" i="1" s="1"/>
  <c r="O6301" i="1"/>
  <c r="O6302" i="1"/>
  <c r="O6303" i="1"/>
  <c r="R6303" i="1" s="1"/>
  <c r="O6304" i="1"/>
  <c r="R6304" i="1" s="1"/>
  <c r="O6305" i="1"/>
  <c r="O6306" i="1"/>
  <c r="O6307" i="1"/>
  <c r="R6307" i="1" s="1"/>
  <c r="O6308" i="1"/>
  <c r="R6308" i="1" s="1"/>
  <c r="O6309" i="1"/>
  <c r="O6310" i="1"/>
  <c r="O6311" i="1"/>
  <c r="R6311" i="1" s="1"/>
  <c r="O6312" i="1"/>
  <c r="R6312" i="1" s="1"/>
  <c r="O6313" i="1"/>
  <c r="O6314" i="1"/>
  <c r="O6315" i="1"/>
  <c r="R6315" i="1" s="1"/>
  <c r="O6316" i="1"/>
  <c r="R6316" i="1" s="1"/>
  <c r="O6317" i="1"/>
  <c r="O6318" i="1"/>
  <c r="O6319" i="1"/>
  <c r="R6319" i="1" s="1"/>
  <c r="O6320" i="1"/>
  <c r="R6320" i="1" s="1"/>
  <c r="O6321" i="1"/>
  <c r="O6322" i="1"/>
  <c r="O6323" i="1"/>
  <c r="R6323" i="1" s="1"/>
  <c r="O6324" i="1"/>
  <c r="R6324" i="1" s="1"/>
  <c r="O6325" i="1"/>
  <c r="O6326" i="1"/>
  <c r="O6327" i="1"/>
  <c r="R6327" i="1" s="1"/>
  <c r="O6328" i="1"/>
  <c r="R6328" i="1" s="1"/>
  <c r="O6329" i="1"/>
  <c r="O6330" i="1"/>
  <c r="O6331" i="1"/>
  <c r="R6331" i="1" s="1"/>
  <c r="O6332" i="1"/>
  <c r="R6332" i="1" s="1"/>
  <c r="O6333" i="1"/>
  <c r="O6334" i="1"/>
  <c r="O6335" i="1"/>
  <c r="R6335" i="1" s="1"/>
  <c r="O6336" i="1"/>
  <c r="R6336" i="1" s="1"/>
  <c r="O6337" i="1"/>
  <c r="O6338" i="1"/>
  <c r="O6339" i="1"/>
  <c r="R6339" i="1" s="1"/>
  <c r="O6340" i="1"/>
  <c r="R6340" i="1" s="1"/>
  <c r="O6341" i="1"/>
  <c r="O6342" i="1"/>
  <c r="O6343" i="1"/>
  <c r="R6343" i="1" s="1"/>
  <c r="O6344" i="1"/>
  <c r="R6344" i="1" s="1"/>
  <c r="O6345" i="1"/>
  <c r="O6346" i="1"/>
  <c r="O6347" i="1"/>
  <c r="R6347" i="1" s="1"/>
  <c r="O6348" i="1"/>
  <c r="R6348" i="1" s="1"/>
  <c r="O6349" i="1"/>
  <c r="O6350" i="1"/>
  <c r="O6351" i="1"/>
  <c r="R6351" i="1" s="1"/>
  <c r="O6352" i="1"/>
  <c r="R6352" i="1" s="1"/>
  <c r="O6353" i="1"/>
  <c r="O6354" i="1"/>
  <c r="O6355" i="1"/>
  <c r="R6355" i="1" s="1"/>
  <c r="O6356" i="1"/>
  <c r="R6356" i="1" s="1"/>
  <c r="O6357" i="1"/>
  <c r="O6358" i="1"/>
  <c r="O6359" i="1"/>
  <c r="R6359" i="1" s="1"/>
  <c r="O6360" i="1"/>
  <c r="R6360" i="1" s="1"/>
  <c r="O6361" i="1"/>
  <c r="O6362" i="1"/>
  <c r="O6363" i="1"/>
  <c r="R6363" i="1" s="1"/>
  <c r="O6364" i="1"/>
  <c r="R6364" i="1" s="1"/>
  <c r="O6365" i="1"/>
  <c r="O6366" i="1"/>
  <c r="O6367" i="1"/>
  <c r="R6367" i="1" s="1"/>
  <c r="O6368" i="1"/>
  <c r="R6368" i="1" s="1"/>
  <c r="O6369" i="1"/>
  <c r="O6370" i="1"/>
  <c r="O6371" i="1"/>
  <c r="R6371" i="1" s="1"/>
  <c r="O6372" i="1"/>
  <c r="R6372" i="1" s="1"/>
  <c r="O6373" i="1"/>
  <c r="O6374" i="1"/>
  <c r="O6375" i="1"/>
  <c r="R6375" i="1" s="1"/>
  <c r="O6376" i="1"/>
  <c r="R6376" i="1" s="1"/>
  <c r="O6377" i="1"/>
  <c r="O6378" i="1"/>
  <c r="O6379" i="1"/>
  <c r="R6379" i="1" s="1"/>
  <c r="O6380" i="1"/>
  <c r="R6380" i="1" s="1"/>
  <c r="O6381" i="1"/>
  <c r="O6382" i="1"/>
  <c r="O6383" i="1"/>
  <c r="R6383" i="1" s="1"/>
  <c r="O6384" i="1"/>
  <c r="R6384" i="1" s="1"/>
  <c r="O6385" i="1"/>
  <c r="O6386" i="1"/>
  <c r="O6387" i="1"/>
  <c r="R6387" i="1" s="1"/>
  <c r="O6388" i="1"/>
  <c r="R6388" i="1" s="1"/>
  <c r="O6389" i="1"/>
  <c r="O6390" i="1"/>
  <c r="O6391" i="1"/>
  <c r="R6391" i="1" s="1"/>
  <c r="O6392" i="1"/>
  <c r="R6392" i="1" s="1"/>
  <c r="O6393" i="1"/>
  <c r="O6394" i="1"/>
  <c r="O6395" i="1"/>
  <c r="R6395" i="1" s="1"/>
  <c r="O6396" i="1"/>
  <c r="R6396" i="1" s="1"/>
  <c r="O6397" i="1"/>
  <c r="O6398" i="1"/>
  <c r="O6399" i="1"/>
  <c r="R6399" i="1" s="1"/>
  <c r="O6400" i="1"/>
  <c r="R6400" i="1" s="1"/>
  <c r="O6401" i="1"/>
  <c r="O6402" i="1"/>
  <c r="O6403" i="1"/>
  <c r="R6403" i="1" s="1"/>
  <c r="O6404" i="1"/>
  <c r="R6404" i="1" s="1"/>
  <c r="O6405" i="1"/>
  <c r="O6406" i="1"/>
  <c r="O6407" i="1"/>
  <c r="R6407" i="1" s="1"/>
  <c r="O6408" i="1"/>
  <c r="R6408" i="1" s="1"/>
  <c r="O6409" i="1"/>
  <c r="O6410" i="1"/>
  <c r="O6411" i="1"/>
  <c r="R6411" i="1" s="1"/>
  <c r="O6412" i="1"/>
  <c r="R6412" i="1" s="1"/>
  <c r="O6413" i="1"/>
  <c r="O6414" i="1"/>
  <c r="O6415" i="1"/>
  <c r="R6415" i="1" s="1"/>
  <c r="O6416" i="1"/>
  <c r="R6416" i="1" s="1"/>
  <c r="O6417" i="1"/>
  <c r="O6418" i="1"/>
  <c r="O6419" i="1"/>
  <c r="R6419" i="1" s="1"/>
  <c r="O6420" i="1"/>
  <c r="R6420" i="1" s="1"/>
  <c r="O6421" i="1"/>
  <c r="O6422" i="1"/>
  <c r="O6423" i="1"/>
  <c r="R6423" i="1" s="1"/>
  <c r="O6424" i="1"/>
  <c r="R6424" i="1" s="1"/>
  <c r="O6425" i="1"/>
  <c r="O6426" i="1"/>
  <c r="O6427" i="1"/>
  <c r="R6427" i="1" s="1"/>
  <c r="O6428" i="1"/>
  <c r="R6428" i="1" s="1"/>
  <c r="O6429" i="1"/>
  <c r="O6430" i="1"/>
  <c r="O6431" i="1"/>
  <c r="R6431" i="1" s="1"/>
  <c r="O6432" i="1"/>
  <c r="R6432" i="1" s="1"/>
  <c r="O6433" i="1"/>
  <c r="O6434" i="1"/>
  <c r="O6435" i="1"/>
  <c r="R6435" i="1" s="1"/>
  <c r="O6436" i="1"/>
  <c r="R6436" i="1" s="1"/>
  <c r="O6437" i="1"/>
  <c r="O6438" i="1"/>
  <c r="O6439" i="1"/>
  <c r="R6439" i="1" s="1"/>
  <c r="O6440" i="1"/>
  <c r="R6440" i="1" s="1"/>
  <c r="O6441" i="1"/>
  <c r="O6442" i="1"/>
  <c r="O6443" i="1"/>
  <c r="R6443" i="1" s="1"/>
  <c r="O6444" i="1"/>
  <c r="R6444" i="1" s="1"/>
  <c r="O6445" i="1"/>
  <c r="O6446" i="1"/>
  <c r="O6447" i="1"/>
  <c r="R6447" i="1" s="1"/>
  <c r="O6448" i="1"/>
  <c r="R6448" i="1" s="1"/>
  <c r="O6449" i="1"/>
  <c r="O6450" i="1"/>
  <c r="O6451" i="1"/>
  <c r="R6451" i="1" s="1"/>
  <c r="O6452" i="1"/>
  <c r="R6452" i="1" s="1"/>
  <c r="O6453" i="1"/>
  <c r="O6454" i="1"/>
  <c r="O6455" i="1"/>
  <c r="R6455" i="1" s="1"/>
  <c r="O6456" i="1"/>
  <c r="R6456" i="1" s="1"/>
  <c r="O6457" i="1"/>
  <c r="O6458" i="1"/>
  <c r="O6459" i="1"/>
  <c r="R6459" i="1" s="1"/>
  <c r="O6460" i="1"/>
  <c r="R6460" i="1" s="1"/>
  <c r="O6461" i="1"/>
  <c r="O6462" i="1"/>
  <c r="O6463" i="1"/>
  <c r="R6463" i="1" s="1"/>
  <c r="O6464" i="1"/>
  <c r="R6464" i="1" s="1"/>
  <c r="O6465" i="1"/>
  <c r="O6466" i="1"/>
  <c r="O6467" i="1"/>
  <c r="R6467" i="1" s="1"/>
  <c r="O6468" i="1"/>
  <c r="R6468" i="1" s="1"/>
  <c r="O6469" i="1"/>
  <c r="O6470" i="1"/>
  <c r="O6471" i="1"/>
  <c r="R6471" i="1" s="1"/>
  <c r="O6472" i="1"/>
  <c r="R6472" i="1" s="1"/>
  <c r="O6473" i="1"/>
  <c r="O6474" i="1"/>
  <c r="O6475" i="1"/>
  <c r="R6475" i="1" s="1"/>
  <c r="O6476" i="1"/>
  <c r="R6476" i="1" s="1"/>
  <c r="O6477" i="1"/>
  <c r="O6478" i="1"/>
  <c r="O6479" i="1"/>
  <c r="R6479" i="1" s="1"/>
  <c r="O6480" i="1"/>
  <c r="R6480" i="1" s="1"/>
  <c r="O6481" i="1"/>
  <c r="O6482" i="1"/>
  <c r="O6483" i="1"/>
  <c r="R6483" i="1" s="1"/>
  <c r="O6484" i="1"/>
  <c r="R6484" i="1" s="1"/>
  <c r="O6485" i="1"/>
  <c r="O6486" i="1"/>
  <c r="O6487" i="1"/>
  <c r="R6487" i="1" s="1"/>
  <c r="O6488" i="1"/>
  <c r="R6488" i="1" s="1"/>
  <c r="O6489" i="1"/>
  <c r="O6490" i="1"/>
  <c r="O6491" i="1"/>
  <c r="R6491" i="1" s="1"/>
  <c r="O6492" i="1"/>
  <c r="R6492" i="1" s="1"/>
  <c r="O6493" i="1"/>
  <c r="O6494" i="1"/>
  <c r="O6495" i="1"/>
  <c r="R6495" i="1" s="1"/>
  <c r="O6496" i="1"/>
  <c r="R6496" i="1" s="1"/>
  <c r="O6497" i="1"/>
  <c r="O6498" i="1"/>
  <c r="O6499" i="1"/>
  <c r="R6499" i="1" s="1"/>
  <c r="O6500" i="1"/>
  <c r="R6500" i="1" s="1"/>
  <c r="O6501" i="1"/>
  <c r="O6502" i="1"/>
  <c r="O6503" i="1"/>
  <c r="R6503" i="1" s="1"/>
  <c r="O6504" i="1"/>
  <c r="R6504" i="1" s="1"/>
  <c r="O6505" i="1"/>
  <c r="O6506" i="1"/>
  <c r="O6507" i="1"/>
  <c r="R6507" i="1" s="1"/>
  <c r="O6508" i="1"/>
  <c r="R6508" i="1" s="1"/>
  <c r="O6509" i="1"/>
  <c r="O6510" i="1"/>
  <c r="O6511" i="1"/>
  <c r="R6511" i="1" s="1"/>
  <c r="O6512" i="1"/>
  <c r="R6512" i="1" s="1"/>
  <c r="O6513" i="1"/>
  <c r="O6514" i="1"/>
  <c r="O6515" i="1"/>
  <c r="R6515" i="1" s="1"/>
  <c r="O6516" i="1"/>
  <c r="R6516" i="1" s="1"/>
  <c r="O6517" i="1"/>
  <c r="O6518" i="1"/>
  <c r="O6519" i="1"/>
  <c r="R6519" i="1" s="1"/>
  <c r="O6520" i="1"/>
  <c r="R6520" i="1" s="1"/>
  <c r="O6521" i="1"/>
  <c r="O6522" i="1"/>
  <c r="O6523" i="1"/>
  <c r="R6523" i="1" s="1"/>
  <c r="O6524" i="1"/>
  <c r="R6524" i="1" s="1"/>
  <c r="O6525" i="1"/>
  <c r="O6526" i="1"/>
  <c r="O6527" i="1"/>
  <c r="R6527" i="1" s="1"/>
  <c r="O6528" i="1"/>
  <c r="R6528" i="1" s="1"/>
  <c r="O6529" i="1"/>
  <c r="O6530" i="1"/>
  <c r="O6531" i="1"/>
  <c r="R6531" i="1" s="1"/>
  <c r="O6532" i="1"/>
  <c r="R6532" i="1" s="1"/>
  <c r="O6533" i="1"/>
  <c r="O6534" i="1"/>
  <c r="O6535" i="1"/>
  <c r="R6535" i="1" s="1"/>
  <c r="O6536" i="1"/>
  <c r="R6536" i="1" s="1"/>
  <c r="O6537" i="1"/>
  <c r="O6538" i="1"/>
  <c r="O6539" i="1"/>
  <c r="R6539" i="1" s="1"/>
  <c r="O6540" i="1"/>
  <c r="R6540" i="1" s="1"/>
  <c r="O6541" i="1"/>
  <c r="O6542" i="1"/>
  <c r="O6543" i="1"/>
  <c r="R6543" i="1" s="1"/>
  <c r="O6544" i="1"/>
  <c r="R6544" i="1" s="1"/>
  <c r="O6545" i="1"/>
  <c r="O6546" i="1"/>
  <c r="O6547" i="1"/>
  <c r="R6547" i="1" s="1"/>
  <c r="O6548" i="1"/>
  <c r="R6548" i="1" s="1"/>
  <c r="O6549" i="1"/>
  <c r="O6550" i="1"/>
  <c r="O6551" i="1"/>
  <c r="R6551" i="1" s="1"/>
  <c r="O6552" i="1"/>
  <c r="R6552" i="1" s="1"/>
  <c r="O6553" i="1"/>
  <c r="O6554" i="1"/>
  <c r="O6555" i="1"/>
  <c r="R6555" i="1" s="1"/>
  <c r="O6556" i="1"/>
  <c r="R6556" i="1" s="1"/>
  <c r="O6557" i="1"/>
  <c r="O6558" i="1"/>
  <c r="O6559" i="1"/>
  <c r="R6559" i="1" s="1"/>
  <c r="O6560" i="1"/>
  <c r="R6560" i="1" s="1"/>
  <c r="O6561" i="1"/>
  <c r="O6562" i="1"/>
  <c r="O6563" i="1"/>
  <c r="R6563" i="1" s="1"/>
  <c r="O6564" i="1"/>
  <c r="R6564" i="1" s="1"/>
  <c r="O6565" i="1"/>
  <c r="O6566" i="1"/>
  <c r="O6567" i="1"/>
  <c r="R6567" i="1" s="1"/>
  <c r="O6568" i="1"/>
  <c r="R6568" i="1" s="1"/>
  <c r="O6569" i="1"/>
  <c r="O6570" i="1"/>
  <c r="O6571" i="1"/>
  <c r="R6571" i="1" s="1"/>
  <c r="O6572" i="1"/>
  <c r="R6572" i="1" s="1"/>
  <c r="O6573" i="1"/>
  <c r="O6574" i="1"/>
  <c r="O6575" i="1"/>
  <c r="R6575" i="1" s="1"/>
  <c r="O6576" i="1"/>
  <c r="R6576" i="1" s="1"/>
  <c r="O6577" i="1"/>
  <c r="O6578" i="1"/>
  <c r="O6579" i="1"/>
  <c r="R6579" i="1" s="1"/>
  <c r="O6580" i="1"/>
  <c r="R6580" i="1" s="1"/>
  <c r="O6581" i="1"/>
  <c r="O6582" i="1"/>
  <c r="O6583" i="1"/>
  <c r="R6583" i="1" s="1"/>
  <c r="O6584" i="1"/>
  <c r="R6584" i="1" s="1"/>
  <c r="O6585" i="1"/>
  <c r="O6586" i="1"/>
  <c r="O6587" i="1"/>
  <c r="R6587" i="1" s="1"/>
  <c r="O6588" i="1"/>
  <c r="R6588" i="1" s="1"/>
  <c r="O6589" i="1"/>
  <c r="O6590" i="1"/>
  <c r="O6591" i="1"/>
  <c r="R6591" i="1" s="1"/>
  <c r="O6592" i="1"/>
  <c r="R6592" i="1" s="1"/>
  <c r="O6593" i="1"/>
  <c r="O6594" i="1"/>
  <c r="O6595" i="1"/>
  <c r="R6595" i="1" s="1"/>
  <c r="O6596" i="1"/>
  <c r="R6596" i="1" s="1"/>
  <c r="O6597" i="1"/>
  <c r="O6598" i="1"/>
  <c r="O6599" i="1"/>
  <c r="R6599" i="1" s="1"/>
  <c r="O6600" i="1"/>
  <c r="R6600" i="1" s="1"/>
  <c r="O6601" i="1"/>
  <c r="O6602" i="1"/>
  <c r="O6603" i="1"/>
  <c r="R6603" i="1" s="1"/>
  <c r="O6604" i="1"/>
  <c r="R6604" i="1" s="1"/>
  <c r="O6605" i="1"/>
  <c r="O6606" i="1"/>
  <c r="O6607" i="1"/>
  <c r="R6607" i="1" s="1"/>
  <c r="O6608" i="1"/>
  <c r="R6608" i="1" s="1"/>
  <c r="O6609" i="1"/>
  <c r="O6610" i="1"/>
  <c r="O6611" i="1"/>
  <c r="R6611" i="1" s="1"/>
  <c r="O6612" i="1"/>
  <c r="R6612" i="1" s="1"/>
  <c r="O6613" i="1"/>
  <c r="O6614" i="1"/>
  <c r="O6615" i="1"/>
  <c r="R6615" i="1" s="1"/>
  <c r="O6616" i="1"/>
  <c r="R6616" i="1" s="1"/>
  <c r="O6617" i="1"/>
  <c r="O6618" i="1"/>
  <c r="O6619" i="1"/>
  <c r="R6619" i="1" s="1"/>
  <c r="O6620" i="1"/>
  <c r="R6620" i="1" s="1"/>
  <c r="O6621" i="1"/>
  <c r="O6622" i="1"/>
  <c r="O6623" i="1"/>
  <c r="R6623" i="1" s="1"/>
  <c r="O6624" i="1"/>
  <c r="R6624" i="1" s="1"/>
  <c r="O6625" i="1"/>
  <c r="O6626" i="1"/>
  <c r="O6627" i="1"/>
  <c r="R6627" i="1" s="1"/>
  <c r="O6628" i="1"/>
  <c r="R6628" i="1" s="1"/>
  <c r="O6629" i="1"/>
  <c r="O6630" i="1"/>
  <c r="O6631" i="1"/>
  <c r="R6631" i="1" s="1"/>
  <c r="O6632" i="1"/>
  <c r="R6632" i="1" s="1"/>
  <c r="O6633" i="1"/>
  <c r="O6634" i="1"/>
  <c r="O6635" i="1"/>
  <c r="R6635" i="1" s="1"/>
  <c r="O6636" i="1"/>
  <c r="R6636" i="1" s="1"/>
  <c r="O6637" i="1"/>
  <c r="O6638" i="1"/>
  <c r="O6639" i="1"/>
  <c r="R6639" i="1" s="1"/>
  <c r="O6640" i="1"/>
  <c r="R6640" i="1" s="1"/>
  <c r="O6641" i="1"/>
  <c r="O6642" i="1"/>
  <c r="O6643" i="1"/>
  <c r="R6643" i="1" s="1"/>
  <c r="O6644" i="1"/>
  <c r="R6644" i="1" s="1"/>
  <c r="O6645" i="1"/>
  <c r="O6646" i="1"/>
  <c r="O6647" i="1"/>
  <c r="R6647" i="1" s="1"/>
  <c r="O6648" i="1"/>
  <c r="R6648" i="1" s="1"/>
  <c r="O6649" i="1"/>
  <c r="O6650" i="1"/>
  <c r="O6651" i="1"/>
  <c r="R6651" i="1" s="1"/>
  <c r="O6652" i="1"/>
  <c r="R6652" i="1" s="1"/>
  <c r="O6653" i="1"/>
  <c r="O6654" i="1"/>
  <c r="O6655" i="1"/>
  <c r="R6655" i="1" s="1"/>
  <c r="O6656" i="1"/>
  <c r="R6656" i="1" s="1"/>
  <c r="O6657" i="1"/>
  <c r="O6658" i="1"/>
  <c r="O6659" i="1"/>
  <c r="R6659" i="1" s="1"/>
  <c r="O6660" i="1"/>
  <c r="R6660" i="1" s="1"/>
  <c r="O6661" i="1"/>
  <c r="O6662" i="1"/>
  <c r="O6663" i="1"/>
  <c r="R6663" i="1" s="1"/>
  <c r="O6664" i="1"/>
  <c r="R6664" i="1" s="1"/>
  <c r="O6665" i="1"/>
  <c r="O6666" i="1"/>
  <c r="O6667" i="1"/>
  <c r="R6667" i="1" s="1"/>
  <c r="O6668" i="1"/>
  <c r="R6668" i="1" s="1"/>
  <c r="O6669" i="1"/>
  <c r="O6670" i="1"/>
  <c r="O6671" i="1"/>
  <c r="R6671" i="1" s="1"/>
  <c r="O6672" i="1"/>
  <c r="R6672" i="1" s="1"/>
  <c r="O6673" i="1"/>
  <c r="O6674" i="1"/>
  <c r="O6675" i="1"/>
  <c r="R6675" i="1" s="1"/>
  <c r="O6676" i="1"/>
  <c r="R6676" i="1" s="1"/>
  <c r="O6677" i="1"/>
  <c r="O6678" i="1"/>
  <c r="O6679" i="1"/>
  <c r="R6679" i="1" s="1"/>
  <c r="O6680" i="1"/>
  <c r="R6680" i="1" s="1"/>
  <c r="O6681" i="1"/>
  <c r="O6682" i="1"/>
  <c r="O6683" i="1"/>
  <c r="R6683" i="1" s="1"/>
  <c r="O6684" i="1"/>
  <c r="R6684" i="1" s="1"/>
  <c r="O6685" i="1"/>
  <c r="O6686" i="1"/>
  <c r="O6687" i="1"/>
  <c r="R6687" i="1" s="1"/>
  <c r="O6688" i="1"/>
  <c r="R6688" i="1" s="1"/>
  <c r="O6689" i="1"/>
  <c r="O6690" i="1"/>
  <c r="O6691" i="1"/>
  <c r="R6691" i="1" s="1"/>
  <c r="O6692" i="1"/>
  <c r="R6692" i="1" s="1"/>
  <c r="O6693" i="1"/>
  <c r="O6694" i="1"/>
  <c r="O6695" i="1"/>
  <c r="R6695" i="1" s="1"/>
  <c r="O6696" i="1"/>
  <c r="R6696" i="1" s="1"/>
  <c r="O6697" i="1"/>
  <c r="O6698" i="1"/>
  <c r="O6699" i="1"/>
  <c r="R6699" i="1" s="1"/>
  <c r="O6700" i="1"/>
  <c r="R6700" i="1" s="1"/>
  <c r="O6701" i="1"/>
  <c r="O6702" i="1"/>
  <c r="O6703" i="1"/>
  <c r="R6703" i="1" s="1"/>
  <c r="O6704" i="1"/>
  <c r="R6704" i="1" s="1"/>
  <c r="O6705" i="1"/>
  <c r="O6706" i="1"/>
  <c r="O6707" i="1"/>
  <c r="R6707" i="1" s="1"/>
  <c r="O6708" i="1"/>
  <c r="R6708" i="1" s="1"/>
  <c r="O6709" i="1"/>
  <c r="O6710" i="1"/>
  <c r="O6711" i="1"/>
  <c r="R6711" i="1" s="1"/>
  <c r="O6712" i="1"/>
  <c r="R6712" i="1" s="1"/>
  <c r="O6713" i="1"/>
  <c r="O6714" i="1"/>
  <c r="O6715" i="1"/>
  <c r="R6715" i="1" s="1"/>
  <c r="O6716" i="1"/>
  <c r="R6716" i="1" s="1"/>
  <c r="O6717" i="1"/>
  <c r="O6718" i="1"/>
  <c r="O6719" i="1"/>
  <c r="R6719" i="1" s="1"/>
  <c r="O6720" i="1"/>
  <c r="R6720" i="1" s="1"/>
  <c r="O6721" i="1"/>
  <c r="O6722" i="1"/>
  <c r="O6723" i="1"/>
  <c r="R6723" i="1" s="1"/>
  <c r="O6724" i="1"/>
  <c r="R6724" i="1" s="1"/>
  <c r="O6725" i="1"/>
  <c r="O6726" i="1"/>
  <c r="O6727" i="1"/>
  <c r="R6727" i="1" s="1"/>
  <c r="O6728" i="1"/>
  <c r="R6728" i="1" s="1"/>
  <c r="O6729" i="1"/>
  <c r="O6730" i="1"/>
  <c r="O6731" i="1"/>
  <c r="R6731" i="1" s="1"/>
  <c r="O6732" i="1"/>
  <c r="R6732" i="1" s="1"/>
  <c r="O6733" i="1"/>
  <c r="O6734" i="1"/>
  <c r="O6735" i="1"/>
  <c r="R6735" i="1" s="1"/>
  <c r="O6736" i="1"/>
  <c r="R6736" i="1" s="1"/>
  <c r="O6737" i="1"/>
  <c r="O6738" i="1"/>
  <c r="O6739" i="1"/>
  <c r="R6739" i="1" s="1"/>
  <c r="O6740" i="1"/>
  <c r="R6740" i="1" s="1"/>
  <c r="O6741" i="1"/>
  <c r="O6742" i="1"/>
  <c r="O6743" i="1"/>
  <c r="R6743" i="1" s="1"/>
  <c r="O6744" i="1"/>
  <c r="R6744" i="1" s="1"/>
  <c r="O6745" i="1"/>
  <c r="O6746" i="1"/>
  <c r="O6747" i="1"/>
  <c r="R6747" i="1" s="1"/>
  <c r="O6748" i="1"/>
  <c r="R6748" i="1" s="1"/>
  <c r="O6749" i="1"/>
  <c r="O6750" i="1"/>
  <c r="O6751" i="1"/>
  <c r="R6751" i="1" s="1"/>
  <c r="O6752" i="1"/>
  <c r="R6752" i="1" s="1"/>
  <c r="O6753" i="1"/>
  <c r="O6754" i="1"/>
  <c r="O6755" i="1"/>
  <c r="R6755" i="1" s="1"/>
  <c r="O6756" i="1"/>
  <c r="R6756" i="1" s="1"/>
  <c r="O6757" i="1"/>
  <c r="O6758" i="1"/>
  <c r="O6759" i="1"/>
  <c r="R6759" i="1" s="1"/>
  <c r="O6760" i="1"/>
  <c r="R6760" i="1" s="1"/>
  <c r="O6761" i="1"/>
  <c r="O6762" i="1"/>
  <c r="O6763" i="1"/>
  <c r="R6763" i="1" s="1"/>
  <c r="O6764" i="1"/>
  <c r="R6764" i="1" s="1"/>
  <c r="O6765" i="1"/>
  <c r="O6766" i="1"/>
  <c r="O6767" i="1"/>
  <c r="R6767" i="1" s="1"/>
  <c r="O6768" i="1"/>
  <c r="R6768" i="1" s="1"/>
  <c r="O6769" i="1"/>
  <c r="O6770" i="1"/>
  <c r="O6771" i="1"/>
  <c r="R6771" i="1" s="1"/>
  <c r="O6772" i="1"/>
  <c r="R6772" i="1" s="1"/>
  <c r="O6773" i="1"/>
  <c r="O6774" i="1"/>
  <c r="O6775" i="1"/>
  <c r="R6775" i="1" s="1"/>
  <c r="O6776" i="1"/>
  <c r="R6776" i="1" s="1"/>
  <c r="O6777" i="1"/>
  <c r="O6778" i="1"/>
  <c r="O6779" i="1"/>
  <c r="R6779" i="1" s="1"/>
  <c r="O6780" i="1"/>
  <c r="R6780" i="1" s="1"/>
  <c r="O6781" i="1"/>
  <c r="O6782" i="1"/>
  <c r="O6783" i="1"/>
  <c r="R6783" i="1" s="1"/>
  <c r="O6784" i="1"/>
  <c r="R6784" i="1" s="1"/>
  <c r="O6785" i="1"/>
  <c r="O6786" i="1"/>
  <c r="O6787" i="1"/>
  <c r="R6787" i="1" s="1"/>
  <c r="O6788" i="1"/>
  <c r="R6788" i="1" s="1"/>
  <c r="O6789" i="1"/>
  <c r="O6790" i="1"/>
  <c r="O6791" i="1"/>
  <c r="R6791" i="1" s="1"/>
  <c r="O6792" i="1"/>
  <c r="R6792" i="1" s="1"/>
  <c r="O6793" i="1"/>
  <c r="O6794" i="1"/>
  <c r="O6795" i="1"/>
  <c r="R6795" i="1" s="1"/>
  <c r="O6796" i="1"/>
  <c r="R6796" i="1" s="1"/>
  <c r="O6797" i="1"/>
  <c r="O6798" i="1"/>
  <c r="O6799" i="1"/>
  <c r="R6799" i="1" s="1"/>
  <c r="O6800" i="1"/>
  <c r="R6800" i="1" s="1"/>
  <c r="O6801" i="1"/>
  <c r="O6802" i="1"/>
  <c r="O6803" i="1"/>
  <c r="R6803" i="1" s="1"/>
  <c r="O6804" i="1"/>
  <c r="R6804" i="1" s="1"/>
  <c r="O6805" i="1"/>
  <c r="O6806" i="1"/>
  <c r="O6807" i="1"/>
  <c r="R6807" i="1" s="1"/>
  <c r="O6808" i="1"/>
  <c r="R6808" i="1" s="1"/>
  <c r="O6809" i="1"/>
  <c r="O6810" i="1"/>
  <c r="O6811" i="1"/>
  <c r="R6811" i="1" s="1"/>
  <c r="O6812" i="1"/>
  <c r="R6812" i="1" s="1"/>
  <c r="O6813" i="1"/>
  <c r="O6814" i="1"/>
  <c r="O6815" i="1"/>
  <c r="R6815" i="1" s="1"/>
  <c r="O6816" i="1"/>
  <c r="R6816" i="1" s="1"/>
  <c r="O6817" i="1"/>
  <c r="O6818" i="1"/>
  <c r="O6819" i="1"/>
  <c r="R6819" i="1" s="1"/>
  <c r="O6820" i="1"/>
  <c r="R6820" i="1" s="1"/>
  <c r="O6821" i="1"/>
  <c r="O6822" i="1"/>
  <c r="O6823" i="1"/>
  <c r="R6823" i="1" s="1"/>
  <c r="O6824" i="1"/>
  <c r="R6824" i="1" s="1"/>
  <c r="O6825" i="1"/>
  <c r="O6826" i="1"/>
  <c r="O6827" i="1"/>
  <c r="R6827" i="1" s="1"/>
  <c r="O6828" i="1"/>
  <c r="R6828" i="1" s="1"/>
  <c r="O6829" i="1"/>
  <c r="O6830" i="1"/>
  <c r="O6831" i="1"/>
  <c r="R6831" i="1" s="1"/>
  <c r="O6832" i="1"/>
  <c r="R6832" i="1" s="1"/>
  <c r="O6833" i="1"/>
  <c r="O6834" i="1"/>
  <c r="O6835" i="1"/>
  <c r="R6835" i="1" s="1"/>
  <c r="O6836" i="1"/>
  <c r="R6836" i="1" s="1"/>
  <c r="O6837" i="1"/>
  <c r="O6838" i="1"/>
  <c r="O6839" i="1"/>
  <c r="R6839" i="1" s="1"/>
  <c r="O6840" i="1"/>
  <c r="R6840" i="1" s="1"/>
  <c r="O6841" i="1"/>
  <c r="O6842" i="1"/>
  <c r="O6843" i="1"/>
  <c r="R6843" i="1" s="1"/>
  <c r="O6844" i="1"/>
  <c r="R6844" i="1" s="1"/>
  <c r="O6845" i="1"/>
  <c r="O6846" i="1"/>
  <c r="O6847" i="1"/>
  <c r="R6847" i="1" s="1"/>
  <c r="O6848" i="1"/>
  <c r="R6848" i="1" s="1"/>
  <c r="O6849" i="1"/>
  <c r="O6850" i="1"/>
  <c r="O6851" i="1"/>
  <c r="R6851" i="1" s="1"/>
  <c r="O6852" i="1"/>
  <c r="R6852" i="1" s="1"/>
  <c r="O6853" i="1"/>
  <c r="O6854" i="1"/>
  <c r="O6855" i="1"/>
  <c r="R6855" i="1" s="1"/>
  <c r="O6856" i="1"/>
  <c r="R6856" i="1" s="1"/>
  <c r="O6857" i="1"/>
  <c r="O6858" i="1"/>
  <c r="O6859" i="1"/>
  <c r="R6859" i="1" s="1"/>
  <c r="O6860" i="1"/>
  <c r="R6860" i="1" s="1"/>
  <c r="O6861" i="1"/>
  <c r="O6862" i="1"/>
  <c r="O6863" i="1"/>
  <c r="R6863" i="1" s="1"/>
  <c r="O6864" i="1"/>
  <c r="R6864" i="1" s="1"/>
  <c r="O6865" i="1"/>
  <c r="O6866" i="1"/>
  <c r="O6867" i="1"/>
  <c r="R6867" i="1" s="1"/>
  <c r="O6868" i="1"/>
  <c r="R6868" i="1" s="1"/>
  <c r="O6869" i="1"/>
  <c r="O6870" i="1"/>
  <c r="O6871" i="1"/>
  <c r="R6871" i="1" s="1"/>
  <c r="O6872" i="1"/>
  <c r="R6872" i="1" s="1"/>
  <c r="O6873" i="1"/>
  <c r="O6874" i="1"/>
  <c r="O6875" i="1"/>
  <c r="R6875" i="1" s="1"/>
  <c r="O6876" i="1"/>
  <c r="R6876" i="1" s="1"/>
  <c r="O6877" i="1"/>
  <c r="O6878" i="1"/>
  <c r="O6879" i="1"/>
  <c r="R6879" i="1" s="1"/>
  <c r="O6880" i="1"/>
  <c r="R6880" i="1" s="1"/>
  <c r="O6881" i="1"/>
  <c r="O6882" i="1"/>
  <c r="O6883" i="1"/>
  <c r="R6883" i="1" s="1"/>
  <c r="O6884" i="1"/>
  <c r="R6884" i="1" s="1"/>
  <c r="O6885" i="1"/>
  <c r="O6886" i="1"/>
  <c r="O6887" i="1"/>
  <c r="R6887" i="1" s="1"/>
  <c r="O6888" i="1"/>
  <c r="R6888" i="1" s="1"/>
  <c r="O6889" i="1"/>
  <c r="O6890" i="1"/>
  <c r="O6891" i="1"/>
  <c r="R6891" i="1" s="1"/>
  <c r="O6892" i="1"/>
  <c r="R6892" i="1" s="1"/>
  <c r="O6893" i="1"/>
  <c r="O6894" i="1"/>
  <c r="O6895" i="1"/>
  <c r="R6895" i="1" s="1"/>
  <c r="O6896" i="1"/>
  <c r="R6896" i="1" s="1"/>
  <c r="O6897" i="1"/>
  <c r="O6898" i="1"/>
  <c r="O6899" i="1"/>
  <c r="R6899" i="1" s="1"/>
  <c r="O6900" i="1"/>
  <c r="R6900" i="1" s="1"/>
  <c r="O6901" i="1"/>
  <c r="O6902" i="1"/>
  <c r="O6903" i="1"/>
  <c r="R6903" i="1" s="1"/>
  <c r="O6904" i="1"/>
  <c r="R6904" i="1" s="1"/>
  <c r="O6905" i="1"/>
  <c r="O6906" i="1"/>
  <c r="O6907" i="1"/>
  <c r="R6907" i="1" s="1"/>
  <c r="O6908" i="1"/>
  <c r="R6908" i="1" s="1"/>
  <c r="O6909" i="1"/>
  <c r="O6910" i="1"/>
  <c r="O6911" i="1"/>
  <c r="R6911" i="1" s="1"/>
  <c r="O6912" i="1"/>
  <c r="R6912" i="1" s="1"/>
  <c r="O6913" i="1"/>
  <c r="O6914" i="1"/>
  <c r="O6915" i="1"/>
  <c r="R6915" i="1" s="1"/>
  <c r="O6916" i="1"/>
  <c r="R6916" i="1" s="1"/>
  <c r="O6917" i="1"/>
  <c r="O6918" i="1"/>
  <c r="O6919" i="1"/>
  <c r="R6919" i="1" s="1"/>
  <c r="O6920" i="1"/>
  <c r="R6920" i="1" s="1"/>
  <c r="O6921" i="1"/>
  <c r="O6922" i="1"/>
  <c r="O6923" i="1"/>
  <c r="R6923" i="1" s="1"/>
  <c r="O6924" i="1"/>
  <c r="R6924" i="1" s="1"/>
  <c r="O6925" i="1"/>
  <c r="O6926" i="1"/>
  <c r="O6927" i="1"/>
  <c r="R6927" i="1" s="1"/>
  <c r="O6928" i="1"/>
  <c r="R6928" i="1" s="1"/>
  <c r="O6929" i="1"/>
  <c r="O6930" i="1"/>
  <c r="O6931" i="1"/>
  <c r="R6931" i="1" s="1"/>
  <c r="O6932" i="1"/>
  <c r="R6932" i="1" s="1"/>
  <c r="O6933" i="1"/>
  <c r="O6934" i="1"/>
  <c r="O6935" i="1"/>
  <c r="R6935" i="1" s="1"/>
  <c r="O6936" i="1"/>
  <c r="R6936" i="1" s="1"/>
  <c r="O6937" i="1"/>
  <c r="O6938" i="1"/>
  <c r="O6939" i="1"/>
  <c r="R6939" i="1" s="1"/>
  <c r="O6940" i="1"/>
  <c r="R6940" i="1" s="1"/>
  <c r="O6941" i="1"/>
  <c r="O6942" i="1"/>
  <c r="O6943" i="1"/>
  <c r="R6943" i="1" s="1"/>
  <c r="O6944" i="1"/>
  <c r="R6944" i="1" s="1"/>
  <c r="O6945" i="1"/>
  <c r="O6946" i="1"/>
  <c r="O6947" i="1"/>
  <c r="R6947" i="1" s="1"/>
  <c r="O6948" i="1"/>
  <c r="R6948" i="1" s="1"/>
  <c r="O6949" i="1"/>
  <c r="O6950" i="1"/>
  <c r="O6951" i="1"/>
  <c r="R6951" i="1" s="1"/>
  <c r="O6952" i="1"/>
  <c r="R6952" i="1" s="1"/>
  <c r="O6953" i="1"/>
  <c r="O6954" i="1"/>
  <c r="O6955" i="1"/>
  <c r="R6955" i="1" s="1"/>
  <c r="O6956" i="1"/>
  <c r="R6956" i="1" s="1"/>
  <c r="O6957" i="1"/>
  <c r="O6958" i="1"/>
  <c r="O6959" i="1"/>
  <c r="R6959" i="1" s="1"/>
  <c r="O6960" i="1"/>
  <c r="R6960" i="1" s="1"/>
  <c r="O6961" i="1"/>
  <c r="O6962" i="1"/>
  <c r="O6963" i="1"/>
  <c r="R6963" i="1" s="1"/>
  <c r="O6964" i="1"/>
  <c r="R6964" i="1" s="1"/>
  <c r="O6965" i="1"/>
  <c r="O6966" i="1"/>
  <c r="O6967" i="1"/>
  <c r="R6967" i="1" s="1"/>
  <c r="O6968" i="1"/>
  <c r="R6968" i="1" s="1"/>
  <c r="O6969" i="1"/>
  <c r="O6970" i="1"/>
  <c r="O6971" i="1"/>
  <c r="R6971" i="1" s="1"/>
  <c r="O6972" i="1"/>
  <c r="R6972" i="1" s="1"/>
  <c r="O6973" i="1"/>
  <c r="O6974" i="1"/>
  <c r="O6975" i="1"/>
  <c r="R6975" i="1" s="1"/>
  <c r="O6976" i="1"/>
  <c r="R6976" i="1" s="1"/>
  <c r="O6977" i="1"/>
  <c r="O6978" i="1"/>
  <c r="O6979" i="1"/>
  <c r="R6979" i="1" s="1"/>
  <c r="O6980" i="1"/>
  <c r="R6980" i="1" s="1"/>
  <c r="O6981" i="1"/>
  <c r="O6982" i="1"/>
  <c r="O6983" i="1"/>
  <c r="R6983" i="1" s="1"/>
  <c r="O6984" i="1"/>
  <c r="R6984" i="1" s="1"/>
  <c r="O6985" i="1"/>
  <c r="O6986" i="1"/>
  <c r="O6987" i="1"/>
  <c r="R6987" i="1" s="1"/>
  <c r="O6988" i="1"/>
  <c r="R6988" i="1" s="1"/>
  <c r="O6989" i="1"/>
  <c r="O6990" i="1"/>
  <c r="O6991" i="1"/>
  <c r="R6991" i="1" s="1"/>
  <c r="O6992" i="1"/>
  <c r="R6992" i="1" s="1"/>
  <c r="O6993" i="1"/>
  <c r="O6994" i="1"/>
  <c r="O6995" i="1"/>
  <c r="R6995" i="1" s="1"/>
  <c r="O6996" i="1"/>
  <c r="R6996" i="1" s="1"/>
  <c r="O6997" i="1"/>
  <c r="O6998" i="1"/>
  <c r="O6999" i="1"/>
  <c r="R6999" i="1" s="1"/>
  <c r="O7000" i="1"/>
  <c r="R7000" i="1" s="1"/>
  <c r="O7001" i="1"/>
  <c r="O7002" i="1"/>
  <c r="O7003" i="1"/>
  <c r="R7003" i="1" s="1"/>
  <c r="O7004" i="1"/>
  <c r="R7004" i="1" s="1"/>
  <c r="O7005" i="1"/>
  <c r="O7006" i="1"/>
  <c r="O7007" i="1"/>
  <c r="R7007" i="1" s="1"/>
  <c r="O7008" i="1"/>
  <c r="R7008" i="1" s="1"/>
  <c r="O7009" i="1"/>
  <c r="O7010" i="1"/>
  <c r="O7011" i="1"/>
  <c r="R7011" i="1" s="1"/>
  <c r="O7012" i="1"/>
  <c r="R7012" i="1" s="1"/>
  <c r="O7013" i="1"/>
  <c r="O7014" i="1"/>
  <c r="O7015" i="1"/>
  <c r="R7015" i="1" s="1"/>
  <c r="O7016" i="1"/>
  <c r="R7016" i="1" s="1"/>
  <c r="O7017" i="1"/>
  <c r="O7018" i="1"/>
  <c r="O7019" i="1"/>
  <c r="R7019" i="1" s="1"/>
  <c r="O7020" i="1"/>
  <c r="R7020" i="1" s="1"/>
  <c r="O7021" i="1"/>
  <c r="O7022" i="1"/>
  <c r="O7023" i="1"/>
  <c r="R7023" i="1" s="1"/>
  <c r="O7024" i="1"/>
  <c r="R7024" i="1" s="1"/>
  <c r="O7025" i="1"/>
  <c r="O7026" i="1"/>
  <c r="O7027" i="1"/>
  <c r="R7027" i="1" s="1"/>
  <c r="O7028" i="1"/>
  <c r="R7028" i="1" s="1"/>
  <c r="O7029" i="1"/>
  <c r="O7030" i="1"/>
  <c r="O7031" i="1"/>
  <c r="R7031" i="1" s="1"/>
  <c r="O7032" i="1"/>
  <c r="R7032" i="1" s="1"/>
  <c r="O7033" i="1"/>
  <c r="O7034" i="1"/>
  <c r="O7035" i="1"/>
  <c r="R7035" i="1" s="1"/>
  <c r="O7036" i="1"/>
  <c r="R7036" i="1" s="1"/>
  <c r="O7037" i="1"/>
  <c r="O7038" i="1"/>
  <c r="O7039" i="1"/>
  <c r="R7039" i="1" s="1"/>
  <c r="O7040" i="1"/>
  <c r="R7040" i="1" s="1"/>
  <c r="O7041" i="1"/>
  <c r="O7042" i="1"/>
  <c r="O7043" i="1"/>
  <c r="R7043" i="1" s="1"/>
  <c r="O7044" i="1"/>
  <c r="R7044" i="1" s="1"/>
  <c r="O7045" i="1"/>
  <c r="O7046" i="1"/>
  <c r="O7047" i="1"/>
  <c r="R7047" i="1" s="1"/>
  <c r="O7048" i="1"/>
  <c r="R7048" i="1" s="1"/>
  <c r="O7049" i="1"/>
  <c r="O7050" i="1"/>
  <c r="O7051" i="1"/>
  <c r="R7051" i="1" s="1"/>
  <c r="O7052" i="1"/>
  <c r="R7052" i="1" s="1"/>
  <c r="O7053" i="1"/>
  <c r="O7054" i="1"/>
  <c r="O7055" i="1"/>
  <c r="R7055" i="1" s="1"/>
  <c r="O7056" i="1"/>
  <c r="R7056" i="1" s="1"/>
  <c r="O7057" i="1"/>
  <c r="O7058" i="1"/>
  <c r="O7059" i="1"/>
  <c r="R7059" i="1" s="1"/>
  <c r="O7060" i="1"/>
  <c r="R7060" i="1" s="1"/>
  <c r="O7061" i="1"/>
  <c r="O7062" i="1"/>
  <c r="O7063" i="1"/>
  <c r="R7063" i="1" s="1"/>
  <c r="O7064" i="1"/>
  <c r="R7064" i="1" s="1"/>
  <c r="O7065" i="1"/>
  <c r="O7066" i="1"/>
  <c r="O7067" i="1"/>
  <c r="R7067" i="1" s="1"/>
  <c r="O7068" i="1"/>
  <c r="R7068" i="1" s="1"/>
  <c r="O7069" i="1"/>
  <c r="O7070" i="1"/>
  <c r="O7071" i="1"/>
  <c r="R7071" i="1" s="1"/>
  <c r="O7072" i="1"/>
  <c r="R7072" i="1" s="1"/>
  <c r="O7073" i="1"/>
  <c r="O7074" i="1"/>
  <c r="O7075" i="1"/>
  <c r="R7075" i="1" s="1"/>
  <c r="O7076" i="1"/>
  <c r="R7076" i="1" s="1"/>
  <c r="O7077" i="1"/>
  <c r="O7078" i="1"/>
  <c r="O7079" i="1"/>
  <c r="R7079" i="1" s="1"/>
  <c r="O7080" i="1"/>
  <c r="R7080" i="1" s="1"/>
  <c r="O7081" i="1"/>
  <c r="O7082" i="1"/>
  <c r="O7083" i="1"/>
  <c r="R7083" i="1" s="1"/>
  <c r="O7084" i="1"/>
  <c r="R7084" i="1" s="1"/>
  <c r="O7085" i="1"/>
  <c r="O7086" i="1"/>
  <c r="O7087" i="1"/>
  <c r="R7087" i="1" s="1"/>
  <c r="O7088" i="1"/>
  <c r="R7088" i="1" s="1"/>
  <c r="O7089" i="1"/>
  <c r="O7090" i="1"/>
  <c r="O7091" i="1"/>
  <c r="R7091" i="1" s="1"/>
  <c r="O7092" i="1"/>
  <c r="R7092" i="1" s="1"/>
  <c r="O7093" i="1"/>
  <c r="O7094" i="1"/>
  <c r="O7095" i="1"/>
  <c r="R7095" i="1" s="1"/>
  <c r="O7096" i="1"/>
  <c r="R7096" i="1" s="1"/>
  <c r="O7097" i="1"/>
  <c r="O7098" i="1"/>
  <c r="O7099" i="1"/>
  <c r="R7099" i="1" s="1"/>
  <c r="O7100" i="1"/>
  <c r="R7100" i="1" s="1"/>
  <c r="O7101" i="1"/>
  <c r="O7102" i="1"/>
  <c r="O7103" i="1"/>
  <c r="R7103" i="1" s="1"/>
  <c r="O7104" i="1"/>
  <c r="R7104" i="1" s="1"/>
  <c r="O7105" i="1"/>
  <c r="O7106" i="1"/>
  <c r="O7107" i="1"/>
  <c r="R7107" i="1" s="1"/>
  <c r="O7108" i="1"/>
  <c r="R7108" i="1" s="1"/>
  <c r="O7109" i="1"/>
  <c r="O7110" i="1"/>
  <c r="O7111" i="1"/>
  <c r="R7111" i="1" s="1"/>
  <c r="O7112" i="1"/>
  <c r="R7112" i="1" s="1"/>
  <c r="O7113" i="1"/>
  <c r="O7114" i="1"/>
  <c r="O7115" i="1"/>
  <c r="R7115" i="1" s="1"/>
  <c r="O7116" i="1"/>
  <c r="R7116" i="1" s="1"/>
  <c r="O7117" i="1"/>
  <c r="O7118" i="1"/>
  <c r="O7119" i="1"/>
  <c r="R7119" i="1" s="1"/>
  <c r="O7120" i="1"/>
  <c r="R7120" i="1" s="1"/>
  <c r="O7121" i="1"/>
  <c r="O7122" i="1"/>
  <c r="O7123" i="1"/>
  <c r="R7123" i="1" s="1"/>
  <c r="O7124" i="1"/>
  <c r="R7124" i="1" s="1"/>
  <c r="O7125" i="1"/>
  <c r="O7126" i="1"/>
  <c r="O7127" i="1"/>
  <c r="R7127" i="1" s="1"/>
  <c r="O7128" i="1"/>
  <c r="R7128" i="1" s="1"/>
  <c r="O7129" i="1"/>
  <c r="O7130" i="1"/>
  <c r="O7131" i="1"/>
  <c r="R7131" i="1" s="1"/>
  <c r="O7132" i="1"/>
  <c r="R7132" i="1" s="1"/>
  <c r="O7133" i="1"/>
  <c r="O7134" i="1"/>
  <c r="O7135" i="1"/>
  <c r="R7135" i="1" s="1"/>
  <c r="O7136" i="1"/>
  <c r="R7136" i="1" s="1"/>
  <c r="O7137" i="1"/>
  <c r="O7138" i="1"/>
  <c r="O7139" i="1"/>
  <c r="R7139" i="1" s="1"/>
  <c r="O7140" i="1"/>
  <c r="R7140" i="1" s="1"/>
  <c r="O7141" i="1"/>
  <c r="O7142" i="1"/>
  <c r="O7143" i="1"/>
  <c r="R7143" i="1" s="1"/>
  <c r="O7144" i="1"/>
  <c r="R7144" i="1" s="1"/>
  <c r="O7145" i="1"/>
  <c r="O7146" i="1"/>
  <c r="O7147" i="1"/>
  <c r="R7147" i="1" s="1"/>
  <c r="O7148" i="1"/>
  <c r="R7148" i="1" s="1"/>
  <c r="O7149" i="1"/>
  <c r="O7150" i="1"/>
  <c r="O7151" i="1"/>
  <c r="R7151" i="1" s="1"/>
  <c r="O7152" i="1"/>
  <c r="R7152" i="1" s="1"/>
  <c r="O7153" i="1"/>
  <c r="O7154" i="1"/>
  <c r="O7155" i="1"/>
  <c r="R7155" i="1" s="1"/>
  <c r="O7156" i="1"/>
  <c r="R7156" i="1" s="1"/>
  <c r="O7157" i="1"/>
  <c r="O7158" i="1"/>
  <c r="O7159" i="1"/>
  <c r="R7159" i="1" s="1"/>
  <c r="O7160" i="1"/>
  <c r="R7160" i="1" s="1"/>
  <c r="O7161" i="1"/>
  <c r="O7162" i="1"/>
  <c r="O7163" i="1"/>
  <c r="R7163" i="1" s="1"/>
  <c r="O7164" i="1"/>
  <c r="R7164" i="1" s="1"/>
  <c r="O7165" i="1"/>
  <c r="O7166" i="1"/>
  <c r="O7167" i="1"/>
  <c r="R7167" i="1" s="1"/>
  <c r="O7168" i="1"/>
  <c r="R7168" i="1" s="1"/>
  <c r="O7169" i="1"/>
  <c r="O7170" i="1"/>
  <c r="O7171" i="1"/>
  <c r="R7171" i="1" s="1"/>
  <c r="O7172" i="1"/>
  <c r="R7172" i="1" s="1"/>
  <c r="O7173" i="1"/>
  <c r="O7174" i="1"/>
  <c r="O7175" i="1"/>
  <c r="R7175" i="1" s="1"/>
  <c r="O7176" i="1"/>
  <c r="R7176" i="1" s="1"/>
  <c r="O7177" i="1"/>
  <c r="O7178" i="1"/>
  <c r="O7179" i="1"/>
  <c r="R7179" i="1" s="1"/>
  <c r="O7180" i="1"/>
  <c r="R7180" i="1" s="1"/>
  <c r="O7181" i="1"/>
  <c r="O7182" i="1"/>
  <c r="O7183" i="1"/>
  <c r="R7183" i="1" s="1"/>
  <c r="O7184" i="1"/>
  <c r="R7184" i="1" s="1"/>
  <c r="O7185" i="1"/>
  <c r="O7186" i="1"/>
  <c r="O7187" i="1"/>
  <c r="R7187" i="1" s="1"/>
  <c r="O7188" i="1"/>
  <c r="R7188" i="1" s="1"/>
  <c r="O7189" i="1"/>
  <c r="O7190" i="1"/>
  <c r="O7191" i="1"/>
  <c r="R7191" i="1" s="1"/>
  <c r="O7192" i="1"/>
  <c r="R7192" i="1" s="1"/>
  <c r="O7193" i="1"/>
  <c r="O7194" i="1"/>
  <c r="O7195" i="1"/>
  <c r="R7195" i="1" s="1"/>
  <c r="O7196" i="1"/>
  <c r="R7196" i="1" s="1"/>
  <c r="O7197" i="1"/>
  <c r="O7198" i="1"/>
  <c r="O7199" i="1"/>
  <c r="R7199" i="1" s="1"/>
  <c r="O7200" i="1"/>
  <c r="R7200" i="1" s="1"/>
  <c r="O7201" i="1"/>
  <c r="O7202" i="1"/>
  <c r="O7203" i="1"/>
  <c r="R7203" i="1" s="1"/>
  <c r="O7204" i="1"/>
  <c r="R7204" i="1" s="1"/>
  <c r="O7205" i="1"/>
  <c r="O7206" i="1"/>
  <c r="O7207" i="1"/>
  <c r="R7207" i="1" s="1"/>
  <c r="O7208" i="1"/>
  <c r="R7208" i="1" s="1"/>
  <c r="O7209" i="1"/>
  <c r="O7210" i="1"/>
  <c r="O7211" i="1"/>
  <c r="R7211" i="1" s="1"/>
  <c r="O7212" i="1"/>
  <c r="R7212" i="1" s="1"/>
  <c r="O7213" i="1"/>
  <c r="O7214" i="1"/>
  <c r="O7215" i="1"/>
  <c r="R7215" i="1" s="1"/>
  <c r="O7216" i="1"/>
  <c r="R7216" i="1" s="1"/>
  <c r="O7217" i="1"/>
  <c r="O7218" i="1"/>
  <c r="O7219" i="1"/>
  <c r="R7219" i="1" s="1"/>
  <c r="O7220" i="1"/>
  <c r="R7220" i="1" s="1"/>
  <c r="O7221" i="1"/>
  <c r="O7222" i="1"/>
  <c r="O7223" i="1"/>
  <c r="R7223" i="1" s="1"/>
  <c r="O7224" i="1"/>
  <c r="R7224" i="1" s="1"/>
  <c r="O7225" i="1"/>
  <c r="O7226" i="1"/>
  <c r="O7227" i="1"/>
  <c r="R7227" i="1" s="1"/>
  <c r="O7228" i="1"/>
  <c r="R7228" i="1" s="1"/>
  <c r="O7229" i="1"/>
  <c r="O7230" i="1"/>
  <c r="O7231" i="1"/>
  <c r="R7231" i="1" s="1"/>
  <c r="O7232" i="1"/>
  <c r="R7232" i="1" s="1"/>
  <c r="O7233" i="1"/>
  <c r="O7234" i="1"/>
  <c r="O7235" i="1"/>
  <c r="R7235" i="1" s="1"/>
  <c r="O7236" i="1"/>
  <c r="R7236" i="1" s="1"/>
  <c r="O7237" i="1"/>
  <c r="O7238" i="1"/>
  <c r="O7239" i="1"/>
  <c r="R7239" i="1" s="1"/>
  <c r="O7240" i="1"/>
  <c r="R7240" i="1" s="1"/>
  <c r="O7241" i="1"/>
  <c r="O7242" i="1"/>
  <c r="O7243" i="1"/>
  <c r="R7243" i="1" s="1"/>
  <c r="O7244" i="1"/>
  <c r="R7244" i="1" s="1"/>
  <c r="O7245" i="1"/>
  <c r="O7246" i="1"/>
  <c r="O7247" i="1"/>
  <c r="R7247" i="1" s="1"/>
  <c r="O7248" i="1"/>
  <c r="R7248" i="1" s="1"/>
  <c r="O7249" i="1"/>
  <c r="O7250" i="1"/>
  <c r="O7251" i="1"/>
  <c r="R7251" i="1" s="1"/>
  <c r="O7252" i="1"/>
  <c r="R7252" i="1" s="1"/>
  <c r="O7253" i="1"/>
  <c r="O7254" i="1"/>
  <c r="O7255" i="1"/>
  <c r="R7255" i="1" s="1"/>
  <c r="O7256" i="1"/>
  <c r="R7256" i="1" s="1"/>
  <c r="O7257" i="1"/>
  <c r="O7258" i="1"/>
  <c r="O7259" i="1"/>
  <c r="R7259" i="1" s="1"/>
  <c r="O7260" i="1"/>
  <c r="R7260" i="1" s="1"/>
  <c r="O7261" i="1"/>
  <c r="O7262" i="1"/>
  <c r="O7263" i="1"/>
  <c r="R7263" i="1" s="1"/>
  <c r="O7264" i="1"/>
  <c r="R7264" i="1" s="1"/>
  <c r="O7265" i="1"/>
  <c r="O7266" i="1"/>
  <c r="O7267" i="1"/>
  <c r="R7267" i="1" s="1"/>
  <c r="O7268" i="1"/>
  <c r="R7268" i="1" s="1"/>
  <c r="O7269" i="1"/>
  <c r="O7270" i="1"/>
  <c r="O7271" i="1"/>
  <c r="R7271" i="1" s="1"/>
  <c r="O7272" i="1"/>
  <c r="R7272" i="1" s="1"/>
  <c r="O7273" i="1"/>
  <c r="O7274" i="1"/>
  <c r="O7275" i="1"/>
  <c r="R7275" i="1" s="1"/>
  <c r="O7276" i="1"/>
  <c r="R7276" i="1" s="1"/>
  <c r="O7277" i="1"/>
  <c r="O7278" i="1"/>
  <c r="O7279" i="1"/>
  <c r="R7279" i="1" s="1"/>
  <c r="O7280" i="1"/>
  <c r="R7280" i="1" s="1"/>
  <c r="O7281" i="1"/>
  <c r="O7282" i="1"/>
  <c r="O7283" i="1"/>
  <c r="R7283" i="1" s="1"/>
  <c r="O7284" i="1"/>
  <c r="R7284" i="1" s="1"/>
  <c r="O7285" i="1"/>
  <c r="O7286" i="1"/>
  <c r="O7287" i="1"/>
  <c r="R7287" i="1" s="1"/>
  <c r="O7288" i="1"/>
  <c r="R7288" i="1" s="1"/>
  <c r="O7289" i="1"/>
  <c r="R7289" i="1" l="1"/>
  <c r="R7285" i="1"/>
  <c r="R7281" i="1"/>
  <c r="R7277" i="1"/>
  <c r="R7273" i="1"/>
  <c r="R7269" i="1"/>
  <c r="R7265" i="1"/>
  <c r="R7261" i="1"/>
  <c r="R7257" i="1"/>
  <c r="R7253" i="1"/>
  <c r="R7249" i="1"/>
  <c r="R7245" i="1"/>
  <c r="R7241" i="1"/>
  <c r="R7237" i="1"/>
  <c r="R7233" i="1"/>
  <c r="R7229" i="1"/>
  <c r="R7225" i="1"/>
  <c r="R7221" i="1"/>
  <c r="R7217" i="1"/>
  <c r="R7213" i="1"/>
  <c r="R7209" i="1"/>
  <c r="R7205" i="1"/>
  <c r="R7201" i="1"/>
  <c r="R7197" i="1"/>
  <c r="R7193" i="1"/>
  <c r="R7189" i="1"/>
  <c r="R7185" i="1"/>
  <c r="R7181" i="1"/>
  <c r="R7177" i="1"/>
  <c r="R7173" i="1"/>
  <c r="R7169" i="1"/>
  <c r="R7165" i="1"/>
  <c r="R7161" i="1"/>
  <c r="R7157" i="1"/>
  <c r="R7153" i="1"/>
  <c r="R7149" i="1"/>
  <c r="R7145" i="1"/>
  <c r="R7141" i="1"/>
  <c r="R7137" i="1"/>
  <c r="R7133" i="1"/>
  <c r="R7129" i="1"/>
  <c r="R7125" i="1"/>
  <c r="R7121" i="1"/>
  <c r="R7117" i="1"/>
  <c r="R7113" i="1"/>
  <c r="R7109" i="1"/>
  <c r="R7105" i="1"/>
  <c r="R7101" i="1"/>
  <c r="R7097" i="1"/>
  <c r="R7093" i="1"/>
  <c r="R7089" i="1"/>
  <c r="R7085" i="1"/>
  <c r="R7081" i="1"/>
  <c r="R7077" i="1"/>
  <c r="R7073" i="1"/>
  <c r="R7069" i="1"/>
  <c r="R7065" i="1"/>
  <c r="R7061" i="1"/>
  <c r="R7057" i="1"/>
  <c r="R7053" i="1"/>
  <c r="R7049" i="1"/>
  <c r="R7045" i="1"/>
  <c r="R7041" i="1"/>
  <c r="R7037" i="1"/>
  <c r="R7033" i="1"/>
  <c r="R7029" i="1"/>
  <c r="R7025" i="1"/>
  <c r="R7021" i="1"/>
  <c r="R7017" i="1"/>
  <c r="R7013" i="1"/>
  <c r="R7009" i="1"/>
  <c r="R7005" i="1"/>
  <c r="R7001" i="1"/>
  <c r="R6997" i="1"/>
  <c r="R6993" i="1"/>
  <c r="R6989" i="1"/>
  <c r="R6985" i="1"/>
  <c r="R6981" i="1"/>
  <c r="R6977" i="1"/>
  <c r="R6973" i="1"/>
  <c r="R6969" i="1"/>
  <c r="R6965" i="1"/>
  <c r="R6961" i="1"/>
  <c r="R6957" i="1"/>
  <c r="R6953" i="1"/>
  <c r="R6949" i="1"/>
  <c r="R6945" i="1"/>
  <c r="R6941" i="1"/>
  <c r="R6937" i="1"/>
  <c r="R6933" i="1"/>
  <c r="R6929" i="1"/>
  <c r="R6925" i="1"/>
  <c r="R6921" i="1"/>
  <c r="R6917" i="1"/>
  <c r="R6913" i="1"/>
  <c r="R6909" i="1"/>
  <c r="R6905" i="1"/>
  <c r="R6901" i="1"/>
  <c r="R6897" i="1"/>
  <c r="R6893" i="1"/>
  <c r="R6889" i="1"/>
  <c r="R6885" i="1"/>
  <c r="R6881" i="1"/>
  <c r="R6877" i="1"/>
  <c r="R6873" i="1"/>
  <c r="R6869" i="1"/>
  <c r="R6865" i="1"/>
  <c r="R6861" i="1"/>
  <c r="R6857" i="1"/>
  <c r="R6853" i="1"/>
  <c r="R6849" i="1"/>
  <c r="R6845" i="1"/>
  <c r="R6841" i="1"/>
  <c r="R6837" i="1"/>
  <c r="R6833" i="1"/>
  <c r="R6829" i="1"/>
  <c r="R6825" i="1"/>
  <c r="R6821" i="1"/>
  <c r="R6817" i="1"/>
  <c r="R6813" i="1"/>
  <c r="R6809" i="1"/>
  <c r="R6805" i="1"/>
  <c r="R6801" i="1"/>
  <c r="R6797" i="1"/>
  <c r="R6793" i="1"/>
  <c r="R6789" i="1"/>
  <c r="R6785" i="1"/>
  <c r="R6781" i="1"/>
  <c r="R6777" i="1"/>
  <c r="R6773" i="1"/>
  <c r="R6769" i="1"/>
  <c r="R6765" i="1"/>
  <c r="R6761" i="1"/>
  <c r="R6757" i="1"/>
  <c r="R6753" i="1"/>
  <c r="R6749" i="1"/>
  <c r="R6745" i="1"/>
  <c r="R6741" i="1"/>
  <c r="R6737" i="1"/>
  <c r="R6733" i="1"/>
  <c r="R6729" i="1"/>
  <c r="R6725" i="1"/>
  <c r="R6721" i="1"/>
  <c r="R6717" i="1"/>
  <c r="R6713" i="1"/>
  <c r="R6709" i="1"/>
  <c r="R6705" i="1"/>
  <c r="R6701" i="1"/>
  <c r="R6697" i="1"/>
  <c r="R6693" i="1"/>
  <c r="R6689" i="1"/>
  <c r="R6685" i="1"/>
  <c r="R6681" i="1"/>
  <c r="R6677" i="1"/>
  <c r="R6673" i="1"/>
  <c r="R6669" i="1"/>
  <c r="R6665" i="1"/>
  <c r="R6661" i="1"/>
  <c r="R6657" i="1"/>
  <c r="R6653" i="1"/>
  <c r="R6649" i="1"/>
  <c r="R6645" i="1"/>
  <c r="R6641" i="1"/>
  <c r="R6637" i="1"/>
  <c r="R6633" i="1"/>
  <c r="R6629" i="1"/>
  <c r="R6625" i="1"/>
  <c r="R6621" i="1"/>
  <c r="R6617" i="1"/>
  <c r="R6613" i="1"/>
  <c r="R6609" i="1"/>
  <c r="R6605" i="1"/>
  <c r="R6601" i="1"/>
  <c r="R6597" i="1"/>
  <c r="R6593" i="1"/>
  <c r="R6589" i="1"/>
  <c r="R6585" i="1"/>
  <c r="R6581" i="1"/>
  <c r="R6577" i="1"/>
  <c r="R6573" i="1"/>
  <c r="R6569" i="1"/>
  <c r="R6565" i="1"/>
  <c r="R6561" i="1"/>
  <c r="R6557" i="1"/>
  <c r="R6553" i="1"/>
  <c r="R6549" i="1"/>
  <c r="R6545" i="1"/>
  <c r="R6541" i="1"/>
  <c r="R6537" i="1"/>
  <c r="R6533" i="1"/>
  <c r="R6529" i="1"/>
  <c r="R6525" i="1"/>
  <c r="R6521" i="1"/>
  <c r="R6517" i="1"/>
  <c r="R6513" i="1"/>
  <c r="R6509" i="1"/>
  <c r="R6505" i="1"/>
  <c r="R6501" i="1"/>
  <c r="R6497" i="1"/>
  <c r="R6493" i="1"/>
  <c r="R6489" i="1"/>
  <c r="R6485" i="1"/>
  <c r="R6481" i="1"/>
  <c r="R6477" i="1"/>
  <c r="R6473" i="1"/>
  <c r="R6469" i="1"/>
  <c r="R6465" i="1"/>
  <c r="R6461" i="1"/>
  <c r="R6457" i="1"/>
  <c r="R6453" i="1"/>
  <c r="R6449" i="1"/>
  <c r="R6445" i="1"/>
  <c r="R6441" i="1"/>
  <c r="R6437" i="1"/>
  <c r="R6433" i="1"/>
  <c r="R6429" i="1"/>
  <c r="R6425" i="1"/>
  <c r="R6421" i="1"/>
  <c r="R6417" i="1"/>
  <c r="R6413" i="1"/>
  <c r="R6409" i="1"/>
  <c r="R6405" i="1"/>
  <c r="R6401" i="1"/>
  <c r="R6397" i="1"/>
  <c r="R6393" i="1"/>
  <c r="R6389" i="1"/>
  <c r="R6385" i="1"/>
  <c r="R6381" i="1"/>
  <c r="R6377" i="1"/>
  <c r="R6373" i="1"/>
  <c r="R6369" i="1"/>
  <c r="R6365" i="1"/>
  <c r="R6361" i="1"/>
  <c r="R6357" i="1"/>
  <c r="R6353" i="1"/>
  <c r="R6349" i="1"/>
  <c r="R6345" i="1"/>
  <c r="R6341" i="1"/>
  <c r="R6337" i="1"/>
  <c r="R6333" i="1"/>
  <c r="R6329" i="1"/>
  <c r="R6325" i="1"/>
  <c r="R6321" i="1"/>
  <c r="R6317" i="1"/>
  <c r="R6313" i="1"/>
  <c r="R6309" i="1"/>
  <c r="R6305" i="1"/>
  <c r="R6301" i="1"/>
  <c r="R6297" i="1"/>
  <c r="R6293" i="1"/>
  <c r="R6289" i="1"/>
  <c r="R6285" i="1"/>
  <c r="R6281" i="1"/>
  <c r="R6277" i="1"/>
  <c r="R6273" i="1"/>
  <c r="R6269" i="1"/>
  <c r="R6265" i="1"/>
  <c r="R6261" i="1"/>
  <c r="R6257" i="1"/>
  <c r="R6253" i="1"/>
  <c r="R6249" i="1"/>
  <c r="R6245" i="1"/>
  <c r="R6241" i="1"/>
  <c r="R6237" i="1"/>
  <c r="R6233" i="1"/>
  <c r="R6229" i="1"/>
  <c r="R6225" i="1"/>
  <c r="R6221" i="1"/>
  <c r="R6217" i="1"/>
  <c r="R6213" i="1"/>
  <c r="R6209" i="1"/>
  <c r="R6205" i="1"/>
  <c r="R6201" i="1"/>
  <c r="R6197" i="1"/>
  <c r="R6193" i="1"/>
  <c r="R6189" i="1"/>
  <c r="R6185" i="1"/>
  <c r="R6181" i="1"/>
  <c r="R6177" i="1"/>
  <c r="R6173" i="1"/>
  <c r="R6169" i="1"/>
  <c r="R6165" i="1"/>
  <c r="R6161" i="1"/>
  <c r="R6157" i="1"/>
  <c r="R6153" i="1"/>
  <c r="R6149" i="1"/>
  <c r="R6145" i="1"/>
  <c r="R6141" i="1"/>
  <c r="R6137" i="1"/>
  <c r="R6133" i="1"/>
  <c r="R6129" i="1"/>
  <c r="R6125" i="1"/>
  <c r="R6121" i="1"/>
  <c r="R6117" i="1"/>
  <c r="R6113" i="1"/>
  <c r="R6109" i="1"/>
  <c r="R6105" i="1"/>
  <c r="R6101" i="1"/>
  <c r="R6097" i="1"/>
  <c r="R6093" i="1"/>
  <c r="R6089" i="1"/>
  <c r="R6085" i="1"/>
  <c r="R6081" i="1"/>
  <c r="R6077" i="1"/>
  <c r="R6073" i="1"/>
  <c r="R6069" i="1"/>
  <c r="R6065" i="1"/>
  <c r="R6061" i="1"/>
  <c r="R6057" i="1"/>
  <c r="R6053" i="1"/>
  <c r="R6049" i="1"/>
  <c r="R6045" i="1"/>
  <c r="R6041" i="1"/>
  <c r="R6037" i="1"/>
  <c r="R6033" i="1"/>
  <c r="R6029" i="1"/>
  <c r="R6025" i="1"/>
  <c r="R6021" i="1"/>
  <c r="R6017" i="1"/>
  <c r="R6013" i="1"/>
  <c r="R6009" i="1"/>
  <c r="R6005" i="1"/>
  <c r="R6001" i="1"/>
  <c r="R5997" i="1"/>
  <c r="R5993" i="1"/>
  <c r="R5989" i="1"/>
  <c r="R5985" i="1"/>
  <c r="R5981" i="1"/>
  <c r="R5977" i="1"/>
  <c r="R5973" i="1"/>
  <c r="R5969" i="1"/>
  <c r="R5965" i="1"/>
  <c r="R5961" i="1"/>
  <c r="R5957" i="1"/>
  <c r="R5953" i="1"/>
  <c r="R5949" i="1"/>
  <c r="R5945" i="1"/>
  <c r="R5941" i="1"/>
  <c r="R5937" i="1"/>
  <c r="R5933" i="1"/>
  <c r="R5929" i="1"/>
  <c r="R5925" i="1"/>
  <c r="R5921" i="1"/>
  <c r="R5917" i="1"/>
  <c r="R5913" i="1"/>
  <c r="R5909" i="1"/>
  <c r="R5905" i="1"/>
  <c r="R5901" i="1"/>
  <c r="R5897" i="1"/>
  <c r="R5893" i="1"/>
  <c r="R5889" i="1"/>
  <c r="R5885" i="1"/>
  <c r="R5881" i="1"/>
  <c r="R5877" i="1"/>
  <c r="R5873" i="1"/>
  <c r="R5869" i="1"/>
  <c r="R5865" i="1"/>
  <c r="R5861" i="1"/>
  <c r="R5857" i="1"/>
  <c r="R5853" i="1"/>
  <c r="R5849" i="1"/>
  <c r="R5845" i="1"/>
  <c r="R5841" i="1"/>
  <c r="R5837" i="1"/>
  <c r="R5833" i="1"/>
  <c r="R5829" i="1"/>
  <c r="R5825" i="1"/>
  <c r="R5821" i="1"/>
  <c r="R5817" i="1"/>
  <c r="R5813" i="1"/>
  <c r="R5809" i="1"/>
  <c r="R5805" i="1"/>
  <c r="R5801" i="1"/>
  <c r="R5797" i="1"/>
  <c r="R5793" i="1"/>
  <c r="R5789" i="1"/>
  <c r="R5785" i="1"/>
  <c r="R5781" i="1"/>
  <c r="R5777" i="1"/>
  <c r="R5773" i="1"/>
  <c r="R5769" i="1"/>
  <c r="R5765" i="1"/>
  <c r="R5761" i="1"/>
  <c r="R5757" i="1"/>
  <c r="R5753" i="1"/>
  <c r="R5749" i="1"/>
  <c r="R5745" i="1"/>
  <c r="R5741" i="1"/>
  <c r="R5737" i="1"/>
  <c r="R5733" i="1"/>
  <c r="R5729" i="1"/>
  <c r="R5725" i="1"/>
  <c r="R5721" i="1"/>
  <c r="R5717" i="1"/>
  <c r="R5713" i="1"/>
  <c r="R5709" i="1"/>
  <c r="R5705" i="1"/>
  <c r="R5701" i="1"/>
  <c r="R5697" i="1"/>
  <c r="R5693" i="1"/>
  <c r="R5689" i="1"/>
  <c r="R5685" i="1"/>
  <c r="R5681" i="1"/>
  <c r="R5677" i="1"/>
  <c r="R5673" i="1"/>
  <c r="R5669" i="1"/>
  <c r="R5665" i="1"/>
  <c r="R5661" i="1"/>
  <c r="R5657" i="1"/>
  <c r="R5653" i="1"/>
  <c r="R5649" i="1"/>
  <c r="R5645" i="1"/>
  <c r="R5641" i="1"/>
  <c r="R5637" i="1"/>
  <c r="R5633" i="1"/>
  <c r="R5629" i="1"/>
  <c r="R5625" i="1"/>
  <c r="R5621" i="1"/>
  <c r="R5617" i="1"/>
  <c r="R5613" i="1"/>
  <c r="R5609" i="1"/>
  <c r="R5605" i="1"/>
  <c r="R5601" i="1"/>
  <c r="R5597" i="1"/>
  <c r="R5593" i="1"/>
  <c r="R5589" i="1"/>
  <c r="R5585" i="1"/>
  <c r="R5581" i="1"/>
  <c r="R5577" i="1"/>
  <c r="R5573" i="1"/>
  <c r="R5569" i="1"/>
  <c r="R5565" i="1"/>
  <c r="R5561" i="1"/>
  <c r="R5557" i="1"/>
  <c r="R5553" i="1"/>
  <c r="R5549" i="1"/>
  <c r="R5545" i="1"/>
  <c r="R5541" i="1"/>
  <c r="R5537" i="1"/>
  <c r="R5533" i="1"/>
  <c r="R5529" i="1"/>
  <c r="R5525" i="1"/>
  <c r="R5521" i="1"/>
  <c r="R5517" i="1"/>
  <c r="R5513" i="1"/>
  <c r="R5509" i="1"/>
  <c r="R5505" i="1"/>
  <c r="R5501" i="1"/>
  <c r="R5497" i="1"/>
  <c r="R5493" i="1"/>
  <c r="R5489" i="1"/>
  <c r="R5485" i="1"/>
  <c r="R5481" i="1"/>
  <c r="R5477" i="1"/>
  <c r="R5473" i="1"/>
  <c r="R5469" i="1"/>
  <c r="R5465" i="1"/>
  <c r="R5461" i="1"/>
  <c r="R5457" i="1"/>
  <c r="R5453" i="1"/>
  <c r="R5449" i="1"/>
  <c r="R5445" i="1"/>
  <c r="R5441" i="1"/>
  <c r="R5437" i="1"/>
  <c r="R5433" i="1"/>
  <c r="R5429" i="1"/>
  <c r="R5425" i="1"/>
  <c r="R5421" i="1"/>
  <c r="R5417" i="1"/>
  <c r="R5413" i="1"/>
  <c r="R5409" i="1"/>
  <c r="R5405" i="1"/>
  <c r="R5401" i="1"/>
  <c r="R5397" i="1"/>
  <c r="R5393" i="1"/>
  <c r="R5389" i="1"/>
  <c r="R5385" i="1"/>
  <c r="R5381" i="1"/>
  <c r="R5377" i="1"/>
  <c r="R5373" i="1"/>
  <c r="R5369" i="1"/>
  <c r="R5365" i="1"/>
  <c r="R5361" i="1"/>
  <c r="R5357" i="1"/>
  <c r="R5353" i="1"/>
  <c r="R5349" i="1"/>
  <c r="R5345" i="1"/>
  <c r="R5341" i="1"/>
  <c r="R5337" i="1"/>
  <c r="R5333" i="1"/>
  <c r="R5329" i="1"/>
  <c r="R5325" i="1"/>
  <c r="R5321" i="1"/>
  <c r="R5317" i="1"/>
  <c r="R5313" i="1"/>
  <c r="R5309" i="1"/>
  <c r="R5305" i="1"/>
  <c r="R5301" i="1"/>
  <c r="R5297" i="1"/>
  <c r="R5293" i="1"/>
  <c r="R5289" i="1"/>
  <c r="R5285" i="1"/>
  <c r="R5281" i="1"/>
  <c r="R5277" i="1"/>
  <c r="R5273" i="1"/>
  <c r="R5269" i="1"/>
  <c r="R5265" i="1"/>
  <c r="R5261" i="1"/>
  <c r="R5257" i="1"/>
  <c r="R5253" i="1"/>
  <c r="R5249" i="1"/>
  <c r="R5245" i="1"/>
  <c r="R5241" i="1"/>
  <c r="R5237" i="1"/>
  <c r="R5233" i="1"/>
  <c r="R5229" i="1"/>
  <c r="R5225" i="1"/>
  <c r="R5221" i="1"/>
  <c r="R5217" i="1"/>
  <c r="R5213" i="1"/>
  <c r="R5209" i="1"/>
  <c r="R5205" i="1"/>
  <c r="R5201" i="1"/>
  <c r="R5197" i="1"/>
  <c r="R5193" i="1"/>
  <c r="R5189" i="1"/>
  <c r="R5185" i="1"/>
  <c r="R5181" i="1"/>
  <c r="R5177" i="1"/>
  <c r="R5173" i="1"/>
  <c r="R5169" i="1"/>
  <c r="R5165" i="1"/>
  <c r="R5161" i="1"/>
  <c r="R5157" i="1"/>
  <c r="R5153" i="1"/>
  <c r="R5149" i="1"/>
  <c r="R5145" i="1"/>
  <c r="R5141" i="1"/>
  <c r="R5137" i="1"/>
  <c r="R5133" i="1"/>
  <c r="R5129" i="1"/>
  <c r="R5125" i="1"/>
  <c r="R5121" i="1"/>
  <c r="R5117" i="1"/>
  <c r="R5113" i="1"/>
  <c r="R5109" i="1"/>
  <c r="R5105" i="1"/>
  <c r="R5101" i="1"/>
  <c r="R5097" i="1"/>
  <c r="R5093" i="1"/>
  <c r="R5089" i="1"/>
  <c r="R5085" i="1"/>
  <c r="R5081" i="1"/>
  <c r="R5077" i="1"/>
  <c r="R5073" i="1"/>
  <c r="R5069" i="1"/>
  <c r="R5065" i="1"/>
  <c r="R5061" i="1"/>
  <c r="R5057" i="1"/>
  <c r="R5053" i="1"/>
  <c r="R5049" i="1"/>
  <c r="R5045" i="1"/>
  <c r="R5041" i="1"/>
  <c r="R5037" i="1"/>
  <c r="R5033" i="1"/>
  <c r="R5029" i="1"/>
  <c r="R5025" i="1"/>
  <c r="R5021" i="1"/>
  <c r="R5017" i="1"/>
  <c r="R5013" i="1"/>
  <c r="R5009" i="1"/>
  <c r="R5005" i="1"/>
  <c r="R5001" i="1"/>
  <c r="R4997" i="1"/>
  <c r="R4993" i="1"/>
  <c r="R4989" i="1"/>
  <c r="R4985" i="1"/>
  <c r="R4981" i="1"/>
  <c r="R4977" i="1"/>
  <c r="R4973" i="1"/>
  <c r="R4969" i="1"/>
  <c r="R4965" i="1"/>
  <c r="R4961" i="1"/>
  <c r="R4957" i="1"/>
  <c r="R4953" i="1"/>
  <c r="R4949" i="1"/>
  <c r="R4945" i="1"/>
  <c r="R4941" i="1"/>
  <c r="R4937" i="1"/>
  <c r="R4933" i="1"/>
  <c r="R4929" i="1"/>
  <c r="R4925" i="1"/>
  <c r="R4921" i="1"/>
  <c r="R4917" i="1"/>
  <c r="R4913" i="1"/>
  <c r="R4909" i="1"/>
  <c r="R4905" i="1"/>
  <c r="R4901" i="1"/>
  <c r="R4897" i="1"/>
  <c r="R4893" i="1"/>
  <c r="R4889" i="1"/>
  <c r="R4885" i="1"/>
  <c r="R4881" i="1"/>
  <c r="R4877" i="1"/>
  <c r="R4873" i="1"/>
  <c r="R4869" i="1"/>
  <c r="R4865" i="1"/>
  <c r="R4861" i="1"/>
  <c r="R4857" i="1"/>
  <c r="R4853" i="1"/>
  <c r="R4849" i="1"/>
  <c r="R4845" i="1"/>
  <c r="R4841" i="1"/>
  <c r="R4837" i="1"/>
  <c r="R4833" i="1"/>
  <c r="R4829" i="1"/>
  <c r="R4825" i="1"/>
  <c r="R4821" i="1"/>
  <c r="R4817" i="1"/>
  <c r="R4813" i="1"/>
  <c r="R4809" i="1"/>
  <c r="R4805" i="1"/>
  <c r="R4801" i="1"/>
  <c r="R4797" i="1"/>
  <c r="R4793" i="1"/>
  <c r="R4789" i="1"/>
  <c r="R4785" i="1"/>
  <c r="R4781" i="1"/>
  <c r="R4777" i="1"/>
  <c r="R4773" i="1"/>
  <c r="R4769" i="1"/>
  <c r="R4765" i="1"/>
  <c r="R4761" i="1"/>
  <c r="R4757" i="1"/>
  <c r="R4753" i="1"/>
  <c r="R4749" i="1"/>
  <c r="R4745" i="1"/>
  <c r="R4741" i="1"/>
  <c r="R4737" i="1"/>
  <c r="R4733" i="1"/>
  <c r="R4729" i="1"/>
  <c r="R4725" i="1"/>
  <c r="R4721" i="1"/>
  <c r="R4717" i="1"/>
  <c r="R4713" i="1"/>
  <c r="R4709" i="1"/>
  <c r="R4705" i="1"/>
  <c r="R4701" i="1"/>
  <c r="R4697" i="1"/>
  <c r="R4693" i="1"/>
  <c r="R4689" i="1"/>
  <c r="R4685" i="1"/>
  <c r="R4681" i="1"/>
  <c r="R4677" i="1"/>
  <c r="R4673" i="1"/>
  <c r="R4669" i="1"/>
  <c r="R4665" i="1"/>
  <c r="R4661" i="1"/>
  <c r="R4657" i="1"/>
  <c r="R4653" i="1"/>
  <c r="R4649" i="1"/>
  <c r="R4645" i="1"/>
  <c r="R4641" i="1"/>
  <c r="R4637" i="1"/>
  <c r="R4633" i="1"/>
  <c r="R4629" i="1"/>
  <c r="R4625" i="1"/>
  <c r="R4621" i="1"/>
  <c r="R4617" i="1"/>
  <c r="R4613" i="1"/>
  <c r="R4609" i="1"/>
  <c r="R4605" i="1"/>
  <c r="R4601" i="1"/>
  <c r="R4597" i="1"/>
  <c r="R4593" i="1"/>
  <c r="R4589" i="1"/>
  <c r="R4585" i="1"/>
  <c r="R4581" i="1"/>
  <c r="R4577" i="1"/>
  <c r="R4573" i="1"/>
  <c r="R4569" i="1"/>
  <c r="R4565" i="1"/>
  <c r="R4561" i="1"/>
  <c r="R4557" i="1"/>
  <c r="R4553" i="1"/>
  <c r="R4549" i="1"/>
  <c r="R4545" i="1"/>
  <c r="R4541" i="1"/>
  <c r="R4537" i="1"/>
  <c r="R4533" i="1"/>
  <c r="R4529" i="1"/>
  <c r="R4525" i="1"/>
  <c r="R4521" i="1"/>
  <c r="R4517" i="1"/>
  <c r="R4513" i="1"/>
  <c r="R4509" i="1"/>
  <c r="R4505" i="1"/>
  <c r="R4501" i="1"/>
  <c r="R4497" i="1"/>
  <c r="R4493" i="1"/>
  <c r="R4489" i="1"/>
  <c r="R4485" i="1"/>
  <c r="R4481" i="1"/>
  <c r="R4477" i="1"/>
  <c r="R4473" i="1"/>
  <c r="R4469" i="1"/>
  <c r="R4465" i="1"/>
  <c r="R4461" i="1"/>
  <c r="R4457" i="1"/>
  <c r="R4453" i="1"/>
  <c r="R4449" i="1"/>
  <c r="R4445" i="1"/>
  <c r="R4441" i="1"/>
  <c r="R4437" i="1"/>
  <c r="R4433" i="1"/>
  <c r="R4429" i="1"/>
  <c r="R4425" i="1"/>
  <c r="R4421" i="1"/>
  <c r="R4417" i="1"/>
  <c r="R4413" i="1"/>
  <c r="R4409" i="1"/>
  <c r="R4405" i="1"/>
  <c r="R4401" i="1"/>
  <c r="R4397" i="1"/>
  <c r="R4393" i="1"/>
  <c r="R4389" i="1"/>
  <c r="R4385" i="1"/>
  <c r="R4381" i="1"/>
  <c r="R4377" i="1"/>
  <c r="R4373" i="1"/>
  <c r="R4369" i="1"/>
  <c r="R4365" i="1"/>
  <c r="R4361" i="1"/>
  <c r="R4357" i="1"/>
  <c r="R4353" i="1"/>
  <c r="R4349" i="1"/>
  <c r="R4345" i="1"/>
  <c r="R4341" i="1"/>
  <c r="R4337" i="1"/>
  <c r="R4333" i="1"/>
  <c r="R4329" i="1"/>
  <c r="R4325" i="1"/>
  <c r="R4321" i="1"/>
  <c r="R4317" i="1"/>
  <c r="R4313" i="1"/>
  <c r="R4309" i="1"/>
  <c r="R4305" i="1"/>
  <c r="R4301" i="1"/>
  <c r="R4297" i="1"/>
  <c r="R4293" i="1"/>
  <c r="R4289" i="1"/>
  <c r="R4285" i="1"/>
  <c r="R4281" i="1"/>
  <c r="R4277" i="1"/>
  <c r="R4273" i="1"/>
  <c r="R4269" i="1"/>
  <c r="R4265" i="1"/>
  <c r="R4261" i="1"/>
  <c r="R4257" i="1"/>
  <c r="R4253" i="1"/>
  <c r="R4249" i="1"/>
  <c r="R4245" i="1"/>
  <c r="R4241" i="1"/>
  <c r="R4237" i="1"/>
  <c r="R4233" i="1"/>
  <c r="R4229" i="1"/>
  <c r="R4225" i="1"/>
  <c r="R4221" i="1"/>
  <c r="R4217" i="1"/>
  <c r="R4213" i="1"/>
  <c r="R4209" i="1"/>
  <c r="R4205" i="1"/>
  <c r="R4201" i="1"/>
  <c r="R4197" i="1"/>
  <c r="R4193" i="1"/>
  <c r="R4189" i="1"/>
  <c r="R4185" i="1"/>
  <c r="R4181" i="1"/>
  <c r="R4177" i="1"/>
  <c r="R4173" i="1"/>
  <c r="R4169" i="1"/>
  <c r="R4165" i="1"/>
  <c r="R4161" i="1"/>
  <c r="R4157" i="1"/>
  <c r="R4153" i="1"/>
  <c r="R4149" i="1"/>
  <c r="R4145" i="1"/>
  <c r="R4141" i="1"/>
  <c r="R4137" i="1"/>
  <c r="R4133" i="1"/>
  <c r="R4129" i="1"/>
  <c r="R4125" i="1"/>
  <c r="R4121" i="1"/>
  <c r="R4117" i="1"/>
  <c r="R4113" i="1"/>
  <c r="R4109" i="1"/>
  <c r="R4105" i="1"/>
  <c r="R4101" i="1"/>
  <c r="R4097" i="1"/>
  <c r="R4093" i="1"/>
  <c r="R4089" i="1"/>
  <c r="R4085" i="1"/>
  <c r="R4081" i="1"/>
  <c r="R4077" i="1"/>
  <c r="R4073" i="1"/>
  <c r="R4069" i="1"/>
  <c r="R4065" i="1"/>
  <c r="R4061" i="1"/>
  <c r="R4057" i="1"/>
  <c r="R4053" i="1"/>
  <c r="R4049" i="1"/>
  <c r="R4045" i="1"/>
  <c r="R4041" i="1"/>
  <c r="R4037" i="1"/>
  <c r="R4033" i="1"/>
  <c r="R4029" i="1"/>
  <c r="R4025" i="1"/>
  <c r="R4021" i="1"/>
  <c r="R4017" i="1"/>
  <c r="R4013" i="1"/>
  <c r="R4009" i="1"/>
  <c r="R4005" i="1"/>
  <c r="R4001" i="1"/>
  <c r="R3997" i="1"/>
  <c r="R3993" i="1"/>
  <c r="R3989" i="1"/>
  <c r="R3985" i="1"/>
  <c r="R3981" i="1"/>
  <c r="R3977" i="1"/>
  <c r="R3973" i="1"/>
  <c r="R3969" i="1"/>
  <c r="R3965" i="1"/>
  <c r="R3961" i="1"/>
  <c r="R3957" i="1"/>
  <c r="R3953" i="1"/>
  <c r="R3949" i="1"/>
  <c r="R3945" i="1"/>
  <c r="R3941" i="1"/>
  <c r="R3937" i="1"/>
  <c r="R3933" i="1"/>
  <c r="R3929" i="1"/>
  <c r="R3925" i="1"/>
  <c r="R3921" i="1"/>
  <c r="R3917" i="1"/>
  <c r="R3913" i="1"/>
  <c r="R3909" i="1"/>
  <c r="R3905" i="1"/>
  <c r="R3901" i="1"/>
  <c r="R3897" i="1"/>
  <c r="R3893" i="1"/>
  <c r="R3889" i="1"/>
  <c r="R3885" i="1"/>
  <c r="R3881" i="1"/>
  <c r="R3877" i="1"/>
  <c r="R3873" i="1"/>
  <c r="R3869" i="1"/>
  <c r="R3865" i="1"/>
  <c r="R3861" i="1"/>
  <c r="R3857" i="1"/>
  <c r="R3853" i="1"/>
  <c r="R3849" i="1"/>
  <c r="R3845" i="1"/>
  <c r="R3841" i="1"/>
  <c r="R3837" i="1"/>
  <c r="R3833" i="1"/>
  <c r="R3829" i="1"/>
  <c r="R3825" i="1"/>
  <c r="R3821" i="1"/>
  <c r="R3817" i="1"/>
  <c r="R3813" i="1"/>
  <c r="R3809" i="1"/>
  <c r="R3805" i="1"/>
  <c r="R3801" i="1"/>
  <c r="R3797" i="1"/>
  <c r="R3793" i="1"/>
  <c r="R3789" i="1"/>
  <c r="R3785" i="1"/>
  <c r="R3781" i="1"/>
  <c r="R3777" i="1"/>
  <c r="R3773" i="1"/>
  <c r="R3769" i="1"/>
  <c r="R3765" i="1"/>
  <c r="R3761" i="1"/>
  <c r="R3757" i="1"/>
  <c r="R3753" i="1"/>
  <c r="R3749" i="1"/>
  <c r="R3745" i="1"/>
  <c r="R3741" i="1"/>
  <c r="R3737" i="1"/>
  <c r="R3733" i="1"/>
  <c r="R3729" i="1"/>
  <c r="R3725" i="1"/>
  <c r="R3721" i="1"/>
  <c r="R3717" i="1"/>
  <c r="R3713" i="1"/>
  <c r="R3709" i="1"/>
  <c r="R3705" i="1"/>
  <c r="R3701" i="1"/>
  <c r="R3697" i="1"/>
  <c r="R3693" i="1"/>
  <c r="R3689" i="1"/>
  <c r="R3685" i="1"/>
  <c r="R3681" i="1"/>
  <c r="R3677" i="1"/>
  <c r="R3673" i="1"/>
  <c r="R3669" i="1"/>
  <c r="R3665" i="1"/>
  <c r="R3661" i="1"/>
  <c r="R3657" i="1"/>
  <c r="R3653" i="1"/>
  <c r="R3649" i="1"/>
  <c r="R3645" i="1"/>
  <c r="R3641" i="1"/>
  <c r="R3637" i="1"/>
  <c r="R3633" i="1"/>
  <c r="R3629" i="1"/>
  <c r="R3625" i="1"/>
  <c r="R3621" i="1"/>
  <c r="R3617" i="1"/>
  <c r="R3613" i="1"/>
  <c r="R3609" i="1"/>
  <c r="R3605" i="1"/>
  <c r="R3601" i="1"/>
  <c r="R3597" i="1"/>
  <c r="R3593" i="1"/>
  <c r="R3589" i="1"/>
  <c r="R3585" i="1"/>
  <c r="R3581" i="1"/>
  <c r="R3577" i="1"/>
  <c r="R3573" i="1"/>
  <c r="R3569" i="1"/>
  <c r="R3565" i="1"/>
  <c r="R3561" i="1"/>
  <c r="R3557" i="1"/>
  <c r="R3553" i="1"/>
  <c r="R3549" i="1"/>
  <c r="R3545" i="1"/>
  <c r="R3541" i="1"/>
  <c r="R3537" i="1"/>
  <c r="R3533" i="1"/>
  <c r="R3529" i="1"/>
  <c r="R3525" i="1"/>
  <c r="R3521" i="1"/>
  <c r="R3517" i="1"/>
  <c r="R3513" i="1"/>
  <c r="R3509" i="1"/>
  <c r="R3505" i="1"/>
  <c r="R3501" i="1"/>
  <c r="R3497" i="1"/>
  <c r="R3493" i="1"/>
  <c r="R3489" i="1"/>
  <c r="R3485" i="1"/>
  <c r="R3481" i="1"/>
  <c r="R3477" i="1"/>
  <c r="R3473" i="1"/>
  <c r="R3469" i="1"/>
  <c r="R3465" i="1"/>
  <c r="R3461" i="1"/>
  <c r="R3457" i="1"/>
  <c r="R3453" i="1"/>
  <c r="R3449" i="1"/>
  <c r="R3445" i="1"/>
  <c r="R3441" i="1"/>
  <c r="R3437" i="1"/>
  <c r="R3433" i="1"/>
  <c r="R3429" i="1"/>
  <c r="R3425" i="1"/>
  <c r="R3421" i="1"/>
  <c r="R3417" i="1"/>
  <c r="R3413" i="1"/>
  <c r="R3409" i="1"/>
  <c r="R3405" i="1"/>
  <c r="R3401" i="1"/>
  <c r="R3397" i="1"/>
  <c r="R3393" i="1"/>
  <c r="R3389" i="1"/>
  <c r="R3385" i="1"/>
  <c r="R3381" i="1"/>
  <c r="R3377" i="1"/>
  <c r="R3373" i="1"/>
  <c r="R3369" i="1"/>
  <c r="R3365" i="1"/>
  <c r="R3361" i="1"/>
  <c r="R3357" i="1"/>
  <c r="R3353" i="1"/>
  <c r="R3349" i="1"/>
  <c r="R3345" i="1"/>
  <c r="R3341" i="1"/>
  <c r="R3337" i="1"/>
  <c r="R3333" i="1"/>
  <c r="R3329" i="1"/>
  <c r="R3325" i="1"/>
  <c r="R3321" i="1"/>
  <c r="R3317" i="1"/>
  <c r="R3313" i="1"/>
  <c r="R3309" i="1"/>
  <c r="R3305" i="1"/>
  <c r="R3301" i="1"/>
  <c r="R3297" i="1"/>
  <c r="R3293" i="1"/>
  <c r="R3289" i="1"/>
  <c r="R3285" i="1"/>
  <c r="R3281" i="1"/>
  <c r="R3277" i="1"/>
  <c r="R3273" i="1"/>
  <c r="R3269" i="1"/>
  <c r="R3265" i="1"/>
  <c r="R3261" i="1"/>
  <c r="R3257" i="1"/>
  <c r="R3253" i="1"/>
  <c r="R3249" i="1"/>
  <c r="R3245" i="1"/>
  <c r="R3241" i="1"/>
  <c r="R3237" i="1"/>
  <c r="R3233" i="1"/>
  <c r="R3229" i="1"/>
  <c r="R3225" i="1"/>
  <c r="R3221" i="1"/>
  <c r="R3217" i="1"/>
  <c r="R3213" i="1"/>
  <c r="R3209" i="1"/>
  <c r="R3205" i="1"/>
  <c r="R3201" i="1"/>
  <c r="R3197" i="1"/>
  <c r="R3193" i="1"/>
  <c r="R3189" i="1"/>
  <c r="R3185" i="1"/>
  <c r="R3181" i="1"/>
  <c r="R3177" i="1"/>
  <c r="R3173" i="1"/>
  <c r="R3169" i="1"/>
  <c r="R3165" i="1"/>
  <c r="R3161" i="1"/>
  <c r="R3157" i="1"/>
  <c r="R3153" i="1"/>
  <c r="R3149" i="1"/>
  <c r="R3145" i="1"/>
  <c r="R3141" i="1"/>
  <c r="R3137" i="1"/>
  <c r="R3133" i="1"/>
  <c r="R3129" i="1"/>
  <c r="R3125" i="1"/>
  <c r="R3121" i="1"/>
  <c r="R3117" i="1"/>
  <c r="R3113" i="1"/>
  <c r="R3109" i="1"/>
  <c r="R3105" i="1"/>
  <c r="R3101" i="1"/>
  <c r="R3097" i="1"/>
  <c r="R3093" i="1"/>
  <c r="R3089" i="1"/>
  <c r="R3085" i="1"/>
  <c r="R3081" i="1"/>
  <c r="R3077" i="1"/>
  <c r="R3073" i="1"/>
  <c r="R3069" i="1"/>
  <c r="R3065" i="1"/>
  <c r="R3061" i="1"/>
  <c r="R3057" i="1"/>
  <c r="R3053" i="1"/>
  <c r="R3049" i="1"/>
  <c r="R3045" i="1"/>
  <c r="R3041" i="1"/>
  <c r="R3037" i="1"/>
  <c r="R3033" i="1"/>
  <c r="R3029" i="1"/>
  <c r="R3025" i="1"/>
  <c r="R3021" i="1"/>
  <c r="R3017" i="1"/>
  <c r="R3013" i="1"/>
  <c r="R3009" i="1"/>
  <c r="R3005" i="1"/>
  <c r="R3001" i="1"/>
  <c r="R2997" i="1"/>
  <c r="R2993" i="1"/>
  <c r="R2989" i="1"/>
  <c r="R2985" i="1"/>
  <c r="R2981" i="1"/>
  <c r="R2977" i="1"/>
  <c r="R2973" i="1"/>
  <c r="R2969" i="1"/>
  <c r="R2965" i="1"/>
  <c r="R2961" i="1"/>
  <c r="R2957" i="1"/>
  <c r="R2953" i="1"/>
  <c r="R2949" i="1"/>
  <c r="R2945" i="1"/>
  <c r="R2941" i="1"/>
  <c r="R2937" i="1"/>
  <c r="R2933" i="1"/>
  <c r="R2929" i="1"/>
  <c r="R2925" i="1"/>
  <c r="R2921" i="1"/>
  <c r="R2917" i="1"/>
  <c r="R2913" i="1"/>
  <c r="R2909" i="1"/>
  <c r="R2905" i="1"/>
  <c r="R2901" i="1"/>
  <c r="R2897" i="1"/>
  <c r="R2893" i="1"/>
  <c r="R2889" i="1"/>
  <c r="R2885" i="1"/>
  <c r="R2881" i="1"/>
  <c r="R2877" i="1"/>
  <c r="R2873" i="1"/>
  <c r="R2869" i="1"/>
  <c r="R2865" i="1"/>
  <c r="R2861" i="1"/>
  <c r="R2857" i="1"/>
  <c r="R2853" i="1"/>
  <c r="R2849" i="1"/>
  <c r="R2845" i="1"/>
  <c r="R2841" i="1"/>
  <c r="R2837" i="1"/>
  <c r="R2833" i="1"/>
  <c r="R2829" i="1"/>
  <c r="R2825" i="1"/>
  <c r="R2821" i="1"/>
  <c r="R2817" i="1"/>
  <c r="R2813" i="1"/>
  <c r="R2809" i="1"/>
  <c r="R2805" i="1"/>
  <c r="R2801" i="1"/>
  <c r="R2797" i="1"/>
  <c r="R2793" i="1"/>
  <c r="R2789" i="1"/>
  <c r="R2785" i="1"/>
  <c r="R2781" i="1"/>
  <c r="R2777" i="1"/>
  <c r="R2773" i="1"/>
  <c r="R2769" i="1"/>
  <c r="R2765" i="1"/>
  <c r="R2761" i="1"/>
  <c r="R2757" i="1"/>
  <c r="R2753" i="1"/>
  <c r="R2749" i="1"/>
  <c r="R2745" i="1"/>
  <c r="R2741" i="1"/>
  <c r="R2737" i="1"/>
  <c r="R2733" i="1"/>
  <c r="R2729" i="1"/>
  <c r="R2725" i="1"/>
  <c r="R2721" i="1"/>
  <c r="R2717" i="1"/>
  <c r="R2713" i="1"/>
  <c r="R2709" i="1"/>
  <c r="R2705" i="1"/>
  <c r="R2701" i="1"/>
  <c r="R2697" i="1"/>
  <c r="R2693" i="1"/>
  <c r="R2689" i="1"/>
  <c r="R2685" i="1"/>
  <c r="R2681" i="1"/>
  <c r="R2677" i="1"/>
  <c r="R2673" i="1"/>
  <c r="R2669" i="1"/>
  <c r="R2665" i="1"/>
  <c r="R2661" i="1"/>
  <c r="R2657" i="1"/>
  <c r="R2653" i="1"/>
  <c r="R2649" i="1"/>
  <c r="R2645" i="1"/>
  <c r="R2641" i="1"/>
  <c r="R2637" i="1"/>
  <c r="R2633" i="1"/>
  <c r="R2629" i="1"/>
  <c r="R2625" i="1"/>
  <c r="R2621" i="1"/>
  <c r="R2617" i="1"/>
  <c r="R2613" i="1"/>
  <c r="R2609" i="1"/>
  <c r="R2605" i="1"/>
  <c r="R2601" i="1"/>
  <c r="R2597" i="1"/>
  <c r="R2593" i="1"/>
  <c r="R2589" i="1"/>
  <c r="R2585" i="1"/>
  <c r="R2581" i="1"/>
  <c r="R2577" i="1"/>
  <c r="R2573" i="1"/>
  <c r="R2569" i="1"/>
  <c r="R2565" i="1"/>
  <c r="R2561" i="1"/>
  <c r="R2557" i="1"/>
  <c r="R2553" i="1"/>
  <c r="R2549" i="1"/>
  <c r="R2545" i="1"/>
  <c r="R2541" i="1"/>
  <c r="R2537" i="1"/>
  <c r="R2533" i="1"/>
  <c r="R2529" i="1"/>
  <c r="R2525" i="1"/>
  <c r="R2521" i="1"/>
  <c r="R2517" i="1"/>
  <c r="R2513" i="1"/>
  <c r="R2509" i="1"/>
  <c r="R2505" i="1"/>
  <c r="R2501" i="1"/>
  <c r="R2497" i="1"/>
  <c r="R2493" i="1"/>
  <c r="R2489" i="1"/>
  <c r="R2485" i="1"/>
  <c r="R2481" i="1"/>
  <c r="R2477" i="1"/>
  <c r="R2473" i="1"/>
  <c r="R2469" i="1"/>
  <c r="R2465" i="1"/>
  <c r="R2461" i="1"/>
  <c r="R2457" i="1"/>
  <c r="R2453" i="1"/>
  <c r="R2449" i="1"/>
  <c r="R2445" i="1"/>
  <c r="R2441" i="1"/>
  <c r="R2437" i="1"/>
  <c r="R2433" i="1"/>
  <c r="R2429" i="1"/>
  <c r="R2425" i="1"/>
  <c r="R2421" i="1"/>
  <c r="R2417" i="1"/>
  <c r="R2413" i="1"/>
  <c r="R2409" i="1"/>
  <c r="R2405" i="1"/>
  <c r="R2401" i="1"/>
  <c r="R2397" i="1"/>
  <c r="R2393" i="1"/>
  <c r="R2389" i="1"/>
  <c r="R2385" i="1"/>
  <c r="R2381" i="1"/>
  <c r="R2377" i="1"/>
  <c r="R2373" i="1"/>
  <c r="R2369" i="1"/>
  <c r="R2365" i="1"/>
  <c r="R2361" i="1"/>
  <c r="R2357" i="1"/>
  <c r="R2353" i="1"/>
  <c r="R2349" i="1"/>
  <c r="R2345" i="1"/>
  <c r="R2341" i="1"/>
  <c r="R2337" i="1"/>
  <c r="R2333" i="1"/>
  <c r="R2329" i="1"/>
  <c r="R2325" i="1"/>
  <c r="R2321" i="1"/>
  <c r="R2317" i="1"/>
  <c r="R2313" i="1"/>
  <c r="R2309" i="1"/>
  <c r="R2305" i="1"/>
  <c r="R2301" i="1"/>
  <c r="R2297" i="1"/>
  <c r="R2293" i="1"/>
  <c r="R2289" i="1"/>
  <c r="R2285" i="1"/>
  <c r="R2281" i="1"/>
  <c r="R2277" i="1"/>
  <c r="R2273" i="1"/>
  <c r="R2269" i="1"/>
  <c r="R2265" i="1"/>
  <c r="R2261" i="1"/>
  <c r="R2257" i="1"/>
  <c r="R2253" i="1"/>
  <c r="R2249" i="1"/>
  <c r="R2245" i="1"/>
  <c r="R2241" i="1"/>
  <c r="R2237" i="1"/>
  <c r="R2233" i="1"/>
  <c r="R2229" i="1"/>
  <c r="R2225" i="1"/>
  <c r="R2221" i="1"/>
  <c r="R2217" i="1"/>
  <c r="R2213" i="1"/>
  <c r="R2209" i="1"/>
  <c r="R2205" i="1"/>
  <c r="R2201" i="1"/>
  <c r="R2197" i="1"/>
  <c r="R2193" i="1"/>
  <c r="R2189" i="1"/>
  <c r="R2185" i="1"/>
  <c r="R2181" i="1"/>
  <c r="R2177" i="1"/>
  <c r="R2173" i="1"/>
  <c r="R2169" i="1"/>
  <c r="R2165" i="1"/>
  <c r="R2161" i="1"/>
  <c r="R2157" i="1"/>
  <c r="R2153" i="1"/>
  <c r="R2149" i="1"/>
  <c r="R2145" i="1"/>
  <c r="R2141" i="1"/>
  <c r="R2137" i="1"/>
  <c r="R2133" i="1"/>
  <c r="R2129" i="1"/>
  <c r="R2125" i="1"/>
  <c r="R2121" i="1"/>
  <c r="R2117" i="1"/>
  <c r="R2113" i="1"/>
  <c r="R2109" i="1"/>
  <c r="R2105" i="1"/>
  <c r="R2101" i="1"/>
  <c r="R2097" i="1"/>
  <c r="R2093" i="1"/>
  <c r="R2089" i="1"/>
  <c r="R2085" i="1"/>
  <c r="R2081" i="1"/>
  <c r="R2077" i="1"/>
  <c r="R2073" i="1"/>
  <c r="R2069" i="1"/>
  <c r="R2065" i="1"/>
  <c r="R2061" i="1"/>
  <c r="R2057" i="1"/>
  <c r="R2053" i="1"/>
  <c r="R2049" i="1"/>
  <c r="R2045" i="1"/>
  <c r="R2041" i="1"/>
  <c r="R2037" i="1"/>
  <c r="R2033" i="1"/>
  <c r="R2029" i="1"/>
  <c r="R2025" i="1"/>
  <c r="R2021" i="1"/>
  <c r="R2017" i="1"/>
  <c r="R2013" i="1"/>
  <c r="R2009" i="1"/>
  <c r="R2005" i="1"/>
  <c r="R2001" i="1"/>
  <c r="R1997" i="1"/>
  <c r="R1993" i="1"/>
  <c r="R1989" i="1"/>
  <c r="R1985" i="1"/>
  <c r="R1981" i="1"/>
  <c r="R1977" i="1"/>
  <c r="R1973" i="1"/>
  <c r="R1969" i="1"/>
  <c r="R1965" i="1"/>
  <c r="R1961" i="1"/>
  <c r="R1957" i="1"/>
  <c r="R1953" i="1"/>
  <c r="R1949" i="1"/>
  <c r="R1945" i="1"/>
  <c r="R1941" i="1"/>
  <c r="R1937" i="1"/>
  <c r="R1933" i="1"/>
  <c r="R1929" i="1"/>
  <c r="R1925" i="1"/>
  <c r="R1921" i="1"/>
  <c r="R1917" i="1"/>
  <c r="R1913" i="1"/>
  <c r="R1909" i="1"/>
  <c r="R1905" i="1"/>
  <c r="R1901" i="1"/>
  <c r="R1897" i="1"/>
  <c r="R1893" i="1"/>
  <c r="R1889" i="1"/>
  <c r="R1885" i="1"/>
  <c r="R1881" i="1"/>
  <c r="R1877" i="1"/>
  <c r="R1873" i="1"/>
  <c r="R1869" i="1"/>
  <c r="R1865" i="1"/>
  <c r="R1861" i="1"/>
  <c r="R1857" i="1"/>
  <c r="R1853" i="1"/>
  <c r="R1849" i="1"/>
  <c r="R1845" i="1"/>
  <c r="R1841" i="1"/>
  <c r="R1837" i="1"/>
  <c r="R1833" i="1"/>
  <c r="R1829" i="1"/>
  <c r="R1825" i="1"/>
  <c r="R1821" i="1"/>
  <c r="R1817" i="1"/>
  <c r="R1813" i="1"/>
  <c r="R1809" i="1"/>
  <c r="R1805" i="1"/>
  <c r="R1801" i="1"/>
  <c r="R1797" i="1"/>
  <c r="R1793" i="1"/>
  <c r="R1789" i="1"/>
  <c r="R1785" i="1"/>
  <c r="R1781" i="1"/>
  <c r="R1777" i="1"/>
  <c r="R1773" i="1"/>
  <c r="R1769" i="1"/>
  <c r="R1765" i="1"/>
  <c r="R1761" i="1"/>
  <c r="R1757" i="1"/>
  <c r="R1753" i="1"/>
  <c r="R1749" i="1"/>
  <c r="R1745" i="1"/>
  <c r="R1741" i="1"/>
  <c r="R1737" i="1"/>
  <c r="R1733" i="1"/>
  <c r="R1729" i="1"/>
  <c r="R1725" i="1"/>
  <c r="R1721" i="1"/>
  <c r="R1717" i="1"/>
  <c r="R1713" i="1"/>
  <c r="R1709" i="1"/>
  <c r="R1705" i="1"/>
  <c r="R1701" i="1"/>
  <c r="R1697" i="1"/>
  <c r="R1693" i="1"/>
  <c r="R1689" i="1"/>
  <c r="R1685" i="1"/>
  <c r="R1681" i="1"/>
  <c r="R1677" i="1"/>
  <c r="R1673" i="1"/>
  <c r="R1669" i="1"/>
  <c r="R1665" i="1"/>
  <c r="R1661" i="1"/>
  <c r="R1657" i="1"/>
  <c r="R1653" i="1"/>
  <c r="R1649" i="1"/>
  <c r="R1645" i="1"/>
  <c r="R1641" i="1"/>
  <c r="R1637" i="1"/>
  <c r="R1633" i="1"/>
  <c r="R1629" i="1"/>
  <c r="R1625" i="1"/>
  <c r="R1621" i="1"/>
  <c r="R1617" i="1"/>
  <c r="R1613" i="1"/>
  <c r="R1609" i="1"/>
  <c r="R1605" i="1"/>
  <c r="R1601" i="1"/>
  <c r="R1597" i="1"/>
  <c r="R1593" i="1"/>
  <c r="R1589" i="1"/>
  <c r="R1585" i="1"/>
  <c r="R1581" i="1"/>
  <c r="R1577" i="1"/>
  <c r="R1573" i="1"/>
  <c r="R1569" i="1"/>
  <c r="R1565" i="1"/>
  <c r="R1561" i="1"/>
  <c r="R1557" i="1"/>
  <c r="R1553" i="1"/>
  <c r="R1549" i="1"/>
  <c r="R1545" i="1"/>
  <c r="R1541" i="1"/>
  <c r="R1537" i="1"/>
  <c r="R1533" i="1"/>
  <c r="R1529" i="1"/>
  <c r="R1525" i="1"/>
  <c r="R1521" i="1"/>
  <c r="R1517" i="1"/>
  <c r="R1513" i="1"/>
  <c r="R1509" i="1"/>
  <c r="R1505" i="1"/>
  <c r="R1501" i="1"/>
  <c r="R1497" i="1"/>
  <c r="R1493" i="1"/>
  <c r="R1489" i="1"/>
  <c r="R1485" i="1"/>
  <c r="R1481" i="1"/>
  <c r="R1477" i="1"/>
  <c r="R1473" i="1"/>
  <c r="R1469" i="1"/>
  <c r="R1465" i="1"/>
  <c r="R1461" i="1"/>
  <c r="R1457" i="1"/>
  <c r="R1453" i="1"/>
  <c r="R1449" i="1"/>
  <c r="R1445" i="1"/>
  <c r="R1441" i="1"/>
  <c r="R1437" i="1"/>
  <c r="R1433" i="1"/>
  <c r="R1429" i="1"/>
  <c r="R1425" i="1"/>
  <c r="R1421" i="1"/>
  <c r="R1417" i="1"/>
  <c r="R1413" i="1"/>
  <c r="R1409" i="1"/>
  <c r="R1405" i="1"/>
  <c r="R1401" i="1"/>
  <c r="R1397" i="1"/>
  <c r="R1393" i="1"/>
  <c r="R1389" i="1"/>
  <c r="R1385" i="1"/>
  <c r="R1381" i="1"/>
  <c r="R1377" i="1"/>
  <c r="R1373" i="1"/>
  <c r="R1369" i="1"/>
  <c r="R1365" i="1"/>
  <c r="R1361" i="1"/>
  <c r="R1357" i="1"/>
  <c r="R1353" i="1"/>
  <c r="R1349" i="1"/>
  <c r="R1345" i="1"/>
  <c r="R1341" i="1"/>
  <c r="R1337" i="1"/>
  <c r="R1333" i="1"/>
  <c r="R1329" i="1"/>
  <c r="R1325" i="1"/>
  <c r="R1321" i="1"/>
  <c r="R1317" i="1"/>
  <c r="R1313" i="1"/>
  <c r="R1309" i="1"/>
  <c r="R1305" i="1"/>
  <c r="R1301" i="1"/>
  <c r="R1297" i="1"/>
  <c r="R1293" i="1"/>
  <c r="R1289" i="1"/>
  <c r="R1285" i="1"/>
  <c r="R1281" i="1"/>
  <c r="R1277" i="1"/>
  <c r="R1273" i="1"/>
  <c r="R1269" i="1"/>
  <c r="R1265" i="1"/>
  <c r="R1261" i="1"/>
  <c r="R1257" i="1"/>
  <c r="R1253" i="1"/>
  <c r="R1249" i="1"/>
  <c r="R1245" i="1"/>
  <c r="R1241" i="1"/>
  <c r="R1237" i="1"/>
  <c r="R1233" i="1"/>
  <c r="R1229" i="1"/>
  <c r="R1225" i="1"/>
  <c r="R1221" i="1"/>
  <c r="R1217" i="1"/>
  <c r="R1213" i="1"/>
  <c r="R1209" i="1"/>
  <c r="R1205" i="1"/>
  <c r="R1201" i="1"/>
  <c r="R1197" i="1"/>
  <c r="R1193" i="1"/>
  <c r="R1189" i="1"/>
  <c r="R1185" i="1"/>
  <c r="R1181" i="1"/>
  <c r="R1177" i="1"/>
  <c r="R1173" i="1"/>
  <c r="R1169" i="1"/>
  <c r="R1165" i="1"/>
  <c r="R1161" i="1"/>
  <c r="R1157" i="1"/>
  <c r="R1153" i="1"/>
  <c r="R1149" i="1"/>
  <c r="R1145" i="1"/>
  <c r="R1141" i="1"/>
  <c r="R1137" i="1"/>
  <c r="R1133" i="1"/>
  <c r="R1129" i="1"/>
  <c r="R1125" i="1"/>
  <c r="R1121" i="1"/>
  <c r="R1117" i="1"/>
  <c r="R1113" i="1"/>
  <c r="R1109" i="1"/>
  <c r="R1105" i="1"/>
  <c r="R1101" i="1"/>
  <c r="R1097" i="1"/>
  <c r="R1093" i="1"/>
  <c r="R1089" i="1"/>
  <c r="R1085" i="1"/>
  <c r="R1081" i="1"/>
  <c r="R1077" i="1"/>
  <c r="R1073" i="1"/>
  <c r="R1069" i="1"/>
  <c r="R1065" i="1"/>
  <c r="R1061" i="1"/>
  <c r="R1057" i="1"/>
  <c r="R1053" i="1"/>
  <c r="R1049" i="1"/>
  <c r="R1045" i="1"/>
  <c r="R1041" i="1"/>
  <c r="R1037" i="1"/>
  <c r="R1033" i="1"/>
  <c r="R1029" i="1"/>
  <c r="R1025" i="1"/>
  <c r="R1021" i="1"/>
  <c r="R1017" i="1"/>
  <c r="R1013" i="1"/>
  <c r="R1009" i="1"/>
  <c r="R1005" i="1"/>
  <c r="R1001" i="1"/>
  <c r="R997" i="1"/>
  <c r="R993" i="1"/>
  <c r="R989" i="1"/>
  <c r="R985" i="1"/>
  <c r="R981" i="1"/>
  <c r="R977" i="1"/>
  <c r="R973" i="1"/>
  <c r="R969" i="1"/>
  <c r="R965" i="1"/>
  <c r="R961" i="1"/>
  <c r="R957" i="1"/>
  <c r="R953" i="1"/>
  <c r="R949" i="1"/>
  <c r="R945" i="1"/>
  <c r="R941" i="1"/>
  <c r="R937" i="1"/>
  <c r="R933" i="1"/>
  <c r="R929" i="1"/>
  <c r="R925" i="1"/>
  <c r="R921" i="1"/>
  <c r="R917" i="1"/>
  <c r="R913" i="1"/>
  <c r="R909" i="1"/>
  <c r="R905" i="1"/>
  <c r="R901" i="1"/>
  <c r="R897" i="1"/>
  <c r="R893" i="1"/>
  <c r="R889" i="1"/>
  <c r="R885" i="1"/>
  <c r="R881" i="1"/>
  <c r="R877" i="1"/>
  <c r="R873" i="1"/>
  <c r="R869" i="1"/>
  <c r="R865" i="1"/>
  <c r="R861" i="1"/>
  <c r="R857" i="1"/>
  <c r="R853" i="1"/>
  <c r="R849" i="1"/>
  <c r="R845" i="1"/>
  <c r="R841" i="1"/>
  <c r="R837" i="1"/>
  <c r="R833" i="1"/>
  <c r="R829" i="1"/>
  <c r="R825" i="1"/>
  <c r="R821" i="1"/>
  <c r="R817" i="1"/>
  <c r="R813" i="1"/>
  <c r="R809" i="1"/>
  <c r="R805" i="1"/>
  <c r="R801" i="1"/>
  <c r="R797" i="1"/>
  <c r="R793" i="1"/>
  <c r="R789" i="1"/>
  <c r="R785" i="1"/>
  <c r="R781" i="1"/>
  <c r="R777" i="1"/>
  <c r="R773" i="1"/>
  <c r="R769" i="1"/>
  <c r="R765" i="1"/>
  <c r="R761" i="1"/>
  <c r="R757" i="1"/>
  <c r="R753" i="1"/>
  <c r="R749" i="1"/>
  <c r="R745" i="1"/>
  <c r="R741" i="1"/>
  <c r="R737" i="1"/>
  <c r="R733" i="1"/>
  <c r="R729" i="1"/>
  <c r="R725" i="1"/>
  <c r="R721" i="1"/>
  <c r="R717" i="1"/>
  <c r="R713" i="1"/>
  <c r="R709" i="1"/>
  <c r="R705" i="1"/>
  <c r="R701" i="1"/>
  <c r="R697" i="1"/>
  <c r="R693" i="1"/>
  <c r="R689" i="1"/>
  <c r="R685" i="1"/>
  <c r="R681" i="1"/>
  <c r="R677" i="1"/>
  <c r="R673" i="1"/>
  <c r="R669" i="1"/>
  <c r="R665" i="1"/>
  <c r="R661" i="1"/>
  <c r="R657" i="1"/>
  <c r="R653" i="1"/>
  <c r="R649" i="1"/>
  <c r="R645" i="1"/>
  <c r="R641" i="1"/>
  <c r="R637" i="1"/>
  <c r="R633" i="1"/>
  <c r="R629" i="1"/>
  <c r="R625" i="1"/>
  <c r="R621" i="1"/>
  <c r="R617" i="1"/>
  <c r="R613" i="1"/>
  <c r="R609" i="1"/>
  <c r="R605" i="1"/>
  <c r="R601" i="1"/>
  <c r="R597" i="1"/>
  <c r="R593" i="1"/>
  <c r="R589" i="1"/>
  <c r="R585" i="1"/>
  <c r="R581" i="1"/>
  <c r="R577" i="1"/>
  <c r="R573" i="1"/>
  <c r="R569" i="1"/>
  <c r="R565" i="1"/>
  <c r="R561" i="1"/>
  <c r="R557" i="1"/>
  <c r="R553" i="1"/>
  <c r="R549" i="1"/>
  <c r="R545" i="1"/>
  <c r="R541" i="1"/>
  <c r="R537" i="1"/>
  <c r="R533" i="1"/>
  <c r="R529" i="1"/>
  <c r="R525" i="1"/>
  <c r="R521" i="1"/>
  <c r="R517" i="1"/>
  <c r="R513" i="1"/>
  <c r="R509" i="1"/>
  <c r="R505" i="1"/>
  <c r="R501" i="1"/>
  <c r="R497" i="1"/>
  <c r="R493" i="1"/>
  <c r="R489" i="1"/>
  <c r="R485" i="1"/>
  <c r="R481" i="1"/>
  <c r="R477" i="1"/>
  <c r="R473" i="1"/>
  <c r="R469" i="1"/>
  <c r="R465" i="1"/>
  <c r="R461" i="1"/>
  <c r="R457" i="1"/>
  <c r="R453" i="1"/>
  <c r="R449" i="1"/>
  <c r="R445" i="1"/>
  <c r="R441" i="1"/>
  <c r="R437" i="1"/>
  <c r="R433" i="1"/>
  <c r="R429" i="1"/>
  <c r="R425" i="1"/>
  <c r="R421" i="1"/>
  <c r="R417" i="1"/>
  <c r="R413" i="1"/>
  <c r="R409" i="1"/>
  <c r="R405" i="1"/>
  <c r="R401" i="1"/>
  <c r="R397" i="1"/>
  <c r="R393" i="1"/>
  <c r="R389" i="1"/>
  <c r="R385" i="1"/>
  <c r="R381" i="1"/>
  <c r="R377" i="1"/>
  <c r="R373" i="1"/>
  <c r="R369" i="1"/>
  <c r="R365" i="1"/>
  <c r="R361" i="1"/>
  <c r="R357" i="1"/>
  <c r="R353" i="1"/>
  <c r="R349" i="1"/>
  <c r="R345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R2066" i="1"/>
  <c r="R7286" i="1"/>
  <c r="R7282" i="1"/>
  <c r="R7278" i="1"/>
  <c r="R7274" i="1"/>
  <c r="R7270" i="1"/>
  <c r="R7266" i="1"/>
  <c r="R7262" i="1"/>
  <c r="R7258" i="1"/>
  <c r="R7254" i="1"/>
  <c r="R7250" i="1"/>
  <c r="R7246" i="1"/>
  <c r="R7242" i="1"/>
  <c r="R7238" i="1"/>
  <c r="R7234" i="1"/>
  <c r="R7230" i="1"/>
  <c r="R7226" i="1"/>
  <c r="R7222" i="1"/>
  <c r="R7218" i="1"/>
  <c r="R7214" i="1"/>
  <c r="R7210" i="1"/>
  <c r="R7206" i="1"/>
  <c r="R7202" i="1"/>
  <c r="R7198" i="1"/>
  <c r="R7194" i="1"/>
  <c r="R7190" i="1"/>
  <c r="R7186" i="1"/>
  <c r="R7182" i="1"/>
  <c r="R7178" i="1"/>
  <c r="R7174" i="1"/>
  <c r="R7170" i="1"/>
  <c r="R7166" i="1"/>
  <c r="R7162" i="1"/>
  <c r="R7158" i="1"/>
  <c r="R7154" i="1"/>
  <c r="R7150" i="1"/>
  <c r="R7146" i="1"/>
  <c r="R7142" i="1"/>
  <c r="R7138" i="1"/>
  <c r="R7134" i="1"/>
  <c r="R7130" i="1"/>
  <c r="R7126" i="1"/>
  <c r="R7122" i="1"/>
  <c r="R7118" i="1"/>
  <c r="R7114" i="1"/>
  <c r="R7110" i="1"/>
  <c r="R7106" i="1"/>
  <c r="R7102" i="1"/>
  <c r="R7098" i="1"/>
  <c r="R7094" i="1"/>
  <c r="R7090" i="1"/>
  <c r="R7086" i="1"/>
  <c r="R7082" i="1"/>
  <c r="R7078" i="1"/>
  <c r="R7074" i="1"/>
  <c r="R7070" i="1"/>
  <c r="R7066" i="1"/>
  <c r="R7062" i="1"/>
  <c r="R7058" i="1"/>
  <c r="R7054" i="1"/>
  <c r="R7050" i="1"/>
  <c r="R7046" i="1"/>
  <c r="R7042" i="1"/>
  <c r="R7038" i="1"/>
  <c r="R7034" i="1"/>
  <c r="R7030" i="1"/>
  <c r="R7026" i="1"/>
  <c r="R7022" i="1"/>
  <c r="R7018" i="1"/>
  <c r="R7014" i="1"/>
  <c r="R7010" i="1"/>
  <c r="R7006" i="1"/>
  <c r="R7002" i="1"/>
  <c r="R6998" i="1"/>
  <c r="R6994" i="1"/>
  <c r="R6990" i="1"/>
  <c r="R6986" i="1"/>
  <c r="R6982" i="1"/>
  <c r="R6978" i="1"/>
  <c r="R6974" i="1"/>
  <c r="R6970" i="1"/>
  <c r="R6966" i="1"/>
  <c r="R6962" i="1"/>
  <c r="R6958" i="1"/>
  <c r="R6954" i="1"/>
  <c r="R6950" i="1"/>
  <c r="R6946" i="1"/>
  <c r="R6942" i="1"/>
  <c r="R6938" i="1"/>
  <c r="R6934" i="1"/>
  <c r="R6930" i="1"/>
  <c r="R6926" i="1"/>
  <c r="R6922" i="1"/>
  <c r="R6918" i="1"/>
  <c r="R6914" i="1"/>
  <c r="R6910" i="1"/>
  <c r="R6906" i="1"/>
  <c r="R6902" i="1"/>
  <c r="R6898" i="1"/>
  <c r="R6894" i="1"/>
  <c r="R6890" i="1"/>
  <c r="R6886" i="1"/>
  <c r="R6882" i="1"/>
  <c r="R6878" i="1"/>
  <c r="R6874" i="1"/>
  <c r="R6870" i="1"/>
  <c r="R6866" i="1"/>
  <c r="R6862" i="1"/>
  <c r="R6858" i="1"/>
  <c r="R6854" i="1"/>
  <c r="R6850" i="1"/>
  <c r="R6846" i="1"/>
  <c r="R6842" i="1"/>
  <c r="R6838" i="1"/>
  <c r="R6834" i="1"/>
  <c r="R6830" i="1"/>
  <c r="R6826" i="1"/>
  <c r="R6822" i="1"/>
  <c r="R6818" i="1"/>
  <c r="R6814" i="1"/>
  <c r="R6810" i="1"/>
  <c r="R6806" i="1"/>
  <c r="R6802" i="1"/>
  <c r="R6798" i="1"/>
  <c r="R6794" i="1"/>
  <c r="R6790" i="1"/>
  <c r="R6786" i="1"/>
  <c r="R6782" i="1"/>
  <c r="R6778" i="1"/>
  <c r="R6774" i="1"/>
  <c r="R6770" i="1"/>
  <c r="R6766" i="1"/>
  <c r="R6762" i="1"/>
  <c r="R6758" i="1"/>
  <c r="R6754" i="1"/>
  <c r="R6750" i="1"/>
  <c r="R6746" i="1"/>
  <c r="R6742" i="1"/>
  <c r="R6738" i="1"/>
  <c r="R6734" i="1"/>
  <c r="R6730" i="1"/>
  <c r="R6726" i="1"/>
  <c r="R6722" i="1"/>
  <c r="R6718" i="1"/>
  <c r="R6714" i="1"/>
  <c r="R6710" i="1"/>
  <c r="R6706" i="1"/>
  <c r="R6702" i="1"/>
  <c r="R6698" i="1"/>
  <c r="R6694" i="1"/>
  <c r="R6690" i="1"/>
  <c r="R6686" i="1"/>
  <c r="R6682" i="1"/>
  <c r="R6678" i="1"/>
  <c r="R6674" i="1"/>
  <c r="R6670" i="1"/>
  <c r="R6666" i="1"/>
  <c r="R6662" i="1"/>
  <c r="R6658" i="1"/>
  <c r="R6654" i="1"/>
  <c r="R6650" i="1"/>
  <c r="R6646" i="1"/>
  <c r="R6642" i="1"/>
  <c r="R6638" i="1"/>
  <c r="R6634" i="1"/>
  <c r="R6630" i="1"/>
  <c r="R6626" i="1"/>
  <c r="R6622" i="1"/>
  <c r="R6618" i="1"/>
  <c r="R6614" i="1"/>
  <c r="R6610" i="1"/>
  <c r="R6606" i="1"/>
  <c r="R6602" i="1"/>
  <c r="R6598" i="1"/>
  <c r="R6594" i="1"/>
  <c r="R6590" i="1"/>
  <c r="R6586" i="1"/>
  <c r="R6582" i="1"/>
  <c r="R6578" i="1"/>
  <c r="R6574" i="1"/>
  <c r="R6570" i="1"/>
  <c r="R6566" i="1"/>
  <c r="R6562" i="1"/>
  <c r="R6558" i="1"/>
  <c r="R6554" i="1"/>
  <c r="R6550" i="1"/>
  <c r="R6546" i="1"/>
  <c r="R6542" i="1"/>
  <c r="R6538" i="1"/>
  <c r="R6534" i="1"/>
  <c r="R6530" i="1"/>
  <c r="R6526" i="1"/>
  <c r="R6522" i="1"/>
  <c r="R6518" i="1"/>
  <c r="R6514" i="1"/>
  <c r="R6510" i="1"/>
  <c r="R6506" i="1"/>
  <c r="R6502" i="1"/>
  <c r="R6498" i="1"/>
  <c r="R6494" i="1"/>
  <c r="R6490" i="1"/>
  <c r="R6486" i="1"/>
  <c r="R6482" i="1"/>
  <c r="R6478" i="1"/>
  <c r="R6474" i="1"/>
  <c r="R6470" i="1"/>
  <c r="R6466" i="1"/>
  <c r="R6462" i="1"/>
  <c r="R6458" i="1"/>
  <c r="R6454" i="1"/>
  <c r="R6450" i="1"/>
  <c r="R6446" i="1"/>
  <c r="R6442" i="1"/>
  <c r="R6438" i="1"/>
  <c r="R6434" i="1"/>
  <c r="R6430" i="1"/>
  <c r="R6426" i="1"/>
  <c r="R6422" i="1"/>
  <c r="R6418" i="1"/>
  <c r="R6414" i="1"/>
  <c r="R6410" i="1"/>
  <c r="R6406" i="1"/>
  <c r="R6402" i="1"/>
  <c r="R6398" i="1"/>
  <c r="R6394" i="1"/>
  <c r="R6390" i="1"/>
  <c r="R6386" i="1"/>
  <c r="R6382" i="1"/>
  <c r="R6378" i="1"/>
  <c r="R6374" i="1"/>
  <c r="R6370" i="1"/>
  <c r="R6366" i="1"/>
  <c r="R6362" i="1"/>
  <c r="R6358" i="1"/>
  <c r="R6354" i="1"/>
  <c r="R6350" i="1"/>
  <c r="R6346" i="1"/>
  <c r="R6342" i="1"/>
  <c r="R6338" i="1"/>
  <c r="R6334" i="1"/>
  <c r="R6330" i="1"/>
  <c r="R6326" i="1"/>
  <c r="R6322" i="1"/>
  <c r="R6318" i="1"/>
  <c r="R6314" i="1"/>
  <c r="R6310" i="1"/>
  <c r="R6306" i="1"/>
  <c r="R6302" i="1"/>
  <c r="R6298" i="1"/>
  <c r="R6294" i="1"/>
  <c r="R6290" i="1"/>
  <c r="R6286" i="1"/>
  <c r="R6282" i="1"/>
  <c r="R6278" i="1"/>
  <c r="R6274" i="1"/>
  <c r="R6270" i="1"/>
  <c r="R6266" i="1"/>
  <c r="R6262" i="1"/>
  <c r="R6258" i="1"/>
  <c r="R6254" i="1"/>
  <c r="R6250" i="1"/>
  <c r="R6246" i="1"/>
  <c r="R6242" i="1"/>
  <c r="R6238" i="1"/>
  <c r="R6234" i="1"/>
  <c r="R6230" i="1"/>
  <c r="R6226" i="1"/>
  <c r="R6222" i="1"/>
  <c r="R6218" i="1"/>
  <c r="R6214" i="1"/>
  <c r="R6210" i="1"/>
  <c r="R6206" i="1"/>
  <c r="R6202" i="1"/>
  <c r="R6198" i="1"/>
  <c r="R6194" i="1"/>
  <c r="R6190" i="1"/>
  <c r="R6186" i="1"/>
  <c r="R6182" i="1"/>
  <c r="R6178" i="1"/>
  <c r="R6174" i="1"/>
  <c r="R6170" i="1"/>
  <c r="R6166" i="1"/>
  <c r="R6162" i="1"/>
  <c r="R6158" i="1"/>
  <c r="R6154" i="1"/>
  <c r="R6150" i="1"/>
  <c r="R6146" i="1"/>
  <c r="R6142" i="1"/>
  <c r="R6138" i="1"/>
  <c r="R6134" i="1"/>
  <c r="R6130" i="1"/>
  <c r="R6126" i="1"/>
  <c r="R6122" i="1"/>
  <c r="R6118" i="1"/>
  <c r="R6114" i="1"/>
  <c r="R6110" i="1"/>
  <c r="R6106" i="1"/>
  <c r="R6102" i="1"/>
  <c r="R6098" i="1"/>
  <c r="R6094" i="1"/>
  <c r="R6090" i="1"/>
  <c r="R6086" i="1"/>
  <c r="R6082" i="1"/>
  <c r="R6078" i="1"/>
  <c r="R6074" i="1"/>
  <c r="R6070" i="1"/>
  <c r="R6066" i="1"/>
  <c r="R6062" i="1"/>
  <c r="R6058" i="1"/>
  <c r="R6054" i="1"/>
  <c r="R6050" i="1"/>
  <c r="R6046" i="1"/>
  <c r="R6042" i="1"/>
  <c r="R6038" i="1"/>
  <c r="R6034" i="1"/>
  <c r="R6030" i="1"/>
  <c r="R6026" i="1"/>
  <c r="R6022" i="1"/>
  <c r="R6018" i="1"/>
  <c r="R6014" i="1"/>
  <c r="R6010" i="1"/>
  <c r="R6006" i="1"/>
  <c r="R6002" i="1"/>
  <c r="R5998" i="1"/>
  <c r="R5994" i="1"/>
  <c r="R5990" i="1"/>
  <c r="R5986" i="1"/>
  <c r="R5982" i="1"/>
  <c r="R5978" i="1"/>
  <c r="R5974" i="1"/>
  <c r="R5970" i="1"/>
  <c r="R5966" i="1"/>
  <c r="R5962" i="1"/>
  <c r="R5958" i="1"/>
  <c r="R5954" i="1"/>
  <c r="R5950" i="1"/>
  <c r="R5946" i="1"/>
  <c r="R5942" i="1"/>
  <c r="R5938" i="1"/>
  <c r="R5934" i="1"/>
  <c r="R5930" i="1"/>
  <c r="R5926" i="1"/>
  <c r="R5922" i="1"/>
  <c r="R5918" i="1"/>
  <c r="R5914" i="1"/>
  <c r="R5910" i="1"/>
  <c r="R5906" i="1"/>
  <c r="R5902" i="1"/>
  <c r="R5898" i="1"/>
  <c r="R5894" i="1"/>
  <c r="R5890" i="1"/>
  <c r="R5886" i="1"/>
  <c r="R5882" i="1"/>
  <c r="R5878" i="1"/>
  <c r="R5874" i="1"/>
  <c r="R5870" i="1"/>
  <c r="R5866" i="1"/>
  <c r="R5862" i="1"/>
  <c r="R5858" i="1"/>
  <c r="R5854" i="1"/>
  <c r="R5850" i="1"/>
  <c r="R5846" i="1"/>
  <c r="R5842" i="1"/>
  <c r="R5838" i="1"/>
  <c r="R5834" i="1"/>
  <c r="R5830" i="1"/>
  <c r="R5826" i="1"/>
  <c r="R5822" i="1"/>
  <c r="R5818" i="1"/>
  <c r="R5814" i="1"/>
  <c r="R5810" i="1"/>
  <c r="R5806" i="1"/>
  <c r="R5802" i="1"/>
  <c r="R5798" i="1"/>
  <c r="R5794" i="1"/>
  <c r="R5790" i="1"/>
  <c r="R5786" i="1"/>
  <c r="R5782" i="1"/>
  <c r="R5778" i="1"/>
  <c r="R5774" i="1"/>
  <c r="R5770" i="1"/>
  <c r="R5766" i="1"/>
  <c r="R5762" i="1"/>
  <c r="R5758" i="1"/>
  <c r="R5754" i="1"/>
  <c r="R5750" i="1"/>
  <c r="R5746" i="1"/>
  <c r="R5742" i="1"/>
  <c r="R5738" i="1"/>
  <c r="R5734" i="1"/>
  <c r="R5730" i="1"/>
  <c r="R5726" i="1"/>
  <c r="R5722" i="1"/>
  <c r="R5718" i="1"/>
  <c r="R5714" i="1"/>
  <c r="R5710" i="1"/>
  <c r="R5706" i="1"/>
  <c r="R5702" i="1"/>
  <c r="R5698" i="1"/>
  <c r="R5694" i="1"/>
  <c r="R5690" i="1"/>
  <c r="R5686" i="1"/>
  <c r="R5682" i="1"/>
  <c r="R5678" i="1"/>
  <c r="R5674" i="1"/>
  <c r="R5670" i="1"/>
  <c r="R5666" i="1"/>
  <c r="R5662" i="1"/>
  <c r="R5658" i="1"/>
  <c r="R5654" i="1"/>
  <c r="R5650" i="1"/>
  <c r="R5646" i="1"/>
  <c r="R5642" i="1"/>
  <c r="R5638" i="1"/>
  <c r="R5634" i="1"/>
  <c r="R5630" i="1"/>
  <c r="R5626" i="1"/>
  <c r="R5622" i="1"/>
  <c r="R5618" i="1"/>
  <c r="R5614" i="1"/>
  <c r="R5610" i="1"/>
  <c r="R5606" i="1"/>
  <c r="R5602" i="1"/>
  <c r="R5598" i="1"/>
  <c r="R5594" i="1"/>
  <c r="R5590" i="1"/>
  <c r="R5586" i="1"/>
  <c r="R5582" i="1"/>
  <c r="R5578" i="1"/>
  <c r="R5574" i="1"/>
  <c r="R5570" i="1"/>
  <c r="R5566" i="1"/>
  <c r="R5562" i="1"/>
  <c r="R5558" i="1"/>
  <c r="R5554" i="1"/>
  <c r="R5550" i="1"/>
  <c r="R5546" i="1"/>
  <c r="R5542" i="1"/>
  <c r="R5538" i="1"/>
  <c r="R5534" i="1"/>
  <c r="R5530" i="1"/>
  <c r="R5526" i="1"/>
  <c r="R5522" i="1"/>
  <c r="R5518" i="1"/>
  <c r="R5514" i="1"/>
  <c r="R5510" i="1"/>
  <c r="R5506" i="1"/>
  <c r="R5502" i="1"/>
  <c r="R5498" i="1"/>
  <c r="R5494" i="1"/>
  <c r="R5490" i="1"/>
  <c r="R5486" i="1"/>
  <c r="R5482" i="1"/>
  <c r="R5478" i="1"/>
  <c r="R5474" i="1"/>
  <c r="R5470" i="1"/>
  <c r="R5466" i="1"/>
  <c r="R5462" i="1"/>
  <c r="R5458" i="1"/>
  <c r="R5454" i="1"/>
  <c r="R5450" i="1"/>
  <c r="R5446" i="1"/>
  <c r="R5442" i="1"/>
  <c r="R5438" i="1"/>
  <c r="R5434" i="1"/>
  <c r="R5430" i="1"/>
  <c r="R5426" i="1"/>
  <c r="R5422" i="1"/>
  <c r="R5418" i="1"/>
  <c r="R5414" i="1"/>
  <c r="R5410" i="1"/>
  <c r="R5406" i="1"/>
  <c r="R5402" i="1"/>
  <c r="R5398" i="1"/>
  <c r="R5394" i="1"/>
  <c r="R5390" i="1"/>
  <c r="R5386" i="1"/>
  <c r="R5382" i="1"/>
  <c r="R5378" i="1"/>
  <c r="R5374" i="1"/>
  <c r="R5370" i="1"/>
  <c r="R5366" i="1"/>
  <c r="R5362" i="1"/>
  <c r="R5358" i="1"/>
  <c r="R5354" i="1"/>
  <c r="R5350" i="1"/>
  <c r="R5346" i="1"/>
  <c r="R5342" i="1"/>
  <c r="R5338" i="1"/>
  <c r="R5334" i="1"/>
  <c r="R5330" i="1"/>
  <c r="R5326" i="1"/>
  <c r="R5322" i="1"/>
  <c r="R5318" i="1"/>
  <c r="R5314" i="1"/>
  <c r="R5310" i="1"/>
  <c r="R5306" i="1"/>
  <c r="R5302" i="1"/>
  <c r="R5298" i="1"/>
  <c r="R5294" i="1"/>
  <c r="R5290" i="1"/>
  <c r="R5286" i="1"/>
  <c r="R5282" i="1"/>
  <c r="R5278" i="1"/>
  <c r="R5274" i="1"/>
  <c r="R5270" i="1"/>
  <c r="R5266" i="1"/>
  <c r="R5262" i="1"/>
  <c r="R5258" i="1"/>
  <c r="R5254" i="1"/>
  <c r="R5250" i="1"/>
  <c r="R5246" i="1"/>
  <c r="R5242" i="1"/>
  <c r="R5238" i="1"/>
  <c r="R5234" i="1"/>
  <c r="R5230" i="1"/>
  <c r="R5226" i="1"/>
  <c r="R5222" i="1"/>
  <c r="R5218" i="1"/>
  <c r="R5214" i="1"/>
  <c r="R5210" i="1"/>
  <c r="R5206" i="1"/>
  <c r="R5202" i="1"/>
  <c r="R5198" i="1"/>
  <c r="R5194" i="1"/>
  <c r="R5190" i="1"/>
  <c r="R5186" i="1"/>
  <c r="R5182" i="1"/>
  <c r="R5178" i="1"/>
  <c r="R5174" i="1"/>
  <c r="R5170" i="1"/>
  <c r="R5166" i="1"/>
  <c r="R5162" i="1"/>
  <c r="R5158" i="1"/>
  <c r="R5154" i="1"/>
  <c r="R5150" i="1"/>
  <c r="R5146" i="1"/>
  <c r="R5142" i="1"/>
  <c r="R5138" i="1"/>
  <c r="R5134" i="1"/>
  <c r="R5130" i="1"/>
  <c r="R5126" i="1"/>
  <c r="R5122" i="1"/>
  <c r="R5118" i="1"/>
  <c r="R5114" i="1"/>
  <c r="R5110" i="1"/>
  <c r="R5106" i="1"/>
  <c r="R5102" i="1"/>
  <c r="R5098" i="1"/>
  <c r="R5094" i="1"/>
  <c r="R5090" i="1"/>
  <c r="R5086" i="1"/>
  <c r="R5082" i="1"/>
  <c r="R5078" i="1"/>
  <c r="R5074" i="1"/>
  <c r="R5070" i="1"/>
  <c r="R5066" i="1"/>
  <c r="R5062" i="1"/>
  <c r="R5058" i="1"/>
  <c r="R5054" i="1"/>
  <c r="R5050" i="1"/>
  <c r="R5046" i="1"/>
  <c r="R5042" i="1"/>
  <c r="R5038" i="1"/>
  <c r="R5034" i="1"/>
  <c r="R5030" i="1"/>
  <c r="R5026" i="1"/>
  <c r="R5022" i="1"/>
  <c r="R5018" i="1"/>
  <c r="R4970" i="1"/>
  <c r="R4906" i="1"/>
  <c r="R4842" i="1"/>
  <c r="R2322" i="1"/>
  <c r="R1810" i="1"/>
  <c r="R1554" i="1"/>
  <c r="R2" i="1"/>
  <c r="R5014" i="1"/>
  <c r="R5010" i="1"/>
  <c r="R5006" i="1"/>
  <c r="R5002" i="1"/>
  <c r="R4998" i="1"/>
  <c r="R4994" i="1"/>
  <c r="R4990" i="1"/>
  <c r="R4986" i="1"/>
  <c r="R4982" i="1"/>
  <c r="R4978" i="1"/>
  <c r="R4974" i="1"/>
  <c r="R4966" i="1"/>
  <c r="R4962" i="1"/>
  <c r="R4958" i="1"/>
  <c r="R4954" i="1"/>
  <c r="R4950" i="1"/>
  <c r="R4946" i="1"/>
  <c r="R4942" i="1"/>
  <c r="R4938" i="1"/>
  <c r="R4934" i="1"/>
  <c r="R4930" i="1"/>
  <c r="R4926" i="1"/>
  <c r="R4922" i="1"/>
  <c r="R4918" i="1"/>
  <c r="R4914" i="1"/>
  <c r="R4910" i="1"/>
  <c r="R4902" i="1"/>
  <c r="R4898" i="1"/>
  <c r="R4894" i="1"/>
  <c r="R4890" i="1"/>
  <c r="R4886" i="1"/>
  <c r="R4882" i="1"/>
  <c r="R4878" i="1"/>
  <c r="R4874" i="1"/>
  <c r="R4870" i="1"/>
  <c r="R4866" i="1"/>
  <c r="R4862" i="1"/>
  <c r="R4858" i="1"/>
  <c r="R4854" i="1"/>
  <c r="R4850" i="1"/>
  <c r="R4846" i="1"/>
  <c r="R4838" i="1"/>
  <c r="R4834" i="1"/>
  <c r="R4830" i="1"/>
  <c r="R4826" i="1"/>
  <c r="R4822" i="1"/>
  <c r="R4818" i="1"/>
  <c r="R4814" i="1"/>
  <c r="R4810" i="1"/>
  <c r="R4806" i="1"/>
  <c r="R4802" i="1"/>
  <c r="R4798" i="1"/>
  <c r="R4794" i="1"/>
  <c r="R4790" i="1"/>
  <c r="R4786" i="1"/>
  <c r="R4782" i="1"/>
  <c r="R4778" i="1"/>
  <c r="R4774" i="1"/>
  <c r="R4770" i="1"/>
  <c r="R4766" i="1"/>
  <c r="R4762" i="1"/>
  <c r="R4758" i="1"/>
  <c r="R4754" i="1"/>
  <c r="R4750" i="1"/>
  <c r="R4746" i="1"/>
  <c r="R4742" i="1"/>
  <c r="R4738" i="1"/>
  <c r="R4734" i="1"/>
  <c r="R4730" i="1"/>
  <c r="R4726" i="1"/>
  <c r="R4722" i="1"/>
  <c r="R4718" i="1"/>
  <c r="R4714" i="1"/>
  <c r="R4710" i="1"/>
  <c r="R4706" i="1"/>
  <c r="R4702" i="1"/>
  <c r="R4698" i="1"/>
  <c r="R4694" i="1"/>
  <c r="R4690" i="1"/>
  <c r="R4686" i="1"/>
  <c r="R4682" i="1"/>
  <c r="R4678" i="1"/>
  <c r="R4674" i="1"/>
  <c r="R4670" i="1"/>
  <c r="R4666" i="1"/>
  <c r="R4662" i="1"/>
  <c r="R4658" i="1"/>
  <c r="R4654" i="1"/>
  <c r="R4650" i="1"/>
  <c r="R4646" i="1"/>
  <c r="R4642" i="1"/>
  <c r="R4638" i="1"/>
  <c r="R4634" i="1"/>
  <c r="R4630" i="1"/>
  <c r="R4626" i="1"/>
  <c r="R4622" i="1"/>
  <c r="R4618" i="1"/>
  <c r="R4614" i="1"/>
  <c r="R4610" i="1"/>
  <c r="R4606" i="1"/>
  <c r="R4602" i="1"/>
  <c r="R4598" i="1"/>
  <c r="R4594" i="1"/>
  <c r="R4590" i="1"/>
  <c r="R4586" i="1"/>
  <c r="R4582" i="1"/>
  <c r="R4578" i="1"/>
  <c r="R4574" i="1"/>
  <c r="R4570" i="1"/>
  <c r="R4566" i="1"/>
  <c r="R4562" i="1"/>
  <c r="R4558" i="1"/>
  <c r="R4554" i="1"/>
  <c r="R4550" i="1"/>
  <c r="R4546" i="1"/>
  <c r="R4542" i="1"/>
  <c r="R4538" i="1"/>
  <c r="R4534" i="1"/>
  <c r="R4530" i="1"/>
  <c r="R4526" i="1"/>
  <c r="R4522" i="1"/>
  <c r="R4518" i="1"/>
  <c r="R4514" i="1"/>
  <c r="R4510" i="1"/>
  <c r="R4506" i="1"/>
  <c r="R4502" i="1"/>
  <c r="R4498" i="1"/>
  <c r="R4494" i="1"/>
  <c r="R4490" i="1"/>
  <c r="R4486" i="1"/>
  <c r="R4482" i="1"/>
  <c r="R4478" i="1"/>
  <c r="R4474" i="1"/>
  <c r="R4470" i="1"/>
  <c r="R4466" i="1"/>
  <c r="R4462" i="1"/>
  <c r="R4458" i="1"/>
  <c r="R4454" i="1"/>
  <c r="R4450" i="1"/>
  <c r="R4446" i="1"/>
  <c r="R4442" i="1"/>
  <c r="R4438" i="1"/>
  <c r="R4434" i="1"/>
  <c r="R4430" i="1"/>
  <c r="R4426" i="1"/>
  <c r="R4422" i="1"/>
  <c r="R4418" i="1"/>
  <c r="R4414" i="1"/>
  <c r="R4410" i="1"/>
  <c r="R4406" i="1"/>
  <c r="R4402" i="1"/>
  <c r="R4398" i="1"/>
  <c r="R4394" i="1"/>
  <c r="R4390" i="1"/>
  <c r="R4386" i="1"/>
  <c r="R4382" i="1"/>
  <c r="R4378" i="1"/>
  <c r="R4374" i="1"/>
  <c r="R4370" i="1"/>
  <c r="R4366" i="1"/>
  <c r="R4362" i="1"/>
  <c r="R4358" i="1"/>
  <c r="R4354" i="1"/>
  <c r="R4350" i="1"/>
  <c r="R4346" i="1"/>
  <c r="R4342" i="1"/>
  <c r="R4338" i="1"/>
  <c r="R4334" i="1"/>
  <c r="R4330" i="1"/>
  <c r="R4326" i="1"/>
  <c r="R4322" i="1"/>
  <c r="R4318" i="1"/>
  <c r="R4314" i="1"/>
  <c r="R4310" i="1"/>
  <c r="R4306" i="1"/>
  <c r="R4302" i="1"/>
  <c r="R4298" i="1"/>
  <c r="R4294" i="1"/>
  <c r="R4290" i="1"/>
  <c r="R4286" i="1"/>
  <c r="R4282" i="1"/>
  <c r="R4278" i="1"/>
  <c r="R4274" i="1"/>
  <c r="R4270" i="1"/>
  <c r="R4266" i="1"/>
  <c r="R4262" i="1"/>
  <c r="R4258" i="1"/>
  <c r="R4254" i="1"/>
  <c r="R4250" i="1"/>
  <c r="R4246" i="1"/>
  <c r="R4242" i="1"/>
  <c r="R4238" i="1"/>
  <c r="R4234" i="1"/>
  <c r="R4230" i="1"/>
  <c r="R4226" i="1"/>
  <c r="R4222" i="1"/>
  <c r="R4218" i="1"/>
  <c r="R4214" i="1"/>
  <c r="R4210" i="1"/>
  <c r="R4206" i="1"/>
  <c r="R4202" i="1"/>
  <c r="R4198" i="1"/>
  <c r="R4194" i="1"/>
  <c r="R4190" i="1"/>
  <c r="R4186" i="1"/>
  <c r="R4182" i="1"/>
  <c r="R4178" i="1"/>
  <c r="R4174" i="1"/>
  <c r="R4170" i="1"/>
  <c r="R4166" i="1"/>
  <c r="R4162" i="1"/>
  <c r="R4158" i="1"/>
  <c r="R4154" i="1"/>
  <c r="R4150" i="1"/>
  <c r="R4146" i="1"/>
  <c r="R4142" i="1"/>
  <c r="R4138" i="1"/>
  <c r="R4134" i="1"/>
  <c r="R4130" i="1"/>
  <c r="R4126" i="1"/>
  <c r="R4122" i="1"/>
  <c r="R4118" i="1"/>
  <c r="R4114" i="1"/>
  <c r="R4110" i="1"/>
  <c r="R4106" i="1"/>
  <c r="R4102" i="1"/>
  <c r="R4098" i="1"/>
  <c r="R4094" i="1"/>
  <c r="R4090" i="1"/>
  <c r="R4086" i="1"/>
  <c r="R4082" i="1"/>
  <c r="R4078" i="1"/>
  <c r="R4074" i="1"/>
  <c r="R4070" i="1"/>
  <c r="R4066" i="1"/>
  <c r="R4062" i="1"/>
  <c r="R4058" i="1"/>
  <c r="R4054" i="1"/>
  <c r="R4050" i="1"/>
  <c r="R4046" i="1"/>
  <c r="R4042" i="1"/>
  <c r="R4038" i="1"/>
  <c r="R4034" i="1"/>
  <c r="R4030" i="1"/>
  <c r="R4026" i="1"/>
  <c r="R4022" i="1"/>
  <c r="R4018" i="1"/>
  <c r="R4014" i="1"/>
  <c r="R4010" i="1"/>
  <c r="R4006" i="1"/>
  <c r="R4002" i="1"/>
  <c r="R3998" i="1"/>
  <c r="R3994" i="1"/>
  <c r="R3990" i="1"/>
  <c r="R3986" i="1"/>
  <c r="R3982" i="1"/>
  <c r="R3978" i="1"/>
  <c r="R3974" i="1"/>
  <c r="R3970" i="1"/>
  <c r="R3966" i="1"/>
  <c r="R3962" i="1"/>
  <c r="R3958" i="1"/>
  <c r="R3954" i="1"/>
  <c r="R3950" i="1"/>
  <c r="R3946" i="1"/>
  <c r="R3942" i="1"/>
  <c r="R3938" i="1"/>
  <c r="R3934" i="1"/>
  <c r="R3930" i="1"/>
  <c r="R3926" i="1"/>
  <c r="R3922" i="1"/>
  <c r="R3918" i="1"/>
  <c r="R3914" i="1"/>
  <c r="R3910" i="1"/>
  <c r="R3906" i="1"/>
  <c r="R3902" i="1"/>
  <c r="R3898" i="1"/>
  <c r="R3894" i="1"/>
  <c r="R3890" i="1"/>
  <c r="R3886" i="1"/>
  <c r="R3882" i="1"/>
  <c r="R3878" i="1"/>
  <c r="R3874" i="1"/>
  <c r="R3870" i="1"/>
  <c r="R3866" i="1"/>
  <c r="R3862" i="1"/>
  <c r="R3858" i="1"/>
  <c r="R3854" i="1"/>
  <c r="R3850" i="1"/>
  <c r="R3846" i="1"/>
  <c r="R3842" i="1"/>
  <c r="R3838" i="1"/>
  <c r="R3834" i="1"/>
  <c r="R3830" i="1"/>
  <c r="R3826" i="1"/>
  <c r="R3822" i="1"/>
  <c r="R3818" i="1"/>
  <c r="R3814" i="1"/>
  <c r="R3810" i="1"/>
  <c r="R3806" i="1"/>
  <c r="R3802" i="1"/>
  <c r="R3798" i="1"/>
  <c r="R3794" i="1"/>
  <c r="R3790" i="1"/>
  <c r="R3786" i="1"/>
  <c r="R3782" i="1"/>
  <c r="R3778" i="1"/>
  <c r="R3774" i="1"/>
  <c r="R3770" i="1"/>
  <c r="R3766" i="1"/>
  <c r="R3762" i="1"/>
  <c r="R3758" i="1"/>
  <c r="R3754" i="1"/>
  <c r="R3750" i="1"/>
  <c r="R3746" i="1"/>
  <c r="R3742" i="1"/>
  <c r="R3738" i="1"/>
  <c r="R3734" i="1"/>
  <c r="R3730" i="1"/>
  <c r="R3726" i="1"/>
  <c r="R3722" i="1"/>
  <c r="R3718" i="1"/>
  <c r="R3714" i="1"/>
  <c r="R3710" i="1"/>
  <c r="R3706" i="1"/>
  <c r="R3702" i="1"/>
  <c r="R3698" i="1"/>
  <c r="R3694" i="1"/>
  <c r="R3690" i="1"/>
  <c r="R3686" i="1"/>
  <c r="R3682" i="1"/>
  <c r="R3678" i="1"/>
  <c r="R3674" i="1"/>
  <c r="R3670" i="1"/>
  <c r="R3666" i="1"/>
  <c r="R3662" i="1"/>
  <c r="R3658" i="1"/>
  <c r="R3654" i="1"/>
  <c r="R3650" i="1"/>
  <c r="R3646" i="1"/>
  <c r="R3642" i="1"/>
  <c r="R3638" i="1"/>
  <c r="R3634" i="1"/>
  <c r="R3630" i="1"/>
  <c r="R3626" i="1"/>
  <c r="R3622" i="1"/>
  <c r="R3618" i="1"/>
  <c r="R3614" i="1"/>
  <c r="R3610" i="1"/>
  <c r="R3606" i="1"/>
  <c r="R3602" i="1"/>
  <c r="R3598" i="1"/>
  <c r="R3594" i="1"/>
  <c r="R3590" i="1"/>
  <c r="R3586" i="1"/>
  <c r="R3582" i="1"/>
  <c r="R3578" i="1"/>
  <c r="R3574" i="1"/>
  <c r="R3570" i="1"/>
  <c r="R3566" i="1"/>
  <c r="R3562" i="1"/>
  <c r="R3558" i="1"/>
  <c r="R3554" i="1"/>
  <c r="R3550" i="1"/>
  <c r="R3546" i="1"/>
  <c r="R3542" i="1"/>
  <c r="R3538" i="1"/>
  <c r="R3534" i="1"/>
  <c r="R3530" i="1"/>
  <c r="R3526" i="1"/>
  <c r="R3522" i="1"/>
  <c r="R3518" i="1"/>
  <c r="R3514" i="1"/>
  <c r="R3510" i="1"/>
  <c r="R3506" i="1"/>
  <c r="R3502" i="1"/>
  <c r="R3498" i="1"/>
  <c r="R3494" i="1"/>
  <c r="R3490" i="1"/>
  <c r="R3486" i="1"/>
  <c r="R3482" i="1"/>
  <c r="R3478" i="1"/>
  <c r="R3474" i="1"/>
  <c r="R3470" i="1"/>
  <c r="R3466" i="1"/>
  <c r="R3462" i="1"/>
  <c r="R3458" i="1"/>
  <c r="R3454" i="1"/>
  <c r="R3450" i="1"/>
  <c r="R3446" i="1"/>
  <c r="R3442" i="1"/>
  <c r="R3438" i="1"/>
  <c r="R3434" i="1"/>
  <c r="R3430" i="1"/>
  <c r="R3426" i="1"/>
  <c r="R3422" i="1"/>
  <c r="R3418" i="1"/>
  <c r="R3414" i="1"/>
  <c r="R3410" i="1"/>
  <c r="R3406" i="1"/>
  <c r="R3402" i="1"/>
  <c r="R3398" i="1"/>
  <c r="R3394" i="1"/>
  <c r="R3390" i="1"/>
  <c r="R3386" i="1"/>
  <c r="R3382" i="1"/>
  <c r="R3378" i="1"/>
  <c r="R3374" i="1"/>
  <c r="R3370" i="1"/>
  <c r="R3366" i="1"/>
  <c r="R3362" i="1"/>
  <c r="R3358" i="1"/>
  <c r="R3354" i="1"/>
  <c r="R3350" i="1"/>
  <c r="R3346" i="1"/>
  <c r="R3342" i="1"/>
  <c r="R3338" i="1"/>
  <c r="R3334" i="1"/>
  <c r="R3330" i="1"/>
  <c r="R3326" i="1"/>
  <c r="R3322" i="1"/>
  <c r="R3318" i="1"/>
  <c r="R3314" i="1"/>
  <c r="R3310" i="1"/>
  <c r="R3306" i="1"/>
  <c r="R3302" i="1"/>
  <c r="R3298" i="1"/>
  <c r="R3294" i="1"/>
  <c r="R3290" i="1"/>
  <c r="R3286" i="1"/>
  <c r="R3282" i="1"/>
  <c r="R3278" i="1"/>
  <c r="R3274" i="1"/>
  <c r="R3270" i="1"/>
  <c r="R3266" i="1"/>
  <c r="R3262" i="1"/>
  <c r="R3258" i="1"/>
  <c r="R3254" i="1"/>
  <c r="R3250" i="1"/>
  <c r="R3246" i="1"/>
  <c r="R3242" i="1"/>
  <c r="R3238" i="1"/>
  <c r="R3234" i="1"/>
  <c r="R3230" i="1"/>
  <c r="R3226" i="1"/>
  <c r="R3222" i="1"/>
  <c r="R3218" i="1"/>
  <c r="R3214" i="1"/>
  <c r="R3210" i="1"/>
  <c r="R3206" i="1"/>
  <c r="R3202" i="1"/>
  <c r="R3198" i="1"/>
  <c r="R3194" i="1"/>
  <c r="R3190" i="1"/>
  <c r="R3186" i="1"/>
  <c r="R3182" i="1"/>
  <c r="R3178" i="1"/>
  <c r="R3174" i="1"/>
  <c r="R3170" i="1"/>
  <c r="R3166" i="1"/>
  <c r="R3162" i="1"/>
  <c r="R3158" i="1"/>
  <c r="R3154" i="1"/>
  <c r="R3150" i="1"/>
  <c r="R3146" i="1"/>
  <c r="R3142" i="1"/>
  <c r="R3138" i="1"/>
  <c r="R3134" i="1"/>
  <c r="R3130" i="1"/>
  <c r="R3126" i="1"/>
  <c r="R3122" i="1"/>
  <c r="R3118" i="1"/>
  <c r="R3114" i="1"/>
  <c r="R3110" i="1"/>
  <c r="R3106" i="1"/>
  <c r="R3102" i="1"/>
  <c r="R3098" i="1"/>
  <c r="R3094" i="1"/>
  <c r="R3090" i="1"/>
  <c r="R3086" i="1"/>
  <c r="R3082" i="1"/>
  <c r="R3078" i="1"/>
  <c r="R3074" i="1"/>
  <c r="R3070" i="1"/>
  <c r="R3066" i="1"/>
  <c r="R3062" i="1"/>
  <c r="R3058" i="1"/>
  <c r="R3054" i="1"/>
  <c r="R3050" i="1"/>
  <c r="R3046" i="1"/>
  <c r="R3042" i="1"/>
  <c r="R3038" i="1"/>
  <c r="R3034" i="1"/>
  <c r="R3030" i="1"/>
  <c r="R3026" i="1"/>
  <c r="R3022" i="1"/>
  <c r="R3018" i="1"/>
  <c r="R3014" i="1"/>
  <c r="R3010" i="1"/>
  <c r="R3006" i="1"/>
  <c r="R3002" i="1"/>
  <c r="R2998" i="1"/>
  <c r="R2994" i="1"/>
  <c r="R2990" i="1"/>
  <c r="R2986" i="1"/>
  <c r="R2982" i="1"/>
  <c r="R2978" i="1"/>
  <c r="R2974" i="1"/>
  <c r="R2970" i="1"/>
  <c r="R2966" i="1"/>
  <c r="R2962" i="1"/>
  <c r="R2958" i="1"/>
  <c r="R2954" i="1"/>
  <c r="R2950" i="1"/>
  <c r="R2946" i="1"/>
  <c r="R2942" i="1"/>
  <c r="R2938" i="1"/>
  <c r="R2934" i="1"/>
  <c r="R2930" i="1"/>
  <c r="R2926" i="1"/>
  <c r="R2922" i="1"/>
  <c r="R2918" i="1"/>
  <c r="R2914" i="1"/>
  <c r="R2910" i="1"/>
  <c r="R2906" i="1"/>
  <c r="R2902" i="1"/>
  <c r="R2898" i="1"/>
  <c r="R2894" i="1"/>
  <c r="R2890" i="1"/>
  <c r="R2886" i="1"/>
  <c r="R2882" i="1"/>
  <c r="R2878" i="1"/>
  <c r="R2874" i="1"/>
  <c r="R2870" i="1"/>
  <c r="R2866" i="1"/>
  <c r="R2862" i="1"/>
  <c r="R2858" i="1"/>
  <c r="R2854" i="1"/>
  <c r="R2850" i="1"/>
  <c r="R2846" i="1"/>
  <c r="R2842" i="1"/>
  <c r="R2838" i="1"/>
  <c r="R2834" i="1"/>
  <c r="R2830" i="1"/>
  <c r="R2826" i="1"/>
  <c r="R2822" i="1"/>
  <c r="R2818" i="1"/>
  <c r="R2814" i="1"/>
  <c r="R2810" i="1"/>
  <c r="R2806" i="1"/>
  <c r="R2802" i="1"/>
  <c r="R2798" i="1"/>
  <c r="R2794" i="1"/>
  <c r="R2790" i="1"/>
  <c r="R2786" i="1"/>
  <c r="R2782" i="1"/>
  <c r="R2778" i="1"/>
  <c r="R2774" i="1"/>
  <c r="R2770" i="1"/>
  <c r="R2766" i="1"/>
  <c r="R2762" i="1"/>
  <c r="R2758" i="1"/>
  <c r="R2754" i="1"/>
  <c r="R2750" i="1"/>
  <c r="R2746" i="1"/>
  <c r="R2742" i="1"/>
  <c r="R2738" i="1"/>
  <c r="R2734" i="1"/>
  <c r="R2730" i="1"/>
  <c r="R2726" i="1"/>
  <c r="R2722" i="1"/>
  <c r="R2718" i="1"/>
  <c r="R2714" i="1"/>
  <c r="R2710" i="1"/>
  <c r="R2706" i="1"/>
  <c r="R2702" i="1"/>
  <c r="R2698" i="1"/>
  <c r="R2694" i="1"/>
  <c r="R2690" i="1"/>
  <c r="R2686" i="1"/>
  <c r="R2682" i="1"/>
  <c r="R2678" i="1"/>
  <c r="R2674" i="1"/>
  <c r="R2670" i="1"/>
  <c r="R2666" i="1"/>
  <c r="R2662" i="1"/>
  <c r="R2658" i="1"/>
  <c r="R2654" i="1"/>
  <c r="R2650" i="1"/>
  <c r="R2646" i="1"/>
  <c r="R2642" i="1"/>
  <c r="R2638" i="1"/>
  <c r="R2634" i="1"/>
  <c r="R2630" i="1"/>
  <c r="R2626" i="1"/>
  <c r="R2622" i="1"/>
  <c r="R2618" i="1"/>
  <c r="R2614" i="1"/>
  <c r="R2610" i="1"/>
  <c r="R2606" i="1"/>
  <c r="R2602" i="1"/>
  <c r="R2598" i="1"/>
  <c r="R2594" i="1"/>
  <c r="R2590" i="1"/>
  <c r="R2586" i="1"/>
  <c r="R2582" i="1"/>
  <c r="R2578" i="1"/>
  <c r="R2574" i="1"/>
  <c r="R2570" i="1"/>
  <c r="R2566" i="1"/>
  <c r="R2562" i="1"/>
  <c r="R2558" i="1"/>
  <c r="R2554" i="1"/>
  <c r="R2550" i="1"/>
  <c r="R2546" i="1"/>
  <c r="R2542" i="1"/>
  <c r="R2538" i="1"/>
  <c r="R2534" i="1"/>
  <c r="R2530" i="1"/>
  <c r="R2526" i="1"/>
  <c r="R2522" i="1"/>
  <c r="R2518" i="1"/>
  <c r="R2514" i="1"/>
  <c r="R2510" i="1"/>
  <c r="R2506" i="1"/>
  <c r="R2502" i="1"/>
  <c r="R2498" i="1"/>
  <c r="R2494" i="1"/>
  <c r="R2490" i="1"/>
  <c r="R2486" i="1"/>
  <c r="R2482" i="1"/>
  <c r="R2478" i="1"/>
  <c r="R2474" i="1"/>
  <c r="R2470" i="1"/>
  <c r="R2466" i="1"/>
  <c r="R2462" i="1"/>
  <c r="R2458" i="1"/>
  <c r="R2454" i="1"/>
  <c r="R2450" i="1"/>
  <c r="R2446" i="1"/>
  <c r="R2442" i="1"/>
  <c r="R2438" i="1"/>
  <c r="R2434" i="1"/>
  <c r="R2430" i="1"/>
  <c r="R2426" i="1"/>
  <c r="R2422" i="1"/>
  <c r="R2418" i="1"/>
  <c r="R2414" i="1"/>
  <c r="R2410" i="1"/>
  <c r="R2406" i="1"/>
  <c r="R2402" i="1"/>
  <c r="R2398" i="1"/>
  <c r="R2394" i="1"/>
  <c r="R2390" i="1"/>
  <c r="R2386" i="1"/>
  <c r="R2382" i="1"/>
  <c r="R2378" i="1"/>
  <c r="R2374" i="1"/>
  <c r="R2370" i="1"/>
  <c r="R2366" i="1"/>
  <c r="R2362" i="1"/>
  <c r="R2358" i="1"/>
  <c r="R2354" i="1"/>
  <c r="R2350" i="1"/>
  <c r="R2346" i="1"/>
  <c r="R2342" i="1"/>
  <c r="R2338" i="1"/>
  <c r="R2334" i="1"/>
  <c r="R2330" i="1"/>
  <c r="R2326" i="1"/>
  <c r="R2318" i="1"/>
  <c r="R2314" i="1"/>
  <c r="R2310" i="1"/>
  <c r="R2306" i="1"/>
  <c r="R2302" i="1"/>
  <c r="R2298" i="1"/>
  <c r="R2294" i="1"/>
  <c r="R2290" i="1"/>
  <c r="R2286" i="1"/>
  <c r="R2282" i="1"/>
  <c r="R2278" i="1"/>
  <c r="R2274" i="1"/>
  <c r="R2270" i="1"/>
  <c r="R2266" i="1"/>
  <c r="R2262" i="1"/>
  <c r="R2258" i="1"/>
  <c r="R2254" i="1"/>
  <c r="R2250" i="1"/>
  <c r="R2246" i="1"/>
  <c r="R2242" i="1"/>
  <c r="R2238" i="1"/>
  <c r="R2234" i="1"/>
  <c r="R2230" i="1"/>
  <c r="R2226" i="1"/>
  <c r="R2222" i="1"/>
  <c r="R2218" i="1"/>
  <c r="R2214" i="1"/>
  <c r="R2210" i="1"/>
  <c r="R2206" i="1"/>
  <c r="R2202" i="1"/>
  <c r="R2198" i="1"/>
  <c r="R2194" i="1"/>
  <c r="R2190" i="1"/>
  <c r="R2186" i="1"/>
  <c r="R2182" i="1"/>
  <c r="R2178" i="1"/>
  <c r="R2174" i="1"/>
  <c r="R2170" i="1"/>
  <c r="R2166" i="1"/>
  <c r="R2162" i="1"/>
  <c r="R2158" i="1"/>
  <c r="R2154" i="1"/>
  <c r="R2150" i="1"/>
  <c r="R2146" i="1"/>
  <c r="R2142" i="1"/>
  <c r="R2138" i="1"/>
  <c r="R2134" i="1"/>
  <c r="R2130" i="1"/>
  <c r="R2126" i="1"/>
  <c r="R2122" i="1"/>
  <c r="R2118" i="1"/>
  <c r="R2114" i="1"/>
  <c r="R2110" i="1"/>
  <c r="R2106" i="1"/>
  <c r="R2102" i="1"/>
  <c r="R2098" i="1"/>
  <c r="R2094" i="1"/>
  <c r="R2090" i="1"/>
  <c r="R2086" i="1"/>
  <c r="R2082" i="1"/>
  <c r="R2078" i="1"/>
  <c r="R2074" i="1"/>
  <c r="R2070" i="1"/>
  <c r="R2062" i="1"/>
  <c r="R2058" i="1"/>
  <c r="R2054" i="1"/>
  <c r="R2050" i="1"/>
  <c r="R2046" i="1"/>
  <c r="R2042" i="1"/>
  <c r="R2038" i="1"/>
  <c r="R2034" i="1"/>
  <c r="R2030" i="1"/>
  <c r="R2026" i="1"/>
  <c r="R2022" i="1"/>
  <c r="R2018" i="1"/>
  <c r="R2014" i="1"/>
  <c r="R2010" i="1"/>
  <c r="R2006" i="1"/>
  <c r="R2002" i="1"/>
  <c r="R1998" i="1"/>
  <c r="R1994" i="1"/>
  <c r="R1990" i="1"/>
  <c r="R1986" i="1"/>
  <c r="R1982" i="1"/>
  <c r="R1978" i="1"/>
  <c r="R1974" i="1"/>
  <c r="R1970" i="1"/>
  <c r="R1966" i="1"/>
  <c r="R1962" i="1"/>
  <c r="R1958" i="1"/>
  <c r="R1954" i="1"/>
  <c r="R1950" i="1"/>
  <c r="R1946" i="1"/>
  <c r="R1942" i="1"/>
  <c r="R1938" i="1"/>
  <c r="R1934" i="1"/>
  <c r="R1930" i="1"/>
  <c r="R1926" i="1"/>
  <c r="R1922" i="1"/>
  <c r="R1918" i="1"/>
  <c r="R1914" i="1"/>
  <c r="R1910" i="1"/>
  <c r="R1906" i="1"/>
  <c r="R1902" i="1"/>
  <c r="R1898" i="1"/>
  <c r="R1894" i="1"/>
  <c r="R1890" i="1"/>
  <c r="R1886" i="1"/>
  <c r="R1882" i="1"/>
  <c r="R1878" i="1"/>
  <c r="R1874" i="1"/>
  <c r="R1870" i="1"/>
  <c r="R1866" i="1"/>
  <c r="R1862" i="1"/>
  <c r="R1858" i="1"/>
  <c r="R1854" i="1"/>
  <c r="R1850" i="1"/>
  <c r="R1846" i="1"/>
  <c r="R1842" i="1"/>
  <c r="R1838" i="1"/>
  <c r="R1834" i="1"/>
  <c r="R1830" i="1"/>
  <c r="R1826" i="1"/>
  <c r="R1822" i="1"/>
  <c r="R1818" i="1"/>
  <c r="R1814" i="1"/>
  <c r="R1806" i="1"/>
  <c r="R1802" i="1"/>
  <c r="R1798" i="1"/>
  <c r="R1794" i="1"/>
  <c r="R1790" i="1"/>
  <c r="R1786" i="1"/>
  <c r="R1782" i="1"/>
  <c r="R1778" i="1"/>
  <c r="R1774" i="1"/>
  <c r="R1770" i="1"/>
  <c r="R1766" i="1"/>
  <c r="R1762" i="1"/>
  <c r="R1758" i="1"/>
  <c r="R1754" i="1"/>
  <c r="R1750" i="1"/>
  <c r="R1746" i="1"/>
  <c r="R1742" i="1"/>
  <c r="R1738" i="1"/>
  <c r="R1734" i="1"/>
  <c r="R1730" i="1"/>
  <c r="R1726" i="1"/>
  <c r="R1722" i="1"/>
  <c r="R1718" i="1"/>
  <c r="R1714" i="1"/>
  <c r="R1710" i="1"/>
  <c r="R1706" i="1"/>
  <c r="R1702" i="1"/>
  <c r="R1698" i="1"/>
  <c r="R1694" i="1"/>
  <c r="R1690" i="1"/>
  <c r="R1686" i="1"/>
  <c r="R1682" i="1"/>
  <c r="R1678" i="1"/>
  <c r="R1674" i="1"/>
  <c r="R1670" i="1"/>
  <c r="R1666" i="1"/>
  <c r="R1662" i="1"/>
  <c r="R1658" i="1"/>
  <c r="R1654" i="1"/>
  <c r="R1650" i="1"/>
  <c r="R1646" i="1"/>
  <c r="R1642" i="1"/>
  <c r="R1638" i="1"/>
  <c r="R1634" i="1"/>
  <c r="R1630" i="1"/>
  <c r="R1626" i="1"/>
  <c r="R1622" i="1"/>
  <c r="R1618" i="1"/>
  <c r="R1614" i="1"/>
  <c r="R1610" i="1"/>
  <c r="R1606" i="1"/>
  <c r="R1602" i="1"/>
  <c r="R1598" i="1"/>
  <c r="R1594" i="1"/>
  <c r="R1590" i="1"/>
  <c r="R1586" i="1"/>
  <c r="R1582" i="1"/>
  <c r="R1578" i="1"/>
  <c r="R1574" i="1"/>
  <c r="R1570" i="1"/>
  <c r="R1566" i="1"/>
  <c r="R1562" i="1"/>
  <c r="R1558" i="1"/>
  <c r="R1550" i="1"/>
  <c r="R1546" i="1"/>
  <c r="R1542" i="1"/>
  <c r="R1538" i="1"/>
  <c r="R1534" i="1"/>
  <c r="R1530" i="1"/>
  <c r="R1526" i="1"/>
  <c r="R1522" i="1"/>
  <c r="R1518" i="1"/>
  <c r="R1514" i="1"/>
  <c r="R1510" i="1"/>
  <c r="R1506" i="1"/>
  <c r="R1502" i="1"/>
  <c r="R1498" i="1"/>
  <c r="R1494" i="1"/>
  <c r="R1490" i="1"/>
  <c r="R1486" i="1"/>
  <c r="R1482" i="1"/>
  <c r="R1478" i="1"/>
  <c r="R1474" i="1"/>
  <c r="R1470" i="1"/>
  <c r="R1466" i="1"/>
  <c r="R1462" i="1"/>
  <c r="R1458" i="1"/>
  <c r="R1454" i="1"/>
  <c r="R1450" i="1"/>
  <c r="R1446" i="1"/>
  <c r="R1442" i="1"/>
  <c r="R1438" i="1"/>
  <c r="R1434" i="1"/>
  <c r="R1430" i="1"/>
  <c r="R1426" i="1"/>
  <c r="R1422" i="1"/>
  <c r="R1418" i="1"/>
  <c r="R1414" i="1"/>
  <c r="R1410" i="1"/>
  <c r="R1406" i="1"/>
  <c r="R1402" i="1"/>
  <c r="R1398" i="1"/>
  <c r="R1394" i="1"/>
  <c r="R1390" i="1"/>
  <c r="R1386" i="1"/>
  <c r="R1382" i="1"/>
  <c r="R1378" i="1"/>
  <c r="R1374" i="1"/>
  <c r="R1370" i="1"/>
  <c r="R1366" i="1"/>
  <c r="R1362" i="1"/>
  <c r="R1358" i="1"/>
  <c r="R1354" i="1"/>
  <c r="R1350" i="1"/>
  <c r="R1346" i="1"/>
  <c r="R1342" i="1"/>
  <c r="R1338" i="1"/>
  <c r="R1334" i="1"/>
  <c r="R1330" i="1"/>
  <c r="R1326" i="1"/>
  <c r="R1322" i="1"/>
  <c r="R1318" i="1"/>
  <c r="R1314" i="1"/>
  <c r="R1310" i="1"/>
  <c r="R1306" i="1"/>
  <c r="R1302" i="1"/>
  <c r="R1298" i="1"/>
  <c r="R1294" i="1"/>
  <c r="R1290" i="1"/>
  <c r="R1286" i="1"/>
  <c r="R1282" i="1"/>
  <c r="R1278" i="1"/>
  <c r="R1274" i="1"/>
  <c r="R1270" i="1"/>
  <c r="R1266" i="1"/>
  <c r="R1262" i="1"/>
  <c r="R1258" i="1"/>
  <c r="R1254" i="1"/>
  <c r="R1250" i="1"/>
  <c r="R1246" i="1"/>
  <c r="R1242" i="1"/>
  <c r="R1238" i="1"/>
  <c r="R1234" i="1"/>
  <c r="R1230" i="1"/>
  <c r="R1226" i="1"/>
  <c r="R1222" i="1"/>
  <c r="R1218" i="1"/>
  <c r="R1214" i="1"/>
  <c r="R1210" i="1"/>
  <c r="R1206" i="1"/>
  <c r="R1202" i="1"/>
  <c r="R1198" i="1"/>
  <c r="R1194" i="1"/>
  <c r="R1190" i="1"/>
  <c r="R1186" i="1"/>
  <c r="R1182" i="1"/>
  <c r="R1178" i="1"/>
  <c r="R1174" i="1"/>
  <c r="R1170" i="1"/>
  <c r="R1166" i="1"/>
  <c r="R1162" i="1"/>
  <c r="R1158" i="1"/>
  <c r="R1154" i="1"/>
  <c r="R1150" i="1"/>
  <c r="R1146" i="1"/>
  <c r="R1142" i="1"/>
  <c r="R1138" i="1"/>
  <c r="R1134" i="1"/>
  <c r="R1130" i="1"/>
  <c r="R1126" i="1"/>
  <c r="R1122" i="1"/>
  <c r="R1118" i="1"/>
  <c r="R1114" i="1"/>
  <c r="R1110" i="1"/>
  <c r="R1106" i="1"/>
  <c r="R1102" i="1"/>
  <c r="R1098" i="1"/>
  <c r="R1094" i="1"/>
  <c r="R1090" i="1"/>
  <c r="R1086" i="1"/>
  <c r="R1082" i="1"/>
  <c r="R1078" i="1"/>
  <c r="R1074" i="1"/>
  <c r="R1070" i="1"/>
  <c r="R1066" i="1"/>
  <c r="R1062" i="1"/>
  <c r="R1058" i="1"/>
  <c r="R1054" i="1"/>
  <c r="R1050" i="1"/>
  <c r="R1046" i="1"/>
  <c r="R1042" i="1"/>
  <c r="R1038" i="1"/>
  <c r="R1034" i="1"/>
  <c r="R1030" i="1"/>
  <c r="R1026" i="1"/>
  <c r="R1022" i="1"/>
  <c r="R1018" i="1"/>
  <c r="R1014" i="1"/>
  <c r="R1010" i="1"/>
  <c r="R1006" i="1"/>
  <c r="R1002" i="1"/>
  <c r="R998" i="1"/>
  <c r="R994" i="1"/>
  <c r="R990" i="1"/>
  <c r="R986" i="1"/>
  <c r="R982" i="1"/>
  <c r="R978" i="1"/>
  <c r="R974" i="1"/>
  <c r="R970" i="1"/>
  <c r="R966" i="1"/>
  <c r="R962" i="1"/>
  <c r="R958" i="1"/>
  <c r="R954" i="1"/>
  <c r="R950" i="1"/>
  <c r="R946" i="1"/>
  <c r="R942" i="1"/>
  <c r="R938" i="1"/>
  <c r="R934" i="1"/>
  <c r="R930" i="1"/>
  <c r="R926" i="1"/>
  <c r="R922" i="1"/>
  <c r="R918" i="1"/>
  <c r="R914" i="1"/>
  <c r="R910" i="1"/>
  <c r="R906" i="1"/>
  <c r="R902" i="1"/>
  <c r="R898" i="1"/>
  <c r="R894" i="1"/>
  <c r="R890" i="1"/>
  <c r="R886" i="1"/>
  <c r="R882" i="1"/>
  <c r="R878" i="1"/>
  <c r="R874" i="1"/>
  <c r="R870" i="1"/>
  <c r="R866" i="1"/>
  <c r="R862" i="1"/>
  <c r="R858" i="1"/>
  <c r="R854" i="1"/>
  <c r="R850" i="1"/>
  <c r="R846" i="1"/>
  <c r="R842" i="1"/>
  <c r="R838" i="1"/>
  <c r="R834" i="1"/>
  <c r="R830" i="1"/>
  <c r="R826" i="1"/>
  <c r="R822" i="1"/>
  <c r="R818" i="1"/>
  <c r="R814" i="1"/>
  <c r="R810" i="1"/>
  <c r="R806" i="1"/>
  <c r="R802" i="1"/>
  <c r="R798" i="1"/>
  <c r="R794" i="1"/>
  <c r="R790" i="1"/>
  <c r="R786" i="1"/>
  <c r="R782" i="1"/>
  <c r="R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R702" i="1"/>
  <c r="R698" i="1"/>
  <c r="R694" i="1"/>
  <c r="R690" i="1"/>
  <c r="R686" i="1"/>
  <c r="R682" i="1"/>
  <c r="R678" i="1"/>
  <c r="R674" i="1"/>
  <c r="R670" i="1"/>
  <c r="R666" i="1"/>
  <c r="R662" i="1"/>
  <c r="R658" i="1"/>
  <c r="R654" i="1"/>
  <c r="R650" i="1"/>
  <c r="R646" i="1"/>
  <c r="R642" i="1"/>
  <c r="R638" i="1"/>
  <c r="R634" i="1"/>
  <c r="R630" i="1"/>
  <c r="R626" i="1"/>
  <c r="R622" i="1"/>
  <c r="R618" i="1"/>
  <c r="R614" i="1"/>
  <c r="R610" i="1"/>
  <c r="R606" i="1"/>
  <c r="R602" i="1"/>
  <c r="R598" i="1"/>
  <c r="R594" i="1"/>
  <c r="R590" i="1"/>
  <c r="R586" i="1"/>
  <c r="R582" i="1"/>
  <c r="R578" i="1"/>
  <c r="R574" i="1"/>
  <c r="R570" i="1"/>
  <c r="R566" i="1"/>
  <c r="R562" i="1"/>
  <c r="R558" i="1"/>
  <c r="R554" i="1"/>
  <c r="R550" i="1"/>
  <c r="R546" i="1"/>
  <c r="R542" i="1"/>
  <c r="R538" i="1"/>
  <c r="R534" i="1"/>
  <c r="R530" i="1"/>
  <c r="R526" i="1"/>
  <c r="R522" i="1"/>
  <c r="R518" i="1"/>
  <c r="R514" i="1"/>
  <c r="R510" i="1"/>
  <c r="R506" i="1"/>
  <c r="R502" i="1"/>
  <c r="R498" i="1"/>
  <c r="R494" i="1"/>
  <c r="R490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  <c r="R6" i="1"/>
</calcChain>
</file>

<file path=xl/sharedStrings.xml><?xml version="1.0" encoding="utf-8"?>
<sst xmlns="http://schemas.openxmlformats.org/spreadsheetml/2006/main" count="65651" uniqueCount="20197">
  <si>
    <t xml:space="preserve">Číslo chorobopisu   </t>
  </si>
  <si>
    <t xml:space="preserve">Příjmení a jméno ve sledování   </t>
  </si>
  <si>
    <t xml:space="preserve">Rodné číslo   </t>
  </si>
  <si>
    <t xml:space="preserve">Plátce   </t>
  </si>
  <si>
    <t xml:space="preserve">Datum počátku sledování   </t>
  </si>
  <si>
    <t xml:space="preserve">Čas příjmu   </t>
  </si>
  <si>
    <t xml:space="preserve">Datum ukončení sledování   </t>
  </si>
  <si>
    <t xml:space="preserve">Čas propuštění   </t>
  </si>
  <si>
    <t xml:space="preserve">Kód stanice/ambul sledování   </t>
  </si>
  <si>
    <t xml:space="preserve">Kód přijetí pacienta   </t>
  </si>
  <si>
    <t xml:space="preserve">Přijetí doporučil   </t>
  </si>
  <si>
    <t xml:space="preserve">Důvod přijetí   </t>
  </si>
  <si>
    <t xml:space="preserve">Ukončení hospitalizace   </t>
  </si>
  <si>
    <t>007566/22</t>
  </si>
  <si>
    <t>Hloušek Max</t>
  </si>
  <si>
    <t>1412200867</t>
  </si>
  <si>
    <t>207</t>
  </si>
  <si>
    <t>12:16</t>
  </si>
  <si>
    <t>15:36</t>
  </si>
  <si>
    <t>DK-21A</t>
  </si>
  <si>
    <t>3</t>
  </si>
  <si>
    <t>2</t>
  </si>
  <si>
    <t>4</t>
  </si>
  <si>
    <t>1</t>
  </si>
  <si>
    <t>007567/22</t>
  </si>
  <si>
    <t>Hloušková Vladimíra</t>
  </si>
  <si>
    <t>8159125810</t>
  </si>
  <si>
    <t>12:51</t>
  </si>
  <si>
    <t>21:24</t>
  </si>
  <si>
    <t>DK-21AD</t>
  </si>
  <si>
    <t>7</t>
  </si>
  <si>
    <t>5</t>
  </si>
  <si>
    <t>007568/22</t>
  </si>
  <si>
    <t>Mojžíšová Viktorie</t>
  </si>
  <si>
    <t>2058060840</t>
  </si>
  <si>
    <t>205</t>
  </si>
  <si>
    <t>13:25</t>
  </si>
  <si>
    <t>15:30</t>
  </si>
  <si>
    <t>DK-28B</t>
  </si>
  <si>
    <t>007569/22</t>
  </si>
  <si>
    <t xml:space="preserve">Mojžíšová Petra </t>
  </si>
  <si>
    <t>9255266064</t>
  </si>
  <si>
    <t>13:46</t>
  </si>
  <si>
    <t>15:26</t>
  </si>
  <si>
    <t>DK-28BD</t>
  </si>
  <si>
    <t>007267/22</t>
  </si>
  <si>
    <t xml:space="preserve">Košina Nicolas </t>
  </si>
  <si>
    <t>2209040735</t>
  </si>
  <si>
    <t>111</t>
  </si>
  <si>
    <t>14:51</t>
  </si>
  <si>
    <t>14:58</t>
  </si>
  <si>
    <t>DK-28D</t>
  </si>
  <si>
    <t>007542/22</t>
  </si>
  <si>
    <t xml:space="preserve">Vitoulová Elen </t>
  </si>
  <si>
    <t>2158020084</t>
  </si>
  <si>
    <t>19:54</t>
  </si>
  <si>
    <t>10:49</t>
  </si>
  <si>
    <t>007543/22</t>
  </si>
  <si>
    <t>Smíšková Martina</t>
  </si>
  <si>
    <t>8561053501</t>
  </si>
  <si>
    <t>10:53</t>
  </si>
  <si>
    <t>007551/22</t>
  </si>
  <si>
    <t xml:space="preserve">Čížek Leopold </t>
  </si>
  <si>
    <t>1905230206</t>
  </si>
  <si>
    <t>211</t>
  </si>
  <si>
    <t>12:37</t>
  </si>
  <si>
    <t>11:23</t>
  </si>
  <si>
    <t>007552/22</t>
  </si>
  <si>
    <t>Dubřická Žaneta</t>
  </si>
  <si>
    <t>9152243067</t>
  </si>
  <si>
    <t>13:04</t>
  </si>
  <si>
    <t>11:28</t>
  </si>
  <si>
    <t>007560/22</t>
  </si>
  <si>
    <t xml:space="preserve">Žatka Milan </t>
  </si>
  <si>
    <t>2101130647</t>
  </si>
  <si>
    <t>07:59</t>
  </si>
  <si>
    <t>11:49</t>
  </si>
  <si>
    <t>007561/22</t>
  </si>
  <si>
    <t xml:space="preserve">Žatková Monika </t>
  </si>
  <si>
    <t>8651275765</t>
  </si>
  <si>
    <t>09:10</t>
  </si>
  <si>
    <t>11:58</t>
  </si>
  <si>
    <t>007564/22</t>
  </si>
  <si>
    <t>Simper Hugo</t>
  </si>
  <si>
    <t>2109070678</t>
  </si>
  <si>
    <t>10:48</t>
  </si>
  <si>
    <t>14:37</t>
  </si>
  <si>
    <t>007565/22</t>
  </si>
  <si>
    <t>Simperová Andrea</t>
  </si>
  <si>
    <t>8057255371</t>
  </si>
  <si>
    <t>11:01</t>
  </si>
  <si>
    <t>14:44</t>
  </si>
  <si>
    <t>007572/22</t>
  </si>
  <si>
    <t>Úlehla Patrik</t>
  </si>
  <si>
    <t>0710127451</t>
  </si>
  <si>
    <t>16:42</t>
  </si>
  <si>
    <t>12:45</t>
  </si>
  <si>
    <t>007573/22</t>
  </si>
  <si>
    <t xml:space="preserve">Štenclová Daniela </t>
  </si>
  <si>
    <t>0862133250</t>
  </si>
  <si>
    <t>201</t>
  </si>
  <si>
    <t>19:33</t>
  </si>
  <si>
    <t>14:57</t>
  </si>
  <si>
    <t>007574/22</t>
  </si>
  <si>
    <t>Hladiš Tadeáš</t>
  </si>
  <si>
    <t>2002190729</t>
  </si>
  <si>
    <t>11:52</t>
  </si>
  <si>
    <t>007575/22</t>
  </si>
  <si>
    <t>Hladišová Radka Mgr.</t>
  </si>
  <si>
    <t>8954213367</t>
  </si>
  <si>
    <t>20:14</t>
  </si>
  <si>
    <t>12:01</t>
  </si>
  <si>
    <t>007580/22</t>
  </si>
  <si>
    <t xml:space="preserve">Balunová Rozálie </t>
  </si>
  <si>
    <t>2058201233</t>
  </si>
  <si>
    <t>08:46</t>
  </si>
  <si>
    <t>007581/22</t>
  </si>
  <si>
    <t>Balunová Eliška, Bc.</t>
  </si>
  <si>
    <t>9262185933</t>
  </si>
  <si>
    <t>08:37</t>
  </si>
  <si>
    <t>DK-28DD</t>
  </si>
  <si>
    <t>007584/22</t>
  </si>
  <si>
    <t>Busolín Tomáš</t>
  </si>
  <si>
    <t>2109081656</t>
  </si>
  <si>
    <t>20:47</t>
  </si>
  <si>
    <t>12:21</t>
  </si>
  <si>
    <t>007585/22</t>
  </si>
  <si>
    <t>Radimecká Petra</t>
  </si>
  <si>
    <t>9161014852</t>
  </si>
  <si>
    <t>12:15</t>
  </si>
  <si>
    <t>000020/23</t>
  </si>
  <si>
    <t>Hajčíková Natálie</t>
  </si>
  <si>
    <t>1153140296</t>
  </si>
  <si>
    <t>18:36</t>
  </si>
  <si>
    <t>12:28</t>
  </si>
  <si>
    <t>007529/22</t>
  </si>
  <si>
    <t xml:space="preserve">Kováříková Julie </t>
  </si>
  <si>
    <t>1054064660</t>
  </si>
  <si>
    <t>02:37</t>
  </si>
  <si>
    <t>13:45</t>
  </si>
  <si>
    <t>000004/23</t>
  </si>
  <si>
    <t>Klempárová Olga</t>
  </si>
  <si>
    <t>8153145704</t>
  </si>
  <si>
    <t>13:05</t>
  </si>
  <si>
    <t>08:55</t>
  </si>
  <si>
    <t>DK-28CD</t>
  </si>
  <si>
    <t>000005/23</t>
  </si>
  <si>
    <t>Lamr David</t>
  </si>
  <si>
    <t>1805031118</t>
  </si>
  <si>
    <t>13:18</t>
  </si>
  <si>
    <t>08:49</t>
  </si>
  <si>
    <t>DK-28C</t>
  </si>
  <si>
    <t>000006/23</t>
  </si>
  <si>
    <t>Škubalová Anna Julia</t>
  </si>
  <si>
    <t>1854020014</t>
  </si>
  <si>
    <t>13:26</t>
  </si>
  <si>
    <t>10:01</t>
  </si>
  <si>
    <t>000007/23</t>
  </si>
  <si>
    <t>Gerychová Martina</t>
  </si>
  <si>
    <t>7754124125</t>
  </si>
  <si>
    <t>13:31</t>
  </si>
  <si>
    <t>10:00</t>
  </si>
  <si>
    <t>000008/23</t>
  </si>
  <si>
    <t>Minář Marián</t>
  </si>
  <si>
    <t>1610010061</t>
  </si>
  <si>
    <t>13:40</t>
  </si>
  <si>
    <t>000009/23</t>
  </si>
  <si>
    <t>Těžký Štěpán</t>
  </si>
  <si>
    <t>1908150112</t>
  </si>
  <si>
    <t>13:49</t>
  </si>
  <si>
    <t>08:28</t>
  </si>
  <si>
    <t>000010/23</t>
  </si>
  <si>
    <t>Ambrosová Lenka</t>
  </si>
  <si>
    <t>8151070785</t>
  </si>
  <si>
    <t>13:50</t>
  </si>
  <si>
    <t>000013/23</t>
  </si>
  <si>
    <t xml:space="preserve">Dvořáková Alena </t>
  </si>
  <si>
    <t>0862313254</t>
  </si>
  <si>
    <t>15:46</t>
  </si>
  <si>
    <t>10:46</t>
  </si>
  <si>
    <t>000014/23</t>
  </si>
  <si>
    <t xml:space="preserve">Pulkertová Elena </t>
  </si>
  <si>
    <t>2257051093</t>
  </si>
  <si>
    <t>000015/23</t>
  </si>
  <si>
    <t>Gronychová Dana</t>
  </si>
  <si>
    <t>9461156144</t>
  </si>
  <si>
    <t>10:06</t>
  </si>
  <si>
    <t>000016/23</t>
  </si>
  <si>
    <t xml:space="preserve">Panáčková Ester </t>
  </si>
  <si>
    <t>2052220511</t>
  </si>
  <si>
    <t>17:14</t>
  </si>
  <si>
    <t>08:56</t>
  </si>
  <si>
    <t>000017/23</t>
  </si>
  <si>
    <t>Panáčková Agáta Ing.</t>
  </si>
  <si>
    <t>8862025810</t>
  </si>
  <si>
    <t>17:21</t>
  </si>
  <si>
    <t>08:58</t>
  </si>
  <si>
    <t>000019/23</t>
  </si>
  <si>
    <t>Minářová Monika</t>
  </si>
  <si>
    <t>7955125695</t>
  </si>
  <si>
    <t>18:07</t>
  </si>
  <si>
    <t>08:47</t>
  </si>
  <si>
    <t>000022/23</t>
  </si>
  <si>
    <t xml:space="preserve">Nedopilová Barbora </t>
  </si>
  <si>
    <t>0554226068</t>
  </si>
  <si>
    <t>12:48</t>
  </si>
  <si>
    <t>000023/23</t>
  </si>
  <si>
    <t>Macourek David</t>
  </si>
  <si>
    <t>0703275375</t>
  </si>
  <si>
    <t>08:18</t>
  </si>
  <si>
    <t>12:49</t>
  </si>
  <si>
    <t>000024/23</t>
  </si>
  <si>
    <t>Vitásek Radek</t>
  </si>
  <si>
    <t>1009231564</t>
  </si>
  <si>
    <t>08:31</t>
  </si>
  <si>
    <t>000036/23</t>
  </si>
  <si>
    <t xml:space="preserve">Onofrej Levoslav </t>
  </si>
  <si>
    <t>0612118958</t>
  </si>
  <si>
    <t>14:05</t>
  </si>
  <si>
    <t>13:10</t>
  </si>
  <si>
    <t>000037/23</t>
  </si>
  <si>
    <t>Bělunková Michaela</t>
  </si>
  <si>
    <t>7462173037</t>
  </si>
  <si>
    <t>14:07</t>
  </si>
  <si>
    <t>16:22</t>
  </si>
  <si>
    <t>000047/23</t>
  </si>
  <si>
    <t>Sobolčiak Kristián</t>
  </si>
  <si>
    <t>2211250602</t>
  </si>
  <si>
    <t>11:08</t>
  </si>
  <si>
    <t>14:18</t>
  </si>
  <si>
    <t>007486/22</t>
  </si>
  <si>
    <t xml:space="preserve">Švancara Vítek </t>
  </si>
  <si>
    <t>2102090166</t>
  </si>
  <si>
    <t>09:19</t>
  </si>
  <si>
    <t>007494/22</t>
  </si>
  <si>
    <t>Švancarová Ludmila</t>
  </si>
  <si>
    <t>9161155707</t>
  </si>
  <si>
    <t>09:15</t>
  </si>
  <si>
    <t>09:21</t>
  </si>
  <si>
    <t>007536/22</t>
  </si>
  <si>
    <t xml:space="preserve">Poštulka Daniel </t>
  </si>
  <si>
    <t>1309040007</t>
  </si>
  <si>
    <t>11:56</t>
  </si>
  <si>
    <t>14:38</t>
  </si>
  <si>
    <t>007556/22</t>
  </si>
  <si>
    <t xml:space="preserve">Dolanská Emma </t>
  </si>
  <si>
    <t>2256080057</t>
  </si>
  <si>
    <t>19:21</t>
  </si>
  <si>
    <t>13:24</t>
  </si>
  <si>
    <t>007557/22</t>
  </si>
  <si>
    <t>Marcalíková Michaela</t>
  </si>
  <si>
    <t>9257085739</t>
  </si>
  <si>
    <t>19:44</t>
  </si>
  <si>
    <t>13:28</t>
  </si>
  <si>
    <t>007562/22</t>
  </si>
  <si>
    <t>Korbaš Patrik</t>
  </si>
  <si>
    <t>2205270650</t>
  </si>
  <si>
    <t>213</t>
  </si>
  <si>
    <t>DK-21B</t>
  </si>
  <si>
    <t>007563/22</t>
  </si>
  <si>
    <t>Korbašová Dagmar</t>
  </si>
  <si>
    <t>9355206267</t>
  </si>
  <si>
    <t>10:32</t>
  </si>
  <si>
    <t>09:16</t>
  </si>
  <si>
    <t>DK-21BD</t>
  </si>
  <si>
    <t>007576/22</t>
  </si>
  <si>
    <t>Gáborová Leona Adria</t>
  </si>
  <si>
    <t>2261220445</t>
  </si>
  <si>
    <t>10:30</t>
  </si>
  <si>
    <t>007579/22</t>
  </si>
  <si>
    <t>Baslerová Eva</t>
  </si>
  <si>
    <t>8056105420</t>
  </si>
  <si>
    <t>15:38</t>
  </si>
  <si>
    <t>09:11</t>
  </si>
  <si>
    <t>000002/23</t>
  </si>
  <si>
    <t xml:space="preserve">Boiteau Sharon </t>
  </si>
  <si>
    <t>2081628032</t>
  </si>
  <si>
    <t>10:34</t>
  </si>
  <si>
    <t>13:41</t>
  </si>
  <si>
    <t>000003/23</t>
  </si>
  <si>
    <t>Boiteau Petrová Vero</t>
  </si>
  <si>
    <t>8582548007</t>
  </si>
  <si>
    <t>10:54</t>
  </si>
  <si>
    <t>000028/23</t>
  </si>
  <si>
    <t>Krpálek Štěpán</t>
  </si>
  <si>
    <t>2007311625</t>
  </si>
  <si>
    <t>11:30</t>
  </si>
  <si>
    <t>10:15</t>
  </si>
  <si>
    <t>000029/23</t>
  </si>
  <si>
    <t>Křižánek Adam</t>
  </si>
  <si>
    <t>2103240700</t>
  </si>
  <si>
    <t>11:35</t>
  </si>
  <si>
    <t>12:09</t>
  </si>
  <si>
    <t>000030/23</t>
  </si>
  <si>
    <t>Polešovská Romana</t>
  </si>
  <si>
    <t>8251024133</t>
  </si>
  <si>
    <t>11:47</t>
  </si>
  <si>
    <t>12:07</t>
  </si>
  <si>
    <t>000031/23</t>
  </si>
  <si>
    <t>Chovanec Adam</t>
  </si>
  <si>
    <t>1207150846</t>
  </si>
  <si>
    <t>11:54</t>
  </si>
  <si>
    <t>13:01</t>
  </si>
  <si>
    <t>000034/23</t>
  </si>
  <si>
    <t>Krpálková Barbora</t>
  </si>
  <si>
    <t>9353034867</t>
  </si>
  <si>
    <t>13:30</t>
  </si>
  <si>
    <t>10:19</t>
  </si>
  <si>
    <t>000040/23</t>
  </si>
  <si>
    <t xml:space="preserve">Hojgr Jakub </t>
  </si>
  <si>
    <t>0808253237</t>
  </si>
  <si>
    <t>17:22</t>
  </si>
  <si>
    <t>000046/23</t>
  </si>
  <si>
    <t xml:space="preserve">Nguyen Anna </t>
  </si>
  <si>
    <t>1856120288</t>
  </si>
  <si>
    <t>10:51</t>
  </si>
  <si>
    <t>12:50</t>
  </si>
  <si>
    <t>000050/23</t>
  </si>
  <si>
    <t>Nguyen Van Nam</t>
  </si>
  <si>
    <t>8004239914</t>
  </si>
  <si>
    <t>13:15</t>
  </si>
  <si>
    <t>12:55</t>
  </si>
  <si>
    <t>000054/23</t>
  </si>
  <si>
    <t>Wnenková Kristýna</t>
  </si>
  <si>
    <t>9853255357</t>
  </si>
  <si>
    <t>14:10</t>
  </si>
  <si>
    <t>007482/22</t>
  </si>
  <si>
    <t xml:space="preserve">Koňárek Jan </t>
  </si>
  <si>
    <t>1104270827</t>
  </si>
  <si>
    <t>16:45</t>
  </si>
  <si>
    <t>09:22</t>
  </si>
  <si>
    <t>007524/22</t>
  </si>
  <si>
    <t xml:space="preserve">Dostalíková Natálie </t>
  </si>
  <si>
    <t>1458251784</t>
  </si>
  <si>
    <t>14:26</t>
  </si>
  <si>
    <t>07:46</t>
  </si>
  <si>
    <t>007577/22</t>
  </si>
  <si>
    <t xml:space="preserve">Basler Jiří </t>
  </si>
  <si>
    <t>1401300571</t>
  </si>
  <si>
    <t>11:22</t>
  </si>
  <si>
    <t>000025/23</t>
  </si>
  <si>
    <t xml:space="preserve">Janků Barbora </t>
  </si>
  <si>
    <t>1058171235</t>
  </si>
  <si>
    <t>09:27</t>
  </si>
  <si>
    <t>08:26</t>
  </si>
  <si>
    <t>000032/23</t>
  </si>
  <si>
    <t xml:space="preserve">Navrátil Jiří </t>
  </si>
  <si>
    <t>1003225355</t>
  </si>
  <si>
    <t>12:29</t>
  </si>
  <si>
    <t>000039/23</t>
  </si>
  <si>
    <t>Alinová Kateřina</t>
  </si>
  <si>
    <t>8451193784</t>
  </si>
  <si>
    <t>17:05</t>
  </si>
  <si>
    <t>07:27</t>
  </si>
  <si>
    <t>000041/23</t>
  </si>
  <si>
    <t xml:space="preserve">Bilanič Daniel </t>
  </si>
  <si>
    <t>1502161188</t>
  </si>
  <si>
    <t>07:54</t>
  </si>
  <si>
    <t>10:28</t>
  </si>
  <si>
    <t>000042/23</t>
  </si>
  <si>
    <t>Bilaničová Jana</t>
  </si>
  <si>
    <t>8153215796</t>
  </si>
  <si>
    <t>08:57</t>
  </si>
  <si>
    <t>09:34</t>
  </si>
  <si>
    <t>000043/23</t>
  </si>
  <si>
    <t xml:space="preserve">Harciníková Šárka </t>
  </si>
  <si>
    <t>0855106142</t>
  </si>
  <si>
    <t>09:51</t>
  </si>
  <si>
    <t>10:02</t>
  </si>
  <si>
    <t>000048/23</t>
  </si>
  <si>
    <t xml:space="preserve">Polášek Petr </t>
  </si>
  <si>
    <t>2201190343</t>
  </si>
  <si>
    <t>12:32</t>
  </si>
  <si>
    <t>10:24</t>
  </si>
  <si>
    <t>000051/23</t>
  </si>
  <si>
    <t xml:space="preserve">Polášková Sandra </t>
  </si>
  <si>
    <t>8856095798</t>
  </si>
  <si>
    <t>10:27</t>
  </si>
  <si>
    <t>000056/23</t>
  </si>
  <si>
    <t xml:space="preserve">Coufal Marek </t>
  </si>
  <si>
    <t>1712080238</t>
  </si>
  <si>
    <t>09:25</t>
  </si>
  <si>
    <t>000057/23</t>
  </si>
  <si>
    <t xml:space="preserve">Coufalová Ludmila </t>
  </si>
  <si>
    <t>8153065349</t>
  </si>
  <si>
    <t>15:37</t>
  </si>
  <si>
    <t>14:12</t>
  </si>
  <si>
    <t>000058/23</t>
  </si>
  <si>
    <t xml:space="preserve">Andenmatten Erik </t>
  </si>
  <si>
    <t>1704010088</t>
  </si>
  <si>
    <t>18:01</t>
  </si>
  <si>
    <t>000059/23</t>
  </si>
  <si>
    <t>Nováková Svatava</t>
  </si>
  <si>
    <t>535307084</t>
  </si>
  <si>
    <t>18:06</t>
  </si>
  <si>
    <t>000063/23</t>
  </si>
  <si>
    <t xml:space="preserve">Lašák Adam </t>
  </si>
  <si>
    <t>1201061169</t>
  </si>
  <si>
    <t>08:40</t>
  </si>
  <si>
    <t>000064/23</t>
  </si>
  <si>
    <t>Lašáková Darja MUDr</t>
  </si>
  <si>
    <t>8454124844</t>
  </si>
  <si>
    <t>09:20</t>
  </si>
  <si>
    <t>000065/23</t>
  </si>
  <si>
    <t xml:space="preserve">Tran Vu Minh Anh </t>
  </si>
  <si>
    <t>5201387950</t>
  </si>
  <si>
    <t>333</t>
  </si>
  <si>
    <t>09:07</t>
  </si>
  <si>
    <t>000076/23</t>
  </si>
  <si>
    <t>11:45</t>
  </si>
  <si>
    <t>11:19</t>
  </si>
  <si>
    <t>000137/23</t>
  </si>
  <si>
    <t xml:space="preserve">Chalupa Vít </t>
  </si>
  <si>
    <t>1409120196</t>
  </si>
  <si>
    <t>20:54</t>
  </si>
  <si>
    <t>13:33</t>
  </si>
  <si>
    <t>000130/23</t>
  </si>
  <si>
    <t xml:space="preserve">Kostelecká Valerie </t>
  </si>
  <si>
    <t>2156081180</t>
  </si>
  <si>
    <t>19:38</t>
  </si>
  <si>
    <t>000133/23</t>
  </si>
  <si>
    <t xml:space="preserve">Kostelecká Olšanová </t>
  </si>
  <si>
    <t>8853263837</t>
  </si>
  <si>
    <t>17:59</t>
  </si>
  <si>
    <t>19:40</t>
  </si>
  <si>
    <t>007484/22</t>
  </si>
  <si>
    <t xml:space="preserve">Hrachovcová Zuzana </t>
  </si>
  <si>
    <t>0859206073</t>
  </si>
  <si>
    <t>20:21</t>
  </si>
  <si>
    <t>09:41</t>
  </si>
  <si>
    <t>007526/22</t>
  </si>
  <si>
    <t xml:space="preserve">Kubáň Lukáš </t>
  </si>
  <si>
    <t>1712280207</t>
  </si>
  <si>
    <t>09:57</t>
  </si>
  <si>
    <t>007527/22</t>
  </si>
  <si>
    <t>Kubáň Petr</t>
  </si>
  <si>
    <t>8112215859</t>
  </si>
  <si>
    <t>09:58</t>
  </si>
  <si>
    <t>007578/22</t>
  </si>
  <si>
    <t xml:space="preserve">Pohanka Vojtěch </t>
  </si>
  <si>
    <t>2112081103</t>
  </si>
  <si>
    <t>007582/22</t>
  </si>
  <si>
    <t>Novotná Kristýna</t>
  </si>
  <si>
    <t>8959276062</t>
  </si>
  <si>
    <t>20:04</t>
  </si>
  <si>
    <t>14:11</t>
  </si>
  <si>
    <t>000011/23</t>
  </si>
  <si>
    <t xml:space="preserve">Kysučanová Eva </t>
  </si>
  <si>
    <t>2260010324</t>
  </si>
  <si>
    <t>000012/23</t>
  </si>
  <si>
    <t xml:space="preserve">Kysučan Tomáš </t>
  </si>
  <si>
    <t>2109110476</t>
  </si>
  <si>
    <t>15:39</t>
  </si>
  <si>
    <t>000018/23</t>
  </si>
  <si>
    <t xml:space="preserve">Procházková Silvie </t>
  </si>
  <si>
    <t>1154190015</t>
  </si>
  <si>
    <t>17:47</t>
  </si>
  <si>
    <t>09:00</t>
  </si>
  <si>
    <t>000021/23</t>
  </si>
  <si>
    <t>Palová Miroslava MUD</t>
  </si>
  <si>
    <t>8456035093</t>
  </si>
  <si>
    <t>18:59</t>
  </si>
  <si>
    <t>000055/23</t>
  </si>
  <si>
    <t>Matulová Tereza</t>
  </si>
  <si>
    <t>9661255703</t>
  </si>
  <si>
    <t>14:55</t>
  </si>
  <si>
    <t>16:37</t>
  </si>
  <si>
    <t>000062/23</t>
  </si>
  <si>
    <t xml:space="preserve">Utíkal Vojtěch </t>
  </si>
  <si>
    <t>0509123230</t>
  </si>
  <si>
    <t>13:35</t>
  </si>
  <si>
    <t>000066/23</t>
  </si>
  <si>
    <t xml:space="preserve">Polák Sebastian </t>
  </si>
  <si>
    <t>2208270482</t>
  </si>
  <si>
    <t>09:01</t>
  </si>
  <si>
    <t>16:12</t>
  </si>
  <si>
    <t>000067/23</t>
  </si>
  <si>
    <t xml:space="preserve">Polák Viktor </t>
  </si>
  <si>
    <t>2208270504</t>
  </si>
  <si>
    <t>09:08</t>
  </si>
  <si>
    <t>16:13</t>
  </si>
  <si>
    <t>000069/23</t>
  </si>
  <si>
    <t xml:space="preserve">Korytářová Karolína </t>
  </si>
  <si>
    <t>0757313271</t>
  </si>
  <si>
    <t>10:31</t>
  </si>
  <si>
    <t>12:57</t>
  </si>
  <si>
    <t>DK-21B J</t>
  </si>
  <si>
    <t>000072/23</t>
  </si>
  <si>
    <t>Zajíčková Tereza</t>
  </si>
  <si>
    <t>1856100037</t>
  </si>
  <si>
    <t>11:09</t>
  </si>
  <si>
    <t>000073/23</t>
  </si>
  <si>
    <t>Řehůlková Pavla</t>
  </si>
  <si>
    <t>9158085717</t>
  </si>
  <si>
    <t>09:23</t>
  </si>
  <si>
    <t>000075/23</t>
  </si>
  <si>
    <t xml:space="preserve">Šušlík Martin </t>
  </si>
  <si>
    <t>1203270332</t>
  </si>
  <si>
    <t>11:38</t>
  </si>
  <si>
    <t>000078/23</t>
  </si>
  <si>
    <t>Zeleňák Brian</t>
  </si>
  <si>
    <t>2003230416</t>
  </si>
  <si>
    <t>10:16</t>
  </si>
  <si>
    <t>000080/23</t>
  </si>
  <si>
    <t>Poláková Diana</t>
  </si>
  <si>
    <t>9862176126</t>
  </si>
  <si>
    <t>12:41</t>
  </si>
  <si>
    <t>16:17</t>
  </si>
  <si>
    <t>000092/23</t>
  </si>
  <si>
    <t xml:space="preserve">Černý Jáchym </t>
  </si>
  <si>
    <t>1009230090</t>
  </si>
  <si>
    <t>14:49</t>
  </si>
  <si>
    <t>000091/23</t>
  </si>
  <si>
    <t>Zeleňáková Andrea</t>
  </si>
  <si>
    <t>9853075815</t>
  </si>
  <si>
    <t>14:50</t>
  </si>
  <si>
    <t>000096/23</t>
  </si>
  <si>
    <t xml:space="preserve">Langer Tomáš </t>
  </si>
  <si>
    <t>2106080691</t>
  </si>
  <si>
    <t>000097/23</t>
  </si>
  <si>
    <t>Langerová Markéta</t>
  </si>
  <si>
    <t>8862075497</t>
  </si>
  <si>
    <t>18:22</t>
  </si>
  <si>
    <t>10:33</t>
  </si>
  <si>
    <t>000129/23</t>
  </si>
  <si>
    <t xml:space="preserve">Bedlek Jakub </t>
  </si>
  <si>
    <t>1803310146</t>
  </si>
  <si>
    <t>17:18</t>
  </si>
  <si>
    <t>12:35</t>
  </si>
  <si>
    <t>000132/23</t>
  </si>
  <si>
    <t xml:space="preserve">Trubelíková Jana </t>
  </si>
  <si>
    <t>8959116276</t>
  </si>
  <si>
    <t>17:55</t>
  </si>
  <si>
    <t>000049/23</t>
  </si>
  <si>
    <t>Trunda Timotei Aleš</t>
  </si>
  <si>
    <t>2204270772</t>
  </si>
  <si>
    <t>09:09</t>
  </si>
  <si>
    <t>000053/23</t>
  </si>
  <si>
    <t>Navrátilová Nela</t>
  </si>
  <si>
    <t>0157285700</t>
  </si>
  <si>
    <t>13:59</t>
  </si>
  <si>
    <t>09:12</t>
  </si>
  <si>
    <t>000100/23</t>
  </si>
  <si>
    <t>Červenková Karolína</t>
  </si>
  <si>
    <t>1862050223</t>
  </si>
  <si>
    <t>08:33</t>
  </si>
  <si>
    <t>000101/23</t>
  </si>
  <si>
    <t>Kubincová Laura</t>
  </si>
  <si>
    <t>1758260757</t>
  </si>
  <si>
    <t>09:28</t>
  </si>
  <si>
    <t>08:19</t>
  </si>
  <si>
    <t>000103/23</t>
  </si>
  <si>
    <t>Klajn Jáchym</t>
  </si>
  <si>
    <t>1108080171</t>
  </si>
  <si>
    <t>09:50</t>
  </si>
  <si>
    <t>13:39</t>
  </si>
  <si>
    <t>000104/23</t>
  </si>
  <si>
    <t>Blaha Filip</t>
  </si>
  <si>
    <t>1812200379</t>
  </si>
  <si>
    <t>10:09</t>
  </si>
  <si>
    <t>08:42</t>
  </si>
  <si>
    <t>000105/23</t>
  </si>
  <si>
    <t>Horká Štěpánka</t>
  </si>
  <si>
    <t>1856090049</t>
  </si>
  <si>
    <t>10:20</t>
  </si>
  <si>
    <t>08:38</t>
  </si>
  <si>
    <t>000111/23</t>
  </si>
  <si>
    <t xml:space="preserve">Čech Matěj </t>
  </si>
  <si>
    <t>1412280848</t>
  </si>
  <si>
    <t>11:04</t>
  </si>
  <si>
    <t>13:54</t>
  </si>
  <si>
    <t>000112/23</t>
  </si>
  <si>
    <t>Chudoba Tobiáš</t>
  </si>
  <si>
    <t>1701190216</t>
  </si>
  <si>
    <t>000114/23</t>
  </si>
  <si>
    <t>Čechová Markéta</t>
  </si>
  <si>
    <t>8260224401</t>
  </si>
  <si>
    <t>11:18</t>
  </si>
  <si>
    <t>13:55</t>
  </si>
  <si>
    <t>000116/23</t>
  </si>
  <si>
    <t>Kubíček John Hubert</t>
  </si>
  <si>
    <t>1702090291</t>
  </si>
  <si>
    <t>12:02</t>
  </si>
  <si>
    <t>08:27</t>
  </si>
  <si>
    <t>000117/23</t>
  </si>
  <si>
    <t>Johnová Magda Ada</t>
  </si>
  <si>
    <t>7851225349</t>
  </si>
  <si>
    <t>12:14</t>
  </si>
  <si>
    <t>09:47</t>
  </si>
  <si>
    <t>000120/23</t>
  </si>
  <si>
    <t>Chudoba Jaroslav</t>
  </si>
  <si>
    <t>8706305784</t>
  </si>
  <si>
    <t>12:53</t>
  </si>
  <si>
    <t>09:44</t>
  </si>
  <si>
    <t>000121/23</t>
  </si>
  <si>
    <t>Červenková Lucie</t>
  </si>
  <si>
    <t>9060316067</t>
  </si>
  <si>
    <t>12:59</t>
  </si>
  <si>
    <t>09:36</t>
  </si>
  <si>
    <t>000122/23</t>
  </si>
  <si>
    <t>Kubincová Martina</t>
  </si>
  <si>
    <t>8355047679</t>
  </si>
  <si>
    <t>09:45</t>
  </si>
  <si>
    <t>000123/23</t>
  </si>
  <si>
    <t>Blahová Lucie</t>
  </si>
  <si>
    <t>8655075836</t>
  </si>
  <si>
    <t>13:03</t>
  </si>
  <si>
    <t>09:38</t>
  </si>
  <si>
    <t>000125/23</t>
  </si>
  <si>
    <t>Kujalová Lenka, Mgr</t>
  </si>
  <si>
    <t>9453195235</t>
  </si>
  <si>
    <t>09:32</t>
  </si>
  <si>
    <t>000126/23</t>
  </si>
  <si>
    <t xml:space="preserve">Šebesta Vít </t>
  </si>
  <si>
    <t>0601308455</t>
  </si>
  <si>
    <t>13:51</t>
  </si>
  <si>
    <t>000148/23</t>
  </si>
  <si>
    <t xml:space="preserve">Hubáčková Dominika </t>
  </si>
  <si>
    <t>1551261547</t>
  </si>
  <si>
    <t>13:22</t>
  </si>
  <si>
    <t>000107/23</t>
  </si>
  <si>
    <t xml:space="preserve">Duží Amálie </t>
  </si>
  <si>
    <t>1952040343</t>
  </si>
  <si>
    <t>10:17</t>
  </si>
  <si>
    <t>000108/23</t>
  </si>
  <si>
    <t>Maxmiliánová Zora</t>
  </si>
  <si>
    <t>1760231528</t>
  </si>
  <si>
    <t>10:37</t>
  </si>
  <si>
    <t>000110/23</t>
  </si>
  <si>
    <t>Duží Lukáš</t>
  </si>
  <si>
    <t>8711125500</t>
  </si>
  <si>
    <t>11:02</t>
  </si>
  <si>
    <t>10:57</t>
  </si>
  <si>
    <t>000118/23</t>
  </si>
  <si>
    <t>Veselý Vojtěch</t>
  </si>
  <si>
    <t>2110160371</t>
  </si>
  <si>
    <t>09:30</t>
  </si>
  <si>
    <t>000119/23</t>
  </si>
  <si>
    <t>Veselá Lucie, Mgr.</t>
  </si>
  <si>
    <t>9254303784</t>
  </si>
  <si>
    <t>12:43</t>
  </si>
  <si>
    <t>10:11</t>
  </si>
  <si>
    <t>000124/23</t>
  </si>
  <si>
    <t>Maxmiliánová Kamená</t>
  </si>
  <si>
    <t>8358194482</t>
  </si>
  <si>
    <t>13:02</t>
  </si>
  <si>
    <t>000151/23</t>
  </si>
  <si>
    <t>Janoušek Alexej Kare</t>
  </si>
  <si>
    <t>1703210157</t>
  </si>
  <si>
    <t>09:35</t>
  </si>
  <si>
    <t>000152/23</t>
  </si>
  <si>
    <t xml:space="preserve">Procházka Eliáš </t>
  </si>
  <si>
    <t>2102020657</t>
  </si>
  <si>
    <t>08:14</t>
  </si>
  <si>
    <t>09:52</t>
  </si>
  <si>
    <t>000153/23</t>
  </si>
  <si>
    <t xml:space="preserve">Procházková Lucie </t>
  </si>
  <si>
    <t>9058015725</t>
  </si>
  <si>
    <t>10:22</t>
  </si>
  <si>
    <t>09:26</t>
  </si>
  <si>
    <t>000154/23</t>
  </si>
  <si>
    <t xml:space="preserve">Janoušek Pavel </t>
  </si>
  <si>
    <t>6412201356</t>
  </si>
  <si>
    <t>10:50</t>
  </si>
  <si>
    <t>09:24</t>
  </si>
  <si>
    <t>000163/23</t>
  </si>
  <si>
    <t xml:space="preserve">Grässle Adam </t>
  </si>
  <si>
    <t>1002046067</t>
  </si>
  <si>
    <t>16:38</t>
  </si>
  <si>
    <t>11:33</t>
  </si>
  <si>
    <t>000164/23</t>
  </si>
  <si>
    <t xml:space="preserve">Partyka Tadeáš </t>
  </si>
  <si>
    <t>1902030141</t>
  </si>
  <si>
    <t>11:44</t>
  </si>
  <si>
    <t>000165/23</t>
  </si>
  <si>
    <t xml:space="preserve">Vránová Adéla </t>
  </si>
  <si>
    <t>9861115715</t>
  </si>
  <si>
    <t>20:08</t>
  </si>
  <si>
    <t>007487/22</t>
  </si>
  <si>
    <t xml:space="preserve">Konupčíková Tereza </t>
  </si>
  <si>
    <t>0653313265</t>
  </si>
  <si>
    <t>000001/23</t>
  </si>
  <si>
    <t xml:space="preserve">Horáček Bedřich </t>
  </si>
  <si>
    <t>0710116165</t>
  </si>
  <si>
    <t>14:45</t>
  </si>
  <si>
    <t>000033/23</t>
  </si>
  <si>
    <t xml:space="preserve">Bezecná Marika </t>
  </si>
  <si>
    <t>2156250151</t>
  </si>
  <si>
    <t>13:17</t>
  </si>
  <si>
    <t>10:03</t>
  </si>
  <si>
    <t>000038/23</t>
  </si>
  <si>
    <t>Bezecná Marcela</t>
  </si>
  <si>
    <t>9261165716</t>
  </si>
  <si>
    <t>10:04</t>
  </si>
  <si>
    <t>000052/23</t>
  </si>
  <si>
    <t xml:space="preserve">Matulová Viktorie </t>
  </si>
  <si>
    <t>2252270097</t>
  </si>
  <si>
    <t>13:34</t>
  </si>
  <si>
    <t>11:27</t>
  </si>
  <si>
    <t>000068/23</t>
  </si>
  <si>
    <t xml:space="preserve">Zmeškalová Sára </t>
  </si>
  <si>
    <t>1755090854</t>
  </si>
  <si>
    <t>09:53</t>
  </si>
  <si>
    <t>000070/23</t>
  </si>
  <si>
    <t xml:space="preserve">Kučerová Nicol </t>
  </si>
  <si>
    <t>1762081211</t>
  </si>
  <si>
    <t>10:52</t>
  </si>
  <si>
    <t>000081/23</t>
  </si>
  <si>
    <t xml:space="preserve">Gutteková Charlotte </t>
  </si>
  <si>
    <t>2261140046</t>
  </si>
  <si>
    <t>12:44</t>
  </si>
  <si>
    <t>000086/23</t>
  </si>
  <si>
    <t>Zmeškalová Kateřina</t>
  </si>
  <si>
    <t>8561114595</t>
  </si>
  <si>
    <t>13:36</t>
  </si>
  <si>
    <t>000087/23</t>
  </si>
  <si>
    <t xml:space="preserve">Kuchyňová Aneta </t>
  </si>
  <si>
    <t>0060025724</t>
  </si>
  <si>
    <t>14:01</t>
  </si>
  <si>
    <t>14:47</t>
  </si>
  <si>
    <t>000088/23</t>
  </si>
  <si>
    <t>Salvetová Darina</t>
  </si>
  <si>
    <t>8762115087</t>
  </si>
  <si>
    <t>14:06</t>
  </si>
  <si>
    <t>000090/23</t>
  </si>
  <si>
    <t xml:space="preserve">Hildebrand David </t>
  </si>
  <si>
    <t>2205240499</t>
  </si>
  <si>
    <t>14:48</t>
  </si>
  <si>
    <t>14:30</t>
  </si>
  <si>
    <t>000094/23</t>
  </si>
  <si>
    <t xml:space="preserve">Horáková Sára </t>
  </si>
  <si>
    <t>0861236068</t>
  </si>
  <si>
    <t>11:57</t>
  </si>
  <si>
    <t>6</t>
  </si>
  <si>
    <t>000095/23</t>
  </si>
  <si>
    <t>Sopúchová Veronika</t>
  </si>
  <si>
    <t>9356295399</t>
  </si>
  <si>
    <t>14:32</t>
  </si>
  <si>
    <t>000098/23</t>
  </si>
  <si>
    <t xml:space="preserve">Masná Nikol </t>
  </si>
  <si>
    <t>2254120583</t>
  </si>
  <si>
    <t>10:13</t>
  </si>
  <si>
    <t>000099/23</t>
  </si>
  <si>
    <t xml:space="preserve">Masná Iryna </t>
  </si>
  <si>
    <t>8651544638</t>
  </si>
  <si>
    <t>000109/23</t>
  </si>
  <si>
    <t xml:space="preserve">Křivánková Alžběta </t>
  </si>
  <si>
    <t>2260111018</t>
  </si>
  <si>
    <t>000113/23</t>
  </si>
  <si>
    <t>Křivánková Jana</t>
  </si>
  <si>
    <t>8951025028</t>
  </si>
  <si>
    <t>11:34</t>
  </si>
  <si>
    <t>000140/23</t>
  </si>
  <si>
    <t xml:space="preserve">Lasáková Eliška </t>
  </si>
  <si>
    <t>1062291670</t>
  </si>
  <si>
    <t>08:22</t>
  </si>
  <si>
    <t>10:40</t>
  </si>
  <si>
    <t>000141/23</t>
  </si>
  <si>
    <t xml:space="preserve">Smékalová Sofie </t>
  </si>
  <si>
    <t>1851240204</t>
  </si>
  <si>
    <t>11:00</t>
  </si>
  <si>
    <t>000142/23</t>
  </si>
  <si>
    <t>Smékalová Ludmila</t>
  </si>
  <si>
    <t>7656055319</t>
  </si>
  <si>
    <t>11:03</t>
  </si>
  <si>
    <t>000174/23</t>
  </si>
  <si>
    <t>11:17</t>
  </si>
  <si>
    <t>000182/23</t>
  </si>
  <si>
    <t xml:space="preserve">Holouš Tobiáš </t>
  </si>
  <si>
    <t>1805010042</t>
  </si>
  <si>
    <t>14:46</t>
  </si>
  <si>
    <t>000183/23</t>
  </si>
  <si>
    <t xml:space="preserve">Holouš Pavel </t>
  </si>
  <si>
    <t>8707266216</t>
  </si>
  <si>
    <t>20:27</t>
  </si>
  <si>
    <t>007553/22</t>
  </si>
  <si>
    <t xml:space="preserve">Orságová Nikol </t>
  </si>
  <si>
    <t>1555191044</t>
  </si>
  <si>
    <t>13:21</t>
  </si>
  <si>
    <t>10:18</t>
  </si>
  <si>
    <t>007554/22</t>
  </si>
  <si>
    <t>Orságová Monika, Bc.</t>
  </si>
  <si>
    <t>9059026229</t>
  </si>
  <si>
    <t>14:21</t>
  </si>
  <si>
    <t>08:12</t>
  </si>
  <si>
    <t>000082/23</t>
  </si>
  <si>
    <t>Grešáková Bea</t>
  </si>
  <si>
    <t>2060270399</t>
  </si>
  <si>
    <t>10:55</t>
  </si>
  <si>
    <t>000089/23</t>
  </si>
  <si>
    <t>Vacenovská Adriana</t>
  </si>
  <si>
    <t>9854066167</t>
  </si>
  <si>
    <t>10:58</t>
  </si>
  <si>
    <t>000128/23</t>
  </si>
  <si>
    <t xml:space="preserve">Číšecký Lukáš </t>
  </si>
  <si>
    <t>1003023274</t>
  </si>
  <si>
    <t>14:33</t>
  </si>
  <si>
    <t>11:13</t>
  </si>
  <si>
    <t>000145/23</t>
  </si>
  <si>
    <t xml:space="preserve">Havránek Roman </t>
  </si>
  <si>
    <t>1107150308</t>
  </si>
  <si>
    <t>14:41</t>
  </si>
  <si>
    <t>12:03</t>
  </si>
  <si>
    <t>000167/23</t>
  </si>
  <si>
    <t>Dubánková Ella</t>
  </si>
  <si>
    <t>1057128941</t>
  </si>
  <si>
    <t>000168/23</t>
  </si>
  <si>
    <t>Zgažar Jan</t>
  </si>
  <si>
    <t>1408140822</t>
  </si>
  <si>
    <t>13:32</t>
  </si>
  <si>
    <t>000170/23</t>
  </si>
  <si>
    <t>Krajčová Yvonne</t>
  </si>
  <si>
    <t>9457154509</t>
  </si>
  <si>
    <t>13:38</t>
  </si>
  <si>
    <t>000171/23</t>
  </si>
  <si>
    <t>Valach Štěpán</t>
  </si>
  <si>
    <t>2011270129</t>
  </si>
  <si>
    <t>000175/23</t>
  </si>
  <si>
    <t xml:space="preserve">Pokorný Jakub </t>
  </si>
  <si>
    <t>1512031114</t>
  </si>
  <si>
    <t>13:58</t>
  </si>
  <si>
    <t>09:55</t>
  </si>
  <si>
    <t>000176/23</t>
  </si>
  <si>
    <t xml:space="preserve">Vašíčková Radka </t>
  </si>
  <si>
    <t>8654116218</t>
  </si>
  <si>
    <t>14:13</t>
  </si>
  <si>
    <t>09:06</t>
  </si>
  <si>
    <t>000177/23</t>
  </si>
  <si>
    <t xml:space="preserve">Vašíček Vojtěch </t>
  </si>
  <si>
    <t>1710270760</t>
  </si>
  <si>
    <t>14:17</t>
  </si>
  <si>
    <t>09:04</t>
  </si>
  <si>
    <t>000179/23</t>
  </si>
  <si>
    <t>Pavlů Jiří</t>
  </si>
  <si>
    <t>8810316207</t>
  </si>
  <si>
    <t>14:35</t>
  </si>
  <si>
    <t>000180/23</t>
  </si>
  <si>
    <t>1904291158</t>
  </si>
  <si>
    <t>14:40</t>
  </si>
  <si>
    <t>000181/23</t>
  </si>
  <si>
    <t xml:space="preserve">Pallová Adéla </t>
  </si>
  <si>
    <t>0662076063</t>
  </si>
  <si>
    <t>11:15</t>
  </si>
  <si>
    <t>000193/23</t>
  </si>
  <si>
    <t xml:space="preserve">Doležal Petr </t>
  </si>
  <si>
    <t>0512020003</t>
  </si>
  <si>
    <t>000206/23</t>
  </si>
  <si>
    <t xml:space="preserve">Zubíček Ondřej </t>
  </si>
  <si>
    <t>1306030649</t>
  </si>
  <si>
    <t>000136/23</t>
  </si>
  <si>
    <t>Filipová Tereza</t>
  </si>
  <si>
    <t>0152256148</t>
  </si>
  <si>
    <t>20:17</t>
  </si>
  <si>
    <t>15:11</t>
  </si>
  <si>
    <t>000134/23</t>
  </si>
  <si>
    <t xml:space="preserve">Filip Benjamin </t>
  </si>
  <si>
    <t>2212101056</t>
  </si>
  <si>
    <t>18:40</t>
  </si>
  <si>
    <t>007097/22</t>
  </si>
  <si>
    <t xml:space="preserve">Holáňova Markéta </t>
  </si>
  <si>
    <t>2260220116</t>
  </si>
  <si>
    <t>12:06</t>
  </si>
  <si>
    <t>15:54</t>
  </si>
  <si>
    <t>007480/22</t>
  </si>
  <si>
    <t>Holáňová Ivana</t>
  </si>
  <si>
    <t>8155265866</t>
  </si>
  <si>
    <t>14:15</t>
  </si>
  <si>
    <t>007505/22</t>
  </si>
  <si>
    <t xml:space="preserve">Vláčilová Alice </t>
  </si>
  <si>
    <t>0859053261</t>
  </si>
  <si>
    <t>14:22</t>
  </si>
  <si>
    <t>000044/23</t>
  </si>
  <si>
    <t>Budka Adam</t>
  </si>
  <si>
    <t>2202030589</t>
  </si>
  <si>
    <t>000045/23</t>
  </si>
  <si>
    <t>Budková Eva</t>
  </si>
  <si>
    <t>9556085704</t>
  </si>
  <si>
    <t>10:39</t>
  </si>
  <si>
    <t>000077/23</t>
  </si>
  <si>
    <t xml:space="preserve">Šimo Rafael </t>
  </si>
  <si>
    <t>1705050358</t>
  </si>
  <si>
    <t>11:55</t>
  </si>
  <si>
    <t>11:59</t>
  </si>
  <si>
    <t>000079/23</t>
  </si>
  <si>
    <t>Petrželová Pavla</t>
  </si>
  <si>
    <t>9351205710</t>
  </si>
  <si>
    <t>000106/23</t>
  </si>
  <si>
    <t xml:space="preserve">Plšková Irma </t>
  </si>
  <si>
    <t>2152030584</t>
  </si>
  <si>
    <t>10:21</t>
  </si>
  <si>
    <t>000127/23</t>
  </si>
  <si>
    <t>Plšek Radka</t>
  </si>
  <si>
    <t>8451114606</t>
  </si>
  <si>
    <t>12:08</t>
  </si>
  <si>
    <t>000144/23</t>
  </si>
  <si>
    <t xml:space="preserve">Přecechtělová Eva </t>
  </si>
  <si>
    <t>2255271623</t>
  </si>
  <si>
    <t>000146/23</t>
  </si>
  <si>
    <t>Přecechtělová Jana</t>
  </si>
  <si>
    <t>8453243491</t>
  </si>
  <si>
    <t>000149/23</t>
  </si>
  <si>
    <t xml:space="preserve">Novotný Vojtěch </t>
  </si>
  <si>
    <t>1905100241</t>
  </si>
  <si>
    <t>000150/23</t>
  </si>
  <si>
    <t xml:space="preserve">Novotná Ilona </t>
  </si>
  <si>
    <t>8757214950</t>
  </si>
  <si>
    <t>09:13</t>
  </si>
  <si>
    <t>000156/23</t>
  </si>
  <si>
    <t xml:space="preserve">Kubištová Nina </t>
  </si>
  <si>
    <t>1956050030</t>
  </si>
  <si>
    <t>000157/23</t>
  </si>
  <si>
    <t>Kubištová Barbora Mg</t>
  </si>
  <si>
    <t>8957308668</t>
  </si>
  <si>
    <t>14:19</t>
  </si>
  <si>
    <t>000169/23</t>
  </si>
  <si>
    <t>Čechák Jakub</t>
  </si>
  <si>
    <t>1002243242</t>
  </si>
  <si>
    <t>000172/23</t>
  </si>
  <si>
    <t>Punčochář Adam</t>
  </si>
  <si>
    <t>1805170455</t>
  </si>
  <si>
    <t>000173/23</t>
  </si>
  <si>
    <t>Punčochářová Zdeňka</t>
  </si>
  <si>
    <t>8256124217</t>
  </si>
  <si>
    <t>000178/23</t>
  </si>
  <si>
    <t xml:space="preserve">Vémolová Natálie </t>
  </si>
  <si>
    <t>1559110608</t>
  </si>
  <si>
    <t>000184/23</t>
  </si>
  <si>
    <t xml:space="preserve">Kuběnová Anna </t>
  </si>
  <si>
    <t>2260130675</t>
  </si>
  <si>
    <t>22:18</t>
  </si>
  <si>
    <t>000185/23</t>
  </si>
  <si>
    <t>Treutnerová Jana Bc.</t>
  </si>
  <si>
    <t>8861285785</t>
  </si>
  <si>
    <t>000188/23</t>
  </si>
  <si>
    <t>Fryč Zdeněk</t>
  </si>
  <si>
    <t>0811145357</t>
  </si>
  <si>
    <t>000189/23</t>
  </si>
  <si>
    <t>Sukupčák Pavel</t>
  </si>
  <si>
    <t>0709018970</t>
  </si>
  <si>
    <t>08:36</t>
  </si>
  <si>
    <t>11:51</t>
  </si>
  <si>
    <t>000190/23</t>
  </si>
  <si>
    <t>Olejník František</t>
  </si>
  <si>
    <t>1403080272</t>
  </si>
  <si>
    <t>09:29</t>
  </si>
  <si>
    <t>000191/23</t>
  </si>
  <si>
    <t>Samuels Christopher</t>
  </si>
  <si>
    <t>1609091154</t>
  </si>
  <si>
    <t>09:43</t>
  </si>
  <si>
    <t>000196/23</t>
  </si>
  <si>
    <t>Kuběna Jonáš</t>
  </si>
  <si>
    <t>1812050042</t>
  </si>
  <si>
    <t>000201/23</t>
  </si>
  <si>
    <t xml:space="preserve">Steinerová Lucie </t>
  </si>
  <si>
    <t>9051235314</t>
  </si>
  <si>
    <t>13:42</t>
  </si>
  <si>
    <t>000202/23</t>
  </si>
  <si>
    <t xml:space="preserve">Linder Adam </t>
  </si>
  <si>
    <t>0509094520</t>
  </si>
  <si>
    <t>11:25</t>
  </si>
  <si>
    <t>000210/23</t>
  </si>
  <si>
    <t xml:space="preserve">Doležalová Adina </t>
  </si>
  <si>
    <t>1154291017</t>
  </si>
  <si>
    <t>08:11</t>
  </si>
  <si>
    <t>09:37</t>
  </si>
  <si>
    <t>000211/23</t>
  </si>
  <si>
    <t>Doležalová Alexandra</t>
  </si>
  <si>
    <t>7751034137</t>
  </si>
  <si>
    <t>08:43</t>
  </si>
  <si>
    <t>19:56</t>
  </si>
  <si>
    <t>000232/23</t>
  </si>
  <si>
    <t>Tůmová Natálie</t>
  </si>
  <si>
    <t>2154100410</t>
  </si>
  <si>
    <t>000233/23</t>
  </si>
  <si>
    <t>Varhaníková Monika</t>
  </si>
  <si>
    <t>8857055801</t>
  </si>
  <si>
    <t>000071/23</t>
  </si>
  <si>
    <t xml:space="preserve">Kolář Vít </t>
  </si>
  <si>
    <t>2210240637</t>
  </si>
  <si>
    <t>09:48</t>
  </si>
  <si>
    <t>000074/23</t>
  </si>
  <si>
    <t xml:space="preserve">Kolářová Michaela </t>
  </si>
  <si>
    <t>9058186093</t>
  </si>
  <si>
    <t>11:26</t>
  </si>
  <si>
    <t>000084/23</t>
  </si>
  <si>
    <t xml:space="preserve">Souissi Adam </t>
  </si>
  <si>
    <t>1908310129</t>
  </si>
  <si>
    <t>10:38</t>
  </si>
  <si>
    <t>000083/23</t>
  </si>
  <si>
    <t>Souissi Zuzana</t>
  </si>
  <si>
    <t>8751145975</t>
  </si>
  <si>
    <t>13:43</t>
  </si>
  <si>
    <t>10:44</t>
  </si>
  <si>
    <t>000147/23</t>
  </si>
  <si>
    <t xml:space="preserve">Číčelová Kristýna </t>
  </si>
  <si>
    <t>0959026068</t>
  </si>
  <si>
    <t>000161/23</t>
  </si>
  <si>
    <t xml:space="preserve">Daněčková Marie </t>
  </si>
  <si>
    <t>1759140141</t>
  </si>
  <si>
    <t>15:42</t>
  </si>
  <si>
    <t>000162/23</t>
  </si>
  <si>
    <t xml:space="preserve">Daněčková Eva </t>
  </si>
  <si>
    <t>9357045654</t>
  </si>
  <si>
    <t>16:01</t>
  </si>
  <si>
    <t>14:42</t>
  </si>
  <si>
    <t>000166/23</t>
  </si>
  <si>
    <t xml:space="preserve">Goldberg Aaron </t>
  </si>
  <si>
    <t>1910230652</t>
  </si>
  <si>
    <t>000186/23</t>
  </si>
  <si>
    <t>Čtvrtlíková Ema</t>
  </si>
  <si>
    <t>1557040298</t>
  </si>
  <si>
    <t>000197/23</t>
  </si>
  <si>
    <t>Zaorálek Ondřej</t>
  </si>
  <si>
    <t>1804110253</t>
  </si>
  <si>
    <t>11:37</t>
  </si>
  <si>
    <t>000199/23</t>
  </si>
  <si>
    <t>Zaorálková Andrea</t>
  </si>
  <si>
    <t>7657035012</t>
  </si>
  <si>
    <t>13:27</t>
  </si>
  <si>
    <t>000207/23</t>
  </si>
  <si>
    <t>Hýbl Viktor</t>
  </si>
  <si>
    <t>1207122004</t>
  </si>
  <si>
    <t>19:43</t>
  </si>
  <si>
    <t>000212/23</t>
  </si>
  <si>
    <t xml:space="preserve">Chaloupka Bohumil </t>
  </si>
  <si>
    <t>1304210050</t>
  </si>
  <si>
    <t>08:50</t>
  </si>
  <si>
    <t>10:05</t>
  </si>
  <si>
    <t>000214/23</t>
  </si>
  <si>
    <t>Staníková Amálie</t>
  </si>
  <si>
    <t>1659141660</t>
  </si>
  <si>
    <t>000216/23</t>
  </si>
  <si>
    <t>Fricová Sofie</t>
  </si>
  <si>
    <t>1853241346</t>
  </si>
  <si>
    <t>000217/23</t>
  </si>
  <si>
    <t xml:space="preserve">Chládek Filip </t>
  </si>
  <si>
    <t>2211180664</t>
  </si>
  <si>
    <t>12:27</t>
  </si>
  <si>
    <t>000218/23</t>
  </si>
  <si>
    <t xml:space="preserve">Vojtková Veronika </t>
  </si>
  <si>
    <t>0958276198</t>
  </si>
  <si>
    <t>000220/23</t>
  </si>
  <si>
    <t>Čtvrtlíková Eva</t>
  </si>
  <si>
    <t>8255055391</t>
  </si>
  <si>
    <t>13:09</t>
  </si>
  <si>
    <t>000222/23</t>
  </si>
  <si>
    <t>Chládková Klára Bc.</t>
  </si>
  <si>
    <t>9255135725</t>
  </si>
  <si>
    <t>000242/23</t>
  </si>
  <si>
    <t>Drastichová Lucie Li</t>
  </si>
  <si>
    <t>8959295928</t>
  </si>
  <si>
    <t>13:13</t>
  </si>
  <si>
    <t>007309/22</t>
  </si>
  <si>
    <t xml:space="preserve">Trtek Matěj </t>
  </si>
  <si>
    <t>1608041050</t>
  </si>
  <si>
    <t>14:20</t>
  </si>
  <si>
    <t>007310/22</t>
  </si>
  <si>
    <t>Trtková Olga Bc.</t>
  </si>
  <si>
    <t>8254184598</t>
  </si>
  <si>
    <t>14:02</t>
  </si>
  <si>
    <t>007570/22</t>
  </si>
  <si>
    <t xml:space="preserve">Ohera Šimon </t>
  </si>
  <si>
    <t>2001160744</t>
  </si>
  <si>
    <t>007571/22</t>
  </si>
  <si>
    <t>Jakubcová Božena</t>
  </si>
  <si>
    <t>5459224364</t>
  </si>
  <si>
    <t>15:35</t>
  </si>
  <si>
    <t>000155/23</t>
  </si>
  <si>
    <t xml:space="preserve">Hluší Tereza </t>
  </si>
  <si>
    <t>2161220105</t>
  </si>
  <si>
    <t>11:43</t>
  </si>
  <si>
    <t>000213/23</t>
  </si>
  <si>
    <t xml:space="preserve">Šusterová Simona </t>
  </si>
  <si>
    <t>1154140911</t>
  </si>
  <si>
    <t>09:18</t>
  </si>
  <si>
    <t>000223/23</t>
  </si>
  <si>
    <t xml:space="preserve">Kubeček Mikuláš </t>
  </si>
  <si>
    <t>2111260701</t>
  </si>
  <si>
    <t>000224/23</t>
  </si>
  <si>
    <t>Kubečková Marie</t>
  </si>
  <si>
    <t>8855255772</t>
  </si>
  <si>
    <t>13:57</t>
  </si>
  <si>
    <t>000226/23</t>
  </si>
  <si>
    <t>Najdekrová Anna</t>
  </si>
  <si>
    <t>1757050295</t>
  </si>
  <si>
    <t>08:59</t>
  </si>
  <si>
    <t>000227/23</t>
  </si>
  <si>
    <t>Kolářová Katrin</t>
  </si>
  <si>
    <t>7662114130</t>
  </si>
  <si>
    <t>000230/23</t>
  </si>
  <si>
    <t>Králová Petra, Bc.</t>
  </si>
  <si>
    <t>9059246086</t>
  </si>
  <si>
    <t>15:23</t>
  </si>
  <si>
    <t>000234/23</t>
  </si>
  <si>
    <t>Krejčířová Martina</t>
  </si>
  <si>
    <t>1154041559</t>
  </si>
  <si>
    <t>09:14</t>
  </si>
  <si>
    <t>000235/23</t>
  </si>
  <si>
    <t>Thünel Ondřej</t>
  </si>
  <si>
    <t>1006306081</t>
  </si>
  <si>
    <t>10:10</t>
  </si>
  <si>
    <t>000236/23</t>
  </si>
  <si>
    <t>Soural Adam</t>
  </si>
  <si>
    <t>1303070197</t>
  </si>
  <si>
    <t>10:36</t>
  </si>
  <si>
    <t>08:39</t>
  </si>
  <si>
    <t>000237/23</t>
  </si>
  <si>
    <t>Obadalová Adéla</t>
  </si>
  <si>
    <t>1560050877</t>
  </si>
  <si>
    <t>000238/23</t>
  </si>
  <si>
    <t>Morovič Bryan</t>
  </si>
  <si>
    <t>1903220176</t>
  </si>
  <si>
    <t>09:42</t>
  </si>
  <si>
    <t>000239/23</t>
  </si>
  <si>
    <t xml:space="preserve">Ovčáčiková Klára </t>
  </si>
  <si>
    <t>1359160297</t>
  </si>
  <si>
    <t>11:10</t>
  </si>
  <si>
    <t>000240/23</t>
  </si>
  <si>
    <t>Turtáková Ilona</t>
  </si>
  <si>
    <t>8357204845</t>
  </si>
  <si>
    <t>000244/23</t>
  </si>
  <si>
    <t>Řepová Vlasta</t>
  </si>
  <si>
    <t>7554175233</t>
  </si>
  <si>
    <t>000251/23</t>
  </si>
  <si>
    <t xml:space="preserve">Mikisek Matyáš </t>
  </si>
  <si>
    <t>0604073294</t>
  </si>
  <si>
    <t>10:47</t>
  </si>
  <si>
    <t>000260/23</t>
  </si>
  <si>
    <t xml:space="preserve">Pešková Adéla </t>
  </si>
  <si>
    <t>1554221141</t>
  </si>
  <si>
    <t>13:52</t>
  </si>
  <si>
    <t>000259/23</t>
  </si>
  <si>
    <t xml:space="preserve">Polešenská Nikola </t>
  </si>
  <si>
    <t>1154160436</t>
  </si>
  <si>
    <t>11:53</t>
  </si>
  <si>
    <t>16:43</t>
  </si>
  <si>
    <t>000265/23</t>
  </si>
  <si>
    <t>Brázdilová Iveta</t>
  </si>
  <si>
    <t>6954044845</t>
  </si>
  <si>
    <t>14:14</t>
  </si>
  <si>
    <t>11:31</t>
  </si>
  <si>
    <t>000266/23</t>
  </si>
  <si>
    <t xml:space="preserve">Tichý Artur </t>
  </si>
  <si>
    <t>2212020041</t>
  </si>
  <si>
    <t>14:23</t>
  </si>
  <si>
    <t>09:33</t>
  </si>
  <si>
    <t>000269/23</t>
  </si>
  <si>
    <t xml:space="preserve">Odstrčilová Markéta </t>
  </si>
  <si>
    <t>8960246075</t>
  </si>
  <si>
    <t>000204/23</t>
  </si>
  <si>
    <t xml:space="preserve">Nemček Viktoria </t>
  </si>
  <si>
    <t>1959120680</t>
  </si>
  <si>
    <t>17:23</t>
  </si>
  <si>
    <t>000205/23</t>
  </si>
  <si>
    <t>Kudýnová Veronika</t>
  </si>
  <si>
    <t>9456225724</t>
  </si>
  <si>
    <t>000215/23</t>
  </si>
  <si>
    <t xml:space="preserve">Krobot Matyáš </t>
  </si>
  <si>
    <t>1807042050</t>
  </si>
  <si>
    <t>000219/23</t>
  </si>
  <si>
    <t>Krobotová Lenka</t>
  </si>
  <si>
    <t>8553016274</t>
  </si>
  <si>
    <t>13:00</t>
  </si>
  <si>
    <t>000245/23</t>
  </si>
  <si>
    <t xml:space="preserve">Čechák Jan </t>
  </si>
  <si>
    <t>2004220174</t>
  </si>
  <si>
    <t>15:29</t>
  </si>
  <si>
    <t>000248/23</t>
  </si>
  <si>
    <t>Čecháková Kristýna</t>
  </si>
  <si>
    <t>9258256128</t>
  </si>
  <si>
    <t>17:34</t>
  </si>
  <si>
    <t>000249/23</t>
  </si>
  <si>
    <t>000250/23</t>
  </si>
  <si>
    <t>000253/23</t>
  </si>
  <si>
    <t>Šarapatka Tomáš</t>
  </si>
  <si>
    <t>1902200289</t>
  </si>
  <si>
    <t>08:23</t>
  </si>
  <si>
    <t>000254/23</t>
  </si>
  <si>
    <t xml:space="preserve">Přikrylová Lilien </t>
  </si>
  <si>
    <t>1951090163</t>
  </si>
  <si>
    <t>000256/23</t>
  </si>
  <si>
    <t>Tylčer Václav</t>
  </si>
  <si>
    <t>1608110009</t>
  </si>
  <si>
    <t>10:45</t>
  </si>
  <si>
    <t>000258/23</t>
  </si>
  <si>
    <t xml:space="preserve">Hájková Meda </t>
  </si>
  <si>
    <t>1655310162</t>
  </si>
  <si>
    <t>13:29</t>
  </si>
  <si>
    <t>000261/23</t>
  </si>
  <si>
    <t>Přikrylová Říhová Mo</t>
  </si>
  <si>
    <t>7760304464</t>
  </si>
  <si>
    <t>000264/23</t>
  </si>
  <si>
    <t>Šarapatka Petr, Mgr.</t>
  </si>
  <si>
    <t>8806155809</t>
  </si>
  <si>
    <t>13:44</t>
  </si>
  <si>
    <t>000158/23</t>
  </si>
  <si>
    <t xml:space="preserve">Vybíralová Viktorie </t>
  </si>
  <si>
    <t>2159151588</t>
  </si>
  <si>
    <t>000160/23</t>
  </si>
  <si>
    <t xml:space="preserve">Vybíralová Kristýna </t>
  </si>
  <si>
    <t>9155044855</t>
  </si>
  <si>
    <t>15:32</t>
  </si>
  <si>
    <t>000192/23</t>
  </si>
  <si>
    <t>Hornischerová Viktor</t>
  </si>
  <si>
    <t>1653120073</t>
  </si>
  <si>
    <t>000198/23</t>
  </si>
  <si>
    <t xml:space="preserve">Karásek Václav </t>
  </si>
  <si>
    <t>2202220845</t>
  </si>
  <si>
    <t>13:07</t>
  </si>
  <si>
    <t>14:25</t>
  </si>
  <si>
    <t>000200/23</t>
  </si>
  <si>
    <t>Karásková Jaroslava</t>
  </si>
  <si>
    <t>8662124317</t>
  </si>
  <si>
    <t>000252/23</t>
  </si>
  <si>
    <t>Škráčková Anna</t>
  </si>
  <si>
    <t>1560070512</t>
  </si>
  <si>
    <t>000262/23</t>
  </si>
  <si>
    <t>Gottwald Maxim</t>
  </si>
  <si>
    <t>1807280134</t>
  </si>
  <si>
    <t>12:56</t>
  </si>
  <si>
    <t>000263/23</t>
  </si>
  <si>
    <t>Gottwaldová Klára</t>
  </si>
  <si>
    <t>8855235796</t>
  </si>
  <si>
    <t>12:00</t>
  </si>
  <si>
    <t>000278/23</t>
  </si>
  <si>
    <t>Král Jakub, Ing.</t>
  </si>
  <si>
    <t>8607086191</t>
  </si>
  <si>
    <t>14:04</t>
  </si>
  <si>
    <t>16:24</t>
  </si>
  <si>
    <t>000138/23</t>
  </si>
  <si>
    <t xml:space="preserve">Struna Jan </t>
  </si>
  <si>
    <t>2211220088</t>
  </si>
  <si>
    <t>08:25</t>
  </si>
  <si>
    <t>000139/23</t>
  </si>
  <si>
    <t>Strunová Markéta MUD</t>
  </si>
  <si>
    <t>8555154289</t>
  </si>
  <si>
    <t>09:02</t>
  </si>
  <si>
    <t>000060/23</t>
  </si>
  <si>
    <t xml:space="preserve">Veselá Magdaléna </t>
  </si>
  <si>
    <t>1757251408</t>
  </si>
  <si>
    <t>000061/23</t>
  </si>
  <si>
    <t>Bervidová Pavla</t>
  </si>
  <si>
    <t>8558276232</t>
  </si>
  <si>
    <t>10:59</t>
  </si>
  <si>
    <t>000159/23</t>
  </si>
  <si>
    <t xml:space="preserve">Mežals Davis </t>
  </si>
  <si>
    <t>0729788004</t>
  </si>
  <si>
    <t>15:15</t>
  </si>
  <si>
    <t>000194/23</t>
  </si>
  <si>
    <t>Šeichl Petr</t>
  </si>
  <si>
    <t>1509160400</t>
  </si>
  <si>
    <t>10:23</t>
  </si>
  <si>
    <t>14:52</t>
  </si>
  <si>
    <t>000208/23</t>
  </si>
  <si>
    <t xml:space="preserve">Šindelářová Sophie </t>
  </si>
  <si>
    <t>2062020972</t>
  </si>
  <si>
    <t>000209/23</t>
  </si>
  <si>
    <t>Tesařová Terezie</t>
  </si>
  <si>
    <t>0154184844</t>
  </si>
  <si>
    <t>07:53</t>
  </si>
  <si>
    <t>000246/23</t>
  </si>
  <si>
    <t xml:space="preserve">Bednárčik Filip </t>
  </si>
  <si>
    <t>2107100336</t>
  </si>
  <si>
    <t>17:08</t>
  </si>
  <si>
    <t>000247/23</t>
  </si>
  <si>
    <t xml:space="preserve">Cihelková Denisa </t>
  </si>
  <si>
    <t>9062185748</t>
  </si>
  <si>
    <t>17:19</t>
  </si>
  <si>
    <t>000275/23</t>
  </si>
  <si>
    <t>Ogurčáková Aneta</t>
  </si>
  <si>
    <t>2062270298</t>
  </si>
  <si>
    <t>000276/23</t>
  </si>
  <si>
    <t>Rifflerová Jana</t>
  </si>
  <si>
    <t>8453185345</t>
  </si>
  <si>
    <t>12:30</t>
  </si>
  <si>
    <t>000282/23</t>
  </si>
  <si>
    <t xml:space="preserve">Čatloš Metoděj </t>
  </si>
  <si>
    <t>1905310308</t>
  </si>
  <si>
    <t>19:46</t>
  </si>
  <si>
    <t>000283/23</t>
  </si>
  <si>
    <t xml:space="preserve">Šup František </t>
  </si>
  <si>
    <t>1908271827</t>
  </si>
  <si>
    <t>000284/23</t>
  </si>
  <si>
    <t>Čatlošová Michaela</t>
  </si>
  <si>
    <t>7654265322</t>
  </si>
  <si>
    <t>000287/23</t>
  </si>
  <si>
    <t>Šup Jiří</t>
  </si>
  <si>
    <t>7710154463</t>
  </si>
  <si>
    <t>09:05</t>
  </si>
  <si>
    <t>000289/23</t>
  </si>
  <si>
    <t xml:space="preserve">Vlček Adam </t>
  </si>
  <si>
    <t>1208070424</t>
  </si>
  <si>
    <t>12:52</t>
  </si>
  <si>
    <t>000291/23</t>
  </si>
  <si>
    <t>Šebelová Lenka</t>
  </si>
  <si>
    <t>8155065303</t>
  </si>
  <si>
    <t>000303/23</t>
  </si>
  <si>
    <t>Horová Eliška</t>
  </si>
  <si>
    <t>1154081379</t>
  </si>
  <si>
    <t>14:29</t>
  </si>
  <si>
    <t>DK-21C J</t>
  </si>
  <si>
    <t>007407/22</t>
  </si>
  <si>
    <t xml:space="preserve">Macháčková Nelly </t>
  </si>
  <si>
    <t>1160190240</t>
  </si>
  <si>
    <t>11:46</t>
  </si>
  <si>
    <t>08:05</t>
  </si>
  <si>
    <t>007411/22</t>
  </si>
  <si>
    <t>Macháčková Renáta</t>
  </si>
  <si>
    <t>7159184868</t>
  </si>
  <si>
    <t>15:52</t>
  </si>
  <si>
    <t>000027/23</t>
  </si>
  <si>
    <t xml:space="preserve">Sádlíková Stella </t>
  </si>
  <si>
    <t>2252180007</t>
  </si>
  <si>
    <t>000035/23</t>
  </si>
  <si>
    <t>Sádlíková Michaela</t>
  </si>
  <si>
    <t>8551215596</t>
  </si>
  <si>
    <t>13:56</t>
  </si>
  <si>
    <t>000085/23</t>
  </si>
  <si>
    <t xml:space="preserve">Novotný Marcus </t>
  </si>
  <si>
    <t>2203190957</t>
  </si>
  <si>
    <t>000093/23</t>
  </si>
  <si>
    <t>Tylšarová Pavlína</t>
  </si>
  <si>
    <t>0357074850</t>
  </si>
  <si>
    <t>000279/23</t>
  </si>
  <si>
    <t xml:space="preserve">Till Dušan </t>
  </si>
  <si>
    <t>0708053236</t>
  </si>
  <si>
    <t>000294/23</t>
  </si>
  <si>
    <t>Šembera Filip</t>
  </si>
  <si>
    <t>1712081866</t>
  </si>
  <si>
    <t>000295/23</t>
  </si>
  <si>
    <t>Šemberová Eliška</t>
  </si>
  <si>
    <t>8253055778</t>
  </si>
  <si>
    <t>000298/23</t>
  </si>
  <si>
    <t>Haitl Michal</t>
  </si>
  <si>
    <t>1207201226</t>
  </si>
  <si>
    <t>000299/23</t>
  </si>
  <si>
    <t>Černá Lejla</t>
  </si>
  <si>
    <t>1558081217</t>
  </si>
  <si>
    <t>000300/23</t>
  </si>
  <si>
    <t>Študentová Nina</t>
  </si>
  <si>
    <t>1754052091</t>
  </si>
  <si>
    <t>14:08</t>
  </si>
  <si>
    <t>08:52</t>
  </si>
  <si>
    <t>000301/23</t>
  </si>
  <si>
    <t>Študentová Tereza</t>
  </si>
  <si>
    <t>8661215783</t>
  </si>
  <si>
    <t>14:16</t>
  </si>
  <si>
    <t>000302/23</t>
  </si>
  <si>
    <t>Jarošová Tereza</t>
  </si>
  <si>
    <t>1954140012</t>
  </si>
  <si>
    <t>08:32</t>
  </si>
  <si>
    <t>000304/23</t>
  </si>
  <si>
    <t>Jarošová Martina</t>
  </si>
  <si>
    <t>8852076134</t>
  </si>
  <si>
    <t>000305/23</t>
  </si>
  <si>
    <t>Hladilová Johana</t>
  </si>
  <si>
    <t>0961170364</t>
  </si>
  <si>
    <t>000308/23</t>
  </si>
  <si>
    <t>Zifčák Lukáš</t>
  </si>
  <si>
    <t>1801061163</t>
  </si>
  <si>
    <t>14:59</t>
  </si>
  <si>
    <t>000309/23</t>
  </si>
  <si>
    <t>8405095776</t>
  </si>
  <si>
    <t>15:06</t>
  </si>
  <si>
    <t>000320/23</t>
  </si>
  <si>
    <t xml:space="preserve">Vartoňová Sára </t>
  </si>
  <si>
    <t>2161250674</t>
  </si>
  <si>
    <t>000321/23</t>
  </si>
  <si>
    <t>Vartoňová Anna, Ing.</t>
  </si>
  <si>
    <t>9160130012</t>
  </si>
  <si>
    <t>000330/23</t>
  </si>
  <si>
    <t>Špičáková Marta</t>
  </si>
  <si>
    <t>7861023874</t>
  </si>
  <si>
    <t>12:25</t>
  </si>
  <si>
    <t>000143/23</t>
  </si>
  <si>
    <t xml:space="preserve">Červinka Jakub </t>
  </si>
  <si>
    <t>1412010424</t>
  </si>
  <si>
    <t>10:08</t>
  </si>
  <si>
    <t>11:20</t>
  </si>
  <si>
    <t>000241/23</t>
  </si>
  <si>
    <t xml:space="preserve">Surovíková Natálie </t>
  </si>
  <si>
    <t>0551031382</t>
  </si>
  <si>
    <t>000288/23</t>
  </si>
  <si>
    <t xml:space="preserve">Vybiral Zdenek </t>
  </si>
  <si>
    <t>2012101124</t>
  </si>
  <si>
    <t>13:20</t>
  </si>
  <si>
    <t>000290/23</t>
  </si>
  <si>
    <t>Vrtělková Jarmila</t>
  </si>
  <si>
    <t>8952116151</t>
  </si>
  <si>
    <t>13:23</t>
  </si>
  <si>
    <t>000293/23</t>
  </si>
  <si>
    <t>000296/23</t>
  </si>
  <si>
    <t>Geppert Miriam</t>
  </si>
  <si>
    <t>1762041567</t>
  </si>
  <si>
    <t>000297/23</t>
  </si>
  <si>
    <t>Geppert Ondřej, Mgr.</t>
  </si>
  <si>
    <t>8109205753</t>
  </si>
  <si>
    <t>000306/23</t>
  </si>
  <si>
    <t>Schwabová Tereza</t>
  </si>
  <si>
    <t>1960270939</t>
  </si>
  <si>
    <t>000307/23</t>
  </si>
  <si>
    <t>Trávníčková Diana</t>
  </si>
  <si>
    <t>9152106139</t>
  </si>
  <si>
    <t>000312/23</t>
  </si>
  <si>
    <t>11:32</t>
  </si>
  <si>
    <t>000314/23</t>
  </si>
  <si>
    <t>Hlučný Daniel</t>
  </si>
  <si>
    <t>0408116170</t>
  </si>
  <si>
    <t>08:21</t>
  </si>
  <si>
    <t>000317/23</t>
  </si>
  <si>
    <t xml:space="preserve">Daněk Jakub </t>
  </si>
  <si>
    <t>0701297432</t>
  </si>
  <si>
    <t>09:31</t>
  </si>
  <si>
    <t>000322/23</t>
  </si>
  <si>
    <t>Ištok Pavel</t>
  </si>
  <si>
    <t>1303080372</t>
  </si>
  <si>
    <t>10:07</t>
  </si>
  <si>
    <t>000323/23</t>
  </si>
  <si>
    <t xml:space="preserve">Skalník Patrik </t>
  </si>
  <si>
    <t>2010140077</t>
  </si>
  <si>
    <t>000328/23</t>
  </si>
  <si>
    <t xml:space="preserve">Pundy Samantha </t>
  </si>
  <si>
    <t>1553130007</t>
  </si>
  <si>
    <t>000333/23</t>
  </si>
  <si>
    <t>Miklánek Kryštof</t>
  </si>
  <si>
    <t>1808080714</t>
  </si>
  <si>
    <t>000334/23</t>
  </si>
  <si>
    <t>Miklánková Vendula</t>
  </si>
  <si>
    <t>9062175716</t>
  </si>
  <si>
    <t>08:20</t>
  </si>
  <si>
    <t>000335/23</t>
  </si>
  <si>
    <t>000336/23</t>
  </si>
  <si>
    <t>Skalníková Lucie</t>
  </si>
  <si>
    <t>8256174850</t>
  </si>
  <si>
    <t>000338/23</t>
  </si>
  <si>
    <t>Kováčová Tiffany Nic</t>
  </si>
  <si>
    <t>2351041242</t>
  </si>
  <si>
    <t>14:39</t>
  </si>
  <si>
    <t>12:22</t>
  </si>
  <si>
    <t>000340/23</t>
  </si>
  <si>
    <t xml:space="preserve">Kolář Petr </t>
  </si>
  <si>
    <t>1802110046</t>
  </si>
  <si>
    <t>000341/23</t>
  </si>
  <si>
    <t>Kováčová Nikola</t>
  </si>
  <si>
    <t>0358153939</t>
  </si>
  <si>
    <t>16:35</t>
  </si>
  <si>
    <t>12:23</t>
  </si>
  <si>
    <t>000343/23</t>
  </si>
  <si>
    <t>Kolářová Martina Ing</t>
  </si>
  <si>
    <t>8460114267</t>
  </si>
  <si>
    <t>000355/23</t>
  </si>
  <si>
    <t xml:space="preserve">Musálková Terezie </t>
  </si>
  <si>
    <t>1555110348</t>
  </si>
  <si>
    <t>000364/23</t>
  </si>
  <si>
    <t xml:space="preserve">Dohnal Oliver </t>
  </si>
  <si>
    <t>2007300966</t>
  </si>
  <si>
    <t>15:18</t>
  </si>
  <si>
    <t>000365/23</t>
  </si>
  <si>
    <t>Dostálová Kateřina</t>
  </si>
  <si>
    <t>8453234493</t>
  </si>
  <si>
    <t>15:25</t>
  </si>
  <si>
    <t>000386/23</t>
  </si>
  <si>
    <t>Wertheimer Otto</t>
  </si>
  <si>
    <t>1801230519</t>
  </si>
  <si>
    <t>000387/23</t>
  </si>
  <si>
    <t>Wertheimer Zuzana</t>
  </si>
  <si>
    <t>9255011293</t>
  </si>
  <si>
    <t>12:12</t>
  </si>
  <si>
    <t>007512/22</t>
  </si>
  <si>
    <t xml:space="preserve">Vachoušková Jasmína </t>
  </si>
  <si>
    <t>2256230856</t>
  </si>
  <si>
    <t>007514/22</t>
  </si>
  <si>
    <t>Vachoušková Veronika</t>
  </si>
  <si>
    <t>9652206069</t>
  </si>
  <si>
    <t>000268/23</t>
  </si>
  <si>
    <t xml:space="preserve">Kačová Viktorie </t>
  </si>
  <si>
    <t>0656053101</t>
  </si>
  <si>
    <t>000270/23</t>
  </si>
  <si>
    <t>Dočekal Matěj</t>
  </si>
  <si>
    <t>2203201000</t>
  </si>
  <si>
    <t>000271/23</t>
  </si>
  <si>
    <t>Coufalová Marie</t>
  </si>
  <si>
    <t>9259106164</t>
  </si>
  <si>
    <t>19:03</t>
  </si>
  <si>
    <t>000313/23</t>
  </si>
  <si>
    <t xml:space="preserve">Furchová Veronika </t>
  </si>
  <si>
    <t>1356240314</t>
  </si>
  <si>
    <t>22:09</t>
  </si>
  <si>
    <t>000319/23</t>
  </si>
  <si>
    <t xml:space="preserve">Jeřábková Julie </t>
  </si>
  <si>
    <t>1761280510</t>
  </si>
  <si>
    <t>000327/23</t>
  </si>
  <si>
    <t>Jeřábek Jakub</t>
  </si>
  <si>
    <t>9210046065</t>
  </si>
  <si>
    <t>10:26</t>
  </si>
  <si>
    <t>000345/23</t>
  </si>
  <si>
    <t xml:space="preserve">Suchá Karolína </t>
  </si>
  <si>
    <t>1762180244</t>
  </si>
  <si>
    <t>10:41</t>
  </si>
  <si>
    <t>000346/23</t>
  </si>
  <si>
    <t>Suchá Jana</t>
  </si>
  <si>
    <t>8661275821</t>
  </si>
  <si>
    <t>000349/23</t>
  </si>
  <si>
    <t>Krumnikl Max</t>
  </si>
  <si>
    <t>2006200064</t>
  </si>
  <si>
    <t>000351/23</t>
  </si>
  <si>
    <t xml:space="preserve">Kubala Ondřej </t>
  </si>
  <si>
    <t>0708023239</t>
  </si>
  <si>
    <t>09:03</t>
  </si>
  <si>
    <t>000352/23</t>
  </si>
  <si>
    <t xml:space="preserve">Valčuha Tomáš </t>
  </si>
  <si>
    <t>1411120898</t>
  </si>
  <si>
    <t>000353/23</t>
  </si>
  <si>
    <t xml:space="preserve">Sokola Richard </t>
  </si>
  <si>
    <t>2008270462</t>
  </si>
  <si>
    <t>000354/23</t>
  </si>
  <si>
    <t xml:space="preserve">Sokolová Iveta </t>
  </si>
  <si>
    <t>8061245764</t>
  </si>
  <si>
    <t>000356/23</t>
  </si>
  <si>
    <t>Juráková Anežka</t>
  </si>
  <si>
    <t>2157022043</t>
  </si>
  <si>
    <t>000357/23</t>
  </si>
  <si>
    <t>Juráková Lucie, Bc.</t>
  </si>
  <si>
    <t>9461244474</t>
  </si>
  <si>
    <t>11:07</t>
  </si>
  <si>
    <t>000361/23</t>
  </si>
  <si>
    <t xml:space="preserve">Pavlovcová Tereza </t>
  </si>
  <si>
    <t>0858283228</t>
  </si>
  <si>
    <t>000366/23</t>
  </si>
  <si>
    <t>Doubravová Tamara</t>
  </si>
  <si>
    <t>1451141747</t>
  </si>
  <si>
    <t>16:53</t>
  </si>
  <si>
    <t>000394/23</t>
  </si>
  <si>
    <t>14:54</t>
  </si>
  <si>
    <t>15:07</t>
  </si>
  <si>
    <t>000396/23</t>
  </si>
  <si>
    <t>16:26</t>
  </si>
  <si>
    <t>15:10</t>
  </si>
  <si>
    <t>000384/23</t>
  </si>
  <si>
    <t>Šanová Kristýna</t>
  </si>
  <si>
    <t>1551230307</t>
  </si>
  <si>
    <t>000385/23</t>
  </si>
  <si>
    <t>Havranová Jana</t>
  </si>
  <si>
    <t>8751046139</t>
  </si>
  <si>
    <t>000428/23</t>
  </si>
  <si>
    <t>Botková Denisa</t>
  </si>
  <si>
    <t>1557180075</t>
  </si>
  <si>
    <t>000115/23</t>
  </si>
  <si>
    <t xml:space="preserve">Rybarová Aneta </t>
  </si>
  <si>
    <t>0661146068</t>
  </si>
  <si>
    <t>000195/23</t>
  </si>
  <si>
    <t xml:space="preserve">Hájková Jasmin </t>
  </si>
  <si>
    <t>1862250192</t>
  </si>
  <si>
    <t>000203/23</t>
  </si>
  <si>
    <t>Hájková Kamila</t>
  </si>
  <si>
    <t>8362253801</t>
  </si>
  <si>
    <t>000221/23</t>
  </si>
  <si>
    <t xml:space="preserve">Brablecova Karolina </t>
  </si>
  <si>
    <t>2260220490</t>
  </si>
  <si>
    <t>000255/23</t>
  </si>
  <si>
    <t xml:space="preserve">Otáhalová Anna </t>
  </si>
  <si>
    <t>0661265264</t>
  </si>
  <si>
    <t>000281/23</t>
  </si>
  <si>
    <t>Tomečková Viktorie</t>
  </si>
  <si>
    <t>1352070841</t>
  </si>
  <si>
    <t>12:34</t>
  </si>
  <si>
    <t>000285/23</t>
  </si>
  <si>
    <t>Kašparová Pavlína</t>
  </si>
  <si>
    <t>7754065770</t>
  </si>
  <si>
    <t>21:54</t>
  </si>
  <si>
    <t>13:14</t>
  </si>
  <si>
    <t>000310/23</t>
  </si>
  <si>
    <t>000324/23</t>
  </si>
  <si>
    <t xml:space="preserve">Daňková Klára </t>
  </si>
  <si>
    <t>1261060449</t>
  </si>
  <si>
    <t>000329/23</t>
  </si>
  <si>
    <t xml:space="preserve">Vlasata Valentyna </t>
  </si>
  <si>
    <t>0954017438</t>
  </si>
  <si>
    <t>12:20</t>
  </si>
  <si>
    <t>000331/23</t>
  </si>
  <si>
    <t xml:space="preserve">Bednářová Viktorie </t>
  </si>
  <si>
    <t>1757110421</t>
  </si>
  <si>
    <t>000332/23</t>
  </si>
  <si>
    <t>Bednářová Petra</t>
  </si>
  <si>
    <t>8558155804</t>
  </si>
  <si>
    <t>09:59</t>
  </si>
  <si>
    <t>000342/23</t>
  </si>
  <si>
    <t>Daněk Tomáš</t>
  </si>
  <si>
    <t>8612236303</t>
  </si>
  <si>
    <t>000348/23</t>
  </si>
  <si>
    <t>Robertson Benjamin J</t>
  </si>
  <si>
    <t>2206240201</t>
  </si>
  <si>
    <t>000315/23</t>
  </si>
  <si>
    <t>Korandová Nikola</t>
  </si>
  <si>
    <t>0862243250</t>
  </si>
  <si>
    <t>11:11</t>
  </si>
  <si>
    <t>000358/23</t>
  </si>
  <si>
    <t xml:space="preserve">Miler Marek </t>
  </si>
  <si>
    <t>1807231437</t>
  </si>
  <si>
    <t>14:09</t>
  </si>
  <si>
    <t>000359/23</t>
  </si>
  <si>
    <t>Milerová Eliška</t>
  </si>
  <si>
    <t>9360316141</t>
  </si>
  <si>
    <t>000362/23</t>
  </si>
  <si>
    <t xml:space="preserve">Florus Kasius </t>
  </si>
  <si>
    <t>1405310093</t>
  </si>
  <si>
    <t>000368/23</t>
  </si>
  <si>
    <t>Jirkovský Jakub</t>
  </si>
  <si>
    <t>1706030381</t>
  </si>
  <si>
    <t>000369/23</t>
  </si>
  <si>
    <t>Borošová Nikol</t>
  </si>
  <si>
    <t>1659250021</t>
  </si>
  <si>
    <t>000370/23</t>
  </si>
  <si>
    <t>000373/23</t>
  </si>
  <si>
    <t>Pocklan Šimon</t>
  </si>
  <si>
    <t>0807283224</t>
  </si>
  <si>
    <t>000376/23</t>
  </si>
  <si>
    <t>Kosík Vojtěch Bartol</t>
  </si>
  <si>
    <t>2105311329</t>
  </si>
  <si>
    <t>10:14</t>
  </si>
  <si>
    <t>000377/23</t>
  </si>
  <si>
    <t>Pospíšil Vojtěch</t>
  </si>
  <si>
    <t>2003201057</t>
  </si>
  <si>
    <t>000381/23</t>
  </si>
  <si>
    <t>Hegar Aleš</t>
  </si>
  <si>
    <t>2109270339</t>
  </si>
  <si>
    <t>000380/23</t>
  </si>
  <si>
    <t>Pospíšilová Veronika</t>
  </si>
  <si>
    <t>8757244155</t>
  </si>
  <si>
    <t>09:54</t>
  </si>
  <si>
    <t>000382/23</t>
  </si>
  <si>
    <t>Hegarová Michaela</t>
  </si>
  <si>
    <t>9555306068</t>
  </si>
  <si>
    <t>000383/23</t>
  </si>
  <si>
    <t>Havran František</t>
  </si>
  <si>
    <t>2001120132</t>
  </si>
  <si>
    <t>000388/23</t>
  </si>
  <si>
    <t>Jirkovský Karel</t>
  </si>
  <si>
    <t>7006201840</t>
  </si>
  <si>
    <t>000392/23</t>
  </si>
  <si>
    <t>Kosík David, Mgr.</t>
  </si>
  <si>
    <t>9110254615</t>
  </si>
  <si>
    <t>000395/23</t>
  </si>
  <si>
    <t>Mičková Berenika</t>
  </si>
  <si>
    <t>1658040230</t>
  </si>
  <si>
    <t>15:59</t>
  </si>
  <si>
    <t>000397/23</t>
  </si>
  <si>
    <t xml:space="preserve">Flamhum Markéta </t>
  </si>
  <si>
    <t>8255310448</t>
  </si>
  <si>
    <t>000399/23</t>
  </si>
  <si>
    <t xml:space="preserve">Nováková Nikol </t>
  </si>
  <si>
    <t>1960040335</t>
  </si>
  <si>
    <t>000400/23</t>
  </si>
  <si>
    <t>Eicherová Vendula</t>
  </si>
  <si>
    <t>9258196178</t>
  </si>
  <si>
    <t>000401/23</t>
  </si>
  <si>
    <t xml:space="preserve">Štveráková Adéla </t>
  </si>
  <si>
    <t>0754013667</t>
  </si>
  <si>
    <t>000408/23</t>
  </si>
  <si>
    <t xml:space="preserve">Binar Patrik </t>
  </si>
  <si>
    <t>1508040644</t>
  </si>
  <si>
    <t>000426/23</t>
  </si>
  <si>
    <t>Robertson Nicholas A</t>
  </si>
  <si>
    <t>7710152615</t>
  </si>
  <si>
    <t>000272/23</t>
  </si>
  <si>
    <t>Kiss Matyáš</t>
  </si>
  <si>
    <t>2212290905</t>
  </si>
  <si>
    <t>000273/23</t>
  </si>
  <si>
    <t>Kissová Simona</t>
  </si>
  <si>
    <t>9159096155</t>
  </si>
  <si>
    <t>000292/23</t>
  </si>
  <si>
    <t>000311/23</t>
  </si>
  <si>
    <t>16:30</t>
  </si>
  <si>
    <t>000403/23</t>
  </si>
  <si>
    <t>Navrátil Lukáš</t>
  </si>
  <si>
    <t>1702160922</t>
  </si>
  <si>
    <t>09:49</t>
  </si>
  <si>
    <t>000404/23</t>
  </si>
  <si>
    <t>Pudil Filip</t>
  </si>
  <si>
    <t>1808110216</t>
  </si>
  <si>
    <t>000406/23</t>
  </si>
  <si>
    <t>Svobodníková Stela</t>
  </si>
  <si>
    <t>1751181410</t>
  </si>
  <si>
    <t>000407/23</t>
  </si>
  <si>
    <t>Švorčíková Veronika</t>
  </si>
  <si>
    <t>0959014936</t>
  </si>
  <si>
    <t>19:05</t>
  </si>
  <si>
    <t>000409/23</t>
  </si>
  <si>
    <t>Sysel Ondřej</t>
  </si>
  <si>
    <t>1604130473</t>
  </si>
  <si>
    <t>10:42</t>
  </si>
  <si>
    <t>08:35</t>
  </si>
  <si>
    <t>000410/23</t>
  </si>
  <si>
    <t xml:space="preserve">Šimek Dominik </t>
  </si>
  <si>
    <t>1810250948</t>
  </si>
  <si>
    <t>000412/23</t>
  </si>
  <si>
    <t>Šimková Petra, MUDr.</t>
  </si>
  <si>
    <t>8355205793</t>
  </si>
  <si>
    <t>11:05</t>
  </si>
  <si>
    <t>000414/23</t>
  </si>
  <si>
    <t>Navrátilová Kamila</t>
  </si>
  <si>
    <t>8862016130</t>
  </si>
  <si>
    <t>11:16</t>
  </si>
  <si>
    <t>000415/23</t>
  </si>
  <si>
    <t xml:space="preserve">Hradilová Karolína </t>
  </si>
  <si>
    <t>2251150352</t>
  </si>
  <si>
    <t>000416/23</t>
  </si>
  <si>
    <t>Stiborová Petra</t>
  </si>
  <si>
    <t>0659252231</t>
  </si>
  <si>
    <t>000417/23</t>
  </si>
  <si>
    <t>Pudilová Jana, Bc.</t>
  </si>
  <si>
    <t>9351285724</t>
  </si>
  <si>
    <t>000419/23</t>
  </si>
  <si>
    <t xml:space="preserve">Navrátil Matyáš </t>
  </si>
  <si>
    <t>0701215262</t>
  </si>
  <si>
    <t>000420/23</t>
  </si>
  <si>
    <t>Stibora Karel</t>
  </si>
  <si>
    <t>6610160370</t>
  </si>
  <si>
    <t>16:33</t>
  </si>
  <si>
    <t>000423/23</t>
  </si>
  <si>
    <t>Mrňková Marcela</t>
  </si>
  <si>
    <t>9253095753</t>
  </si>
  <si>
    <t>16:57</t>
  </si>
  <si>
    <t>000433/23</t>
  </si>
  <si>
    <t>Sedláčková Ellen</t>
  </si>
  <si>
    <t>2162010752</t>
  </si>
  <si>
    <t>11:50</t>
  </si>
  <si>
    <t>000434/23</t>
  </si>
  <si>
    <t>Velešík Vojtěch</t>
  </si>
  <si>
    <t>0709175390</t>
  </si>
  <si>
    <t>16:06</t>
  </si>
  <si>
    <t>000436/23</t>
  </si>
  <si>
    <t>Stenczelová Aneta</t>
  </si>
  <si>
    <t>9352240491</t>
  </si>
  <si>
    <t>000449/23</t>
  </si>
  <si>
    <t>Kubíčková Laura</t>
  </si>
  <si>
    <t>1552160280</t>
  </si>
  <si>
    <t>000371/23</t>
  </si>
  <si>
    <t>000389/23</t>
  </si>
  <si>
    <t>09:40</t>
  </si>
  <si>
    <t>000411/23</t>
  </si>
  <si>
    <t>Danielová Kristýna</t>
  </si>
  <si>
    <t>1451231584</t>
  </si>
  <si>
    <t>000413/23</t>
  </si>
  <si>
    <t xml:space="preserve">Votočková Štěpánka </t>
  </si>
  <si>
    <t>2161120291</t>
  </si>
  <si>
    <t>000422/23</t>
  </si>
  <si>
    <t>Votočková Pavlína</t>
  </si>
  <si>
    <t>8551306082</t>
  </si>
  <si>
    <t>000225/23</t>
  </si>
  <si>
    <t xml:space="preserve">Richtár Jonáš </t>
  </si>
  <si>
    <t>0801052164</t>
  </si>
  <si>
    <t>07:52</t>
  </si>
  <si>
    <t>000229/23</t>
  </si>
  <si>
    <t xml:space="preserve">Procházka Dominik </t>
  </si>
  <si>
    <t>0705205336</t>
  </si>
  <si>
    <t>000231/23</t>
  </si>
  <si>
    <t xml:space="preserve">Gabrielová Sofie </t>
  </si>
  <si>
    <t>1954161869</t>
  </si>
  <si>
    <t>000243/23</t>
  </si>
  <si>
    <t>Gabriel Tomáš</t>
  </si>
  <si>
    <t>9102165006</t>
  </si>
  <si>
    <t>13:12</t>
  </si>
  <si>
    <t>000280/23</t>
  </si>
  <si>
    <t xml:space="preserve">Vojáček Kamil </t>
  </si>
  <si>
    <t>2005090307</t>
  </si>
  <si>
    <t>000286/23</t>
  </si>
  <si>
    <t>Vojáčková Kateřina</t>
  </si>
  <si>
    <t>8860225781</t>
  </si>
  <si>
    <t>000326/23</t>
  </si>
  <si>
    <t>Kadlček Martin</t>
  </si>
  <si>
    <t>1610130346</t>
  </si>
  <si>
    <t>11:24</t>
  </si>
  <si>
    <t>000344/23</t>
  </si>
  <si>
    <t xml:space="preserve">Hlochová Šárka </t>
  </si>
  <si>
    <t>1159250466</t>
  </si>
  <si>
    <t>15:21</t>
  </si>
  <si>
    <t>000363/23</t>
  </si>
  <si>
    <t xml:space="preserve">Alková Barbora </t>
  </si>
  <si>
    <t>0553093255</t>
  </si>
  <si>
    <t>000367/23</t>
  </si>
  <si>
    <t>000372/23</t>
  </si>
  <si>
    <t>09:17</t>
  </si>
  <si>
    <t>000375/23</t>
  </si>
  <si>
    <t xml:space="preserve">Gabčan Jan </t>
  </si>
  <si>
    <t>1205150342</t>
  </si>
  <si>
    <t>000378/23</t>
  </si>
  <si>
    <t>Šteiner Tomáš</t>
  </si>
  <si>
    <t>1209250405</t>
  </si>
  <si>
    <t>000379/23</t>
  </si>
  <si>
    <t xml:space="preserve">Franková Natalie </t>
  </si>
  <si>
    <t>0560276167</t>
  </si>
  <si>
    <t>000390/23</t>
  </si>
  <si>
    <t xml:space="preserve">Vlha Marek </t>
  </si>
  <si>
    <t>0808207235</t>
  </si>
  <si>
    <t>000393/23</t>
  </si>
  <si>
    <t xml:space="preserve">Kandrač Noel </t>
  </si>
  <si>
    <t>1604140505</t>
  </si>
  <si>
    <t>14:36</t>
  </si>
  <si>
    <t>000398/23</t>
  </si>
  <si>
    <t xml:space="preserve">Slezáček Filip </t>
  </si>
  <si>
    <t>1005185269</t>
  </si>
  <si>
    <t>13:19</t>
  </si>
  <si>
    <t>000405/23</t>
  </si>
  <si>
    <t xml:space="preserve">Machala Petr </t>
  </si>
  <si>
    <t>2211260370</t>
  </si>
  <si>
    <t>000421/23</t>
  </si>
  <si>
    <t>Machalová Barbora RN</t>
  </si>
  <si>
    <t>9660315742</t>
  </si>
  <si>
    <t>000435/23</t>
  </si>
  <si>
    <t>11:42</t>
  </si>
  <si>
    <t>000439/23</t>
  </si>
  <si>
    <t xml:space="preserve">Štěpáníková Anežka </t>
  </si>
  <si>
    <t>2255190718</t>
  </si>
  <si>
    <t>000440/23</t>
  </si>
  <si>
    <t>Štěpáníková Marie Mg</t>
  </si>
  <si>
    <t>9451034494</t>
  </si>
  <si>
    <t>13:16</t>
  </si>
  <si>
    <t>000441/23</t>
  </si>
  <si>
    <t>Husaříková Adéla</t>
  </si>
  <si>
    <t>1557010191</t>
  </si>
  <si>
    <t>000457/23</t>
  </si>
  <si>
    <t>Blaha Stepan</t>
  </si>
  <si>
    <t>2301140380</t>
  </si>
  <si>
    <t>12:26</t>
  </si>
  <si>
    <t>14:00</t>
  </si>
  <si>
    <t>000456/23</t>
  </si>
  <si>
    <t xml:space="preserve">Blahová Iveta </t>
  </si>
  <si>
    <t>9462075722</t>
  </si>
  <si>
    <t>000316/23</t>
  </si>
  <si>
    <t>000318/23</t>
  </si>
  <si>
    <t>08:48</t>
  </si>
  <si>
    <t>000402/23</t>
  </si>
  <si>
    <t xml:space="preserve">Sáblová Adéla </t>
  </si>
  <si>
    <t>1052087234</t>
  </si>
  <si>
    <t>000418/23</t>
  </si>
  <si>
    <t>Pastyříková Veronika</t>
  </si>
  <si>
    <t>1752010293</t>
  </si>
  <si>
    <t>12:04</t>
  </si>
  <si>
    <t>000442/23</t>
  </si>
  <si>
    <t xml:space="preserve">Hroudný Lukáš </t>
  </si>
  <si>
    <t>2003110769</t>
  </si>
  <si>
    <t>000443/23</t>
  </si>
  <si>
    <t>Slavíčková Lenka</t>
  </si>
  <si>
    <t>7561195323</t>
  </si>
  <si>
    <t>12:17</t>
  </si>
  <si>
    <t>000458/23</t>
  </si>
  <si>
    <t>Smékalová Petra</t>
  </si>
  <si>
    <t>1052083241</t>
  </si>
  <si>
    <t>000459/23</t>
  </si>
  <si>
    <t>Olehla David</t>
  </si>
  <si>
    <t>1402180604</t>
  </si>
  <si>
    <t>000460/23</t>
  </si>
  <si>
    <t>Klimková Anna</t>
  </si>
  <si>
    <t>1753160079</t>
  </si>
  <si>
    <t>000461/23</t>
  </si>
  <si>
    <t>Střelcová Olga, Ing.</t>
  </si>
  <si>
    <t>8062155310</t>
  </si>
  <si>
    <t>000463/23</t>
  </si>
  <si>
    <t>Smýkal Vojtěch</t>
  </si>
  <si>
    <t>1804271458</t>
  </si>
  <si>
    <t>000464/23</t>
  </si>
  <si>
    <t>Smýkal Jakub</t>
  </si>
  <si>
    <t>8901215136</t>
  </si>
  <si>
    <t>000465/23</t>
  </si>
  <si>
    <t>Korabečná Aneta</t>
  </si>
  <si>
    <t>1159180110</t>
  </si>
  <si>
    <t>000466/23</t>
  </si>
  <si>
    <t>Oslancová Amálie</t>
  </si>
  <si>
    <t>1756280317</t>
  </si>
  <si>
    <t>15:17</t>
  </si>
  <si>
    <t>000467/23</t>
  </si>
  <si>
    <t>Oslancová Iveta</t>
  </si>
  <si>
    <t>8251233331</t>
  </si>
  <si>
    <t>000468/23</t>
  </si>
  <si>
    <t xml:space="preserve">Nomak Anton </t>
  </si>
  <si>
    <t>2111180412</t>
  </si>
  <si>
    <t>000469/23</t>
  </si>
  <si>
    <t>Nomak Martina, Bc.</t>
  </si>
  <si>
    <t>9153206084</t>
  </si>
  <si>
    <t>15:41</t>
  </si>
  <si>
    <t>000470/23</t>
  </si>
  <si>
    <t xml:space="preserve">Košulič Pavel </t>
  </si>
  <si>
    <t>1907150212</t>
  </si>
  <si>
    <t>15:44</t>
  </si>
  <si>
    <t>000471/23</t>
  </si>
  <si>
    <t>Zlámalová Petra</t>
  </si>
  <si>
    <t>8457075704</t>
  </si>
  <si>
    <t>09:56</t>
  </si>
  <si>
    <t>000473/23</t>
  </si>
  <si>
    <t>Vašečková Veronika</t>
  </si>
  <si>
    <t>1853220017</t>
  </si>
  <si>
    <t>000474/23</t>
  </si>
  <si>
    <t xml:space="preserve">Vašečková Radka </t>
  </si>
  <si>
    <t>8352215223</t>
  </si>
  <si>
    <t>16:16</t>
  </si>
  <si>
    <t>000475/23</t>
  </si>
  <si>
    <t>Pešková Tereza</t>
  </si>
  <si>
    <t>1462171722</t>
  </si>
  <si>
    <t>16:25</t>
  </si>
  <si>
    <t>000479/23</t>
  </si>
  <si>
    <t>Burian Václav</t>
  </si>
  <si>
    <t>0809153268</t>
  </si>
  <si>
    <t>000489/23</t>
  </si>
  <si>
    <t>Michalčík Marek</t>
  </si>
  <si>
    <t>0508037420</t>
  </si>
  <si>
    <t>000507/23</t>
  </si>
  <si>
    <t>Kršjaková Linda</t>
  </si>
  <si>
    <t>1951240709</t>
  </si>
  <si>
    <t>000508/23</t>
  </si>
  <si>
    <t>Kršjak Jan</t>
  </si>
  <si>
    <t>8807135799</t>
  </si>
  <si>
    <t>000135/23</t>
  </si>
  <si>
    <t>Zdráhalová Jana Ing.</t>
  </si>
  <si>
    <t>9257276072</t>
  </si>
  <si>
    <t>000325/23</t>
  </si>
  <si>
    <t xml:space="preserve">Toběrný Filip </t>
  </si>
  <si>
    <t>1110191775</t>
  </si>
  <si>
    <t>000424/23</t>
  </si>
  <si>
    <t>Jaroš Mikoláš</t>
  </si>
  <si>
    <t>2205020730</t>
  </si>
  <si>
    <t>000425/23</t>
  </si>
  <si>
    <t>Jarošová Michaela</t>
  </si>
  <si>
    <t>8555260010</t>
  </si>
  <si>
    <t>17:02</t>
  </si>
  <si>
    <t>12:19</t>
  </si>
  <si>
    <t>000429/23</t>
  </si>
  <si>
    <t xml:space="preserve">Jaroš Robert </t>
  </si>
  <si>
    <t>2103260247</t>
  </si>
  <si>
    <t>23:45</t>
  </si>
  <si>
    <t>000430/23</t>
  </si>
  <si>
    <t>Jarošová Dagmar</t>
  </si>
  <si>
    <t>8655155168</t>
  </si>
  <si>
    <t>000431/23</t>
  </si>
  <si>
    <t>Telíšková Lucie</t>
  </si>
  <si>
    <t>7962045355</t>
  </si>
  <si>
    <t>000432/23</t>
  </si>
  <si>
    <t xml:space="preserve">Petřeková Veronika </t>
  </si>
  <si>
    <t>0852173234</t>
  </si>
  <si>
    <t>000462/23</t>
  </si>
  <si>
    <t>Kima Martin</t>
  </si>
  <si>
    <t>2001021957</t>
  </si>
  <si>
    <t>14:34</t>
  </si>
  <si>
    <t>000478/23</t>
  </si>
  <si>
    <t>Nerušilová Kateřina</t>
  </si>
  <si>
    <t>0755316078</t>
  </si>
  <si>
    <t>000480/23</t>
  </si>
  <si>
    <t xml:space="preserve">Woltnerová Eliška </t>
  </si>
  <si>
    <t>1160100337</t>
  </si>
  <si>
    <t>000485/23</t>
  </si>
  <si>
    <t>Čonka Vladimír Sebas</t>
  </si>
  <si>
    <t>1801300138</t>
  </si>
  <si>
    <t>000486/23</t>
  </si>
  <si>
    <t>Mrázek Martin</t>
  </si>
  <si>
    <t>1705040205</t>
  </si>
  <si>
    <t>15:12</t>
  </si>
  <si>
    <t>000490/23</t>
  </si>
  <si>
    <t>Tkadlčíková Barbora</t>
  </si>
  <si>
    <t>1857091555</t>
  </si>
  <si>
    <t>15:19</t>
  </si>
  <si>
    <t>000493/23</t>
  </si>
  <si>
    <t>Mac Oldřich</t>
  </si>
  <si>
    <t>0505227437</t>
  </si>
  <si>
    <t>15:09</t>
  </si>
  <si>
    <t>000494/23</t>
  </si>
  <si>
    <t xml:space="preserve">Šidliáková Kateřina </t>
  </si>
  <si>
    <t>0751255263</t>
  </si>
  <si>
    <t>12:36</t>
  </si>
  <si>
    <t>01:00</t>
  </si>
  <si>
    <t>000495/23</t>
  </si>
  <si>
    <t>Tkadlčík Petr</t>
  </si>
  <si>
    <t>8501264838</t>
  </si>
  <si>
    <t>13:08</t>
  </si>
  <si>
    <t>000498/23</t>
  </si>
  <si>
    <t>Janků Nikola</t>
  </si>
  <si>
    <t>1459230300</t>
  </si>
  <si>
    <t>000499/23</t>
  </si>
  <si>
    <t>Mrázková Mahrová Mar</t>
  </si>
  <si>
    <t>9157035734</t>
  </si>
  <si>
    <t>000502/23</t>
  </si>
  <si>
    <t>Vašková Věra</t>
  </si>
  <si>
    <t>9951180833</t>
  </si>
  <si>
    <t>08:45</t>
  </si>
  <si>
    <t>000513/23</t>
  </si>
  <si>
    <t xml:space="preserve">Večeřová Martina </t>
  </si>
  <si>
    <t>0659295351</t>
  </si>
  <si>
    <t>000515/23</t>
  </si>
  <si>
    <t xml:space="preserve">Šrotíř Sebastian </t>
  </si>
  <si>
    <t>2111270469</t>
  </si>
  <si>
    <t>000518/23</t>
  </si>
  <si>
    <t>Šrotířová Jana</t>
  </si>
  <si>
    <t>9052035707</t>
  </si>
  <si>
    <t>12:54</t>
  </si>
  <si>
    <t>000521/23</t>
  </si>
  <si>
    <t xml:space="preserve">Krejčí Daniel </t>
  </si>
  <si>
    <t>1409080596</t>
  </si>
  <si>
    <t>000522/23</t>
  </si>
  <si>
    <t>Kuzyk Makar</t>
  </si>
  <si>
    <t>2106140410</t>
  </si>
  <si>
    <t>000523/23</t>
  </si>
  <si>
    <t>Kuzyk Halyna</t>
  </si>
  <si>
    <t>8962714541</t>
  </si>
  <si>
    <t>000374/23</t>
  </si>
  <si>
    <t>Janóvá Marie</t>
  </si>
  <si>
    <t>0552198449</t>
  </si>
  <si>
    <t>000391/23</t>
  </si>
  <si>
    <t>Fibigr Tomáš</t>
  </si>
  <si>
    <t>1401090405</t>
  </si>
  <si>
    <t>000444/23</t>
  </si>
  <si>
    <t xml:space="preserve">Netopil Jakub </t>
  </si>
  <si>
    <t>2007130664</t>
  </si>
  <si>
    <t>000446/23</t>
  </si>
  <si>
    <t>Netopilová Martina</t>
  </si>
  <si>
    <t>8757245772</t>
  </si>
  <si>
    <t>000447/23</t>
  </si>
  <si>
    <t>Hůta Daniel</t>
  </si>
  <si>
    <t>2211270292</t>
  </si>
  <si>
    <t>19:22</t>
  </si>
  <si>
    <t>07:55</t>
  </si>
  <si>
    <t>000448/23</t>
  </si>
  <si>
    <t>Ambrozková Jana</t>
  </si>
  <si>
    <t>9258084847</t>
  </si>
  <si>
    <t>000450/23</t>
  </si>
  <si>
    <t>Voráčová Veronika</t>
  </si>
  <si>
    <t>8156135757</t>
  </si>
  <si>
    <t>000455/23</t>
  </si>
  <si>
    <t>Lysak Vlad Valentin</t>
  </si>
  <si>
    <t>2103070420</t>
  </si>
  <si>
    <t>000487/23</t>
  </si>
  <si>
    <t>Šišma František</t>
  </si>
  <si>
    <t>1407220848</t>
  </si>
  <si>
    <t>000488/23</t>
  </si>
  <si>
    <t>Šišma Jan</t>
  </si>
  <si>
    <t>1707020733</t>
  </si>
  <si>
    <t>000492/23</t>
  </si>
  <si>
    <t>Zapletalová Elen</t>
  </si>
  <si>
    <t>1955140011</t>
  </si>
  <si>
    <t>12:33</t>
  </si>
  <si>
    <t>000497/23</t>
  </si>
  <si>
    <t>Horkelová Lenka</t>
  </si>
  <si>
    <t>9153205699</t>
  </si>
  <si>
    <t>13:11</t>
  </si>
  <si>
    <t>000501/23</t>
  </si>
  <si>
    <t>Šišmová Eva</t>
  </si>
  <si>
    <t>7656185317</t>
  </si>
  <si>
    <t>000503/23</t>
  </si>
  <si>
    <t xml:space="preserve">Vlček Marek </t>
  </si>
  <si>
    <t>1906080627</t>
  </si>
  <si>
    <t>15:51</t>
  </si>
  <si>
    <t>000504/23</t>
  </si>
  <si>
    <t>Vlčková Radka, DiS.</t>
  </si>
  <si>
    <t>9054286076</t>
  </si>
  <si>
    <t>000512/23</t>
  </si>
  <si>
    <t>Konečná Natálie</t>
  </si>
  <si>
    <t>0561035365</t>
  </si>
  <si>
    <t>09:46</t>
  </si>
  <si>
    <t>000514/23</t>
  </si>
  <si>
    <t xml:space="preserve">Frelich Petr </t>
  </si>
  <si>
    <t>0906105266</t>
  </si>
  <si>
    <t>08:34</t>
  </si>
  <si>
    <t>000516/23</t>
  </si>
  <si>
    <t xml:space="preserve">Demeter Bryan </t>
  </si>
  <si>
    <t>1512270826</t>
  </si>
  <si>
    <t>000517/23</t>
  </si>
  <si>
    <t xml:space="preserve">Hůtová Kateřina </t>
  </si>
  <si>
    <t>8852100422</t>
  </si>
  <si>
    <t>08:01</t>
  </si>
  <si>
    <t>000525/23</t>
  </si>
  <si>
    <t>Kroková Brenda</t>
  </si>
  <si>
    <t>9761156064</t>
  </si>
  <si>
    <t>16:14</t>
  </si>
  <si>
    <t>000530/23</t>
  </si>
  <si>
    <t>Navara Vojtěch</t>
  </si>
  <si>
    <t>0809053234</t>
  </si>
  <si>
    <t>000536/23</t>
  </si>
  <si>
    <t>Macák Filip</t>
  </si>
  <si>
    <t>0711136096</t>
  </si>
  <si>
    <t>000543/23</t>
  </si>
  <si>
    <t>Lysáková Lucie</t>
  </si>
  <si>
    <t>8853294857</t>
  </si>
  <si>
    <t>000228/23</t>
  </si>
  <si>
    <t xml:space="preserve">Král Matias </t>
  </si>
  <si>
    <t>2109170943</t>
  </si>
  <si>
    <t>000337/23</t>
  </si>
  <si>
    <t xml:space="preserve">Fojtlová Tamara </t>
  </si>
  <si>
    <t>2259070770</t>
  </si>
  <si>
    <t>000339/23</t>
  </si>
  <si>
    <t>Přikrylová Jana</t>
  </si>
  <si>
    <t>9255084784</t>
  </si>
  <si>
    <t>15:13</t>
  </si>
  <si>
    <t>000350/23</t>
  </si>
  <si>
    <t>Lacková Pavlína</t>
  </si>
  <si>
    <t>9962306068</t>
  </si>
  <si>
    <t>08:41</t>
  </si>
  <si>
    <t>000438/23</t>
  </si>
  <si>
    <t xml:space="preserve">Fajtová Anežka </t>
  </si>
  <si>
    <t>1055163230</t>
  </si>
  <si>
    <t>000445/23</t>
  </si>
  <si>
    <t>000451/23</t>
  </si>
  <si>
    <t xml:space="preserve">Rak Mikuláš </t>
  </si>
  <si>
    <t>1610030994</t>
  </si>
  <si>
    <t>08:54</t>
  </si>
  <si>
    <t>000452/23</t>
  </si>
  <si>
    <t>Raková Anna</t>
  </si>
  <si>
    <t>8458275353</t>
  </si>
  <si>
    <t>000454/23</t>
  </si>
  <si>
    <t>Matušková Veronika</t>
  </si>
  <si>
    <t>1460170844</t>
  </si>
  <si>
    <t>000491/23</t>
  </si>
  <si>
    <t>000505/23</t>
  </si>
  <si>
    <t>Fajt Pavel, Ing.</t>
  </si>
  <si>
    <t>7509085353</t>
  </si>
  <si>
    <t>000509/23</t>
  </si>
  <si>
    <t xml:space="preserve">Janků Gabriela </t>
  </si>
  <si>
    <t>1362070083</t>
  </si>
  <si>
    <t>000510/23</t>
  </si>
  <si>
    <t>Orságová Anna</t>
  </si>
  <si>
    <t>1154180643</t>
  </si>
  <si>
    <t>000511/23</t>
  </si>
  <si>
    <t xml:space="preserve">Korcová Laura </t>
  </si>
  <si>
    <t>1361300017</t>
  </si>
  <si>
    <t>000526/23</t>
  </si>
  <si>
    <t xml:space="preserve">Kolařík Albert </t>
  </si>
  <si>
    <t>2204020324</t>
  </si>
  <si>
    <t>16:36</t>
  </si>
  <si>
    <t>000527/23</t>
  </si>
  <si>
    <t>Balzerová Anna Mgr.</t>
  </si>
  <si>
    <t>8660155779</t>
  </si>
  <si>
    <t>000531/23</t>
  </si>
  <si>
    <t xml:space="preserve">Polívka Jan </t>
  </si>
  <si>
    <t>1704220122</t>
  </si>
  <si>
    <t>000532/23</t>
  </si>
  <si>
    <t>Polívková Vendula</t>
  </si>
  <si>
    <t>8759235771</t>
  </si>
  <si>
    <t>000533/23</t>
  </si>
  <si>
    <t>Huňat David</t>
  </si>
  <si>
    <t>1905130282</t>
  </si>
  <si>
    <t>11:39</t>
  </si>
  <si>
    <t>000534/23</t>
  </si>
  <si>
    <t>Huňatová Martina</t>
  </si>
  <si>
    <t>8359125676</t>
  </si>
  <si>
    <t>000537/23</t>
  </si>
  <si>
    <t>Koldas Jakub</t>
  </si>
  <si>
    <t>1201301662</t>
  </si>
  <si>
    <t>000538/23</t>
  </si>
  <si>
    <t>Richter Martin</t>
  </si>
  <si>
    <t>2112020845</t>
  </si>
  <si>
    <t>000539/23</t>
  </si>
  <si>
    <t>Radochová Libuše</t>
  </si>
  <si>
    <t>8853216130</t>
  </si>
  <si>
    <t>000542/23</t>
  </si>
  <si>
    <t>Křupala Michael</t>
  </si>
  <si>
    <t>1608232164</t>
  </si>
  <si>
    <t>000577/23</t>
  </si>
  <si>
    <t xml:space="preserve">Soukupová Barbora </t>
  </si>
  <si>
    <t>0954293285</t>
  </si>
  <si>
    <t>18:27</t>
  </si>
  <si>
    <t>000472/23</t>
  </si>
  <si>
    <t xml:space="preserve">Cvrček Tomáš </t>
  </si>
  <si>
    <t>1011050326</t>
  </si>
  <si>
    <t>16:00</t>
  </si>
  <si>
    <t>000476/23</t>
  </si>
  <si>
    <t>000477/23</t>
  </si>
  <si>
    <t>17:04</t>
  </si>
  <si>
    <t>000482/23</t>
  </si>
  <si>
    <t>Sklenaříková Natálie</t>
  </si>
  <si>
    <t>1959080277</t>
  </si>
  <si>
    <t>08:16</t>
  </si>
  <si>
    <t>000483/23</t>
  </si>
  <si>
    <t>Vondráčková Martina</t>
  </si>
  <si>
    <t>9262146267</t>
  </si>
  <si>
    <t>000484/23</t>
  </si>
  <si>
    <t xml:space="preserve">Šabová Karolína </t>
  </si>
  <si>
    <t>1255300101</t>
  </si>
  <si>
    <t>000500/23</t>
  </si>
  <si>
    <t>Šabová Marcela</t>
  </si>
  <si>
    <t>8162314127</t>
  </si>
  <si>
    <t>000535/23</t>
  </si>
  <si>
    <t xml:space="preserve">Sommer Jiří </t>
  </si>
  <si>
    <t>0803143396</t>
  </si>
  <si>
    <t>000540/23</t>
  </si>
  <si>
    <t xml:space="preserve">Slouka Filip </t>
  </si>
  <si>
    <t>1004085280</t>
  </si>
  <si>
    <t>000547/23</t>
  </si>
  <si>
    <t>Haicová Eliška</t>
  </si>
  <si>
    <t>1551210023</t>
  </si>
  <si>
    <t>000555/23</t>
  </si>
  <si>
    <t>Vyroubalová Markéta</t>
  </si>
  <si>
    <t>1658170426</t>
  </si>
  <si>
    <t>08:44</t>
  </si>
  <si>
    <t>000556/23</t>
  </si>
  <si>
    <t>MORAVČÍK Pavel</t>
  </si>
  <si>
    <t>1610140037</t>
  </si>
  <si>
    <t>000557/23</t>
  </si>
  <si>
    <t>Pospíšilová Laura</t>
  </si>
  <si>
    <t>1861130260</t>
  </si>
  <si>
    <t>000560/23</t>
  </si>
  <si>
    <t>Smola Dominik</t>
  </si>
  <si>
    <t>1508141063</t>
  </si>
  <si>
    <t>000562/23</t>
  </si>
  <si>
    <t>Friedrichová Eliška</t>
  </si>
  <si>
    <t>1857181304</t>
  </si>
  <si>
    <t>000565/23</t>
  </si>
  <si>
    <t>Friedrich Jaroslav</t>
  </si>
  <si>
    <t>8809023938</t>
  </si>
  <si>
    <t>000567/23</t>
  </si>
  <si>
    <t>Diblík Nicolas</t>
  </si>
  <si>
    <t>1601300052</t>
  </si>
  <si>
    <t>000569/23</t>
  </si>
  <si>
    <t>Pospíšilová Martina</t>
  </si>
  <si>
    <t>8257165312</t>
  </si>
  <si>
    <t>000576/23</t>
  </si>
  <si>
    <t xml:space="preserve">Stejskal Tadeáš </t>
  </si>
  <si>
    <t>1002106072</t>
  </si>
  <si>
    <t>12:24</t>
  </si>
  <si>
    <t>000578/23</t>
  </si>
  <si>
    <t xml:space="preserve">Novotný Adam </t>
  </si>
  <si>
    <t>0609116079</t>
  </si>
  <si>
    <t>000554/23</t>
  </si>
  <si>
    <t>Wallek Adam</t>
  </si>
  <si>
    <t>1903080630</t>
  </si>
  <si>
    <t>000558/23</t>
  </si>
  <si>
    <t>Souček Matouš</t>
  </si>
  <si>
    <t>1804200266</t>
  </si>
  <si>
    <t>000561/23</t>
  </si>
  <si>
    <t>Vitoul Sebastian</t>
  </si>
  <si>
    <t>1902010275</t>
  </si>
  <si>
    <t>000563/23</t>
  </si>
  <si>
    <t>Součková Hedvika, Bc</t>
  </si>
  <si>
    <t>7761024854</t>
  </si>
  <si>
    <t>000564/23</t>
  </si>
  <si>
    <t>Kutal Petr</t>
  </si>
  <si>
    <t>7312025765</t>
  </si>
  <si>
    <t>12:31</t>
  </si>
  <si>
    <t>000571/23</t>
  </si>
  <si>
    <t>Vitoulová Petra</t>
  </si>
  <si>
    <t>8262095347</t>
  </si>
  <si>
    <t>000590/23</t>
  </si>
  <si>
    <t xml:space="preserve">Matějová Jasmína </t>
  </si>
  <si>
    <t>1457030245</t>
  </si>
  <si>
    <t>18:13</t>
  </si>
  <si>
    <t>000277/23</t>
  </si>
  <si>
    <t xml:space="preserve">Košťál Martin </t>
  </si>
  <si>
    <t>0508076151</t>
  </si>
  <si>
    <t>000347/23</t>
  </si>
  <si>
    <t xml:space="preserve">Mader Melanie </t>
  </si>
  <si>
    <t>2351010464</t>
  </si>
  <si>
    <t>000427/23</t>
  </si>
  <si>
    <t xml:space="preserve">Ištanková Anna </t>
  </si>
  <si>
    <t>1651251096</t>
  </si>
  <si>
    <t>000528/23</t>
  </si>
  <si>
    <t>000529/23</t>
  </si>
  <si>
    <t xml:space="preserve">Jelčová Valerie </t>
  </si>
  <si>
    <t>1451070005</t>
  </si>
  <si>
    <t>000545/23</t>
  </si>
  <si>
    <t>Švarková Hanka</t>
  </si>
  <si>
    <t>2162010367</t>
  </si>
  <si>
    <t>12:47</t>
  </si>
  <si>
    <t>000546/23</t>
  </si>
  <si>
    <t>Švarková Tereza</t>
  </si>
  <si>
    <t>8754294923</t>
  </si>
  <si>
    <t>16:48</t>
  </si>
  <si>
    <t>000549/23</t>
  </si>
  <si>
    <t xml:space="preserve">Kubis Adam </t>
  </si>
  <si>
    <t>1704060138</t>
  </si>
  <si>
    <t>000550/23</t>
  </si>
  <si>
    <t>Schusterová Veronika</t>
  </si>
  <si>
    <t>8562055810</t>
  </si>
  <si>
    <t>000551/23</t>
  </si>
  <si>
    <t xml:space="preserve">Šandor Kamil </t>
  </si>
  <si>
    <t>0604063262</t>
  </si>
  <si>
    <t>000572/23</t>
  </si>
  <si>
    <t>Halousková Adéla</t>
  </si>
  <si>
    <t>0855136062</t>
  </si>
  <si>
    <t>000573/23</t>
  </si>
  <si>
    <t>Polišenský Matyáš</t>
  </si>
  <si>
    <t>2012221728</t>
  </si>
  <si>
    <t>000575/23</t>
  </si>
  <si>
    <t xml:space="preserve">Sikorová Sabina </t>
  </si>
  <si>
    <t>0755243236</t>
  </si>
  <si>
    <t>12:10</t>
  </si>
  <si>
    <t>000581/23</t>
  </si>
  <si>
    <t xml:space="preserve">Polák Jindřich </t>
  </si>
  <si>
    <t>2201160280</t>
  </si>
  <si>
    <t>000582/23</t>
  </si>
  <si>
    <t>000583/23</t>
  </si>
  <si>
    <t>Máchová Eva</t>
  </si>
  <si>
    <t>7660265855</t>
  </si>
  <si>
    <t>000584/23</t>
  </si>
  <si>
    <t>Poláková Eva</t>
  </si>
  <si>
    <t>8761296214</t>
  </si>
  <si>
    <t>000592/23</t>
  </si>
  <si>
    <t>Ježková Karla</t>
  </si>
  <si>
    <t>2157281335</t>
  </si>
  <si>
    <t>000600/23</t>
  </si>
  <si>
    <t>Fantal Stela</t>
  </si>
  <si>
    <t>2154100377</t>
  </si>
  <si>
    <t>000601/23</t>
  </si>
  <si>
    <t>Fantal Bečáková Tere</t>
  </si>
  <si>
    <t>9253155703</t>
  </si>
  <si>
    <t>19:27</t>
  </si>
  <si>
    <t>000606/23</t>
  </si>
  <si>
    <t xml:space="preserve">Navrátil David </t>
  </si>
  <si>
    <t>1609270212</t>
  </si>
  <si>
    <t>000614/23</t>
  </si>
  <si>
    <t xml:space="preserve">Šišmová Lucie </t>
  </si>
  <si>
    <t>2056130186</t>
  </si>
  <si>
    <t>14:24</t>
  </si>
  <si>
    <t>000616/23</t>
  </si>
  <si>
    <t>Šišmová Vladimíra</t>
  </si>
  <si>
    <t>8754255785</t>
  </si>
  <si>
    <t>000437/23</t>
  </si>
  <si>
    <t>000519/23</t>
  </si>
  <si>
    <t xml:space="preserve">Blizňák Ondřej </t>
  </si>
  <si>
    <t>1005167229</t>
  </si>
  <si>
    <t>000520/23</t>
  </si>
  <si>
    <t>Blizňáková Erika</t>
  </si>
  <si>
    <t>7852155850</t>
  </si>
  <si>
    <t>000524/23</t>
  </si>
  <si>
    <t xml:space="preserve">Čulák Ondřej </t>
  </si>
  <si>
    <t>0706041391</t>
  </si>
  <si>
    <t>15:50</t>
  </si>
  <si>
    <t>000553/23</t>
  </si>
  <si>
    <t>Sojková Martina</t>
  </si>
  <si>
    <t>0755145292</t>
  </si>
  <si>
    <t>000568/23</t>
  </si>
  <si>
    <t>Čuláková Lucie</t>
  </si>
  <si>
    <t>7951135775</t>
  </si>
  <si>
    <t>12:46</t>
  </si>
  <si>
    <t>11:41</t>
  </si>
  <si>
    <t>000570/23</t>
  </si>
  <si>
    <t xml:space="preserve">Martinak Filip </t>
  </si>
  <si>
    <t>2109080512</t>
  </si>
  <si>
    <t>000574/23</t>
  </si>
  <si>
    <t>Marimonová Šárka</t>
  </si>
  <si>
    <t>9562131865</t>
  </si>
  <si>
    <t>000579/23</t>
  </si>
  <si>
    <t xml:space="preserve">Klesnil Štěpán </t>
  </si>
  <si>
    <t>1404250298</t>
  </si>
  <si>
    <t>000607/23</t>
  </si>
  <si>
    <t>Vaculík Jan</t>
  </si>
  <si>
    <t>1311120074</t>
  </si>
  <si>
    <t>000609/23</t>
  </si>
  <si>
    <t xml:space="preserve">Vaculíková Jana </t>
  </si>
  <si>
    <t>8556035796</t>
  </si>
  <si>
    <t>000610/23</t>
  </si>
  <si>
    <t>Kalfert Matyáš</t>
  </si>
  <si>
    <t>1802040097</t>
  </si>
  <si>
    <t>000611/23</t>
  </si>
  <si>
    <t>Ferešová Monika</t>
  </si>
  <si>
    <t>8255065368</t>
  </si>
  <si>
    <t>000612/23</t>
  </si>
  <si>
    <t>Vylíčilová Barbora</t>
  </si>
  <si>
    <t>1858180071</t>
  </si>
  <si>
    <t>000613/23</t>
  </si>
  <si>
    <t>Vylíčil Martin, Mgr.</t>
  </si>
  <si>
    <t>8404155683</t>
  </si>
  <si>
    <t>000615/23</t>
  </si>
  <si>
    <t>Zapletal Robert</t>
  </si>
  <si>
    <t>1211301520</t>
  </si>
  <si>
    <t>000617/23</t>
  </si>
  <si>
    <t xml:space="preserve">Hlavinka Jakub </t>
  </si>
  <si>
    <t>1704280325</t>
  </si>
  <si>
    <t>000618/23</t>
  </si>
  <si>
    <t>Hlavinková Eliška RN</t>
  </si>
  <si>
    <t>8652132654</t>
  </si>
  <si>
    <t>000619/23</t>
  </si>
  <si>
    <t xml:space="preserve">Vymětalová Nela </t>
  </si>
  <si>
    <t>1655010016</t>
  </si>
  <si>
    <t>000620/23</t>
  </si>
  <si>
    <t>Drozd Mikuláš</t>
  </si>
  <si>
    <t>1909081031</t>
  </si>
  <si>
    <t>15:02</t>
  </si>
  <si>
    <t>000621/23</t>
  </si>
  <si>
    <t>Drozd Petr</t>
  </si>
  <si>
    <t>8811074976</t>
  </si>
  <si>
    <t>15:03</t>
  </si>
  <si>
    <t>000626/23</t>
  </si>
  <si>
    <t>Bažantová Andrea</t>
  </si>
  <si>
    <t>0656023225</t>
  </si>
  <si>
    <t>000627/23</t>
  </si>
  <si>
    <t xml:space="preserve">Kobza Oliver </t>
  </si>
  <si>
    <t>1104040157</t>
  </si>
  <si>
    <t>000630/23</t>
  </si>
  <si>
    <t>Loun Jiří</t>
  </si>
  <si>
    <t>8303285320</t>
  </si>
  <si>
    <t>000638/23</t>
  </si>
  <si>
    <t xml:space="preserve">Stoklásek Adam </t>
  </si>
  <si>
    <t>1904031701</t>
  </si>
  <si>
    <t>000640/23</t>
  </si>
  <si>
    <t>Minksová Marcela</t>
  </si>
  <si>
    <t>7955294424</t>
  </si>
  <si>
    <t>000644/23</t>
  </si>
  <si>
    <t xml:space="preserve">Zelenková Šarlota </t>
  </si>
  <si>
    <t>2053020519</t>
  </si>
  <si>
    <t>000651/23</t>
  </si>
  <si>
    <t>Rellová Leona</t>
  </si>
  <si>
    <t>9358105713</t>
  </si>
  <si>
    <t>000656/23</t>
  </si>
  <si>
    <t xml:space="preserve">Ševčík Jan </t>
  </si>
  <si>
    <t>2101200541</t>
  </si>
  <si>
    <t>000657/23</t>
  </si>
  <si>
    <t>Večeřová Alena</t>
  </si>
  <si>
    <t>6062200441</t>
  </si>
  <si>
    <t>000257/23</t>
  </si>
  <si>
    <t>Rychlá Nela</t>
  </si>
  <si>
    <t>1960050378</t>
  </si>
  <si>
    <t>11:06</t>
  </si>
  <si>
    <t>000267/23</t>
  </si>
  <si>
    <t>Kotoučová Hana</t>
  </si>
  <si>
    <t>9056126068</t>
  </si>
  <si>
    <t>000552/23</t>
  </si>
  <si>
    <t xml:space="preserve">Lupík Štěpán </t>
  </si>
  <si>
    <t>1004125342</t>
  </si>
  <si>
    <t>000594/23</t>
  </si>
  <si>
    <t xml:space="preserve">Nasadilová Leontýna </t>
  </si>
  <si>
    <t>2160150597</t>
  </si>
  <si>
    <t>000596/23</t>
  </si>
  <si>
    <t>Nasadilová Karolína</t>
  </si>
  <si>
    <t>0052046203</t>
  </si>
  <si>
    <t>000602/23</t>
  </si>
  <si>
    <t>Gajdoš Michal</t>
  </si>
  <si>
    <t>1801190798</t>
  </si>
  <si>
    <t>000603/23</t>
  </si>
  <si>
    <t>Malinová Michaela</t>
  </si>
  <si>
    <t>8957076095</t>
  </si>
  <si>
    <t>000608/23</t>
  </si>
  <si>
    <t>Sklenář Filip</t>
  </si>
  <si>
    <t>1604141187</t>
  </si>
  <si>
    <t>000622/23</t>
  </si>
  <si>
    <t>Lacko Lukáš</t>
  </si>
  <si>
    <t>1407110309</t>
  </si>
  <si>
    <t>000625/23</t>
  </si>
  <si>
    <t xml:space="preserve">Kratochvíl Matěj </t>
  </si>
  <si>
    <t>1003071146</t>
  </si>
  <si>
    <t>000629/23</t>
  </si>
  <si>
    <t xml:space="preserve">Konečný Vojtěch </t>
  </si>
  <si>
    <t>0706231383</t>
  </si>
  <si>
    <t>22:53</t>
  </si>
  <si>
    <t>000634/23</t>
  </si>
  <si>
    <t>Ryznerová Ema</t>
  </si>
  <si>
    <t>1861210241</t>
  </si>
  <si>
    <t>000635/23</t>
  </si>
  <si>
    <t>09:39</t>
  </si>
  <si>
    <t>000637/23</t>
  </si>
  <si>
    <t>000639/23</t>
  </si>
  <si>
    <t>Lutonská Anna</t>
  </si>
  <si>
    <t>1353080839</t>
  </si>
  <si>
    <t>000643/23</t>
  </si>
  <si>
    <t>Tesař Tomáš</t>
  </si>
  <si>
    <t>1007111314</t>
  </si>
  <si>
    <t>10:35</t>
  </si>
  <si>
    <t>08:53</t>
  </si>
  <si>
    <t>000645/23</t>
  </si>
  <si>
    <t>Raška Vojtěch</t>
  </si>
  <si>
    <t>0504237415</t>
  </si>
  <si>
    <t>000646/23</t>
  </si>
  <si>
    <t>Ryznerová Pavlína MU</t>
  </si>
  <si>
    <t>8851051154</t>
  </si>
  <si>
    <t>11:14</t>
  </si>
  <si>
    <t>000650/23</t>
  </si>
  <si>
    <t xml:space="preserve">Pham Thi Phan </t>
  </si>
  <si>
    <t>9055684440</t>
  </si>
  <si>
    <t>000654/23</t>
  </si>
  <si>
    <t>Navrátil Matyáš</t>
  </si>
  <si>
    <t>1605130252</t>
  </si>
  <si>
    <t>000655/23</t>
  </si>
  <si>
    <t xml:space="preserve">Zvěřina Jaromír </t>
  </si>
  <si>
    <t>0410297327</t>
  </si>
  <si>
    <t>000659/23</t>
  </si>
  <si>
    <t xml:space="preserve">Hrachovina Marek </t>
  </si>
  <si>
    <t>1412110216</t>
  </si>
  <si>
    <t>000661/23</t>
  </si>
  <si>
    <t>Vyroubal Vojtěch</t>
  </si>
  <si>
    <t>0703086065</t>
  </si>
  <si>
    <t>000679/23</t>
  </si>
  <si>
    <t>Ferenčík Lukáš</t>
  </si>
  <si>
    <t>8401025325</t>
  </si>
  <si>
    <t>000689/23</t>
  </si>
  <si>
    <t xml:space="preserve">Dohnalová Eliška </t>
  </si>
  <si>
    <t>0959263250</t>
  </si>
  <si>
    <t>18:50</t>
  </si>
  <si>
    <t>000559/23</t>
  </si>
  <si>
    <t>Klimova Jasmina</t>
  </si>
  <si>
    <t>1660604121</t>
  </si>
  <si>
    <t>000580/23</t>
  </si>
  <si>
    <t xml:space="preserve">Hurta Igor </t>
  </si>
  <si>
    <t>2004150951</t>
  </si>
  <si>
    <t>000589/23</t>
  </si>
  <si>
    <t xml:space="preserve">Fornusková Inna </t>
  </si>
  <si>
    <t>1562090277</t>
  </si>
  <si>
    <t>000591/23</t>
  </si>
  <si>
    <t>Hurtová Nikol</t>
  </si>
  <si>
    <t>9259234468</t>
  </si>
  <si>
    <t>19:19</t>
  </si>
  <si>
    <t>000597/23</t>
  </si>
  <si>
    <t xml:space="preserve">Kopečný Jakub </t>
  </si>
  <si>
    <t>0805113243</t>
  </si>
  <si>
    <t>10:56</t>
  </si>
  <si>
    <t>000642/23</t>
  </si>
  <si>
    <t>Petřek Marek</t>
  </si>
  <si>
    <t>0907127078</t>
  </si>
  <si>
    <t>14:03</t>
  </si>
  <si>
    <t>000662/23</t>
  </si>
  <si>
    <t>Horáková Anna Elen</t>
  </si>
  <si>
    <t>0854047084</t>
  </si>
  <si>
    <t>000665/23</t>
  </si>
  <si>
    <t xml:space="preserve">Kudláček Jan </t>
  </si>
  <si>
    <t>2210010264</t>
  </si>
  <si>
    <t>000666/23</t>
  </si>
  <si>
    <t xml:space="preserve">Mrázková Andrea </t>
  </si>
  <si>
    <t>0653146791</t>
  </si>
  <si>
    <t>000667/23</t>
  </si>
  <si>
    <t xml:space="preserve">Šabacká Karolína </t>
  </si>
  <si>
    <t>0759176011</t>
  </si>
  <si>
    <t>000668/23</t>
  </si>
  <si>
    <t xml:space="preserve">Zaorálková Nela </t>
  </si>
  <si>
    <t>0852285291</t>
  </si>
  <si>
    <t>000669/23</t>
  </si>
  <si>
    <t>Kudláčková Barbora</t>
  </si>
  <si>
    <t>8462075864</t>
  </si>
  <si>
    <t>000674/23</t>
  </si>
  <si>
    <t>Mrázková Markéta</t>
  </si>
  <si>
    <t>8858265152</t>
  </si>
  <si>
    <t>000682/23</t>
  </si>
  <si>
    <t>Šebík Michal</t>
  </si>
  <si>
    <t>1801230475</t>
  </si>
  <si>
    <t>000707/23</t>
  </si>
  <si>
    <t>Sičová Gabriela Mgr.</t>
  </si>
  <si>
    <t>7754095327</t>
  </si>
  <si>
    <t>000506/23</t>
  </si>
  <si>
    <t>Sedláčková Michaela</t>
  </si>
  <si>
    <t>2261250090</t>
  </si>
  <si>
    <t>18:39</t>
  </si>
  <si>
    <t>000566/23</t>
  </si>
  <si>
    <t>Zapp Vilém</t>
  </si>
  <si>
    <t>1202021469</t>
  </si>
  <si>
    <t>15:53</t>
  </si>
  <si>
    <t>000585/23</t>
  </si>
  <si>
    <t>Koudelka Vít</t>
  </si>
  <si>
    <t>1705191708</t>
  </si>
  <si>
    <t>000586/23</t>
  </si>
  <si>
    <t>Koudelka Bohuslav</t>
  </si>
  <si>
    <t>9009115742</t>
  </si>
  <si>
    <t>000623/23</t>
  </si>
  <si>
    <t>Gazdík Rocky</t>
  </si>
  <si>
    <t>2101220660</t>
  </si>
  <si>
    <t>000628/23</t>
  </si>
  <si>
    <t>Daňhel Jan</t>
  </si>
  <si>
    <t>8708105780</t>
  </si>
  <si>
    <t>21:19</t>
  </si>
  <si>
    <t>000632/23</t>
  </si>
  <si>
    <t>000633/23</t>
  </si>
  <si>
    <t xml:space="preserve">Mikulíková Vanesa </t>
  </si>
  <si>
    <t>1857251759</t>
  </si>
  <si>
    <t>08:51</t>
  </si>
  <si>
    <t>000636/23</t>
  </si>
  <si>
    <t>10:25</t>
  </si>
  <si>
    <t>000641/23</t>
  </si>
  <si>
    <t>Mikulíková Lenka</t>
  </si>
  <si>
    <t>8752076234</t>
  </si>
  <si>
    <t>000649/23</t>
  </si>
  <si>
    <t>Quan Hung Manh</t>
  </si>
  <si>
    <t>5101108463</t>
  </si>
  <si>
    <t>000660/23</t>
  </si>
  <si>
    <t xml:space="preserve">Janešík Dominik </t>
  </si>
  <si>
    <t>1611190130</t>
  </si>
  <si>
    <t>15:20</t>
  </si>
  <si>
    <t>000663/23</t>
  </si>
  <si>
    <t>000664/23</t>
  </si>
  <si>
    <t>000671/23</t>
  </si>
  <si>
    <t>000672/23</t>
  </si>
  <si>
    <t>000673/23</t>
  </si>
  <si>
    <t xml:space="preserve">Blumová Dominika </t>
  </si>
  <si>
    <t>1355090264</t>
  </si>
  <si>
    <t>15:24</t>
  </si>
  <si>
    <t>000684/23</t>
  </si>
  <si>
    <t>Boháčová Michaela</t>
  </si>
  <si>
    <t>1652290178</t>
  </si>
  <si>
    <t>000687/23</t>
  </si>
  <si>
    <t>Majzlíková Markéta</t>
  </si>
  <si>
    <t>1851120777</t>
  </si>
  <si>
    <t>13:06</t>
  </si>
  <si>
    <t>000688/23</t>
  </si>
  <si>
    <t xml:space="preserve">Barvíková Kamila </t>
  </si>
  <si>
    <t>1851250401</t>
  </si>
  <si>
    <t>000691/23</t>
  </si>
  <si>
    <t>Labajová Laura</t>
  </si>
  <si>
    <t>1858030306</t>
  </si>
  <si>
    <t>000694/23</t>
  </si>
  <si>
    <t>Kozubík Jakub</t>
  </si>
  <si>
    <t>2109090434</t>
  </si>
  <si>
    <t>12:42</t>
  </si>
  <si>
    <t>000695/23</t>
  </si>
  <si>
    <t xml:space="preserve">Vyjídáčková Nela </t>
  </si>
  <si>
    <t>1658250165</t>
  </si>
  <si>
    <t>000696/23</t>
  </si>
  <si>
    <t>Kozubíková Anna</t>
  </si>
  <si>
    <t>8755046322</t>
  </si>
  <si>
    <t>000698/23</t>
  </si>
  <si>
    <t>Yeghiazaryan Max</t>
  </si>
  <si>
    <t>1903090288</t>
  </si>
  <si>
    <t>000699/23</t>
  </si>
  <si>
    <t>Gevorgyan Ovsanna</t>
  </si>
  <si>
    <t>8853131408</t>
  </si>
  <si>
    <t>000700/23</t>
  </si>
  <si>
    <t>Boxanová Martina</t>
  </si>
  <si>
    <t>9052266201</t>
  </si>
  <si>
    <t>12:58</t>
  </si>
  <si>
    <t>000701/23</t>
  </si>
  <si>
    <t>Barvíková Dana</t>
  </si>
  <si>
    <t>8257025843</t>
  </si>
  <si>
    <t>000702/23</t>
  </si>
  <si>
    <t xml:space="preserve">Pavelková Jana </t>
  </si>
  <si>
    <t>2262220356</t>
  </si>
  <si>
    <t>12:38</t>
  </si>
  <si>
    <t>000703/23</t>
  </si>
  <si>
    <t>Pavelková Michaela B</t>
  </si>
  <si>
    <t>9554034127</t>
  </si>
  <si>
    <t>12:40</t>
  </si>
  <si>
    <t>000704/23</t>
  </si>
  <si>
    <t>Majzlíková Pavlína</t>
  </si>
  <si>
    <t>8758014540</t>
  </si>
  <si>
    <t>000705/23</t>
  </si>
  <si>
    <t>Labajová Lenka, Mgr.</t>
  </si>
  <si>
    <t>8752165983</t>
  </si>
  <si>
    <t>000708/23</t>
  </si>
  <si>
    <t>000709/23</t>
  </si>
  <si>
    <t>14:56</t>
  </si>
  <si>
    <t>000710/23</t>
  </si>
  <si>
    <t>12:39</t>
  </si>
  <si>
    <t>000715/23</t>
  </si>
  <si>
    <t>Gavura Ada</t>
  </si>
  <si>
    <t>2152150495</t>
  </si>
  <si>
    <t>000716/23</t>
  </si>
  <si>
    <t>Gavura Petra</t>
  </si>
  <si>
    <t>8252075326</t>
  </si>
  <si>
    <t>19:11</t>
  </si>
  <si>
    <t>000717/23</t>
  </si>
  <si>
    <t xml:space="preserve">Stromšíková Milada </t>
  </si>
  <si>
    <t>2052150342</t>
  </si>
  <si>
    <t>14:43</t>
  </si>
  <si>
    <t>000718/23</t>
  </si>
  <si>
    <t>Stromšík Jan</t>
  </si>
  <si>
    <t>8309065842</t>
  </si>
  <si>
    <t>000598/23</t>
  </si>
  <si>
    <t xml:space="preserve">Nantlová Madlen </t>
  </si>
  <si>
    <t>2253060942</t>
  </si>
  <si>
    <t>000599/23</t>
  </si>
  <si>
    <t>Berková Vendula</t>
  </si>
  <si>
    <t>8957026166</t>
  </si>
  <si>
    <t>000676/23</t>
  </si>
  <si>
    <t xml:space="preserve">Kočiš Matěj </t>
  </si>
  <si>
    <t>2002260139</t>
  </si>
  <si>
    <t>000677/23</t>
  </si>
  <si>
    <t>Kočišová Milena</t>
  </si>
  <si>
    <t>8756265826</t>
  </si>
  <si>
    <t>000680/23</t>
  </si>
  <si>
    <t xml:space="preserve">Hofschneider Lukáš </t>
  </si>
  <si>
    <t>2212141316</t>
  </si>
  <si>
    <t>000681/23</t>
  </si>
  <si>
    <t>Nevrklová Adéla</t>
  </si>
  <si>
    <t>9560036145</t>
  </si>
  <si>
    <t>000690/23</t>
  </si>
  <si>
    <t>Novák Jan</t>
  </si>
  <si>
    <t>0510126067</t>
  </si>
  <si>
    <t>000697/23</t>
  </si>
  <si>
    <t xml:space="preserve">Dostál Samuel </t>
  </si>
  <si>
    <t>0708165271</t>
  </si>
  <si>
    <t>000720/23</t>
  </si>
  <si>
    <t>Langer Jiří</t>
  </si>
  <si>
    <t>1807202100</t>
  </si>
  <si>
    <t>08:24</t>
  </si>
  <si>
    <t>000721/23</t>
  </si>
  <si>
    <t>Langerová Julie</t>
  </si>
  <si>
    <t>1658171372</t>
  </si>
  <si>
    <t>000723/23</t>
  </si>
  <si>
    <t>Bodlák Daniel</t>
  </si>
  <si>
    <t>1709010314</t>
  </si>
  <si>
    <t>10:12</t>
  </si>
  <si>
    <t>08:29</t>
  </si>
  <si>
    <t>000725/23</t>
  </si>
  <si>
    <t>8706095827</t>
  </si>
  <si>
    <t>000726/23</t>
  </si>
  <si>
    <t>Soldan Dominik</t>
  </si>
  <si>
    <t>1808241303</t>
  </si>
  <si>
    <t>000727/23</t>
  </si>
  <si>
    <t>Macková Táťána</t>
  </si>
  <si>
    <t>9254135704</t>
  </si>
  <si>
    <t>000728/23</t>
  </si>
  <si>
    <t>Soldan Vladimír</t>
  </si>
  <si>
    <t>8712076142</t>
  </si>
  <si>
    <t>000729/23</t>
  </si>
  <si>
    <t>Hrazdil Filip</t>
  </si>
  <si>
    <t>1712140441</t>
  </si>
  <si>
    <t>000730/23</t>
  </si>
  <si>
    <t>Hrazdilová Veronika</t>
  </si>
  <si>
    <t>8857255869</t>
  </si>
  <si>
    <t>000738/23</t>
  </si>
  <si>
    <t>Macková Helena</t>
  </si>
  <si>
    <t>1655090239</t>
  </si>
  <si>
    <t>000732/23</t>
  </si>
  <si>
    <t xml:space="preserve">Najmanová Amálie </t>
  </si>
  <si>
    <t>1451140350</t>
  </si>
  <si>
    <t>22:28</t>
  </si>
  <si>
    <t>000733/23</t>
  </si>
  <si>
    <t xml:space="preserve">Malý Matyáš </t>
  </si>
  <si>
    <t>1602010949</t>
  </si>
  <si>
    <t>000453/23</t>
  </si>
  <si>
    <t xml:space="preserve">Urban Josef </t>
  </si>
  <si>
    <t>2207260077</t>
  </si>
  <si>
    <t>15:22</t>
  </si>
  <si>
    <t>000481/23</t>
  </si>
  <si>
    <t xml:space="preserve">Urban Jonáš </t>
  </si>
  <si>
    <t>2001220518</t>
  </si>
  <si>
    <t>000496/23</t>
  </si>
  <si>
    <t>Urbanová Jana</t>
  </si>
  <si>
    <t>8452155767</t>
  </si>
  <si>
    <t>14:28</t>
  </si>
  <si>
    <t>000587/23</t>
  </si>
  <si>
    <t>000588/23</t>
  </si>
  <si>
    <t>14:27</t>
  </si>
  <si>
    <t>000593/23</t>
  </si>
  <si>
    <t xml:space="preserve">Beneš Marek </t>
  </si>
  <si>
    <t>2209040174</t>
  </si>
  <si>
    <t>000595/23</t>
  </si>
  <si>
    <t xml:space="preserve">Ziková Zuzana </t>
  </si>
  <si>
    <t>9160104206</t>
  </si>
  <si>
    <t>000670/23</t>
  </si>
  <si>
    <t>Krausová Melisa</t>
  </si>
  <si>
    <t>1056020548</t>
  </si>
  <si>
    <t>000712/23</t>
  </si>
  <si>
    <t xml:space="preserve">Kolb Václav </t>
  </si>
  <si>
    <t>1909301031</t>
  </si>
  <si>
    <t>000713/23</t>
  </si>
  <si>
    <t>Vévodová Jitka</t>
  </si>
  <si>
    <t>8759115167</t>
  </si>
  <si>
    <t>000714/23</t>
  </si>
  <si>
    <t xml:space="preserve">Pliska Patrik </t>
  </si>
  <si>
    <t>0701053243</t>
  </si>
  <si>
    <t>16:51</t>
  </si>
  <si>
    <t>000734/23</t>
  </si>
  <si>
    <t xml:space="preserve">Rosecký Matěj </t>
  </si>
  <si>
    <t>1010060315</t>
  </si>
  <si>
    <t>17:58</t>
  </si>
  <si>
    <t>000735/23</t>
  </si>
  <si>
    <t xml:space="preserve">Otevřelová Eliška </t>
  </si>
  <si>
    <t>0859016092</t>
  </si>
  <si>
    <t>000744/23</t>
  </si>
  <si>
    <t xml:space="preserve">Korousová Emma </t>
  </si>
  <si>
    <t>1759120022</t>
  </si>
  <si>
    <t>000755/23</t>
  </si>
  <si>
    <t xml:space="preserve">Krčková Valerie </t>
  </si>
  <si>
    <t>1862160058</t>
  </si>
  <si>
    <t>14:53</t>
  </si>
  <si>
    <t>000757/23</t>
  </si>
  <si>
    <t>Piňosová Barbora</t>
  </si>
  <si>
    <t>8953083601</t>
  </si>
  <si>
    <t>15:00</t>
  </si>
  <si>
    <t>000761/23</t>
  </si>
  <si>
    <t>Nejedlá Monika</t>
  </si>
  <si>
    <t>9652276150</t>
  </si>
  <si>
    <t>16:02</t>
  </si>
  <si>
    <t>13:48</t>
  </si>
  <si>
    <t>000624/23</t>
  </si>
  <si>
    <t xml:space="preserve">Loun Jiří </t>
  </si>
  <si>
    <t>1210250261</t>
  </si>
  <si>
    <t>000675/23</t>
  </si>
  <si>
    <t>Lounová Romana</t>
  </si>
  <si>
    <t>7853315349</t>
  </si>
  <si>
    <t>000678/23</t>
  </si>
  <si>
    <t>Ferenčiková Eliška</t>
  </si>
  <si>
    <t>1860270071</t>
  </si>
  <si>
    <t>20:23</t>
  </si>
  <si>
    <t>000711/23</t>
  </si>
  <si>
    <t>Ferenčiková Veronika</t>
  </si>
  <si>
    <t>8161024850</t>
  </si>
  <si>
    <t>000724/23</t>
  </si>
  <si>
    <t xml:space="preserve">Krumpoch Matěj </t>
  </si>
  <si>
    <t>1201250490</t>
  </si>
  <si>
    <t>000742/23</t>
  </si>
  <si>
    <t xml:space="preserve">Kolář Albert </t>
  </si>
  <si>
    <t>1608010195</t>
  </si>
  <si>
    <t>000745/23</t>
  </si>
  <si>
    <t>Piroutková Eliška</t>
  </si>
  <si>
    <t>1655241104</t>
  </si>
  <si>
    <t>000746/23</t>
  </si>
  <si>
    <t>Mecová Lucie</t>
  </si>
  <si>
    <t>1751070200</t>
  </si>
  <si>
    <t>000747/23</t>
  </si>
  <si>
    <t xml:space="preserve">Puscasu Natalia </t>
  </si>
  <si>
    <t>8359259931</t>
  </si>
  <si>
    <t>000748/23</t>
  </si>
  <si>
    <t>Puscasu Andreas</t>
  </si>
  <si>
    <t>1709230952</t>
  </si>
  <si>
    <t>000749/23</t>
  </si>
  <si>
    <t>Vaňková Monika</t>
  </si>
  <si>
    <t>0556286148</t>
  </si>
  <si>
    <t>000750/23</t>
  </si>
  <si>
    <t>Kopková Veronika</t>
  </si>
  <si>
    <t>8456155378</t>
  </si>
  <si>
    <t>000751/23</t>
  </si>
  <si>
    <t>Kopka Lukáš</t>
  </si>
  <si>
    <t>2104110437</t>
  </si>
  <si>
    <t>000752/23</t>
  </si>
  <si>
    <t>Rampouch Michal</t>
  </si>
  <si>
    <t>1611240268</t>
  </si>
  <si>
    <t>000753/23</t>
  </si>
  <si>
    <t>Mikulášová Bára</t>
  </si>
  <si>
    <t>1855231785</t>
  </si>
  <si>
    <t>000754/23</t>
  </si>
  <si>
    <t>Navrátilová Martina</t>
  </si>
  <si>
    <t>7759045789</t>
  </si>
  <si>
    <t>000756/23</t>
  </si>
  <si>
    <t>Henkl Lukáš</t>
  </si>
  <si>
    <t>1804070070</t>
  </si>
  <si>
    <t>000758/23</t>
  </si>
  <si>
    <t>Henklová Eva, MUDr.</t>
  </si>
  <si>
    <t>8558305778</t>
  </si>
  <si>
    <t>000759/23</t>
  </si>
  <si>
    <t xml:space="preserve">Zdukos Lara </t>
  </si>
  <si>
    <t>2056210915</t>
  </si>
  <si>
    <t>000760/23</t>
  </si>
  <si>
    <t>Zdukos Šárka Ing.</t>
  </si>
  <si>
    <t>9152236181</t>
  </si>
  <si>
    <t>000762/23</t>
  </si>
  <si>
    <t xml:space="preserve">Schwartzová Klaudie </t>
  </si>
  <si>
    <t>1551090024</t>
  </si>
  <si>
    <t>000764/23</t>
  </si>
  <si>
    <t>Hajdová Barbora II.d</t>
  </si>
  <si>
    <t>1355201056</t>
  </si>
  <si>
    <t>000770/23</t>
  </si>
  <si>
    <t>Tomeček Kryštof</t>
  </si>
  <si>
    <t>2107180482</t>
  </si>
  <si>
    <t>000774/23</t>
  </si>
  <si>
    <t>Hajdůch Ondřej</t>
  </si>
  <si>
    <t>2104071706</t>
  </si>
  <si>
    <t>000781/23</t>
  </si>
  <si>
    <t>Paveleková Patrícia</t>
  </si>
  <si>
    <t>8758237983</t>
  </si>
  <si>
    <t>000784/23</t>
  </si>
  <si>
    <t>Hajdůchová Martina</t>
  </si>
  <si>
    <t>8655315064</t>
  </si>
  <si>
    <t>000791/23</t>
  </si>
  <si>
    <t xml:space="preserve">Dlouhá Marie </t>
  </si>
  <si>
    <t>2351120728</t>
  </si>
  <si>
    <t>000792/23</t>
  </si>
  <si>
    <t xml:space="preserve">Dlouhá Denisa  Mgr. </t>
  </si>
  <si>
    <t>9257155721</t>
  </si>
  <si>
    <t>000795/23</t>
  </si>
  <si>
    <t>Preč Matyáš</t>
  </si>
  <si>
    <t>1906050630</t>
  </si>
  <si>
    <t>000647/23</t>
  </si>
  <si>
    <t>Horvát Roman</t>
  </si>
  <si>
    <t>0801123543</t>
  </si>
  <si>
    <t>000653/23</t>
  </si>
  <si>
    <t xml:space="preserve">Juřica Jiří </t>
  </si>
  <si>
    <t>1201050334</t>
  </si>
  <si>
    <t>000736/23</t>
  </si>
  <si>
    <t xml:space="preserve">Pluháček Štěpán </t>
  </si>
  <si>
    <t>1906220140</t>
  </si>
  <si>
    <t>000737/23</t>
  </si>
  <si>
    <t>Pluháčková Eva</t>
  </si>
  <si>
    <t>8753015766</t>
  </si>
  <si>
    <t>000743/23</t>
  </si>
  <si>
    <t>Rusoň Cyril</t>
  </si>
  <si>
    <t>2112200607</t>
  </si>
  <si>
    <t>000766/23</t>
  </si>
  <si>
    <t xml:space="preserve">Šilberská Stela </t>
  </si>
  <si>
    <t>2258300198</t>
  </si>
  <si>
    <t>23:36</t>
  </si>
  <si>
    <t>000767/23</t>
  </si>
  <si>
    <t>Václavková Sabina</t>
  </si>
  <si>
    <t>9357225724</t>
  </si>
  <si>
    <t>23:41</t>
  </si>
  <si>
    <t>000769/23</t>
  </si>
  <si>
    <t>Málková Sofie</t>
  </si>
  <si>
    <t>1252211092</t>
  </si>
  <si>
    <t>000772/23</t>
  </si>
  <si>
    <t>Šimek Jiří</t>
  </si>
  <si>
    <t>1712120014</t>
  </si>
  <si>
    <t>000777/23</t>
  </si>
  <si>
    <t>Majzner Radoslav</t>
  </si>
  <si>
    <t>1702220487</t>
  </si>
  <si>
    <t>000778/23</t>
  </si>
  <si>
    <t>Vašek Robert</t>
  </si>
  <si>
    <t>1101210264</t>
  </si>
  <si>
    <t>000779/23</t>
  </si>
  <si>
    <t>Fajkus Adam</t>
  </si>
  <si>
    <t>0801085285</t>
  </si>
  <si>
    <t>000780/23</t>
  </si>
  <si>
    <t>Jano Mario</t>
  </si>
  <si>
    <t>2102240844</t>
  </si>
  <si>
    <t>000782/23</t>
  </si>
  <si>
    <t>Šimková Kristýna Mgr</t>
  </si>
  <si>
    <t>8656244311</t>
  </si>
  <si>
    <t>000783/23</t>
  </si>
  <si>
    <t>Janová Bára</t>
  </si>
  <si>
    <t>0153296099</t>
  </si>
  <si>
    <t>000785/23</t>
  </si>
  <si>
    <t>Majznerová Monika</t>
  </si>
  <si>
    <t>6753062074</t>
  </si>
  <si>
    <t>000786/23</t>
  </si>
  <si>
    <t>Sýkora Dominik</t>
  </si>
  <si>
    <t>2001310652</t>
  </si>
  <si>
    <t>000788/23</t>
  </si>
  <si>
    <t>Sýkorová Ilona</t>
  </si>
  <si>
    <t>9161082040</t>
  </si>
  <si>
    <t>000793/23</t>
  </si>
  <si>
    <t xml:space="preserve">Škvírová Alžběta </t>
  </si>
  <si>
    <t>0659103247</t>
  </si>
  <si>
    <t>17:15</t>
  </si>
  <si>
    <t>000796/23</t>
  </si>
  <si>
    <t xml:space="preserve">Schusterová Emily </t>
  </si>
  <si>
    <t>1262111741</t>
  </si>
  <si>
    <t>000797/23</t>
  </si>
  <si>
    <t>Bujáčková Natálie</t>
  </si>
  <si>
    <t>1455130028</t>
  </si>
  <si>
    <t>000798/23</t>
  </si>
  <si>
    <t>Horáček Jan</t>
  </si>
  <si>
    <t>0904176207</t>
  </si>
  <si>
    <t>000800/23</t>
  </si>
  <si>
    <t xml:space="preserve">Hazucha Tomáš </t>
  </si>
  <si>
    <t>2211081301</t>
  </si>
  <si>
    <t>000806/23</t>
  </si>
  <si>
    <t>Křípalová Michaela</t>
  </si>
  <si>
    <t>0262133212</t>
  </si>
  <si>
    <t>000808/23</t>
  </si>
  <si>
    <t xml:space="preserve">Ganiec David </t>
  </si>
  <si>
    <t>0808223262</t>
  </si>
  <si>
    <t>000814/23</t>
  </si>
  <si>
    <t>Rusoňová Aneta</t>
  </si>
  <si>
    <t>8958045701</t>
  </si>
  <si>
    <t>000815/23</t>
  </si>
  <si>
    <t xml:space="preserve">Popelková Gabriela </t>
  </si>
  <si>
    <t>1052037591</t>
  </si>
  <si>
    <t>000026/23</t>
  </si>
  <si>
    <t xml:space="preserve">Bělunková Anna </t>
  </si>
  <si>
    <t>1960080353</t>
  </si>
  <si>
    <t>000360/23</t>
  </si>
  <si>
    <t>000740/23</t>
  </si>
  <si>
    <t xml:space="preserve">Chodil Samuel </t>
  </si>
  <si>
    <t>1412010226</t>
  </si>
  <si>
    <t>000765/23</t>
  </si>
  <si>
    <t>Hubáčková Ivona</t>
  </si>
  <si>
    <t>8862156193</t>
  </si>
  <si>
    <t>000768/23</t>
  </si>
  <si>
    <t>Belay Matyáš</t>
  </si>
  <si>
    <t>0408025343</t>
  </si>
  <si>
    <t>08:30</t>
  </si>
  <si>
    <t>07:49</t>
  </si>
  <si>
    <t>000775/23</t>
  </si>
  <si>
    <t>Sloupenská Ema</t>
  </si>
  <si>
    <t>1660261559</t>
  </si>
  <si>
    <t>000776/23</t>
  </si>
  <si>
    <t>Zachrdla Adam</t>
  </si>
  <si>
    <t>1610200361</t>
  </si>
  <si>
    <t>000787/23</t>
  </si>
  <si>
    <t>Musil Tadeáš</t>
  </si>
  <si>
    <t>1908130048</t>
  </si>
  <si>
    <t>000789/23</t>
  </si>
  <si>
    <t>Musilová Kateřina</t>
  </si>
  <si>
    <t>9060083296</t>
  </si>
  <si>
    <t>000794/23</t>
  </si>
  <si>
    <t>Becková Anna</t>
  </si>
  <si>
    <t>1552170037</t>
  </si>
  <si>
    <t>000803/23</t>
  </si>
  <si>
    <t xml:space="preserve">Pavlík Václav </t>
  </si>
  <si>
    <t>2109080270</t>
  </si>
  <si>
    <t>000804/23</t>
  </si>
  <si>
    <t>Stonišová Mariana</t>
  </si>
  <si>
    <t>8757236059</t>
  </si>
  <si>
    <t>000805/23</t>
  </si>
  <si>
    <t xml:space="preserve">Kováčiková Stella </t>
  </si>
  <si>
    <t>1853200184</t>
  </si>
  <si>
    <t>12:13</t>
  </si>
  <si>
    <t>000807/23</t>
  </si>
  <si>
    <t>Jarošová Olga Bc.</t>
  </si>
  <si>
    <t>8451105355</t>
  </si>
  <si>
    <t>000822/23</t>
  </si>
  <si>
    <t>Knaus Vojtěch</t>
  </si>
  <si>
    <t>0907293255</t>
  </si>
  <si>
    <t>000830/23</t>
  </si>
  <si>
    <t>Černý Vítek</t>
  </si>
  <si>
    <t>2108270857</t>
  </si>
  <si>
    <t>000831/23</t>
  </si>
  <si>
    <t>Černá Silvie</t>
  </si>
  <si>
    <t>8956295722</t>
  </si>
  <si>
    <t>12:05</t>
  </si>
  <si>
    <t>000131/23</t>
  </si>
  <si>
    <t xml:space="preserve">Zdráhala Jan </t>
  </si>
  <si>
    <t>2211280456</t>
  </si>
  <si>
    <t>17:49</t>
  </si>
  <si>
    <t>000604/23</t>
  </si>
  <si>
    <t xml:space="preserve">Máslo Martin </t>
  </si>
  <si>
    <t>1808141368</t>
  </si>
  <si>
    <t>000605/23</t>
  </si>
  <si>
    <t>Provazníková Aneta</t>
  </si>
  <si>
    <t>8254105772</t>
  </si>
  <si>
    <t>000686/23</t>
  </si>
  <si>
    <t xml:space="preserve">Vašulínová Laura </t>
  </si>
  <si>
    <t>2159220668</t>
  </si>
  <si>
    <t>000692/23</t>
  </si>
  <si>
    <t>Vašulínová Lucie</t>
  </si>
  <si>
    <t>8361284415</t>
  </si>
  <si>
    <t>000706/23</t>
  </si>
  <si>
    <t>000719/23</t>
  </si>
  <si>
    <t xml:space="preserve">Staněk Daniel </t>
  </si>
  <si>
    <t>1812170877</t>
  </si>
  <si>
    <t>000722/23</t>
  </si>
  <si>
    <t>000731/23</t>
  </si>
  <si>
    <t>000739/23</t>
  </si>
  <si>
    <t xml:space="preserve">Spáčil Pavel </t>
  </si>
  <si>
    <t>1511170045</t>
  </si>
  <si>
    <t>000741/23</t>
  </si>
  <si>
    <t xml:space="preserve">Hampl Jaromír </t>
  </si>
  <si>
    <t>2210180500</t>
  </si>
  <si>
    <t>000771/23</t>
  </si>
  <si>
    <t xml:space="preserve">Pecha Tomáš </t>
  </si>
  <si>
    <t>1107011378</t>
  </si>
  <si>
    <t>000790/23</t>
  </si>
  <si>
    <t xml:space="preserve">Vršníková Kristýna </t>
  </si>
  <si>
    <t>9461172116</t>
  </si>
  <si>
    <t>000801/23</t>
  </si>
  <si>
    <t xml:space="preserve">Ošťádal Jakub </t>
  </si>
  <si>
    <t>2004230745</t>
  </si>
  <si>
    <t>000802/23</t>
  </si>
  <si>
    <t>Ošťádalová Blanka</t>
  </si>
  <si>
    <t>8461015321</t>
  </si>
  <si>
    <t>000810/23</t>
  </si>
  <si>
    <t>Kupková Anna, Ing.</t>
  </si>
  <si>
    <t>7655214963</t>
  </si>
  <si>
    <t>000811/23</t>
  </si>
  <si>
    <t>000812/23</t>
  </si>
  <si>
    <t>Phan Dang Minh</t>
  </si>
  <si>
    <t>2012260239</t>
  </si>
  <si>
    <t>13:37</t>
  </si>
  <si>
    <t>000813/23</t>
  </si>
  <si>
    <t>Nguyen Thi Thu Phuon</t>
  </si>
  <si>
    <t>8557051602</t>
  </si>
  <si>
    <t>000816/23</t>
  </si>
  <si>
    <t>Balderas Cábová Anny</t>
  </si>
  <si>
    <t>1057061599</t>
  </si>
  <si>
    <t>000820/23</t>
  </si>
  <si>
    <t>Skovajsa Filip</t>
  </si>
  <si>
    <t>2010311204</t>
  </si>
  <si>
    <t>000821/23</t>
  </si>
  <si>
    <t>000823/23</t>
  </si>
  <si>
    <t>Reichl David</t>
  </si>
  <si>
    <t>1106010851</t>
  </si>
  <si>
    <t>000827/23</t>
  </si>
  <si>
    <t>Skovajsová Kateřina</t>
  </si>
  <si>
    <t>9255144492</t>
  </si>
  <si>
    <t>000828/23</t>
  </si>
  <si>
    <t xml:space="preserve">Vláčil Vladimír </t>
  </si>
  <si>
    <t>1708300220</t>
  </si>
  <si>
    <t>11:12</t>
  </si>
  <si>
    <t>000829/23</t>
  </si>
  <si>
    <t>Koplík Lukáš</t>
  </si>
  <si>
    <t>1808100294</t>
  </si>
  <si>
    <t>000832/23</t>
  </si>
  <si>
    <t>Vláčilová Kamila</t>
  </si>
  <si>
    <t>7960215714</t>
  </si>
  <si>
    <t>000834/23</t>
  </si>
  <si>
    <t>Koplíková Lucie</t>
  </si>
  <si>
    <t>9358025710</t>
  </si>
  <si>
    <t>000843/23</t>
  </si>
  <si>
    <t>Faltýnková Dominika</t>
  </si>
  <si>
    <t>0653015264</t>
  </si>
  <si>
    <t>000844/23</t>
  </si>
  <si>
    <t>Skopalík Lukáš</t>
  </si>
  <si>
    <t>1404260033</t>
  </si>
  <si>
    <t>000845/23</t>
  </si>
  <si>
    <t>Procházková Natálie</t>
  </si>
  <si>
    <t>1459270021</t>
  </si>
  <si>
    <t>000849/23</t>
  </si>
  <si>
    <t>Chytilová Markéta</t>
  </si>
  <si>
    <t>0951087005</t>
  </si>
  <si>
    <t>000863/23</t>
  </si>
  <si>
    <t>000864/23</t>
  </si>
  <si>
    <t>000872/23</t>
  </si>
  <si>
    <t>Jílek Denis</t>
  </si>
  <si>
    <t>2212210682</t>
  </si>
  <si>
    <t>000873/23</t>
  </si>
  <si>
    <t>Jílková Kamila Bc.</t>
  </si>
  <si>
    <t>7953105325</t>
  </si>
  <si>
    <t>000541/23</t>
  </si>
  <si>
    <t>Karbowiak Victorie</t>
  </si>
  <si>
    <t>1961180606</t>
  </si>
  <si>
    <t>000544/23</t>
  </si>
  <si>
    <t>Karbowiak Veronika</t>
  </si>
  <si>
    <t>9255314508</t>
  </si>
  <si>
    <t>000631/23</t>
  </si>
  <si>
    <t xml:space="preserve">Foret Jan </t>
  </si>
  <si>
    <t>2211100518</t>
  </si>
  <si>
    <t>000648/23</t>
  </si>
  <si>
    <t xml:space="preserve">Noga Samuel </t>
  </si>
  <si>
    <t>2207041177</t>
  </si>
  <si>
    <t>000652/23</t>
  </si>
  <si>
    <t>Nogová Soňa, Bc.</t>
  </si>
  <si>
    <t>8958264458</t>
  </si>
  <si>
    <t>000836/23</t>
  </si>
  <si>
    <t>Krajc Lukáš</t>
  </si>
  <si>
    <t>2111220804</t>
  </si>
  <si>
    <t>15:05</t>
  </si>
  <si>
    <t>000837/23</t>
  </si>
  <si>
    <t>Voždová Miluše</t>
  </si>
  <si>
    <t>8055095312</t>
  </si>
  <si>
    <t>000847/23</t>
  </si>
  <si>
    <t>Nováková Anastázie</t>
  </si>
  <si>
    <t>1957230132</t>
  </si>
  <si>
    <t>000850/23</t>
  </si>
  <si>
    <t>Kašpárková Veronika</t>
  </si>
  <si>
    <t>1657130156</t>
  </si>
  <si>
    <t>000851/23</t>
  </si>
  <si>
    <t>Losert Jakub</t>
  </si>
  <si>
    <t>1909250750</t>
  </si>
  <si>
    <t>000852/23</t>
  </si>
  <si>
    <t>Temlík Tomáš</t>
  </si>
  <si>
    <t>1701310017</t>
  </si>
  <si>
    <t>000855/23</t>
  </si>
  <si>
    <t>Strnadel Martin</t>
  </si>
  <si>
    <t>0907113108</t>
  </si>
  <si>
    <t>000859/23</t>
  </si>
  <si>
    <t>Nováková Kopečná Jol</t>
  </si>
  <si>
    <t>7657205369</t>
  </si>
  <si>
    <t>000860/23</t>
  </si>
  <si>
    <t>Foretová Petra</t>
  </si>
  <si>
    <t>8054243142</t>
  </si>
  <si>
    <t>13:47</t>
  </si>
  <si>
    <t>000861/23</t>
  </si>
  <si>
    <t>Losertová Petra Bc.</t>
  </si>
  <si>
    <t>8760236133</t>
  </si>
  <si>
    <t>000865/23</t>
  </si>
  <si>
    <t>Fajmon Albert</t>
  </si>
  <si>
    <t>1705190256</t>
  </si>
  <si>
    <t>000866/23</t>
  </si>
  <si>
    <t>Fajmonová Zuzana</t>
  </si>
  <si>
    <t>8262293303</t>
  </si>
  <si>
    <t>17:09</t>
  </si>
  <si>
    <t>000867/23</t>
  </si>
  <si>
    <t>Vysoudilová Tereza</t>
  </si>
  <si>
    <t>1557160253</t>
  </si>
  <si>
    <t>18:48</t>
  </si>
  <si>
    <t>000869/23</t>
  </si>
  <si>
    <t>Spurný William</t>
  </si>
  <si>
    <t>1906060365</t>
  </si>
  <si>
    <t>000868/23</t>
  </si>
  <si>
    <t>Hofmanová Aneta, Bc.</t>
  </si>
  <si>
    <t>8655255774</t>
  </si>
  <si>
    <t>11:48</t>
  </si>
  <si>
    <t>000871/23</t>
  </si>
  <si>
    <t>Navrátilová Kristýna</t>
  </si>
  <si>
    <t>1556190240</t>
  </si>
  <si>
    <t>000853/23</t>
  </si>
  <si>
    <t>Kočíb David</t>
  </si>
  <si>
    <t>0511151377</t>
  </si>
  <si>
    <t>000773/23</t>
  </si>
  <si>
    <t xml:space="preserve">Frantisová Olivie </t>
  </si>
  <si>
    <t>1551110638</t>
  </si>
  <si>
    <t>000825/23</t>
  </si>
  <si>
    <t>Opálka Bartoloměj</t>
  </si>
  <si>
    <t>2012090520</t>
  </si>
  <si>
    <t>000833/23</t>
  </si>
  <si>
    <t>Opálková Částková Ka</t>
  </si>
  <si>
    <t>7562125560</t>
  </si>
  <si>
    <t>000846/23</t>
  </si>
  <si>
    <t>Gottwald Walter</t>
  </si>
  <si>
    <t>1605290038</t>
  </si>
  <si>
    <t>000848/23</t>
  </si>
  <si>
    <t xml:space="preserve">Bačovský Adam </t>
  </si>
  <si>
    <t>1402120346</t>
  </si>
  <si>
    <t>000858/23</t>
  </si>
  <si>
    <t>000870/23</t>
  </si>
  <si>
    <t xml:space="preserve">Bačovská Žaneta </t>
  </si>
  <si>
    <t>8053135343</t>
  </si>
  <si>
    <t>000878/23</t>
  </si>
  <si>
    <t>000912/23</t>
  </si>
  <si>
    <t xml:space="preserve">Gefing Oliver </t>
  </si>
  <si>
    <t>2109230915</t>
  </si>
  <si>
    <t>15:49</t>
  </si>
  <si>
    <t>000913/23</t>
  </si>
  <si>
    <t>Gefing Jakub</t>
  </si>
  <si>
    <t>8903235792</t>
  </si>
  <si>
    <t>000854/23</t>
  </si>
  <si>
    <t>Novosadová Dominika</t>
  </si>
  <si>
    <t>2261110137</t>
  </si>
  <si>
    <t>000817/23</t>
  </si>
  <si>
    <t xml:space="preserve">Šrámková Meda </t>
  </si>
  <si>
    <t>2156300740</t>
  </si>
  <si>
    <t>000818/23</t>
  </si>
  <si>
    <t>Šrámková Jana, JUDr.</t>
  </si>
  <si>
    <t>8754244774</t>
  </si>
  <si>
    <t>000824/23</t>
  </si>
  <si>
    <t xml:space="preserve">Keller Filip </t>
  </si>
  <si>
    <t>2209091049</t>
  </si>
  <si>
    <t>000826/23</t>
  </si>
  <si>
    <t xml:space="preserve">Zvárová Monika </t>
  </si>
  <si>
    <t>9760215707</t>
  </si>
  <si>
    <t>000835/23</t>
  </si>
  <si>
    <t>Šůstková Natálie</t>
  </si>
  <si>
    <t>0954037469</t>
  </si>
  <si>
    <t>000838/23</t>
  </si>
  <si>
    <t>Pastorek Tobias</t>
  </si>
  <si>
    <t>1010131749</t>
  </si>
  <si>
    <t>000856/23</t>
  </si>
  <si>
    <t xml:space="preserve">Novosadová Lucie </t>
  </si>
  <si>
    <t>9456166104</t>
  </si>
  <si>
    <t>000857/23</t>
  </si>
  <si>
    <t>11:29</t>
  </si>
  <si>
    <t>000874/23</t>
  </si>
  <si>
    <t>000875/23</t>
  </si>
  <si>
    <t>Ondrejkovič Adam</t>
  </si>
  <si>
    <t>1801241607</t>
  </si>
  <si>
    <t>000876/23</t>
  </si>
  <si>
    <t>Ondrejkovičová Ivana</t>
  </si>
  <si>
    <t>8855265474</t>
  </si>
  <si>
    <t>000881/23</t>
  </si>
  <si>
    <t>Májek Michal</t>
  </si>
  <si>
    <t>0709076203</t>
  </si>
  <si>
    <t>000882/23</t>
  </si>
  <si>
    <t>Metelková Edita</t>
  </si>
  <si>
    <t>2162190404</t>
  </si>
  <si>
    <t>07:19</t>
  </si>
  <si>
    <t>000884/23</t>
  </si>
  <si>
    <t>Grégrová Tereza</t>
  </si>
  <si>
    <t>9362265704</t>
  </si>
  <si>
    <t>07:10</t>
  </si>
  <si>
    <t>000885/23</t>
  </si>
  <si>
    <t>Malec Tomáš</t>
  </si>
  <si>
    <t>9301554977</t>
  </si>
  <si>
    <t>000799/23</t>
  </si>
  <si>
    <t>Dunková Melissa</t>
  </si>
  <si>
    <t>2158310495</t>
  </si>
  <si>
    <t>000809/23</t>
  </si>
  <si>
    <t>Dunková Aneta</t>
  </si>
  <si>
    <t>9157205728</t>
  </si>
  <si>
    <t>000819/23</t>
  </si>
  <si>
    <t>000880/23</t>
  </si>
  <si>
    <t>Křenovský Matyáš</t>
  </si>
  <si>
    <t>1606270204</t>
  </si>
  <si>
    <t>000886/23</t>
  </si>
  <si>
    <t>Klimeš Šimon</t>
  </si>
  <si>
    <t>1804080080</t>
  </si>
  <si>
    <t>000887/23</t>
  </si>
  <si>
    <t>Klimešová Zuzana Bc.</t>
  </si>
  <si>
    <t>8860024932</t>
  </si>
  <si>
    <t>17:24</t>
  </si>
  <si>
    <t>000888/23</t>
  </si>
  <si>
    <t>Balonová Stela</t>
  </si>
  <si>
    <t>2258250643</t>
  </si>
  <si>
    <t>19:58</t>
  </si>
  <si>
    <t>000889/23</t>
  </si>
  <si>
    <t xml:space="preserve">Balonová Petra </t>
  </si>
  <si>
    <t>9454075719</t>
  </si>
  <si>
    <t>000892/23</t>
  </si>
  <si>
    <t xml:space="preserve">Vránová Kateřina </t>
  </si>
  <si>
    <t>1953291593</t>
  </si>
  <si>
    <t>000893/23</t>
  </si>
  <si>
    <t>Vránová Veronika</t>
  </si>
  <si>
    <t>8354164478</t>
  </si>
  <si>
    <t>000896/23</t>
  </si>
  <si>
    <t>Uvírová Vanda</t>
  </si>
  <si>
    <t>0859153317</t>
  </si>
  <si>
    <t>000897/23</t>
  </si>
  <si>
    <t>Sýkorová Eliška</t>
  </si>
  <si>
    <t>1954020167</t>
  </si>
  <si>
    <t>000898/23</t>
  </si>
  <si>
    <t>Orságová Hana</t>
  </si>
  <si>
    <t>8556225788</t>
  </si>
  <si>
    <t>000899/23</t>
  </si>
  <si>
    <t>Šmídová Emma</t>
  </si>
  <si>
    <t>1160230005</t>
  </si>
  <si>
    <t>000902/23</t>
  </si>
  <si>
    <t>Hlavačková Kristýna</t>
  </si>
  <si>
    <t>1656120389</t>
  </si>
  <si>
    <t>000904/23</t>
  </si>
  <si>
    <t>Bukovjan Jakub</t>
  </si>
  <si>
    <t>1710030718</t>
  </si>
  <si>
    <t>000905/23</t>
  </si>
  <si>
    <t>Tvrdá Monika</t>
  </si>
  <si>
    <t>8451304961</t>
  </si>
  <si>
    <t>15:04</t>
  </si>
  <si>
    <t>000906/23</t>
  </si>
  <si>
    <t>000909/23</t>
  </si>
  <si>
    <t>000914/23</t>
  </si>
  <si>
    <t>16:28</t>
  </si>
  <si>
    <t>000917/23</t>
  </si>
  <si>
    <t>Salíková Tereza</t>
  </si>
  <si>
    <t>1858140823</t>
  </si>
  <si>
    <t>000918/23</t>
  </si>
  <si>
    <t>Salíková Lenka, DiS.</t>
  </si>
  <si>
    <t>8456195319</t>
  </si>
  <si>
    <t>000919/23</t>
  </si>
  <si>
    <t>Štefanová Ema</t>
  </si>
  <si>
    <t>0859047475</t>
  </si>
  <si>
    <t>000921/23</t>
  </si>
  <si>
    <t>07:57</t>
  </si>
  <si>
    <t>000924/23</t>
  </si>
  <si>
    <t xml:space="preserve">Lizna Patrik </t>
  </si>
  <si>
    <t>2010220410</t>
  </si>
  <si>
    <t>000932/23</t>
  </si>
  <si>
    <t>000942/23</t>
  </si>
  <si>
    <t>Liznová Pavla, DiS.</t>
  </si>
  <si>
    <t>8554054927</t>
  </si>
  <si>
    <t>000950/23</t>
  </si>
  <si>
    <t>Zatloukalová Nina</t>
  </si>
  <si>
    <t>1761240008</t>
  </si>
  <si>
    <t>17:00</t>
  </si>
  <si>
    <t>000952/23</t>
  </si>
  <si>
    <t>Zatloukal Ladislav</t>
  </si>
  <si>
    <t>8909195724</t>
  </si>
  <si>
    <t>19:13</t>
  </si>
  <si>
    <t>8</t>
  </si>
  <si>
    <t>000973/23</t>
  </si>
  <si>
    <t xml:space="preserve">Hangurbadžo Onur </t>
  </si>
  <si>
    <t>1201251700</t>
  </si>
  <si>
    <t>18:47</t>
  </si>
  <si>
    <t>000937/23</t>
  </si>
  <si>
    <t>Skřápková Iva</t>
  </si>
  <si>
    <t>8757104719</t>
  </si>
  <si>
    <t>000548/23</t>
  </si>
  <si>
    <t xml:space="preserve">Dočekalová Olívie </t>
  </si>
  <si>
    <t>0953125338</t>
  </si>
  <si>
    <t>19:23</t>
  </si>
  <si>
    <t>000683/23</t>
  </si>
  <si>
    <t>08:17</t>
  </si>
  <si>
    <t>000685/23</t>
  </si>
  <si>
    <t>000693/23</t>
  </si>
  <si>
    <t xml:space="preserve">Dohnal Martin </t>
  </si>
  <si>
    <t>1211010339</t>
  </si>
  <si>
    <t>000900/23</t>
  </si>
  <si>
    <t>Baďurová Nikola</t>
  </si>
  <si>
    <t>1857291447</t>
  </si>
  <si>
    <t>000901/23</t>
  </si>
  <si>
    <t>Baďurová Zita</t>
  </si>
  <si>
    <t>7853105711</t>
  </si>
  <si>
    <t>000907/23</t>
  </si>
  <si>
    <t>Vymlátil Dominik</t>
  </si>
  <si>
    <t>1903200178</t>
  </si>
  <si>
    <t>15:14</t>
  </si>
  <si>
    <t>000908/23</t>
  </si>
  <si>
    <t>Vymlátilová Lenka Di</t>
  </si>
  <si>
    <t>9157305707</t>
  </si>
  <si>
    <t>15:16</t>
  </si>
  <si>
    <t>000910/23</t>
  </si>
  <si>
    <t>Přichystalová Nela</t>
  </si>
  <si>
    <t>1855231631</t>
  </si>
  <si>
    <t>000911/23</t>
  </si>
  <si>
    <t>Přichystalová Zdeňka</t>
  </si>
  <si>
    <t>8756024926</t>
  </si>
  <si>
    <t>000916/23</t>
  </si>
  <si>
    <t xml:space="preserve">Bartoň Matěj </t>
  </si>
  <si>
    <t>1306220003</t>
  </si>
  <si>
    <t>19:30</t>
  </si>
  <si>
    <t>000922/23</t>
  </si>
  <si>
    <t>Jelínková Eliška</t>
  </si>
  <si>
    <t>0551046166</t>
  </si>
  <si>
    <t>000923/23</t>
  </si>
  <si>
    <t>Přecechtěl Eduard</t>
  </si>
  <si>
    <t>1811030221</t>
  </si>
  <si>
    <t>000926/23</t>
  </si>
  <si>
    <t>Tománek Adam</t>
  </si>
  <si>
    <t>1012290697</t>
  </si>
  <si>
    <t>000928/23</t>
  </si>
  <si>
    <t>Vaňáková Stella</t>
  </si>
  <si>
    <t>1658160416</t>
  </si>
  <si>
    <t>000929/23</t>
  </si>
  <si>
    <t xml:space="preserve">Benč Jiří </t>
  </si>
  <si>
    <t>0907133238</t>
  </si>
  <si>
    <t>000930/23</t>
  </si>
  <si>
    <t>Hnilica Martin</t>
  </si>
  <si>
    <t>1407041702</t>
  </si>
  <si>
    <t>000933/23</t>
  </si>
  <si>
    <t>Sokolovič Miroslav</t>
  </si>
  <si>
    <t>1909050462</t>
  </si>
  <si>
    <t>000934/23</t>
  </si>
  <si>
    <t>Kvapil David</t>
  </si>
  <si>
    <t>1806121977</t>
  </si>
  <si>
    <t>000936/23</t>
  </si>
  <si>
    <t>Sokolovičová Jana</t>
  </si>
  <si>
    <t>8462104871</t>
  </si>
  <si>
    <t>000939/23</t>
  </si>
  <si>
    <t>Dohnálková Eva, Mgr.</t>
  </si>
  <si>
    <t>8954035706</t>
  </si>
  <si>
    <t>000944/23</t>
  </si>
  <si>
    <t>Nesét Petr</t>
  </si>
  <si>
    <t>1907240335</t>
  </si>
  <si>
    <t>000946/23</t>
  </si>
  <si>
    <t xml:space="preserve">Nesét Martin </t>
  </si>
  <si>
    <t>7806095770</t>
  </si>
  <si>
    <t>000949/23</t>
  </si>
  <si>
    <t>Turek Matěj</t>
  </si>
  <si>
    <t>0806047330</t>
  </si>
  <si>
    <t>16:31</t>
  </si>
  <si>
    <t>000951/23</t>
  </si>
  <si>
    <t>Kuchař Adam</t>
  </si>
  <si>
    <t>1204260618</t>
  </si>
  <si>
    <t>000955/23</t>
  </si>
  <si>
    <t>Vacova Marie_anna</t>
  </si>
  <si>
    <t>2158200022</t>
  </si>
  <si>
    <t>000956/23</t>
  </si>
  <si>
    <t>Vacová Radka, Mgr.</t>
  </si>
  <si>
    <t>8862115570</t>
  </si>
  <si>
    <t>000957/23</t>
  </si>
  <si>
    <t>Lizúch Lukáš</t>
  </si>
  <si>
    <t>0910037238</t>
  </si>
  <si>
    <t>000962/23</t>
  </si>
  <si>
    <t xml:space="preserve">Telecký David </t>
  </si>
  <si>
    <t>0709126000</t>
  </si>
  <si>
    <t>000963/23</t>
  </si>
  <si>
    <t xml:space="preserve">Popelka Mateo </t>
  </si>
  <si>
    <t>1707100252</t>
  </si>
  <si>
    <t>000967/23</t>
  </si>
  <si>
    <t xml:space="preserve">Peluha Vít </t>
  </si>
  <si>
    <t>2212191245</t>
  </si>
  <si>
    <t>000968/23</t>
  </si>
  <si>
    <t>000971/23</t>
  </si>
  <si>
    <t>Soukop David</t>
  </si>
  <si>
    <t>1303030102</t>
  </si>
  <si>
    <t>000974/23</t>
  </si>
  <si>
    <t>Popelka Dagmar, Ing.</t>
  </si>
  <si>
    <t>8253284842</t>
  </si>
  <si>
    <t>000975/23</t>
  </si>
  <si>
    <t>Peluhová Zuzana</t>
  </si>
  <si>
    <t>8953076165</t>
  </si>
  <si>
    <t>000976/23</t>
  </si>
  <si>
    <t>Lizúchová Pavla</t>
  </si>
  <si>
    <t>7956105542</t>
  </si>
  <si>
    <t>000984/23</t>
  </si>
  <si>
    <t>Fárek Jáchym</t>
  </si>
  <si>
    <t>1906270322</t>
  </si>
  <si>
    <t>000985/23</t>
  </si>
  <si>
    <t>Fárková Jarmila</t>
  </si>
  <si>
    <t>8256145788</t>
  </si>
  <si>
    <t>18:23</t>
  </si>
  <si>
    <t>000903/23</t>
  </si>
  <si>
    <t>Blanárovičová Štěpán</t>
  </si>
  <si>
    <t>0552122219</t>
  </si>
  <si>
    <t>08:10</t>
  </si>
  <si>
    <t>000920/23</t>
  </si>
  <si>
    <t>07:56</t>
  </si>
  <si>
    <t>000938/23</t>
  </si>
  <si>
    <t>Lénková Adéla</t>
  </si>
  <si>
    <t>2258070210</t>
  </si>
  <si>
    <t>000947/23</t>
  </si>
  <si>
    <t xml:space="preserve">Bidovská Veronika </t>
  </si>
  <si>
    <t>9161065727</t>
  </si>
  <si>
    <t>000961/23</t>
  </si>
  <si>
    <t>Matůšů Lucie</t>
  </si>
  <si>
    <t>0653107444</t>
  </si>
  <si>
    <t>000964/23</t>
  </si>
  <si>
    <t xml:space="preserve">Fialová Anděla </t>
  </si>
  <si>
    <t>0655275269</t>
  </si>
  <si>
    <t>10:29</t>
  </si>
  <si>
    <t>000965/23</t>
  </si>
  <si>
    <t>Matůšů Marie</t>
  </si>
  <si>
    <t>7356144114</t>
  </si>
  <si>
    <t>000979/23</t>
  </si>
  <si>
    <t>000989/23</t>
  </si>
  <si>
    <t>Nedomová Karolína</t>
  </si>
  <si>
    <t>1156301674</t>
  </si>
  <si>
    <t>001007/23</t>
  </si>
  <si>
    <t>Vrána Jaroslav</t>
  </si>
  <si>
    <t>1409080442</t>
  </si>
  <si>
    <t>001008/23</t>
  </si>
  <si>
    <t>Komžíková Kateřina</t>
  </si>
  <si>
    <t>0560292161</t>
  </si>
  <si>
    <t>000842/23</t>
  </si>
  <si>
    <t>Hájková Kristýna</t>
  </si>
  <si>
    <t>0854083252</t>
  </si>
  <si>
    <t>18:19</t>
  </si>
  <si>
    <t>000883/23</t>
  </si>
  <si>
    <t>000915/23</t>
  </si>
  <si>
    <t>000925/23</t>
  </si>
  <si>
    <t>000927/23</t>
  </si>
  <si>
    <t>Kocian Samuel</t>
  </si>
  <si>
    <t>1802161834</t>
  </si>
  <si>
    <t>000931/23</t>
  </si>
  <si>
    <t>000941/23</t>
  </si>
  <si>
    <t>Rusnák Tadeáš</t>
  </si>
  <si>
    <t>0710066247</t>
  </si>
  <si>
    <t>000943/23</t>
  </si>
  <si>
    <t>Hološková Diana</t>
  </si>
  <si>
    <t>9252620520</t>
  </si>
  <si>
    <t>000945/23</t>
  </si>
  <si>
    <t>Košťálková Eva Mgr.</t>
  </si>
  <si>
    <t>8751085783</t>
  </si>
  <si>
    <t>000966/23</t>
  </si>
  <si>
    <t>Ondičová Ester</t>
  </si>
  <si>
    <t>2258150202</t>
  </si>
  <si>
    <t>000977/23</t>
  </si>
  <si>
    <t>Koštial Róbert</t>
  </si>
  <si>
    <t>0805163227</t>
  </si>
  <si>
    <t>000982/23</t>
  </si>
  <si>
    <t>Šromová Viktorie</t>
  </si>
  <si>
    <t>1055303238</t>
  </si>
  <si>
    <t>000983/23</t>
  </si>
  <si>
    <t>17:46</t>
  </si>
  <si>
    <t>000991/23</t>
  </si>
  <si>
    <t>Fiebich Oliver</t>
  </si>
  <si>
    <t>1610201714</t>
  </si>
  <si>
    <t>000992/23</t>
  </si>
  <si>
    <t xml:space="preserve">Forman Tom </t>
  </si>
  <si>
    <t>1312230205</t>
  </si>
  <si>
    <t>000993/23</t>
  </si>
  <si>
    <t>Dostál Kryštof</t>
  </si>
  <si>
    <t>1007090645</t>
  </si>
  <si>
    <t>000994/23</t>
  </si>
  <si>
    <t>Poláčková Alžběta</t>
  </si>
  <si>
    <t>1851160190</t>
  </si>
  <si>
    <t>000995/23</t>
  </si>
  <si>
    <t>Raška Matyáš</t>
  </si>
  <si>
    <t>2101110297</t>
  </si>
  <si>
    <t>000997/23</t>
  </si>
  <si>
    <t>Rašková Romana</t>
  </si>
  <si>
    <t>9054185789</t>
  </si>
  <si>
    <t>000998/23</t>
  </si>
  <si>
    <t>Kaláb Michal</t>
  </si>
  <si>
    <t>0912125269</t>
  </si>
  <si>
    <t>000999/23</t>
  </si>
  <si>
    <t xml:space="preserve">Foks Henry </t>
  </si>
  <si>
    <t>2106300757</t>
  </si>
  <si>
    <t>001001/23</t>
  </si>
  <si>
    <t>Foksová Tatiana</t>
  </si>
  <si>
    <t>8362187911</t>
  </si>
  <si>
    <t>001002/23</t>
  </si>
  <si>
    <t>Poláčková Petra</t>
  </si>
  <si>
    <t>8758180959</t>
  </si>
  <si>
    <t>001034/23</t>
  </si>
  <si>
    <t xml:space="preserve">Mouková Tereza </t>
  </si>
  <si>
    <t>1254161667</t>
  </si>
  <si>
    <t>001035/23</t>
  </si>
  <si>
    <t>Latta Mattias</t>
  </si>
  <si>
    <t>2202100912</t>
  </si>
  <si>
    <t>001036/23</t>
  </si>
  <si>
    <t>Zemanová Anna</t>
  </si>
  <si>
    <t>8662020664</t>
  </si>
  <si>
    <t>001037/23</t>
  </si>
  <si>
    <t>Regner Jakub</t>
  </si>
  <si>
    <t>0906307435</t>
  </si>
  <si>
    <t>001006/23</t>
  </si>
  <si>
    <t>Kociánová Andrea</t>
  </si>
  <si>
    <t>9558036081</t>
  </si>
  <si>
    <t>000953/23</t>
  </si>
  <si>
    <t xml:space="preserve">Kašpárek Antonín </t>
  </si>
  <si>
    <t>2212020624</t>
  </si>
  <si>
    <t>20:15</t>
  </si>
  <si>
    <t>000987/23</t>
  </si>
  <si>
    <t xml:space="preserve">Mirgová Natálie </t>
  </si>
  <si>
    <t>0559073229</t>
  </si>
  <si>
    <t>000988/23</t>
  </si>
  <si>
    <t>Čuriová Jasmína Mari</t>
  </si>
  <si>
    <t>2157240349</t>
  </si>
  <si>
    <t>000996/23</t>
  </si>
  <si>
    <t xml:space="preserve">Kraus Thomas </t>
  </si>
  <si>
    <t>1602290008</t>
  </si>
  <si>
    <t>001014/23</t>
  </si>
  <si>
    <t>Forejt Sebastian</t>
  </si>
  <si>
    <t>1905080320</t>
  </si>
  <si>
    <t>001015/23</t>
  </si>
  <si>
    <t>Pilný Jakub</t>
  </si>
  <si>
    <t>1102230294</t>
  </si>
  <si>
    <t>001017/23</t>
  </si>
  <si>
    <t>Paulyová Mia</t>
  </si>
  <si>
    <t>1851120458</t>
  </si>
  <si>
    <t>001018/23</t>
  </si>
  <si>
    <t>Štengl Matyáš</t>
  </si>
  <si>
    <t>1811300337</t>
  </si>
  <si>
    <t>001020/23</t>
  </si>
  <si>
    <t xml:space="preserve">Děrdová Tereza </t>
  </si>
  <si>
    <t>0658182217</t>
  </si>
  <si>
    <t>001021/23</t>
  </si>
  <si>
    <t>Hollan Jáchym</t>
  </si>
  <si>
    <t>1205120202</t>
  </si>
  <si>
    <t>001022/23</t>
  </si>
  <si>
    <t xml:space="preserve">Lacko Kristián </t>
  </si>
  <si>
    <t>1202190110</t>
  </si>
  <si>
    <t>001024/23</t>
  </si>
  <si>
    <t>Lacko Tobias</t>
  </si>
  <si>
    <t>1611300284</t>
  </si>
  <si>
    <t>001026/23</t>
  </si>
  <si>
    <t>Forejt Kristýna</t>
  </si>
  <si>
    <t>9362085733</t>
  </si>
  <si>
    <t>001027/23</t>
  </si>
  <si>
    <t>Lokajíčková Helena</t>
  </si>
  <si>
    <t>8758116268</t>
  </si>
  <si>
    <t>001028/23</t>
  </si>
  <si>
    <t>Paulyová Terezie</t>
  </si>
  <si>
    <t>9259180293</t>
  </si>
  <si>
    <t>209</t>
  </si>
  <si>
    <t>000935/23</t>
  </si>
  <si>
    <t>Košťálek René</t>
  </si>
  <si>
    <t>1603180007</t>
  </si>
  <si>
    <t>001012/23</t>
  </si>
  <si>
    <t>Axmann Matyáš</t>
  </si>
  <si>
    <t>1704170930</t>
  </si>
  <si>
    <t>001013/23</t>
  </si>
  <si>
    <t xml:space="preserve">Rusnáková Barbora </t>
  </si>
  <si>
    <t>1159300340</t>
  </si>
  <si>
    <t>001016/23</t>
  </si>
  <si>
    <t>0861053270</t>
  </si>
  <si>
    <t>001029/23</t>
  </si>
  <si>
    <t>Axmannová Michaela</t>
  </si>
  <si>
    <t>9154275713</t>
  </si>
  <si>
    <t>12:18</t>
  </si>
  <si>
    <t>001032/23</t>
  </si>
  <si>
    <t>001033/23</t>
  </si>
  <si>
    <t>001045/23</t>
  </si>
  <si>
    <t>Štětková Karolína An</t>
  </si>
  <si>
    <t>0653111382</t>
  </si>
  <si>
    <t>001047/23</t>
  </si>
  <si>
    <t>001054/23</t>
  </si>
  <si>
    <t>Pulkert Mikuláš</t>
  </si>
  <si>
    <t>1510260312</t>
  </si>
  <si>
    <t>001055/23</t>
  </si>
  <si>
    <t>Hubáčková Barbora</t>
  </si>
  <si>
    <t>9060105714</t>
  </si>
  <si>
    <t>001011/23</t>
  </si>
  <si>
    <t>Batová Natali</t>
  </si>
  <si>
    <t>1258081924</t>
  </si>
  <si>
    <t>001009/23</t>
  </si>
  <si>
    <t>Železňáková Gabriela</t>
  </si>
  <si>
    <t>2259160134</t>
  </si>
  <si>
    <t>23:33</t>
  </si>
  <si>
    <t>001010/23</t>
  </si>
  <si>
    <t xml:space="preserve">Walterová Andrea </t>
  </si>
  <si>
    <t>9951145699</t>
  </si>
  <si>
    <t>000840/23</t>
  </si>
  <si>
    <t>Sošková Ema</t>
  </si>
  <si>
    <t>2351260527</t>
  </si>
  <si>
    <t>000841/23</t>
  </si>
  <si>
    <t xml:space="preserve">Hübnerová Kamila </t>
  </si>
  <si>
    <t>8851294991</t>
  </si>
  <si>
    <t>000879/23</t>
  </si>
  <si>
    <t>Malecová Lenka</t>
  </si>
  <si>
    <t>1773758041</t>
  </si>
  <si>
    <t>07:30</t>
  </si>
  <si>
    <t>000894/23</t>
  </si>
  <si>
    <t>Zatloukal Matyáš</t>
  </si>
  <si>
    <t>2102240701</t>
  </si>
  <si>
    <t>000895/23</t>
  </si>
  <si>
    <t>Zatloukalová Mirosla</t>
  </si>
  <si>
    <t>8659236135</t>
  </si>
  <si>
    <t>000948/23</t>
  </si>
  <si>
    <t>Gardoňová Barbora</t>
  </si>
  <si>
    <t>0951158912</t>
  </si>
  <si>
    <t>16:11</t>
  </si>
  <si>
    <t>000958/23</t>
  </si>
  <si>
    <t xml:space="preserve">Sobek Jan </t>
  </si>
  <si>
    <t>2005200340</t>
  </si>
  <si>
    <t>000959/23</t>
  </si>
  <si>
    <t>Vydrová Anna</t>
  </si>
  <si>
    <t>2255181467</t>
  </si>
  <si>
    <t>000960/23</t>
  </si>
  <si>
    <t>Sobková Zuzana</t>
  </si>
  <si>
    <t>8657055979</t>
  </si>
  <si>
    <t>000970/23</t>
  </si>
  <si>
    <t>Vacková Nikola, Bc.</t>
  </si>
  <si>
    <t>9262285219</t>
  </si>
  <si>
    <t>12:11</t>
  </si>
  <si>
    <t>000990/23</t>
  </si>
  <si>
    <t>Hubená Daniela</t>
  </si>
  <si>
    <t>7856054844</t>
  </si>
  <si>
    <t>07:12</t>
  </si>
  <si>
    <t>001000/23</t>
  </si>
  <si>
    <t xml:space="preserve">Nečasová Barbora </t>
  </si>
  <si>
    <t>0551126070</t>
  </si>
  <si>
    <t>001019/23</t>
  </si>
  <si>
    <t>Suchá Jasmína</t>
  </si>
  <si>
    <t>2153020595</t>
  </si>
  <si>
    <t>001025/23</t>
  </si>
  <si>
    <t>Hron Lukáš</t>
  </si>
  <si>
    <t>2204260740</t>
  </si>
  <si>
    <t>001023/23</t>
  </si>
  <si>
    <t>Hronová Marie, Mgr.</t>
  </si>
  <si>
    <t>8551285809</t>
  </si>
  <si>
    <t>001031/23</t>
  </si>
  <si>
    <t>Suchá Izabela</t>
  </si>
  <si>
    <t>0256195709</t>
  </si>
  <si>
    <t>001038/23</t>
  </si>
  <si>
    <t>Chromec Michal</t>
  </si>
  <si>
    <t>1904021911</t>
  </si>
  <si>
    <t>11:21</t>
  </si>
  <si>
    <t>001039/23</t>
  </si>
  <si>
    <t>Chromcová Michaela</t>
  </si>
  <si>
    <t>9259056070</t>
  </si>
  <si>
    <t>001040/23</t>
  </si>
  <si>
    <t>Horáková Hana</t>
  </si>
  <si>
    <t>0854013226</t>
  </si>
  <si>
    <t>001046/23</t>
  </si>
  <si>
    <t>Eliáš Šimon</t>
  </si>
  <si>
    <t>1702150318</t>
  </si>
  <si>
    <t>07:06</t>
  </si>
  <si>
    <t>001048/23</t>
  </si>
  <si>
    <t>Daňková Iveta</t>
  </si>
  <si>
    <t>7858165315</t>
  </si>
  <si>
    <t>15:27</t>
  </si>
  <si>
    <t>001049/23</t>
  </si>
  <si>
    <t xml:space="preserve">Kazda Michal </t>
  </si>
  <si>
    <t>1509180288</t>
  </si>
  <si>
    <t>001052/23</t>
  </si>
  <si>
    <t>Suchý Jan Roman</t>
  </si>
  <si>
    <t>2205130785</t>
  </si>
  <si>
    <t>001053/23</t>
  </si>
  <si>
    <t>Kazdová Kateřina Bc.</t>
  </si>
  <si>
    <t>8551225771</t>
  </si>
  <si>
    <t>18:24</t>
  </si>
  <si>
    <t>001059/23</t>
  </si>
  <si>
    <t>Skopal Dominik</t>
  </si>
  <si>
    <t>1007240014</t>
  </si>
  <si>
    <t>001068/23</t>
  </si>
  <si>
    <t xml:space="preserve">Šotolová Natálie </t>
  </si>
  <si>
    <t>1655291286</t>
  </si>
  <si>
    <t>001077/23</t>
  </si>
  <si>
    <t>Drmola Vilém</t>
  </si>
  <si>
    <t>2010270680</t>
  </si>
  <si>
    <t>001079/23</t>
  </si>
  <si>
    <t>Šebková Klára, Ing.</t>
  </si>
  <si>
    <t>8557163846</t>
  </si>
  <si>
    <t>001005/23</t>
  </si>
  <si>
    <t>Nguyen Tuan_khai</t>
  </si>
  <si>
    <t>2301171070</t>
  </si>
  <si>
    <t>001050/23</t>
  </si>
  <si>
    <t>Vysloužilová Mia</t>
  </si>
  <si>
    <t>2158280366</t>
  </si>
  <si>
    <t>001051/23</t>
  </si>
  <si>
    <t>Balážová Naďa</t>
  </si>
  <si>
    <t>8556225766</t>
  </si>
  <si>
    <t>001056/23</t>
  </si>
  <si>
    <t>001060/23</t>
  </si>
  <si>
    <t>Pokorná Kamila</t>
  </si>
  <si>
    <t>1353200431</t>
  </si>
  <si>
    <t>001063/23</t>
  </si>
  <si>
    <t>Harszlaková Ela</t>
  </si>
  <si>
    <t>1651180179</t>
  </si>
  <si>
    <t>001066/23</t>
  </si>
  <si>
    <t>Bezdíčková Kateřina</t>
  </si>
  <si>
    <t>8751305783</t>
  </si>
  <si>
    <t>001067/23</t>
  </si>
  <si>
    <t>Kozák Dominik</t>
  </si>
  <si>
    <t>1611190229</t>
  </si>
  <si>
    <t>001070/23</t>
  </si>
  <si>
    <t>Sklenářová Sabina</t>
  </si>
  <si>
    <t>0860013242</t>
  </si>
  <si>
    <t>16:03</t>
  </si>
  <si>
    <t>001071/23</t>
  </si>
  <si>
    <t>Škrabalová Lilien</t>
  </si>
  <si>
    <t>1753290550</t>
  </si>
  <si>
    <t>16:10</t>
  </si>
  <si>
    <t>001072/23</t>
  </si>
  <si>
    <t>Kania Dominika</t>
  </si>
  <si>
    <t>9161233851</t>
  </si>
  <si>
    <t>001093/23</t>
  </si>
  <si>
    <t>Nguyen Yen</t>
  </si>
  <si>
    <t>9552194322</t>
  </si>
  <si>
    <t>001101/23</t>
  </si>
  <si>
    <t>Minář Alex</t>
  </si>
  <si>
    <t>1710290043</t>
  </si>
  <si>
    <t>21:35</t>
  </si>
  <si>
    <t>001102/23</t>
  </si>
  <si>
    <t>Minář Jiří, Ing,</t>
  </si>
  <si>
    <t>8209015331</t>
  </si>
  <si>
    <t>001105/23</t>
  </si>
  <si>
    <t>Havlínová Marie</t>
  </si>
  <si>
    <t>0655213229</t>
  </si>
  <si>
    <t>000969/23</t>
  </si>
  <si>
    <t>000972/23</t>
  </si>
  <si>
    <t>001062/23</t>
  </si>
  <si>
    <t>Dostálek Max</t>
  </si>
  <si>
    <t>1512041256</t>
  </si>
  <si>
    <t>001061/23</t>
  </si>
  <si>
    <t>Dolénková Eleonora</t>
  </si>
  <si>
    <t>2162210281</t>
  </si>
  <si>
    <t>001064/23</t>
  </si>
  <si>
    <t>Dolénková Lucie</t>
  </si>
  <si>
    <t>9451175811</t>
  </si>
  <si>
    <t>001065/23</t>
  </si>
  <si>
    <t>Siska Jonáš</t>
  </si>
  <si>
    <t>1908030069</t>
  </si>
  <si>
    <t>001083/23</t>
  </si>
  <si>
    <t>Štefka Michael</t>
  </si>
  <si>
    <t>1609250346</t>
  </si>
  <si>
    <t>001085/23</t>
  </si>
  <si>
    <t>Ovčačík David</t>
  </si>
  <si>
    <t>1207160328</t>
  </si>
  <si>
    <t>001087/23</t>
  </si>
  <si>
    <t>Toman Marek</t>
  </si>
  <si>
    <t>1211280741</t>
  </si>
  <si>
    <t>001091/23</t>
  </si>
  <si>
    <t>Semeniuková Ema</t>
  </si>
  <si>
    <t>1653230007</t>
  </si>
  <si>
    <t>001094/23</t>
  </si>
  <si>
    <t>Smékal Jáchym</t>
  </si>
  <si>
    <t>1911180634</t>
  </si>
  <si>
    <t>001095/23</t>
  </si>
  <si>
    <t>Smékalová Nikol</t>
  </si>
  <si>
    <t>9155145791</t>
  </si>
  <si>
    <t>001099/23</t>
  </si>
  <si>
    <t>Vašků Samuel</t>
  </si>
  <si>
    <t>1303181616</t>
  </si>
  <si>
    <t>001100/23</t>
  </si>
  <si>
    <t>001106/23</t>
  </si>
  <si>
    <t>Lehká Viktorie</t>
  </si>
  <si>
    <t>0555111810</t>
  </si>
  <si>
    <t>08:08</t>
  </si>
  <si>
    <t>001108/23</t>
  </si>
  <si>
    <t>Doležalová Klára</t>
  </si>
  <si>
    <t>0658163253</t>
  </si>
  <si>
    <t>001109/23</t>
  </si>
  <si>
    <t xml:space="preserve">Patočka Vojtěch </t>
  </si>
  <si>
    <t>1001264462</t>
  </si>
  <si>
    <t>001111/23</t>
  </si>
  <si>
    <t>Valiček Kryštof</t>
  </si>
  <si>
    <t>2301050103</t>
  </si>
  <si>
    <t>001115/23</t>
  </si>
  <si>
    <t>Valičková Kateřina M</t>
  </si>
  <si>
    <t>9257014228</t>
  </si>
  <si>
    <t>001117/23</t>
  </si>
  <si>
    <t>000274/23</t>
  </si>
  <si>
    <t xml:space="preserve">Pokoj Maxim </t>
  </si>
  <si>
    <t>0910016162</t>
  </si>
  <si>
    <t>000954/23</t>
  </si>
  <si>
    <t>Kráčalíková Aneta</t>
  </si>
  <si>
    <t>0753207455</t>
  </si>
  <si>
    <t>001003/23</t>
  </si>
  <si>
    <t>Čelechovská Kateřina</t>
  </si>
  <si>
    <t>1161251003</t>
  </si>
  <si>
    <t>001044/23</t>
  </si>
  <si>
    <t>Tran Tu</t>
  </si>
  <si>
    <t>1659290204</t>
  </si>
  <si>
    <t>001069/23</t>
  </si>
  <si>
    <t>Kaminskyi Maksym</t>
  </si>
  <si>
    <t>5221454744</t>
  </si>
  <si>
    <t>403</t>
  </si>
  <si>
    <t>15:56</t>
  </si>
  <si>
    <t>001075/23</t>
  </si>
  <si>
    <t xml:space="preserve">Krejčí Liliana </t>
  </si>
  <si>
    <t>0858255277</t>
  </si>
  <si>
    <t>001076/23</t>
  </si>
  <si>
    <t>001078/23</t>
  </si>
  <si>
    <t>Dunková Verona</t>
  </si>
  <si>
    <t>0955135291</t>
  </si>
  <si>
    <t>001081/23</t>
  </si>
  <si>
    <t>001084/23</t>
  </si>
  <si>
    <t>Řezáč Štěpán</t>
  </si>
  <si>
    <t>1803300939</t>
  </si>
  <si>
    <t>001086/23</t>
  </si>
  <si>
    <t>Polášek Jiří</t>
  </si>
  <si>
    <t>1702081381</t>
  </si>
  <si>
    <t>001089/23</t>
  </si>
  <si>
    <t>Řezáčová Zuzana</t>
  </si>
  <si>
    <t>8557126325</t>
  </si>
  <si>
    <t>001097/23</t>
  </si>
  <si>
    <t>Hudák Matyáš</t>
  </si>
  <si>
    <t>1308050370</t>
  </si>
  <si>
    <t>18:25</t>
  </si>
  <si>
    <t>001098/23</t>
  </si>
  <si>
    <t>Hudáková Barbora Mgr</t>
  </si>
  <si>
    <t>8258044674</t>
  </si>
  <si>
    <t>18:26</t>
  </si>
  <si>
    <t>001118/23</t>
  </si>
  <si>
    <t>Bednářová Dominika</t>
  </si>
  <si>
    <t>1261121521</t>
  </si>
  <si>
    <t>001123/23</t>
  </si>
  <si>
    <t>Slaměník Pavel</t>
  </si>
  <si>
    <t>1412100008</t>
  </si>
  <si>
    <t>001126/23</t>
  </si>
  <si>
    <t>Slaměníková Kristýna</t>
  </si>
  <si>
    <t>8755046135</t>
  </si>
  <si>
    <t>001131/23</t>
  </si>
  <si>
    <t>Navrátil David</t>
  </si>
  <si>
    <t>2102020888</t>
  </si>
  <si>
    <t>001142/23</t>
  </si>
  <si>
    <t>Vilímková Vendula</t>
  </si>
  <si>
    <t>0761067230</t>
  </si>
  <si>
    <t>001144/23</t>
  </si>
  <si>
    <t>Navrátilová Lenka</t>
  </si>
  <si>
    <t>8956016234</t>
  </si>
  <si>
    <t>001156/23</t>
  </si>
  <si>
    <t>Julina David</t>
  </si>
  <si>
    <t>1801100015</t>
  </si>
  <si>
    <t>001157/23</t>
  </si>
  <si>
    <t>Julinová Veronika</t>
  </si>
  <si>
    <t>8852045730</t>
  </si>
  <si>
    <t>001180/23</t>
  </si>
  <si>
    <t>Kylarová Lucie</t>
  </si>
  <si>
    <t>8754226228</t>
  </si>
  <si>
    <t>23:02</t>
  </si>
  <si>
    <t>000763/23</t>
  </si>
  <si>
    <t xml:space="preserve">Abeska Patrik </t>
  </si>
  <si>
    <t>2203040235</t>
  </si>
  <si>
    <t>001004/23</t>
  </si>
  <si>
    <t>Bartoník Adam</t>
  </si>
  <si>
    <t>0703033232</t>
  </si>
  <si>
    <t>001041/23</t>
  </si>
  <si>
    <t>001042/23</t>
  </si>
  <si>
    <t>Ondičová Melisa</t>
  </si>
  <si>
    <t>2059220141</t>
  </si>
  <si>
    <t>17:07</t>
  </si>
  <si>
    <t>001043/23</t>
  </si>
  <si>
    <t>Ondičová Jarmila</t>
  </si>
  <si>
    <t>9254216081</t>
  </si>
  <si>
    <t>001057/23</t>
  </si>
  <si>
    <t>Štábl Filip</t>
  </si>
  <si>
    <t>1802030109</t>
  </si>
  <si>
    <t>001058/23</t>
  </si>
  <si>
    <t>Štáblová Žaneta</t>
  </si>
  <si>
    <t>9060236163</t>
  </si>
  <si>
    <t>001073/23</t>
  </si>
  <si>
    <t>Lakomá Magdaléna</t>
  </si>
  <si>
    <t>2352020077</t>
  </si>
  <si>
    <t>001074/23</t>
  </si>
  <si>
    <t>Lakomá Zuzana Bc.</t>
  </si>
  <si>
    <t>9562075710</t>
  </si>
  <si>
    <t>17:17</t>
  </si>
  <si>
    <t>001107/23</t>
  </si>
  <si>
    <t xml:space="preserve">Kopecká Linda </t>
  </si>
  <si>
    <t>0555254546</t>
  </si>
  <si>
    <t>001129/23</t>
  </si>
  <si>
    <t>Hubert Jonáš</t>
  </si>
  <si>
    <t>2103130095</t>
  </si>
  <si>
    <t>001130/23</t>
  </si>
  <si>
    <t>Nedbal Vojtěch</t>
  </si>
  <si>
    <t>1907192199</t>
  </si>
  <si>
    <t>001132/23</t>
  </si>
  <si>
    <t>Koutný Alexandr</t>
  </si>
  <si>
    <t>0501203230</t>
  </si>
  <si>
    <t>001134/23</t>
  </si>
  <si>
    <t>Sedláčková Veronika</t>
  </si>
  <si>
    <t>0856283252</t>
  </si>
  <si>
    <t>001135/23</t>
  </si>
  <si>
    <t>Kučera Vojtěch</t>
  </si>
  <si>
    <t>2109100862</t>
  </si>
  <si>
    <t>001136/23</t>
  </si>
  <si>
    <t>Motúz Michael</t>
  </si>
  <si>
    <t>1910100632</t>
  </si>
  <si>
    <t>001138/23</t>
  </si>
  <si>
    <t>Pavelka Matěj</t>
  </si>
  <si>
    <t>1703111322</t>
  </si>
  <si>
    <t>001139/23</t>
  </si>
  <si>
    <t>Kučerová Michaela</t>
  </si>
  <si>
    <t>8956014386</t>
  </si>
  <si>
    <t>001140/23</t>
  </si>
  <si>
    <t>Pavelková Lenka</t>
  </si>
  <si>
    <t>9056035098</t>
  </si>
  <si>
    <t>001141/23</t>
  </si>
  <si>
    <t>Motúzová Aneta</t>
  </si>
  <si>
    <t>9053295713</t>
  </si>
  <si>
    <t>001143/23</t>
  </si>
  <si>
    <t>Nedbalová Kamila</t>
  </si>
  <si>
    <t>8959216090</t>
  </si>
  <si>
    <t>001147/23</t>
  </si>
  <si>
    <t>Hubertová Martina</t>
  </si>
  <si>
    <t>8959126231</t>
  </si>
  <si>
    <t>001154/23</t>
  </si>
  <si>
    <t>Šivak Šimun Mihael</t>
  </si>
  <si>
    <t>2101240823</t>
  </si>
  <si>
    <t>001155/23</t>
  </si>
  <si>
    <t>Božič Ivana</t>
  </si>
  <si>
    <t>8755111453</t>
  </si>
  <si>
    <t>001158/23</t>
  </si>
  <si>
    <t>001170/23</t>
  </si>
  <si>
    <t>Kvapilová Kristýna</t>
  </si>
  <si>
    <t>1251220047</t>
  </si>
  <si>
    <t>001172/23</t>
  </si>
  <si>
    <t>Garza Cristián</t>
  </si>
  <si>
    <t>0609013284</t>
  </si>
  <si>
    <t>001178/23</t>
  </si>
  <si>
    <t>Fričová Adéla</t>
  </si>
  <si>
    <t>2260190966</t>
  </si>
  <si>
    <t>001181/23</t>
  </si>
  <si>
    <t>Zajacová Marie</t>
  </si>
  <si>
    <t>9552286194</t>
  </si>
  <si>
    <t>001191/23</t>
  </si>
  <si>
    <t>Jurník František</t>
  </si>
  <si>
    <t>1312200186</t>
  </si>
  <si>
    <t>001030/23</t>
  </si>
  <si>
    <t>Králová Magda, Mgr.</t>
  </si>
  <si>
    <t>7759215684</t>
  </si>
  <si>
    <t>001113/23</t>
  </si>
  <si>
    <t xml:space="preserve">Žeravíková Pavlína </t>
  </si>
  <si>
    <t>1758050063</t>
  </si>
  <si>
    <t>001114/23</t>
  </si>
  <si>
    <t>Žeravíková Pavla Mgr</t>
  </si>
  <si>
    <t>7759043523</t>
  </si>
  <si>
    <t>001128/23</t>
  </si>
  <si>
    <t>Müller Adam</t>
  </si>
  <si>
    <t>1508111990</t>
  </si>
  <si>
    <t>001133/23</t>
  </si>
  <si>
    <t>Šubová Beáta</t>
  </si>
  <si>
    <t>2053230124</t>
  </si>
  <si>
    <t>001146/23</t>
  </si>
  <si>
    <t>Müller Jiří</t>
  </si>
  <si>
    <t>8704015155</t>
  </si>
  <si>
    <t>001148/23</t>
  </si>
  <si>
    <t>Navarová Eva</t>
  </si>
  <si>
    <t>8660145791</t>
  </si>
  <si>
    <t>001151/23</t>
  </si>
  <si>
    <t>Zezula Jan</t>
  </si>
  <si>
    <t>0905123252</t>
  </si>
  <si>
    <t>001159/23</t>
  </si>
  <si>
    <t>Tichá Veronika</t>
  </si>
  <si>
    <t>0559263232</t>
  </si>
  <si>
    <t>07:16</t>
  </si>
  <si>
    <t>13:53</t>
  </si>
  <si>
    <t>001162/23</t>
  </si>
  <si>
    <t>Popelář Tomáš</t>
  </si>
  <si>
    <t>1903220781</t>
  </si>
  <si>
    <t>001163/23</t>
  </si>
  <si>
    <t xml:space="preserve">Krejcarová Olívie </t>
  </si>
  <si>
    <t>1755050011</t>
  </si>
  <si>
    <t>001164/23</t>
  </si>
  <si>
    <t>Zoller Sebastian</t>
  </si>
  <si>
    <t>1707190001</t>
  </si>
  <si>
    <t>001165/23</t>
  </si>
  <si>
    <t xml:space="preserve">Dobiáš Filip </t>
  </si>
  <si>
    <t>1906270685</t>
  </si>
  <si>
    <t>001166/23</t>
  </si>
  <si>
    <t>001173/23</t>
  </si>
  <si>
    <t>Burianová Zdenka</t>
  </si>
  <si>
    <t>7556274066</t>
  </si>
  <si>
    <t>001174/23</t>
  </si>
  <si>
    <t>Popelář David</t>
  </si>
  <si>
    <t>8902015749</t>
  </si>
  <si>
    <t>001175/23</t>
  </si>
  <si>
    <t>Krejcar Jindřich</t>
  </si>
  <si>
    <t>8205125313</t>
  </si>
  <si>
    <t>001176/23</t>
  </si>
  <si>
    <t>Čechák Petr</t>
  </si>
  <si>
    <t>8809235765</t>
  </si>
  <si>
    <t>03:51</t>
  </si>
  <si>
    <t>001177/23</t>
  </si>
  <si>
    <t>Hejlová Miroslava</t>
  </si>
  <si>
    <t>8060075342</t>
  </si>
  <si>
    <t>001183/23</t>
  </si>
  <si>
    <t>001182/23</t>
  </si>
  <si>
    <t>Václavíček Dominik</t>
  </si>
  <si>
    <t>0712305341</t>
  </si>
  <si>
    <t>001185/23</t>
  </si>
  <si>
    <t>18:35</t>
  </si>
  <si>
    <t>001193/23</t>
  </si>
  <si>
    <t>Cézar Karel</t>
  </si>
  <si>
    <t>1404241201</t>
  </si>
  <si>
    <t>001199/23</t>
  </si>
  <si>
    <t>001218/23</t>
  </si>
  <si>
    <t>Pompová Adéla</t>
  </si>
  <si>
    <t>0655035282</t>
  </si>
  <si>
    <t>18:44</t>
  </si>
  <si>
    <t>001209/23</t>
  </si>
  <si>
    <t>Stejskalová Ivana</t>
  </si>
  <si>
    <t>0762076062</t>
  </si>
  <si>
    <t>001211/23</t>
  </si>
  <si>
    <t xml:space="preserve">Čecháková Monika </t>
  </si>
  <si>
    <t>8855105611</t>
  </si>
  <si>
    <t>001212/23</t>
  </si>
  <si>
    <t>Sedlářová Aneta</t>
  </si>
  <si>
    <t>2152120674</t>
  </si>
  <si>
    <t>001213/23</t>
  </si>
  <si>
    <t>Sedlářová Jana</t>
  </si>
  <si>
    <t>8256265325</t>
  </si>
  <si>
    <t>001160/23</t>
  </si>
  <si>
    <t>001161/23</t>
  </si>
  <si>
    <t>001167/23</t>
  </si>
  <si>
    <t>Klusoň Vít</t>
  </si>
  <si>
    <t>1510061454</t>
  </si>
  <si>
    <t>001168/23</t>
  </si>
  <si>
    <t xml:space="preserve">Čechák Marek </t>
  </si>
  <si>
    <t>1808120039</t>
  </si>
  <si>
    <t>001171/23</t>
  </si>
  <si>
    <t>Čecháková Kateřina</t>
  </si>
  <si>
    <t>1655030267</t>
  </si>
  <si>
    <t>001205/23</t>
  </si>
  <si>
    <t>Horák Vladimír</t>
  </si>
  <si>
    <t>2108210412</t>
  </si>
  <si>
    <t>20:01</t>
  </si>
  <si>
    <t>001206/23</t>
  </si>
  <si>
    <t xml:space="preserve">Kvasničáková Marie </t>
  </si>
  <si>
    <t>9753235701</t>
  </si>
  <si>
    <t>001207/23</t>
  </si>
  <si>
    <t xml:space="preserve">Kráčmar Jakub </t>
  </si>
  <si>
    <t>0610023227</t>
  </si>
  <si>
    <t>001208/23</t>
  </si>
  <si>
    <t>Šarišská Sabina</t>
  </si>
  <si>
    <t>0561043230</t>
  </si>
  <si>
    <t>001214/23</t>
  </si>
  <si>
    <t>Hliňáková Tereza</t>
  </si>
  <si>
    <t>1456131842</t>
  </si>
  <si>
    <t>001215/23</t>
  </si>
  <si>
    <t>Alka Petr</t>
  </si>
  <si>
    <t>1704020131</t>
  </si>
  <si>
    <t>15:43</t>
  </si>
  <si>
    <t>001216/23</t>
  </si>
  <si>
    <t>Kolková Martina</t>
  </si>
  <si>
    <t>9559305712</t>
  </si>
  <si>
    <t>001082/23</t>
  </si>
  <si>
    <t>Pavlů Patrik</t>
  </si>
  <si>
    <t>1306060327</t>
  </si>
  <si>
    <t>001120/23</t>
  </si>
  <si>
    <t>Václavíková Leontýna</t>
  </si>
  <si>
    <t>0861131590</t>
  </si>
  <si>
    <t>16:08</t>
  </si>
  <si>
    <t>001121/23</t>
  </si>
  <si>
    <t xml:space="preserve">Kandračová Liliana </t>
  </si>
  <si>
    <t>1362290281</t>
  </si>
  <si>
    <t>001124/23</t>
  </si>
  <si>
    <t>Martinková Barbora</t>
  </si>
  <si>
    <t>0755286070</t>
  </si>
  <si>
    <t>001127/23</t>
  </si>
  <si>
    <t>Pospíšil Jan</t>
  </si>
  <si>
    <t>0509296073</t>
  </si>
  <si>
    <t>001137/23</t>
  </si>
  <si>
    <t>Švajda Martin</t>
  </si>
  <si>
    <t>1804020064</t>
  </si>
  <si>
    <t>001145/23</t>
  </si>
  <si>
    <t xml:space="preserve">Švédová Laura </t>
  </si>
  <si>
    <t>2259200119</t>
  </si>
  <si>
    <t>001149/23</t>
  </si>
  <si>
    <t xml:space="preserve">Bilaiová Andrea </t>
  </si>
  <si>
    <t>0054155299</t>
  </si>
  <si>
    <t>001150/23</t>
  </si>
  <si>
    <t>Švajdová Lucie, Ing</t>
  </si>
  <si>
    <t>9154056065</t>
  </si>
  <si>
    <t>001184/23</t>
  </si>
  <si>
    <t>001187/23</t>
  </si>
  <si>
    <t>Jurčíčková Ella</t>
  </si>
  <si>
    <t>2258011448</t>
  </si>
  <si>
    <t>15:33</t>
  </si>
  <si>
    <t>001186/23</t>
  </si>
  <si>
    <t>Jurčíčková Tereza</t>
  </si>
  <si>
    <t>9351266155</t>
  </si>
  <si>
    <t>001188/23</t>
  </si>
  <si>
    <t xml:space="preserve">Heinzová Valentýna </t>
  </si>
  <si>
    <t>2261100644</t>
  </si>
  <si>
    <t>001189/23</t>
  </si>
  <si>
    <t>Heinzová Doris Mgr.</t>
  </si>
  <si>
    <t>8962145731</t>
  </si>
  <si>
    <t>001194/23</t>
  </si>
  <si>
    <t>Svozilová Hana</t>
  </si>
  <si>
    <t>0851103286</t>
  </si>
  <si>
    <t>001197/23</t>
  </si>
  <si>
    <t>Kolaříková Amálie</t>
  </si>
  <si>
    <t>2158020667</t>
  </si>
  <si>
    <t>001198/23</t>
  </si>
  <si>
    <t xml:space="preserve">Kolaříková Renata </t>
  </si>
  <si>
    <t>9353224848</t>
  </si>
  <si>
    <t>001203/23</t>
  </si>
  <si>
    <t>001204/23</t>
  </si>
  <si>
    <t>001219/23</t>
  </si>
  <si>
    <t>Dostálová Tereza</t>
  </si>
  <si>
    <t>0559236084</t>
  </si>
  <si>
    <t>001220/23</t>
  </si>
  <si>
    <t>Klimeš Robin</t>
  </si>
  <si>
    <t>1908310338</t>
  </si>
  <si>
    <t>001221/23</t>
  </si>
  <si>
    <t>Klimešová Markéta</t>
  </si>
  <si>
    <t>8751276226</t>
  </si>
  <si>
    <t>001226/23</t>
  </si>
  <si>
    <t>Kovářová Adéla</t>
  </si>
  <si>
    <t>1956270041</t>
  </si>
  <si>
    <t>001225/23</t>
  </si>
  <si>
    <t>Sedláčková Tereza</t>
  </si>
  <si>
    <t>8753315813</t>
  </si>
  <si>
    <t>001228/23</t>
  </si>
  <si>
    <t>Kubrická Linda</t>
  </si>
  <si>
    <t>1852010314</t>
  </si>
  <si>
    <t>001229/23</t>
  </si>
  <si>
    <t>Kubrická Kristýna</t>
  </si>
  <si>
    <t>8656286309</t>
  </si>
  <si>
    <t>001238/23</t>
  </si>
  <si>
    <t xml:space="preserve">Ščuková Irena </t>
  </si>
  <si>
    <t>0452294898</t>
  </si>
  <si>
    <t>001096/23</t>
  </si>
  <si>
    <t xml:space="preserve">Dostálová Stella </t>
  </si>
  <si>
    <t>1759200201</t>
  </si>
  <si>
    <t>001119/23</t>
  </si>
  <si>
    <t>001122/23</t>
  </si>
  <si>
    <t>001153/23</t>
  </si>
  <si>
    <t>Olbortová Klára</t>
  </si>
  <si>
    <t>0562137422</t>
  </si>
  <si>
    <t>08:13</t>
  </si>
  <si>
    <t>001202/23</t>
  </si>
  <si>
    <t xml:space="preserve">Tůma Matyáš </t>
  </si>
  <si>
    <t>1105071264</t>
  </si>
  <si>
    <t>001231/23</t>
  </si>
  <si>
    <t>Čechová Julie</t>
  </si>
  <si>
    <t>2051270595</t>
  </si>
  <si>
    <t>001232/23</t>
  </si>
  <si>
    <t>Čech Kamil</t>
  </si>
  <si>
    <t>8608273850</t>
  </si>
  <si>
    <t>001237/23</t>
  </si>
  <si>
    <t>Gazdík Dušan</t>
  </si>
  <si>
    <t>2205091141</t>
  </si>
  <si>
    <t>001239/23</t>
  </si>
  <si>
    <t>Tuček Marek</t>
  </si>
  <si>
    <t>1302130423</t>
  </si>
  <si>
    <t>001240/23</t>
  </si>
  <si>
    <t>Čonková Margita</t>
  </si>
  <si>
    <t>7759245549</t>
  </si>
  <si>
    <t>001217/23</t>
  </si>
  <si>
    <t>000978/23</t>
  </si>
  <si>
    <t>000986/23</t>
  </si>
  <si>
    <t>Mekysková Lucie</t>
  </si>
  <si>
    <t>0555065269</t>
  </si>
  <si>
    <t>001152/23</t>
  </si>
  <si>
    <t>001192/23</t>
  </si>
  <si>
    <t xml:space="preserve">Richterová Natálie </t>
  </si>
  <si>
    <t>0554253249</t>
  </si>
  <si>
    <t>001236/23</t>
  </si>
  <si>
    <t>Mekysková Lenka</t>
  </si>
  <si>
    <t>7452084420</t>
  </si>
  <si>
    <t>08:02</t>
  </si>
  <si>
    <t>001243/23</t>
  </si>
  <si>
    <t>Skýva David</t>
  </si>
  <si>
    <t>0606066186</t>
  </si>
  <si>
    <t>001255/23</t>
  </si>
  <si>
    <t>Král Vojtěch</t>
  </si>
  <si>
    <t>0602033256</t>
  </si>
  <si>
    <t>001092/23</t>
  </si>
  <si>
    <t>Böhmová Antonie</t>
  </si>
  <si>
    <t>1461110453</t>
  </si>
  <si>
    <t>001179/23</t>
  </si>
  <si>
    <t>Kylarová Saskie</t>
  </si>
  <si>
    <t>1954021113</t>
  </si>
  <si>
    <t>001227/23</t>
  </si>
  <si>
    <t>Kylar Ladislav</t>
  </si>
  <si>
    <t>8610196210</t>
  </si>
  <si>
    <t>001230/23</t>
  </si>
  <si>
    <t>21:06</t>
  </si>
  <si>
    <t>001233/23</t>
  </si>
  <si>
    <t>001241/23</t>
  </si>
  <si>
    <t xml:space="preserve">Pupík František </t>
  </si>
  <si>
    <t>2109110553</t>
  </si>
  <si>
    <t>001242/23</t>
  </si>
  <si>
    <t>Kroupová Petra</t>
  </si>
  <si>
    <t>8852115833</t>
  </si>
  <si>
    <t>001246/23</t>
  </si>
  <si>
    <t xml:space="preserve">Slavík Richard </t>
  </si>
  <si>
    <t>1209040195</t>
  </si>
  <si>
    <t>001256/23</t>
  </si>
  <si>
    <t>Siegel Jan</t>
  </si>
  <si>
    <t>1703260251</t>
  </si>
  <si>
    <t>001257/23</t>
  </si>
  <si>
    <t>Siegelová Lenka</t>
  </si>
  <si>
    <t>8262155792</t>
  </si>
  <si>
    <t>001279/23</t>
  </si>
  <si>
    <t>Berni Elena</t>
  </si>
  <si>
    <t>1056193259</t>
  </si>
  <si>
    <t>001280/23</t>
  </si>
  <si>
    <t>Ston Vladimír</t>
  </si>
  <si>
    <t>2001250207</t>
  </si>
  <si>
    <t>001281/23</t>
  </si>
  <si>
    <t>Hlochová Lenka</t>
  </si>
  <si>
    <t>8259025797</t>
  </si>
  <si>
    <t>001210/23</t>
  </si>
  <si>
    <t>000839/23</t>
  </si>
  <si>
    <t>Králová Zdislava</t>
  </si>
  <si>
    <t>1262100180</t>
  </si>
  <si>
    <t>001088/23</t>
  </si>
  <si>
    <t xml:space="preserve">Prauzek Benjamin </t>
  </si>
  <si>
    <t>2010100851</t>
  </si>
  <si>
    <t>001090/23</t>
  </si>
  <si>
    <t>Paštěková Monika</t>
  </si>
  <si>
    <t>9560045979</t>
  </si>
  <si>
    <t>001112/23</t>
  </si>
  <si>
    <t>Bátrlová Vendula</t>
  </si>
  <si>
    <t>0955067113</t>
  </si>
  <si>
    <t>001190/23</t>
  </si>
  <si>
    <t>Pacal Jakub</t>
  </si>
  <si>
    <t>0603196143</t>
  </si>
  <si>
    <t>001223/23</t>
  </si>
  <si>
    <t>Hoffman Jan</t>
  </si>
  <si>
    <t>0702273231</t>
  </si>
  <si>
    <t>001224/23</t>
  </si>
  <si>
    <t>Hoffmanová Petra</t>
  </si>
  <si>
    <t>7761215330</t>
  </si>
  <si>
    <t>001196/23</t>
  </si>
  <si>
    <t>07:28</t>
  </si>
  <si>
    <t>001234/23</t>
  </si>
  <si>
    <t>001235/23</t>
  </si>
  <si>
    <t>001248/23</t>
  </si>
  <si>
    <t>Šertlerová Viktorie</t>
  </si>
  <si>
    <t>2160200702</t>
  </si>
  <si>
    <t>001249/23</t>
  </si>
  <si>
    <t>Horová Jitka</t>
  </si>
  <si>
    <t>9252276143</t>
  </si>
  <si>
    <t>001250/23</t>
  </si>
  <si>
    <t>Bártová Lucie</t>
  </si>
  <si>
    <t>7857204080</t>
  </si>
  <si>
    <t>001261/23</t>
  </si>
  <si>
    <t>Doležel Marek</t>
  </si>
  <si>
    <t>1909220236</t>
  </si>
  <si>
    <t>001262/23</t>
  </si>
  <si>
    <t>Dolák Štěpán</t>
  </si>
  <si>
    <t>2105310251</t>
  </si>
  <si>
    <t>001263/23</t>
  </si>
  <si>
    <t>Berg Filip</t>
  </si>
  <si>
    <t>1211110043</t>
  </si>
  <si>
    <t>001264/23</t>
  </si>
  <si>
    <t>Macík Pavel</t>
  </si>
  <si>
    <t>1412251335</t>
  </si>
  <si>
    <t>001267/23</t>
  </si>
  <si>
    <t>Doláková Hana</t>
  </si>
  <si>
    <t>8559175790</t>
  </si>
  <si>
    <t>001268/23</t>
  </si>
  <si>
    <t>Getzlová Vendula</t>
  </si>
  <si>
    <t>8856183853</t>
  </si>
  <si>
    <t>001271/23</t>
  </si>
  <si>
    <t xml:space="preserve">Kuš Vojtěch </t>
  </si>
  <si>
    <t>1809250289</t>
  </si>
  <si>
    <t>001272/23</t>
  </si>
  <si>
    <t>8959265579</t>
  </si>
  <si>
    <t>001282/23</t>
  </si>
  <si>
    <t>001283/23</t>
  </si>
  <si>
    <t>Václavik Adam</t>
  </si>
  <si>
    <t>0610196081</t>
  </si>
  <si>
    <t>001290/23</t>
  </si>
  <si>
    <t>Rajtárová Adéla</t>
  </si>
  <si>
    <t>1053023235</t>
  </si>
  <si>
    <t>001254/23</t>
  </si>
  <si>
    <t xml:space="preserve">Látalová Eliška </t>
  </si>
  <si>
    <t>1352130285</t>
  </si>
  <si>
    <t>001276/23</t>
  </si>
  <si>
    <t>001284/23</t>
  </si>
  <si>
    <t>Sedlák Antonín</t>
  </si>
  <si>
    <t>0808203264</t>
  </si>
  <si>
    <t>001291/23</t>
  </si>
  <si>
    <t>Rozsypal Viktor</t>
  </si>
  <si>
    <t>1609060211</t>
  </si>
  <si>
    <t>001292/23</t>
  </si>
  <si>
    <t>Rozsypalová Gabriela</t>
  </si>
  <si>
    <t>9360015533</t>
  </si>
  <si>
    <t>001296/23</t>
  </si>
  <si>
    <t>Kux Josef</t>
  </si>
  <si>
    <t>1607280312</t>
  </si>
  <si>
    <t>001299/23</t>
  </si>
  <si>
    <t>Kuxová Dagmar</t>
  </si>
  <si>
    <t>9155295721</t>
  </si>
  <si>
    <t>19:48</t>
  </si>
  <si>
    <t>001300/23</t>
  </si>
  <si>
    <t>001301/23</t>
  </si>
  <si>
    <t>001308/23</t>
  </si>
  <si>
    <t>Kratochvílová Jitka</t>
  </si>
  <si>
    <t>7458175329</t>
  </si>
  <si>
    <t>001309/23</t>
  </si>
  <si>
    <t>Vožický Josef</t>
  </si>
  <si>
    <t>0612147074</t>
  </si>
  <si>
    <t>22:51</t>
  </si>
  <si>
    <t>001311/23</t>
  </si>
  <si>
    <t>Hejdušková Eva</t>
  </si>
  <si>
    <t>6958164455</t>
  </si>
  <si>
    <t>17:27</t>
  </si>
  <si>
    <t>001110/23</t>
  </si>
  <si>
    <t>Drábek Filip</t>
  </si>
  <si>
    <t>2302030511</t>
  </si>
  <si>
    <t>001116/23</t>
  </si>
  <si>
    <t>Géblová Hana</t>
  </si>
  <si>
    <t>0054295912</t>
  </si>
  <si>
    <t>001252/23</t>
  </si>
  <si>
    <t>Utěšená Emily</t>
  </si>
  <si>
    <t>2057290345</t>
  </si>
  <si>
    <t>001253/23</t>
  </si>
  <si>
    <t>Utěšená Žaneta, Bc.</t>
  </si>
  <si>
    <t>9356286071</t>
  </si>
  <si>
    <t>18:54</t>
  </si>
  <si>
    <t>001259/23</t>
  </si>
  <si>
    <t>Kukan Matyas</t>
  </si>
  <si>
    <t>1801150274</t>
  </si>
  <si>
    <t>001269/23</t>
  </si>
  <si>
    <t>Kukanová Barbora</t>
  </si>
  <si>
    <t>9453155756</t>
  </si>
  <si>
    <t>001270/23</t>
  </si>
  <si>
    <t>001275/23</t>
  </si>
  <si>
    <t>Vykydal Štěpán</t>
  </si>
  <si>
    <t>1203220271</t>
  </si>
  <si>
    <t>001285/23</t>
  </si>
  <si>
    <t>Dobrovolný Natan</t>
  </si>
  <si>
    <t>0602198916</t>
  </si>
  <si>
    <t>10:43</t>
  </si>
  <si>
    <t>001287/23</t>
  </si>
  <si>
    <t>Jelen Lukáš</t>
  </si>
  <si>
    <t>0701302349</t>
  </si>
  <si>
    <t>001288/23</t>
  </si>
  <si>
    <t>Barák Damián</t>
  </si>
  <si>
    <t>2106200272</t>
  </si>
  <si>
    <t>001289/23</t>
  </si>
  <si>
    <t>Baráková Eva, Mgr.</t>
  </si>
  <si>
    <t>8451205323</t>
  </si>
  <si>
    <t>17:50</t>
  </si>
  <si>
    <t>001304/23</t>
  </si>
  <si>
    <t>Paráková Julie</t>
  </si>
  <si>
    <t>1960260368</t>
  </si>
  <si>
    <t>15:40</t>
  </si>
  <si>
    <t>001305/23</t>
  </si>
  <si>
    <t>Mertová Melánie</t>
  </si>
  <si>
    <t>0653291870</t>
  </si>
  <si>
    <t>001327/23</t>
  </si>
  <si>
    <t>Parák Daniel</t>
  </si>
  <si>
    <t>9403175716</t>
  </si>
  <si>
    <t>001337/23</t>
  </si>
  <si>
    <t>001360/23</t>
  </si>
  <si>
    <t xml:space="preserve">Senčík Elliot </t>
  </si>
  <si>
    <t>1702150329</t>
  </si>
  <si>
    <t>000890/23</t>
  </si>
  <si>
    <t>000891/23</t>
  </si>
  <si>
    <t>001195/23</t>
  </si>
  <si>
    <t>Dušek Kristian Marpa</t>
  </si>
  <si>
    <t>2110281668</t>
  </si>
  <si>
    <t>001244/23</t>
  </si>
  <si>
    <t>Hyžík David</t>
  </si>
  <si>
    <t>1802190302</t>
  </si>
  <si>
    <t>001251/23</t>
  </si>
  <si>
    <t>Hyžíková Zuzana</t>
  </si>
  <si>
    <t>8860065786</t>
  </si>
  <si>
    <t>16:58</t>
  </si>
  <si>
    <t>001297/23</t>
  </si>
  <si>
    <t xml:space="preserve">Srovnalová Karolína </t>
  </si>
  <si>
    <t>2253280392</t>
  </si>
  <si>
    <t>001302/23</t>
  </si>
  <si>
    <t>Saeed Emir</t>
  </si>
  <si>
    <t>1804110913</t>
  </si>
  <si>
    <t>001303/23</t>
  </si>
  <si>
    <t>Saeed Eva</t>
  </si>
  <si>
    <t>9259036072</t>
  </si>
  <si>
    <t>001313/23</t>
  </si>
  <si>
    <t>Pišťáček Matyáš</t>
  </si>
  <si>
    <t>1502030101</t>
  </si>
  <si>
    <t>001316/23</t>
  </si>
  <si>
    <t>Huňa Jiří</t>
  </si>
  <si>
    <t>1812170800</t>
  </si>
  <si>
    <t>001317/23</t>
  </si>
  <si>
    <t>Huňová Tereza</t>
  </si>
  <si>
    <t>8954074492</t>
  </si>
  <si>
    <t>001318/23</t>
  </si>
  <si>
    <t>Fajkusová Dana</t>
  </si>
  <si>
    <t>0556265336</t>
  </si>
  <si>
    <t>001319/23</t>
  </si>
  <si>
    <t>Lukáč Václav</t>
  </si>
  <si>
    <t>1803050260</t>
  </si>
  <si>
    <t>001320/23</t>
  </si>
  <si>
    <t>Lukáč Jan</t>
  </si>
  <si>
    <t>8605164920</t>
  </si>
  <si>
    <t>001321/23</t>
  </si>
  <si>
    <t>Směšná Berenika</t>
  </si>
  <si>
    <t>1656201305</t>
  </si>
  <si>
    <t>001322/23</t>
  </si>
  <si>
    <t>Lehký Tadeáš</t>
  </si>
  <si>
    <t>1704020032</t>
  </si>
  <si>
    <t>001323/23</t>
  </si>
  <si>
    <t>Hyžová Nikola</t>
  </si>
  <si>
    <t>9951275708</t>
  </si>
  <si>
    <t>001324/23</t>
  </si>
  <si>
    <t>Smolková Tereza</t>
  </si>
  <si>
    <t>1659110387</t>
  </si>
  <si>
    <t>001332/23</t>
  </si>
  <si>
    <t>Smolka Václav</t>
  </si>
  <si>
    <t>1402180186</t>
  </si>
  <si>
    <t>001333/23</t>
  </si>
  <si>
    <t>Smolková Tereza Bc.</t>
  </si>
  <si>
    <t>8460295316</t>
  </si>
  <si>
    <t>001334/23</t>
  </si>
  <si>
    <t>Kalousková Magdaléna</t>
  </si>
  <si>
    <t>0751086072</t>
  </si>
  <si>
    <t>07:15</t>
  </si>
  <si>
    <t>001339/23</t>
  </si>
  <si>
    <t>Panák Matyáš</t>
  </si>
  <si>
    <t>2212040182</t>
  </si>
  <si>
    <t>001346/23</t>
  </si>
  <si>
    <t>Mlčoch Patrik</t>
  </si>
  <si>
    <t>0806183235</t>
  </si>
  <si>
    <t>001357/23</t>
  </si>
  <si>
    <t xml:space="preserve">Niesnerová Veronika </t>
  </si>
  <si>
    <t>0053075704</t>
  </si>
  <si>
    <t>001348/23</t>
  </si>
  <si>
    <t>Macík Tobiáš</t>
  </si>
  <si>
    <t>2112090002</t>
  </si>
  <si>
    <t>001347/23</t>
  </si>
  <si>
    <t>Březíková Barbora</t>
  </si>
  <si>
    <t>9751314463</t>
  </si>
  <si>
    <t>001349/23</t>
  </si>
  <si>
    <t>Švandová Andrea</t>
  </si>
  <si>
    <t>9357123776</t>
  </si>
  <si>
    <t>001388/23</t>
  </si>
  <si>
    <t>Vacková Olivie</t>
  </si>
  <si>
    <t>1159150311</t>
  </si>
  <si>
    <t>001200/23</t>
  </si>
  <si>
    <t>Berdila Matyas</t>
  </si>
  <si>
    <t>1908121908</t>
  </si>
  <si>
    <t>001201/23</t>
  </si>
  <si>
    <t>Ryšavá Lucie</t>
  </si>
  <si>
    <t>9154116158</t>
  </si>
  <si>
    <t>001306/23</t>
  </si>
  <si>
    <t>Biháriová Melissa</t>
  </si>
  <si>
    <t>2158230096</t>
  </si>
  <si>
    <t>001312/23</t>
  </si>
  <si>
    <t>Dejlová Kristýna</t>
  </si>
  <si>
    <t>0456305344</t>
  </si>
  <si>
    <t>001314/23</t>
  </si>
  <si>
    <t>Polcarová Terezie</t>
  </si>
  <si>
    <t>1758140692</t>
  </si>
  <si>
    <t>001315/23</t>
  </si>
  <si>
    <t>Polcarová Petra</t>
  </si>
  <si>
    <t>8657305899</t>
  </si>
  <si>
    <t>001325/23</t>
  </si>
  <si>
    <t>Vítková Marie</t>
  </si>
  <si>
    <t>1659080423</t>
  </si>
  <si>
    <t>001328/23</t>
  </si>
  <si>
    <t>Novotný Matyáš</t>
  </si>
  <si>
    <t>2201120647</t>
  </si>
  <si>
    <t>001329/23</t>
  </si>
  <si>
    <t>Pallová Veronika</t>
  </si>
  <si>
    <t>9358205747</t>
  </si>
  <si>
    <t>001340/23</t>
  </si>
  <si>
    <t>Kohoutek Štěpán</t>
  </si>
  <si>
    <t>1802050063</t>
  </si>
  <si>
    <t>001341/23</t>
  </si>
  <si>
    <t>Švanda Marek</t>
  </si>
  <si>
    <t>1709071914</t>
  </si>
  <si>
    <t>001342/23</t>
  </si>
  <si>
    <t xml:space="preserve">Chmelová Barbora </t>
  </si>
  <si>
    <t>1354200078</t>
  </si>
  <si>
    <t>001344/23</t>
  </si>
  <si>
    <t>Jakubíková Karolína</t>
  </si>
  <si>
    <t>1753110271</t>
  </si>
  <si>
    <t>001345/23</t>
  </si>
  <si>
    <t>Březík Daniel</t>
  </si>
  <si>
    <t>1910220444</t>
  </si>
  <si>
    <t>001350/23</t>
  </si>
  <si>
    <t>Juřenová Veronika</t>
  </si>
  <si>
    <t>9461216149</t>
  </si>
  <si>
    <t>001352/23</t>
  </si>
  <si>
    <t>Tesař Sebastian</t>
  </si>
  <si>
    <t>1801230651</t>
  </si>
  <si>
    <t>001353/23</t>
  </si>
  <si>
    <t>Tesařová Žaneta</t>
  </si>
  <si>
    <t>9160023642</t>
  </si>
  <si>
    <t>001354/23</t>
  </si>
  <si>
    <t>Svozilová Renáta</t>
  </si>
  <si>
    <t>9857244529</t>
  </si>
  <si>
    <t>001356/23</t>
  </si>
  <si>
    <t>Jakubík Libor</t>
  </si>
  <si>
    <t>8210224671</t>
  </si>
  <si>
    <t>001361/23</t>
  </si>
  <si>
    <t>Šipula Tommy</t>
  </si>
  <si>
    <t>2208170492</t>
  </si>
  <si>
    <t>001362/23</t>
  </si>
  <si>
    <t>2110160261</t>
  </si>
  <si>
    <t>001363/23</t>
  </si>
  <si>
    <t>Kohoutová Markéta Bc</t>
  </si>
  <si>
    <t>9153195700</t>
  </si>
  <si>
    <t>001375/23</t>
  </si>
  <si>
    <t xml:space="preserve">Sroková Sofie </t>
  </si>
  <si>
    <t>1053026205</t>
  </si>
  <si>
    <t>001377/23</t>
  </si>
  <si>
    <t xml:space="preserve">Tomášková Lucie </t>
  </si>
  <si>
    <t>1353110264</t>
  </si>
  <si>
    <t>001379/23</t>
  </si>
  <si>
    <t>Plitzner Daniel</t>
  </si>
  <si>
    <t>0610173256</t>
  </si>
  <si>
    <t>001385/23</t>
  </si>
  <si>
    <t xml:space="preserve">Šimková Michaela </t>
  </si>
  <si>
    <t>9954255729</t>
  </si>
  <si>
    <t>001393/23</t>
  </si>
  <si>
    <t>Štrajt Václav</t>
  </si>
  <si>
    <t>2210200553</t>
  </si>
  <si>
    <t>001394/23</t>
  </si>
  <si>
    <t>Štrajtová Petra Bc.</t>
  </si>
  <si>
    <t>9555035732</t>
  </si>
  <si>
    <t>001395/23</t>
  </si>
  <si>
    <t>Hlačina Jan</t>
  </si>
  <si>
    <t>1905110053</t>
  </si>
  <si>
    <t>001396/23</t>
  </si>
  <si>
    <t>Galíčková Lucie</t>
  </si>
  <si>
    <t>8357274849</t>
  </si>
  <si>
    <t>001405/23</t>
  </si>
  <si>
    <t>Danyi Ema</t>
  </si>
  <si>
    <t>0958126103</t>
  </si>
  <si>
    <t>001422/23</t>
  </si>
  <si>
    <t>Hyvnarová Romana</t>
  </si>
  <si>
    <t>9454145723</t>
  </si>
  <si>
    <t>001380/23</t>
  </si>
  <si>
    <t>Majarová Michaela</t>
  </si>
  <si>
    <t>8553205771</t>
  </si>
  <si>
    <t>001387/23</t>
  </si>
  <si>
    <t>Dorňáková Blanka</t>
  </si>
  <si>
    <t>6361110646</t>
  </si>
  <si>
    <t>001389/23</t>
  </si>
  <si>
    <t>Pospíšil Jiří</t>
  </si>
  <si>
    <t>8304085339</t>
  </si>
  <si>
    <t>001125/23</t>
  </si>
  <si>
    <t>Lerch Štěpán</t>
  </si>
  <si>
    <t>0703113235</t>
  </si>
  <si>
    <t>001286/23</t>
  </si>
  <si>
    <t>Hanák Adam</t>
  </si>
  <si>
    <t>1105230214</t>
  </si>
  <si>
    <t>001335/23</t>
  </si>
  <si>
    <t>Hofr Maxmilián</t>
  </si>
  <si>
    <t>1807261929</t>
  </si>
  <si>
    <t>001336/23</t>
  </si>
  <si>
    <t>Hejbal Johan</t>
  </si>
  <si>
    <t>1212271467</t>
  </si>
  <si>
    <t>001351/23</t>
  </si>
  <si>
    <t>Vávrová Eliška</t>
  </si>
  <si>
    <t>2051260453</t>
  </si>
  <si>
    <t>001358/23</t>
  </si>
  <si>
    <t xml:space="preserve">Gorniaková Eva </t>
  </si>
  <si>
    <t>7652065366</t>
  </si>
  <si>
    <t>001359/23</t>
  </si>
  <si>
    <t>Hofrová Martina</t>
  </si>
  <si>
    <t>8656041746</t>
  </si>
  <si>
    <t>001367/23</t>
  </si>
  <si>
    <t xml:space="preserve">Cviček David </t>
  </si>
  <si>
    <t>0711083560</t>
  </si>
  <si>
    <t>001371/23</t>
  </si>
  <si>
    <t>Valentová Lucie</t>
  </si>
  <si>
    <t>8758295997</t>
  </si>
  <si>
    <t>001372/23</t>
  </si>
  <si>
    <t xml:space="preserve">Pavelkova Viktorie </t>
  </si>
  <si>
    <t>1156040446</t>
  </si>
  <si>
    <t>001373/23</t>
  </si>
  <si>
    <t>Majarová Isabella</t>
  </si>
  <si>
    <t>1755160022</t>
  </si>
  <si>
    <t>001376/23</t>
  </si>
  <si>
    <t xml:space="preserve">Stroblová Klára </t>
  </si>
  <si>
    <t>0752023261</t>
  </si>
  <si>
    <t>001378/23</t>
  </si>
  <si>
    <t>Nekhoroshyi Oleh</t>
  </si>
  <si>
    <t>0601614068</t>
  </si>
  <si>
    <t>001381/23</t>
  </si>
  <si>
    <t>Pospíšil Robin</t>
  </si>
  <si>
    <t>2003020151</t>
  </si>
  <si>
    <t>001382/23</t>
  </si>
  <si>
    <t>Něchoroša Larisa</t>
  </si>
  <si>
    <t>6862764359</t>
  </si>
  <si>
    <t>001391/23</t>
  </si>
  <si>
    <t xml:space="preserve">Navrátil Jáchym </t>
  </si>
  <si>
    <t>0802263264</t>
  </si>
  <si>
    <t>001399/23</t>
  </si>
  <si>
    <t>001400/23</t>
  </si>
  <si>
    <t>001402/23</t>
  </si>
  <si>
    <t>Valíčková Viktorie</t>
  </si>
  <si>
    <t>2157260633</t>
  </si>
  <si>
    <t>001425/23</t>
  </si>
  <si>
    <t>Potáš Václav</t>
  </si>
  <si>
    <t>0801278005</t>
  </si>
  <si>
    <t>001265/23</t>
  </si>
  <si>
    <t>001266/23</t>
  </si>
  <si>
    <t>001326/23</t>
  </si>
  <si>
    <t>Roubík Karel Antonín</t>
  </si>
  <si>
    <t>0602130375</t>
  </si>
  <si>
    <t>001331/23</t>
  </si>
  <si>
    <t xml:space="preserve">Mikulášik Samuel </t>
  </si>
  <si>
    <t>0606145364</t>
  </si>
  <si>
    <t>001343/23</t>
  </si>
  <si>
    <t>001366/23</t>
  </si>
  <si>
    <t>Tichá Anna</t>
  </si>
  <si>
    <t>1154050150</t>
  </si>
  <si>
    <t>001374/23</t>
  </si>
  <si>
    <t>Kubindová Kristýna</t>
  </si>
  <si>
    <t>1751300210</t>
  </si>
  <si>
    <t>001397/23</t>
  </si>
  <si>
    <t>Zlámal Tomáš</t>
  </si>
  <si>
    <t>1505110222</t>
  </si>
  <si>
    <t>001398/23</t>
  </si>
  <si>
    <t>Zlámalová Veronika</t>
  </si>
  <si>
    <t>8753285816</t>
  </si>
  <si>
    <t>001403/23</t>
  </si>
  <si>
    <t>Klajnová Dorota</t>
  </si>
  <si>
    <t>1761040017</t>
  </si>
  <si>
    <t>001404/23</t>
  </si>
  <si>
    <t>Horák Filip</t>
  </si>
  <si>
    <t>0504113291</t>
  </si>
  <si>
    <t>001406/23</t>
  </si>
  <si>
    <t>Zemánek Josef</t>
  </si>
  <si>
    <t>2012130329</t>
  </si>
  <si>
    <t>001407/23</t>
  </si>
  <si>
    <t>Toman Vojtěch Josef</t>
  </si>
  <si>
    <t>2005170167</t>
  </si>
  <si>
    <t>001408/23</t>
  </si>
  <si>
    <t>Matulová Ema</t>
  </si>
  <si>
    <t>2054170679</t>
  </si>
  <si>
    <t>001409/23</t>
  </si>
  <si>
    <t>Novotný Václav</t>
  </si>
  <si>
    <t>2001160876</t>
  </si>
  <si>
    <t>001411/23</t>
  </si>
  <si>
    <t xml:space="preserve">Švubová Jana </t>
  </si>
  <si>
    <t>1462091048</t>
  </si>
  <si>
    <t>19:20</t>
  </si>
  <si>
    <t>001415/23</t>
  </si>
  <si>
    <t>Tomanová Ivona</t>
  </si>
  <si>
    <t>9255026231</t>
  </si>
  <si>
    <t>001416/23</t>
  </si>
  <si>
    <t>Zemánková Kateřina</t>
  </si>
  <si>
    <t>9358315736</t>
  </si>
  <si>
    <t>001419/23</t>
  </si>
  <si>
    <t>Klajn Milan</t>
  </si>
  <si>
    <t>7703230843</t>
  </si>
  <si>
    <t>001420/23</t>
  </si>
  <si>
    <t>Matulová Lucie</t>
  </si>
  <si>
    <t>8159245336</t>
  </si>
  <si>
    <t>001421/23</t>
  </si>
  <si>
    <t>Novotná Michaela</t>
  </si>
  <si>
    <t>8360134409</t>
  </si>
  <si>
    <t>001426/23</t>
  </si>
  <si>
    <t xml:space="preserve">Švarc Vít </t>
  </si>
  <si>
    <t>1104060276</t>
  </si>
  <si>
    <t>001447/23</t>
  </si>
  <si>
    <t>Utíkal Jiří</t>
  </si>
  <si>
    <t>1008030001</t>
  </si>
  <si>
    <t>001448/23</t>
  </si>
  <si>
    <t>Lenochová Nikola</t>
  </si>
  <si>
    <t>0851233240</t>
  </si>
  <si>
    <t>000877/23</t>
  </si>
  <si>
    <t>001222/23</t>
  </si>
  <si>
    <t>Gábor Martin</t>
  </si>
  <si>
    <t>0809236076</t>
  </si>
  <si>
    <t>001273/23</t>
  </si>
  <si>
    <t>001274/23</t>
  </si>
  <si>
    <t>001298/23</t>
  </si>
  <si>
    <t>Šamánková Veronika</t>
  </si>
  <si>
    <t>1059190088</t>
  </si>
  <si>
    <t>15:28</t>
  </si>
  <si>
    <t>001401/23</t>
  </si>
  <si>
    <t>Frömel Patrik</t>
  </si>
  <si>
    <t>0704235268</t>
  </si>
  <si>
    <t>001418/23</t>
  </si>
  <si>
    <t>Štěpánová Petra</t>
  </si>
  <si>
    <t>8462284138</t>
  </si>
  <si>
    <t>17:10</t>
  </si>
  <si>
    <t>001427/23</t>
  </si>
  <si>
    <t>Černava Adam</t>
  </si>
  <si>
    <t>1801110344</t>
  </si>
  <si>
    <t>001429/23</t>
  </si>
  <si>
    <t>Žižka Jakub</t>
  </si>
  <si>
    <t>1908300746</t>
  </si>
  <si>
    <t>001430/23</t>
  </si>
  <si>
    <t xml:space="preserve">Dunaj Václav </t>
  </si>
  <si>
    <t>1105180417</t>
  </si>
  <si>
    <t>001431/23</t>
  </si>
  <si>
    <t>Rábová Ema</t>
  </si>
  <si>
    <t>1851130567</t>
  </si>
  <si>
    <t>001432/23</t>
  </si>
  <si>
    <t>Strouhalová Alžběta</t>
  </si>
  <si>
    <t>1859251658</t>
  </si>
  <si>
    <t>001433/23</t>
  </si>
  <si>
    <t>Černavová Žaneta</t>
  </si>
  <si>
    <t>7861085375</t>
  </si>
  <si>
    <t>001434/23</t>
  </si>
  <si>
    <t>Nezdařilová Jana</t>
  </si>
  <si>
    <t>8256164389</t>
  </si>
  <si>
    <t>001435/23</t>
  </si>
  <si>
    <t>Žižková Iveta</t>
  </si>
  <si>
    <t>8956225311</t>
  </si>
  <si>
    <t>001436/23</t>
  </si>
  <si>
    <t>Rábová Lenka, Bc.</t>
  </si>
  <si>
    <t>9252045737</t>
  </si>
  <si>
    <t>001459/23</t>
  </si>
  <si>
    <t>Mandysová Denisa</t>
  </si>
  <si>
    <t>1055253298</t>
  </si>
  <si>
    <t>001428/23</t>
  </si>
  <si>
    <t>Klásková Tereza</t>
  </si>
  <si>
    <t>1557010224</t>
  </si>
  <si>
    <t>001451/23</t>
  </si>
  <si>
    <t>Horecká Veronika</t>
  </si>
  <si>
    <t>9556124996</t>
  </si>
  <si>
    <t>001486/23</t>
  </si>
  <si>
    <t>Sylenko Matvii</t>
  </si>
  <si>
    <t>1408770539</t>
  </si>
  <si>
    <t>001487/23</t>
  </si>
  <si>
    <t>Sylenko Svitlana</t>
  </si>
  <si>
    <t>8455780520</t>
  </si>
  <si>
    <t>001080/23</t>
  </si>
  <si>
    <t>001307/23</t>
  </si>
  <si>
    <t>15:58</t>
  </si>
  <si>
    <t>001368/23</t>
  </si>
  <si>
    <t>001383/23</t>
  </si>
  <si>
    <t>Dokoupil Matyáš</t>
  </si>
  <si>
    <t>2302240204</t>
  </si>
  <si>
    <t>001384/23</t>
  </si>
  <si>
    <t>Jirků Žaneta, Ing.</t>
  </si>
  <si>
    <t>9361096151</t>
  </si>
  <si>
    <t>001386/23</t>
  </si>
  <si>
    <t>Koppová Ema</t>
  </si>
  <si>
    <t>2251110059</t>
  </si>
  <si>
    <t>001390/23</t>
  </si>
  <si>
    <t>Koppová Lucie, Ing.</t>
  </si>
  <si>
    <t>8561075765</t>
  </si>
  <si>
    <t>001412/23</t>
  </si>
  <si>
    <t>001423/23</t>
  </si>
  <si>
    <t>Rosíková Viktorie</t>
  </si>
  <si>
    <t>1759300367</t>
  </si>
  <si>
    <t>001424/23</t>
  </si>
  <si>
    <t>Tilcerová Hanna Juri</t>
  </si>
  <si>
    <t>8557014378</t>
  </si>
  <si>
    <t>001437/23</t>
  </si>
  <si>
    <t>Kozák Ondřej</t>
  </si>
  <si>
    <t>1802060227</t>
  </si>
  <si>
    <t>001438/23</t>
  </si>
  <si>
    <t>Derková Lucie</t>
  </si>
  <si>
    <t>9460145728</t>
  </si>
  <si>
    <t>001443/23</t>
  </si>
  <si>
    <t>Fojtíková Aneta</t>
  </si>
  <si>
    <t>2252090159</t>
  </si>
  <si>
    <t>001444/23</t>
  </si>
  <si>
    <t>Nádvorníková Tereza</t>
  </si>
  <si>
    <t>9654145699</t>
  </si>
  <si>
    <t>001445/23</t>
  </si>
  <si>
    <t>Jurtík Dominik</t>
  </si>
  <si>
    <t>2302140544</t>
  </si>
  <si>
    <t>15:48</t>
  </si>
  <si>
    <t>001446/23</t>
  </si>
  <si>
    <t>Heryánová Erika Ing.</t>
  </si>
  <si>
    <t>8654146314</t>
  </si>
  <si>
    <t>001449/23</t>
  </si>
  <si>
    <t>Navrátil Michal</t>
  </si>
  <si>
    <t>1211051017</t>
  </si>
  <si>
    <t>001453/23</t>
  </si>
  <si>
    <t>Motzke Michael</t>
  </si>
  <si>
    <t>2208121674</t>
  </si>
  <si>
    <t>001454/23</t>
  </si>
  <si>
    <t>Motzke Kamila</t>
  </si>
  <si>
    <t>8056195356</t>
  </si>
  <si>
    <t>001460/23</t>
  </si>
  <si>
    <t>Hunkes Tomáš</t>
  </si>
  <si>
    <t>1710110248</t>
  </si>
  <si>
    <t>001461/23</t>
  </si>
  <si>
    <t>Hunkesová Eva</t>
  </si>
  <si>
    <t>6852110045</t>
  </si>
  <si>
    <t>001465/23</t>
  </si>
  <si>
    <t>Valouch Josef</t>
  </si>
  <si>
    <t>1401081407</t>
  </si>
  <si>
    <t>001488/23</t>
  </si>
  <si>
    <t>Kouřilová Veronika</t>
  </si>
  <si>
    <t>1762061290</t>
  </si>
  <si>
    <t>001489/23</t>
  </si>
  <si>
    <t>Hejtmánková Petra</t>
  </si>
  <si>
    <t>8257035809</t>
  </si>
  <si>
    <t>001294/23</t>
  </si>
  <si>
    <t>Škop Jan</t>
  </si>
  <si>
    <t>0405196176</t>
  </si>
  <si>
    <t>001392/23</t>
  </si>
  <si>
    <t>Džubáková Judita</t>
  </si>
  <si>
    <t>1155210100</t>
  </si>
  <si>
    <t>001413/23</t>
  </si>
  <si>
    <t xml:space="preserve">Trébal Michael </t>
  </si>
  <si>
    <t>0512036063</t>
  </si>
  <si>
    <t>001458/23</t>
  </si>
  <si>
    <t>Foltinová Anna</t>
  </si>
  <si>
    <t>0857183228</t>
  </si>
  <si>
    <t>17:31</t>
  </si>
  <si>
    <t>001467/23</t>
  </si>
  <si>
    <t>Križan Pavel</t>
  </si>
  <si>
    <t>1610080032</t>
  </si>
  <si>
    <t>001468/23</t>
  </si>
  <si>
    <t>Križanová Lenka, Bc.</t>
  </si>
  <si>
    <t>8361185316</t>
  </si>
  <si>
    <t>001469/23</t>
  </si>
  <si>
    <t>Šmída Lukáš</t>
  </si>
  <si>
    <t>1512300284</t>
  </si>
  <si>
    <t>001470/23</t>
  </si>
  <si>
    <t>Šmídová Hana</t>
  </si>
  <si>
    <t>7955164459</t>
  </si>
  <si>
    <t>001471/23</t>
  </si>
  <si>
    <t>Žídek Tomáš</t>
  </si>
  <si>
    <t>1603070964</t>
  </si>
  <si>
    <t>001472/23</t>
  </si>
  <si>
    <t>Pustějovská Anita</t>
  </si>
  <si>
    <t>0854203097</t>
  </si>
  <si>
    <t>001473/23</t>
  </si>
  <si>
    <t>Hlavinková Karolína</t>
  </si>
  <si>
    <t>0658296078</t>
  </si>
  <si>
    <t>001474/23</t>
  </si>
  <si>
    <t>Horváthová Ellen</t>
  </si>
  <si>
    <t>1862281113</t>
  </si>
  <si>
    <t>001475/23</t>
  </si>
  <si>
    <t>Řezníčková Laura</t>
  </si>
  <si>
    <t>1656190052</t>
  </si>
  <si>
    <t>001476/23</t>
  </si>
  <si>
    <t xml:space="preserve">Veselský Lukáš </t>
  </si>
  <si>
    <t>1708150312</t>
  </si>
  <si>
    <t>001477/23</t>
  </si>
  <si>
    <t>Veselská Hana, Ing</t>
  </si>
  <si>
    <t>8751046128</t>
  </si>
  <si>
    <t>001478/23</t>
  </si>
  <si>
    <t>Maliar Petro</t>
  </si>
  <si>
    <t>1001654082</t>
  </si>
  <si>
    <t>001479/23</t>
  </si>
  <si>
    <t>Pupíková Rozálie</t>
  </si>
  <si>
    <t>1761090551</t>
  </si>
  <si>
    <t>001480/23</t>
  </si>
  <si>
    <t>001482/23</t>
  </si>
  <si>
    <t>Pecha Štěpán</t>
  </si>
  <si>
    <t>1607050016</t>
  </si>
  <si>
    <t>001483/23</t>
  </si>
  <si>
    <t>Duna Marián</t>
  </si>
  <si>
    <t>1712049328</t>
  </si>
  <si>
    <t>001484/23</t>
  </si>
  <si>
    <t>9901614107</t>
  </si>
  <si>
    <t>001310/23</t>
  </si>
  <si>
    <t>Hejdušková Eliška</t>
  </si>
  <si>
    <t>1657040209</t>
  </si>
  <si>
    <t>001330/23</t>
  </si>
  <si>
    <t>Hejdušková Eva, Mgr.</t>
  </si>
  <si>
    <t>8554025777</t>
  </si>
  <si>
    <t>001414/23</t>
  </si>
  <si>
    <t>Štěpán Lukáš</t>
  </si>
  <si>
    <t>1808230303</t>
  </si>
  <si>
    <t>001450/23</t>
  </si>
  <si>
    <t>Divíšková Vendula</t>
  </si>
  <si>
    <t>1560191248</t>
  </si>
  <si>
    <t>001452/23</t>
  </si>
  <si>
    <t>Maršálková Michala</t>
  </si>
  <si>
    <t>2352260779</t>
  </si>
  <si>
    <t>001455/23</t>
  </si>
  <si>
    <t>Arbet Rastislav</t>
  </si>
  <si>
    <t>2212210352</t>
  </si>
  <si>
    <t>001456/23</t>
  </si>
  <si>
    <t>Arbetová Andrea</t>
  </si>
  <si>
    <t>9652086257</t>
  </si>
  <si>
    <t>001457/23</t>
  </si>
  <si>
    <t>Grošková Sandra</t>
  </si>
  <si>
    <t>0557027097</t>
  </si>
  <si>
    <t>001462/23</t>
  </si>
  <si>
    <t>Slováková Tereza</t>
  </si>
  <si>
    <t>1755310271</t>
  </si>
  <si>
    <t>17:45</t>
  </si>
  <si>
    <t>001463/23</t>
  </si>
  <si>
    <t>Štěpán Ondřej</t>
  </si>
  <si>
    <t>7604084125</t>
  </si>
  <si>
    <t>001466/23</t>
  </si>
  <si>
    <t>Martinek Marek</t>
  </si>
  <si>
    <t>1502150012</t>
  </si>
  <si>
    <t>001490/23</t>
  </si>
  <si>
    <t>Svoboda Štěpán</t>
  </si>
  <si>
    <t>1802100036</t>
  </si>
  <si>
    <t>001492/23</t>
  </si>
  <si>
    <t>Pánková Veronika</t>
  </si>
  <si>
    <t>0454243273</t>
  </si>
  <si>
    <t>001493/23</t>
  </si>
  <si>
    <t>Kuzikowský Lukáš</t>
  </si>
  <si>
    <t>0605193248</t>
  </si>
  <si>
    <t>001494/23</t>
  </si>
  <si>
    <t>Kaníková Barbora</t>
  </si>
  <si>
    <t>1952221095</t>
  </si>
  <si>
    <t>001495/23</t>
  </si>
  <si>
    <t>Sivák Michal</t>
  </si>
  <si>
    <t>1901030692</t>
  </si>
  <si>
    <t>001496/23</t>
  </si>
  <si>
    <t>Lukášová Kristyna</t>
  </si>
  <si>
    <t>0860305083</t>
  </si>
  <si>
    <t>001498/23</t>
  </si>
  <si>
    <t>Svitáček David</t>
  </si>
  <si>
    <t>2007160881</t>
  </si>
  <si>
    <t>001499/23</t>
  </si>
  <si>
    <t>Vařeka Martin</t>
  </si>
  <si>
    <t>1306110597</t>
  </si>
  <si>
    <t>001500/23</t>
  </si>
  <si>
    <t>Pauk Lubomír</t>
  </si>
  <si>
    <t>1911110707</t>
  </si>
  <si>
    <t>001506/23</t>
  </si>
  <si>
    <t xml:space="preserve">Oláh Denis </t>
  </si>
  <si>
    <t>2206150155</t>
  </si>
  <si>
    <t>001507/23</t>
  </si>
  <si>
    <t xml:space="preserve">Oláhová Natálie </t>
  </si>
  <si>
    <t>0459123225</t>
  </si>
  <si>
    <t>001508/23</t>
  </si>
  <si>
    <t>Korduljak Kristýna</t>
  </si>
  <si>
    <t>1862140236</t>
  </si>
  <si>
    <t>001509/23</t>
  </si>
  <si>
    <t>Korduljak Marta</t>
  </si>
  <si>
    <t>8352177218</t>
  </si>
  <si>
    <t>001512/23</t>
  </si>
  <si>
    <t>Svitáčková Zuzana</t>
  </si>
  <si>
    <t>8861185795</t>
  </si>
  <si>
    <t>001513/23</t>
  </si>
  <si>
    <t>Svobodová Vendula Mg</t>
  </si>
  <si>
    <t>8851265819</t>
  </si>
  <si>
    <t>001514/23</t>
  </si>
  <si>
    <t>Pauk Iryna, Mgr.</t>
  </si>
  <si>
    <t>8853121398</t>
  </si>
  <si>
    <t>001515/23</t>
  </si>
  <si>
    <t xml:space="preserve">Kaník Ivan </t>
  </si>
  <si>
    <t>8705118015</t>
  </si>
  <si>
    <t>001516/23</t>
  </si>
  <si>
    <t>Vlčková Martina</t>
  </si>
  <si>
    <t>8554175784</t>
  </si>
  <si>
    <t>001518/23</t>
  </si>
  <si>
    <t>Than Minh Anh</t>
  </si>
  <si>
    <t>2260260178</t>
  </si>
  <si>
    <t>001519/23</t>
  </si>
  <si>
    <t>Nguyen Thi Tinh</t>
  </si>
  <si>
    <t>8554101369</t>
  </si>
  <si>
    <t>110</t>
  </si>
  <si>
    <t>001520/23</t>
  </si>
  <si>
    <t>Slováková Jana Mgr.</t>
  </si>
  <si>
    <t>8756056144</t>
  </si>
  <si>
    <t>17:51</t>
  </si>
  <si>
    <t>001521/23</t>
  </si>
  <si>
    <t>Milenovská Monika</t>
  </si>
  <si>
    <t>8560293830</t>
  </si>
  <si>
    <t>001522/23</t>
  </si>
  <si>
    <t>Diviš Pavel</t>
  </si>
  <si>
    <t>0604146180</t>
  </si>
  <si>
    <t>001523/23</t>
  </si>
  <si>
    <t>001525/23</t>
  </si>
  <si>
    <t xml:space="preserve">Dostál Jan </t>
  </si>
  <si>
    <t>0508136079</t>
  </si>
  <si>
    <t>001528/23</t>
  </si>
  <si>
    <t>Zdvihal Kristián</t>
  </si>
  <si>
    <t>0602083581</t>
  </si>
  <si>
    <t>001540/23</t>
  </si>
  <si>
    <t>Pjatkanová Stella</t>
  </si>
  <si>
    <t>1651020712</t>
  </si>
  <si>
    <t>001247/23</t>
  </si>
  <si>
    <t>Vintrová Evelína</t>
  </si>
  <si>
    <t>1157081178</t>
  </si>
  <si>
    <t>001491/23</t>
  </si>
  <si>
    <t>Vrána Martin</t>
  </si>
  <si>
    <t>0804137334</t>
  </si>
  <si>
    <t>001504/23</t>
  </si>
  <si>
    <t xml:space="preserve">Mazurková Eliška </t>
  </si>
  <si>
    <t>1356010018</t>
  </si>
  <si>
    <t>001526/23</t>
  </si>
  <si>
    <t>Kallerová Michaela</t>
  </si>
  <si>
    <t>1062160033</t>
  </si>
  <si>
    <t>001527/23</t>
  </si>
  <si>
    <t>001529/23</t>
  </si>
  <si>
    <t xml:space="preserve">Zink Štěpán </t>
  </si>
  <si>
    <t>0706053227</t>
  </si>
  <si>
    <t>11:40</t>
  </si>
  <si>
    <t>001534/23</t>
  </si>
  <si>
    <t>Chudjáková Paulína</t>
  </si>
  <si>
    <t>9671644719</t>
  </si>
  <si>
    <t>001536/23</t>
  </si>
  <si>
    <t xml:space="preserve">Vidlářová Karin </t>
  </si>
  <si>
    <t>0857023255</t>
  </si>
  <si>
    <t>17:16</t>
  </si>
  <si>
    <t>001543/23</t>
  </si>
  <si>
    <t>Hrdinka David</t>
  </si>
  <si>
    <t>1707181091</t>
  </si>
  <si>
    <t>001548/23</t>
  </si>
  <si>
    <t>Kraus Matyáš</t>
  </si>
  <si>
    <t>1404141563</t>
  </si>
  <si>
    <t>001554/23</t>
  </si>
  <si>
    <t>Liška Leo</t>
  </si>
  <si>
    <t>2112170467</t>
  </si>
  <si>
    <t>001558/23</t>
  </si>
  <si>
    <t>Hrdinka Jan</t>
  </si>
  <si>
    <t>8207264703</t>
  </si>
  <si>
    <t>001566/23</t>
  </si>
  <si>
    <t>Motyčková Juráňová P</t>
  </si>
  <si>
    <t>8455224338</t>
  </si>
  <si>
    <t>001569/23</t>
  </si>
  <si>
    <t>Lišková Lenka</t>
  </si>
  <si>
    <t>9159184463</t>
  </si>
  <si>
    <t>001570/23</t>
  </si>
  <si>
    <t>Frank Adam</t>
  </si>
  <si>
    <t>1610100437</t>
  </si>
  <si>
    <t>001571/23</t>
  </si>
  <si>
    <t>Pyszková Michaela Mg</t>
  </si>
  <si>
    <t>8853165442</t>
  </si>
  <si>
    <t>001572/23</t>
  </si>
  <si>
    <t>Horák Ondřej</t>
  </si>
  <si>
    <t>1708050014</t>
  </si>
  <si>
    <t>001485/23</t>
  </si>
  <si>
    <t xml:space="preserve">Lacko Adam </t>
  </si>
  <si>
    <t>0712209014</t>
  </si>
  <si>
    <t>001103/23</t>
  </si>
  <si>
    <t>001104/23</t>
  </si>
  <si>
    <t>001295/23</t>
  </si>
  <si>
    <t>Pokutová Claudia</t>
  </si>
  <si>
    <t>1258141962</t>
  </si>
  <si>
    <t>001440/23</t>
  </si>
  <si>
    <t>Pokutová Lídia</t>
  </si>
  <si>
    <t>8353095333</t>
  </si>
  <si>
    <t>001510/23</t>
  </si>
  <si>
    <t>001511/23</t>
  </si>
  <si>
    <t>001524/23</t>
  </si>
  <si>
    <t>Kauerová Beáta</t>
  </si>
  <si>
    <t>1455160267</t>
  </si>
  <si>
    <t>001531/23</t>
  </si>
  <si>
    <t>Lacková Marie</t>
  </si>
  <si>
    <t>7652015327</t>
  </si>
  <si>
    <t>001532/23</t>
  </si>
  <si>
    <t>Szukalský Robin</t>
  </si>
  <si>
    <t>0601216066</t>
  </si>
  <si>
    <t>001533/23</t>
  </si>
  <si>
    <t>Lízner Ondřej</t>
  </si>
  <si>
    <t>9504276265</t>
  </si>
  <si>
    <t>001537/23</t>
  </si>
  <si>
    <t>001538/23</t>
  </si>
  <si>
    <t>001541/23</t>
  </si>
  <si>
    <t>Král František</t>
  </si>
  <si>
    <t>1507020163</t>
  </si>
  <si>
    <t>001544/23</t>
  </si>
  <si>
    <t>Orság Adam</t>
  </si>
  <si>
    <t>1901180413</t>
  </si>
  <si>
    <t>001545/23</t>
  </si>
  <si>
    <t>Križan Lukáš</t>
  </si>
  <si>
    <t>1503140177</t>
  </si>
  <si>
    <t>001546/23</t>
  </si>
  <si>
    <t>Zachrdle Lukáš</t>
  </si>
  <si>
    <t>1805310936</t>
  </si>
  <si>
    <t>001547/23</t>
  </si>
  <si>
    <t>Jurečka Jiří Františ</t>
  </si>
  <si>
    <t>1101050379</t>
  </si>
  <si>
    <t>001549/23</t>
  </si>
  <si>
    <t>Otáhalíková Marie Th</t>
  </si>
  <si>
    <t>1457020917</t>
  </si>
  <si>
    <t>001551/23</t>
  </si>
  <si>
    <t>001552/23</t>
  </si>
  <si>
    <t>Wiedermann Štěpán</t>
  </si>
  <si>
    <t>1803050249</t>
  </si>
  <si>
    <t>001555/23</t>
  </si>
  <si>
    <t>Raindl Benjamin</t>
  </si>
  <si>
    <t>1502121808</t>
  </si>
  <si>
    <t>001562/23</t>
  </si>
  <si>
    <t>001564/23</t>
  </si>
  <si>
    <t>Rolná Jana</t>
  </si>
  <si>
    <t>8058244469</t>
  </si>
  <si>
    <t>001565/23</t>
  </si>
  <si>
    <t>Jarošová Vendula</t>
  </si>
  <si>
    <t>8756046321</t>
  </si>
  <si>
    <t>001567/23</t>
  </si>
  <si>
    <t>Wiedermannová Monika</t>
  </si>
  <si>
    <t>9356036162</t>
  </si>
  <si>
    <t>001568/23</t>
  </si>
  <si>
    <t>Zachrdlová Martina</t>
  </si>
  <si>
    <t>8351313828</t>
  </si>
  <si>
    <t>001573/23</t>
  </si>
  <si>
    <t>001588/23</t>
  </si>
  <si>
    <t>Urbášek Josef</t>
  </si>
  <si>
    <t>2111240659</t>
  </si>
  <si>
    <t>001608/23</t>
  </si>
  <si>
    <t>Urbášková Markéta</t>
  </si>
  <si>
    <t>8651156173</t>
  </si>
  <si>
    <t>001530/23</t>
  </si>
  <si>
    <t>Líznerová Anna</t>
  </si>
  <si>
    <t>2257080353</t>
  </si>
  <si>
    <t>001556/23</t>
  </si>
  <si>
    <t>001557/23</t>
  </si>
  <si>
    <t xml:space="preserve">Hnilica Tobiáš </t>
  </si>
  <si>
    <t>0409146089</t>
  </si>
  <si>
    <t>001574/23</t>
  </si>
  <si>
    <t>001576/23</t>
  </si>
  <si>
    <t>Okleštěk Matyáš</t>
  </si>
  <si>
    <t>1511241688</t>
  </si>
  <si>
    <t>001577/23</t>
  </si>
  <si>
    <t>Tylová Nikola</t>
  </si>
  <si>
    <t>1754260057</t>
  </si>
  <si>
    <t>001578/23</t>
  </si>
  <si>
    <t>Kuxová Elena</t>
  </si>
  <si>
    <t>1857250043</t>
  </si>
  <si>
    <t>001579/23</t>
  </si>
  <si>
    <t>Axman Mikuláš</t>
  </si>
  <si>
    <t>1709250422</t>
  </si>
  <si>
    <t>001581/23</t>
  </si>
  <si>
    <t>Křenková Sofia</t>
  </si>
  <si>
    <t>1762050367</t>
  </si>
  <si>
    <t>001583/23</t>
  </si>
  <si>
    <t xml:space="preserve">Rostek Sebastián </t>
  </si>
  <si>
    <t>2202140270</t>
  </si>
  <si>
    <t>001587/23</t>
  </si>
  <si>
    <t>Konvičný Vojtěch</t>
  </si>
  <si>
    <t>1806200418</t>
  </si>
  <si>
    <t>001590/23</t>
  </si>
  <si>
    <t>Křenek Tošovská Vero</t>
  </si>
  <si>
    <t>9159196090</t>
  </si>
  <si>
    <t>001591/23</t>
  </si>
  <si>
    <t>Poštulka Matouš</t>
  </si>
  <si>
    <t>1704220782</t>
  </si>
  <si>
    <t>001592/23</t>
  </si>
  <si>
    <t>Axman David</t>
  </si>
  <si>
    <t>8812285823</t>
  </si>
  <si>
    <t>001593/23</t>
  </si>
  <si>
    <t>Tylová Lucie</t>
  </si>
  <si>
    <t>8751305805</t>
  </si>
  <si>
    <t>001594/23</t>
  </si>
  <si>
    <t>Kux Martin</t>
  </si>
  <si>
    <t>8306165340</t>
  </si>
  <si>
    <t>001598/23</t>
  </si>
  <si>
    <t>Poštulková Michaela</t>
  </si>
  <si>
    <t>8560230239</t>
  </si>
  <si>
    <t>001599/23</t>
  </si>
  <si>
    <t>Konvičná Lucie</t>
  </si>
  <si>
    <t>9057176238</t>
  </si>
  <si>
    <t>001600/23</t>
  </si>
  <si>
    <t>Postulková Linda</t>
  </si>
  <si>
    <t>9053285835</t>
  </si>
  <si>
    <t>001602/23</t>
  </si>
  <si>
    <t>Slaninová Marie</t>
  </si>
  <si>
    <t>0854193769</t>
  </si>
  <si>
    <t>001603/23</t>
  </si>
  <si>
    <t>Smékal Jakub</t>
  </si>
  <si>
    <t>9402035731</t>
  </si>
  <si>
    <t>001607/23</t>
  </si>
  <si>
    <t>001610/23</t>
  </si>
  <si>
    <t>Kopová Barbora</t>
  </si>
  <si>
    <t>0857164957</t>
  </si>
  <si>
    <t>001611/23</t>
  </si>
  <si>
    <t>Fojtíková Eva, Mgr.</t>
  </si>
  <si>
    <t>6458082400</t>
  </si>
  <si>
    <t>001580/23</t>
  </si>
  <si>
    <t>Hujíčková Eliška</t>
  </si>
  <si>
    <t>2258060002</t>
  </si>
  <si>
    <t>001596/23</t>
  </si>
  <si>
    <t>Šebíková Michaela</t>
  </si>
  <si>
    <t>9758144473</t>
  </si>
  <si>
    <t>001613/23</t>
  </si>
  <si>
    <t>001614/23</t>
  </si>
  <si>
    <t>Pikart Matěj</t>
  </si>
  <si>
    <t>1907220029</t>
  </si>
  <si>
    <t>001615/23</t>
  </si>
  <si>
    <t>Pikart Jakub</t>
  </si>
  <si>
    <t>9412155742</t>
  </si>
  <si>
    <t>001622/23</t>
  </si>
  <si>
    <t>001258/23</t>
  </si>
  <si>
    <t>001260/23</t>
  </si>
  <si>
    <t>001369/23</t>
  </si>
  <si>
    <t>Sváčková Kristýna</t>
  </si>
  <si>
    <t>0756285343</t>
  </si>
  <si>
    <t>001502/23</t>
  </si>
  <si>
    <t>Antoško Tomáš</t>
  </si>
  <si>
    <t>2008111853</t>
  </si>
  <si>
    <t>001505/23</t>
  </si>
  <si>
    <t>Kincová Veronika</t>
  </si>
  <si>
    <t>9655045224</t>
  </si>
  <si>
    <t>001582/23</t>
  </si>
  <si>
    <t>Večeř Milan</t>
  </si>
  <si>
    <t>2007230588</t>
  </si>
  <si>
    <t>001585/23</t>
  </si>
  <si>
    <t>Paštěková Hana</t>
  </si>
  <si>
    <t>1555240016</t>
  </si>
  <si>
    <t>001586/23</t>
  </si>
  <si>
    <t>Koláříková Marie</t>
  </si>
  <si>
    <t>1358121127</t>
  </si>
  <si>
    <t>001597/23</t>
  </si>
  <si>
    <t xml:space="preserve">Osinová Michaela </t>
  </si>
  <si>
    <t>2256240107</t>
  </si>
  <si>
    <t>001605/23</t>
  </si>
  <si>
    <t>8604266330</t>
  </si>
  <si>
    <t>001606/23</t>
  </si>
  <si>
    <t>Osinová Dorota, Mgr.</t>
  </si>
  <si>
    <t>8858105597</t>
  </si>
  <si>
    <t>001609/23</t>
  </si>
  <si>
    <t>Spáčilová Hana</t>
  </si>
  <si>
    <t>8960105748</t>
  </si>
  <si>
    <t>17:29</t>
  </si>
  <si>
    <t>001620/23</t>
  </si>
  <si>
    <t>Stryk Damián</t>
  </si>
  <si>
    <t>2011301083</t>
  </si>
  <si>
    <t>001621/23</t>
  </si>
  <si>
    <t>Stryková Lyubov</t>
  </si>
  <si>
    <t>8152059960</t>
  </si>
  <si>
    <t>001633/23</t>
  </si>
  <si>
    <t>001634/23</t>
  </si>
  <si>
    <t>23:17</t>
  </si>
  <si>
    <t>001481/23</t>
  </si>
  <si>
    <t>Pudil Michael</t>
  </si>
  <si>
    <t>1207141452</t>
  </si>
  <si>
    <t>19:14</t>
  </si>
  <si>
    <t>001364/23</t>
  </si>
  <si>
    <t>Kramný Jan</t>
  </si>
  <si>
    <t>8408085455</t>
  </si>
  <si>
    <t>001365/23</t>
  </si>
  <si>
    <t>Kramný Tomáš Erik</t>
  </si>
  <si>
    <t>1809080196</t>
  </si>
  <si>
    <t>001410/23</t>
  </si>
  <si>
    <t xml:space="preserve">Kovářová Amálie </t>
  </si>
  <si>
    <t>2251301151</t>
  </si>
  <si>
    <t>001417/23</t>
  </si>
  <si>
    <t>Katrušáková Sylvie</t>
  </si>
  <si>
    <t>9559155716</t>
  </si>
  <si>
    <t>001501/23</t>
  </si>
  <si>
    <t>Pikula Vít</t>
  </si>
  <si>
    <t>1601210358</t>
  </si>
  <si>
    <t>001539/23</t>
  </si>
  <si>
    <t>001560/23</t>
  </si>
  <si>
    <t>Třísková Anna</t>
  </si>
  <si>
    <t>0559166509</t>
  </si>
  <si>
    <t>001595/23</t>
  </si>
  <si>
    <t xml:space="preserve">Škandera Štěpán </t>
  </si>
  <si>
    <t>0804225279</t>
  </si>
  <si>
    <t>001612/23</t>
  </si>
  <si>
    <t>Fréharová Eliška Iva</t>
  </si>
  <si>
    <t>1061260695</t>
  </si>
  <si>
    <t>001616/23</t>
  </si>
  <si>
    <t>Chladnuch Matyáš</t>
  </si>
  <si>
    <t>1811200226</t>
  </si>
  <si>
    <t>001619/23</t>
  </si>
  <si>
    <t>Trunečková Gabriela</t>
  </si>
  <si>
    <t>9157015736</t>
  </si>
  <si>
    <t>001623/23</t>
  </si>
  <si>
    <t>Zatloukalová Lucie</t>
  </si>
  <si>
    <t>0758285275</t>
  </si>
  <si>
    <t>001624/23</t>
  </si>
  <si>
    <t>Bartoň Hynek</t>
  </si>
  <si>
    <t>1604270294</t>
  </si>
  <si>
    <t>001625/23</t>
  </si>
  <si>
    <t>Fritscher Tomáš</t>
  </si>
  <si>
    <t>1511200218</t>
  </si>
  <si>
    <t>001626/23</t>
  </si>
  <si>
    <t>Jelenová Emily</t>
  </si>
  <si>
    <t>1659120936</t>
  </si>
  <si>
    <t>001628/23</t>
  </si>
  <si>
    <t xml:space="preserve">Vlčková Viktorie </t>
  </si>
  <si>
    <t>1751260291</t>
  </si>
  <si>
    <t>001630/23</t>
  </si>
  <si>
    <t>Pracná Elena</t>
  </si>
  <si>
    <t>1860291543</t>
  </si>
  <si>
    <t>001631/23</t>
  </si>
  <si>
    <t>Pracná Simona</t>
  </si>
  <si>
    <t>8858037815</t>
  </si>
  <si>
    <t>001632/23</t>
  </si>
  <si>
    <t>Studený Vojtěch</t>
  </si>
  <si>
    <t>1305100280</t>
  </si>
  <si>
    <t>001648/23</t>
  </si>
  <si>
    <t>Vávrová Mia</t>
  </si>
  <si>
    <t>2157081322</t>
  </si>
  <si>
    <t>001650/23</t>
  </si>
  <si>
    <t>Štofilová Kateřina</t>
  </si>
  <si>
    <t>0151056213</t>
  </si>
  <si>
    <t>001659/23</t>
  </si>
  <si>
    <t>Netopil Štěpán</t>
  </si>
  <si>
    <t>2302150488</t>
  </si>
  <si>
    <t>001245/23</t>
  </si>
  <si>
    <t>001293/23</t>
  </si>
  <si>
    <t>Parascuk David</t>
  </si>
  <si>
    <t>2206544076</t>
  </si>
  <si>
    <t>001441/23</t>
  </si>
  <si>
    <t>14:31</t>
  </si>
  <si>
    <t>001442/23</t>
  </si>
  <si>
    <t>001464/23</t>
  </si>
  <si>
    <t>001542/23</t>
  </si>
  <si>
    <t>Černá Freya</t>
  </si>
  <si>
    <t>1755011181</t>
  </si>
  <si>
    <t>001550/23</t>
  </si>
  <si>
    <t xml:space="preserve">Kvapilová Mia </t>
  </si>
  <si>
    <t>1961020391</t>
  </si>
  <si>
    <t>001559/23</t>
  </si>
  <si>
    <t>Černá Margarita</t>
  </si>
  <si>
    <t>9051184340</t>
  </si>
  <si>
    <t>001563/23</t>
  </si>
  <si>
    <t xml:space="preserve">Kvapilová Petra </t>
  </si>
  <si>
    <t>9759025727</t>
  </si>
  <si>
    <t>20:18</t>
  </si>
  <si>
    <t>001575/23</t>
  </si>
  <si>
    <t>001589/23</t>
  </si>
  <si>
    <t>001636/23</t>
  </si>
  <si>
    <t>Berková Ivana Viktor</t>
  </si>
  <si>
    <t>1162050901</t>
  </si>
  <si>
    <t>001640/23</t>
  </si>
  <si>
    <t>Toman Lukáš</t>
  </si>
  <si>
    <t>1611161101</t>
  </si>
  <si>
    <t>001641/23</t>
  </si>
  <si>
    <t>Sigmund Adam</t>
  </si>
  <si>
    <t>1704150063</t>
  </si>
  <si>
    <t>001644/23</t>
  </si>
  <si>
    <t>Kóňa Vincent</t>
  </si>
  <si>
    <t>1605220023</t>
  </si>
  <si>
    <t>001645/23</t>
  </si>
  <si>
    <t>Vašina Filip</t>
  </si>
  <si>
    <t>2107211656</t>
  </si>
  <si>
    <t>001646/23</t>
  </si>
  <si>
    <t>Kryl Daniel</t>
  </si>
  <si>
    <t>1812150087</t>
  </si>
  <si>
    <t>001647/23</t>
  </si>
  <si>
    <t>Lebeda Marek</t>
  </si>
  <si>
    <t>1201270235</t>
  </si>
  <si>
    <t>001649/23</t>
  </si>
  <si>
    <t>Krylová Jana</t>
  </si>
  <si>
    <t>8455315308</t>
  </si>
  <si>
    <t>001651/23</t>
  </si>
  <si>
    <t>Krömerová Nela</t>
  </si>
  <si>
    <t>8756045628</t>
  </si>
  <si>
    <t>001653/23</t>
  </si>
  <si>
    <t>Vašinová Ladislava</t>
  </si>
  <si>
    <t>9255144503</t>
  </si>
  <si>
    <t>001654/23</t>
  </si>
  <si>
    <t>Kuběnka Eduard</t>
  </si>
  <si>
    <t>2303100844</t>
  </si>
  <si>
    <t>001663/23</t>
  </si>
  <si>
    <t xml:space="preserve">Zimková Aneta </t>
  </si>
  <si>
    <t>0958156078</t>
  </si>
  <si>
    <t>001664/23</t>
  </si>
  <si>
    <t>Milo Vojtěch</t>
  </si>
  <si>
    <t>0403266457</t>
  </si>
  <si>
    <t>001675/23</t>
  </si>
  <si>
    <t>Zippe Berenika</t>
  </si>
  <si>
    <t>1762220361</t>
  </si>
  <si>
    <t>001678/23</t>
  </si>
  <si>
    <t>Zippe Veronika, Mgr</t>
  </si>
  <si>
    <t>7856104432</t>
  </si>
  <si>
    <t>001666/23</t>
  </si>
  <si>
    <t xml:space="preserve">Nemrava Vít </t>
  </si>
  <si>
    <t>1104160035</t>
  </si>
  <si>
    <t>001535/23</t>
  </si>
  <si>
    <t xml:space="preserve">Skotáková Nikola </t>
  </si>
  <si>
    <t>0862038848</t>
  </si>
  <si>
    <t>001617/23</t>
  </si>
  <si>
    <t>Pavlíková Thea</t>
  </si>
  <si>
    <t>1962140367</t>
  </si>
  <si>
    <t>001618/23</t>
  </si>
  <si>
    <t>Pavlík Tomáš</t>
  </si>
  <si>
    <t>9003215100</t>
  </si>
  <si>
    <t>001635/23</t>
  </si>
  <si>
    <t>001643/23</t>
  </si>
  <si>
    <t>Češek Jakub</t>
  </si>
  <si>
    <t>1504010343</t>
  </si>
  <si>
    <t>001655/23</t>
  </si>
  <si>
    <t xml:space="preserve">Zapletal Jiří </t>
  </si>
  <si>
    <t>2207160252</t>
  </si>
  <si>
    <t>001656/23</t>
  </si>
  <si>
    <t>Zapletalová Hana Bc.</t>
  </si>
  <si>
    <t>8751266205</t>
  </si>
  <si>
    <t>001657/23</t>
  </si>
  <si>
    <t>Phan Hoai An</t>
  </si>
  <si>
    <t>1854240223</t>
  </si>
  <si>
    <t>001658/23</t>
  </si>
  <si>
    <t>Bui Thi Nhung</t>
  </si>
  <si>
    <t>8553103383</t>
  </si>
  <si>
    <t>400</t>
  </si>
  <si>
    <t>001661/23</t>
  </si>
  <si>
    <t>Frumarová Michaela</t>
  </si>
  <si>
    <t>0853073232</t>
  </si>
  <si>
    <t>001667/23</t>
  </si>
  <si>
    <t>Strapina Viktor</t>
  </si>
  <si>
    <t>0609277438</t>
  </si>
  <si>
    <t>001668/23</t>
  </si>
  <si>
    <t>Kloboučková Adéla</t>
  </si>
  <si>
    <t>0756013236</t>
  </si>
  <si>
    <t>001669/23</t>
  </si>
  <si>
    <t>Knap Jakub</t>
  </si>
  <si>
    <t>1002145342</t>
  </si>
  <si>
    <t>001670/23</t>
  </si>
  <si>
    <t>Ulrich Matyáš</t>
  </si>
  <si>
    <t>1609270234</t>
  </si>
  <si>
    <t>001674/23</t>
  </si>
  <si>
    <t>Vařeková Veronika</t>
  </si>
  <si>
    <t>0753166062</t>
  </si>
  <si>
    <t>001679/23</t>
  </si>
  <si>
    <t>Chalupa Vojtěch</t>
  </si>
  <si>
    <t>1711270253</t>
  </si>
  <si>
    <t>001680/23</t>
  </si>
  <si>
    <t>Chalupová Petra Phar</t>
  </si>
  <si>
    <t>8558276133</t>
  </si>
  <si>
    <t>001681/23</t>
  </si>
  <si>
    <t xml:space="preserve">Kuchaříková Nella </t>
  </si>
  <si>
    <t>0560163230</t>
  </si>
  <si>
    <t>001694/23</t>
  </si>
  <si>
    <t>David Josef</t>
  </si>
  <si>
    <t>1307120782</t>
  </si>
  <si>
    <t>001695/23</t>
  </si>
  <si>
    <t>Kocourek Alfréd</t>
  </si>
  <si>
    <t>2206060769</t>
  </si>
  <si>
    <t>001702/23</t>
  </si>
  <si>
    <t>Kocourková Jindřiška</t>
  </si>
  <si>
    <t>9259275003</t>
  </si>
  <si>
    <t>001503/23</t>
  </si>
  <si>
    <t>Jaworková Lia</t>
  </si>
  <si>
    <t>2254030515</t>
  </si>
  <si>
    <t>001517/23</t>
  </si>
  <si>
    <t>Jaworková Markéta</t>
  </si>
  <si>
    <t>9951124777</t>
  </si>
  <si>
    <t>001553/23</t>
  </si>
  <si>
    <t xml:space="preserve">Konšel Lukáš </t>
  </si>
  <si>
    <t>0710165280</t>
  </si>
  <si>
    <t>001638/23</t>
  </si>
  <si>
    <t>Vysoudilová Viktorie</t>
  </si>
  <si>
    <t>1554261159</t>
  </si>
  <si>
    <t>001662/23</t>
  </si>
  <si>
    <t xml:space="preserve">Drtil Adam </t>
  </si>
  <si>
    <t>1106140277</t>
  </si>
  <si>
    <t>001665/23</t>
  </si>
  <si>
    <t xml:space="preserve">Fuksa Štěpán </t>
  </si>
  <si>
    <t>1207090753</t>
  </si>
  <si>
    <t>001671/23</t>
  </si>
  <si>
    <t xml:space="preserve">Zgyuga Gabriel </t>
  </si>
  <si>
    <t>1509230932</t>
  </si>
  <si>
    <t>001672/23</t>
  </si>
  <si>
    <t>Antalová Andrea</t>
  </si>
  <si>
    <t>1358310734</t>
  </si>
  <si>
    <t>001676/23</t>
  </si>
  <si>
    <t>Cina Silvester Alexa</t>
  </si>
  <si>
    <t>2105060837</t>
  </si>
  <si>
    <t>001677/23</t>
  </si>
  <si>
    <t>Pokutová Natálie</t>
  </si>
  <si>
    <t>8459175263</t>
  </si>
  <si>
    <t>001684/23</t>
  </si>
  <si>
    <t>Váchová Rozálie</t>
  </si>
  <si>
    <t>2255270743</t>
  </si>
  <si>
    <t>001685/23</t>
  </si>
  <si>
    <t>Váchová Kristýna Bc.</t>
  </si>
  <si>
    <t>9657075637</t>
  </si>
  <si>
    <t>001688/23</t>
  </si>
  <si>
    <t>Mádrová Lilien</t>
  </si>
  <si>
    <t>1852270233</t>
  </si>
  <si>
    <t>001691/23</t>
  </si>
  <si>
    <t>Gatěk Matěj</t>
  </si>
  <si>
    <t>1104130192</t>
  </si>
  <si>
    <t>001692/23</t>
  </si>
  <si>
    <t>Benedikt Dominik</t>
  </si>
  <si>
    <t>2202200011</t>
  </si>
  <si>
    <t>001696/23</t>
  </si>
  <si>
    <t>Zelíková Simona</t>
  </si>
  <si>
    <t>9755034498</t>
  </si>
  <si>
    <t>001697/23</t>
  </si>
  <si>
    <t>Jakešová Viktorie</t>
  </si>
  <si>
    <t>1261250078</t>
  </si>
  <si>
    <t>001700/23</t>
  </si>
  <si>
    <t>001701/23</t>
  </si>
  <si>
    <t>001705/23</t>
  </si>
  <si>
    <t>Mádr Daniel</t>
  </si>
  <si>
    <t>9307096205</t>
  </si>
  <si>
    <t>001723/23</t>
  </si>
  <si>
    <t>Pluskalová Ida</t>
  </si>
  <si>
    <t>2352260119</t>
  </si>
  <si>
    <t>001724/23</t>
  </si>
  <si>
    <t>Kučerová Iva, Mgr.</t>
  </si>
  <si>
    <t>8653125811</t>
  </si>
  <si>
    <t>001725/23</t>
  </si>
  <si>
    <t>Hřebíčková Natálie</t>
  </si>
  <si>
    <t>2059240953</t>
  </si>
  <si>
    <t>001726/23</t>
  </si>
  <si>
    <t>Hřebíčková Eva Ellen</t>
  </si>
  <si>
    <t>9459175847</t>
  </si>
  <si>
    <t>001627/23</t>
  </si>
  <si>
    <t>Patáková Lucie</t>
  </si>
  <si>
    <t>1955140132</t>
  </si>
  <si>
    <t>001629/23</t>
  </si>
  <si>
    <t>Patáková Jana, Mgr.</t>
  </si>
  <si>
    <t>8851175784</t>
  </si>
  <si>
    <t>001637/23</t>
  </si>
  <si>
    <t>001639/23</t>
  </si>
  <si>
    <t>001693/23</t>
  </si>
  <si>
    <t xml:space="preserve">Dorazil Jan </t>
  </si>
  <si>
    <t>1005106069</t>
  </si>
  <si>
    <t>001710/23</t>
  </si>
  <si>
    <t>Strnad Filip</t>
  </si>
  <si>
    <t>1106120048</t>
  </si>
  <si>
    <t>001712/23</t>
  </si>
  <si>
    <t>Prachárová Eliška</t>
  </si>
  <si>
    <t>1752212099</t>
  </si>
  <si>
    <t>001714/23</t>
  </si>
  <si>
    <t>Geršlová Veronika</t>
  </si>
  <si>
    <t>1755080162</t>
  </si>
  <si>
    <t>001715/23</t>
  </si>
  <si>
    <t>Pospíchalová Terezie</t>
  </si>
  <si>
    <t>1858190301</t>
  </si>
  <si>
    <t>001716/23</t>
  </si>
  <si>
    <t>Švarcová Emma</t>
  </si>
  <si>
    <t>1551150293</t>
  </si>
  <si>
    <t>001717/23</t>
  </si>
  <si>
    <t>Pospíchalová Monika</t>
  </si>
  <si>
    <t>8454045842</t>
  </si>
  <si>
    <t>001718/23</t>
  </si>
  <si>
    <t>Geršlová Ivana</t>
  </si>
  <si>
    <t>9360285715</t>
  </si>
  <si>
    <t>001673/23</t>
  </si>
  <si>
    <t>Tomášková Marie</t>
  </si>
  <si>
    <t>0559276179</t>
  </si>
  <si>
    <t>001711/23</t>
  </si>
  <si>
    <t>Heitmar Tomáš</t>
  </si>
  <si>
    <t>1702231168</t>
  </si>
  <si>
    <t>001713/23</t>
  </si>
  <si>
    <t>Bubeníková Aneta</t>
  </si>
  <si>
    <t>1455090164</t>
  </si>
  <si>
    <t>001720/23</t>
  </si>
  <si>
    <t>Kroščenová Nela</t>
  </si>
  <si>
    <t>1557040265</t>
  </si>
  <si>
    <t>001721/23</t>
  </si>
  <si>
    <t>Horvátová Kristýna</t>
  </si>
  <si>
    <t>9260264860</t>
  </si>
  <si>
    <t>001740/23</t>
  </si>
  <si>
    <t>Bečica Tomáš</t>
  </si>
  <si>
    <t>1601191218</t>
  </si>
  <si>
    <t>001743/23</t>
  </si>
  <si>
    <t>Dufková Klaudie</t>
  </si>
  <si>
    <t>2160210800</t>
  </si>
  <si>
    <t>001744/23</t>
  </si>
  <si>
    <t>Jurečková Karolína</t>
  </si>
  <si>
    <t>9562166064</t>
  </si>
  <si>
    <t>001561/23</t>
  </si>
  <si>
    <t>Motyčka Jonáš</t>
  </si>
  <si>
    <t>1901270415</t>
  </si>
  <si>
    <t>001660/23</t>
  </si>
  <si>
    <t>Šnajdrová Tereza</t>
  </si>
  <si>
    <t>0559143233</t>
  </si>
  <si>
    <t>07:44</t>
  </si>
  <si>
    <t>001682/23</t>
  </si>
  <si>
    <t>Šindlerová Eliška</t>
  </si>
  <si>
    <t>0757077090</t>
  </si>
  <si>
    <t>001686/23</t>
  </si>
  <si>
    <t>Huranyč Jaroslavna</t>
  </si>
  <si>
    <t>0655089006</t>
  </si>
  <si>
    <t>001689/23</t>
  </si>
  <si>
    <t>Kögler Robin</t>
  </si>
  <si>
    <t>0801056179</t>
  </si>
  <si>
    <t>001690/23</t>
  </si>
  <si>
    <t xml:space="preserve">Turecký Matyáš </t>
  </si>
  <si>
    <t>1006087445</t>
  </si>
  <si>
    <t>001707/23</t>
  </si>
  <si>
    <t xml:space="preserve">Kolman Prokop </t>
  </si>
  <si>
    <t>2211230615</t>
  </si>
  <si>
    <t>001709/23</t>
  </si>
  <si>
    <t>Kolman Cepkova Julia</t>
  </si>
  <si>
    <t>8377614025</t>
  </si>
  <si>
    <t>001731/23</t>
  </si>
  <si>
    <t>001737/23</t>
  </si>
  <si>
    <t>Holyoake Sabrina</t>
  </si>
  <si>
    <t>1652051731</t>
  </si>
  <si>
    <t>001741/23</t>
  </si>
  <si>
    <t>Holyoake Yveta</t>
  </si>
  <si>
    <t>8353255746</t>
  </si>
  <si>
    <t>001745/23</t>
  </si>
  <si>
    <t>Látal Michal</t>
  </si>
  <si>
    <t>1010050228</t>
  </si>
  <si>
    <t>001749/23</t>
  </si>
  <si>
    <t>Liubarets Maksym</t>
  </si>
  <si>
    <t>1105704160</t>
  </si>
  <si>
    <t>001753/23</t>
  </si>
  <si>
    <t>Bartoň Jakub</t>
  </si>
  <si>
    <t>1706170081</t>
  </si>
  <si>
    <t>001754/23</t>
  </si>
  <si>
    <t>Bartoňová Tereza</t>
  </si>
  <si>
    <t>8953295714</t>
  </si>
  <si>
    <t>001795/23</t>
  </si>
  <si>
    <t>Korubová Barbora</t>
  </si>
  <si>
    <t>1552080728</t>
  </si>
  <si>
    <t>001497/23</t>
  </si>
  <si>
    <t>07:34</t>
  </si>
  <si>
    <t>001601/23</t>
  </si>
  <si>
    <t>Zavadil Matěj</t>
  </si>
  <si>
    <t>2201030469</t>
  </si>
  <si>
    <t>001604/23</t>
  </si>
  <si>
    <t>Zavadilová Vendula</t>
  </si>
  <si>
    <t>8155155316</t>
  </si>
  <si>
    <t>001698/23</t>
  </si>
  <si>
    <t>Richter David Dion</t>
  </si>
  <si>
    <t>2301200704</t>
  </si>
  <si>
    <t>001699/23</t>
  </si>
  <si>
    <t xml:space="preserve">Richterová Veronika </t>
  </si>
  <si>
    <t>0552013231</t>
  </si>
  <si>
    <t>001706/23</t>
  </si>
  <si>
    <t>001708/23</t>
  </si>
  <si>
    <t>001727/23</t>
  </si>
  <si>
    <t>Kolman Veronika</t>
  </si>
  <si>
    <t>0854540522</t>
  </si>
  <si>
    <t>001732/23</t>
  </si>
  <si>
    <t>Bečica Ondřej</t>
  </si>
  <si>
    <t>1701250199</t>
  </si>
  <si>
    <t>001736/23</t>
  </si>
  <si>
    <t>Petrová Ivana</t>
  </si>
  <si>
    <t>9056215762</t>
  </si>
  <si>
    <t>001742/23</t>
  </si>
  <si>
    <t>Hradilova Adela Vikt</t>
  </si>
  <si>
    <t>1362030219</t>
  </si>
  <si>
    <t>001750/23</t>
  </si>
  <si>
    <t>Rubačík Daniel</t>
  </si>
  <si>
    <t>1301050047</t>
  </si>
  <si>
    <t>001751/23</t>
  </si>
  <si>
    <t xml:space="preserve">Rubačíková Anna </t>
  </si>
  <si>
    <t>7751264455</t>
  </si>
  <si>
    <t>001752/23</t>
  </si>
  <si>
    <t>Kašparová Nela</t>
  </si>
  <si>
    <t>1662271072</t>
  </si>
  <si>
    <t>001755/23</t>
  </si>
  <si>
    <t>Dokoupil Ondřej</t>
  </si>
  <si>
    <t>0801115260</t>
  </si>
  <si>
    <t>001756/23</t>
  </si>
  <si>
    <t>Křapa Jakub</t>
  </si>
  <si>
    <t>1609100427</t>
  </si>
  <si>
    <t>001757/23</t>
  </si>
  <si>
    <t>Látal Antonín</t>
  </si>
  <si>
    <t>1901071887</t>
  </si>
  <si>
    <t>001758/23</t>
  </si>
  <si>
    <t>Látalová Hana</t>
  </si>
  <si>
    <t>8661115782</t>
  </si>
  <si>
    <t>001759/23</t>
  </si>
  <si>
    <t>Contz Alexandra</t>
  </si>
  <si>
    <t>1754010093</t>
  </si>
  <si>
    <t>001760/23</t>
  </si>
  <si>
    <t>Contz Eva</t>
  </si>
  <si>
    <t>9360185714</t>
  </si>
  <si>
    <t>001761/23</t>
  </si>
  <si>
    <t>Dořičáková Natálie</t>
  </si>
  <si>
    <t>0957197076</t>
  </si>
  <si>
    <t>001762/23</t>
  </si>
  <si>
    <t>Burget Jan</t>
  </si>
  <si>
    <t>1608251568</t>
  </si>
  <si>
    <t>001763/23</t>
  </si>
  <si>
    <t>Burgetová Lenka</t>
  </si>
  <si>
    <t>8753314955</t>
  </si>
  <si>
    <t>001767/23</t>
  </si>
  <si>
    <t>Styrančáková Beatric</t>
  </si>
  <si>
    <t>1455070012</t>
  </si>
  <si>
    <t>001769/23</t>
  </si>
  <si>
    <t>001799/23</t>
  </si>
  <si>
    <t>Štěpánková Sára</t>
  </si>
  <si>
    <t>1756030375</t>
  </si>
  <si>
    <t>001800/23</t>
  </si>
  <si>
    <t>Štěpánek Ondřej</t>
  </si>
  <si>
    <t>9204025743</t>
  </si>
  <si>
    <t>18:10</t>
  </si>
  <si>
    <t>001805/23</t>
  </si>
  <si>
    <t>Heger Milan</t>
  </si>
  <si>
    <t>1108200016</t>
  </si>
  <si>
    <t>000862/23</t>
  </si>
  <si>
    <t>001370/23</t>
  </si>
  <si>
    <t>001683/23</t>
  </si>
  <si>
    <t>001734/23</t>
  </si>
  <si>
    <t>Pospíšilová Elizabet</t>
  </si>
  <si>
    <t>1151130992</t>
  </si>
  <si>
    <t>001764/23</t>
  </si>
  <si>
    <t>Heryán Vojtěch</t>
  </si>
  <si>
    <t>1904190156</t>
  </si>
  <si>
    <t>001765/23</t>
  </si>
  <si>
    <t>Kuchařová Tereza</t>
  </si>
  <si>
    <t>8662306345</t>
  </si>
  <si>
    <t>15:47</t>
  </si>
  <si>
    <t>001774/23</t>
  </si>
  <si>
    <t>Novotný Štěpán</t>
  </si>
  <si>
    <t>0608215344</t>
  </si>
  <si>
    <t>001777/23</t>
  </si>
  <si>
    <t>Kurkumei Makar</t>
  </si>
  <si>
    <t>1112584231</t>
  </si>
  <si>
    <t>001778/23</t>
  </si>
  <si>
    <t>Zapletal Denis</t>
  </si>
  <si>
    <t>0912065275</t>
  </si>
  <si>
    <t>001781/23</t>
  </si>
  <si>
    <t>Salajka Marek</t>
  </si>
  <si>
    <t>1409011197</t>
  </si>
  <si>
    <t>001783/23</t>
  </si>
  <si>
    <t>Lipina Adrian</t>
  </si>
  <si>
    <t>2201220021</t>
  </si>
  <si>
    <t>001784/23</t>
  </si>
  <si>
    <t>001787/23</t>
  </si>
  <si>
    <t>001790/23</t>
  </si>
  <si>
    <t>Lipinová Adéla</t>
  </si>
  <si>
    <t>8958235968</t>
  </si>
  <si>
    <t>001811/23</t>
  </si>
  <si>
    <t>001812/23</t>
  </si>
  <si>
    <t>Švancarová Elena</t>
  </si>
  <si>
    <t>0960177075</t>
  </si>
  <si>
    <t>001815/23</t>
  </si>
  <si>
    <t>Černatovičová Sofia</t>
  </si>
  <si>
    <t>1954091876</t>
  </si>
  <si>
    <t>001817/23</t>
  </si>
  <si>
    <t xml:space="preserve">Gáborová Nikola </t>
  </si>
  <si>
    <t>0761176064</t>
  </si>
  <si>
    <t>001818/23</t>
  </si>
  <si>
    <t>Černatovičová Lea</t>
  </si>
  <si>
    <t>8655085362</t>
  </si>
  <si>
    <t>001823/23</t>
  </si>
  <si>
    <t>001840/23</t>
  </si>
  <si>
    <t>Skopalová Eliška Mar</t>
  </si>
  <si>
    <t>1956270800</t>
  </si>
  <si>
    <t>001792/23</t>
  </si>
  <si>
    <t>Blektová Šárka</t>
  </si>
  <si>
    <t>9160275740</t>
  </si>
  <si>
    <t>001338/23</t>
  </si>
  <si>
    <t>Niemiec Sara</t>
  </si>
  <si>
    <t>2261220533</t>
  </si>
  <si>
    <t>001355/23</t>
  </si>
  <si>
    <t>Niemiecová Sylvie</t>
  </si>
  <si>
    <t>8362105125</t>
  </si>
  <si>
    <t>001728/23</t>
  </si>
  <si>
    <t>001733/23</t>
  </si>
  <si>
    <t>001791/23</t>
  </si>
  <si>
    <t>Blekta Matyas</t>
  </si>
  <si>
    <t>1907030015</t>
  </si>
  <si>
    <t>001797/23</t>
  </si>
  <si>
    <t>001798/23</t>
  </si>
  <si>
    <t>001803/23</t>
  </si>
  <si>
    <t>Čivrný Mattias</t>
  </si>
  <si>
    <t>2109130199</t>
  </si>
  <si>
    <t>001804/23</t>
  </si>
  <si>
    <t>Čivrná Ivana</t>
  </si>
  <si>
    <t>7758175304</t>
  </si>
  <si>
    <t>001808/23</t>
  </si>
  <si>
    <t>Žák David</t>
  </si>
  <si>
    <t>0711024952</t>
  </si>
  <si>
    <t>001809/23</t>
  </si>
  <si>
    <t xml:space="preserve">Gronychová Lucie </t>
  </si>
  <si>
    <t>1657090028</t>
  </si>
  <si>
    <t>001810/23</t>
  </si>
  <si>
    <t>Kubisová Soňa</t>
  </si>
  <si>
    <t>1759180335</t>
  </si>
  <si>
    <t>001813/23</t>
  </si>
  <si>
    <t>Trávníček David</t>
  </si>
  <si>
    <t>1704131275</t>
  </si>
  <si>
    <t>001814/23</t>
  </si>
  <si>
    <t>Sedláček Matěj</t>
  </si>
  <si>
    <t>1702070238</t>
  </si>
  <si>
    <t>001816/23</t>
  </si>
  <si>
    <t>Pelnářová Tereza</t>
  </si>
  <si>
    <t>0659067453</t>
  </si>
  <si>
    <t>001819/23</t>
  </si>
  <si>
    <t>Filipová Soňa, Ing.</t>
  </si>
  <si>
    <t>7962085395</t>
  </si>
  <si>
    <t>001820/23</t>
  </si>
  <si>
    <t>Trávníčková Aneta</t>
  </si>
  <si>
    <t>8455254203</t>
  </si>
  <si>
    <t>001821/23</t>
  </si>
  <si>
    <t>Jakobová Veronika</t>
  </si>
  <si>
    <t>8961236152</t>
  </si>
  <si>
    <t>001824/23</t>
  </si>
  <si>
    <t>Novák Štěpán</t>
  </si>
  <si>
    <t>2006010589</t>
  </si>
  <si>
    <t>001825/23</t>
  </si>
  <si>
    <t>Přidalová Hana</t>
  </si>
  <si>
    <t>8362115696</t>
  </si>
  <si>
    <t>001827/23</t>
  </si>
  <si>
    <t>Oharková Rozálie</t>
  </si>
  <si>
    <t>1454230327</t>
  </si>
  <si>
    <t>001844/23</t>
  </si>
  <si>
    <t>Langer Vojtěch</t>
  </si>
  <si>
    <t>0904013264</t>
  </si>
  <si>
    <t>001719/23</t>
  </si>
  <si>
    <t>Straková Světlana</t>
  </si>
  <si>
    <t>1261120388</t>
  </si>
  <si>
    <t>001722/23</t>
  </si>
  <si>
    <t>Konvička Matěj</t>
  </si>
  <si>
    <t>0810033235</t>
  </si>
  <si>
    <t>001770/23</t>
  </si>
  <si>
    <t>001771/23</t>
  </si>
  <si>
    <t>001772/23</t>
  </si>
  <si>
    <t>001782/23</t>
  </si>
  <si>
    <t>001785/23</t>
  </si>
  <si>
    <t>001807/23</t>
  </si>
  <si>
    <t>Konečný Antonín</t>
  </si>
  <si>
    <t>0805273766</t>
  </si>
  <si>
    <t>001828/23</t>
  </si>
  <si>
    <t>Kráčmar Martin</t>
  </si>
  <si>
    <t>1408190278</t>
  </si>
  <si>
    <t>001829/23</t>
  </si>
  <si>
    <t>Rattay Lukáš</t>
  </si>
  <si>
    <t>1201210043</t>
  </si>
  <si>
    <t>001830/23</t>
  </si>
  <si>
    <t>Janečková Bára</t>
  </si>
  <si>
    <t>1259150046</t>
  </si>
  <si>
    <t>001832/23</t>
  </si>
  <si>
    <t>Ruček Sebastian Václ</t>
  </si>
  <si>
    <t>2201010427</t>
  </si>
  <si>
    <t>001833/23</t>
  </si>
  <si>
    <t>Konečný Daniel</t>
  </si>
  <si>
    <t>1503101919</t>
  </si>
  <si>
    <t>001834/23</t>
  </si>
  <si>
    <t>Gabor Lukáš</t>
  </si>
  <si>
    <t>1207171262</t>
  </si>
  <si>
    <t>001835/23</t>
  </si>
  <si>
    <t>Moldřík Jakub</t>
  </si>
  <si>
    <t>1207220256</t>
  </si>
  <si>
    <t>001837/23</t>
  </si>
  <si>
    <t>Skopalíková Lucie</t>
  </si>
  <si>
    <t>1753030345</t>
  </si>
  <si>
    <t>001838/23</t>
  </si>
  <si>
    <t>Remeš František</t>
  </si>
  <si>
    <t>1801310533</t>
  </si>
  <si>
    <t>001839/23</t>
  </si>
  <si>
    <t>Remešová Terézia</t>
  </si>
  <si>
    <t>7751199060</t>
  </si>
  <si>
    <t>001842/23</t>
  </si>
  <si>
    <t xml:space="preserve">Kováčová Sabina </t>
  </si>
  <si>
    <t>0054125731</t>
  </si>
  <si>
    <t>001843/23</t>
  </si>
  <si>
    <t>Vašek Miroslav</t>
  </si>
  <si>
    <t>0911106229</t>
  </si>
  <si>
    <t>001845/23</t>
  </si>
  <si>
    <t>Čuda Pavel</t>
  </si>
  <si>
    <t>1905190089</t>
  </si>
  <si>
    <t>001846/23</t>
  </si>
  <si>
    <t>001847/23</t>
  </si>
  <si>
    <t>001848/23</t>
  </si>
  <si>
    <t>001853/23</t>
  </si>
  <si>
    <t>001868/23</t>
  </si>
  <si>
    <t>Strigl Ulrike</t>
  </si>
  <si>
    <t>8960774328</t>
  </si>
  <si>
    <t>001869/23</t>
  </si>
  <si>
    <t xml:space="preserve">Ryndová Markéta </t>
  </si>
  <si>
    <t>9656276080</t>
  </si>
  <si>
    <t>001849/23</t>
  </si>
  <si>
    <t>Machala Dominik</t>
  </si>
  <si>
    <t>1508010108</t>
  </si>
  <si>
    <t>001850/23</t>
  </si>
  <si>
    <t>Fojtík Matyáš</t>
  </si>
  <si>
    <t>2005171322</t>
  </si>
  <si>
    <t>001854/23</t>
  </si>
  <si>
    <t>Benda Matyáš</t>
  </si>
  <si>
    <t>1804240141</t>
  </si>
  <si>
    <t>001857/23</t>
  </si>
  <si>
    <t>Rakowski Vojtěch</t>
  </si>
  <si>
    <t>1712250199</t>
  </si>
  <si>
    <t>001861/23</t>
  </si>
  <si>
    <t>Fojtíková Šárka</t>
  </si>
  <si>
    <t>9053194854</t>
  </si>
  <si>
    <t>001862/23</t>
  </si>
  <si>
    <t>Bendová Zuzana</t>
  </si>
  <si>
    <t>8653146216</t>
  </si>
  <si>
    <t>001863/23</t>
  </si>
  <si>
    <t>Rakowská Martina</t>
  </si>
  <si>
    <t>8857145803</t>
  </si>
  <si>
    <t>001873/23</t>
  </si>
  <si>
    <t>Látalová Emma</t>
  </si>
  <si>
    <t>2353160612</t>
  </si>
  <si>
    <t>001874/23</t>
  </si>
  <si>
    <t>Látalová Ivona Bc.</t>
  </si>
  <si>
    <t>8855245773</t>
  </si>
  <si>
    <t>001796/23</t>
  </si>
  <si>
    <t>001794/23</t>
  </si>
  <si>
    <t>001831/23</t>
  </si>
  <si>
    <t>Zatloukal Filip</t>
  </si>
  <si>
    <t>1908100084</t>
  </si>
  <si>
    <t>001841/23</t>
  </si>
  <si>
    <t>Bučíková Hana</t>
  </si>
  <si>
    <t>8262065328</t>
  </si>
  <si>
    <t>001851/23</t>
  </si>
  <si>
    <t>Tomková Nikola</t>
  </si>
  <si>
    <t>0756125271</t>
  </si>
  <si>
    <t>001852/23</t>
  </si>
  <si>
    <t>Nétková Tereza</t>
  </si>
  <si>
    <t>1958190201</t>
  </si>
  <si>
    <t>001855/23</t>
  </si>
  <si>
    <t xml:space="preserve">Adamíková Stella </t>
  </si>
  <si>
    <t>2061220326</t>
  </si>
  <si>
    <t>001856/23</t>
  </si>
  <si>
    <t>Adamík Kryštof Danie</t>
  </si>
  <si>
    <t>1807170277</t>
  </si>
  <si>
    <t>001858/23</t>
  </si>
  <si>
    <t xml:space="preserve">Jurková Julie </t>
  </si>
  <si>
    <t>2260010291</t>
  </si>
  <si>
    <t>001864/23</t>
  </si>
  <si>
    <t>Nétková Veronika</t>
  </si>
  <si>
    <t>8959256141</t>
  </si>
  <si>
    <t>001865/23</t>
  </si>
  <si>
    <t>Adamíková Markéta Mg</t>
  </si>
  <si>
    <t>9061185562</t>
  </si>
  <si>
    <t>001866/23</t>
  </si>
  <si>
    <t xml:space="preserve">Jurková Eliška </t>
  </si>
  <si>
    <t>8962245633</t>
  </si>
  <si>
    <t>16:41</t>
  </si>
  <si>
    <t>001876/23</t>
  </si>
  <si>
    <t>Paveleková Viktorie</t>
  </si>
  <si>
    <t>2051050364</t>
  </si>
  <si>
    <t>001881/23</t>
  </si>
  <si>
    <t>Paveleková Adéla</t>
  </si>
  <si>
    <t>8157185443</t>
  </si>
  <si>
    <t>001884/23</t>
  </si>
  <si>
    <t>Samochin Adam</t>
  </si>
  <si>
    <t>2202061158</t>
  </si>
  <si>
    <t>001885/23</t>
  </si>
  <si>
    <t>Samochinová Ivana</t>
  </si>
  <si>
    <t>8852085770</t>
  </si>
  <si>
    <t>001886/23</t>
  </si>
  <si>
    <t>Fiala Petr</t>
  </si>
  <si>
    <t>2301230525</t>
  </si>
  <si>
    <t>001887/23</t>
  </si>
  <si>
    <t xml:space="preserve">Rucká Natalie </t>
  </si>
  <si>
    <t>9851144303</t>
  </si>
  <si>
    <t>001888/23</t>
  </si>
  <si>
    <t>Hanus Josef</t>
  </si>
  <si>
    <t>0707123252</t>
  </si>
  <si>
    <t>001892/23</t>
  </si>
  <si>
    <t>Matěj Teo</t>
  </si>
  <si>
    <t>1706240250</t>
  </si>
  <si>
    <t>001893/23</t>
  </si>
  <si>
    <t>Matěj Juraj</t>
  </si>
  <si>
    <t>8201207179</t>
  </si>
  <si>
    <t>001899/23</t>
  </si>
  <si>
    <t>Hajčíková Hana</t>
  </si>
  <si>
    <t>8561275789</t>
  </si>
  <si>
    <t>20:16</t>
  </si>
  <si>
    <t>001642/23</t>
  </si>
  <si>
    <t>001652/23</t>
  </si>
  <si>
    <t>001687/23</t>
  </si>
  <si>
    <t>001729/23</t>
  </si>
  <si>
    <t>Cimbálník Jakub</t>
  </si>
  <si>
    <t>1905301123</t>
  </si>
  <si>
    <t>001735/23</t>
  </si>
  <si>
    <t>Valdová Nikola</t>
  </si>
  <si>
    <t>9755194493</t>
  </si>
  <si>
    <t>001773/23</t>
  </si>
  <si>
    <t>001786/23</t>
  </si>
  <si>
    <t>001806/23</t>
  </si>
  <si>
    <t xml:space="preserve">Ryšánková Tereza </t>
  </si>
  <si>
    <t>2055221553</t>
  </si>
  <si>
    <t>001822/23</t>
  </si>
  <si>
    <t>Ryšánková Kateřina</t>
  </si>
  <si>
    <t>9254154030</t>
  </si>
  <si>
    <t>001859/23</t>
  </si>
  <si>
    <t>Žouželka Tomáš</t>
  </si>
  <si>
    <t>1402171210</t>
  </si>
  <si>
    <t>001871/23</t>
  </si>
  <si>
    <t>Křenek Štěpán</t>
  </si>
  <si>
    <t>1905040027</t>
  </si>
  <si>
    <t>001872/23</t>
  </si>
  <si>
    <t>Křenková Ivana, Mgr.</t>
  </si>
  <si>
    <t>9055145759</t>
  </si>
  <si>
    <t>20:35</t>
  </si>
  <si>
    <t>001877/23</t>
  </si>
  <si>
    <t>001883/23</t>
  </si>
  <si>
    <t>Motyčka Miroslav</t>
  </si>
  <si>
    <t>8309284302</t>
  </si>
  <si>
    <t>001703/23</t>
  </si>
  <si>
    <t>Urubek Filip</t>
  </si>
  <si>
    <t>2204100888</t>
  </si>
  <si>
    <t>001704/23</t>
  </si>
  <si>
    <t>Urubková Markéta</t>
  </si>
  <si>
    <t>0051164465</t>
  </si>
  <si>
    <t>001738/23</t>
  </si>
  <si>
    <t>Suchán Adam Františe</t>
  </si>
  <si>
    <t>1706100627</t>
  </si>
  <si>
    <t>001739/23</t>
  </si>
  <si>
    <t>Suchánová Monika</t>
  </si>
  <si>
    <t>8156115682</t>
  </si>
  <si>
    <t>001801/23</t>
  </si>
  <si>
    <t>Hangurbadžová Jasmín</t>
  </si>
  <si>
    <t>1961251545</t>
  </si>
  <si>
    <t>001802/23</t>
  </si>
  <si>
    <t>Hangurbadžová Denisa</t>
  </si>
  <si>
    <t>8453084464</t>
  </si>
  <si>
    <t>001826/23</t>
  </si>
  <si>
    <t>Kowalczuková Kamila</t>
  </si>
  <si>
    <t>1260310018</t>
  </si>
  <si>
    <t>001860/23</t>
  </si>
  <si>
    <t xml:space="preserve">Danylenko Artem </t>
  </si>
  <si>
    <t>1411563505</t>
  </si>
  <si>
    <t>001867/23</t>
  </si>
  <si>
    <t>Danylenko Yuliia</t>
  </si>
  <si>
    <t>8361673507</t>
  </si>
  <si>
    <t>001895/23</t>
  </si>
  <si>
    <t>Štefková Emílie</t>
  </si>
  <si>
    <t>2352270393</t>
  </si>
  <si>
    <t>001894/23</t>
  </si>
  <si>
    <t xml:space="preserve">Štefková Lenka </t>
  </si>
  <si>
    <t>9651184851</t>
  </si>
  <si>
    <t>001900/23</t>
  </si>
  <si>
    <t xml:space="preserve">Širůčková Silvie </t>
  </si>
  <si>
    <t>9158125768</t>
  </si>
  <si>
    <t>001901/23</t>
  </si>
  <si>
    <t>Kovářová Jarmila</t>
  </si>
  <si>
    <t>6254080437</t>
  </si>
  <si>
    <t>001902/23</t>
  </si>
  <si>
    <t>Perutková Anna</t>
  </si>
  <si>
    <t>9754145720</t>
  </si>
  <si>
    <t>001903/23</t>
  </si>
  <si>
    <t>Širůčková Adéla</t>
  </si>
  <si>
    <t>1760240009</t>
  </si>
  <si>
    <t>001904/23</t>
  </si>
  <si>
    <t>Kárník Jiří</t>
  </si>
  <si>
    <t>1406210355</t>
  </si>
  <si>
    <t>001905/23</t>
  </si>
  <si>
    <t>Neplechová Ema</t>
  </si>
  <si>
    <t>1761050225</t>
  </si>
  <si>
    <t>001906/23</t>
  </si>
  <si>
    <t>Perutka Vojtěch</t>
  </si>
  <si>
    <t>2003010383</t>
  </si>
  <si>
    <t>001907/23</t>
  </si>
  <si>
    <t>Spala David</t>
  </si>
  <si>
    <t>0902205370</t>
  </si>
  <si>
    <t>001908/23</t>
  </si>
  <si>
    <t>Waloszková Martina</t>
  </si>
  <si>
    <t>1861220152</t>
  </si>
  <si>
    <t>001909/23</t>
  </si>
  <si>
    <t>Waloszek Petr</t>
  </si>
  <si>
    <t>8002225088</t>
  </si>
  <si>
    <t>001910/23</t>
  </si>
  <si>
    <t>Kráčmar Luděk</t>
  </si>
  <si>
    <t>1802120210</t>
  </si>
  <si>
    <t>001911/23</t>
  </si>
  <si>
    <t>Kráčmarová Lucie</t>
  </si>
  <si>
    <t>8557166222</t>
  </si>
  <si>
    <t>001912/23</t>
  </si>
  <si>
    <t>Pytolaj Teodor</t>
  </si>
  <si>
    <t>1705070257</t>
  </si>
  <si>
    <t>001913/23</t>
  </si>
  <si>
    <t>Karabcová Adéla</t>
  </si>
  <si>
    <t>9059216177</t>
  </si>
  <si>
    <t>001914/23</t>
  </si>
  <si>
    <t>Komárek Maxmilián</t>
  </si>
  <si>
    <t>1812281207</t>
  </si>
  <si>
    <t>001915/23</t>
  </si>
  <si>
    <t>Komárková Hana</t>
  </si>
  <si>
    <t>8652195167</t>
  </si>
  <si>
    <t>001916/23</t>
  </si>
  <si>
    <t xml:space="preserve">Zlámalová Amelia </t>
  </si>
  <si>
    <t>2257220350</t>
  </si>
  <si>
    <t>001917/23</t>
  </si>
  <si>
    <t>Zlámalová Kamila Bc.</t>
  </si>
  <si>
    <t>8953074097</t>
  </si>
  <si>
    <t>18:11</t>
  </si>
  <si>
    <t>001946/23</t>
  </si>
  <si>
    <t>Aleksijevič Lena</t>
  </si>
  <si>
    <t>1660241187</t>
  </si>
  <si>
    <t>16:34</t>
  </si>
  <si>
    <t>001927/23</t>
  </si>
  <si>
    <t>Chodilík Zdeněk</t>
  </si>
  <si>
    <t>1706060191</t>
  </si>
  <si>
    <t>001746/23</t>
  </si>
  <si>
    <t>Červenka Nathanael</t>
  </si>
  <si>
    <t>2303040377</t>
  </si>
  <si>
    <t>001747/23</t>
  </si>
  <si>
    <t xml:space="preserve">Červenková Eva </t>
  </si>
  <si>
    <t>0156306293</t>
  </si>
  <si>
    <t>001779/23</t>
  </si>
  <si>
    <t>Žitníková Karolína</t>
  </si>
  <si>
    <t>0862092968</t>
  </si>
  <si>
    <t>001789/23</t>
  </si>
  <si>
    <t>Učnay David</t>
  </si>
  <si>
    <t>1825758022</t>
  </si>
  <si>
    <t>001788/23</t>
  </si>
  <si>
    <t>Učnayová Lenka, Ing.</t>
  </si>
  <si>
    <t>8151316690</t>
  </si>
  <si>
    <t>001875/23</t>
  </si>
  <si>
    <t>001891/23</t>
  </si>
  <si>
    <t>Šolcová Lucie</t>
  </si>
  <si>
    <t>8754285782</t>
  </si>
  <si>
    <t>001919/23</t>
  </si>
  <si>
    <t xml:space="preserve">Špaček Jakub </t>
  </si>
  <si>
    <t>2202020645</t>
  </si>
  <si>
    <t>001920/23</t>
  </si>
  <si>
    <t>Špačková Lenka</t>
  </si>
  <si>
    <t>9053085723</t>
  </si>
  <si>
    <t>001921/23</t>
  </si>
  <si>
    <t>Stejskal Ondřej</t>
  </si>
  <si>
    <t>1910100764</t>
  </si>
  <si>
    <t>001922/23</t>
  </si>
  <si>
    <t>1705151041</t>
  </si>
  <si>
    <t>001923/23</t>
  </si>
  <si>
    <t>Jašek Jan</t>
  </si>
  <si>
    <t>0805195281</t>
  </si>
  <si>
    <t>001930/23</t>
  </si>
  <si>
    <t>Dostál Marek</t>
  </si>
  <si>
    <t>1710090239</t>
  </si>
  <si>
    <t>001933/23</t>
  </si>
  <si>
    <t xml:space="preserve">Maksuti Ardet </t>
  </si>
  <si>
    <t>1805310364</t>
  </si>
  <si>
    <t>001929/23</t>
  </si>
  <si>
    <t>Zábojová Kamila, Bc.</t>
  </si>
  <si>
    <t>7858255306</t>
  </si>
  <si>
    <t>001936/23</t>
  </si>
  <si>
    <t>8411097222</t>
  </si>
  <si>
    <t>001937/23</t>
  </si>
  <si>
    <t>Stejskalová Kristýna</t>
  </si>
  <si>
    <t>9651165711</t>
  </si>
  <si>
    <t>001938/23</t>
  </si>
  <si>
    <t>001941/23</t>
  </si>
  <si>
    <t>Maksuti Simona, DiS.</t>
  </si>
  <si>
    <t>8252044724</t>
  </si>
  <si>
    <t>001942/23</t>
  </si>
  <si>
    <t>Dostálová Marcela</t>
  </si>
  <si>
    <t>7959105121</t>
  </si>
  <si>
    <t>001947/23</t>
  </si>
  <si>
    <t>001948/23</t>
  </si>
  <si>
    <t>20:44</t>
  </si>
  <si>
    <t>001953/23</t>
  </si>
  <si>
    <t>Skulina Daniel</t>
  </si>
  <si>
    <t>0809013656</t>
  </si>
  <si>
    <t>15:34</t>
  </si>
  <si>
    <t>001954/23</t>
  </si>
  <si>
    <t>001957/23</t>
  </si>
  <si>
    <t>001958/23</t>
  </si>
  <si>
    <t>001961/23</t>
  </si>
  <si>
    <t>Mikulka Dan</t>
  </si>
  <si>
    <t>2209030230</t>
  </si>
  <si>
    <t>001966/23</t>
  </si>
  <si>
    <t>001967/23</t>
  </si>
  <si>
    <t>Vošalíková Lucie</t>
  </si>
  <si>
    <t>8757225796</t>
  </si>
  <si>
    <t>001969/23</t>
  </si>
  <si>
    <t>Juřica Marek</t>
  </si>
  <si>
    <t>8004035875</t>
  </si>
  <si>
    <t>001983/23</t>
  </si>
  <si>
    <t>Fišara Daniel</t>
  </si>
  <si>
    <t>1102020040</t>
  </si>
  <si>
    <t>001748/23</t>
  </si>
  <si>
    <t xml:space="preserve">Vítek David </t>
  </si>
  <si>
    <t>1403221292</t>
  </si>
  <si>
    <t>001766/23</t>
  </si>
  <si>
    <t>Kowalczuk Martin</t>
  </si>
  <si>
    <t>0802263253</t>
  </si>
  <si>
    <t>001836/23</t>
  </si>
  <si>
    <t xml:space="preserve">Menoušková Tereza </t>
  </si>
  <si>
    <t>1962100569</t>
  </si>
  <si>
    <t>001898/23</t>
  </si>
  <si>
    <t>Hajčíková Valéria</t>
  </si>
  <si>
    <t>1854070086</t>
  </si>
  <si>
    <t>001924/23</t>
  </si>
  <si>
    <t>07:24</t>
  </si>
  <si>
    <t>001925/23</t>
  </si>
  <si>
    <t>07:32</t>
  </si>
  <si>
    <t>001926/23</t>
  </si>
  <si>
    <t>Heller Matyáš</t>
  </si>
  <si>
    <t>1207201028</t>
  </si>
  <si>
    <t>001931/23</t>
  </si>
  <si>
    <t>Christelová Berenika</t>
  </si>
  <si>
    <t>1760290026</t>
  </si>
  <si>
    <t>001932/23</t>
  </si>
  <si>
    <t>001935/23</t>
  </si>
  <si>
    <t>Christelová Lenka</t>
  </si>
  <si>
    <t>8256085684</t>
  </si>
  <si>
    <t>001940/23</t>
  </si>
  <si>
    <t>Strnadová Jana</t>
  </si>
  <si>
    <t>8257260913</t>
  </si>
  <si>
    <t>001952/23</t>
  </si>
  <si>
    <t>Kolářová Natálie</t>
  </si>
  <si>
    <t>0555123239</t>
  </si>
  <si>
    <t>001956/23</t>
  </si>
  <si>
    <t>Hošák Michal</t>
  </si>
  <si>
    <t>0712306067</t>
  </si>
  <si>
    <t>001959/23</t>
  </si>
  <si>
    <t>Jirka Martin</t>
  </si>
  <si>
    <t>1808111437</t>
  </si>
  <si>
    <t>001962/23</t>
  </si>
  <si>
    <t xml:space="preserve">Přikryl Radek </t>
  </si>
  <si>
    <t>0902235268</t>
  </si>
  <si>
    <t>001963/23</t>
  </si>
  <si>
    <t>Richter Jiří</t>
  </si>
  <si>
    <t>0909106165</t>
  </si>
  <si>
    <t>001965/23</t>
  </si>
  <si>
    <t>Jirková Lenka</t>
  </si>
  <si>
    <t>8354295158</t>
  </si>
  <si>
    <t>001968/23</t>
  </si>
  <si>
    <t>001972/23</t>
  </si>
  <si>
    <t>Doležal Matěj</t>
  </si>
  <si>
    <t>2104221053</t>
  </si>
  <si>
    <t>001944/23</t>
  </si>
  <si>
    <t>001973/23</t>
  </si>
  <si>
    <t>Doležalová Leona</t>
  </si>
  <si>
    <t>9154046154</t>
  </si>
  <si>
    <t>001977/23</t>
  </si>
  <si>
    <t>Gajdošíková Silvie</t>
  </si>
  <si>
    <t>8559296141</t>
  </si>
  <si>
    <t>001978/23</t>
  </si>
  <si>
    <t>Legát Lukáš</t>
  </si>
  <si>
    <t>1505160019</t>
  </si>
  <si>
    <t>001981/23</t>
  </si>
  <si>
    <t>Filípek Ján</t>
  </si>
  <si>
    <t>8303236315</t>
  </si>
  <si>
    <t>001982/23</t>
  </si>
  <si>
    <t>Filípková Ada</t>
  </si>
  <si>
    <t>2058020338</t>
  </si>
  <si>
    <t>20:13</t>
  </si>
  <si>
    <t>001984/23</t>
  </si>
  <si>
    <t>Záruba Jakub</t>
  </si>
  <si>
    <t>1010010045</t>
  </si>
  <si>
    <t>001989/23</t>
  </si>
  <si>
    <t>Tenglerová Sofie</t>
  </si>
  <si>
    <t>1255140018</t>
  </si>
  <si>
    <t>001995/23</t>
  </si>
  <si>
    <t>Vrbka Leoš</t>
  </si>
  <si>
    <t>1801060019</t>
  </si>
  <si>
    <t>001996/23</t>
  </si>
  <si>
    <t xml:space="preserve">Melcherová Andrea </t>
  </si>
  <si>
    <t>9456103261</t>
  </si>
  <si>
    <t>002000/23</t>
  </si>
  <si>
    <t>002002/23</t>
  </si>
  <si>
    <t>Jalůvka Martin</t>
  </si>
  <si>
    <t>0809143236</t>
  </si>
  <si>
    <t>002007/23</t>
  </si>
  <si>
    <t>Ryšavý Šimon Lukáš</t>
  </si>
  <si>
    <t>1001113245</t>
  </si>
  <si>
    <t>002008/23</t>
  </si>
  <si>
    <t>002012/23</t>
  </si>
  <si>
    <t xml:space="preserve">Študentová Alžběta </t>
  </si>
  <si>
    <t>1452270523</t>
  </si>
  <si>
    <t>17:54</t>
  </si>
  <si>
    <t>002026/23</t>
  </si>
  <si>
    <t>Slováčková Adéla</t>
  </si>
  <si>
    <t>2351171174</t>
  </si>
  <si>
    <t>002027/23</t>
  </si>
  <si>
    <t>Slováčková Andrea, M</t>
  </si>
  <si>
    <t>8652624299</t>
  </si>
  <si>
    <t>001878/23</t>
  </si>
  <si>
    <t>07:47</t>
  </si>
  <si>
    <t>001879/23</t>
  </si>
  <si>
    <t>001896/23</t>
  </si>
  <si>
    <t>Kejzlarová Tereza</t>
  </si>
  <si>
    <t>8955236070</t>
  </si>
  <si>
    <t>001897/23</t>
  </si>
  <si>
    <t>Kejzlar Adam</t>
  </si>
  <si>
    <t>2201250887</t>
  </si>
  <si>
    <t>001918/23</t>
  </si>
  <si>
    <t>Dočkal Marek</t>
  </si>
  <si>
    <t>0606196085</t>
  </si>
  <si>
    <t>001950/23</t>
  </si>
  <si>
    <t xml:space="preserve">Weissová Mariana </t>
  </si>
  <si>
    <t>0860183236</t>
  </si>
  <si>
    <t>001985/23</t>
  </si>
  <si>
    <t>Šramko Martin</t>
  </si>
  <si>
    <t>0701236074</t>
  </si>
  <si>
    <t>001986/23</t>
  </si>
  <si>
    <t>Pavlík Dominik</t>
  </si>
  <si>
    <t>1908091570</t>
  </si>
  <si>
    <t>001990/23</t>
  </si>
  <si>
    <t>Veselka Pavel</t>
  </si>
  <si>
    <t>2003290300</t>
  </si>
  <si>
    <t>001991/23</t>
  </si>
  <si>
    <t>001994/23</t>
  </si>
  <si>
    <t>Skopalová Kateřina</t>
  </si>
  <si>
    <t>8761175379</t>
  </si>
  <si>
    <t>001999/23</t>
  </si>
  <si>
    <t>001997/23</t>
  </si>
  <si>
    <t>Pavlíková Veronika</t>
  </si>
  <si>
    <t>8456085759</t>
  </si>
  <si>
    <t>002014/23</t>
  </si>
  <si>
    <t>001945/23</t>
  </si>
  <si>
    <t>Mazáčová Karolína</t>
  </si>
  <si>
    <t>1762110702</t>
  </si>
  <si>
    <t>001949/23</t>
  </si>
  <si>
    <t>Mazáč Jakub</t>
  </si>
  <si>
    <t>9106115733</t>
  </si>
  <si>
    <t>001964/23</t>
  </si>
  <si>
    <t>001974/23</t>
  </si>
  <si>
    <t>001979/23</t>
  </si>
  <si>
    <t>Mendela Anastasiia</t>
  </si>
  <si>
    <t>1552574067</t>
  </si>
  <si>
    <t>001980/23</t>
  </si>
  <si>
    <t>Mendela Olha</t>
  </si>
  <si>
    <t>9556694642</t>
  </si>
  <si>
    <t>001987/23</t>
  </si>
  <si>
    <t>Lukáč Timothy</t>
  </si>
  <si>
    <t>2010140242</t>
  </si>
  <si>
    <t>001988/23</t>
  </si>
  <si>
    <t>Šmídová Nikola</t>
  </si>
  <si>
    <t>9355255734</t>
  </si>
  <si>
    <t>002011/23</t>
  </si>
  <si>
    <t>Bihariová Rosalinda</t>
  </si>
  <si>
    <t>0756175343</t>
  </si>
  <si>
    <t>002015/23</t>
  </si>
  <si>
    <t>Zubák Šimon</t>
  </si>
  <si>
    <t>1401231293</t>
  </si>
  <si>
    <t>002028/23</t>
  </si>
  <si>
    <t>Zubák Lukáš</t>
  </si>
  <si>
    <t>7712298077</t>
  </si>
  <si>
    <t>001960/23</t>
  </si>
  <si>
    <t>Schopf Matyas</t>
  </si>
  <si>
    <t>1808010369</t>
  </si>
  <si>
    <t>001970/23</t>
  </si>
  <si>
    <t>Schopfová Jana</t>
  </si>
  <si>
    <t>9060104218</t>
  </si>
  <si>
    <t>001976/23</t>
  </si>
  <si>
    <t>Jurečková Michaela</t>
  </si>
  <si>
    <t>0661293259</t>
  </si>
  <si>
    <t>002001/23</t>
  </si>
  <si>
    <t>Himr Matyáš</t>
  </si>
  <si>
    <t>1404090204</t>
  </si>
  <si>
    <t>002004/23</t>
  </si>
  <si>
    <t>002005/23</t>
  </si>
  <si>
    <t>19:36</t>
  </si>
  <si>
    <t>002010/23</t>
  </si>
  <si>
    <t>Grecu Mihai Vlad Val</t>
  </si>
  <si>
    <t>1811231972</t>
  </si>
  <si>
    <t>18:16</t>
  </si>
  <si>
    <t>19:24</t>
  </si>
  <si>
    <t>002025/23</t>
  </si>
  <si>
    <t>002018/23</t>
  </si>
  <si>
    <t>002019/23</t>
  </si>
  <si>
    <t>002041/23</t>
  </si>
  <si>
    <t>Filipová Lucie Vikto</t>
  </si>
  <si>
    <t>1853190317</t>
  </si>
  <si>
    <t>002042/23</t>
  </si>
  <si>
    <t>Filipová Petra</t>
  </si>
  <si>
    <t>7862265312</t>
  </si>
  <si>
    <t>002051/23</t>
  </si>
  <si>
    <t xml:space="preserve">Drápal Šimon </t>
  </si>
  <si>
    <t>1809180296</t>
  </si>
  <si>
    <t>002052/23</t>
  </si>
  <si>
    <t>Drápal Tomáš, Ing.</t>
  </si>
  <si>
    <t>8408065325</t>
  </si>
  <si>
    <t>001793/23</t>
  </si>
  <si>
    <t>Jasníková Zuzana</t>
  </si>
  <si>
    <t>9357255809</t>
  </si>
  <si>
    <t>001775/23</t>
  </si>
  <si>
    <t>Jasník David</t>
  </si>
  <si>
    <t>1707140446</t>
  </si>
  <si>
    <t>001889/23</t>
  </si>
  <si>
    <t>Karger Ondřej</t>
  </si>
  <si>
    <t>0701105339</t>
  </si>
  <si>
    <t>001890/23</t>
  </si>
  <si>
    <t xml:space="preserve">Fedák Matěj </t>
  </si>
  <si>
    <t>2205280473</t>
  </si>
  <si>
    <t>001928/23</t>
  </si>
  <si>
    <t>Robertson Ross Mark</t>
  </si>
  <si>
    <t>1705052085</t>
  </si>
  <si>
    <t>001939/23</t>
  </si>
  <si>
    <t>Kubíčková Petra</t>
  </si>
  <si>
    <t>7060083965</t>
  </si>
  <si>
    <t>001951/23</t>
  </si>
  <si>
    <t>Hefka Dominik</t>
  </si>
  <si>
    <t>0705085337</t>
  </si>
  <si>
    <t>001955/23</t>
  </si>
  <si>
    <t>Pavelka Jindřich</t>
  </si>
  <si>
    <t>0603147116</t>
  </si>
  <si>
    <t>002009/23</t>
  </si>
  <si>
    <t>Homola Tomáš</t>
  </si>
  <si>
    <t>1112050005</t>
  </si>
  <si>
    <t>002056/23</t>
  </si>
  <si>
    <t>002057/23</t>
  </si>
  <si>
    <t>Barcaj Vít</t>
  </si>
  <si>
    <t>1903281666</t>
  </si>
  <si>
    <t>002058/23</t>
  </si>
  <si>
    <t>Barcaj Adam</t>
  </si>
  <si>
    <t>8803236145</t>
  </si>
  <si>
    <t>001277/23</t>
  </si>
  <si>
    <t>Koukalová Barbora</t>
  </si>
  <si>
    <t>1752190033</t>
  </si>
  <si>
    <t>001278/23</t>
  </si>
  <si>
    <t>Koukalová Petra</t>
  </si>
  <si>
    <t>8153315346</t>
  </si>
  <si>
    <t>001934/23</t>
  </si>
  <si>
    <t>Hranická Tereza</t>
  </si>
  <si>
    <t>2261010169</t>
  </si>
  <si>
    <t>001943/23</t>
  </si>
  <si>
    <t>Lindovská Soňa</t>
  </si>
  <si>
    <t>8457045586</t>
  </si>
  <si>
    <t>001975/23</t>
  </si>
  <si>
    <t>Prokeš Jindřich  Ada</t>
  </si>
  <si>
    <t>0609097104</t>
  </si>
  <si>
    <t>002016/23</t>
  </si>
  <si>
    <t>Doleželová Barbora</t>
  </si>
  <si>
    <t>2352280546</t>
  </si>
  <si>
    <t>002017/23</t>
  </si>
  <si>
    <t>002020/23</t>
  </si>
  <si>
    <t>Doleželová Štěpánka</t>
  </si>
  <si>
    <t>9959124846</t>
  </si>
  <si>
    <t>002029/23</t>
  </si>
  <si>
    <t xml:space="preserve">Rejkubová Jindřiška </t>
  </si>
  <si>
    <t>1455231965</t>
  </si>
  <si>
    <t>002030/23</t>
  </si>
  <si>
    <t>Děreš Daniel</t>
  </si>
  <si>
    <t>1805100275</t>
  </si>
  <si>
    <t>002031/23</t>
  </si>
  <si>
    <t>Děrešová Aneta</t>
  </si>
  <si>
    <t>8860275809</t>
  </si>
  <si>
    <t>002032/23</t>
  </si>
  <si>
    <t>Cray Samuel</t>
  </si>
  <si>
    <t>1704181732</t>
  </si>
  <si>
    <t>002033/23</t>
  </si>
  <si>
    <t>Pěničková Renata</t>
  </si>
  <si>
    <t>7758055778</t>
  </si>
  <si>
    <t>002034/23</t>
  </si>
  <si>
    <t>Cajtchamlová Marie M</t>
  </si>
  <si>
    <t>1162081844</t>
  </si>
  <si>
    <t>15:08</t>
  </si>
  <si>
    <t>002035/23</t>
  </si>
  <si>
    <t xml:space="preserve">Soukupová Sofie </t>
  </si>
  <si>
    <t>2154290314</t>
  </si>
  <si>
    <t>002036/23</t>
  </si>
  <si>
    <t>Soukupová Denisa</t>
  </si>
  <si>
    <t>9753074859</t>
  </si>
  <si>
    <t>002038/23</t>
  </si>
  <si>
    <t>Ondráčková Sofie</t>
  </si>
  <si>
    <t>1456120534</t>
  </si>
  <si>
    <t>002039/23</t>
  </si>
  <si>
    <t>Ondráčková Jana</t>
  </si>
  <si>
    <t>8359085768</t>
  </si>
  <si>
    <t>002040/23</t>
  </si>
  <si>
    <t>Vrajová Lýdie</t>
  </si>
  <si>
    <t>0953023225</t>
  </si>
  <si>
    <t>002043/23</t>
  </si>
  <si>
    <t>Dušek David</t>
  </si>
  <si>
    <t>1708280343</t>
  </si>
  <si>
    <t>002044/23</t>
  </si>
  <si>
    <t>Beňová Lenka</t>
  </si>
  <si>
    <t>8957125716</t>
  </si>
  <si>
    <t>002048/23</t>
  </si>
  <si>
    <t>Jiříčková Sára</t>
  </si>
  <si>
    <t>0561035266</t>
  </si>
  <si>
    <t>002054/23</t>
  </si>
  <si>
    <t>Vrobel Ondřej</t>
  </si>
  <si>
    <t>2206190283</t>
  </si>
  <si>
    <t>002055/23</t>
  </si>
  <si>
    <t>Vrobelová Nicole Mgr</t>
  </si>
  <si>
    <t>9161226162</t>
  </si>
  <si>
    <t>002061/23</t>
  </si>
  <si>
    <t>Hermanová Thea</t>
  </si>
  <si>
    <t>1855230355</t>
  </si>
  <si>
    <t>002062/23</t>
  </si>
  <si>
    <t>Hermanová Petra</t>
  </si>
  <si>
    <t>8961046259</t>
  </si>
  <si>
    <t>002063/23</t>
  </si>
  <si>
    <t>Žak Isabela</t>
  </si>
  <si>
    <t>1851300264</t>
  </si>
  <si>
    <t>002064/23</t>
  </si>
  <si>
    <t>Žak Miroslava</t>
  </si>
  <si>
    <t>9260296144</t>
  </si>
  <si>
    <t>002066/23</t>
  </si>
  <si>
    <t>Nešporová Theodora M</t>
  </si>
  <si>
    <t>2352040306</t>
  </si>
  <si>
    <t>002068/23</t>
  </si>
  <si>
    <t>Klodzinski Šimon</t>
  </si>
  <si>
    <t>1901100938</t>
  </si>
  <si>
    <t>002070/23</t>
  </si>
  <si>
    <t>Klodzińská Aneta</t>
  </si>
  <si>
    <t>8662065621</t>
  </si>
  <si>
    <t>002071/23</t>
  </si>
  <si>
    <t>Šeda Lukáš</t>
  </si>
  <si>
    <t>1307090235</t>
  </si>
  <si>
    <t>002072/23</t>
  </si>
  <si>
    <t xml:space="preserve">Mejvaldová Monika </t>
  </si>
  <si>
    <t>9352016157</t>
  </si>
  <si>
    <t>002073/23</t>
  </si>
  <si>
    <t>002074/23</t>
  </si>
  <si>
    <t>002078/23</t>
  </si>
  <si>
    <t xml:space="preserve">Hradilová Nikola </t>
  </si>
  <si>
    <t>0660183271</t>
  </si>
  <si>
    <t>002085/23</t>
  </si>
  <si>
    <t>Tichá Beáta</t>
  </si>
  <si>
    <t>1351270052</t>
  </si>
  <si>
    <t>002087/23</t>
  </si>
  <si>
    <t>Kutlák Dominik</t>
  </si>
  <si>
    <t>1007100083</t>
  </si>
  <si>
    <t>002092/23</t>
  </si>
  <si>
    <t>002096/23</t>
  </si>
  <si>
    <t>Gurvai Vojtěch</t>
  </si>
  <si>
    <t>1207310918</t>
  </si>
  <si>
    <t>002097/23</t>
  </si>
  <si>
    <t>002098/23</t>
  </si>
  <si>
    <t>Aujeský Tomáš</t>
  </si>
  <si>
    <t>1901040262</t>
  </si>
  <si>
    <t>002099/23</t>
  </si>
  <si>
    <t>Aujeská Renata</t>
  </si>
  <si>
    <t>7752185683</t>
  </si>
  <si>
    <t>001439/23</t>
  </si>
  <si>
    <t>Horecký Šimon</t>
  </si>
  <si>
    <t>2209071524</t>
  </si>
  <si>
    <t>001730/23</t>
  </si>
  <si>
    <t>001992/23</t>
  </si>
  <si>
    <t>Řezníček Adam</t>
  </si>
  <si>
    <t>2303100613</t>
  </si>
  <si>
    <t>001998/23</t>
  </si>
  <si>
    <t>002003/23</t>
  </si>
  <si>
    <t>Maturová Hana Ing.</t>
  </si>
  <si>
    <t>7751285454</t>
  </si>
  <si>
    <t>002021/23</t>
  </si>
  <si>
    <t>002045/23</t>
  </si>
  <si>
    <t>Běhal Jakub</t>
  </si>
  <si>
    <t>1303111601</t>
  </si>
  <si>
    <t>002049/23</t>
  </si>
  <si>
    <t>002053/23</t>
  </si>
  <si>
    <t>Běhalová Kateřina</t>
  </si>
  <si>
    <t>7956025363</t>
  </si>
  <si>
    <t>002060/23</t>
  </si>
  <si>
    <t>Horká Timea</t>
  </si>
  <si>
    <t>2353170369</t>
  </si>
  <si>
    <t>002065/23</t>
  </si>
  <si>
    <t>Šívr Mateo</t>
  </si>
  <si>
    <t>1811260253</t>
  </si>
  <si>
    <t>002067/23</t>
  </si>
  <si>
    <t>Vaščáková Lýdia</t>
  </si>
  <si>
    <t>8357550707</t>
  </si>
  <si>
    <t>002080/23</t>
  </si>
  <si>
    <t xml:space="preserve">Přikryl Daniel </t>
  </si>
  <si>
    <t>2210110584</t>
  </si>
  <si>
    <t>002081/23</t>
  </si>
  <si>
    <t xml:space="preserve">Žáková Kateřina </t>
  </si>
  <si>
    <t>0062095539</t>
  </si>
  <si>
    <t>002086/23</t>
  </si>
  <si>
    <t>Svozilová Vendula</t>
  </si>
  <si>
    <t>0652243229</t>
  </si>
  <si>
    <t>002090/23</t>
  </si>
  <si>
    <t>Garnek Petr</t>
  </si>
  <si>
    <t>2302251017</t>
  </si>
  <si>
    <t>002094/23</t>
  </si>
  <si>
    <t>Kopečková Anna</t>
  </si>
  <si>
    <t>0657206077</t>
  </si>
  <si>
    <t>002095/23</t>
  </si>
  <si>
    <t>Malošková Milada</t>
  </si>
  <si>
    <t>9152156145</t>
  </si>
  <si>
    <t>002113/23</t>
  </si>
  <si>
    <t xml:space="preserve">Molata Matěj </t>
  </si>
  <si>
    <t>0702263254</t>
  </si>
  <si>
    <t>18:03</t>
  </si>
  <si>
    <t>002075/23</t>
  </si>
  <si>
    <t>002076/23</t>
  </si>
  <si>
    <t>002088/23</t>
  </si>
  <si>
    <t>Kozáková Tereza</t>
  </si>
  <si>
    <t>0954021409</t>
  </si>
  <si>
    <t>002089/23</t>
  </si>
  <si>
    <t>002091/23</t>
  </si>
  <si>
    <t>Szigeti Gabriel</t>
  </si>
  <si>
    <t>1611113515</t>
  </si>
  <si>
    <t>002093/23</t>
  </si>
  <si>
    <t>Petrášová Bibiana</t>
  </si>
  <si>
    <t>0852251862</t>
  </si>
  <si>
    <t>002100/23</t>
  </si>
  <si>
    <t xml:space="preserve">Čurejová Tereza </t>
  </si>
  <si>
    <t>1653291299</t>
  </si>
  <si>
    <t>002101/23</t>
  </si>
  <si>
    <t>Hrubá Tereza</t>
  </si>
  <si>
    <t>8955276143</t>
  </si>
  <si>
    <t>002103/23</t>
  </si>
  <si>
    <t>Szigeti Lucia</t>
  </si>
  <si>
    <t>8654308289</t>
  </si>
  <si>
    <t>002107/23</t>
  </si>
  <si>
    <t>Chabičovská Zora</t>
  </si>
  <si>
    <t>1761200276</t>
  </si>
  <si>
    <t>002108/23</t>
  </si>
  <si>
    <t>Šarai Zdeněk</t>
  </si>
  <si>
    <t>1504190072</t>
  </si>
  <si>
    <t>002110/23</t>
  </si>
  <si>
    <t>Šustr Jiří</t>
  </si>
  <si>
    <t>1207030286</t>
  </si>
  <si>
    <t>002114/23</t>
  </si>
  <si>
    <t>Dvořáček Denis</t>
  </si>
  <si>
    <t>1502030299</t>
  </si>
  <si>
    <t>002115/23</t>
  </si>
  <si>
    <t>Pastyřík Daniel</t>
  </si>
  <si>
    <t>2108231587</t>
  </si>
  <si>
    <t>002116/23</t>
  </si>
  <si>
    <t xml:space="preserve">Hanke Erik </t>
  </si>
  <si>
    <t>1710100909</t>
  </si>
  <si>
    <t>002122/23</t>
  </si>
  <si>
    <t>Chabičovská Marie</t>
  </si>
  <si>
    <t>9251316239</t>
  </si>
  <si>
    <t>002123/23</t>
  </si>
  <si>
    <t>Zemanová Věra</t>
  </si>
  <si>
    <t>8351105312</t>
  </si>
  <si>
    <t>002126/23</t>
  </si>
  <si>
    <t>Hanke Zuzana</t>
  </si>
  <si>
    <t>8854284549</t>
  </si>
  <si>
    <t>002128/23</t>
  </si>
  <si>
    <t>Vránová Denisa</t>
  </si>
  <si>
    <t>8952235754</t>
  </si>
  <si>
    <t>002129/23</t>
  </si>
  <si>
    <t>Schreierová Michaela</t>
  </si>
  <si>
    <t>2055220244</t>
  </si>
  <si>
    <t>002130/23</t>
  </si>
  <si>
    <t>Vaněk Adrian</t>
  </si>
  <si>
    <t>2104240204</t>
  </si>
  <si>
    <t>002131/23</t>
  </si>
  <si>
    <t>8853076221</t>
  </si>
  <si>
    <t>002132/23</t>
  </si>
  <si>
    <t>Baránková Lenka</t>
  </si>
  <si>
    <t>8152124134</t>
  </si>
  <si>
    <t>002135/23</t>
  </si>
  <si>
    <t>Čureja Jozef</t>
  </si>
  <si>
    <t>1602190227</t>
  </si>
  <si>
    <t>002136/23</t>
  </si>
  <si>
    <t xml:space="preserve">Čurejová Julie </t>
  </si>
  <si>
    <t>9058165743</t>
  </si>
  <si>
    <t>002158/23</t>
  </si>
  <si>
    <t>Zámečníček Petr</t>
  </si>
  <si>
    <t>1202221042</t>
  </si>
  <si>
    <t>001768/23</t>
  </si>
  <si>
    <t xml:space="preserve">Hanko František </t>
  </si>
  <si>
    <t>1410270015</t>
  </si>
  <si>
    <t>06:38</t>
  </si>
  <si>
    <t>002137/23</t>
  </si>
  <si>
    <t>Strejček Štěpán</t>
  </si>
  <si>
    <t>1609150004</t>
  </si>
  <si>
    <t>002140/23</t>
  </si>
  <si>
    <t>Kotva Alexandr</t>
  </si>
  <si>
    <t>1802260229</t>
  </si>
  <si>
    <t>002141/23</t>
  </si>
  <si>
    <t>Přemyslovská Karolín</t>
  </si>
  <si>
    <t>1551260227</t>
  </si>
  <si>
    <t>002142/23</t>
  </si>
  <si>
    <t>Král Tobias Alexandr</t>
  </si>
  <si>
    <t>2104200692</t>
  </si>
  <si>
    <t>002144/23</t>
  </si>
  <si>
    <t>Snášel Matěj</t>
  </si>
  <si>
    <t>1610260311</t>
  </si>
  <si>
    <t>002146/23</t>
  </si>
  <si>
    <t>Bubáková Amálie</t>
  </si>
  <si>
    <t>1762120250</t>
  </si>
  <si>
    <t>002147/23</t>
  </si>
  <si>
    <t>Branc Šimon</t>
  </si>
  <si>
    <t>2110210718</t>
  </si>
  <si>
    <t>002149/23</t>
  </si>
  <si>
    <t>Wojtylová Petra</t>
  </si>
  <si>
    <t>8655235446</t>
  </si>
  <si>
    <t>23:38</t>
  </si>
  <si>
    <t>002150/23</t>
  </si>
  <si>
    <t>Pocklan Štěpán</t>
  </si>
  <si>
    <t>1405070337</t>
  </si>
  <si>
    <t>002151/23</t>
  </si>
  <si>
    <t>Kotvová Anna</t>
  </si>
  <si>
    <t>9260274331</t>
  </si>
  <si>
    <t>002152/23</t>
  </si>
  <si>
    <t>Bubák Petr</t>
  </si>
  <si>
    <t>8811070895</t>
  </si>
  <si>
    <t>002153/23</t>
  </si>
  <si>
    <t>Král Jiří, Mgr.</t>
  </si>
  <si>
    <t>8512195802</t>
  </si>
  <si>
    <t>002157/23</t>
  </si>
  <si>
    <t>002160/23</t>
  </si>
  <si>
    <t>002166/23</t>
  </si>
  <si>
    <t>Prokop Lukáš</t>
  </si>
  <si>
    <t>2301190254</t>
  </si>
  <si>
    <t>16:27</t>
  </si>
  <si>
    <t>002167/23</t>
  </si>
  <si>
    <t>Pavlíková Jana, Bc.</t>
  </si>
  <si>
    <t>9057245714</t>
  </si>
  <si>
    <t>002022/23</t>
  </si>
  <si>
    <t>Tomek Nikolas</t>
  </si>
  <si>
    <t>2303010677</t>
  </si>
  <si>
    <t>002023/23</t>
  </si>
  <si>
    <t xml:space="preserve">Strzadalová Darina </t>
  </si>
  <si>
    <t>9651015517</t>
  </si>
  <si>
    <t>002059/23</t>
  </si>
  <si>
    <t>002138/23</t>
  </si>
  <si>
    <t xml:space="preserve">Špaková Alice </t>
  </si>
  <si>
    <t>1960230954</t>
  </si>
  <si>
    <t>002143/23</t>
  </si>
  <si>
    <t>Mlčochová Mia</t>
  </si>
  <si>
    <t>2060060728</t>
  </si>
  <si>
    <t>002145/23</t>
  </si>
  <si>
    <t>002148/23</t>
  </si>
  <si>
    <t>Švecová Andrea</t>
  </si>
  <si>
    <t>2156200046</t>
  </si>
  <si>
    <t>002154/23</t>
  </si>
  <si>
    <t>Švecová Kateřina</t>
  </si>
  <si>
    <t>9361075515</t>
  </si>
  <si>
    <t>002155/23</t>
  </si>
  <si>
    <t>Mlčochová Adéla</t>
  </si>
  <si>
    <t>9458154772</t>
  </si>
  <si>
    <t>002156/23</t>
  </si>
  <si>
    <t>Špaková Iveta, Ing.</t>
  </si>
  <si>
    <t>8554105923</t>
  </si>
  <si>
    <t>002159/23</t>
  </si>
  <si>
    <t>002168/23</t>
  </si>
  <si>
    <t>Zdráhal David</t>
  </si>
  <si>
    <t>1110120330</t>
  </si>
  <si>
    <t>002169/23</t>
  </si>
  <si>
    <t>Gottwald Samuel</t>
  </si>
  <si>
    <t>2111270447</t>
  </si>
  <si>
    <t>002170/23</t>
  </si>
  <si>
    <t>Gottwald Tobiáš</t>
  </si>
  <si>
    <t>2212260292</t>
  </si>
  <si>
    <t>002171/23</t>
  </si>
  <si>
    <t>Schönweitzová Irena</t>
  </si>
  <si>
    <t>9353266241</t>
  </si>
  <si>
    <t>16:40</t>
  </si>
  <si>
    <t>002172/23</t>
  </si>
  <si>
    <t>Šťastná Daniela</t>
  </si>
  <si>
    <t>1952010170</t>
  </si>
  <si>
    <t>002173/23</t>
  </si>
  <si>
    <t>Šťastný Tomáš Ing.</t>
  </si>
  <si>
    <t>8106085878</t>
  </si>
  <si>
    <t>002174/23</t>
  </si>
  <si>
    <t>Maják Tomáš</t>
  </si>
  <si>
    <t>2203180111</t>
  </si>
  <si>
    <t>002175/23</t>
  </si>
  <si>
    <t>Vašíček Martin</t>
  </si>
  <si>
    <t>1605190598</t>
  </si>
  <si>
    <t>002179/23</t>
  </si>
  <si>
    <t>Vašíček Radovan, Bc.</t>
  </si>
  <si>
    <t>8501075770</t>
  </si>
  <si>
    <t>002180/23</t>
  </si>
  <si>
    <t>Majáková Kristýna</t>
  </si>
  <si>
    <t>9554285741</t>
  </si>
  <si>
    <t>002183/23</t>
  </si>
  <si>
    <t>002184/23</t>
  </si>
  <si>
    <t>Jílek Šimon</t>
  </si>
  <si>
    <t>1507160006</t>
  </si>
  <si>
    <t>001776/23</t>
  </si>
  <si>
    <t>001780/23</t>
  </si>
  <si>
    <t>002006/23</t>
  </si>
  <si>
    <t>Jeřábková Marie</t>
  </si>
  <si>
    <t>1256131690</t>
  </si>
  <si>
    <t>002024/23</t>
  </si>
  <si>
    <t>Maňurová Věra</t>
  </si>
  <si>
    <t>7756074865</t>
  </si>
  <si>
    <t>002069/23</t>
  </si>
  <si>
    <t>002082/23</t>
  </si>
  <si>
    <t>Stříteská Michaela</t>
  </si>
  <si>
    <t>0757227075</t>
  </si>
  <si>
    <t>002104/23</t>
  </si>
  <si>
    <t>Goiš Vincent</t>
  </si>
  <si>
    <t>2302101098</t>
  </si>
  <si>
    <t>002105/23</t>
  </si>
  <si>
    <t>Goišová Markéta</t>
  </si>
  <si>
    <t>9059176159</t>
  </si>
  <si>
    <t>002106/23</t>
  </si>
  <si>
    <t>Fojtík Erik</t>
  </si>
  <si>
    <t>0701127471</t>
  </si>
  <si>
    <t>002117/23</t>
  </si>
  <si>
    <t>002161/23</t>
  </si>
  <si>
    <t>Biško Timothy Eliáš</t>
  </si>
  <si>
    <t>1711150386</t>
  </si>
  <si>
    <t>002162/23</t>
  </si>
  <si>
    <t>Bišková Daniela</t>
  </si>
  <si>
    <t>9353270036</t>
  </si>
  <si>
    <t>002186/23</t>
  </si>
  <si>
    <t>Mitáčková Emily</t>
  </si>
  <si>
    <t>2156280247</t>
  </si>
  <si>
    <t>002187/23</t>
  </si>
  <si>
    <t>Oherová Kateřina</t>
  </si>
  <si>
    <t>9753075750</t>
  </si>
  <si>
    <t>002193/23</t>
  </si>
  <si>
    <t xml:space="preserve">Milčická Emma </t>
  </si>
  <si>
    <t>1861051533</t>
  </si>
  <si>
    <t>002194/23</t>
  </si>
  <si>
    <t>Milčická Barbora</t>
  </si>
  <si>
    <t>9152264858</t>
  </si>
  <si>
    <t>002207/23</t>
  </si>
  <si>
    <t>Kulha David</t>
  </si>
  <si>
    <t>0605013233</t>
  </si>
  <si>
    <t>002211/23</t>
  </si>
  <si>
    <t>Hamplová Julie</t>
  </si>
  <si>
    <t>1056116171</t>
  </si>
  <si>
    <t>002212/23</t>
  </si>
  <si>
    <t>Pánková Zuzana</t>
  </si>
  <si>
    <t>1260290229</t>
  </si>
  <si>
    <t>002214/23</t>
  </si>
  <si>
    <t>23:48</t>
  </si>
  <si>
    <t>002046/23</t>
  </si>
  <si>
    <t>Husák David</t>
  </si>
  <si>
    <t>1901110057</t>
  </si>
  <si>
    <t>002047/23</t>
  </si>
  <si>
    <t>Husáková Jana</t>
  </si>
  <si>
    <t>8251265352</t>
  </si>
  <si>
    <t>002050/23</t>
  </si>
  <si>
    <t>Zycha Filip</t>
  </si>
  <si>
    <t>1207270350</t>
  </si>
  <si>
    <t>002188/23</t>
  </si>
  <si>
    <t>Langerová Sára</t>
  </si>
  <si>
    <t>1059010337</t>
  </si>
  <si>
    <t>002189/23</t>
  </si>
  <si>
    <t>Opatrný David</t>
  </si>
  <si>
    <t>2011040460</t>
  </si>
  <si>
    <t>002190/23</t>
  </si>
  <si>
    <t>Opatrný Martin, BSc.</t>
  </si>
  <si>
    <t>9504305712</t>
  </si>
  <si>
    <t>002191/23</t>
  </si>
  <si>
    <t>002192/23</t>
  </si>
  <si>
    <t>Zdařil Jiří</t>
  </si>
  <si>
    <t>1112140359</t>
  </si>
  <si>
    <t>002195/23</t>
  </si>
  <si>
    <t>Sedláčková Ema</t>
  </si>
  <si>
    <t>1554190055</t>
  </si>
  <si>
    <t>002196/23</t>
  </si>
  <si>
    <t>Navrátilová Julie</t>
  </si>
  <si>
    <t>1753020236</t>
  </si>
  <si>
    <t>002197/23</t>
  </si>
  <si>
    <t>Kozlová Zora</t>
  </si>
  <si>
    <t>1856190963</t>
  </si>
  <si>
    <t>002198/23</t>
  </si>
  <si>
    <t>Kozlová Kristýna</t>
  </si>
  <si>
    <t>9160184099</t>
  </si>
  <si>
    <t>002200/23</t>
  </si>
  <si>
    <t>Navrátil Jakub</t>
  </si>
  <si>
    <t>1808290286</t>
  </si>
  <si>
    <t>002201/23</t>
  </si>
  <si>
    <t>Navrátilová Jana</t>
  </si>
  <si>
    <t>9460245751</t>
  </si>
  <si>
    <t>002202/23</t>
  </si>
  <si>
    <t>Veselá Barbora</t>
  </si>
  <si>
    <t>1858171667</t>
  </si>
  <si>
    <t>002203/23</t>
  </si>
  <si>
    <t>Veselá Dana</t>
  </si>
  <si>
    <t>8859144921</t>
  </si>
  <si>
    <t>002204/23</t>
  </si>
  <si>
    <t>Krejčířová Elena</t>
  </si>
  <si>
    <t>1357280111</t>
  </si>
  <si>
    <t>002205/23</t>
  </si>
  <si>
    <t>Otruba Vítek</t>
  </si>
  <si>
    <t>1203290528</t>
  </si>
  <si>
    <t>002209/23</t>
  </si>
  <si>
    <t>Kmentová Stella</t>
  </si>
  <si>
    <t>1951070286</t>
  </si>
  <si>
    <t>002210/23</t>
  </si>
  <si>
    <t>Kmentová Natálie</t>
  </si>
  <si>
    <t>9057093782</t>
  </si>
  <si>
    <t>002228/23</t>
  </si>
  <si>
    <t>002233/23</t>
  </si>
  <si>
    <t>Martyščák Matúš</t>
  </si>
  <si>
    <t>2003100803</t>
  </si>
  <si>
    <t>002235/23</t>
  </si>
  <si>
    <t>Martyščáková Lucia M</t>
  </si>
  <si>
    <t>9058248276</t>
  </si>
  <si>
    <t>002237/23</t>
  </si>
  <si>
    <t>Valach Lukáš</t>
  </si>
  <si>
    <t>1012170258</t>
  </si>
  <si>
    <t>002246/23</t>
  </si>
  <si>
    <t>Švecová Iva, Mgr.</t>
  </si>
  <si>
    <t>8155295456</t>
  </si>
  <si>
    <t>002245/23</t>
  </si>
  <si>
    <t>Švec Jáchym</t>
  </si>
  <si>
    <t>1803220804</t>
  </si>
  <si>
    <t>002249/23</t>
  </si>
  <si>
    <t>Hrubý Adam</t>
  </si>
  <si>
    <t>0701113270</t>
  </si>
  <si>
    <t>002013/23</t>
  </si>
  <si>
    <t>002111/23</t>
  </si>
  <si>
    <t>Tomčala Matěj</t>
  </si>
  <si>
    <t>0707310428</t>
  </si>
  <si>
    <t>002112/23</t>
  </si>
  <si>
    <t>Rýdl Samuel</t>
  </si>
  <si>
    <t>2209280194</t>
  </si>
  <si>
    <t>002121/23</t>
  </si>
  <si>
    <t>Rýdlová Veronika</t>
  </si>
  <si>
    <t>9557276245</t>
  </si>
  <si>
    <t>002133/23</t>
  </si>
  <si>
    <t>Melková Adriana</t>
  </si>
  <si>
    <t>2259100514</t>
  </si>
  <si>
    <t>00:36</t>
  </si>
  <si>
    <t>002134/23</t>
  </si>
  <si>
    <t>Horváthová Rozalinda</t>
  </si>
  <si>
    <t>0174594024</t>
  </si>
  <si>
    <t>002176/23</t>
  </si>
  <si>
    <t>Opravilová Linda</t>
  </si>
  <si>
    <t>2060200076</t>
  </si>
  <si>
    <t>002177/23</t>
  </si>
  <si>
    <t>Opravilová Iva</t>
  </si>
  <si>
    <t>9757046145</t>
  </si>
  <si>
    <t>002206/23</t>
  </si>
  <si>
    <t xml:space="preserve">Mikulička Adam </t>
  </si>
  <si>
    <t>0607276065</t>
  </si>
  <si>
    <t>002215/23</t>
  </si>
  <si>
    <t xml:space="preserve">Frodlová Tereza </t>
  </si>
  <si>
    <t>0962227442</t>
  </si>
  <si>
    <t>002218/23</t>
  </si>
  <si>
    <t>Kankovská Nela</t>
  </si>
  <si>
    <t>1854261475</t>
  </si>
  <si>
    <t>002219/23</t>
  </si>
  <si>
    <t>Vláčelová Viktorie</t>
  </si>
  <si>
    <t>2053310512</t>
  </si>
  <si>
    <t>002220/23</t>
  </si>
  <si>
    <t>002221/23</t>
  </si>
  <si>
    <t>Ferko Nikolas</t>
  </si>
  <si>
    <t>1302140939</t>
  </si>
  <si>
    <t>002223/23</t>
  </si>
  <si>
    <t>Kačo Jakub</t>
  </si>
  <si>
    <t>1210200024</t>
  </si>
  <si>
    <t>002224/23</t>
  </si>
  <si>
    <t>Trnavská Aneta</t>
  </si>
  <si>
    <t>1860181213</t>
  </si>
  <si>
    <t>002225/23</t>
  </si>
  <si>
    <t>Jančálek Tomáš</t>
  </si>
  <si>
    <t>2112130438</t>
  </si>
  <si>
    <t>002226/23</t>
  </si>
  <si>
    <t>Schweitzer Jan</t>
  </si>
  <si>
    <t>2207250353</t>
  </si>
  <si>
    <t>002227/23</t>
  </si>
  <si>
    <t>Jaroš Daniel</t>
  </si>
  <si>
    <t>0505166222</t>
  </si>
  <si>
    <t>002229/23</t>
  </si>
  <si>
    <t>Petrů Kryštof</t>
  </si>
  <si>
    <t>1907201252</t>
  </si>
  <si>
    <t>002230/23</t>
  </si>
  <si>
    <t>Ferková Věra</t>
  </si>
  <si>
    <t>8359254464</t>
  </si>
  <si>
    <t>002231/23</t>
  </si>
  <si>
    <t>Kankovská Ivana</t>
  </si>
  <si>
    <t>9257195123</t>
  </si>
  <si>
    <t>002232/23</t>
  </si>
  <si>
    <t>Vláčelová Lenka</t>
  </si>
  <si>
    <t>8856236268</t>
  </si>
  <si>
    <t>002234/23</t>
  </si>
  <si>
    <t>Trnavská Kateřina</t>
  </si>
  <si>
    <t>8751135162</t>
  </si>
  <si>
    <t>002239/23</t>
  </si>
  <si>
    <t>Rezanková Monika</t>
  </si>
  <si>
    <t>8054085325</t>
  </si>
  <si>
    <t>002240/23</t>
  </si>
  <si>
    <t>Látalová Kristýna</t>
  </si>
  <si>
    <t>9351105709</t>
  </si>
  <si>
    <t>002241/23</t>
  </si>
  <si>
    <t>Jančálková Pavlína</t>
  </si>
  <si>
    <t>9060135656</t>
  </si>
  <si>
    <t>002242/23</t>
  </si>
  <si>
    <t>Petrů Martin</t>
  </si>
  <si>
    <t>9305134465</t>
  </si>
  <si>
    <t>15:01</t>
  </si>
  <si>
    <t>002243/23</t>
  </si>
  <si>
    <t>Doleželová Viktorie</t>
  </si>
  <si>
    <t>1660261658</t>
  </si>
  <si>
    <t>002244/23</t>
  </si>
  <si>
    <t>Kmentová Jana</t>
  </si>
  <si>
    <t>8852224909</t>
  </si>
  <si>
    <t>002250/23</t>
  </si>
  <si>
    <t xml:space="preserve">Gross Josef </t>
  </si>
  <si>
    <t>1012291863</t>
  </si>
  <si>
    <t>002251/23</t>
  </si>
  <si>
    <t xml:space="preserve">Doleží Tadeáš </t>
  </si>
  <si>
    <t>0805135111</t>
  </si>
  <si>
    <t>002254/23</t>
  </si>
  <si>
    <t>Zbořilová Klára</t>
  </si>
  <si>
    <t>0855163254</t>
  </si>
  <si>
    <t>001993/23</t>
  </si>
  <si>
    <t xml:space="preserve">Melcher Jakub </t>
  </si>
  <si>
    <t>2208010376</t>
  </si>
  <si>
    <t>002037/23</t>
  </si>
  <si>
    <t>002185/23</t>
  </si>
  <si>
    <t>Adámek Vincent</t>
  </si>
  <si>
    <t>1210150447</t>
  </si>
  <si>
    <t>002216/23</t>
  </si>
  <si>
    <t>002217/23</t>
  </si>
  <si>
    <t>Nesiba Adam</t>
  </si>
  <si>
    <t>1704160557</t>
  </si>
  <si>
    <t>002222/23</t>
  </si>
  <si>
    <t>Ferko Kristián</t>
  </si>
  <si>
    <t>1406070039</t>
  </si>
  <si>
    <t>002247/23</t>
  </si>
  <si>
    <t>002252/23</t>
  </si>
  <si>
    <t>Sklenářová Beáta</t>
  </si>
  <si>
    <t>0959113254</t>
  </si>
  <si>
    <t>002256/23</t>
  </si>
  <si>
    <t>Lexa Mikuláš</t>
  </si>
  <si>
    <t>1606080289</t>
  </si>
  <si>
    <t>002257/23</t>
  </si>
  <si>
    <t>Kravěc Teodor</t>
  </si>
  <si>
    <t>1410220702</t>
  </si>
  <si>
    <t>002258/23</t>
  </si>
  <si>
    <t>002261/23</t>
  </si>
  <si>
    <t>002262/23</t>
  </si>
  <si>
    <t>002263/23</t>
  </si>
  <si>
    <t>Lexová Aneta</t>
  </si>
  <si>
    <t>8854203842</t>
  </si>
  <si>
    <t>002264/23</t>
  </si>
  <si>
    <t>Šínová Natálie</t>
  </si>
  <si>
    <t>0755096001</t>
  </si>
  <si>
    <t>002265/23</t>
  </si>
  <si>
    <t>Šínová Petra</t>
  </si>
  <si>
    <t>8560113848</t>
  </si>
  <si>
    <t>002267/23</t>
  </si>
  <si>
    <t>Klestilová Julie</t>
  </si>
  <si>
    <t>1859060313</t>
  </si>
  <si>
    <t>002268/23</t>
  </si>
  <si>
    <t>Klestilová Michaela</t>
  </si>
  <si>
    <t>8859225837</t>
  </si>
  <si>
    <t>08:15</t>
  </si>
  <si>
    <t>002273/23</t>
  </si>
  <si>
    <t>Pehr Ondřej</t>
  </si>
  <si>
    <t>1702210147</t>
  </si>
  <si>
    <t>08:04</t>
  </si>
  <si>
    <t>002279/23</t>
  </si>
  <si>
    <t>Vítek Adam</t>
  </si>
  <si>
    <t>2002270875</t>
  </si>
  <si>
    <t>002280/23</t>
  </si>
  <si>
    <t>Ott Samuel</t>
  </si>
  <si>
    <t>1906150048</t>
  </si>
  <si>
    <t>002283/23</t>
  </si>
  <si>
    <t xml:space="preserve">Vítková Monika </t>
  </si>
  <si>
    <t>8151225357</t>
  </si>
  <si>
    <t>002288/23</t>
  </si>
  <si>
    <t>Ott Michal, Mgr.</t>
  </si>
  <si>
    <t>9202214648</t>
  </si>
  <si>
    <t>002289/23</t>
  </si>
  <si>
    <t xml:space="preserve">Rozsypalová Eliška </t>
  </si>
  <si>
    <t>2056090652</t>
  </si>
  <si>
    <t>002290/23</t>
  </si>
  <si>
    <t>Rozsypalová Petra</t>
  </si>
  <si>
    <t>9354095773</t>
  </si>
  <si>
    <t>002272/23</t>
  </si>
  <si>
    <t>Hodoň Petr</t>
  </si>
  <si>
    <t>2208290337</t>
  </si>
  <si>
    <t>002079/23</t>
  </si>
  <si>
    <t>Studnař Michal</t>
  </si>
  <si>
    <t>0607203256</t>
  </si>
  <si>
    <t>002083/23</t>
  </si>
  <si>
    <t>Višovan Milana</t>
  </si>
  <si>
    <t>2161220787</t>
  </si>
  <si>
    <t>002084/23</t>
  </si>
  <si>
    <t>Vishovan Mariia</t>
  </si>
  <si>
    <t>9256634519</t>
  </si>
  <si>
    <t>002125/23</t>
  </si>
  <si>
    <t xml:space="preserve">Zaoralová Aneta </t>
  </si>
  <si>
    <t>1861040236</t>
  </si>
  <si>
    <t>002127/23</t>
  </si>
  <si>
    <t>Zaoralová Lucie</t>
  </si>
  <si>
    <t>8259245786</t>
  </si>
  <si>
    <t>002181/23</t>
  </si>
  <si>
    <t>002182/23</t>
  </si>
  <si>
    <t>002199/23</t>
  </si>
  <si>
    <t>Vaňková Silvie</t>
  </si>
  <si>
    <t>2062170242</t>
  </si>
  <si>
    <t>002213/23</t>
  </si>
  <si>
    <t>Vaňková Marie</t>
  </si>
  <si>
    <t>9456036227</t>
  </si>
  <si>
    <t>002248/23</t>
  </si>
  <si>
    <t>Dubový Petr</t>
  </si>
  <si>
    <t>0908266062</t>
  </si>
  <si>
    <t>002255/23</t>
  </si>
  <si>
    <t>Malušová Jindřiška</t>
  </si>
  <si>
    <t>0661233661</t>
  </si>
  <si>
    <t>002260/23</t>
  </si>
  <si>
    <t>Perzová Lucie</t>
  </si>
  <si>
    <t>0854305364</t>
  </si>
  <si>
    <t>002266/23</t>
  </si>
  <si>
    <t xml:space="preserve">Pinkavová Karolína </t>
  </si>
  <si>
    <t>0961183278</t>
  </si>
  <si>
    <t>002269/23</t>
  </si>
  <si>
    <t>Manová Terezie</t>
  </si>
  <si>
    <t>0662257332</t>
  </si>
  <si>
    <t>002271/23</t>
  </si>
  <si>
    <t xml:space="preserve">Ondrašíková Ella </t>
  </si>
  <si>
    <t>1861061598</t>
  </si>
  <si>
    <t>002275/23</t>
  </si>
  <si>
    <t>Vaněk Tibor</t>
  </si>
  <si>
    <t>2009270494</t>
  </si>
  <si>
    <t>002276/23</t>
  </si>
  <si>
    <t>Turečková Lucie</t>
  </si>
  <si>
    <t>1852120006</t>
  </si>
  <si>
    <t>002277/23</t>
  </si>
  <si>
    <t>Procházka Tomáš</t>
  </si>
  <si>
    <t>1306261880</t>
  </si>
  <si>
    <t>002278/23</t>
  </si>
  <si>
    <t>Polzer Patrik</t>
  </si>
  <si>
    <t>1106290229</t>
  </si>
  <si>
    <t>002282/23</t>
  </si>
  <si>
    <t>Nasadilová Lenka,dis</t>
  </si>
  <si>
    <t>8351284480</t>
  </si>
  <si>
    <t>002285/23</t>
  </si>
  <si>
    <t>Tureček Jan</t>
  </si>
  <si>
    <t>8604185216</t>
  </si>
  <si>
    <t>002286/23</t>
  </si>
  <si>
    <t>Buryšková Taťána</t>
  </si>
  <si>
    <t>8862135469</t>
  </si>
  <si>
    <t>002287/23</t>
  </si>
  <si>
    <t>Ondrašíková Martina</t>
  </si>
  <si>
    <t>8657084546</t>
  </si>
  <si>
    <t>002296/23</t>
  </si>
  <si>
    <t>Oklešťková Zuzana</t>
  </si>
  <si>
    <t>0951196070</t>
  </si>
  <si>
    <t>08:00</t>
  </si>
  <si>
    <t>002298/23</t>
  </si>
  <si>
    <t xml:space="preserve">Indráková Michaela </t>
  </si>
  <si>
    <t>0652083234</t>
  </si>
  <si>
    <t>002307/23</t>
  </si>
  <si>
    <t>Kužílek Jakub</t>
  </si>
  <si>
    <t>1701160582</t>
  </si>
  <si>
    <t>002313/23</t>
  </si>
  <si>
    <t>Novotná Nela</t>
  </si>
  <si>
    <t>0856306066</t>
  </si>
  <si>
    <t>002314/23</t>
  </si>
  <si>
    <t>Laštůvka Tom</t>
  </si>
  <si>
    <t>1901220068</t>
  </si>
  <si>
    <t>002315/23</t>
  </si>
  <si>
    <t>Laštůvková Zuzana</t>
  </si>
  <si>
    <t>8257111599</t>
  </si>
  <si>
    <t>002139/23</t>
  </si>
  <si>
    <t>Krzyžanek Matěj</t>
  </si>
  <si>
    <t>2106241082</t>
  </si>
  <si>
    <t>002163/23</t>
  </si>
  <si>
    <t>Krzyžanková Petra</t>
  </si>
  <si>
    <t>9059016076</t>
  </si>
  <si>
    <t>002236/23</t>
  </si>
  <si>
    <t>Soušek Štěpán</t>
  </si>
  <si>
    <t>2101090288</t>
  </si>
  <si>
    <t>002238/23</t>
  </si>
  <si>
    <t>Charvátová Petra Mgr</t>
  </si>
  <si>
    <t>8551294917</t>
  </si>
  <si>
    <t>002292/23</t>
  </si>
  <si>
    <t>Romanová Tereza</t>
  </si>
  <si>
    <t>1957250339</t>
  </si>
  <si>
    <t>002293/23</t>
  </si>
  <si>
    <t>Romanová Martina</t>
  </si>
  <si>
    <t>9161195769</t>
  </si>
  <si>
    <t>002297/23</t>
  </si>
  <si>
    <t>Krejčíř Daniel</t>
  </si>
  <si>
    <t>1802010419</t>
  </si>
  <si>
    <t>002299/23</t>
  </si>
  <si>
    <t>Sladký Tomáš</t>
  </si>
  <si>
    <t>1612270418</t>
  </si>
  <si>
    <t>002300/23</t>
  </si>
  <si>
    <t>Konrád Ondřej</t>
  </si>
  <si>
    <t>1708250291</t>
  </si>
  <si>
    <t>002303/23</t>
  </si>
  <si>
    <t>Hubka Šimon</t>
  </si>
  <si>
    <t>1901140032</t>
  </si>
  <si>
    <t>002304/23</t>
  </si>
  <si>
    <t>Machů Lucie</t>
  </si>
  <si>
    <t>8853083833</t>
  </si>
  <si>
    <t>002305/23</t>
  </si>
  <si>
    <t>Hubka Tomáš</t>
  </si>
  <si>
    <t>7908025686</t>
  </si>
  <si>
    <t>002306/23</t>
  </si>
  <si>
    <t>Traganová Kateřina</t>
  </si>
  <si>
    <t>7959111193</t>
  </si>
  <si>
    <t>002308/23</t>
  </si>
  <si>
    <t>Vozárová Iveta</t>
  </si>
  <si>
    <t>8961245546</t>
  </si>
  <si>
    <t>002316/23</t>
  </si>
  <si>
    <t>Stanev Kristián</t>
  </si>
  <si>
    <t>2302230436</t>
  </si>
  <si>
    <t>002324/23</t>
  </si>
  <si>
    <t>Dolénková Žaneta</t>
  </si>
  <si>
    <t>8360275341</t>
  </si>
  <si>
    <t>002331/23</t>
  </si>
  <si>
    <t>Dubovecký Robert</t>
  </si>
  <si>
    <t>0807283543</t>
  </si>
  <si>
    <t>002302/23</t>
  </si>
  <si>
    <t xml:space="preserve">Šimková Adriana </t>
  </si>
  <si>
    <t>0954076013</t>
  </si>
  <si>
    <t>002329/23</t>
  </si>
  <si>
    <t>Ondráček Kryštof</t>
  </si>
  <si>
    <t>0812263254</t>
  </si>
  <si>
    <t>002334/23</t>
  </si>
  <si>
    <t>Mezník Albert</t>
  </si>
  <si>
    <t>0701128945</t>
  </si>
  <si>
    <t>19:18</t>
  </si>
  <si>
    <t>002335/23</t>
  </si>
  <si>
    <t>Zemánek Filip</t>
  </si>
  <si>
    <t>1808130016</t>
  </si>
  <si>
    <t>002340/23</t>
  </si>
  <si>
    <t>Janošková Anna, Mgr.</t>
  </si>
  <si>
    <t>8661295797</t>
  </si>
  <si>
    <t>001880/23</t>
  </si>
  <si>
    <t>Černochová Natálie</t>
  </si>
  <si>
    <t>1859250404</t>
  </si>
  <si>
    <t>001882/23</t>
  </si>
  <si>
    <t>Černochová Petra</t>
  </si>
  <si>
    <t>9454074476</t>
  </si>
  <si>
    <t>002253/23</t>
  </si>
  <si>
    <t>Rousková Kristýna</t>
  </si>
  <si>
    <t>0651293236</t>
  </si>
  <si>
    <t>002291/23</t>
  </si>
  <si>
    <t>Šesták Michael</t>
  </si>
  <si>
    <t>1401180011</t>
  </si>
  <si>
    <t>002294/23</t>
  </si>
  <si>
    <t>002295/23</t>
  </si>
  <si>
    <t>002309/23</t>
  </si>
  <si>
    <t>Krutílek Martin</t>
  </si>
  <si>
    <t>2303211471</t>
  </si>
  <si>
    <t>002310/23</t>
  </si>
  <si>
    <t>Krutílková Hana, Bc.</t>
  </si>
  <si>
    <t>8961155104</t>
  </si>
  <si>
    <t>002321/23</t>
  </si>
  <si>
    <t>002326/23</t>
  </si>
  <si>
    <t xml:space="preserve">Navrátilová Helena </t>
  </si>
  <si>
    <t>7762255314</t>
  </si>
  <si>
    <t>002328/23</t>
  </si>
  <si>
    <t>Švec Jiří</t>
  </si>
  <si>
    <t>0706296063</t>
  </si>
  <si>
    <t>002333/23</t>
  </si>
  <si>
    <t>Ferencová Lucie</t>
  </si>
  <si>
    <t>1753110040</t>
  </si>
  <si>
    <t>002284/23</t>
  </si>
  <si>
    <t>Spurný Tomáš</t>
  </si>
  <si>
    <t>0609243228</t>
  </si>
  <si>
    <t>002318/23</t>
  </si>
  <si>
    <t>Fišerová Natálie Jen</t>
  </si>
  <si>
    <t>0861213243</t>
  </si>
  <si>
    <t>002337/23</t>
  </si>
  <si>
    <t xml:space="preserve">Machů Elena </t>
  </si>
  <si>
    <t>1561170039</t>
  </si>
  <si>
    <t>002339/23</t>
  </si>
  <si>
    <t>Machů Hana, Mgr.</t>
  </si>
  <si>
    <t>8662145778</t>
  </si>
  <si>
    <t>002342/23</t>
  </si>
  <si>
    <t>Kvapil Filip</t>
  </si>
  <si>
    <t>1501190328</t>
  </si>
  <si>
    <t>002343/23</t>
  </si>
  <si>
    <t xml:space="preserve">Šašinka Miroslav </t>
  </si>
  <si>
    <t>1103240248</t>
  </si>
  <si>
    <t>002344/23</t>
  </si>
  <si>
    <t>Dudová Marie</t>
  </si>
  <si>
    <t>1455190352</t>
  </si>
  <si>
    <t>002349/23</t>
  </si>
  <si>
    <t>Brtna Vojtěch</t>
  </si>
  <si>
    <t>1808220623</t>
  </si>
  <si>
    <t>002350/23</t>
  </si>
  <si>
    <t>Brtna Filip</t>
  </si>
  <si>
    <t>8503226215</t>
  </si>
  <si>
    <t>002351/23</t>
  </si>
  <si>
    <t xml:space="preserve">Rýznarová Natálie </t>
  </si>
  <si>
    <t>1654290220</t>
  </si>
  <si>
    <t>002352/23</t>
  </si>
  <si>
    <t>Růžička Šimon</t>
  </si>
  <si>
    <t>1712190007</t>
  </si>
  <si>
    <t>002353/23</t>
  </si>
  <si>
    <t xml:space="preserve">Baroňová Dominika </t>
  </si>
  <si>
    <t>9561285723</t>
  </si>
  <si>
    <t>002354/23</t>
  </si>
  <si>
    <t>Novotná Anna</t>
  </si>
  <si>
    <t>0755277006</t>
  </si>
  <si>
    <t>002355/23</t>
  </si>
  <si>
    <t>Jančík Dominik</t>
  </si>
  <si>
    <t>1702010552</t>
  </si>
  <si>
    <t>002356/23</t>
  </si>
  <si>
    <t>Kalmanová Silvie</t>
  </si>
  <si>
    <t>0856253244</t>
  </si>
  <si>
    <t>002359/23</t>
  </si>
  <si>
    <t>Ferenc Artur Damian</t>
  </si>
  <si>
    <t>2009250870</t>
  </si>
  <si>
    <t>002358/23</t>
  </si>
  <si>
    <t xml:space="preserve">Ferencová Klára </t>
  </si>
  <si>
    <t>9456235723</t>
  </si>
  <si>
    <t>002373/23</t>
  </si>
  <si>
    <t>Loutocký Matěj</t>
  </si>
  <si>
    <t>1602270087</t>
  </si>
  <si>
    <t>002388/23</t>
  </si>
  <si>
    <t>Novotná Pavlína</t>
  </si>
  <si>
    <t>6753311015</t>
  </si>
  <si>
    <t>16:49</t>
  </si>
  <si>
    <t>002390/23</t>
  </si>
  <si>
    <t>Fikarová Anna</t>
  </si>
  <si>
    <t>2253180523</t>
  </si>
  <si>
    <t>002391/23</t>
  </si>
  <si>
    <t xml:space="preserve">Fikarová Kateřina </t>
  </si>
  <si>
    <t>8662186302</t>
  </si>
  <si>
    <t>20:37</t>
  </si>
  <si>
    <t>002392/23</t>
  </si>
  <si>
    <t>Czabeová Barbora</t>
  </si>
  <si>
    <t>1657250265</t>
  </si>
  <si>
    <t>002393/23</t>
  </si>
  <si>
    <t>Hrabkovská Liliana</t>
  </si>
  <si>
    <t>2262121191</t>
  </si>
  <si>
    <t>23:39</t>
  </si>
  <si>
    <t>002394/23</t>
  </si>
  <si>
    <t>Ondráčková Natálie</t>
  </si>
  <si>
    <t>9556066146</t>
  </si>
  <si>
    <t>002395/23</t>
  </si>
  <si>
    <t>Šubíková Michaela</t>
  </si>
  <si>
    <t>0855023224</t>
  </si>
  <si>
    <t>002409/23</t>
  </si>
  <si>
    <t>Koukalová Elen</t>
  </si>
  <si>
    <t>2354110495</t>
  </si>
  <si>
    <t>002109/23</t>
  </si>
  <si>
    <t xml:space="preserve">Jankot Kryštof </t>
  </si>
  <si>
    <t>2205251026</t>
  </si>
  <si>
    <t>15:31</t>
  </si>
  <si>
    <t>002119/23</t>
  </si>
  <si>
    <t>Jankotová Petra</t>
  </si>
  <si>
    <t>8654086144</t>
  </si>
  <si>
    <t>002120/23</t>
  </si>
  <si>
    <t>Rubáč Antonín</t>
  </si>
  <si>
    <t>1001315271</t>
  </si>
  <si>
    <t>002345/23</t>
  </si>
  <si>
    <t>Smékalová Sára</t>
  </si>
  <si>
    <t>1458300030</t>
  </si>
  <si>
    <t>002364/23</t>
  </si>
  <si>
    <t>Šincl Oliver</t>
  </si>
  <si>
    <t>1909020619</t>
  </si>
  <si>
    <t>002368/23</t>
  </si>
  <si>
    <t>Kubíček Ondřej</t>
  </si>
  <si>
    <t>1604260086</t>
  </si>
  <si>
    <t>002369/23</t>
  </si>
  <si>
    <t>002370/23</t>
  </si>
  <si>
    <t>002371/23</t>
  </si>
  <si>
    <t>Zedníčková Adéla</t>
  </si>
  <si>
    <t>1761030260</t>
  </si>
  <si>
    <t>002374/23</t>
  </si>
  <si>
    <t>Sýkora Jakub</t>
  </si>
  <si>
    <t>2102271303</t>
  </si>
  <si>
    <t>002375/23</t>
  </si>
  <si>
    <t>Cenkl Alex</t>
  </si>
  <si>
    <t>1603191535</t>
  </si>
  <si>
    <t>002376/23</t>
  </si>
  <si>
    <t>Pospíšil Šimon</t>
  </si>
  <si>
    <t>1510260268</t>
  </si>
  <si>
    <t>002383/23</t>
  </si>
  <si>
    <t>002384/23</t>
  </si>
  <si>
    <t>Sýkorová Karin</t>
  </si>
  <si>
    <t>9251105996</t>
  </si>
  <si>
    <t>002386/23</t>
  </si>
  <si>
    <t>Šinclová Nikola</t>
  </si>
  <si>
    <t>9856255717</t>
  </si>
  <si>
    <t>002398/23</t>
  </si>
  <si>
    <t>002410/23</t>
  </si>
  <si>
    <t>Koukalová Alena Bc.</t>
  </si>
  <si>
    <t>9862085706</t>
  </si>
  <si>
    <t>002416/23</t>
  </si>
  <si>
    <t>Urbánková Tereza</t>
  </si>
  <si>
    <t>1157150247</t>
  </si>
  <si>
    <t>002164/23</t>
  </si>
  <si>
    <t>002165/23</t>
  </si>
  <si>
    <t>16:07</t>
  </si>
  <si>
    <t>002208/23</t>
  </si>
  <si>
    <t>Hrubá Natálie</t>
  </si>
  <si>
    <t>1459221731</t>
  </si>
  <si>
    <t>002317/23</t>
  </si>
  <si>
    <t>002319/23</t>
  </si>
  <si>
    <t>002325/23</t>
  </si>
  <si>
    <t>002357/23</t>
  </si>
  <si>
    <t>Vindišová Karla</t>
  </si>
  <si>
    <t>1954031442</t>
  </si>
  <si>
    <t>002338/23</t>
  </si>
  <si>
    <t>002366/23</t>
  </si>
  <si>
    <t>002367/23</t>
  </si>
  <si>
    <t>Vindiš David MUDr.</t>
  </si>
  <si>
    <t>7704055744</t>
  </si>
  <si>
    <t>002378/23</t>
  </si>
  <si>
    <t>Vaněk Jakub</t>
  </si>
  <si>
    <t>0512206079</t>
  </si>
  <si>
    <t>002380/23</t>
  </si>
  <si>
    <t>Petržílková Michaela</t>
  </si>
  <si>
    <t>0561213224</t>
  </si>
  <si>
    <t>002396/23</t>
  </si>
  <si>
    <t xml:space="preserve">Kašický Matěj </t>
  </si>
  <si>
    <t>0711052595</t>
  </si>
  <si>
    <t>002399/23</t>
  </si>
  <si>
    <t>Lužík Martin</t>
  </si>
  <si>
    <t>0705171379</t>
  </si>
  <si>
    <t>06:58</t>
  </si>
  <si>
    <t>002400/23</t>
  </si>
  <si>
    <t xml:space="preserve">Tšponová Amálie </t>
  </si>
  <si>
    <t>1359090557</t>
  </si>
  <si>
    <t>002402/23</t>
  </si>
  <si>
    <t xml:space="preserve">Zábojová Tereza </t>
  </si>
  <si>
    <t>1255111000</t>
  </si>
  <si>
    <t>002403/23</t>
  </si>
  <si>
    <t>Knybel Nikolas</t>
  </si>
  <si>
    <t>1201230261</t>
  </si>
  <si>
    <t>002404/23</t>
  </si>
  <si>
    <t>Cileček Tomáš</t>
  </si>
  <si>
    <t>1303251356</t>
  </si>
  <si>
    <t>002405/23</t>
  </si>
  <si>
    <t xml:space="preserve">Krejčí Tereza </t>
  </si>
  <si>
    <t>0652285271</t>
  </si>
  <si>
    <t>002406/23</t>
  </si>
  <si>
    <t>002407/23</t>
  </si>
  <si>
    <t xml:space="preserve">Jandásková Natálie </t>
  </si>
  <si>
    <t>0661282336</t>
  </si>
  <si>
    <t>002411/23</t>
  </si>
  <si>
    <t>Tšponová Ludmila</t>
  </si>
  <si>
    <t>6760250915</t>
  </si>
  <si>
    <t>002415/23</t>
  </si>
  <si>
    <t xml:space="preserve">Žišková Alexandra </t>
  </si>
  <si>
    <t>0653236166</t>
  </si>
  <si>
    <t>002445/23</t>
  </si>
  <si>
    <t>Oračko Tomáš</t>
  </si>
  <si>
    <t>0909023236</t>
  </si>
  <si>
    <t>002178/23</t>
  </si>
  <si>
    <t>Kaniščevová Marie</t>
  </si>
  <si>
    <t>1761050093</t>
  </si>
  <si>
    <t>002320/23</t>
  </si>
  <si>
    <t>Kaniščev Roman</t>
  </si>
  <si>
    <t>9105306177</t>
  </si>
  <si>
    <t>002322/23</t>
  </si>
  <si>
    <t>Krejčí Tomáš</t>
  </si>
  <si>
    <t>1910060350</t>
  </si>
  <si>
    <t>002323/23</t>
  </si>
  <si>
    <t>Krejčí Jiří, Bc.</t>
  </si>
  <si>
    <t>8504275857</t>
  </si>
  <si>
    <t>002327/23</t>
  </si>
  <si>
    <t>Fiedorová Viktória</t>
  </si>
  <si>
    <t>1051055368</t>
  </si>
  <si>
    <t>002330/23</t>
  </si>
  <si>
    <t>Vilímová Michaela</t>
  </si>
  <si>
    <t>0858126511</t>
  </si>
  <si>
    <t>002341/23</t>
  </si>
  <si>
    <t>Nikodém Matyáš</t>
  </si>
  <si>
    <t>1306290326</t>
  </si>
  <si>
    <t>002347/23</t>
  </si>
  <si>
    <t xml:space="preserve">Gajdošová Alžbeta </t>
  </si>
  <si>
    <t>2260020345</t>
  </si>
  <si>
    <t>16:54</t>
  </si>
  <si>
    <t>002348/23</t>
  </si>
  <si>
    <t>Gajdošová Zdenka MUD</t>
  </si>
  <si>
    <t>9057167856</t>
  </si>
  <si>
    <t>002362/23</t>
  </si>
  <si>
    <t>Junková Lucie</t>
  </si>
  <si>
    <t>2052110214</t>
  </si>
  <si>
    <t>002363/23</t>
  </si>
  <si>
    <t>002379/23</t>
  </si>
  <si>
    <t>Junková Michaela</t>
  </si>
  <si>
    <t>8255035547</t>
  </si>
  <si>
    <t>002381/23</t>
  </si>
  <si>
    <t>002397/23</t>
  </si>
  <si>
    <t xml:space="preserve">Lužná Klára </t>
  </si>
  <si>
    <t>0760153229</t>
  </si>
  <si>
    <t>002408/23</t>
  </si>
  <si>
    <t xml:space="preserve">Kurek Dominik </t>
  </si>
  <si>
    <t>1504011487</t>
  </si>
  <si>
    <t>002412/23</t>
  </si>
  <si>
    <t>Lipková Zuzana</t>
  </si>
  <si>
    <t>9458176145</t>
  </si>
  <si>
    <t>002413/23</t>
  </si>
  <si>
    <t xml:space="preserve">Kučerňáková Vendula </t>
  </si>
  <si>
    <t>1254010296</t>
  </si>
  <si>
    <t>002414/23</t>
  </si>
  <si>
    <t xml:space="preserve">Sýkora Adam </t>
  </si>
  <si>
    <t>1411010029</t>
  </si>
  <si>
    <t>002417/23</t>
  </si>
  <si>
    <t>Hauerová Karolína</t>
  </si>
  <si>
    <t>0557303252</t>
  </si>
  <si>
    <t>002418/23</t>
  </si>
  <si>
    <t>Kovaříková Sophia</t>
  </si>
  <si>
    <t>1959121703</t>
  </si>
  <si>
    <t>002419/23</t>
  </si>
  <si>
    <t>Petřík Boris</t>
  </si>
  <si>
    <t>1906120568</t>
  </si>
  <si>
    <t>002420/23</t>
  </si>
  <si>
    <t>Bačíková Gabriela</t>
  </si>
  <si>
    <t>1754110259</t>
  </si>
  <si>
    <t>002421/23</t>
  </si>
  <si>
    <t>Holý Radim</t>
  </si>
  <si>
    <t>1308040019</t>
  </si>
  <si>
    <t>002422/23</t>
  </si>
  <si>
    <t>Turza Kamil</t>
  </si>
  <si>
    <t>0507191377</t>
  </si>
  <si>
    <t>002424/23</t>
  </si>
  <si>
    <t xml:space="preserve">Dostálková Kristýna </t>
  </si>
  <si>
    <t>1157280927</t>
  </si>
  <si>
    <t>002425/23</t>
  </si>
  <si>
    <t>002427/23</t>
  </si>
  <si>
    <t xml:space="preserve">Umrian Jakub </t>
  </si>
  <si>
    <t>1511130225</t>
  </si>
  <si>
    <t>11:36</t>
  </si>
  <si>
    <t>002432/23</t>
  </si>
  <si>
    <t>Kovaříková Monika</t>
  </si>
  <si>
    <t>9459226062</t>
  </si>
  <si>
    <t>002433/23</t>
  </si>
  <si>
    <t>Maršálek Zbyněk</t>
  </si>
  <si>
    <t>1702260274</t>
  </si>
  <si>
    <t>002434/23</t>
  </si>
  <si>
    <t>002435/23</t>
  </si>
  <si>
    <t>002436/23</t>
  </si>
  <si>
    <t>Petříková Pavla</t>
  </si>
  <si>
    <t>9156065303</t>
  </si>
  <si>
    <t>002437/23</t>
  </si>
  <si>
    <t>Výskalová Ludmila</t>
  </si>
  <si>
    <t>9051106064</t>
  </si>
  <si>
    <t>002440/23</t>
  </si>
  <si>
    <t>Malý Václav</t>
  </si>
  <si>
    <t>2107170285</t>
  </si>
  <si>
    <t>002441/23</t>
  </si>
  <si>
    <t>002442/23</t>
  </si>
  <si>
    <t>Škrlová Anna</t>
  </si>
  <si>
    <t>9153125740</t>
  </si>
  <si>
    <t>17:26</t>
  </si>
  <si>
    <t>002444/23</t>
  </si>
  <si>
    <t>Hučík Dan</t>
  </si>
  <si>
    <t>2201230295</t>
  </si>
  <si>
    <t>002449/23</t>
  </si>
  <si>
    <t>Janáčková Karolína</t>
  </si>
  <si>
    <t>1552080893</t>
  </si>
  <si>
    <t>002465/23</t>
  </si>
  <si>
    <t>Hučíková Zuzana</t>
  </si>
  <si>
    <t>8251245684</t>
  </si>
  <si>
    <t>002469/23</t>
  </si>
  <si>
    <t>Petružela Václav</t>
  </si>
  <si>
    <t>1612220159</t>
  </si>
  <si>
    <t>002470/23</t>
  </si>
  <si>
    <t>Petruželová Soňa</t>
  </si>
  <si>
    <t>8154299450</t>
  </si>
  <si>
    <t>002473/23</t>
  </si>
  <si>
    <t>Janáčková Gabriela</t>
  </si>
  <si>
    <t>8261063954</t>
  </si>
  <si>
    <t>002482/23</t>
  </si>
  <si>
    <t>Vacek Adam</t>
  </si>
  <si>
    <t>1111110044</t>
  </si>
  <si>
    <t>002483/23</t>
  </si>
  <si>
    <t>Dovrtěl Štěpán</t>
  </si>
  <si>
    <t>1408060016</t>
  </si>
  <si>
    <t>002336/23</t>
  </si>
  <si>
    <t>Pastiriková Karolína</t>
  </si>
  <si>
    <t>2254170589</t>
  </si>
  <si>
    <t>002346/23</t>
  </si>
  <si>
    <t>Drdůl Tomáš</t>
  </si>
  <si>
    <t>1607071829</t>
  </si>
  <si>
    <t>002448/23</t>
  </si>
  <si>
    <t>Hruška Jonáš</t>
  </si>
  <si>
    <t>0807127343</t>
  </si>
  <si>
    <t>002450/23</t>
  </si>
  <si>
    <t>Rozsíval Damian</t>
  </si>
  <si>
    <t>1808230875</t>
  </si>
  <si>
    <t>002451/23</t>
  </si>
  <si>
    <t xml:space="preserve">Citovská Amálie </t>
  </si>
  <si>
    <t>1951260278</t>
  </si>
  <si>
    <t>002453/23</t>
  </si>
  <si>
    <t>Isáková Nela</t>
  </si>
  <si>
    <t>1756160175</t>
  </si>
  <si>
    <t>002455/23</t>
  </si>
  <si>
    <t>Kupčíková Klaudie</t>
  </si>
  <si>
    <t>1758120386</t>
  </si>
  <si>
    <t>002456/23</t>
  </si>
  <si>
    <t>Navrátil Jaroslav</t>
  </si>
  <si>
    <t>1510090648</t>
  </si>
  <si>
    <t>002457/23</t>
  </si>
  <si>
    <t>Sedláček Lukáš</t>
  </si>
  <si>
    <t>1602200028</t>
  </si>
  <si>
    <t>002459/23</t>
  </si>
  <si>
    <t>Hél Laura</t>
  </si>
  <si>
    <t>1753120963</t>
  </si>
  <si>
    <t>002460/23</t>
  </si>
  <si>
    <t>Hrubý Michal</t>
  </si>
  <si>
    <t>0803045364</t>
  </si>
  <si>
    <t>002462/23</t>
  </si>
  <si>
    <t>002466/23</t>
  </si>
  <si>
    <t>Citovská Jiřina</t>
  </si>
  <si>
    <t>9052046168</t>
  </si>
  <si>
    <t>002467/23</t>
  </si>
  <si>
    <t>Kupčíková Andrea</t>
  </si>
  <si>
    <t>9551215234</t>
  </si>
  <si>
    <t>002468/23</t>
  </si>
  <si>
    <t>Rozsívalová Nicole</t>
  </si>
  <si>
    <t>9358025732</t>
  </si>
  <si>
    <t>002474/23</t>
  </si>
  <si>
    <t>Sehnalová Kateřina</t>
  </si>
  <si>
    <t>8357163804</t>
  </si>
  <si>
    <t>002475/23</t>
  </si>
  <si>
    <t>Isáková Ilona</t>
  </si>
  <si>
    <t>8955084479</t>
  </si>
  <si>
    <t>002486/23</t>
  </si>
  <si>
    <t>Klvaňová Kateřina</t>
  </si>
  <si>
    <t>2158160785</t>
  </si>
  <si>
    <t>002487/23</t>
  </si>
  <si>
    <t>Klvaňová Aneta</t>
  </si>
  <si>
    <t>8954046112</t>
  </si>
  <si>
    <t>002499/23</t>
  </si>
  <si>
    <t>Pastiriková Andrea</t>
  </si>
  <si>
    <t>7655044067</t>
  </si>
  <si>
    <t>002510/23</t>
  </si>
  <si>
    <t>Kudláčová Emma</t>
  </si>
  <si>
    <t>2353040921</t>
  </si>
  <si>
    <t>21:46</t>
  </si>
  <si>
    <t>002360/23</t>
  </si>
  <si>
    <t xml:space="preserve">Zatloukalová Gita </t>
  </si>
  <si>
    <t>0856305263</t>
  </si>
  <si>
    <t>002361/23</t>
  </si>
  <si>
    <t>002372/23</t>
  </si>
  <si>
    <t>002447/23</t>
  </si>
  <si>
    <t xml:space="preserve">Širáňová Sofie </t>
  </si>
  <si>
    <t>1356110206</t>
  </si>
  <si>
    <t>002454/23</t>
  </si>
  <si>
    <t>Červená Janika</t>
  </si>
  <si>
    <t>2153020936</t>
  </si>
  <si>
    <t>002458/23</t>
  </si>
  <si>
    <t>Fiedorová Isabella</t>
  </si>
  <si>
    <t>2262080645</t>
  </si>
  <si>
    <t>002463/23</t>
  </si>
  <si>
    <t>Včelka Marek</t>
  </si>
  <si>
    <t>2203230656</t>
  </si>
  <si>
    <t>002464/23</t>
  </si>
  <si>
    <t>Jakubcová Pavla Mgr.</t>
  </si>
  <si>
    <t>8853035719</t>
  </si>
  <si>
    <t>002472/23</t>
  </si>
  <si>
    <t>Lenhartová Ivana</t>
  </si>
  <si>
    <t>8351234595</t>
  </si>
  <si>
    <t>002477/23</t>
  </si>
  <si>
    <t>Šenovská Ladislava</t>
  </si>
  <si>
    <t>8460194149</t>
  </si>
  <si>
    <t>002481/23</t>
  </si>
  <si>
    <t>002500/23</t>
  </si>
  <si>
    <t>Slovák Jiří</t>
  </si>
  <si>
    <t>8609205363</t>
  </si>
  <si>
    <t>002505/23</t>
  </si>
  <si>
    <t>Šťastný Ondřej</t>
  </si>
  <si>
    <t>1606020042</t>
  </si>
  <si>
    <t>002507/23</t>
  </si>
  <si>
    <t>Navrátilová Běta</t>
  </si>
  <si>
    <t>1351091500</t>
  </si>
  <si>
    <t>002512/23</t>
  </si>
  <si>
    <t>Gogolínová Věra</t>
  </si>
  <si>
    <t>8552056172</t>
  </si>
  <si>
    <t>002513/23</t>
  </si>
  <si>
    <t>Dostálová Lucie</t>
  </si>
  <si>
    <t>1261040088</t>
  </si>
  <si>
    <t>002514/23</t>
  </si>
  <si>
    <t>Špundová Amálie</t>
  </si>
  <si>
    <t>2061031621</t>
  </si>
  <si>
    <t>002332/23</t>
  </si>
  <si>
    <t>002452/23</t>
  </si>
  <si>
    <t>Oprštěný Antonín</t>
  </si>
  <si>
    <t>2105220084</t>
  </si>
  <si>
    <t>002476/23</t>
  </si>
  <si>
    <t>Oprštěná Lenka, Mgr.</t>
  </si>
  <si>
    <t>8759104937</t>
  </si>
  <si>
    <t>002484/23</t>
  </si>
  <si>
    <t>Smutná Karolína</t>
  </si>
  <si>
    <t>1056163229</t>
  </si>
  <si>
    <t>002503/23</t>
  </si>
  <si>
    <t>Krejcarová Adéla</t>
  </si>
  <si>
    <t>2162080701</t>
  </si>
  <si>
    <t>002504/23</t>
  </si>
  <si>
    <t>Krejcar Cahelová Kri</t>
  </si>
  <si>
    <t>8958165700</t>
  </si>
  <si>
    <t>002517/23</t>
  </si>
  <si>
    <t>Kovářová Emilie</t>
  </si>
  <si>
    <t>2153131024</t>
  </si>
  <si>
    <t>002519/23</t>
  </si>
  <si>
    <t>Gajdušková Andrea</t>
  </si>
  <si>
    <t>0856227075</t>
  </si>
  <si>
    <t>002522/23</t>
  </si>
  <si>
    <t>Fryš Jan</t>
  </si>
  <si>
    <t>1312150301</t>
  </si>
  <si>
    <t>002524/23</t>
  </si>
  <si>
    <t>Kovář Matěj</t>
  </si>
  <si>
    <t>9002264854</t>
  </si>
  <si>
    <t>002530/23</t>
  </si>
  <si>
    <t>Šenk Pavel</t>
  </si>
  <si>
    <t>2102200474</t>
  </si>
  <si>
    <t>002531/23</t>
  </si>
  <si>
    <t>Zlámalová Jana</t>
  </si>
  <si>
    <t>8358214964</t>
  </si>
  <si>
    <t>002535/23</t>
  </si>
  <si>
    <t>Pohlídalová Natálie</t>
  </si>
  <si>
    <t>1857080203</t>
  </si>
  <si>
    <t>002536/23</t>
  </si>
  <si>
    <t>Müllerová Kristýna</t>
  </si>
  <si>
    <t>9751045700</t>
  </si>
  <si>
    <t>002377/23</t>
  </si>
  <si>
    <t>Šeda Vilém</t>
  </si>
  <si>
    <t>1807140599</t>
  </si>
  <si>
    <t>002382/23</t>
  </si>
  <si>
    <t>Šeda Radim</t>
  </si>
  <si>
    <t>8709295067</t>
  </si>
  <si>
    <t>002385/23</t>
  </si>
  <si>
    <t>Siegelova Sellena Ad</t>
  </si>
  <si>
    <t>1451141879</t>
  </si>
  <si>
    <t>002389/23</t>
  </si>
  <si>
    <t>Siegelová Adriana</t>
  </si>
  <si>
    <t>9758026091</t>
  </si>
  <si>
    <t>002430/23</t>
  </si>
  <si>
    <t>002431/23</t>
  </si>
  <si>
    <t>Líznerová Věra Bc.</t>
  </si>
  <si>
    <t>8961035721</t>
  </si>
  <si>
    <t>002471/23</t>
  </si>
  <si>
    <t>002494/23</t>
  </si>
  <si>
    <t>002496/23</t>
  </si>
  <si>
    <t>002497/23</t>
  </si>
  <si>
    <t>002498/23</t>
  </si>
  <si>
    <t>002509/23</t>
  </si>
  <si>
    <t>Nesiba Petr, Ing.</t>
  </si>
  <si>
    <t>8406101451</t>
  </si>
  <si>
    <t>002515/23</t>
  </si>
  <si>
    <t>Štorek Kryštof</t>
  </si>
  <si>
    <t>0701105273</t>
  </si>
  <si>
    <t>002521/23</t>
  </si>
  <si>
    <t>Martinů Jakub</t>
  </si>
  <si>
    <t>1807020435</t>
  </si>
  <si>
    <t>002525/23</t>
  </si>
  <si>
    <t>Kupka Patrik</t>
  </si>
  <si>
    <t>0810193230</t>
  </si>
  <si>
    <t>990</t>
  </si>
  <si>
    <t>002527/23</t>
  </si>
  <si>
    <t>Martinů Petra</t>
  </si>
  <si>
    <t>8555206308</t>
  </si>
  <si>
    <t>002528/23</t>
  </si>
  <si>
    <t>Čuda Vilém</t>
  </si>
  <si>
    <t>1904040270</t>
  </si>
  <si>
    <t>002534/23</t>
  </si>
  <si>
    <t>Čuda Jan</t>
  </si>
  <si>
    <t>8804046130</t>
  </si>
  <si>
    <t>002558/23</t>
  </si>
  <si>
    <t>Kutal Rostislav</t>
  </si>
  <si>
    <t>9205296166</t>
  </si>
  <si>
    <t>002561/23</t>
  </si>
  <si>
    <t>Poláček Radek</t>
  </si>
  <si>
    <t>1508170345</t>
  </si>
  <si>
    <t>002585/23</t>
  </si>
  <si>
    <t>Zatloukalová Lucie B</t>
  </si>
  <si>
    <t>9057115749</t>
  </si>
  <si>
    <t>19:47</t>
  </si>
  <si>
    <t>002274/23</t>
  </si>
  <si>
    <t xml:space="preserve">Konečný Tomáš </t>
  </si>
  <si>
    <t>2210181237</t>
  </si>
  <si>
    <t>002281/23</t>
  </si>
  <si>
    <t>Mertová Lucie</t>
  </si>
  <si>
    <t>9657105304</t>
  </si>
  <si>
    <t>002401/23</t>
  </si>
  <si>
    <t>Buchtová Adéla</t>
  </si>
  <si>
    <t>1757070238</t>
  </si>
  <si>
    <t>002438/23</t>
  </si>
  <si>
    <t>Buchtová Andrea</t>
  </si>
  <si>
    <t>8751255788</t>
  </si>
  <si>
    <t>002443/23</t>
  </si>
  <si>
    <t>Janírek Jaroslav</t>
  </si>
  <si>
    <t>1810050374</t>
  </si>
  <si>
    <t>002446/23</t>
  </si>
  <si>
    <t>Kolčavová Hedvika</t>
  </si>
  <si>
    <t>1656210017</t>
  </si>
  <si>
    <t>002478/23</t>
  </si>
  <si>
    <t>Janírková Michaela</t>
  </si>
  <si>
    <t>7360055879</t>
  </si>
  <si>
    <t>002488/23</t>
  </si>
  <si>
    <t>Kučera Tomáš</t>
  </si>
  <si>
    <t>0507263251</t>
  </si>
  <si>
    <t>06:42</t>
  </si>
  <si>
    <t>002492/23</t>
  </si>
  <si>
    <t xml:space="preserve">Rýpar Petr </t>
  </si>
  <si>
    <t>2210290412</t>
  </si>
  <si>
    <t>002493/23</t>
  </si>
  <si>
    <t>Rýparová Petra Ing.</t>
  </si>
  <si>
    <t>8762066137</t>
  </si>
  <si>
    <t>002501/23</t>
  </si>
  <si>
    <t>Kovařík Ivan</t>
  </si>
  <si>
    <t>1809041916</t>
  </si>
  <si>
    <t>002502/23</t>
  </si>
  <si>
    <t>Kovaříková Kateřina</t>
  </si>
  <si>
    <t>9462276186</t>
  </si>
  <si>
    <t>002518/23</t>
  </si>
  <si>
    <t>Malík Tomáš</t>
  </si>
  <si>
    <t>1911201710</t>
  </si>
  <si>
    <t>002523/23</t>
  </si>
  <si>
    <t>Pohlodková Simona</t>
  </si>
  <si>
    <t>8856294931</t>
  </si>
  <si>
    <t>002529/23</t>
  </si>
  <si>
    <t>002511/23</t>
  </si>
  <si>
    <t xml:space="preserve">Firlová Meda </t>
  </si>
  <si>
    <t>2255130427</t>
  </si>
  <si>
    <t>002543/23</t>
  </si>
  <si>
    <t>002546/23</t>
  </si>
  <si>
    <t>Sigmund Pavel</t>
  </si>
  <si>
    <t>1603200016</t>
  </si>
  <si>
    <t>002547/23</t>
  </si>
  <si>
    <t>Pavlíková Soňa, Bc.</t>
  </si>
  <si>
    <t>8655015776</t>
  </si>
  <si>
    <t>002548/23</t>
  </si>
  <si>
    <t xml:space="preserve">Kamarádová Julie </t>
  </si>
  <si>
    <t>1760220055</t>
  </si>
  <si>
    <t>002542/23</t>
  </si>
  <si>
    <t>Valouchová Patricie</t>
  </si>
  <si>
    <t>0753052212</t>
  </si>
  <si>
    <t>002549/23</t>
  </si>
  <si>
    <t>Ženožičková Jana</t>
  </si>
  <si>
    <t>7853095756</t>
  </si>
  <si>
    <t>002550/23</t>
  </si>
  <si>
    <t>Ženožička Václav</t>
  </si>
  <si>
    <t>1806070310</t>
  </si>
  <si>
    <t>002551/23</t>
  </si>
  <si>
    <t>002555/23</t>
  </si>
  <si>
    <t xml:space="preserve">Firlová Michaela </t>
  </si>
  <si>
    <t>9151295395</t>
  </si>
  <si>
    <t>002568/23</t>
  </si>
  <si>
    <t>002580/23</t>
  </si>
  <si>
    <t>Pavlidisová Maria Bc</t>
  </si>
  <si>
    <t>8857204389</t>
  </si>
  <si>
    <t>002582/23</t>
  </si>
  <si>
    <t>002583/23</t>
  </si>
  <si>
    <t>Fofová Marcela</t>
  </si>
  <si>
    <t>7257134863</t>
  </si>
  <si>
    <t>002426/23</t>
  </si>
  <si>
    <t>002491/23</t>
  </si>
  <si>
    <t>Suchomel Matyáš</t>
  </si>
  <si>
    <t>1901211983</t>
  </si>
  <si>
    <t>002495/23</t>
  </si>
  <si>
    <t>Suchomelová Marie</t>
  </si>
  <si>
    <t>9057164864</t>
  </si>
  <si>
    <t>002506/23</t>
  </si>
  <si>
    <t xml:space="preserve">Furiš Dominik </t>
  </si>
  <si>
    <t>2204020313</t>
  </si>
  <si>
    <t>002508/23</t>
  </si>
  <si>
    <t xml:space="preserve">Furišová Sabina </t>
  </si>
  <si>
    <t>9557115304</t>
  </si>
  <si>
    <t>002520/23</t>
  </si>
  <si>
    <t>Dědoch Adam</t>
  </si>
  <si>
    <t>1606290818</t>
  </si>
  <si>
    <t>002526/23</t>
  </si>
  <si>
    <t>Kolísková Jana</t>
  </si>
  <si>
    <t>7453054862</t>
  </si>
  <si>
    <t>002538/23</t>
  </si>
  <si>
    <t>Stehlíček Tobiáš</t>
  </si>
  <si>
    <t>1505260306</t>
  </si>
  <si>
    <t>002544/23</t>
  </si>
  <si>
    <t>Gáborová Erika</t>
  </si>
  <si>
    <t>9762105716</t>
  </si>
  <si>
    <t>002545/23</t>
  </si>
  <si>
    <t>Gáborová Evelina</t>
  </si>
  <si>
    <t>1862290661</t>
  </si>
  <si>
    <t>002559/23</t>
  </si>
  <si>
    <t>Sladký Jonáš</t>
  </si>
  <si>
    <t>2106110820</t>
  </si>
  <si>
    <t>002560/23</t>
  </si>
  <si>
    <t>Sladká Kateřina, Ing</t>
  </si>
  <si>
    <t>8454225846</t>
  </si>
  <si>
    <t>002564/23</t>
  </si>
  <si>
    <t xml:space="preserve">Bartalos Štěpán </t>
  </si>
  <si>
    <t>1507040249</t>
  </si>
  <si>
    <t>002566/23</t>
  </si>
  <si>
    <t>002573/23</t>
  </si>
  <si>
    <t xml:space="preserve">Pecha Ladislav </t>
  </si>
  <si>
    <t>0709193562</t>
  </si>
  <si>
    <t>002584/23</t>
  </si>
  <si>
    <t>Skřenek Jakub</t>
  </si>
  <si>
    <t>2205040563</t>
  </si>
  <si>
    <t>002586/23</t>
  </si>
  <si>
    <t>Medková Pavla</t>
  </si>
  <si>
    <t>9962055730</t>
  </si>
  <si>
    <t>002588/23</t>
  </si>
  <si>
    <t>Sala Karel</t>
  </si>
  <si>
    <t>1501010753</t>
  </si>
  <si>
    <t>002590/23</t>
  </si>
  <si>
    <t>Koubová Stella</t>
  </si>
  <si>
    <t>1056173250</t>
  </si>
  <si>
    <t>002613/23</t>
  </si>
  <si>
    <t>Kulíšková Isabela</t>
  </si>
  <si>
    <t>2156121286</t>
  </si>
  <si>
    <t>002614/23</t>
  </si>
  <si>
    <t>Hájková Michaela</t>
  </si>
  <si>
    <t>8754274914</t>
  </si>
  <si>
    <t>002311/23</t>
  </si>
  <si>
    <t xml:space="preserve">Beránek Pavel </t>
  </si>
  <si>
    <t>1906200296</t>
  </si>
  <si>
    <t>19:12</t>
  </si>
  <si>
    <t>002312/23</t>
  </si>
  <si>
    <t>Beránková Pavla</t>
  </si>
  <si>
    <t>9054260160</t>
  </si>
  <si>
    <t>002423/23</t>
  </si>
  <si>
    <t>002489/23</t>
  </si>
  <si>
    <t>Velecký Daniel</t>
  </si>
  <si>
    <t>1907060133</t>
  </si>
  <si>
    <t>002490/23</t>
  </si>
  <si>
    <t>Velecká Lucie, Mgr.</t>
  </si>
  <si>
    <t>8056275359</t>
  </si>
  <si>
    <t>002532/23</t>
  </si>
  <si>
    <t xml:space="preserve">Kobzová Marianna </t>
  </si>
  <si>
    <t>2256050368</t>
  </si>
  <si>
    <t>002533/23</t>
  </si>
  <si>
    <t>Kobzová Kristýna</t>
  </si>
  <si>
    <t>8861215473</t>
  </si>
  <si>
    <t>002565/23</t>
  </si>
  <si>
    <t xml:space="preserve">Fof Josef </t>
  </si>
  <si>
    <t>1105090261</t>
  </si>
  <si>
    <t>002567/23</t>
  </si>
  <si>
    <t xml:space="preserve">Helekal Štěpán </t>
  </si>
  <si>
    <t>0610023282</t>
  </si>
  <si>
    <t>002572/23</t>
  </si>
  <si>
    <t xml:space="preserve">Svoboda Zdeněk </t>
  </si>
  <si>
    <t>1806201639</t>
  </si>
  <si>
    <t>002574/23</t>
  </si>
  <si>
    <t>Čecháček Kamil</t>
  </si>
  <si>
    <t>1603210356</t>
  </si>
  <si>
    <t>002575/23</t>
  </si>
  <si>
    <t>Pelánková Dominika</t>
  </si>
  <si>
    <t>1151240299</t>
  </si>
  <si>
    <t>002578/23</t>
  </si>
  <si>
    <t>Čecháček Miroslav</t>
  </si>
  <si>
    <t>8704036011</t>
  </si>
  <si>
    <t>002589/23</t>
  </si>
  <si>
    <t xml:space="preserve">Trojáková Michaela </t>
  </si>
  <si>
    <t>9751175709</t>
  </si>
  <si>
    <t>002591/23</t>
  </si>
  <si>
    <t>Miková Gina</t>
  </si>
  <si>
    <t>0952089006</t>
  </si>
  <si>
    <t>002592/23</t>
  </si>
  <si>
    <t>Miková Věra</t>
  </si>
  <si>
    <t>7951263518</t>
  </si>
  <si>
    <t>002593/23</t>
  </si>
  <si>
    <t>Daněk Přemek</t>
  </si>
  <si>
    <t>1710120313</t>
  </si>
  <si>
    <t>002594/23</t>
  </si>
  <si>
    <t>Jílek Michal</t>
  </si>
  <si>
    <t>1704200300</t>
  </si>
  <si>
    <t>002595/23</t>
  </si>
  <si>
    <t>Montag Tadeáš</t>
  </si>
  <si>
    <t>1907180539</t>
  </si>
  <si>
    <t>002596/23</t>
  </si>
  <si>
    <t>Lipenský Vít</t>
  </si>
  <si>
    <t>0505255278</t>
  </si>
  <si>
    <t>002599/23</t>
  </si>
  <si>
    <t>Makrlík Vojtěch</t>
  </si>
  <si>
    <t>2204090735</t>
  </si>
  <si>
    <t>002601/23</t>
  </si>
  <si>
    <t>Kobza Matyáš</t>
  </si>
  <si>
    <t>1104070847</t>
  </si>
  <si>
    <t>002603/23</t>
  </si>
  <si>
    <t>Hnila Maxmilián</t>
  </si>
  <si>
    <t>2106160716</t>
  </si>
  <si>
    <t>002606/23</t>
  </si>
  <si>
    <t>Montagová Tereza</t>
  </si>
  <si>
    <t>9358035830</t>
  </si>
  <si>
    <t>002608/23</t>
  </si>
  <si>
    <t>Hnilová Kristina Bc.</t>
  </si>
  <si>
    <t>8854125742</t>
  </si>
  <si>
    <t>002610/23</t>
  </si>
  <si>
    <t>Makrlíková Veronika</t>
  </si>
  <si>
    <t>9053236148</t>
  </si>
  <si>
    <t>002611/23</t>
  </si>
  <si>
    <t>Daněk Aleš</t>
  </si>
  <si>
    <t>7905215373</t>
  </si>
  <si>
    <t>002623/23</t>
  </si>
  <si>
    <t>Lovaš Ján</t>
  </si>
  <si>
    <t>1507664015</t>
  </si>
  <si>
    <t>002626/23</t>
  </si>
  <si>
    <t>Lovašová Kristýna</t>
  </si>
  <si>
    <t>8855121297</t>
  </si>
  <si>
    <t>002428/23</t>
  </si>
  <si>
    <t>002429/23</t>
  </si>
  <si>
    <t>002485/23</t>
  </si>
  <si>
    <t>Brichtová Sofie</t>
  </si>
  <si>
    <t>1055215260</t>
  </si>
  <si>
    <t>002563/23</t>
  </si>
  <si>
    <t>Spáčil Mikuláš</t>
  </si>
  <si>
    <t>0906235264</t>
  </si>
  <si>
    <t>002587/23</t>
  </si>
  <si>
    <t>Vrba Samuel</t>
  </si>
  <si>
    <t>1109040339</t>
  </si>
  <si>
    <t>002598/23</t>
  </si>
  <si>
    <t>Pánková Timea</t>
  </si>
  <si>
    <t>1553120349</t>
  </si>
  <si>
    <t>002600/23</t>
  </si>
  <si>
    <t>Vlček Tomáš</t>
  </si>
  <si>
    <t>1310170983</t>
  </si>
  <si>
    <t>002617/23</t>
  </si>
  <si>
    <t>Martinek Jakub</t>
  </si>
  <si>
    <t>1711100248</t>
  </si>
  <si>
    <t>002618/23</t>
  </si>
  <si>
    <t>Klecová Vendula</t>
  </si>
  <si>
    <t>1857230342</t>
  </si>
  <si>
    <t>002619/23</t>
  </si>
  <si>
    <t>Paul Teodor</t>
  </si>
  <si>
    <t>1710030971</t>
  </si>
  <si>
    <t>002621/23</t>
  </si>
  <si>
    <t>Krčková Veronika</t>
  </si>
  <si>
    <t>1654101163</t>
  </si>
  <si>
    <t>002624/23</t>
  </si>
  <si>
    <t>Kašpárek Jan</t>
  </si>
  <si>
    <t>1808061750</t>
  </si>
  <si>
    <t>002625/23</t>
  </si>
  <si>
    <t>Dvorský Josef</t>
  </si>
  <si>
    <t>1712111357</t>
  </si>
  <si>
    <t>002627/23</t>
  </si>
  <si>
    <t>Dvorská Petra</t>
  </si>
  <si>
    <t>8762094913</t>
  </si>
  <si>
    <t>002628/23</t>
  </si>
  <si>
    <t xml:space="preserve">Martinková Jana </t>
  </si>
  <si>
    <t>8059055334</t>
  </si>
  <si>
    <t>002629/23</t>
  </si>
  <si>
    <t>Klecová Marie</t>
  </si>
  <si>
    <t>9552145295</t>
  </si>
  <si>
    <t>002630/23</t>
  </si>
  <si>
    <t>Paulová Soňa</t>
  </si>
  <si>
    <t>8353175677</t>
  </si>
  <si>
    <t>002631/23</t>
  </si>
  <si>
    <t>Kašpárková Romana</t>
  </si>
  <si>
    <t>8158024468</t>
  </si>
  <si>
    <t>002634/23</t>
  </si>
  <si>
    <t>Vaculíková Eliška</t>
  </si>
  <si>
    <t>1560140362</t>
  </si>
  <si>
    <t>002638/23</t>
  </si>
  <si>
    <t>Vaculíková Kateřina</t>
  </si>
  <si>
    <t>8651236132</t>
  </si>
  <si>
    <t>002648/23</t>
  </si>
  <si>
    <t xml:space="preserve">Kyntl Matyáš </t>
  </si>
  <si>
    <t>2101210738</t>
  </si>
  <si>
    <t>002650/23</t>
  </si>
  <si>
    <t>Kyntlová Marta</t>
  </si>
  <si>
    <t>7657175317</t>
  </si>
  <si>
    <t>002554/23</t>
  </si>
  <si>
    <t>002556/23</t>
  </si>
  <si>
    <t>002569/23</t>
  </si>
  <si>
    <t>002570/23</t>
  </si>
  <si>
    <t>002622/23</t>
  </si>
  <si>
    <t>Hrubá Veronika</t>
  </si>
  <si>
    <t>0960085269</t>
  </si>
  <si>
    <t>002633/23</t>
  </si>
  <si>
    <t>002646/23</t>
  </si>
  <si>
    <t>002647/23</t>
  </si>
  <si>
    <t>002652/23</t>
  </si>
  <si>
    <t>Ryček Lukáš</t>
  </si>
  <si>
    <t>2101160017</t>
  </si>
  <si>
    <t>002653/23</t>
  </si>
  <si>
    <t>Ryčková Andrea</t>
  </si>
  <si>
    <t>8953245092</t>
  </si>
  <si>
    <t>002656/23</t>
  </si>
  <si>
    <t>Procházka Lukáš</t>
  </si>
  <si>
    <t>1701031035</t>
  </si>
  <si>
    <t>002657/23</t>
  </si>
  <si>
    <t>Procházková Kristýna</t>
  </si>
  <si>
    <t>8560282467</t>
  </si>
  <si>
    <t>002666/23</t>
  </si>
  <si>
    <t>Hlavinková Lucie</t>
  </si>
  <si>
    <t>0852263225</t>
  </si>
  <si>
    <t>002669/23</t>
  </si>
  <si>
    <t>Šubrt Filip</t>
  </si>
  <si>
    <t>1805031129</t>
  </si>
  <si>
    <t>002670/23</t>
  </si>
  <si>
    <t>8605115794</t>
  </si>
  <si>
    <t>002516/23</t>
  </si>
  <si>
    <t>Breburdová Ruby</t>
  </si>
  <si>
    <t>2161091306</t>
  </si>
  <si>
    <t>002553/23</t>
  </si>
  <si>
    <t>Kutalová Veronika</t>
  </si>
  <si>
    <t>1553220163</t>
  </si>
  <si>
    <t>002605/23</t>
  </si>
  <si>
    <t xml:space="preserve">Pasias Natálie </t>
  </si>
  <si>
    <t>1957150206</t>
  </si>
  <si>
    <t>002609/23</t>
  </si>
  <si>
    <t>Breburdová Klára</t>
  </si>
  <si>
    <t>8755125841</t>
  </si>
  <si>
    <t>002612/23</t>
  </si>
  <si>
    <t>Pasias Aneta</t>
  </si>
  <si>
    <t>9054275769</t>
  </si>
  <si>
    <t>002675/23</t>
  </si>
  <si>
    <t>Továrek Lukáš</t>
  </si>
  <si>
    <t>2207280647</t>
  </si>
  <si>
    <t>002677/23</t>
  </si>
  <si>
    <t xml:space="preserve">Jelínková Kristýna </t>
  </si>
  <si>
    <t>8661105783</t>
  </si>
  <si>
    <t>002118/23</t>
  </si>
  <si>
    <t>Adamíková Anežka</t>
  </si>
  <si>
    <t>0557278117</t>
  </si>
  <si>
    <t>002124/23</t>
  </si>
  <si>
    <t>Adamíková Věra</t>
  </si>
  <si>
    <t>7461224617</t>
  </si>
  <si>
    <t>002537/23</t>
  </si>
  <si>
    <t>Žandová Karolína</t>
  </si>
  <si>
    <t>1658171075</t>
  </si>
  <si>
    <t>002539/23</t>
  </si>
  <si>
    <t>Bočán Filip</t>
  </si>
  <si>
    <t>1606240273</t>
  </si>
  <si>
    <t>002541/23</t>
  </si>
  <si>
    <t>Bočán Vojtěch</t>
  </si>
  <si>
    <t>1606240284</t>
  </si>
  <si>
    <t>002552/23</t>
  </si>
  <si>
    <t>Žandová Veronika</t>
  </si>
  <si>
    <t>8155205762</t>
  </si>
  <si>
    <t>002557/23</t>
  </si>
  <si>
    <t xml:space="preserve">Bočánová Lucie </t>
  </si>
  <si>
    <t>8954216084</t>
  </si>
  <si>
    <t>002562/23</t>
  </si>
  <si>
    <t>Špunda Libor</t>
  </si>
  <si>
    <t>1607300068</t>
  </si>
  <si>
    <t>002576/23</t>
  </si>
  <si>
    <t>Svatoň Miloš</t>
  </si>
  <si>
    <t>1805100495</t>
  </si>
  <si>
    <t>002579/23</t>
  </si>
  <si>
    <t>Šolcová Kamila</t>
  </si>
  <si>
    <t>9561013649</t>
  </si>
  <si>
    <t>002581/23</t>
  </si>
  <si>
    <t>Zatloukalová Amálie</t>
  </si>
  <si>
    <t>2258060145</t>
  </si>
  <si>
    <t>002604/23</t>
  </si>
  <si>
    <t>Čujová Ela</t>
  </si>
  <si>
    <t>0751163226</t>
  </si>
  <si>
    <t>002620/23</t>
  </si>
  <si>
    <t>Krobot Jonáš</t>
  </si>
  <si>
    <t>1207220080</t>
  </si>
  <si>
    <t>002632/23</t>
  </si>
  <si>
    <t>002645/23</t>
  </si>
  <si>
    <t>002649/23</t>
  </si>
  <si>
    <t>002661/23</t>
  </si>
  <si>
    <t>Odehnal Jonáš</t>
  </si>
  <si>
    <t>2004120976</t>
  </si>
  <si>
    <t>002662/23</t>
  </si>
  <si>
    <t>Odehnal Jakub, Mgr.</t>
  </si>
  <si>
    <t>8012205355</t>
  </si>
  <si>
    <t>002663/23</t>
  </si>
  <si>
    <t xml:space="preserve">Skopalová Eva </t>
  </si>
  <si>
    <t>1151240233</t>
  </si>
  <si>
    <t>002664/23</t>
  </si>
  <si>
    <t>Krchenová Kateřina</t>
  </si>
  <si>
    <t>0753075345</t>
  </si>
  <si>
    <t>002676/23</t>
  </si>
  <si>
    <t>002680/23</t>
  </si>
  <si>
    <t xml:space="preserve">Slavíček David </t>
  </si>
  <si>
    <t>2107130234</t>
  </si>
  <si>
    <t>002681/23</t>
  </si>
  <si>
    <t xml:space="preserve">Klimšová Tereza </t>
  </si>
  <si>
    <t>9359052934</t>
  </si>
  <si>
    <t>002696/23</t>
  </si>
  <si>
    <t>Borovková Lenka</t>
  </si>
  <si>
    <t>0862035999</t>
  </si>
  <si>
    <t>002698/23</t>
  </si>
  <si>
    <t xml:space="preserve">Dufalová Nikola </t>
  </si>
  <si>
    <t>0256206214</t>
  </si>
  <si>
    <t>002365/23</t>
  </si>
  <si>
    <t>002387/23</t>
  </si>
  <si>
    <t>002643/23</t>
  </si>
  <si>
    <t>Janová Amálie</t>
  </si>
  <si>
    <t>1957140746</t>
  </si>
  <si>
    <t>002654/23</t>
  </si>
  <si>
    <t>002655/23</t>
  </si>
  <si>
    <t>002660/23</t>
  </si>
  <si>
    <t xml:space="preserve">Kuchynková Viktorie </t>
  </si>
  <si>
    <t>2161250685</t>
  </si>
  <si>
    <t>15:45</t>
  </si>
  <si>
    <t>002668/23</t>
  </si>
  <si>
    <t>Kuchynková Věra Mgr.</t>
  </si>
  <si>
    <t>8955215775</t>
  </si>
  <si>
    <t>002671/23</t>
  </si>
  <si>
    <t>Smrčková Ema</t>
  </si>
  <si>
    <t>2353240175</t>
  </si>
  <si>
    <t>002672/23</t>
  </si>
  <si>
    <t xml:space="preserve">Smrčková Gabriela </t>
  </si>
  <si>
    <t>9256246175</t>
  </si>
  <si>
    <t>002678/23</t>
  </si>
  <si>
    <t>002683/23</t>
  </si>
  <si>
    <t>Loubalová Eliška</t>
  </si>
  <si>
    <t>1758030241</t>
  </si>
  <si>
    <t>002684/23</t>
  </si>
  <si>
    <t>Loubalová Julie, Bc.</t>
  </si>
  <si>
    <t>8953305713</t>
  </si>
  <si>
    <t>002685/23</t>
  </si>
  <si>
    <t>Ondruška Tomáš</t>
  </si>
  <si>
    <t>1906051994</t>
  </si>
  <si>
    <t>002687/23</t>
  </si>
  <si>
    <t>Stehlíková Eliška</t>
  </si>
  <si>
    <t>8959250982</t>
  </si>
  <si>
    <t>002690/23</t>
  </si>
  <si>
    <t xml:space="preserve">Hejda Jan </t>
  </si>
  <si>
    <t>0511173234</t>
  </si>
  <si>
    <t>002692/23</t>
  </si>
  <si>
    <t>Vaculčík Kryštof Sam</t>
  </si>
  <si>
    <t>2101221474</t>
  </si>
  <si>
    <t>002693/23</t>
  </si>
  <si>
    <t>Vaculčíková Sedláčko</t>
  </si>
  <si>
    <t>8857135848</t>
  </si>
  <si>
    <t>002694/23</t>
  </si>
  <si>
    <t>Moták Viliam</t>
  </si>
  <si>
    <t>2006260663</t>
  </si>
  <si>
    <t>002695/23</t>
  </si>
  <si>
    <t>Motáková Eliška</t>
  </si>
  <si>
    <t>9356035722</t>
  </si>
  <si>
    <t>002706/23</t>
  </si>
  <si>
    <t>Nepšinský Gabriel</t>
  </si>
  <si>
    <t>1003073258</t>
  </si>
  <si>
    <t>002722/23</t>
  </si>
  <si>
    <t>Štěpánová Tereza</t>
  </si>
  <si>
    <t>1455230282</t>
  </si>
  <si>
    <t>002636/23</t>
  </si>
  <si>
    <t>002639/23</t>
  </si>
  <si>
    <t>002640/23</t>
  </si>
  <si>
    <t>002673/23</t>
  </si>
  <si>
    <t>Pechová Viktorie</t>
  </si>
  <si>
    <t>1757280129</t>
  </si>
  <si>
    <t>002674/23</t>
  </si>
  <si>
    <t>Hýblová Hana</t>
  </si>
  <si>
    <t>9156205718</t>
  </si>
  <si>
    <t>002682/23</t>
  </si>
  <si>
    <t>Pluhař Vlastimil</t>
  </si>
  <si>
    <t>1010131144</t>
  </si>
  <si>
    <t>002699/23</t>
  </si>
  <si>
    <t>Petříková Valerie</t>
  </si>
  <si>
    <t>1962210371</t>
  </si>
  <si>
    <t>002700/23</t>
  </si>
  <si>
    <t>Petříková Veronika</t>
  </si>
  <si>
    <t>9254095774</t>
  </si>
  <si>
    <t>002702/23</t>
  </si>
  <si>
    <t>Heibel Alex</t>
  </si>
  <si>
    <t>0510026077</t>
  </si>
  <si>
    <t>002703/23</t>
  </si>
  <si>
    <t>002708/23</t>
  </si>
  <si>
    <t>Vomáčka Jakub</t>
  </si>
  <si>
    <t>1203140114</t>
  </si>
  <si>
    <t>002709/23</t>
  </si>
  <si>
    <t>002710/23</t>
  </si>
  <si>
    <t>002711/23</t>
  </si>
  <si>
    <t>Mohylák Matěj</t>
  </si>
  <si>
    <t>1808070429</t>
  </si>
  <si>
    <t>002712/23</t>
  </si>
  <si>
    <t>Vyležíková Jana</t>
  </si>
  <si>
    <t>8552115715</t>
  </si>
  <si>
    <t>002713/23</t>
  </si>
  <si>
    <t>Dzik Albert</t>
  </si>
  <si>
    <t>2302180056</t>
  </si>
  <si>
    <t>002714/23</t>
  </si>
  <si>
    <t>Dziková Jesika</t>
  </si>
  <si>
    <t>9251036234</t>
  </si>
  <si>
    <t>002716/23</t>
  </si>
  <si>
    <t>Mazáková Markéta</t>
  </si>
  <si>
    <t>0958116071</t>
  </si>
  <si>
    <t>002717/23</t>
  </si>
  <si>
    <t>002718/23</t>
  </si>
  <si>
    <t>002720/23</t>
  </si>
  <si>
    <t>Knol Filip</t>
  </si>
  <si>
    <t>0805023241</t>
  </si>
  <si>
    <t>002737/23</t>
  </si>
  <si>
    <t>Stiborová Ema</t>
  </si>
  <si>
    <t>1058160180</t>
  </si>
  <si>
    <t>002743/23</t>
  </si>
  <si>
    <t>Žáčiková Stella</t>
  </si>
  <si>
    <t>1357230028</t>
  </si>
  <si>
    <t>002744/23</t>
  </si>
  <si>
    <t>Žáčiková Veronika Di</t>
  </si>
  <si>
    <t>8454215374</t>
  </si>
  <si>
    <t>001971/23</t>
  </si>
  <si>
    <t>Gajdošík Radek</t>
  </si>
  <si>
    <t>1603250803</t>
  </si>
  <si>
    <t>002077/23</t>
  </si>
  <si>
    <t>002301/23</t>
  </si>
  <si>
    <t>Němcová Jolana</t>
  </si>
  <si>
    <t>1257100933</t>
  </si>
  <si>
    <t>002439/23</t>
  </si>
  <si>
    <t>Zdvyhal Marek</t>
  </si>
  <si>
    <t>2206261211</t>
  </si>
  <si>
    <t>002701/23</t>
  </si>
  <si>
    <t>Novák Filip</t>
  </si>
  <si>
    <t>1712140067</t>
  </si>
  <si>
    <t>002704/23</t>
  </si>
  <si>
    <t>Klos Filip</t>
  </si>
  <si>
    <t>1307300192</t>
  </si>
  <si>
    <t>002715/23</t>
  </si>
  <si>
    <t>Nováková Martina</t>
  </si>
  <si>
    <t>8159035302</t>
  </si>
  <si>
    <t>002719/23</t>
  </si>
  <si>
    <t>Dlouhý Jakub</t>
  </si>
  <si>
    <t>1006255349</t>
  </si>
  <si>
    <t>002724/23</t>
  </si>
  <si>
    <t>Peřinová Nikol</t>
  </si>
  <si>
    <t>0857033232</t>
  </si>
  <si>
    <t>21:16</t>
  </si>
  <si>
    <t>002727/23</t>
  </si>
  <si>
    <t>Veselá Nina</t>
  </si>
  <si>
    <t>1361270163</t>
  </si>
  <si>
    <t>002728/23</t>
  </si>
  <si>
    <t>Kostelník Matyáš</t>
  </si>
  <si>
    <t>1911060811</t>
  </si>
  <si>
    <t>002730/23</t>
  </si>
  <si>
    <t>Flachs Milan</t>
  </si>
  <si>
    <t>1211240162</t>
  </si>
  <si>
    <t>002731/23</t>
  </si>
  <si>
    <t>Bartošek Matyáš</t>
  </si>
  <si>
    <t>1902261350</t>
  </si>
  <si>
    <t>002732/23</t>
  </si>
  <si>
    <t>Kolář Adrián</t>
  </si>
  <si>
    <t>2102151623</t>
  </si>
  <si>
    <t>002736/23</t>
  </si>
  <si>
    <t>Kolářová Eliška, Bc.</t>
  </si>
  <si>
    <t>9658144870</t>
  </si>
  <si>
    <t>002738/23</t>
  </si>
  <si>
    <t>Bartošková Michaela</t>
  </si>
  <si>
    <t>9356036151</t>
  </si>
  <si>
    <t>002742/23</t>
  </si>
  <si>
    <t>Kostelníková Michael</t>
  </si>
  <si>
    <t>8253085775</t>
  </si>
  <si>
    <t>002697/23</t>
  </si>
  <si>
    <t xml:space="preserve">Dufala Patrik </t>
  </si>
  <si>
    <t>2212120504</t>
  </si>
  <si>
    <t>002721/23</t>
  </si>
  <si>
    <t>002723/23</t>
  </si>
  <si>
    <t>Janošík Jakub</t>
  </si>
  <si>
    <t>0912092214</t>
  </si>
  <si>
    <t>002748/23</t>
  </si>
  <si>
    <t xml:space="preserve">Ďuricová Ella </t>
  </si>
  <si>
    <t>1956080038</t>
  </si>
  <si>
    <t>002750/23</t>
  </si>
  <si>
    <t>Hoško Matyas</t>
  </si>
  <si>
    <t>1805230328</t>
  </si>
  <si>
    <t>002752/23</t>
  </si>
  <si>
    <t xml:space="preserve">Vaňhová Viktorie </t>
  </si>
  <si>
    <t>1859200211</t>
  </si>
  <si>
    <t>002753/23</t>
  </si>
  <si>
    <t>002755/23</t>
  </si>
  <si>
    <t>Ferko Jan</t>
  </si>
  <si>
    <t>1203240115</t>
  </si>
  <si>
    <t>002756/23</t>
  </si>
  <si>
    <t>Školutová Nina</t>
  </si>
  <si>
    <t>1858130450</t>
  </si>
  <si>
    <t>002757/23</t>
  </si>
  <si>
    <t>Ďuricová Zuzana Ing.</t>
  </si>
  <si>
    <t>8457304251</t>
  </si>
  <si>
    <t>002758/23</t>
  </si>
  <si>
    <t>Školutová Jitka</t>
  </si>
  <si>
    <t>9058255305</t>
  </si>
  <si>
    <t>002759/23</t>
  </si>
  <si>
    <t>Hošková Lucie</t>
  </si>
  <si>
    <t>9053115753</t>
  </si>
  <si>
    <t>002760/23</t>
  </si>
  <si>
    <t>Vaňha Marek</t>
  </si>
  <si>
    <t>8811121616</t>
  </si>
  <si>
    <t>002762/23</t>
  </si>
  <si>
    <t>002773/23</t>
  </si>
  <si>
    <t>Zatloukalová Ema</t>
  </si>
  <si>
    <t>1761090419</t>
  </si>
  <si>
    <t>002774/23</t>
  </si>
  <si>
    <t>Zatloukal Tomáš</t>
  </si>
  <si>
    <t>8806075795</t>
  </si>
  <si>
    <t>002746/23</t>
  </si>
  <si>
    <t>002747/23</t>
  </si>
  <si>
    <t>002749/23</t>
  </si>
  <si>
    <t>002751/23</t>
  </si>
  <si>
    <t>002764/23</t>
  </si>
  <si>
    <t>Fröml Matyáš</t>
  </si>
  <si>
    <t>2012110650</t>
  </si>
  <si>
    <t>002765/23</t>
  </si>
  <si>
    <t>Klosová Zuzana</t>
  </si>
  <si>
    <t>9053295757</t>
  </si>
  <si>
    <t>002768/23</t>
  </si>
  <si>
    <t xml:space="preserve">Skokan Kristian </t>
  </si>
  <si>
    <t>2210260151</t>
  </si>
  <si>
    <t>002769/23</t>
  </si>
  <si>
    <t>Svobodová Petra, Bc.</t>
  </si>
  <si>
    <t>8962286146</t>
  </si>
  <si>
    <t>20:45</t>
  </si>
  <si>
    <t>002770/23</t>
  </si>
  <si>
    <t>Jehlářová Anna</t>
  </si>
  <si>
    <t>1462160139</t>
  </si>
  <si>
    <t>002781/23</t>
  </si>
  <si>
    <t>Knobloch Amálie</t>
  </si>
  <si>
    <t>2152220950</t>
  </si>
  <si>
    <t>002782/23</t>
  </si>
  <si>
    <t>Knobloch Alžběta</t>
  </si>
  <si>
    <t>9251086273</t>
  </si>
  <si>
    <t>002783/23</t>
  </si>
  <si>
    <t>Demydenko Mykhailo</t>
  </si>
  <si>
    <t>1211670515</t>
  </si>
  <si>
    <t>002787/23</t>
  </si>
  <si>
    <t>Wagnerová Nela</t>
  </si>
  <si>
    <t>1852150289</t>
  </si>
  <si>
    <t>002788/23</t>
  </si>
  <si>
    <t>Bartel Matyáš</t>
  </si>
  <si>
    <t>1202100372</t>
  </si>
  <si>
    <t>17:11</t>
  </si>
  <si>
    <t>002790/23</t>
  </si>
  <si>
    <t>Dudyk Varvara</t>
  </si>
  <si>
    <t>1962564098</t>
  </si>
  <si>
    <t>002791/23</t>
  </si>
  <si>
    <t>Dudyk Hanna</t>
  </si>
  <si>
    <t>8662704600</t>
  </si>
  <si>
    <t>23:37</t>
  </si>
  <si>
    <t>002793/23</t>
  </si>
  <si>
    <t>Dospivová Kateřina</t>
  </si>
  <si>
    <t>7160065363</t>
  </si>
  <si>
    <t>23:58</t>
  </si>
  <si>
    <t>002795/23</t>
  </si>
  <si>
    <t>Wagner Jaroslav</t>
  </si>
  <si>
    <t>9201035514</t>
  </si>
  <si>
    <t>002635/23</t>
  </si>
  <si>
    <t>Balog Denis</t>
  </si>
  <si>
    <t>1907260344</t>
  </si>
  <si>
    <t>002637/23</t>
  </si>
  <si>
    <t>Gáborová Brenda</t>
  </si>
  <si>
    <t>9657174472</t>
  </si>
  <si>
    <t>002665/23</t>
  </si>
  <si>
    <t>Uličný Daniel</t>
  </si>
  <si>
    <t>2010021948</t>
  </si>
  <si>
    <t>002667/23</t>
  </si>
  <si>
    <t>Uličná Martina, Ing.</t>
  </si>
  <si>
    <t>8651144920</t>
  </si>
  <si>
    <t>002725/23</t>
  </si>
  <si>
    <t>002729/23</t>
  </si>
  <si>
    <t>002739/23</t>
  </si>
  <si>
    <t>002740/23</t>
  </si>
  <si>
    <t>Stejskal Vít</t>
  </si>
  <si>
    <t>2304130510</t>
  </si>
  <si>
    <t>002741/23</t>
  </si>
  <si>
    <t>Stejskalová Vlasta</t>
  </si>
  <si>
    <t>9153163789</t>
  </si>
  <si>
    <t>002754/23</t>
  </si>
  <si>
    <t>Korkešová Lucie</t>
  </si>
  <si>
    <t>1057121857</t>
  </si>
  <si>
    <t>002767/23</t>
  </si>
  <si>
    <t>Hnilová Hana</t>
  </si>
  <si>
    <t>0662124122</t>
  </si>
  <si>
    <t>002775/23</t>
  </si>
  <si>
    <t>Škabraha Samuel</t>
  </si>
  <si>
    <t>1812080061</t>
  </si>
  <si>
    <t>002776/23</t>
  </si>
  <si>
    <t>002777/23</t>
  </si>
  <si>
    <t>Škabrahová Jana</t>
  </si>
  <si>
    <t>8955136234</t>
  </si>
  <si>
    <t>002778/23</t>
  </si>
  <si>
    <t>002779/23</t>
  </si>
  <si>
    <t>Dvorská Viktorie</t>
  </si>
  <si>
    <t>1361280228</t>
  </si>
  <si>
    <t>002780/23</t>
  </si>
  <si>
    <t>Polák Tomáš</t>
  </si>
  <si>
    <t>0807236067</t>
  </si>
  <si>
    <t>002784/23</t>
  </si>
  <si>
    <t>Zapletal Oliver</t>
  </si>
  <si>
    <t>1601220390</t>
  </si>
  <si>
    <t>002785/23</t>
  </si>
  <si>
    <t>Zapletalová Martina</t>
  </si>
  <si>
    <t>8755016215</t>
  </si>
  <si>
    <t>002792/23</t>
  </si>
  <si>
    <t>Valůšková Kristýna</t>
  </si>
  <si>
    <t>1455290188</t>
  </si>
  <si>
    <t>002797/23</t>
  </si>
  <si>
    <t xml:space="preserve">Szymaniková Sára </t>
  </si>
  <si>
    <t>2259220117</t>
  </si>
  <si>
    <t>002802/23</t>
  </si>
  <si>
    <t>Szymaniková Lucie</t>
  </si>
  <si>
    <t>8952056234</t>
  </si>
  <si>
    <t>002804/23</t>
  </si>
  <si>
    <t>Škutka Radoslav</t>
  </si>
  <si>
    <t>1210281336</t>
  </si>
  <si>
    <t>002823/23</t>
  </si>
  <si>
    <t xml:space="preserve">Šnevajs Václav </t>
  </si>
  <si>
    <t>0906093243</t>
  </si>
  <si>
    <t>002597/23</t>
  </si>
  <si>
    <t>002766/23</t>
  </si>
  <si>
    <t>Pompa Denis</t>
  </si>
  <si>
    <t>0912212158</t>
  </si>
  <si>
    <t>002786/23</t>
  </si>
  <si>
    <t>Janů Petr</t>
  </si>
  <si>
    <t>0702027447</t>
  </si>
  <si>
    <t>002789/23</t>
  </si>
  <si>
    <t>Petrová Leontýna</t>
  </si>
  <si>
    <t>1952140410</t>
  </si>
  <si>
    <t>002794/23</t>
  </si>
  <si>
    <t>Petrová Jana, Mgr.</t>
  </si>
  <si>
    <t>8353225331</t>
  </si>
  <si>
    <t>002798/23</t>
  </si>
  <si>
    <t>002799/23</t>
  </si>
  <si>
    <t>002800/23</t>
  </si>
  <si>
    <t xml:space="preserve">Hróz Tobiáš </t>
  </si>
  <si>
    <t>2208280162</t>
  </si>
  <si>
    <t>002801/23</t>
  </si>
  <si>
    <t>Hrózová Žaneta</t>
  </si>
  <si>
    <t>9251015741</t>
  </si>
  <si>
    <t>002803/23</t>
  </si>
  <si>
    <t>Planičková Laura</t>
  </si>
  <si>
    <t>1751050543</t>
  </si>
  <si>
    <t>002805/23</t>
  </si>
  <si>
    <t xml:space="preserve">Hofmanová Jasmína </t>
  </si>
  <si>
    <t>1661170214</t>
  </si>
  <si>
    <t>002806/23</t>
  </si>
  <si>
    <t>Hofmanová Kateřina</t>
  </si>
  <si>
    <t>9258050604</t>
  </si>
  <si>
    <t>002807/23</t>
  </si>
  <si>
    <t>Stec Václav</t>
  </si>
  <si>
    <t>0507023385</t>
  </si>
  <si>
    <t>002809/23</t>
  </si>
  <si>
    <t>Nesvadbová Eliška</t>
  </si>
  <si>
    <t>1958070301</t>
  </si>
  <si>
    <t>002810/23</t>
  </si>
  <si>
    <t>Nesvadbová Petra</t>
  </si>
  <si>
    <t>8852224007</t>
  </si>
  <si>
    <t>002812/23</t>
  </si>
  <si>
    <t>Baloun Matyáš</t>
  </si>
  <si>
    <t>1804280379</t>
  </si>
  <si>
    <t>002813/23</t>
  </si>
  <si>
    <t>Jakubková Eliška</t>
  </si>
  <si>
    <t>9357035721</t>
  </si>
  <si>
    <t>002814/23</t>
  </si>
  <si>
    <t>Zápařka Nicolas</t>
  </si>
  <si>
    <t>1601250321</t>
  </si>
  <si>
    <t>002815/23</t>
  </si>
  <si>
    <t>Cinková Natálie</t>
  </si>
  <si>
    <t>0854046105</t>
  </si>
  <si>
    <t>002816/23</t>
  </si>
  <si>
    <t>Wagner František</t>
  </si>
  <si>
    <t>1607171313</t>
  </si>
  <si>
    <t>002817/23</t>
  </si>
  <si>
    <t>Žlebková Marcela</t>
  </si>
  <si>
    <t>8258155873</t>
  </si>
  <si>
    <t>002818/23</t>
  </si>
  <si>
    <t>Ježková Tereza</t>
  </si>
  <si>
    <t>1756211611</t>
  </si>
  <si>
    <t>002819/23</t>
  </si>
  <si>
    <t>Ježková Pavlína</t>
  </si>
  <si>
    <t>8655264937</t>
  </si>
  <si>
    <t>002820/23</t>
  </si>
  <si>
    <t>Diviš Mia</t>
  </si>
  <si>
    <t>2158311386</t>
  </si>
  <si>
    <t>002821/23</t>
  </si>
  <si>
    <t>Diviš Alžběta, DiS.</t>
  </si>
  <si>
    <t>8056235781</t>
  </si>
  <si>
    <t>002571/23</t>
  </si>
  <si>
    <t>Fiedler Petr</t>
  </si>
  <si>
    <t>1509150324</t>
  </si>
  <si>
    <t>002577/23</t>
  </si>
  <si>
    <t>Jarmarová Pavla</t>
  </si>
  <si>
    <t>8455015778</t>
  </si>
  <si>
    <t>002615/23</t>
  </si>
  <si>
    <t>002616/23</t>
  </si>
  <si>
    <t>002651/23</t>
  </si>
  <si>
    <t>Cesar Tobias</t>
  </si>
  <si>
    <t>1910221852</t>
  </si>
  <si>
    <t>002763/23</t>
  </si>
  <si>
    <t>Gajdošová Johana</t>
  </si>
  <si>
    <t>1152211170</t>
  </si>
  <si>
    <t>002771/23</t>
  </si>
  <si>
    <t>002825/23</t>
  </si>
  <si>
    <t>Malý Sebastian</t>
  </si>
  <si>
    <t>2112220649</t>
  </si>
  <si>
    <t>002826/23</t>
  </si>
  <si>
    <t>Malá Monika, Ing.</t>
  </si>
  <si>
    <t>8761276172</t>
  </si>
  <si>
    <t>002827/23</t>
  </si>
  <si>
    <t>Novák Tomáš</t>
  </si>
  <si>
    <t>1111291269</t>
  </si>
  <si>
    <t>002830/23</t>
  </si>
  <si>
    <t>Lerche Petr</t>
  </si>
  <si>
    <t>1401030257</t>
  </si>
  <si>
    <t>002833/23</t>
  </si>
  <si>
    <t>Javorčeková Júlia</t>
  </si>
  <si>
    <t>1762020447</t>
  </si>
  <si>
    <t>002834/23</t>
  </si>
  <si>
    <t>Svačina Sebastian</t>
  </si>
  <si>
    <t>1706140304</t>
  </si>
  <si>
    <t>002835/23</t>
  </si>
  <si>
    <t>Solovská Marie</t>
  </si>
  <si>
    <t>1760260271</t>
  </si>
  <si>
    <t>002840/23</t>
  </si>
  <si>
    <t>002842/23</t>
  </si>
  <si>
    <t>Solovská Andrea</t>
  </si>
  <si>
    <t>9157236154</t>
  </si>
  <si>
    <t>002843/23</t>
  </si>
  <si>
    <t>Zejdová Terezie</t>
  </si>
  <si>
    <t>2353180335</t>
  </si>
  <si>
    <t>002845/23</t>
  </si>
  <si>
    <t xml:space="preserve">Zejdová Helena </t>
  </si>
  <si>
    <t>8456215306</t>
  </si>
  <si>
    <t>002846/23</t>
  </si>
  <si>
    <t>Javorčeková Lucia</t>
  </si>
  <si>
    <t>9157056777</t>
  </si>
  <si>
    <t>002847/23</t>
  </si>
  <si>
    <t xml:space="preserve">Kutláková Petra </t>
  </si>
  <si>
    <t>8560105785</t>
  </si>
  <si>
    <t>002865/23</t>
  </si>
  <si>
    <t>Zborovská Stanislava</t>
  </si>
  <si>
    <t>8460246160</t>
  </si>
  <si>
    <t>002868/23</t>
  </si>
  <si>
    <t>Šmidra David</t>
  </si>
  <si>
    <t>2108071328</t>
  </si>
  <si>
    <t>002869/23</t>
  </si>
  <si>
    <t>Šmidrová Dana, Bc.</t>
  </si>
  <si>
    <t>8862205792</t>
  </si>
  <si>
    <t>002873/23</t>
  </si>
  <si>
    <t>Cesarová Veronika</t>
  </si>
  <si>
    <t>9260144850</t>
  </si>
  <si>
    <t>002874/23</t>
  </si>
  <si>
    <t xml:space="preserve">Kubín Lukáš </t>
  </si>
  <si>
    <t>1608010206</t>
  </si>
  <si>
    <t>002875/23</t>
  </si>
  <si>
    <t>Zapletal Daniel</t>
  </si>
  <si>
    <t>1005106080</t>
  </si>
  <si>
    <t>002102/23</t>
  </si>
  <si>
    <t xml:space="preserve">Tenglerová Ester </t>
  </si>
  <si>
    <t>0857223378</t>
  </si>
  <si>
    <t>002602/23</t>
  </si>
  <si>
    <t xml:space="preserve">Pletnicki Filip </t>
  </si>
  <si>
    <t>2210040492</t>
  </si>
  <si>
    <t>002607/23</t>
  </si>
  <si>
    <t>Pletnická Lenka</t>
  </si>
  <si>
    <t>8956265604</t>
  </si>
  <si>
    <t>002686/23</t>
  </si>
  <si>
    <t>Šlosarová Klára</t>
  </si>
  <si>
    <t>1857230188</t>
  </si>
  <si>
    <t>002691/23</t>
  </si>
  <si>
    <t>Šlosarová Anna</t>
  </si>
  <si>
    <t>9059186092</t>
  </si>
  <si>
    <t>002829/23</t>
  </si>
  <si>
    <t xml:space="preserve">Poláchová Rozálie </t>
  </si>
  <si>
    <t>2051290274</t>
  </si>
  <si>
    <t>002831/23</t>
  </si>
  <si>
    <t>Gregor Petr Vít</t>
  </si>
  <si>
    <t>1403240267</t>
  </si>
  <si>
    <t>002836/23</t>
  </si>
  <si>
    <t>002838/23</t>
  </si>
  <si>
    <t>Blanař Michael</t>
  </si>
  <si>
    <t>1611060011</t>
  </si>
  <si>
    <t>002841/23</t>
  </si>
  <si>
    <t xml:space="preserve">Dědek Dominik </t>
  </si>
  <si>
    <t>1003028103</t>
  </si>
  <si>
    <t>002844/23</t>
  </si>
  <si>
    <t>Doušková Milada</t>
  </si>
  <si>
    <t>8153115311</t>
  </si>
  <si>
    <t>002850/23</t>
  </si>
  <si>
    <t>Škondra Jan</t>
  </si>
  <si>
    <t>2207270417</t>
  </si>
  <si>
    <t>002851/23</t>
  </si>
  <si>
    <t>Škondrová Karolína I</t>
  </si>
  <si>
    <t>8751284949</t>
  </si>
  <si>
    <t>002856/23</t>
  </si>
  <si>
    <t>Chochola Jakub</t>
  </si>
  <si>
    <t>1304170296</t>
  </si>
  <si>
    <t>002857/23</t>
  </si>
  <si>
    <t xml:space="preserve">Dubský Lukáš </t>
  </si>
  <si>
    <t>0509086204</t>
  </si>
  <si>
    <t>07:09</t>
  </si>
  <si>
    <t>002858/23</t>
  </si>
  <si>
    <t xml:space="preserve">Hanulík Daniel </t>
  </si>
  <si>
    <t>0804211386</t>
  </si>
  <si>
    <t>002862/23</t>
  </si>
  <si>
    <t>Váňová Klára</t>
  </si>
  <si>
    <t>1755190250</t>
  </si>
  <si>
    <t>002863/23</t>
  </si>
  <si>
    <t>Stonová Daniela</t>
  </si>
  <si>
    <t>8254295797</t>
  </si>
  <si>
    <t>002866/23</t>
  </si>
  <si>
    <t>Schwarzer Petr</t>
  </si>
  <si>
    <t>1706280323</t>
  </si>
  <si>
    <t>002867/23</t>
  </si>
  <si>
    <t>Dubský Tomáš</t>
  </si>
  <si>
    <t>8307135826</t>
  </si>
  <si>
    <t>07:21</t>
  </si>
  <si>
    <t>002872/23</t>
  </si>
  <si>
    <t xml:space="preserve">Borková Kristýna </t>
  </si>
  <si>
    <t>0760115345</t>
  </si>
  <si>
    <t>002896/23</t>
  </si>
  <si>
    <t>Schwarzerová Petra</t>
  </si>
  <si>
    <t>8057095409</t>
  </si>
  <si>
    <t>002899/23</t>
  </si>
  <si>
    <t xml:space="preserve">Kořistková Adéla </t>
  </si>
  <si>
    <t>1061090459</t>
  </si>
  <si>
    <t>002900/23</t>
  </si>
  <si>
    <t>Valouchová Lucie</t>
  </si>
  <si>
    <t>9360093479</t>
  </si>
  <si>
    <t>002901/23</t>
  </si>
  <si>
    <t>Valouch Tobiáš</t>
  </si>
  <si>
    <t>2105170628</t>
  </si>
  <si>
    <t>002925/23</t>
  </si>
  <si>
    <t>Kuba Daniel</t>
  </si>
  <si>
    <t>1110270249</t>
  </si>
  <si>
    <t>18:18</t>
  </si>
  <si>
    <t>002642/23</t>
  </si>
  <si>
    <t>002745/23</t>
  </si>
  <si>
    <t>Kostelná Magdalena</t>
  </si>
  <si>
    <t>2151070284</t>
  </si>
  <si>
    <t>002761/23</t>
  </si>
  <si>
    <t>Kostelný Jindřich</t>
  </si>
  <si>
    <t>8906226274</t>
  </si>
  <si>
    <t>002772/23</t>
  </si>
  <si>
    <t>Lužová Julie</t>
  </si>
  <si>
    <t>1461010034</t>
  </si>
  <si>
    <t>002796/23</t>
  </si>
  <si>
    <t>Smýkalová Martina</t>
  </si>
  <si>
    <t>7951314316</t>
  </si>
  <si>
    <t>002808/23</t>
  </si>
  <si>
    <t xml:space="preserve">Libenská Valentýna </t>
  </si>
  <si>
    <t>1859101112</t>
  </si>
  <si>
    <t>002811/23</t>
  </si>
  <si>
    <t>Libenský Martin, Bc.</t>
  </si>
  <si>
    <t>9012284160</t>
  </si>
  <si>
    <t>002822/23</t>
  </si>
  <si>
    <t>Krumpochová Šárka</t>
  </si>
  <si>
    <t>8756125708</t>
  </si>
  <si>
    <t>002837/23</t>
  </si>
  <si>
    <t>002852/23</t>
  </si>
  <si>
    <t>002859/23</t>
  </si>
  <si>
    <t>Škop Alexander</t>
  </si>
  <si>
    <t>1409271160</t>
  </si>
  <si>
    <t>002861/23</t>
  </si>
  <si>
    <t>Burďák Jaromír Josef</t>
  </si>
  <si>
    <t>1704300246</t>
  </si>
  <si>
    <t>002864/23</t>
  </si>
  <si>
    <t>Škopová Julie</t>
  </si>
  <si>
    <t>8262025563</t>
  </si>
  <si>
    <t>002876/23</t>
  </si>
  <si>
    <t>Krčil Jakub</t>
  </si>
  <si>
    <t>1405040604</t>
  </si>
  <si>
    <t>002877/23</t>
  </si>
  <si>
    <t>Hajný Antony</t>
  </si>
  <si>
    <t>1507190047</t>
  </si>
  <si>
    <t>002880/23</t>
  </si>
  <si>
    <t>Závodný Roman</t>
  </si>
  <si>
    <t>1809110028</t>
  </si>
  <si>
    <t>002881/23</t>
  </si>
  <si>
    <t>Hrubý Dominik</t>
  </si>
  <si>
    <t>2101310002</t>
  </si>
  <si>
    <t>002882/23</t>
  </si>
  <si>
    <t>Přikryl Petr</t>
  </si>
  <si>
    <t>1705270083</t>
  </si>
  <si>
    <t>002886/23</t>
  </si>
  <si>
    <t>Hrubá Eva</t>
  </si>
  <si>
    <t>9261204469</t>
  </si>
  <si>
    <t>002888/23</t>
  </si>
  <si>
    <t>Skopalová Sarah</t>
  </si>
  <si>
    <t>2055040471</t>
  </si>
  <si>
    <t>002890/23</t>
  </si>
  <si>
    <t>Přikrylová Erika</t>
  </si>
  <si>
    <t>7662167832</t>
  </si>
  <si>
    <t>002897/23</t>
  </si>
  <si>
    <t>Skopalová Lucie</t>
  </si>
  <si>
    <t>9853015722</t>
  </si>
  <si>
    <t>002898/23</t>
  </si>
  <si>
    <t>Závodná Šárka</t>
  </si>
  <si>
    <t>8252104971</t>
  </si>
  <si>
    <t>002828/23</t>
  </si>
  <si>
    <t>002839/23</t>
  </si>
  <si>
    <t>002879/23</t>
  </si>
  <si>
    <t>Bartl Adam</t>
  </si>
  <si>
    <t>1809270199</t>
  </si>
  <si>
    <t>002887/23</t>
  </si>
  <si>
    <t>Bartlová Lucie, Mgr.</t>
  </si>
  <si>
    <t>8758235827</t>
  </si>
  <si>
    <t>002891/23</t>
  </si>
  <si>
    <t>Hejhal Vojtěch</t>
  </si>
  <si>
    <t>1307030021</t>
  </si>
  <si>
    <t>07:48</t>
  </si>
  <si>
    <t>002902/23</t>
  </si>
  <si>
    <t>Rozsypal David</t>
  </si>
  <si>
    <t>1510261775</t>
  </si>
  <si>
    <t>002903/23</t>
  </si>
  <si>
    <t>Gáborová Mariana</t>
  </si>
  <si>
    <t>1658110652</t>
  </si>
  <si>
    <t>002904/23</t>
  </si>
  <si>
    <t xml:space="preserve">Klátilová Nina </t>
  </si>
  <si>
    <t>2053280812</t>
  </si>
  <si>
    <t>002905/23</t>
  </si>
  <si>
    <t>Ošťádal Vít</t>
  </si>
  <si>
    <t>2001100277</t>
  </si>
  <si>
    <t>002912/23</t>
  </si>
  <si>
    <t>Havlíček Jan</t>
  </si>
  <si>
    <t>0906226068</t>
  </si>
  <si>
    <t>002915/23</t>
  </si>
  <si>
    <t>Kubáč Matěj</t>
  </si>
  <si>
    <t>1406171976</t>
  </si>
  <si>
    <t>002916/23</t>
  </si>
  <si>
    <t>Rozehnalová Adéla</t>
  </si>
  <si>
    <t>9860304465</t>
  </si>
  <si>
    <t>002917/23</t>
  </si>
  <si>
    <t>Švábová Gabriela</t>
  </si>
  <si>
    <t>7853015786</t>
  </si>
  <si>
    <t>002918/23</t>
  </si>
  <si>
    <t>Gáborová Klára</t>
  </si>
  <si>
    <t>9859215718</t>
  </si>
  <si>
    <t>002919/23</t>
  </si>
  <si>
    <t xml:space="preserve">Kubáčová Alena </t>
  </si>
  <si>
    <t>8061104458</t>
  </si>
  <si>
    <t>002922/23</t>
  </si>
  <si>
    <t>Matoušková Klára</t>
  </si>
  <si>
    <t>9058195718</t>
  </si>
  <si>
    <t>002935/23</t>
  </si>
  <si>
    <t>18:31</t>
  </si>
  <si>
    <t>002936/23</t>
  </si>
  <si>
    <t>Janošťáková Johanka</t>
  </si>
  <si>
    <t>2154200015</t>
  </si>
  <si>
    <t>002937/23</t>
  </si>
  <si>
    <t xml:space="preserve">Kmeťová Johana </t>
  </si>
  <si>
    <t>9255296204</t>
  </si>
  <si>
    <t>002540/23</t>
  </si>
  <si>
    <t>Unatényi Viktorie</t>
  </si>
  <si>
    <t>1860241581</t>
  </si>
  <si>
    <t>002679/23</t>
  </si>
  <si>
    <t>Unatényi Naďa</t>
  </si>
  <si>
    <t>9155124847</t>
  </si>
  <si>
    <t>002870/23</t>
  </si>
  <si>
    <t>002871/23</t>
  </si>
  <si>
    <t>002885/23</t>
  </si>
  <si>
    <t>Malá Stela</t>
  </si>
  <si>
    <t>0956183228</t>
  </si>
  <si>
    <t>002892/23</t>
  </si>
  <si>
    <t>Pružinec Tobias</t>
  </si>
  <si>
    <t>1608574022</t>
  </si>
  <si>
    <t>002895/23</t>
  </si>
  <si>
    <t>Šebíková Petra</t>
  </si>
  <si>
    <t>9753734001</t>
  </si>
  <si>
    <t>002906/23</t>
  </si>
  <si>
    <t>Šlosar Jakub</t>
  </si>
  <si>
    <t>1703060172</t>
  </si>
  <si>
    <t>002907/23</t>
  </si>
  <si>
    <t>Kulišťáková Elizabet</t>
  </si>
  <si>
    <t>1662210385</t>
  </si>
  <si>
    <t>002908/23</t>
  </si>
  <si>
    <t>Kulišťák Alexandr</t>
  </si>
  <si>
    <t>1906290210</t>
  </si>
  <si>
    <t>002911/23</t>
  </si>
  <si>
    <t>Vrátník Jan</t>
  </si>
  <si>
    <t>1710190218</t>
  </si>
  <si>
    <t>002913/23</t>
  </si>
  <si>
    <t>Kulišťáková Žingorov</t>
  </si>
  <si>
    <t>8452154964</t>
  </si>
  <si>
    <t>002914/23</t>
  </si>
  <si>
    <t>Vrátníková Pavlína I</t>
  </si>
  <si>
    <t>8060204460</t>
  </si>
  <si>
    <t>002920/23</t>
  </si>
  <si>
    <t xml:space="preserve">Pospíšilová Ilona </t>
  </si>
  <si>
    <t>7555195340</t>
  </si>
  <si>
    <t>16:29</t>
  </si>
  <si>
    <t>002921/23</t>
  </si>
  <si>
    <t>Matoušková Stella</t>
  </si>
  <si>
    <t>2156301499</t>
  </si>
  <si>
    <t>002926/23</t>
  </si>
  <si>
    <t>Hajkrová Sandra</t>
  </si>
  <si>
    <t>1058131646</t>
  </si>
  <si>
    <t>002928/23</t>
  </si>
  <si>
    <t>002930/23</t>
  </si>
  <si>
    <t>002939/23</t>
  </si>
  <si>
    <t>Knapek Tomáš</t>
  </si>
  <si>
    <t>0907155271</t>
  </si>
  <si>
    <t>002941/23</t>
  </si>
  <si>
    <t>Matoušek Jakub</t>
  </si>
  <si>
    <t>9009064845</t>
  </si>
  <si>
    <t>002945/23</t>
  </si>
  <si>
    <t>Grob Filip</t>
  </si>
  <si>
    <t>1301290463</t>
  </si>
  <si>
    <t>18:04</t>
  </si>
  <si>
    <t>002644/23</t>
  </si>
  <si>
    <t xml:space="preserve">Machková Barbora </t>
  </si>
  <si>
    <t>1862271774</t>
  </si>
  <si>
    <t>002688/23</t>
  </si>
  <si>
    <t>Kretschmer Jakub</t>
  </si>
  <si>
    <t>1908132006</t>
  </si>
  <si>
    <t>002689/23</t>
  </si>
  <si>
    <t>Kretschmer Gabriela</t>
  </si>
  <si>
    <t>9256105859</t>
  </si>
  <si>
    <t>002735/23</t>
  </si>
  <si>
    <t>002832/23</t>
  </si>
  <si>
    <t xml:space="preserve">Hubáček Matěj </t>
  </si>
  <si>
    <t>0611206145</t>
  </si>
  <si>
    <t>002849/23</t>
  </si>
  <si>
    <t>Machková Veronika</t>
  </si>
  <si>
    <t>8651185785</t>
  </si>
  <si>
    <t>002853/23</t>
  </si>
  <si>
    <t>002854/23</t>
  </si>
  <si>
    <t>002883/23</t>
  </si>
  <si>
    <t>Valentová Elen</t>
  </si>
  <si>
    <t>1157291641</t>
  </si>
  <si>
    <t>002923/23</t>
  </si>
  <si>
    <t>Huryta James Norman</t>
  </si>
  <si>
    <t>1207011168</t>
  </si>
  <si>
    <t>002924/23</t>
  </si>
  <si>
    <t>Huryta Kateřina</t>
  </si>
  <si>
    <t>8251263493</t>
  </si>
  <si>
    <t>002927/23</t>
  </si>
  <si>
    <t>Hustá Natálie</t>
  </si>
  <si>
    <t>2156300641</t>
  </si>
  <si>
    <t>002929/23</t>
  </si>
  <si>
    <t>Hustá Petra</t>
  </si>
  <si>
    <t>8053185360</t>
  </si>
  <si>
    <t>002931/23</t>
  </si>
  <si>
    <t>002933/23</t>
  </si>
  <si>
    <t>Hrubá Aneta</t>
  </si>
  <si>
    <t>9262194843</t>
  </si>
  <si>
    <t>002953/23</t>
  </si>
  <si>
    <t>Špoková Natálie</t>
  </si>
  <si>
    <t>1952060154</t>
  </si>
  <si>
    <t>002955/23</t>
  </si>
  <si>
    <t>Špoková Táňa</t>
  </si>
  <si>
    <t>8853235446</t>
  </si>
  <si>
    <t>002969/23</t>
  </si>
  <si>
    <t>Vlk Pavel</t>
  </si>
  <si>
    <t>7909235334</t>
  </si>
  <si>
    <t>002976/23</t>
  </si>
  <si>
    <t>Dušek Damien</t>
  </si>
  <si>
    <t>1707260368</t>
  </si>
  <si>
    <t>002977/23</t>
  </si>
  <si>
    <t>Mudruňková Vlasta</t>
  </si>
  <si>
    <t>9052196252</t>
  </si>
  <si>
    <t>002981/23</t>
  </si>
  <si>
    <t>Zlámal Josef Maxmili</t>
  </si>
  <si>
    <t>2001230583</t>
  </si>
  <si>
    <t>002982/23</t>
  </si>
  <si>
    <t>Zlámalová Gabriela</t>
  </si>
  <si>
    <t>8662095816</t>
  </si>
  <si>
    <t>22:55</t>
  </si>
  <si>
    <t>002848/23</t>
  </si>
  <si>
    <t>Král Matyáš</t>
  </si>
  <si>
    <t>1502261992</t>
  </si>
  <si>
    <t>002860/23</t>
  </si>
  <si>
    <t>Zborovský Michael</t>
  </si>
  <si>
    <t>1525798087</t>
  </si>
  <si>
    <t>002932/23</t>
  </si>
  <si>
    <t>002934/23</t>
  </si>
  <si>
    <t>002940/23</t>
  </si>
  <si>
    <t>002946/23</t>
  </si>
  <si>
    <t>Hlavová Andrea</t>
  </si>
  <si>
    <t>1458040254</t>
  </si>
  <si>
    <t>002951/23</t>
  </si>
  <si>
    <t>Krytinář Hugo</t>
  </si>
  <si>
    <t>2209071150</t>
  </si>
  <si>
    <t>002952/23</t>
  </si>
  <si>
    <t>Hromjáková Tereza</t>
  </si>
  <si>
    <t>9462276197</t>
  </si>
  <si>
    <t>002954/23</t>
  </si>
  <si>
    <t>Brablec Jan</t>
  </si>
  <si>
    <t>1601041805</t>
  </si>
  <si>
    <t>002956/23</t>
  </si>
  <si>
    <t>Brablecová Kateřina</t>
  </si>
  <si>
    <t>8259034498</t>
  </si>
  <si>
    <t>002957/23</t>
  </si>
  <si>
    <t>Mička Marek</t>
  </si>
  <si>
    <t>1812210290</t>
  </si>
  <si>
    <t>002958/23</t>
  </si>
  <si>
    <t>Mička Jan</t>
  </si>
  <si>
    <t>1702130045</t>
  </si>
  <si>
    <t>002959/23</t>
  </si>
  <si>
    <t>Mičková Petra, Mgr.</t>
  </si>
  <si>
    <t>8759155702</t>
  </si>
  <si>
    <t>002960/23</t>
  </si>
  <si>
    <t>002961/23</t>
  </si>
  <si>
    <t>002962/23</t>
  </si>
  <si>
    <t>Perůtka Patrik</t>
  </si>
  <si>
    <t>0701157457</t>
  </si>
  <si>
    <t>002963/23</t>
  </si>
  <si>
    <t>Hausner Ondřej</t>
  </si>
  <si>
    <t>1704122035</t>
  </si>
  <si>
    <t>002964/23</t>
  </si>
  <si>
    <t>Hausnerová Helena</t>
  </si>
  <si>
    <t>7955184479</t>
  </si>
  <si>
    <t>002965/23</t>
  </si>
  <si>
    <t>Geryk Patrik</t>
  </si>
  <si>
    <t>1209110540</t>
  </si>
  <si>
    <t>002966/23</t>
  </si>
  <si>
    <t>Beňová Veronika</t>
  </si>
  <si>
    <t>1755250442</t>
  </si>
  <si>
    <t>002967/23</t>
  </si>
  <si>
    <t xml:space="preserve">Břeňová Lenka </t>
  </si>
  <si>
    <t>8756165781</t>
  </si>
  <si>
    <t>002968/23</t>
  </si>
  <si>
    <t>Vlk Dominik Sebasti</t>
  </si>
  <si>
    <t>1805221770</t>
  </si>
  <si>
    <t>002970/23</t>
  </si>
  <si>
    <t>Macek Matouš</t>
  </si>
  <si>
    <t>1809200041</t>
  </si>
  <si>
    <t>002971/23</t>
  </si>
  <si>
    <t>Macková Lucie, Mgr.</t>
  </si>
  <si>
    <t>8659265406</t>
  </si>
  <si>
    <t>002972/23</t>
  </si>
  <si>
    <t>Mücková Ester</t>
  </si>
  <si>
    <t>1760190267</t>
  </si>
  <si>
    <t>002973/23</t>
  </si>
  <si>
    <t>Lazebníčková Anna</t>
  </si>
  <si>
    <t>7151025321</t>
  </si>
  <si>
    <t>002974/23</t>
  </si>
  <si>
    <t>Chudá Evelína</t>
  </si>
  <si>
    <t>1960180321</t>
  </si>
  <si>
    <t>002975/23</t>
  </si>
  <si>
    <t>Chudá Veronika</t>
  </si>
  <si>
    <t>8551145812</t>
  </si>
  <si>
    <t>002978/23</t>
  </si>
  <si>
    <t>002979/23</t>
  </si>
  <si>
    <t>002980/23</t>
  </si>
  <si>
    <t xml:space="preserve">Holibková Patricie </t>
  </si>
  <si>
    <t>0556193253</t>
  </si>
  <si>
    <t>003010/23</t>
  </si>
  <si>
    <t>Šuláková Diana</t>
  </si>
  <si>
    <t>2355200529</t>
  </si>
  <si>
    <t>003011/23</t>
  </si>
  <si>
    <t>Barboříková Hana</t>
  </si>
  <si>
    <t>8659096149</t>
  </si>
  <si>
    <t>003031/23</t>
  </si>
  <si>
    <t>Laštůvka Filip</t>
  </si>
  <si>
    <t>2207270439</t>
  </si>
  <si>
    <t>002938/23</t>
  </si>
  <si>
    <t>Škopová Natalie</t>
  </si>
  <si>
    <t>0657263244</t>
  </si>
  <si>
    <t>002947/23</t>
  </si>
  <si>
    <t>Grmelová Sára</t>
  </si>
  <si>
    <t>2260300372</t>
  </si>
  <si>
    <t>002948/23</t>
  </si>
  <si>
    <t>Nevrlá Markéta, Bc.</t>
  </si>
  <si>
    <t>9355145745</t>
  </si>
  <si>
    <t>002983/23</t>
  </si>
  <si>
    <t>Šlehoferová Elena</t>
  </si>
  <si>
    <t>1758041868</t>
  </si>
  <si>
    <t>002984/23</t>
  </si>
  <si>
    <t>Šlehoferová Zdenka</t>
  </si>
  <si>
    <t>8253151731</t>
  </si>
  <si>
    <t>002986/23</t>
  </si>
  <si>
    <t>Langerová Nikol</t>
  </si>
  <si>
    <t>1555221800</t>
  </si>
  <si>
    <t>002987/23</t>
  </si>
  <si>
    <t>Freml Vlastimil</t>
  </si>
  <si>
    <t>0610045282</t>
  </si>
  <si>
    <t>002991/23</t>
  </si>
  <si>
    <t xml:space="preserve">Hrdlička David </t>
  </si>
  <si>
    <t>1704180170</t>
  </si>
  <si>
    <t>002995/23</t>
  </si>
  <si>
    <t>Koutná Denisa</t>
  </si>
  <si>
    <t>1456020951</t>
  </si>
  <si>
    <t>002996/23</t>
  </si>
  <si>
    <t xml:space="preserve">Žáková Tamara </t>
  </si>
  <si>
    <t>2255140327</t>
  </si>
  <si>
    <t>003000/23</t>
  </si>
  <si>
    <t>Žáková Marie</t>
  </si>
  <si>
    <t>9453105761</t>
  </si>
  <si>
    <t>003003/23</t>
  </si>
  <si>
    <t>Holba Julian</t>
  </si>
  <si>
    <t>2007292166</t>
  </si>
  <si>
    <t>003004/23</t>
  </si>
  <si>
    <t>Holbová Michaela</t>
  </si>
  <si>
    <t>8855086229</t>
  </si>
  <si>
    <t>003006/23</t>
  </si>
  <si>
    <t>Brablecová Johana</t>
  </si>
  <si>
    <t>2159071475</t>
  </si>
  <si>
    <t>003007/23</t>
  </si>
  <si>
    <t>Plšková Jitka Mgr.</t>
  </si>
  <si>
    <t>8853144718</t>
  </si>
  <si>
    <t>003009/23</t>
  </si>
  <si>
    <t>003025/23</t>
  </si>
  <si>
    <t>Kauerová Hana</t>
  </si>
  <si>
    <t>8656066243</t>
  </si>
  <si>
    <t>06:53</t>
  </si>
  <si>
    <t>003028/23</t>
  </si>
  <si>
    <t>003029/23</t>
  </si>
  <si>
    <t>Stolářová Julie</t>
  </si>
  <si>
    <t>2257210043</t>
  </si>
  <si>
    <t>003030/23</t>
  </si>
  <si>
    <t>Stolářová Jaroslava</t>
  </si>
  <si>
    <t>9158154775</t>
  </si>
  <si>
    <t>003036/23</t>
  </si>
  <si>
    <t>Virgler Matěj</t>
  </si>
  <si>
    <t>2009200402</t>
  </si>
  <si>
    <t>003037/23</t>
  </si>
  <si>
    <t>Virglerová Eva</t>
  </si>
  <si>
    <t>9262255706</t>
  </si>
  <si>
    <t>002641/23</t>
  </si>
  <si>
    <t>Machala Patrik</t>
  </si>
  <si>
    <t>0812217230</t>
  </si>
  <si>
    <t>002733/23</t>
  </si>
  <si>
    <t>002734/23</t>
  </si>
  <si>
    <t>002855/23</t>
  </si>
  <si>
    <t>Solanský Radim</t>
  </si>
  <si>
    <t>1902170072</t>
  </si>
  <si>
    <t>002949/23</t>
  </si>
  <si>
    <t>Zapletálek Martin</t>
  </si>
  <si>
    <t>1511020203</t>
  </si>
  <si>
    <t>002950/23</t>
  </si>
  <si>
    <t>Zapletálek Petr</t>
  </si>
  <si>
    <t>8506255362</t>
  </si>
  <si>
    <t>002988/23</t>
  </si>
  <si>
    <t>Krobot Adam</t>
  </si>
  <si>
    <t>0603313238</t>
  </si>
  <si>
    <t>002989/23</t>
  </si>
  <si>
    <t>Neoral Adam</t>
  </si>
  <si>
    <t>1209211553</t>
  </si>
  <si>
    <t>002992/23</t>
  </si>
  <si>
    <t>Semenishchev Platon</t>
  </si>
  <si>
    <t>2104794065</t>
  </si>
  <si>
    <t>002993/23</t>
  </si>
  <si>
    <t>002997/23</t>
  </si>
  <si>
    <t>Zvonek Lukáš</t>
  </si>
  <si>
    <t>0705065339</t>
  </si>
  <si>
    <t>003001/23</t>
  </si>
  <si>
    <t>1212050213</t>
  </si>
  <si>
    <t>003002/23</t>
  </si>
  <si>
    <t>Huleva Svitlana</t>
  </si>
  <si>
    <t>5560009363</t>
  </si>
  <si>
    <t>401</t>
  </si>
  <si>
    <t>003005/23</t>
  </si>
  <si>
    <t>Knápek Matyáš Albert</t>
  </si>
  <si>
    <t>0512143236</t>
  </si>
  <si>
    <t>003012/23</t>
  </si>
  <si>
    <t>Kolovrátníková V.</t>
  </si>
  <si>
    <t>0855233236</t>
  </si>
  <si>
    <t>003018/23</t>
  </si>
  <si>
    <t>003020/23</t>
  </si>
  <si>
    <t>Bejó Lukáš</t>
  </si>
  <si>
    <t>1610241193</t>
  </si>
  <si>
    <t>003021/23</t>
  </si>
  <si>
    <t>003023/23</t>
  </si>
  <si>
    <t>003027/23</t>
  </si>
  <si>
    <t>Březinová Kristýna</t>
  </si>
  <si>
    <t>0752226156</t>
  </si>
  <si>
    <t>003032/23</t>
  </si>
  <si>
    <t xml:space="preserve">Hnilicová Jitka </t>
  </si>
  <si>
    <t>9261135796</t>
  </si>
  <si>
    <t>003038/23</t>
  </si>
  <si>
    <t>Dubský Jan</t>
  </si>
  <si>
    <t>8503275781</t>
  </si>
  <si>
    <t>003047/23</t>
  </si>
  <si>
    <t>Veselská Sára</t>
  </si>
  <si>
    <t>0657163232</t>
  </si>
  <si>
    <t>003048/23</t>
  </si>
  <si>
    <t>Mészárosová Mária</t>
  </si>
  <si>
    <t>9953059325</t>
  </si>
  <si>
    <t>003049/23</t>
  </si>
  <si>
    <t>Mészáros Damián</t>
  </si>
  <si>
    <t>1812120728</t>
  </si>
  <si>
    <t>002705/23</t>
  </si>
  <si>
    <t>002707/23</t>
  </si>
  <si>
    <t>002994/23</t>
  </si>
  <si>
    <t>Vinopal Jan</t>
  </si>
  <si>
    <t>1404191250</t>
  </si>
  <si>
    <t>002999/23</t>
  </si>
  <si>
    <t>Veselý Vít</t>
  </si>
  <si>
    <t>2002080289</t>
  </si>
  <si>
    <t>003008/23</t>
  </si>
  <si>
    <t xml:space="preserve">Veselá Andrea </t>
  </si>
  <si>
    <t>9352085743</t>
  </si>
  <si>
    <t>003013/23</t>
  </si>
  <si>
    <t>Batbaatar Zolboot</t>
  </si>
  <si>
    <t>5221144610</t>
  </si>
  <si>
    <t>003016/23</t>
  </si>
  <si>
    <t>Kauer Matias</t>
  </si>
  <si>
    <t>1409180366</t>
  </si>
  <si>
    <t>003017/23</t>
  </si>
  <si>
    <t xml:space="preserve">Gladišová Vendula </t>
  </si>
  <si>
    <t>1851260345</t>
  </si>
  <si>
    <t>003019/23</t>
  </si>
  <si>
    <t>Tylšarová Lenka</t>
  </si>
  <si>
    <t>0960273248</t>
  </si>
  <si>
    <t>003022/23</t>
  </si>
  <si>
    <t>Perknovská Vanesa</t>
  </si>
  <si>
    <t>1355091584</t>
  </si>
  <si>
    <t>003024/23</t>
  </si>
  <si>
    <t>Gladiš Radek</t>
  </si>
  <si>
    <t>9411015394</t>
  </si>
  <si>
    <t>003040/23</t>
  </si>
  <si>
    <t xml:space="preserve">Flachs Patrik </t>
  </si>
  <si>
    <t>1906270289</t>
  </si>
  <si>
    <t>003043/23</t>
  </si>
  <si>
    <t>Dubravec Eliáš</t>
  </si>
  <si>
    <t>2112240867</t>
  </si>
  <si>
    <t>003044/23</t>
  </si>
  <si>
    <t>Kleinová Erika</t>
  </si>
  <si>
    <t>8756026158</t>
  </si>
  <si>
    <t>003046/23</t>
  </si>
  <si>
    <t>Juhaňáková Dagmar</t>
  </si>
  <si>
    <t>8662274533</t>
  </si>
  <si>
    <t>003050/23</t>
  </si>
  <si>
    <t xml:space="preserve">Petrík Matyáš </t>
  </si>
  <si>
    <t>2208250088</t>
  </si>
  <si>
    <t>003051/23</t>
  </si>
  <si>
    <t>Petríková Denisa</t>
  </si>
  <si>
    <t>9362206095</t>
  </si>
  <si>
    <t>003060/23</t>
  </si>
  <si>
    <t>Břízová Kateřina</t>
  </si>
  <si>
    <t>2056110155</t>
  </si>
  <si>
    <t>07:23</t>
  </si>
  <si>
    <t>003077/23</t>
  </si>
  <si>
    <t>003080/23</t>
  </si>
  <si>
    <t>Břízová Gabriela</t>
  </si>
  <si>
    <t>9151225831</t>
  </si>
  <si>
    <t>003087/23</t>
  </si>
  <si>
    <t>Kleislová Katie</t>
  </si>
  <si>
    <t>1758310499</t>
  </si>
  <si>
    <t>003089/23</t>
  </si>
  <si>
    <t>Kleisl Kevin</t>
  </si>
  <si>
    <t>9307305722</t>
  </si>
  <si>
    <t>003034/23</t>
  </si>
  <si>
    <t>Bagiová Dominika</t>
  </si>
  <si>
    <t>1957140064</t>
  </si>
  <si>
    <t>003035/23</t>
  </si>
  <si>
    <t>Marešová Michaela</t>
  </si>
  <si>
    <t>8652212514</t>
  </si>
  <si>
    <t>003059/23</t>
  </si>
  <si>
    <t>Samohýlová Barbora</t>
  </si>
  <si>
    <t>0758137435</t>
  </si>
  <si>
    <t>003061/23</t>
  </si>
  <si>
    <t>Ursacher Jan</t>
  </si>
  <si>
    <t>1706300354</t>
  </si>
  <si>
    <t>003062/23</t>
  </si>
  <si>
    <t>Opletal Mathias</t>
  </si>
  <si>
    <t>1803110078</t>
  </si>
  <si>
    <t>003063/23</t>
  </si>
  <si>
    <t>Opletalová Sofie</t>
  </si>
  <si>
    <t>1657010014</t>
  </si>
  <si>
    <t>003064/23</t>
  </si>
  <si>
    <t xml:space="preserve">Berák Michal </t>
  </si>
  <si>
    <t>1705120494</t>
  </si>
  <si>
    <t>003067/23</t>
  </si>
  <si>
    <t>Peška Matyáš</t>
  </si>
  <si>
    <t>1711281836</t>
  </si>
  <si>
    <t>003068/23</t>
  </si>
  <si>
    <t xml:space="preserve">Varga Michal </t>
  </si>
  <si>
    <t>1504070249</t>
  </si>
  <si>
    <t>003071/23</t>
  </si>
  <si>
    <t>Kmínková Klára</t>
  </si>
  <si>
    <t>9457205307</t>
  </si>
  <si>
    <t>003073/23</t>
  </si>
  <si>
    <t>Majdová Petra</t>
  </si>
  <si>
    <t>8457315416</t>
  </si>
  <si>
    <t>003074/23</t>
  </si>
  <si>
    <t>Macháčová Edita</t>
  </si>
  <si>
    <t>1953170967</t>
  </si>
  <si>
    <t>003075/23</t>
  </si>
  <si>
    <t>Macháč Radim</t>
  </si>
  <si>
    <t>9009225302</t>
  </si>
  <si>
    <t>003082/23</t>
  </si>
  <si>
    <t>Peška Miroslav</t>
  </si>
  <si>
    <t>8711224665</t>
  </si>
  <si>
    <t>003086/23</t>
  </si>
  <si>
    <t>Strubl Tobiáš</t>
  </si>
  <si>
    <t>1403060142</t>
  </si>
  <si>
    <t>003088/23</t>
  </si>
  <si>
    <t>Strublová Olga</t>
  </si>
  <si>
    <t>8461275306</t>
  </si>
  <si>
    <t>003092/23</t>
  </si>
  <si>
    <t xml:space="preserve">Kuchařík Lukáš </t>
  </si>
  <si>
    <t>2006210393</t>
  </si>
  <si>
    <t>003093/23</t>
  </si>
  <si>
    <t>Sajkalová Jana, DiS.</t>
  </si>
  <si>
    <t>8854235368</t>
  </si>
  <si>
    <t>002658/23</t>
  </si>
  <si>
    <t>Kulhaj Richard</t>
  </si>
  <si>
    <t>2304020015</t>
  </si>
  <si>
    <t>002659/23</t>
  </si>
  <si>
    <t>Vystrčilová Margita</t>
  </si>
  <si>
    <t>9359225700</t>
  </si>
  <si>
    <t>003058/23</t>
  </si>
  <si>
    <t>003065/23</t>
  </si>
  <si>
    <t>Švécarová Amálie</t>
  </si>
  <si>
    <t>2162191174</t>
  </si>
  <si>
    <t>003081/23</t>
  </si>
  <si>
    <t>Vincourová Klára</t>
  </si>
  <si>
    <t>8853134928</t>
  </si>
  <si>
    <t>003103/23</t>
  </si>
  <si>
    <t>Hanousek Daniel</t>
  </si>
  <si>
    <t>1409040446</t>
  </si>
  <si>
    <t>003104/23</t>
  </si>
  <si>
    <t>Hanousková Jana</t>
  </si>
  <si>
    <t>8659195765</t>
  </si>
  <si>
    <t>003105/23</t>
  </si>
  <si>
    <t xml:space="preserve">Mazáčová Adéla </t>
  </si>
  <si>
    <t>2157030370</t>
  </si>
  <si>
    <t>003106/23</t>
  </si>
  <si>
    <t>Mazáčová Zuzana Mgr.</t>
  </si>
  <si>
    <t>9262014773</t>
  </si>
  <si>
    <t>003113/23</t>
  </si>
  <si>
    <t>Horáková Sabrina</t>
  </si>
  <si>
    <t>0761114211</t>
  </si>
  <si>
    <t>002878/23</t>
  </si>
  <si>
    <t>Dokoupil Tobiáš</t>
  </si>
  <si>
    <t>0704296175</t>
  </si>
  <si>
    <t>002942/23</t>
  </si>
  <si>
    <t>002943/23</t>
  </si>
  <si>
    <t>002944/23</t>
  </si>
  <si>
    <t>Nguyen Tuan Anh</t>
  </si>
  <si>
    <t>1609120183</t>
  </si>
  <si>
    <t>002998/23</t>
  </si>
  <si>
    <t>Jašek Josef</t>
  </si>
  <si>
    <t>1702010288</t>
  </si>
  <si>
    <t>003033/23</t>
  </si>
  <si>
    <t>Jašková Monika</t>
  </si>
  <si>
    <t>9158015823</t>
  </si>
  <si>
    <t>003039/23</t>
  </si>
  <si>
    <t>003052/23</t>
  </si>
  <si>
    <t>003053/23</t>
  </si>
  <si>
    <t>003066/23</t>
  </si>
  <si>
    <t>Beráková Kateřina</t>
  </si>
  <si>
    <t>1959200529</t>
  </si>
  <si>
    <t>003069/23</t>
  </si>
  <si>
    <t>003070/23</t>
  </si>
  <si>
    <t>003072/23</t>
  </si>
  <si>
    <t>003076/23</t>
  </si>
  <si>
    <t>Beráková Eva, Bc.</t>
  </si>
  <si>
    <t>8252195347</t>
  </si>
  <si>
    <t>003083/23</t>
  </si>
  <si>
    <t>003090/23</t>
  </si>
  <si>
    <t>Adl Svatopluk</t>
  </si>
  <si>
    <t>2011101433</t>
  </si>
  <si>
    <t>003091/23</t>
  </si>
  <si>
    <t>Tyrpeklová Nella</t>
  </si>
  <si>
    <t>0058116212</t>
  </si>
  <si>
    <t>003094/23</t>
  </si>
  <si>
    <t>003095/23</t>
  </si>
  <si>
    <t>003097/23</t>
  </si>
  <si>
    <t>Dluhoš Hynek</t>
  </si>
  <si>
    <t>1012290312</t>
  </si>
  <si>
    <t>003108/23</t>
  </si>
  <si>
    <t>Zacpal Dominik</t>
  </si>
  <si>
    <t>2010290568</t>
  </si>
  <si>
    <t>003109/23</t>
  </si>
  <si>
    <t>Nantlová Lucie</t>
  </si>
  <si>
    <t>8352065304</t>
  </si>
  <si>
    <t>003133/23</t>
  </si>
  <si>
    <t>Přikrylová Hana</t>
  </si>
  <si>
    <t>8851074925</t>
  </si>
  <si>
    <t>003134/23</t>
  </si>
  <si>
    <t>Přikryl Tomáš</t>
  </si>
  <si>
    <t>1810161892</t>
  </si>
  <si>
    <t>003136/23</t>
  </si>
  <si>
    <t>Bleha Adam</t>
  </si>
  <si>
    <t>1704041427</t>
  </si>
  <si>
    <t>002985/23</t>
  </si>
  <si>
    <t>Eliseev Pavlo</t>
  </si>
  <si>
    <t>0907624102</t>
  </si>
  <si>
    <t>002990/23</t>
  </si>
  <si>
    <t>Yelisdieieva Iryna</t>
  </si>
  <si>
    <t>7359654511</t>
  </si>
  <si>
    <t>003015/23</t>
  </si>
  <si>
    <t>003042/23</t>
  </si>
  <si>
    <t>Ciencialová Ella</t>
  </si>
  <si>
    <t>1551150678</t>
  </si>
  <si>
    <t>003055/23</t>
  </si>
  <si>
    <t>Vodičková Běta</t>
  </si>
  <si>
    <t>1951130071</t>
  </si>
  <si>
    <t>003057/23</t>
  </si>
  <si>
    <t>003078/23</t>
  </si>
  <si>
    <t>003079/23</t>
  </si>
  <si>
    <t>16:44</t>
  </si>
  <si>
    <t>003096/23</t>
  </si>
  <si>
    <t>Vodička Lukáš</t>
  </si>
  <si>
    <t>9403145708</t>
  </si>
  <si>
    <t>003098/23</t>
  </si>
  <si>
    <t>003100/23</t>
  </si>
  <si>
    <t>Kuběnková Lucie</t>
  </si>
  <si>
    <t>9260226151</t>
  </si>
  <si>
    <t>003101/23</t>
  </si>
  <si>
    <t>Minařík Alex</t>
  </si>
  <si>
    <t>2305180581</t>
  </si>
  <si>
    <t>003102/23</t>
  </si>
  <si>
    <t xml:space="preserve">Páleníková Hana </t>
  </si>
  <si>
    <t>9061215702</t>
  </si>
  <si>
    <t>003107/23</t>
  </si>
  <si>
    <t xml:space="preserve">Vysoudilová Ellen </t>
  </si>
  <si>
    <t>0953235338</t>
  </si>
  <si>
    <t>003112/23</t>
  </si>
  <si>
    <t xml:space="preserve">Kristová Hana </t>
  </si>
  <si>
    <t>6960015700</t>
  </si>
  <si>
    <t>003114/23</t>
  </si>
  <si>
    <t xml:space="preserve">Ševčík Otakar </t>
  </si>
  <si>
    <t>1504200434</t>
  </si>
  <si>
    <t>003115/23</t>
  </si>
  <si>
    <t>Pospíšil Václav</t>
  </si>
  <si>
    <t>1305280207</t>
  </si>
  <si>
    <t>003116/23</t>
  </si>
  <si>
    <t>Petrovská Barbora</t>
  </si>
  <si>
    <t>8954134805</t>
  </si>
  <si>
    <t>003117/23</t>
  </si>
  <si>
    <t>Petrovský Tomáš</t>
  </si>
  <si>
    <t>1804121572</t>
  </si>
  <si>
    <t>003119/23</t>
  </si>
  <si>
    <t>Pechalová Hana</t>
  </si>
  <si>
    <t>7855155759</t>
  </si>
  <si>
    <t>003120/23</t>
  </si>
  <si>
    <t>Pechalová Jasmína</t>
  </si>
  <si>
    <t>1862280970</t>
  </si>
  <si>
    <t>003124/23</t>
  </si>
  <si>
    <t>8554165818</t>
  </si>
  <si>
    <t>003125/23</t>
  </si>
  <si>
    <t xml:space="preserve">Novák Daniel </t>
  </si>
  <si>
    <t>2103050620</t>
  </si>
  <si>
    <t>003126/23</t>
  </si>
  <si>
    <t>Ljachovyčová Olga</t>
  </si>
  <si>
    <t>9756022100</t>
  </si>
  <si>
    <t>003127/23</t>
  </si>
  <si>
    <t>Ljachovyčová Julie</t>
  </si>
  <si>
    <t>1956251638</t>
  </si>
  <si>
    <t>003128/23</t>
  </si>
  <si>
    <t>Kučera Martin</t>
  </si>
  <si>
    <t>1509050004</t>
  </si>
  <si>
    <t>003139/23</t>
  </si>
  <si>
    <t>003140/23</t>
  </si>
  <si>
    <t>Doleželová Jana</t>
  </si>
  <si>
    <t>0862173268</t>
  </si>
  <si>
    <t>003152/23</t>
  </si>
  <si>
    <t>Skřivánek Tomáš</t>
  </si>
  <si>
    <t>0904165372</t>
  </si>
  <si>
    <t>003163/23</t>
  </si>
  <si>
    <t>Kovach Mykhailo</t>
  </si>
  <si>
    <t>0411724060</t>
  </si>
  <si>
    <t>002270/23</t>
  </si>
  <si>
    <t>Erla Josef</t>
  </si>
  <si>
    <t>0712177081</t>
  </si>
  <si>
    <t>002893/23</t>
  </si>
  <si>
    <t>Teichert Radomír</t>
  </si>
  <si>
    <t>2301120316</t>
  </si>
  <si>
    <t>002894/23</t>
  </si>
  <si>
    <t>Hrtoňová Michaela</t>
  </si>
  <si>
    <t>8553115505</t>
  </si>
  <si>
    <t>002909/23</t>
  </si>
  <si>
    <t>002910/23</t>
  </si>
  <si>
    <t>003111/23</t>
  </si>
  <si>
    <t>Hošková Alžběta</t>
  </si>
  <si>
    <t>0657148096</t>
  </si>
  <si>
    <t>003122/23</t>
  </si>
  <si>
    <t>Dušková Iva</t>
  </si>
  <si>
    <t>8554253840</t>
  </si>
  <si>
    <t>003123/23</t>
  </si>
  <si>
    <t>Dušek Patrik</t>
  </si>
  <si>
    <t>1712191349</t>
  </si>
  <si>
    <t>003129/23</t>
  </si>
  <si>
    <t>Mikšíková Andrea</t>
  </si>
  <si>
    <t>8757042558</t>
  </si>
  <si>
    <t>003130/23</t>
  </si>
  <si>
    <t>Kukula Ondřej</t>
  </si>
  <si>
    <t>1809180010</t>
  </si>
  <si>
    <t>003131/23</t>
  </si>
  <si>
    <t>Lelek Michal</t>
  </si>
  <si>
    <t>0812083239</t>
  </si>
  <si>
    <t>003132/23</t>
  </si>
  <si>
    <t>Bajaja Martin</t>
  </si>
  <si>
    <t>1505121783</t>
  </si>
  <si>
    <t>003142/23</t>
  </si>
  <si>
    <t>Navrátil Filip</t>
  </si>
  <si>
    <t>0805023263</t>
  </si>
  <si>
    <t>003144/23</t>
  </si>
  <si>
    <t>Mádr Filip</t>
  </si>
  <si>
    <t>1404081844</t>
  </si>
  <si>
    <t>003145/23</t>
  </si>
  <si>
    <t>Večerka Oliver</t>
  </si>
  <si>
    <t>2201170092</t>
  </si>
  <si>
    <t>003146/23</t>
  </si>
  <si>
    <t>Posád Miroslav</t>
  </si>
  <si>
    <t>2109220278</t>
  </si>
  <si>
    <t>003147/23</t>
  </si>
  <si>
    <t>Nosál Mikuláš</t>
  </si>
  <si>
    <t>1407080301</t>
  </si>
  <si>
    <t>003148/23</t>
  </si>
  <si>
    <t>Grulich Filip</t>
  </si>
  <si>
    <t>1808240225</t>
  </si>
  <si>
    <t>003149/23</t>
  </si>
  <si>
    <t>Špunda Jakub</t>
  </si>
  <si>
    <t>1012180422</t>
  </si>
  <si>
    <t>003150/23</t>
  </si>
  <si>
    <t>Machát Jan</t>
  </si>
  <si>
    <t>1807140577</t>
  </si>
  <si>
    <t>003153/23</t>
  </si>
  <si>
    <t>Pilař Kryštof</t>
  </si>
  <si>
    <t>1703261098</t>
  </si>
  <si>
    <t>003154/23</t>
  </si>
  <si>
    <t>Hurtová Olga</t>
  </si>
  <si>
    <t>9851194463</t>
  </si>
  <si>
    <t>003155/23</t>
  </si>
  <si>
    <t>Válková Zuzana</t>
  </si>
  <si>
    <t>8362074138</t>
  </si>
  <si>
    <t>003156/23</t>
  </si>
  <si>
    <t>Grulichová Simona</t>
  </si>
  <si>
    <t>7951185814</t>
  </si>
  <si>
    <t>003157/23</t>
  </si>
  <si>
    <t>Molitorová Karolína</t>
  </si>
  <si>
    <t>9658156233</t>
  </si>
  <si>
    <t>003158/23</t>
  </si>
  <si>
    <t>Jelínek Vojtěch</t>
  </si>
  <si>
    <t>2012300532</t>
  </si>
  <si>
    <t>003159/23</t>
  </si>
  <si>
    <t>Jelínková Kristýna</t>
  </si>
  <si>
    <t>9752075960</t>
  </si>
  <si>
    <t>003160/23</t>
  </si>
  <si>
    <t>Dohnalová Jana</t>
  </si>
  <si>
    <t>2061140246</t>
  </si>
  <si>
    <t>003161/23</t>
  </si>
  <si>
    <t>Dohnalová Denisa</t>
  </si>
  <si>
    <t>8955176087</t>
  </si>
  <si>
    <t>003162/23</t>
  </si>
  <si>
    <t>Briš Pavel</t>
  </si>
  <si>
    <t>1201200308</t>
  </si>
  <si>
    <t>003164/23</t>
  </si>
  <si>
    <t>Kupková Nela</t>
  </si>
  <si>
    <t>2353300631</t>
  </si>
  <si>
    <t>003165/23</t>
  </si>
  <si>
    <t>Kupková Helena Ing.</t>
  </si>
  <si>
    <t>9562154107</t>
  </si>
  <si>
    <t>003175/23</t>
  </si>
  <si>
    <t>003176/23</t>
  </si>
  <si>
    <t>003184/23</t>
  </si>
  <si>
    <t xml:space="preserve">Lajčak Ondřej </t>
  </si>
  <si>
    <t>2201050731</t>
  </si>
  <si>
    <t>003186/23</t>
  </si>
  <si>
    <t>Lajčaková Veronika</t>
  </si>
  <si>
    <t>9952176102</t>
  </si>
  <si>
    <t>003189/23</t>
  </si>
  <si>
    <t>Hlaváčová Alice</t>
  </si>
  <si>
    <t>1857250274</t>
  </si>
  <si>
    <t>003190/23</t>
  </si>
  <si>
    <t>Hlaváčová Lucie</t>
  </si>
  <si>
    <t>9059185553</t>
  </si>
  <si>
    <t>003193/23</t>
  </si>
  <si>
    <t>Horák Jakub</t>
  </si>
  <si>
    <t>8709146160</t>
  </si>
  <si>
    <t>003194/23</t>
  </si>
  <si>
    <t>Horák Tomáš</t>
  </si>
  <si>
    <t>2107260089</t>
  </si>
  <si>
    <t>003195/23</t>
  </si>
  <si>
    <t>Machala Roman</t>
  </si>
  <si>
    <t>1010250362</t>
  </si>
  <si>
    <t>002726/23</t>
  </si>
  <si>
    <t>002884/23</t>
  </si>
  <si>
    <t>Čonková Nella</t>
  </si>
  <si>
    <t>2352210432</t>
  </si>
  <si>
    <t>002889/23</t>
  </si>
  <si>
    <t>Čonková Zuzana</t>
  </si>
  <si>
    <t>9861015296</t>
  </si>
  <si>
    <t>003141/23</t>
  </si>
  <si>
    <t>Benešová Veronika</t>
  </si>
  <si>
    <t>0759043230</t>
  </si>
  <si>
    <t>003167/23</t>
  </si>
  <si>
    <t xml:space="preserve">Lorencová Sinikka </t>
  </si>
  <si>
    <t>0855263233</t>
  </si>
  <si>
    <t>003168/23</t>
  </si>
  <si>
    <t>Ščuková Veronika</t>
  </si>
  <si>
    <t>1753211273</t>
  </si>
  <si>
    <t>003170/23</t>
  </si>
  <si>
    <t>Blaho Michal</t>
  </si>
  <si>
    <t>2201280895</t>
  </si>
  <si>
    <t>003171/23</t>
  </si>
  <si>
    <t>Tomášková Timea</t>
  </si>
  <si>
    <t>2162290900</t>
  </si>
  <si>
    <t>003173/23</t>
  </si>
  <si>
    <t>Světlíková Nikol</t>
  </si>
  <si>
    <t>2252030022</t>
  </si>
  <si>
    <t>003177/23</t>
  </si>
  <si>
    <t>Repešová Lucie</t>
  </si>
  <si>
    <t>0462065274</t>
  </si>
  <si>
    <t>003178/23</t>
  </si>
  <si>
    <t>Repešová Hana</t>
  </si>
  <si>
    <t>7859284466</t>
  </si>
  <si>
    <t>003179/23</t>
  </si>
  <si>
    <t>Tomášková Eva</t>
  </si>
  <si>
    <t>8453194145</t>
  </si>
  <si>
    <t>003180/23</t>
  </si>
  <si>
    <t>Tomancová Hana</t>
  </si>
  <si>
    <t>9259304472</t>
  </si>
  <si>
    <t>003181/23</t>
  </si>
  <si>
    <t>Synáčová Veronika</t>
  </si>
  <si>
    <t>9560105313</t>
  </si>
  <si>
    <t>003187/23</t>
  </si>
  <si>
    <t>Krumnikl Luboš</t>
  </si>
  <si>
    <t>1404020277</t>
  </si>
  <si>
    <t>003188/23</t>
  </si>
  <si>
    <t>Fink Zdeněk</t>
  </si>
  <si>
    <t>0509203255</t>
  </si>
  <si>
    <t>003204/23</t>
  </si>
  <si>
    <t>Šándor Miroslav</t>
  </si>
  <si>
    <t>1907010413</t>
  </si>
  <si>
    <t>003211/23</t>
  </si>
  <si>
    <t>Lakomý David</t>
  </si>
  <si>
    <t>9005185706</t>
  </si>
  <si>
    <t>003212/23</t>
  </si>
  <si>
    <t>7506019389</t>
  </si>
  <si>
    <t>003220/23</t>
  </si>
  <si>
    <t>Exler Filip Rafael</t>
  </si>
  <si>
    <t>0610133260</t>
  </si>
  <si>
    <t>003099/23</t>
  </si>
  <si>
    <t>003166/23</t>
  </si>
  <si>
    <t xml:space="preserve">Bučková Veronika </t>
  </si>
  <si>
    <t>0662233242</t>
  </si>
  <si>
    <t>003172/23</t>
  </si>
  <si>
    <t>Kotásek Daniel</t>
  </si>
  <si>
    <t>1401040047</t>
  </si>
  <si>
    <t>003185/23</t>
  </si>
  <si>
    <t>Michl Jaroslav</t>
  </si>
  <si>
    <t>7211075322</t>
  </si>
  <si>
    <t>003191/23</t>
  </si>
  <si>
    <t>Bednařík Pavel</t>
  </si>
  <si>
    <t>2203280871</t>
  </si>
  <si>
    <t>003192/23</t>
  </si>
  <si>
    <t>Bednaříková Petra</t>
  </si>
  <si>
    <t>9151214776</t>
  </si>
  <si>
    <t>003196/23</t>
  </si>
  <si>
    <t>Hubáček Viktor</t>
  </si>
  <si>
    <t>1609070023</t>
  </si>
  <si>
    <t>003197/23</t>
  </si>
  <si>
    <t>Janíková Michaela</t>
  </si>
  <si>
    <t>1752250808</t>
  </si>
  <si>
    <t>003198/23</t>
  </si>
  <si>
    <t xml:space="preserve">Gajová Anežka </t>
  </si>
  <si>
    <t>1753080472</t>
  </si>
  <si>
    <t>003199/23</t>
  </si>
  <si>
    <t>Tománková Anežka</t>
  </si>
  <si>
    <t>1158080253</t>
  </si>
  <si>
    <t>003200/23</t>
  </si>
  <si>
    <t>1703140021</t>
  </si>
  <si>
    <t>003201/23</t>
  </si>
  <si>
    <t>Elšíková Karolína</t>
  </si>
  <si>
    <t>0958317239</t>
  </si>
  <si>
    <t>003202/23</t>
  </si>
  <si>
    <t>Hanáková Markéta</t>
  </si>
  <si>
    <t>0560023233</t>
  </si>
  <si>
    <t>003203/23</t>
  </si>
  <si>
    <t>Janusz Oskar</t>
  </si>
  <si>
    <t>2205120742</t>
  </si>
  <si>
    <t>003205/23</t>
  </si>
  <si>
    <t>Hanke Tomáš</t>
  </si>
  <si>
    <t>0707233241</t>
  </si>
  <si>
    <t>003206/23</t>
  </si>
  <si>
    <t xml:space="preserve">Lakomý Matouš </t>
  </si>
  <si>
    <t>2204210305</t>
  </si>
  <si>
    <t>003208/23</t>
  </si>
  <si>
    <t>Januszová Claudia</t>
  </si>
  <si>
    <t>9259065376</t>
  </si>
  <si>
    <t>003228/23</t>
  </si>
  <si>
    <t>Konvičná Johana</t>
  </si>
  <si>
    <t>2355120427</t>
  </si>
  <si>
    <t>003229/23</t>
  </si>
  <si>
    <t>Konvičná Ludmila</t>
  </si>
  <si>
    <t>8853075440</t>
  </si>
  <si>
    <t>003241/23</t>
  </si>
  <si>
    <t>Havelková Lucie Mgr.</t>
  </si>
  <si>
    <t>8959216112</t>
  </si>
  <si>
    <t>003243/23</t>
  </si>
  <si>
    <t>Žolcer Charlotte</t>
  </si>
  <si>
    <t>1361261352</t>
  </si>
  <si>
    <t>003244/23</t>
  </si>
  <si>
    <t>Toledo Jelow Montill</t>
  </si>
  <si>
    <t>8856041381</t>
  </si>
  <si>
    <t>003250/23</t>
  </si>
  <si>
    <t>Tomeček Zdeněk</t>
  </si>
  <si>
    <t>9502246072</t>
  </si>
  <si>
    <t>003169/23</t>
  </si>
  <si>
    <t>Valová Sára</t>
  </si>
  <si>
    <t>0759281380</t>
  </si>
  <si>
    <t>003221/23</t>
  </si>
  <si>
    <t>Polcr Adam</t>
  </si>
  <si>
    <t>2305040441</t>
  </si>
  <si>
    <t>003222/23</t>
  </si>
  <si>
    <t>Polcrová Markéta</t>
  </si>
  <si>
    <t>8258095362</t>
  </si>
  <si>
    <t>003230/23</t>
  </si>
  <si>
    <t>Dlabalová Lucie</t>
  </si>
  <si>
    <t>1556040310</t>
  </si>
  <si>
    <t>003231/23</t>
  </si>
  <si>
    <t>Kočnar Jiří</t>
  </si>
  <si>
    <t>2104091055</t>
  </si>
  <si>
    <t>003232/23</t>
  </si>
  <si>
    <t>Janouch Kryštof</t>
  </si>
  <si>
    <t>2103070684</t>
  </si>
  <si>
    <t>003234/23</t>
  </si>
  <si>
    <t xml:space="preserve">Al- Kheir Daniel </t>
  </si>
  <si>
    <t>1807300473</t>
  </si>
  <si>
    <t>003235/23</t>
  </si>
  <si>
    <t>Kadlec Samuel</t>
  </si>
  <si>
    <t>1812230013</t>
  </si>
  <si>
    <t>003236/23</t>
  </si>
  <si>
    <t>Breznický Jan</t>
  </si>
  <si>
    <t>0703236787</t>
  </si>
  <si>
    <t>003238/23</t>
  </si>
  <si>
    <t>Janouchová Markéta</t>
  </si>
  <si>
    <t>9156085521</t>
  </si>
  <si>
    <t>003239/23</t>
  </si>
  <si>
    <t>Turkmany Miray</t>
  </si>
  <si>
    <t>9157151454</t>
  </si>
  <si>
    <t>003240/23</t>
  </si>
  <si>
    <t>Kadlec Adam</t>
  </si>
  <si>
    <t>9405054461</t>
  </si>
  <si>
    <t>003251/23</t>
  </si>
  <si>
    <t>Smékalová Ema</t>
  </si>
  <si>
    <t>2355090144</t>
  </si>
  <si>
    <t>003252/23</t>
  </si>
  <si>
    <t>Smékalová Kristýna</t>
  </si>
  <si>
    <t>9459290291</t>
  </si>
  <si>
    <t>003258/23</t>
  </si>
  <si>
    <t>Hekele Laura</t>
  </si>
  <si>
    <t>1954240497</t>
  </si>
  <si>
    <t>003259/23</t>
  </si>
  <si>
    <t xml:space="preserve">Hlubinková Petra </t>
  </si>
  <si>
    <t>9652135702</t>
  </si>
  <si>
    <t>003209/23</t>
  </si>
  <si>
    <t>003224/23</t>
  </si>
  <si>
    <t>003225/23</t>
  </si>
  <si>
    <t xml:space="preserve">Vashist Valerie </t>
  </si>
  <si>
    <t>2258010425</t>
  </si>
  <si>
    <t>20:36</t>
  </si>
  <si>
    <t>003226/23</t>
  </si>
  <si>
    <t xml:space="preserve">Hájková Jana </t>
  </si>
  <si>
    <t>8562125792</t>
  </si>
  <si>
    <t>003227/23</t>
  </si>
  <si>
    <t>003233/23</t>
  </si>
  <si>
    <t>Zbořil Matyáš</t>
  </si>
  <si>
    <t>1703030197</t>
  </si>
  <si>
    <t>003261/23</t>
  </si>
  <si>
    <t>Čurejová Erika</t>
  </si>
  <si>
    <t>1051253225</t>
  </si>
  <si>
    <t>003264/23</t>
  </si>
  <si>
    <t>Jahnová Nella</t>
  </si>
  <si>
    <t>0757295341</t>
  </si>
  <si>
    <t>003265/23</t>
  </si>
  <si>
    <t>003271/23</t>
  </si>
  <si>
    <t>Bazger Matěj</t>
  </si>
  <si>
    <t>1407210156</t>
  </si>
  <si>
    <t>002259/23</t>
  </si>
  <si>
    <t>003014/23</t>
  </si>
  <si>
    <t>003026/23</t>
  </si>
  <si>
    <t>Pavlín Libor</t>
  </si>
  <si>
    <t>1305070602</t>
  </si>
  <si>
    <t>003084/23</t>
  </si>
  <si>
    <t>Šebelová Dita</t>
  </si>
  <si>
    <t>1652120327</t>
  </si>
  <si>
    <t>003135/23</t>
  </si>
  <si>
    <t>Šebelová Jana, Mgr.</t>
  </si>
  <si>
    <t>8657110187</t>
  </si>
  <si>
    <t>003216/23</t>
  </si>
  <si>
    <t>Talanda Tadeáš</t>
  </si>
  <si>
    <t>1712081173</t>
  </si>
  <si>
    <t>003217/23</t>
  </si>
  <si>
    <t>Stejskal Robin</t>
  </si>
  <si>
    <t>2304100271</t>
  </si>
  <si>
    <t>003219/23</t>
  </si>
  <si>
    <t>Talandová Adéla</t>
  </si>
  <si>
    <t>7861245711</t>
  </si>
  <si>
    <t>003223/23</t>
  </si>
  <si>
    <t>Zrost Adam</t>
  </si>
  <si>
    <t>1001113267</t>
  </si>
  <si>
    <t>003257/23</t>
  </si>
  <si>
    <t>Stejskalová Renáta B</t>
  </si>
  <si>
    <t>8956025771</t>
  </si>
  <si>
    <t>003260/23</t>
  </si>
  <si>
    <t xml:space="preserve">Dobrý Jan </t>
  </si>
  <si>
    <t>0604233267</t>
  </si>
  <si>
    <t>003262/23</t>
  </si>
  <si>
    <t>Stroupková Ella</t>
  </si>
  <si>
    <t>1856120277</t>
  </si>
  <si>
    <t>003263/23</t>
  </si>
  <si>
    <t>Stroupková Zuzana</t>
  </si>
  <si>
    <t>8856235806</t>
  </si>
  <si>
    <t>003266/23</t>
  </si>
  <si>
    <t>Hrbáček Vítek</t>
  </si>
  <si>
    <t>1211210275</t>
  </si>
  <si>
    <t>003041/23</t>
  </si>
  <si>
    <t>Pusch Vojtěch</t>
  </si>
  <si>
    <t>2301220317</t>
  </si>
  <si>
    <t>003045/23</t>
  </si>
  <si>
    <t>Zdrálková Ivana DiS.</t>
  </si>
  <si>
    <t>9158225351</t>
  </si>
  <si>
    <t>003110/23</t>
  </si>
  <si>
    <t>Kohoutek Michal</t>
  </si>
  <si>
    <t>1408071280</t>
  </si>
  <si>
    <t>003137/23</t>
  </si>
  <si>
    <t>Začalová Sára</t>
  </si>
  <si>
    <t>2352240231</t>
  </si>
  <si>
    <t>003138/23</t>
  </si>
  <si>
    <t>Začalová Kateřina</t>
  </si>
  <si>
    <t>8960294607</t>
  </si>
  <si>
    <t>003143/23</t>
  </si>
  <si>
    <t>003174/23</t>
  </si>
  <si>
    <t>Janírek Radek</t>
  </si>
  <si>
    <t>1809260431</t>
  </si>
  <si>
    <t>003182/23</t>
  </si>
  <si>
    <t>Janírková Renáta</t>
  </si>
  <si>
    <t>8853106317</t>
  </si>
  <si>
    <t>003254/23</t>
  </si>
  <si>
    <t>Kosina Richard</t>
  </si>
  <si>
    <t>2012151537</t>
  </si>
  <si>
    <t>003255/23</t>
  </si>
  <si>
    <t>Kosinová Andrea</t>
  </si>
  <si>
    <t>9054204852</t>
  </si>
  <si>
    <t>003272/23</t>
  </si>
  <si>
    <t>Oprštěný Václav</t>
  </si>
  <si>
    <t>1602250210</t>
  </si>
  <si>
    <t>003273/23</t>
  </si>
  <si>
    <t>Pelzl Matyáš</t>
  </si>
  <si>
    <t>1610010072</t>
  </si>
  <si>
    <t>003278/23</t>
  </si>
  <si>
    <t>Čanecká Hana</t>
  </si>
  <si>
    <t>1754281980</t>
  </si>
  <si>
    <t>003279/23</t>
  </si>
  <si>
    <t xml:space="preserve">Davidová Hana </t>
  </si>
  <si>
    <t>9156015517</t>
  </si>
  <si>
    <t>003280/23</t>
  </si>
  <si>
    <t>Šlosrová Nela</t>
  </si>
  <si>
    <t>1951241204</t>
  </si>
  <si>
    <t>003281/23</t>
  </si>
  <si>
    <t>Šlosrová Bára</t>
  </si>
  <si>
    <t>9161266158</t>
  </si>
  <si>
    <t>003286/23</t>
  </si>
  <si>
    <t>Munzar Maxim</t>
  </si>
  <si>
    <t>1012180081</t>
  </si>
  <si>
    <t>003287/23</t>
  </si>
  <si>
    <t>Helcel Dominik</t>
  </si>
  <si>
    <t>1611150750</t>
  </si>
  <si>
    <t>003288/23</t>
  </si>
  <si>
    <t>Helcel Kateřina</t>
  </si>
  <si>
    <t>8855125598</t>
  </si>
  <si>
    <t>003309/23</t>
  </si>
  <si>
    <t>Omelka Tomáš</t>
  </si>
  <si>
    <t>0408313224</t>
  </si>
  <si>
    <t>003118/23</t>
  </si>
  <si>
    <t>Hruban Vít</t>
  </si>
  <si>
    <t>2105060540</t>
  </si>
  <si>
    <t>003121/23</t>
  </si>
  <si>
    <t>Babinská Adéla</t>
  </si>
  <si>
    <t>9453064291</t>
  </si>
  <si>
    <t>003210/23</t>
  </si>
  <si>
    <t>Šnejdárek Jiří</t>
  </si>
  <si>
    <t>8911170169</t>
  </si>
  <si>
    <t>003267/23</t>
  </si>
  <si>
    <t>003268/23</t>
  </si>
  <si>
    <t>003275/23</t>
  </si>
  <si>
    <t>Vařeka Adam</t>
  </si>
  <si>
    <t>1712060328</t>
  </si>
  <si>
    <t>003276/23</t>
  </si>
  <si>
    <t>Vařeková Silvie</t>
  </si>
  <si>
    <t>7157075772</t>
  </si>
  <si>
    <t>003277/23</t>
  </si>
  <si>
    <t>Janečka Petr</t>
  </si>
  <si>
    <t>1811070206</t>
  </si>
  <si>
    <t>003283/23</t>
  </si>
  <si>
    <t>Mádrová Adriana</t>
  </si>
  <si>
    <t>1757280206</t>
  </si>
  <si>
    <t>003284/23</t>
  </si>
  <si>
    <t>Mádrová Andrea</t>
  </si>
  <si>
    <t>8051164396</t>
  </si>
  <si>
    <t>003289/23</t>
  </si>
  <si>
    <t>Janečková Jana</t>
  </si>
  <si>
    <t>8251035331</t>
  </si>
  <si>
    <t>18:00</t>
  </si>
  <si>
    <t>003296/23</t>
  </si>
  <si>
    <t>Bačík Gerka Alex</t>
  </si>
  <si>
    <t>1407221409</t>
  </si>
  <si>
    <t>003302/23</t>
  </si>
  <si>
    <t>Molnárová Hana</t>
  </si>
  <si>
    <t>1954180745</t>
  </si>
  <si>
    <t>003304/23</t>
  </si>
  <si>
    <t>Stuška Marek</t>
  </si>
  <si>
    <t>2001210574</t>
  </si>
  <si>
    <t>003305/23</t>
  </si>
  <si>
    <t>Chaloupková Kateřina</t>
  </si>
  <si>
    <t>1457130092</t>
  </si>
  <si>
    <t>003307/23</t>
  </si>
  <si>
    <t>Lejsková Adéla</t>
  </si>
  <si>
    <t>0857293250</t>
  </si>
  <si>
    <t>003306/23</t>
  </si>
  <si>
    <t>Kubíček Maxim</t>
  </si>
  <si>
    <t>0511223405</t>
  </si>
  <si>
    <t>003310/23</t>
  </si>
  <si>
    <t>Odstrčil Marek</t>
  </si>
  <si>
    <t>2001140636</t>
  </si>
  <si>
    <t>003311/23</t>
  </si>
  <si>
    <t>Holubová Andrea</t>
  </si>
  <si>
    <t>1856080336</t>
  </si>
  <si>
    <t>003313/23</t>
  </si>
  <si>
    <t>9260086143</t>
  </si>
  <si>
    <t>003315/23</t>
  </si>
  <si>
    <t>Zapletalová Marta</t>
  </si>
  <si>
    <t>8653244952</t>
  </si>
  <si>
    <t>003320/23</t>
  </si>
  <si>
    <t>Holubová Katarína</t>
  </si>
  <si>
    <t>8557107086</t>
  </si>
  <si>
    <t>003323/23</t>
  </si>
  <si>
    <t>003324/23</t>
  </si>
  <si>
    <t>Hromada Marek</t>
  </si>
  <si>
    <t>1706190783</t>
  </si>
  <si>
    <t>003325/23</t>
  </si>
  <si>
    <t>Kaštyl Radek</t>
  </si>
  <si>
    <t>1411130204</t>
  </si>
  <si>
    <t>003327/23</t>
  </si>
  <si>
    <t>Hromadová Pavla</t>
  </si>
  <si>
    <t>8454015867</t>
  </si>
  <si>
    <t>003330/23</t>
  </si>
  <si>
    <t>Mikiska Vojtěch</t>
  </si>
  <si>
    <t>1103130050</t>
  </si>
  <si>
    <t>003331/23</t>
  </si>
  <si>
    <t>003332/23</t>
  </si>
  <si>
    <t xml:space="preserve">Nováčková Lenka </t>
  </si>
  <si>
    <t>0653013262</t>
  </si>
  <si>
    <t>003349/23</t>
  </si>
  <si>
    <t>Shtanko Anastasiia</t>
  </si>
  <si>
    <t>2151804017</t>
  </si>
  <si>
    <t>003350/23</t>
  </si>
  <si>
    <t>Shtanko Iryna</t>
  </si>
  <si>
    <t>8861544604</t>
  </si>
  <si>
    <t>003290/23</t>
  </si>
  <si>
    <t>Chlebounová Lucie</t>
  </si>
  <si>
    <t>0655293232</t>
  </si>
  <si>
    <t>003298/23</t>
  </si>
  <si>
    <t>Molnar Alexandr</t>
  </si>
  <si>
    <t>0409153228</t>
  </si>
  <si>
    <t>003299/23</t>
  </si>
  <si>
    <t>003319/23</t>
  </si>
  <si>
    <t>003336/23</t>
  </si>
  <si>
    <t xml:space="preserve">Hanák Lukáš </t>
  </si>
  <si>
    <t>1106230224</t>
  </si>
  <si>
    <t>003337/23</t>
  </si>
  <si>
    <t>Pušková Stefanie</t>
  </si>
  <si>
    <t>1362110772</t>
  </si>
  <si>
    <t>003339/23</t>
  </si>
  <si>
    <t>Moudrý Robin</t>
  </si>
  <si>
    <t>2111030097</t>
  </si>
  <si>
    <t>003341/23</t>
  </si>
  <si>
    <t>Křištofová Elizabeth</t>
  </si>
  <si>
    <t>2156170610</t>
  </si>
  <si>
    <t>003343/23</t>
  </si>
  <si>
    <t>Křištofová Markéta</t>
  </si>
  <si>
    <t>9152216073</t>
  </si>
  <si>
    <t>003345/23</t>
  </si>
  <si>
    <t xml:space="preserve">Vaculík Lukáš </t>
  </si>
  <si>
    <t>0807253249</t>
  </si>
  <si>
    <t>003347/23</t>
  </si>
  <si>
    <t>Moudrá Alena, Bc.</t>
  </si>
  <si>
    <t>8858044525</t>
  </si>
  <si>
    <t>003374/23</t>
  </si>
  <si>
    <t>Grmela Tomáš</t>
  </si>
  <si>
    <t>1304050385</t>
  </si>
  <si>
    <t>003376/23</t>
  </si>
  <si>
    <t>Koudelná Martina</t>
  </si>
  <si>
    <t>8760165777</t>
  </si>
  <si>
    <t>003247/23</t>
  </si>
  <si>
    <t>Ospálek Vojtěch</t>
  </si>
  <si>
    <t>0806033239</t>
  </si>
  <si>
    <t>003248/23</t>
  </si>
  <si>
    <t>Školoudíková Sofie</t>
  </si>
  <si>
    <t>2260290450</t>
  </si>
  <si>
    <t>003256/23</t>
  </si>
  <si>
    <t>Školoudíková Dominik</t>
  </si>
  <si>
    <t>9757254771</t>
  </si>
  <si>
    <t>003297/23</t>
  </si>
  <si>
    <t>Vodičková Kristýna</t>
  </si>
  <si>
    <t>1054283241</t>
  </si>
  <si>
    <t>07:22</t>
  </si>
  <si>
    <t>003300/23</t>
  </si>
  <si>
    <t>003312/23</t>
  </si>
  <si>
    <t>Krušinská Alžběta</t>
  </si>
  <si>
    <t>1057150105</t>
  </si>
  <si>
    <t>003322/23</t>
  </si>
  <si>
    <t xml:space="preserve">Zbožínek Jan </t>
  </si>
  <si>
    <t>0809063233</t>
  </si>
  <si>
    <t>003326/23</t>
  </si>
  <si>
    <t>Kymadze Sofia</t>
  </si>
  <si>
    <t>0959106192</t>
  </si>
  <si>
    <t>003338/23</t>
  </si>
  <si>
    <t>Hepplerová Sofie Ell</t>
  </si>
  <si>
    <t>1656050022</t>
  </si>
  <si>
    <t>003344/23</t>
  </si>
  <si>
    <t>Rýznarová Izabel</t>
  </si>
  <si>
    <t>2256200386</t>
  </si>
  <si>
    <t>003346/23</t>
  </si>
  <si>
    <t xml:space="preserve">Smětáková Monika </t>
  </si>
  <si>
    <t>9261255762</t>
  </si>
  <si>
    <t>003352/23</t>
  </si>
  <si>
    <t>Komenda Martin</t>
  </si>
  <si>
    <t>2202080650</t>
  </si>
  <si>
    <t>003353/23</t>
  </si>
  <si>
    <t>Mihal Matyáš</t>
  </si>
  <si>
    <t>2207201612</t>
  </si>
  <si>
    <t>003354/23</t>
  </si>
  <si>
    <t>003355/23</t>
  </si>
  <si>
    <t>Laszczewski Sebastie</t>
  </si>
  <si>
    <t>1309280720</t>
  </si>
  <si>
    <t>003357/23</t>
  </si>
  <si>
    <t>Strachota Jindřich</t>
  </si>
  <si>
    <t>2203150444</t>
  </si>
  <si>
    <t>003358/23</t>
  </si>
  <si>
    <t xml:space="preserve">Pham Phu Dat </t>
  </si>
  <si>
    <t>1810171770</t>
  </si>
  <si>
    <t>003361/23</t>
  </si>
  <si>
    <t>Tesař Tobiáš</t>
  </si>
  <si>
    <t>2210270293</t>
  </si>
  <si>
    <t>003364/23</t>
  </si>
  <si>
    <t>Plášková Michaela</t>
  </si>
  <si>
    <t>9653116143</t>
  </si>
  <si>
    <t>003365/23</t>
  </si>
  <si>
    <t>Maďarová Adriana</t>
  </si>
  <si>
    <t>9155076073</t>
  </si>
  <si>
    <t>003366/23</t>
  </si>
  <si>
    <t>Pham Phu Hanh</t>
  </si>
  <si>
    <t>8401301953</t>
  </si>
  <si>
    <t>003367/23</t>
  </si>
  <si>
    <t>Horová Alena</t>
  </si>
  <si>
    <t>8051081522</t>
  </si>
  <si>
    <t>003368/23</t>
  </si>
  <si>
    <t>Strachotová Eliška</t>
  </si>
  <si>
    <t>9151246203</t>
  </si>
  <si>
    <t>003369/23</t>
  </si>
  <si>
    <t>Tesařová Kristýna</t>
  </si>
  <si>
    <t>9961235328</t>
  </si>
  <si>
    <t>003370/23</t>
  </si>
  <si>
    <t>Poulíček Vojtěch</t>
  </si>
  <si>
    <t>2304111557</t>
  </si>
  <si>
    <t>003371/23</t>
  </si>
  <si>
    <t>Schwanová Sabina</t>
  </si>
  <si>
    <t>9859106147</t>
  </si>
  <si>
    <t>003372/23</t>
  </si>
  <si>
    <t>Čeplová Dagmar</t>
  </si>
  <si>
    <t>8260165309</t>
  </si>
  <si>
    <t>003373/23</t>
  </si>
  <si>
    <t>Matuška Štěpán</t>
  </si>
  <si>
    <t>2108040649</t>
  </si>
  <si>
    <t>003292/23</t>
  </si>
  <si>
    <t>07:13</t>
  </si>
  <si>
    <t>003293/23</t>
  </si>
  <si>
    <t>003356/23</t>
  </si>
  <si>
    <t>Ratajová Julie</t>
  </si>
  <si>
    <t>1358070274</t>
  </si>
  <si>
    <t>003360/23</t>
  </si>
  <si>
    <t>Desnica Tobiáš</t>
  </si>
  <si>
    <t>0701186068</t>
  </si>
  <si>
    <t>003377/23</t>
  </si>
  <si>
    <t>Holík Jakub</t>
  </si>
  <si>
    <t>1510010205</t>
  </si>
  <si>
    <t>003378/23</t>
  </si>
  <si>
    <t>Kruk Vincent</t>
  </si>
  <si>
    <t>1710271706</t>
  </si>
  <si>
    <t>003379/23</t>
  </si>
  <si>
    <t>003380/23</t>
  </si>
  <si>
    <t>Benda Lukáš</t>
  </si>
  <si>
    <t>1910160087</t>
  </si>
  <si>
    <t>003381/23</t>
  </si>
  <si>
    <t xml:space="preserve">Labounková Veronika </t>
  </si>
  <si>
    <t>2157120328</t>
  </si>
  <si>
    <t>003382/23</t>
  </si>
  <si>
    <t>Šmíd Sebastian</t>
  </si>
  <si>
    <t>1801081293</t>
  </si>
  <si>
    <t>003383/23</t>
  </si>
  <si>
    <t>Šajben Juraj</t>
  </si>
  <si>
    <t>1805090232</t>
  </si>
  <si>
    <t>003384/23</t>
  </si>
  <si>
    <t>Gregr Tomáš</t>
  </si>
  <si>
    <t>1103171146</t>
  </si>
  <si>
    <t>003387/23</t>
  </si>
  <si>
    <t xml:space="preserve">Macháček Mikuláš </t>
  </si>
  <si>
    <t>2105210283</t>
  </si>
  <si>
    <t>003389/23</t>
  </si>
  <si>
    <t>Šajbenová Pavla</t>
  </si>
  <si>
    <t>9257145293</t>
  </si>
  <si>
    <t>003390/23</t>
  </si>
  <si>
    <t>Macháčková Lucie</t>
  </si>
  <si>
    <t>8853185594</t>
  </si>
  <si>
    <t>003392/23</t>
  </si>
  <si>
    <t>Šmíd Lukáš</t>
  </si>
  <si>
    <t>9304295748</t>
  </si>
  <si>
    <t>003393/23</t>
  </si>
  <si>
    <t>8653036139</t>
  </si>
  <si>
    <t>003394/23</t>
  </si>
  <si>
    <t>Bendová Andrea</t>
  </si>
  <si>
    <t>8060164464</t>
  </si>
  <si>
    <t>003395/23</t>
  </si>
  <si>
    <t>Lovašová Amélie</t>
  </si>
  <si>
    <t>1853180362</t>
  </si>
  <si>
    <t>003396/23</t>
  </si>
  <si>
    <t>Ferková Iveta</t>
  </si>
  <si>
    <t>8553024942</t>
  </si>
  <si>
    <t>003400/23</t>
  </si>
  <si>
    <t>Labounková Martina</t>
  </si>
  <si>
    <t>9458305703</t>
  </si>
  <si>
    <t>003403/23</t>
  </si>
  <si>
    <t>Rozsypal Max</t>
  </si>
  <si>
    <t>1401030235</t>
  </si>
  <si>
    <t>003385/23</t>
  </si>
  <si>
    <t xml:space="preserve">Jemelková Nikol </t>
  </si>
  <si>
    <t>2258180980</t>
  </si>
  <si>
    <t>003386/23</t>
  </si>
  <si>
    <t>Michalčák Max</t>
  </si>
  <si>
    <t>1806040478</t>
  </si>
  <si>
    <t>003388/23</t>
  </si>
  <si>
    <t>Marková Kamila</t>
  </si>
  <si>
    <t>8959286072</t>
  </si>
  <si>
    <t>003391/23</t>
  </si>
  <si>
    <t>Michalčák Lukáš</t>
  </si>
  <si>
    <t>8811206228</t>
  </si>
  <si>
    <t>003404/23</t>
  </si>
  <si>
    <t>Polesová Zuzana</t>
  </si>
  <si>
    <t>0657126063</t>
  </si>
  <si>
    <t>002824/23</t>
  </si>
  <si>
    <t>Novotný Marek</t>
  </si>
  <si>
    <t>1002137422</t>
  </si>
  <si>
    <t>003151/23</t>
  </si>
  <si>
    <t>Kociánová Elena</t>
  </si>
  <si>
    <t>1261131344</t>
  </si>
  <si>
    <t>003245/23</t>
  </si>
  <si>
    <t>Tomečková Laura</t>
  </si>
  <si>
    <t>1758291689</t>
  </si>
  <si>
    <t>003253/23</t>
  </si>
  <si>
    <t>Korman Jakub</t>
  </si>
  <si>
    <t>1004106103</t>
  </si>
  <si>
    <t>003269/23</t>
  </si>
  <si>
    <t>Lovás Ivan</t>
  </si>
  <si>
    <t>1826568018</t>
  </si>
  <si>
    <t>003270/23</t>
  </si>
  <si>
    <t>Lovásová Andrea</t>
  </si>
  <si>
    <t>8960704159</t>
  </si>
  <si>
    <t>003285/23</t>
  </si>
  <si>
    <t>Zaoral Jakub</t>
  </si>
  <si>
    <t>0905065348</t>
  </si>
  <si>
    <t>003291/23</t>
  </si>
  <si>
    <t>Dostálová Michaela</t>
  </si>
  <si>
    <t>0957230901</t>
  </si>
  <si>
    <t>003303/23</t>
  </si>
  <si>
    <t>003318/23</t>
  </si>
  <si>
    <t>003321/23</t>
  </si>
  <si>
    <t>Kociánová Iveta</t>
  </si>
  <si>
    <t>8458174857</t>
  </si>
  <si>
    <t>003334/23</t>
  </si>
  <si>
    <t>Šeda Petr</t>
  </si>
  <si>
    <t>1312230216</t>
  </si>
  <si>
    <t>003340/23</t>
  </si>
  <si>
    <t>Vavrochová Viktorie</t>
  </si>
  <si>
    <t>0857306230</t>
  </si>
  <si>
    <t>003362/23</t>
  </si>
  <si>
    <t>Šnejdárková Markéta</t>
  </si>
  <si>
    <t>9461176098</t>
  </si>
  <si>
    <t>003363/23</t>
  </si>
  <si>
    <t>Zbořil Pavel</t>
  </si>
  <si>
    <t>1002143274</t>
  </si>
  <si>
    <t>003397/23</t>
  </si>
  <si>
    <t>Nečasová Tereza</t>
  </si>
  <si>
    <t>2157210715</t>
  </si>
  <si>
    <t>003402/23</t>
  </si>
  <si>
    <t>Kalabisová Lucie</t>
  </si>
  <si>
    <t>9453145702</t>
  </si>
  <si>
    <t>20:24</t>
  </si>
  <si>
    <t>003405/23</t>
  </si>
  <si>
    <t>Horecká Hedvika</t>
  </si>
  <si>
    <t>1461190236</t>
  </si>
  <si>
    <t>003409/23</t>
  </si>
  <si>
    <t>Jalamas Richard</t>
  </si>
  <si>
    <t>2004160510</t>
  </si>
  <si>
    <t>003410/23</t>
  </si>
  <si>
    <t>Derinková Nikol</t>
  </si>
  <si>
    <t>2352190346</t>
  </si>
  <si>
    <t>003411/23</t>
  </si>
  <si>
    <t xml:space="preserve">Akrapová Michaela </t>
  </si>
  <si>
    <t>9453245725</t>
  </si>
  <si>
    <t>003412/23</t>
  </si>
  <si>
    <t>Poltoranos Petr</t>
  </si>
  <si>
    <t>0506307428</t>
  </si>
  <si>
    <t>003415/23</t>
  </si>
  <si>
    <t>Šedová Olga</t>
  </si>
  <si>
    <t>8160025313</t>
  </si>
  <si>
    <t>003416/23</t>
  </si>
  <si>
    <t>Harcovová Marcela</t>
  </si>
  <si>
    <t>8260044859</t>
  </si>
  <si>
    <t>003417/23</t>
  </si>
  <si>
    <t>Sigmund Filip</t>
  </si>
  <si>
    <t>2110231013</t>
  </si>
  <si>
    <t>003418/23</t>
  </si>
  <si>
    <t>Sigmundová Hana</t>
  </si>
  <si>
    <t>8355115802</t>
  </si>
  <si>
    <t>003419/23</t>
  </si>
  <si>
    <t>Perůtka Kryštof</t>
  </si>
  <si>
    <t>2305190514</t>
  </si>
  <si>
    <t>003420/23</t>
  </si>
  <si>
    <t>Perůtková Kateřina</t>
  </si>
  <si>
    <t>9853136227</t>
  </si>
  <si>
    <t>003213/23</t>
  </si>
  <si>
    <t>003214/23</t>
  </si>
  <si>
    <t>003237/23</t>
  </si>
  <si>
    <t>Číhalíková Valerie</t>
  </si>
  <si>
    <t>2257080034</t>
  </si>
  <si>
    <t>003242/23</t>
  </si>
  <si>
    <t>Jablončíková Martina</t>
  </si>
  <si>
    <t>9355195718</t>
  </si>
  <si>
    <t>003246/23</t>
  </si>
  <si>
    <t>Veselský Eliáš</t>
  </si>
  <si>
    <t>2301300188</t>
  </si>
  <si>
    <t>003249/23</t>
  </si>
  <si>
    <t>Veselská Aneta</t>
  </si>
  <si>
    <t>9554185718</t>
  </si>
  <si>
    <t>003274/23</t>
  </si>
  <si>
    <t>Dostálová Laura</t>
  </si>
  <si>
    <t>1951200152</t>
  </si>
  <si>
    <t>003282/23</t>
  </si>
  <si>
    <t>Němcová Kristýna</t>
  </si>
  <si>
    <t>9552265723</t>
  </si>
  <si>
    <t>003295/23</t>
  </si>
  <si>
    <t>003333/23</t>
  </si>
  <si>
    <t>003335/23</t>
  </si>
  <si>
    <t>Vicianová Veronika</t>
  </si>
  <si>
    <t>1155220088</t>
  </si>
  <si>
    <t>003342/23</t>
  </si>
  <si>
    <t>003375/23</t>
  </si>
  <si>
    <t>Koudelný Daniel</t>
  </si>
  <si>
    <t>1704241363</t>
  </si>
  <si>
    <t>003406/23</t>
  </si>
  <si>
    <t>Pilmajer Alexandr</t>
  </si>
  <si>
    <t>1808130555</t>
  </si>
  <si>
    <t>003408/23</t>
  </si>
  <si>
    <t>Svačina Ondřej</t>
  </si>
  <si>
    <t>9010056154</t>
  </si>
  <si>
    <t>003424/23</t>
  </si>
  <si>
    <t>003426/23</t>
  </si>
  <si>
    <t>Antošková Viktorie</t>
  </si>
  <si>
    <t>1657031409</t>
  </si>
  <si>
    <t>003428/23</t>
  </si>
  <si>
    <t>Jílek Jiří</t>
  </si>
  <si>
    <t>1709080230</t>
  </si>
  <si>
    <t>003429/23</t>
  </si>
  <si>
    <t>Znamenáčková Nicol</t>
  </si>
  <si>
    <t>1856160064</t>
  </si>
  <si>
    <t>003431/23</t>
  </si>
  <si>
    <t xml:space="preserve">Gronichová Stella </t>
  </si>
  <si>
    <t>2055060183</t>
  </si>
  <si>
    <t>003433/23</t>
  </si>
  <si>
    <t>Schmied Tadeáš</t>
  </si>
  <si>
    <t>0706167473</t>
  </si>
  <si>
    <t>003436/23</t>
  </si>
  <si>
    <t>Nožička Erik</t>
  </si>
  <si>
    <t>1508040435</t>
  </si>
  <si>
    <t>003437/23</t>
  </si>
  <si>
    <t>003438/23</t>
  </si>
  <si>
    <t>Martinka Viktor</t>
  </si>
  <si>
    <t>1411300231</t>
  </si>
  <si>
    <t>003439/23</t>
  </si>
  <si>
    <t>Konečná Michaela</t>
  </si>
  <si>
    <t>8659215796</t>
  </si>
  <si>
    <t>003440/23</t>
  </si>
  <si>
    <t>Kaletová Vendula</t>
  </si>
  <si>
    <t>8754275783</t>
  </si>
  <si>
    <t>003442/23</t>
  </si>
  <si>
    <t>Znamenáčková Lenka</t>
  </si>
  <si>
    <t>8960295157</t>
  </si>
  <si>
    <t>003443/23</t>
  </si>
  <si>
    <t>003444/23</t>
  </si>
  <si>
    <t>Sejkora Oliver</t>
  </si>
  <si>
    <t>2202110812</t>
  </si>
  <si>
    <t>003445/23</t>
  </si>
  <si>
    <t>Sejkorová Tereza Dis</t>
  </si>
  <si>
    <t>9254274667</t>
  </si>
  <si>
    <t>003446/23</t>
  </si>
  <si>
    <t>Holomková Martina</t>
  </si>
  <si>
    <t>0857301225</t>
  </si>
  <si>
    <t>003451/23</t>
  </si>
  <si>
    <t>Havláková Kateřina</t>
  </si>
  <si>
    <t>1952130246</t>
  </si>
  <si>
    <t>003461/23</t>
  </si>
  <si>
    <t xml:space="preserve">Procházka Tobiáš </t>
  </si>
  <si>
    <t>2210030581</t>
  </si>
  <si>
    <t>003470/23</t>
  </si>
  <si>
    <t xml:space="preserve">Procházková Vanessa </t>
  </si>
  <si>
    <t>0059035724</t>
  </si>
  <si>
    <t>003474/23</t>
  </si>
  <si>
    <t>Havláková Lucie</t>
  </si>
  <si>
    <t>8657145805</t>
  </si>
  <si>
    <t>003487/23</t>
  </si>
  <si>
    <t>003054/23</t>
  </si>
  <si>
    <t>07:41</t>
  </si>
  <si>
    <t>003056/23</t>
  </si>
  <si>
    <t>003215/23</t>
  </si>
  <si>
    <t>Baše Adam</t>
  </si>
  <si>
    <t>2211300762</t>
  </si>
  <si>
    <t>003218/23</t>
  </si>
  <si>
    <t>Baše Petra</t>
  </si>
  <si>
    <t>8952173494</t>
  </si>
  <si>
    <t>003314/23</t>
  </si>
  <si>
    <t>Gábler Ondřej</t>
  </si>
  <si>
    <t>1303111062</t>
  </si>
  <si>
    <t>003348/23</t>
  </si>
  <si>
    <t>003421/23</t>
  </si>
  <si>
    <t>003427/23</t>
  </si>
  <si>
    <t>Kedroňová Laura</t>
  </si>
  <si>
    <t>1756110785</t>
  </si>
  <si>
    <t>003432/23</t>
  </si>
  <si>
    <t>Ptashnik Davyd</t>
  </si>
  <si>
    <t>5200082030</t>
  </si>
  <si>
    <t>003434/23</t>
  </si>
  <si>
    <t>003435/23</t>
  </si>
  <si>
    <t>Pencová Tereza</t>
  </si>
  <si>
    <t>1062090678</t>
  </si>
  <si>
    <t>003441/23</t>
  </si>
  <si>
    <t>Kedroňová Lucie</t>
  </si>
  <si>
    <t>8858135605</t>
  </si>
  <si>
    <t>003447/23</t>
  </si>
  <si>
    <t>Bílek Vlastislav</t>
  </si>
  <si>
    <t>0601263234</t>
  </si>
  <si>
    <t>003450/23</t>
  </si>
  <si>
    <t>Kouřil Jan</t>
  </si>
  <si>
    <t>1412260036</t>
  </si>
  <si>
    <t>003452/23</t>
  </si>
  <si>
    <t>Janáčová Klára</t>
  </si>
  <si>
    <t>1156241482</t>
  </si>
  <si>
    <t>003455/23</t>
  </si>
  <si>
    <t>Rožnovský Lukáš</t>
  </si>
  <si>
    <t>0911073229</t>
  </si>
  <si>
    <t>003456/23</t>
  </si>
  <si>
    <t>Staníček Štěpán</t>
  </si>
  <si>
    <t>0709273400</t>
  </si>
  <si>
    <t>003457/23</t>
  </si>
  <si>
    <t>Hrubý Mikuláš</t>
  </si>
  <si>
    <t>2007150673</t>
  </si>
  <si>
    <t>003458/23</t>
  </si>
  <si>
    <t>Rajzl Šimon</t>
  </si>
  <si>
    <t>2003230460</t>
  </si>
  <si>
    <t>003459/23</t>
  </si>
  <si>
    <t>Buček Eduard</t>
  </si>
  <si>
    <t>1911030451</t>
  </si>
  <si>
    <t>003460/23</t>
  </si>
  <si>
    <t>003462/23</t>
  </si>
  <si>
    <t>Machálek Daniel</t>
  </si>
  <si>
    <t>0906156152</t>
  </si>
  <si>
    <t>003464/23</t>
  </si>
  <si>
    <t>003467/23</t>
  </si>
  <si>
    <t>Hrubá Erika</t>
  </si>
  <si>
    <t>8753296145</t>
  </si>
  <si>
    <t>003468/23</t>
  </si>
  <si>
    <t>Rajzlová Nikola</t>
  </si>
  <si>
    <t>9559234487</t>
  </si>
  <si>
    <t>003469/23</t>
  </si>
  <si>
    <t>Bučková Aneta, Ing</t>
  </si>
  <si>
    <t>8952134455</t>
  </si>
  <si>
    <t>003478/23</t>
  </si>
  <si>
    <t>Zubalová Gabriela</t>
  </si>
  <si>
    <t>8455255358</t>
  </si>
  <si>
    <t>003479/23</t>
  </si>
  <si>
    <t>Zubal Jonáš</t>
  </si>
  <si>
    <t>1903260194</t>
  </si>
  <si>
    <t>003491/23</t>
  </si>
  <si>
    <t>003500/23</t>
  </si>
  <si>
    <t>003502/23</t>
  </si>
  <si>
    <t>Fišerová Simona</t>
  </si>
  <si>
    <t>1255080013</t>
  </si>
  <si>
    <t>003294/23</t>
  </si>
  <si>
    <t>Bubelová Markéta</t>
  </si>
  <si>
    <t>1362260647</t>
  </si>
  <si>
    <t>003308/23</t>
  </si>
  <si>
    <t>Šinclová Tereza</t>
  </si>
  <si>
    <t>2062220644</t>
  </si>
  <si>
    <t>003407/23</t>
  </si>
  <si>
    <t>Svačina Josef</t>
  </si>
  <si>
    <t>2007080207</t>
  </si>
  <si>
    <t>003471/23</t>
  </si>
  <si>
    <t>Klosová Monika</t>
  </si>
  <si>
    <t>7960265302</t>
  </si>
  <si>
    <t>003472/23</t>
  </si>
  <si>
    <t>Mášová Amálie</t>
  </si>
  <si>
    <t>1856281229</t>
  </si>
  <si>
    <t>003473/23</t>
  </si>
  <si>
    <t>Mášová Adéla Mgr.</t>
  </si>
  <si>
    <t>8760075797</t>
  </si>
  <si>
    <t>003480/23</t>
  </si>
  <si>
    <t xml:space="preserve">Lugová Ema </t>
  </si>
  <si>
    <t>1252011673</t>
  </si>
  <si>
    <t>003483/23</t>
  </si>
  <si>
    <t xml:space="preserve">Dvorský Jiří </t>
  </si>
  <si>
    <t>1006043225</t>
  </si>
  <si>
    <t>003484/23</t>
  </si>
  <si>
    <t>Režný Tomáš</t>
  </si>
  <si>
    <t>0506047487</t>
  </si>
  <si>
    <t>003485/23</t>
  </si>
  <si>
    <t>003486/23</t>
  </si>
  <si>
    <t xml:space="preserve">Bezgin Roman </t>
  </si>
  <si>
    <t>1104130016</t>
  </si>
  <si>
    <t>003490/23</t>
  </si>
  <si>
    <t>Mikulková Vendula</t>
  </si>
  <si>
    <t>0857092170</t>
  </si>
  <si>
    <t>003494/23</t>
  </si>
  <si>
    <t>Bezgin Petra</t>
  </si>
  <si>
    <t>9053165715</t>
  </si>
  <si>
    <t>003496/23</t>
  </si>
  <si>
    <t>003498/23</t>
  </si>
  <si>
    <t>Bártová Vendula</t>
  </si>
  <si>
    <t>0952113228</t>
  </si>
  <si>
    <t>003501/23</t>
  </si>
  <si>
    <t>Hanušová Karolína</t>
  </si>
  <si>
    <t>9156196148</t>
  </si>
  <si>
    <t>003508/23</t>
  </si>
  <si>
    <t xml:space="preserve">Přikryl Jan </t>
  </si>
  <si>
    <t>0810173243</t>
  </si>
  <si>
    <t>003514/23</t>
  </si>
  <si>
    <t xml:space="preserve">Aujeský Tomáš </t>
  </si>
  <si>
    <t>7605225793</t>
  </si>
  <si>
    <t>003520/23</t>
  </si>
  <si>
    <t>Šurmanová Lucie</t>
  </si>
  <si>
    <t>0755066070</t>
  </si>
  <si>
    <t>003523/23</t>
  </si>
  <si>
    <t>Pastirčák Jakub</t>
  </si>
  <si>
    <t>1601250783</t>
  </si>
  <si>
    <t>003524/23</t>
  </si>
  <si>
    <t>Pastirčáková Marcela</t>
  </si>
  <si>
    <t>7858295841</t>
  </si>
  <si>
    <t>003301/23</t>
  </si>
  <si>
    <t>003317/23</t>
  </si>
  <si>
    <t>003328/23</t>
  </si>
  <si>
    <t>Tichá Elisabetta</t>
  </si>
  <si>
    <t>1960170465</t>
  </si>
  <si>
    <t>003329/23</t>
  </si>
  <si>
    <t>Petláková Lucie DiS.</t>
  </si>
  <si>
    <t>9053264858</t>
  </si>
  <si>
    <t>003413/23</t>
  </si>
  <si>
    <t>Sklář Vítězslav</t>
  </si>
  <si>
    <t>1610160134</t>
  </si>
  <si>
    <t>003414/23</t>
  </si>
  <si>
    <t>Sklářová Nicole</t>
  </si>
  <si>
    <t>9356216243</t>
  </si>
  <si>
    <t>003422/23</t>
  </si>
  <si>
    <t>Reiter Tomáš</t>
  </si>
  <si>
    <t>1904270126</t>
  </si>
  <si>
    <t>003423/23</t>
  </si>
  <si>
    <t>Reiterová Marcela</t>
  </si>
  <si>
    <t>8954215732</t>
  </si>
  <si>
    <t>003453/23</t>
  </si>
  <si>
    <t>Urbánek Vladimír</t>
  </si>
  <si>
    <t>1012271700</t>
  </si>
  <si>
    <t>003454/23</t>
  </si>
  <si>
    <t>003475/23</t>
  </si>
  <si>
    <t>Onufráková Laura</t>
  </si>
  <si>
    <t>1656160231</t>
  </si>
  <si>
    <t>003477/23</t>
  </si>
  <si>
    <t>Šíbl Vilém</t>
  </si>
  <si>
    <t>0612043278</t>
  </si>
  <si>
    <t>003481/23</t>
  </si>
  <si>
    <t>Omelchuk Oleksandr</t>
  </si>
  <si>
    <t>0803059037</t>
  </si>
  <si>
    <t>003489/23</t>
  </si>
  <si>
    <t>Seidenbergerová Adél</t>
  </si>
  <si>
    <t>1754020202</t>
  </si>
  <si>
    <t>003493/23</t>
  </si>
  <si>
    <t>003497/23</t>
  </si>
  <si>
    <t>Seidenbergerová Stan</t>
  </si>
  <si>
    <t>9556146160</t>
  </si>
  <si>
    <t>003499/23</t>
  </si>
  <si>
    <t>003503/23</t>
  </si>
  <si>
    <t>Pávek Tomáš</t>
  </si>
  <si>
    <t>1807121745</t>
  </si>
  <si>
    <t>003504/23</t>
  </si>
  <si>
    <t>Vysloužilová Ema</t>
  </si>
  <si>
    <t>1753200284</t>
  </si>
  <si>
    <t>003505/23</t>
  </si>
  <si>
    <t xml:space="preserve">Faltýnek Jan </t>
  </si>
  <si>
    <t>1403020036</t>
  </si>
  <si>
    <t>003506/23</t>
  </si>
  <si>
    <t>Stanke Adam</t>
  </si>
  <si>
    <t>2203020314</t>
  </si>
  <si>
    <t>003509/23</t>
  </si>
  <si>
    <t>Fedorchuk Emiliia</t>
  </si>
  <si>
    <t>1055714088</t>
  </si>
  <si>
    <t>003510/23</t>
  </si>
  <si>
    <t xml:space="preserve">Šneidr Daniel </t>
  </si>
  <si>
    <t>1803011001</t>
  </si>
  <si>
    <t>003512/23</t>
  </si>
  <si>
    <t>Pospíšil Matěj</t>
  </si>
  <si>
    <t>0702033244</t>
  </si>
  <si>
    <t>003515/23</t>
  </si>
  <si>
    <t>Pávek Roman</t>
  </si>
  <si>
    <t>9011234089</t>
  </si>
  <si>
    <t>003516/23</t>
  </si>
  <si>
    <t>Šneidrová Jarmila</t>
  </si>
  <si>
    <t>8961584236</t>
  </si>
  <si>
    <t>003517/23</t>
  </si>
  <si>
    <t>Stankeová Lenka</t>
  </si>
  <si>
    <t>8951025809</t>
  </si>
  <si>
    <t>003528/23</t>
  </si>
  <si>
    <t>Janíková Sarah</t>
  </si>
  <si>
    <t>1852100019</t>
  </si>
  <si>
    <t>003541/23</t>
  </si>
  <si>
    <t>003542/23</t>
  </si>
  <si>
    <t>Ferková Andrea</t>
  </si>
  <si>
    <t>8356013787</t>
  </si>
  <si>
    <t>003543/23</t>
  </si>
  <si>
    <t>Janíková Viktória</t>
  </si>
  <si>
    <t>9858111384</t>
  </si>
  <si>
    <t>003545/23</t>
  </si>
  <si>
    <t>Zámec Lukáš</t>
  </si>
  <si>
    <t>0811047083</t>
  </si>
  <si>
    <t>003552/23</t>
  </si>
  <si>
    <t>Mirgová Jenifer</t>
  </si>
  <si>
    <t>1753170023</t>
  </si>
  <si>
    <t>003522/23</t>
  </si>
  <si>
    <t>Skýva Denis</t>
  </si>
  <si>
    <t>0907293706</t>
  </si>
  <si>
    <t>003527/23</t>
  </si>
  <si>
    <t>Voglová Alžběta</t>
  </si>
  <si>
    <t>1754240026</t>
  </si>
  <si>
    <t>003530/23</t>
  </si>
  <si>
    <t>Axman Jaroslav</t>
  </si>
  <si>
    <t>1602120245</t>
  </si>
  <si>
    <t>003532/23</t>
  </si>
  <si>
    <t>Yakovenko Diana</t>
  </si>
  <si>
    <t>1859801108</t>
  </si>
  <si>
    <t>003533/23</t>
  </si>
  <si>
    <t>Studená Karolína</t>
  </si>
  <si>
    <t>1957090817</t>
  </si>
  <si>
    <t>003534/23</t>
  </si>
  <si>
    <t>Markielová Lucie</t>
  </si>
  <si>
    <t>1762270004</t>
  </si>
  <si>
    <t>003535/23</t>
  </si>
  <si>
    <t xml:space="preserve">Jeřábek Matouš </t>
  </si>
  <si>
    <t>0703273241</t>
  </si>
  <si>
    <t>003536/23</t>
  </si>
  <si>
    <t>Jurečka Michal</t>
  </si>
  <si>
    <t>0611066104</t>
  </si>
  <si>
    <t>003537/23</t>
  </si>
  <si>
    <t>8151085426</t>
  </si>
  <si>
    <t>003538/23</t>
  </si>
  <si>
    <t>Studená Petra</t>
  </si>
  <si>
    <t>8855315777</t>
  </si>
  <si>
    <t>003539/23</t>
  </si>
  <si>
    <t>Yakovenko Anzhela</t>
  </si>
  <si>
    <t>8653571102</t>
  </si>
  <si>
    <t>003547/23</t>
  </si>
  <si>
    <t>Konečný Michal</t>
  </si>
  <si>
    <t>2301240634</t>
  </si>
  <si>
    <t>003548/23</t>
  </si>
  <si>
    <t>Konečná Petra, MUDr.</t>
  </si>
  <si>
    <t>9253117995</t>
  </si>
  <si>
    <t>003549/23</t>
  </si>
  <si>
    <t>Smékal Jonáš</t>
  </si>
  <si>
    <t>1111210353</t>
  </si>
  <si>
    <t>003562/23</t>
  </si>
  <si>
    <t>003566/23</t>
  </si>
  <si>
    <t>Nguyen Huu Son</t>
  </si>
  <si>
    <t>8208061917</t>
  </si>
  <si>
    <t>003398/23</t>
  </si>
  <si>
    <t xml:space="preserve">Vránová Petra </t>
  </si>
  <si>
    <t>8952146148</t>
  </si>
  <si>
    <t>003399/23</t>
  </si>
  <si>
    <t>Vrána Jan</t>
  </si>
  <si>
    <t>2305230521</t>
  </si>
  <si>
    <t>003466/23</t>
  </si>
  <si>
    <t>00:48</t>
  </si>
  <si>
    <t>003511/23</t>
  </si>
  <si>
    <t>Sekaninová Klára</t>
  </si>
  <si>
    <t>2257020458</t>
  </si>
  <si>
    <t>003513/23</t>
  </si>
  <si>
    <t xml:space="preserve">Sekaninová Anežka </t>
  </si>
  <si>
    <t>9652222734</t>
  </si>
  <si>
    <t>003546/23</t>
  </si>
  <si>
    <t>Kudláček Jakub</t>
  </si>
  <si>
    <t>1912230408</t>
  </si>
  <si>
    <t>003550/23</t>
  </si>
  <si>
    <t>Kudláčková Markéta</t>
  </si>
  <si>
    <t>8355260848</t>
  </si>
  <si>
    <t>003560/23</t>
  </si>
  <si>
    <t xml:space="preserve">Říhová Rozárie </t>
  </si>
  <si>
    <t>2259190703</t>
  </si>
  <si>
    <t>003563/23</t>
  </si>
  <si>
    <t xml:space="preserve">Říhová Kateřina </t>
  </si>
  <si>
    <t>8751185773</t>
  </si>
  <si>
    <t>003572/23</t>
  </si>
  <si>
    <t>Djokič Adriana</t>
  </si>
  <si>
    <t>1861220009</t>
  </si>
  <si>
    <t>003573/23</t>
  </si>
  <si>
    <t>Djokič Eliška</t>
  </si>
  <si>
    <t>8752142190</t>
  </si>
  <si>
    <t>003576/23</t>
  </si>
  <si>
    <t>Nátrová Jaroslava</t>
  </si>
  <si>
    <t>0655198951</t>
  </si>
  <si>
    <t>003183/23</t>
  </si>
  <si>
    <t>Michlová Eliška</t>
  </si>
  <si>
    <t>1755240157</t>
  </si>
  <si>
    <t>003316/23</t>
  </si>
  <si>
    <t>003482/23</t>
  </si>
  <si>
    <t>003519/23</t>
  </si>
  <si>
    <t>Dokoupilová Agáta</t>
  </si>
  <si>
    <t>1454040005</t>
  </si>
  <si>
    <t>003529/23</t>
  </si>
  <si>
    <t>Axmanová Valérie</t>
  </si>
  <si>
    <t>1957090795</t>
  </si>
  <si>
    <t>003540/23</t>
  </si>
  <si>
    <t>Axmanová Hana</t>
  </si>
  <si>
    <t>8358255334</t>
  </si>
  <si>
    <t>003556/23</t>
  </si>
  <si>
    <t>Miklová Ema</t>
  </si>
  <si>
    <t>1956200048</t>
  </si>
  <si>
    <t>003557/23</t>
  </si>
  <si>
    <t>003559/23</t>
  </si>
  <si>
    <t>Mikl Jaroslav</t>
  </si>
  <si>
    <t>8604236223</t>
  </si>
  <si>
    <t>003564/23</t>
  </si>
  <si>
    <t>Vu Gia Huy</t>
  </si>
  <si>
    <t>0608178989</t>
  </si>
  <si>
    <t>23:51</t>
  </si>
  <si>
    <t>003574/23</t>
  </si>
  <si>
    <t>Kovačík Josef</t>
  </si>
  <si>
    <t>1904291081</t>
  </si>
  <si>
    <t>003575/23</t>
  </si>
  <si>
    <t>Kovačíková Hana</t>
  </si>
  <si>
    <t>8252155758</t>
  </si>
  <si>
    <t>003581/23</t>
  </si>
  <si>
    <t>Čurejová Julie</t>
  </si>
  <si>
    <t>003582/23</t>
  </si>
  <si>
    <t>Voženílek Jiří</t>
  </si>
  <si>
    <t>1206220224</t>
  </si>
  <si>
    <t>003602/23</t>
  </si>
  <si>
    <t>Machačka Filip</t>
  </si>
  <si>
    <t>2211060357</t>
  </si>
  <si>
    <t>003603/23</t>
  </si>
  <si>
    <t xml:space="preserve">Machačková Pavlína </t>
  </si>
  <si>
    <t>9558313776</t>
  </si>
  <si>
    <t>003604/23</t>
  </si>
  <si>
    <t>Hejtmanová Vanda</t>
  </si>
  <si>
    <t>1753250114</t>
  </si>
  <si>
    <t>003605/23</t>
  </si>
  <si>
    <t>Duroň Maxmilián</t>
  </si>
  <si>
    <t>2106260431</t>
  </si>
  <si>
    <t>003606/23</t>
  </si>
  <si>
    <t>Duroňová Martina</t>
  </si>
  <si>
    <t>9452145714</t>
  </si>
  <si>
    <t>003488/23</t>
  </si>
  <si>
    <t>003207/23</t>
  </si>
  <si>
    <t>Šnejdárková Zora</t>
  </si>
  <si>
    <t>2257151083</t>
  </si>
  <si>
    <t>003401/23</t>
  </si>
  <si>
    <t>003430/23</t>
  </si>
  <si>
    <t xml:space="preserve">Horáčková Adéla </t>
  </si>
  <si>
    <t>0956093237</t>
  </si>
  <si>
    <t>003492/23</t>
  </si>
  <si>
    <t>003495/23</t>
  </si>
  <si>
    <t>003531/23</t>
  </si>
  <si>
    <t>Večerka Maxmilián</t>
  </si>
  <si>
    <t>2011100795</t>
  </si>
  <si>
    <t>003544/23</t>
  </si>
  <si>
    <t xml:space="preserve">Vojáčková Blanka </t>
  </si>
  <si>
    <t>8958085763</t>
  </si>
  <si>
    <t>003554/23</t>
  </si>
  <si>
    <t>Lešundák Teodor</t>
  </si>
  <si>
    <t>2302190110</t>
  </si>
  <si>
    <t>003555/23</t>
  </si>
  <si>
    <t>Lešundáková Petra</t>
  </si>
  <si>
    <t>9055165108</t>
  </si>
  <si>
    <t>003565/23</t>
  </si>
  <si>
    <t>Nguyen Thi Thuy an</t>
  </si>
  <si>
    <t>1758110211</t>
  </si>
  <si>
    <t>003569/23</t>
  </si>
  <si>
    <t>003577/23</t>
  </si>
  <si>
    <t>003578/23</t>
  </si>
  <si>
    <t>Budiňo Sotelo Elsa</t>
  </si>
  <si>
    <t>1961031237</t>
  </si>
  <si>
    <t>003579/23</t>
  </si>
  <si>
    <t>Mezuliánková Hana</t>
  </si>
  <si>
    <t>8456044476</t>
  </si>
  <si>
    <t>003583/23</t>
  </si>
  <si>
    <t>003584/23</t>
  </si>
  <si>
    <t>Horváthová Zuzana</t>
  </si>
  <si>
    <t>9258285707</t>
  </si>
  <si>
    <t>003585/23</t>
  </si>
  <si>
    <t>Mačejová Sofie</t>
  </si>
  <si>
    <t>1761100242</t>
  </si>
  <si>
    <t>003586/23</t>
  </si>
  <si>
    <t>Mačej Petr</t>
  </si>
  <si>
    <t>8304205679</t>
  </si>
  <si>
    <t>003587/23</t>
  </si>
  <si>
    <t>Vláčilová Alena</t>
  </si>
  <si>
    <t>1057020382</t>
  </si>
  <si>
    <t>003588/23</t>
  </si>
  <si>
    <t>Dubová Aneta</t>
  </si>
  <si>
    <t>1153030186</t>
  </si>
  <si>
    <t>003589/23</t>
  </si>
  <si>
    <t>Tauchman Štěpán</t>
  </si>
  <si>
    <t>1811080029</t>
  </si>
  <si>
    <t>003590/23</t>
  </si>
  <si>
    <t>Kamlarová Lenka</t>
  </si>
  <si>
    <t>9453266185</t>
  </si>
  <si>
    <t>003591/23</t>
  </si>
  <si>
    <t>Zavadil Vojtěch</t>
  </si>
  <si>
    <t>1708190220</t>
  </si>
  <si>
    <t>003592/23</t>
  </si>
  <si>
    <t>Zavadilová Světla</t>
  </si>
  <si>
    <t>8161021990</t>
  </si>
  <si>
    <t>003593/23</t>
  </si>
  <si>
    <t>Nešpor Štěpán</t>
  </si>
  <si>
    <t>1707101968</t>
  </si>
  <si>
    <t>003594/23</t>
  </si>
  <si>
    <t>Nešporová Barbora</t>
  </si>
  <si>
    <t>8059194484</t>
  </si>
  <si>
    <t>003595/23</t>
  </si>
  <si>
    <t>Kubíčková Sabina</t>
  </si>
  <si>
    <t>1951020236</t>
  </si>
  <si>
    <t>003596/23</t>
  </si>
  <si>
    <t>Novotná Monika</t>
  </si>
  <si>
    <t>9056065711</t>
  </si>
  <si>
    <t>003597/23</t>
  </si>
  <si>
    <t>Lipowská Daniela</t>
  </si>
  <si>
    <t>1257031776</t>
  </si>
  <si>
    <t>003598/23</t>
  </si>
  <si>
    <t>Olajoš Jakub</t>
  </si>
  <si>
    <t>1806280289</t>
  </si>
  <si>
    <t>003599/23</t>
  </si>
  <si>
    <t>Olajošová Lenka</t>
  </si>
  <si>
    <t>8057265260</t>
  </si>
  <si>
    <t>003600/23</t>
  </si>
  <si>
    <t>Girga Robert</t>
  </si>
  <si>
    <t>1704180896</t>
  </si>
  <si>
    <t>003616/23</t>
  </si>
  <si>
    <t>Šišma Samuel</t>
  </si>
  <si>
    <t>1907180429</t>
  </si>
  <si>
    <t>003629/23</t>
  </si>
  <si>
    <t>Šišmová Ilona</t>
  </si>
  <si>
    <t>6855221934</t>
  </si>
  <si>
    <t>003634/23</t>
  </si>
  <si>
    <t>Polcr Josef</t>
  </si>
  <si>
    <t>0606113266</t>
  </si>
  <si>
    <t>003635/23</t>
  </si>
  <si>
    <t>Schwarz Adam</t>
  </si>
  <si>
    <t>2002160446</t>
  </si>
  <si>
    <t>003636/23</t>
  </si>
  <si>
    <t>Polcrová Olena, Bc.</t>
  </si>
  <si>
    <t>7161229955</t>
  </si>
  <si>
    <t>003637/23</t>
  </si>
  <si>
    <t xml:space="preserve">Schwarz Denisa </t>
  </si>
  <si>
    <t>9158246163</t>
  </si>
  <si>
    <t>003521/23</t>
  </si>
  <si>
    <t>Kovář Vojtěch</t>
  </si>
  <si>
    <t>0603096076</t>
  </si>
  <si>
    <t>003525/23</t>
  </si>
  <si>
    <t>Répalová Viktorie</t>
  </si>
  <si>
    <t>2158191728</t>
  </si>
  <si>
    <t>003526/23</t>
  </si>
  <si>
    <t>Répalová Petra</t>
  </si>
  <si>
    <t>9761244878</t>
  </si>
  <si>
    <t>003551/23</t>
  </si>
  <si>
    <t>003553/23</t>
  </si>
  <si>
    <t>Foukal Šimon</t>
  </si>
  <si>
    <t>1409120603</t>
  </si>
  <si>
    <t>003561/23</t>
  </si>
  <si>
    <t>003580/23</t>
  </si>
  <si>
    <t>Čureja Patrik</t>
  </si>
  <si>
    <t>1702020232</t>
  </si>
  <si>
    <t>003601/23</t>
  </si>
  <si>
    <t>Kreidl František</t>
  </si>
  <si>
    <t>1508190299</t>
  </si>
  <si>
    <t>003607/23</t>
  </si>
  <si>
    <t>Skřebský David</t>
  </si>
  <si>
    <t>2103290794</t>
  </si>
  <si>
    <t>003608/23</t>
  </si>
  <si>
    <t>Skřebský Stanislav</t>
  </si>
  <si>
    <t>8903156152</t>
  </si>
  <si>
    <t>003618/23</t>
  </si>
  <si>
    <t xml:space="preserve">Kováč Matěj </t>
  </si>
  <si>
    <t>0802125346</t>
  </si>
  <si>
    <t>003619/23</t>
  </si>
  <si>
    <t>Nečesaný Ondřej</t>
  </si>
  <si>
    <t>1004206093</t>
  </si>
  <si>
    <t>003620/23</t>
  </si>
  <si>
    <t>Výstřela Radim</t>
  </si>
  <si>
    <t>0608235342</t>
  </si>
  <si>
    <t>003622/23</t>
  </si>
  <si>
    <t>Herodesová Ellen</t>
  </si>
  <si>
    <t>1755070009</t>
  </si>
  <si>
    <t>003625/23</t>
  </si>
  <si>
    <t>Kašný Jiří</t>
  </si>
  <si>
    <t>1412110029</t>
  </si>
  <si>
    <t>003628/23</t>
  </si>
  <si>
    <t>Galeková Lucie</t>
  </si>
  <si>
    <t>1056285351</t>
  </si>
  <si>
    <t>003630/23</t>
  </si>
  <si>
    <t xml:space="preserve">Hampl Jiří </t>
  </si>
  <si>
    <t>0607055262</t>
  </si>
  <si>
    <t>003644/23</t>
  </si>
  <si>
    <t>003652/23</t>
  </si>
  <si>
    <t>Draplová Lenka</t>
  </si>
  <si>
    <t>0959163260</t>
  </si>
  <si>
    <t>003638/23</t>
  </si>
  <si>
    <t>Engelbrecht Daniel H</t>
  </si>
  <si>
    <t>0609183245</t>
  </si>
  <si>
    <t>003612/23</t>
  </si>
  <si>
    <t>Knápková Anna</t>
  </si>
  <si>
    <t>1158101186</t>
  </si>
  <si>
    <t>003613/23</t>
  </si>
  <si>
    <t>1810190261</t>
  </si>
  <si>
    <t>003621/23</t>
  </si>
  <si>
    <t>Kubiš Daniel</t>
  </si>
  <si>
    <t>2201201739</t>
  </si>
  <si>
    <t>003623/23</t>
  </si>
  <si>
    <t xml:space="preserve">Komendová Veronika </t>
  </si>
  <si>
    <t>0954186178</t>
  </si>
  <si>
    <t>003624/23</t>
  </si>
  <si>
    <t>003627/23</t>
  </si>
  <si>
    <t>Kubišová Hana</t>
  </si>
  <si>
    <t>8262314390</t>
  </si>
  <si>
    <t>003631/23</t>
  </si>
  <si>
    <t>Dostálová Sofie</t>
  </si>
  <si>
    <t>2159160278</t>
  </si>
  <si>
    <t>003632/23</t>
  </si>
  <si>
    <t>8305275341</t>
  </si>
  <si>
    <t>003633/23</t>
  </si>
  <si>
    <t>Dostálová Denisa</t>
  </si>
  <si>
    <t>9654266149</t>
  </si>
  <si>
    <t>003641/23</t>
  </si>
  <si>
    <t>Kubešová Markéta</t>
  </si>
  <si>
    <t>0960023229</t>
  </si>
  <si>
    <t>003643/23</t>
  </si>
  <si>
    <t>Kuruc Ondřej</t>
  </si>
  <si>
    <t>1305090226</t>
  </si>
  <si>
    <t>003646/23</t>
  </si>
  <si>
    <t>Biegonová Valentýna</t>
  </si>
  <si>
    <t>1853080064</t>
  </si>
  <si>
    <t>003647/23</t>
  </si>
  <si>
    <t>Kozlová Veronika</t>
  </si>
  <si>
    <t>9761075929</t>
  </si>
  <si>
    <t>003650/23</t>
  </si>
  <si>
    <t>Kašpárek David</t>
  </si>
  <si>
    <t>1207171823</t>
  </si>
  <si>
    <t>003651/23</t>
  </si>
  <si>
    <t xml:space="preserve">Paloušková Denisa </t>
  </si>
  <si>
    <t>0761137443</t>
  </si>
  <si>
    <t>003653/23</t>
  </si>
  <si>
    <t>Průšová Amelie</t>
  </si>
  <si>
    <t>1761300629</t>
  </si>
  <si>
    <t>003654/23</t>
  </si>
  <si>
    <t>Průšová Silvie</t>
  </si>
  <si>
    <t>7854125785</t>
  </si>
  <si>
    <t>003655/23</t>
  </si>
  <si>
    <t>Mestek Matouš</t>
  </si>
  <si>
    <t>2306030397</t>
  </si>
  <si>
    <t>003656/23</t>
  </si>
  <si>
    <t xml:space="preserve">Němcová Julie </t>
  </si>
  <si>
    <t>0161066125</t>
  </si>
  <si>
    <t>003681/23</t>
  </si>
  <si>
    <t>Šimková Zlatica</t>
  </si>
  <si>
    <t>2157140942</t>
  </si>
  <si>
    <t>003682/23</t>
  </si>
  <si>
    <t>9062114204</t>
  </si>
  <si>
    <t>003351/23</t>
  </si>
  <si>
    <t>Omachelová Adéla</t>
  </si>
  <si>
    <t>0653303255</t>
  </si>
  <si>
    <t>003568/23</t>
  </si>
  <si>
    <t>Omachelová Ivana</t>
  </si>
  <si>
    <t>8159255324</t>
  </si>
  <si>
    <t>003611/23</t>
  </si>
  <si>
    <t>Vaclová Monika</t>
  </si>
  <si>
    <t>0757027425</t>
  </si>
  <si>
    <t>003614/23</t>
  </si>
  <si>
    <t>003645/23</t>
  </si>
  <si>
    <t>Bařinová Kateřina</t>
  </si>
  <si>
    <t>0862096070</t>
  </si>
  <si>
    <t>003657/23</t>
  </si>
  <si>
    <t>1310050170</t>
  </si>
  <si>
    <t>003659/23</t>
  </si>
  <si>
    <t>Bartošík Vojtěch</t>
  </si>
  <si>
    <t>0806168935</t>
  </si>
  <si>
    <t>003661/23</t>
  </si>
  <si>
    <t>Doležel Mateo</t>
  </si>
  <si>
    <t>2201250491</t>
  </si>
  <si>
    <t>003663/23</t>
  </si>
  <si>
    <t>003668/23</t>
  </si>
  <si>
    <t xml:space="preserve">Doleželová Veronika </t>
  </si>
  <si>
    <t>8660215773</t>
  </si>
  <si>
    <t>003669/23</t>
  </si>
  <si>
    <t>Šimičková Elena</t>
  </si>
  <si>
    <t>1953190525</t>
  </si>
  <si>
    <t>003673/23</t>
  </si>
  <si>
    <t>Šimíčková Žaneta</t>
  </si>
  <si>
    <t>8858035714</t>
  </si>
  <si>
    <t>003675/23</t>
  </si>
  <si>
    <t>Machala Martin</t>
  </si>
  <si>
    <t>1905221087</t>
  </si>
  <si>
    <t>003676/23</t>
  </si>
  <si>
    <t>Machalová Lenka</t>
  </si>
  <si>
    <t>8353295698</t>
  </si>
  <si>
    <t>003683/23</t>
  </si>
  <si>
    <t>Slovák Patrik</t>
  </si>
  <si>
    <t>1503050197</t>
  </si>
  <si>
    <t>003684/23</t>
  </si>
  <si>
    <t>Šebesta Šimon</t>
  </si>
  <si>
    <t>1601080140</t>
  </si>
  <si>
    <t>003697/23</t>
  </si>
  <si>
    <t>Fojtová Sabina</t>
  </si>
  <si>
    <t>0959183236</t>
  </si>
  <si>
    <t>003701/23</t>
  </si>
  <si>
    <t>Šebestová Vendula</t>
  </si>
  <si>
    <t>8260084129</t>
  </si>
  <si>
    <t>003709/23</t>
  </si>
  <si>
    <t xml:space="preserve">Navrátilová Marie </t>
  </si>
  <si>
    <t>0157275723</t>
  </si>
  <si>
    <t>003720/23</t>
  </si>
  <si>
    <t>Bakaj Sofia</t>
  </si>
  <si>
    <t>1455140401</t>
  </si>
  <si>
    <t>003685/23</t>
  </si>
  <si>
    <t>Machů Matěj</t>
  </si>
  <si>
    <t>2002040722</t>
  </si>
  <si>
    <t>003686/23</t>
  </si>
  <si>
    <t>003688/23</t>
  </si>
  <si>
    <t>Šateková Šárka</t>
  </si>
  <si>
    <t>0754180559</t>
  </si>
  <si>
    <t>003689/23</t>
  </si>
  <si>
    <t>Prečová Tereza</t>
  </si>
  <si>
    <t>1758250285</t>
  </si>
  <si>
    <t>003690/23</t>
  </si>
  <si>
    <t>Svozilová Klaudie</t>
  </si>
  <si>
    <t>1760210067</t>
  </si>
  <si>
    <t>003691/23</t>
  </si>
  <si>
    <t>Vyhlídal Matěj</t>
  </si>
  <si>
    <t>1812280206</t>
  </si>
  <si>
    <t>003693/23</t>
  </si>
  <si>
    <t>Huška František</t>
  </si>
  <si>
    <t>2007270287</t>
  </si>
  <si>
    <t>003694/23</t>
  </si>
  <si>
    <t>Smital Jan</t>
  </si>
  <si>
    <t>1702110003</t>
  </si>
  <si>
    <t>003696/23</t>
  </si>
  <si>
    <t xml:space="preserve">Planý Michal </t>
  </si>
  <si>
    <t>1803021451</t>
  </si>
  <si>
    <t>003698/23</t>
  </si>
  <si>
    <t>Gáborová Lucie</t>
  </si>
  <si>
    <t>9453075709</t>
  </si>
  <si>
    <t>003699/23</t>
  </si>
  <si>
    <t>Vyhlídalová Lucie</t>
  </si>
  <si>
    <t>8654284166</t>
  </si>
  <si>
    <t>003702/23</t>
  </si>
  <si>
    <t>Machů Marie Bc.</t>
  </si>
  <si>
    <t>9151185725</t>
  </si>
  <si>
    <t>003703/23</t>
  </si>
  <si>
    <t>Pařízková Lucie</t>
  </si>
  <si>
    <t>9358314471</t>
  </si>
  <si>
    <t>003705/23</t>
  </si>
  <si>
    <t>Prečová Ivana, Bc.</t>
  </si>
  <si>
    <t>8458015104</t>
  </si>
  <si>
    <t>003710/23</t>
  </si>
  <si>
    <t>Hušková Vendula</t>
  </si>
  <si>
    <t>8951115833</t>
  </si>
  <si>
    <t>003719/23</t>
  </si>
  <si>
    <t>003721/23</t>
  </si>
  <si>
    <t>003730/23</t>
  </si>
  <si>
    <t>Balážová Tereza</t>
  </si>
  <si>
    <t>0960143547</t>
  </si>
  <si>
    <t>003692/23</t>
  </si>
  <si>
    <t xml:space="preserve">Žáková Sofie </t>
  </si>
  <si>
    <t>1951251841</t>
  </si>
  <si>
    <t>003695/23</t>
  </si>
  <si>
    <t>Matůšů Klára</t>
  </si>
  <si>
    <t>1957121100</t>
  </si>
  <si>
    <t>003706/23</t>
  </si>
  <si>
    <t>Polhoš Martin</t>
  </si>
  <si>
    <t>2104280596</t>
  </si>
  <si>
    <t>003707/23</t>
  </si>
  <si>
    <t>Žáková Aneta</t>
  </si>
  <si>
    <t>8859047318</t>
  </si>
  <si>
    <t>003708/23</t>
  </si>
  <si>
    <t>Matůšů František</t>
  </si>
  <si>
    <t>7810254144</t>
  </si>
  <si>
    <t>003714/23</t>
  </si>
  <si>
    <t>Eliášová Eliška</t>
  </si>
  <si>
    <t>2156210232</t>
  </si>
  <si>
    <t>003715/23</t>
  </si>
  <si>
    <t>Eliášová Michaela</t>
  </si>
  <si>
    <t>8659185810</t>
  </si>
  <si>
    <t>003724/23</t>
  </si>
  <si>
    <t>Janáčová Lucie</t>
  </si>
  <si>
    <t>8952075770</t>
  </si>
  <si>
    <t>003725/23</t>
  </si>
  <si>
    <t>9808054872</t>
  </si>
  <si>
    <t>003727/23</t>
  </si>
  <si>
    <t>Koníčková Nela</t>
  </si>
  <si>
    <t>1954220059</t>
  </si>
  <si>
    <t>003728/23</t>
  </si>
  <si>
    <t xml:space="preserve">Teprtová Monika </t>
  </si>
  <si>
    <t>9659054086</t>
  </si>
  <si>
    <t>003731/23</t>
  </si>
  <si>
    <t>Siegelová Rozálie</t>
  </si>
  <si>
    <t>2157120933</t>
  </si>
  <si>
    <t>003734/23</t>
  </si>
  <si>
    <t>Hegerová Lucie</t>
  </si>
  <si>
    <t>0758073228</t>
  </si>
  <si>
    <t>003741/23</t>
  </si>
  <si>
    <t>Christová Veronika</t>
  </si>
  <si>
    <t>1053053243</t>
  </si>
  <si>
    <t>003639/23</t>
  </si>
  <si>
    <t>Maliňák Max</t>
  </si>
  <si>
    <t>1908120038</t>
  </si>
  <si>
    <t>003640/23</t>
  </si>
  <si>
    <t>Čižmárová Dagmar</t>
  </si>
  <si>
    <t>8455245678</t>
  </si>
  <si>
    <t>003359/23</t>
  </si>
  <si>
    <t>003425/23</t>
  </si>
  <si>
    <t>Patka Adam</t>
  </si>
  <si>
    <t>0603066068</t>
  </si>
  <si>
    <t>9</t>
  </si>
  <si>
    <t>003463/23</t>
  </si>
  <si>
    <t>Ulehlová Karolína</t>
  </si>
  <si>
    <t>1855180118</t>
  </si>
  <si>
    <t>003465/23</t>
  </si>
  <si>
    <t>Zapletalová Michaela</t>
  </si>
  <si>
    <t>8758044559</t>
  </si>
  <si>
    <t>003507/23</t>
  </si>
  <si>
    <t>Kročil Jan</t>
  </si>
  <si>
    <t>1806200044</t>
  </si>
  <si>
    <t>003518/23</t>
  </si>
  <si>
    <t>Kročilová Eva</t>
  </si>
  <si>
    <t>9054215940</t>
  </si>
  <si>
    <t>003558/23</t>
  </si>
  <si>
    <t>003567/23</t>
  </si>
  <si>
    <t>003571/23</t>
  </si>
  <si>
    <t>Turek Richard</t>
  </si>
  <si>
    <t>2112090739</t>
  </si>
  <si>
    <t>003617/23</t>
  </si>
  <si>
    <t>Juřík Jakub</t>
  </si>
  <si>
    <t>1605310201</t>
  </si>
  <si>
    <t>003626/23</t>
  </si>
  <si>
    <t>Juříková Martina</t>
  </si>
  <si>
    <t>8859024548</t>
  </si>
  <si>
    <t>003642/23</t>
  </si>
  <si>
    <t>Malenda Martin</t>
  </si>
  <si>
    <t>0506035354</t>
  </si>
  <si>
    <t>003648/23</t>
  </si>
  <si>
    <t>Vlčková Rozálie</t>
  </si>
  <si>
    <t>2255240009</t>
  </si>
  <si>
    <t>003649/23</t>
  </si>
  <si>
    <t>Vlčková Jitka, Ing.</t>
  </si>
  <si>
    <t>8653046248</t>
  </si>
  <si>
    <t>003671/23</t>
  </si>
  <si>
    <t>Turková Adéla, Mgr.</t>
  </si>
  <si>
    <t>8855305800</t>
  </si>
  <si>
    <t>003672/23</t>
  </si>
  <si>
    <t>Koller Albert</t>
  </si>
  <si>
    <t>2304040530</t>
  </si>
  <si>
    <t>003677/23</t>
  </si>
  <si>
    <t xml:space="preserve">Kollerová Kateřina </t>
  </si>
  <si>
    <t>8957295699</t>
  </si>
  <si>
    <t>003678/23</t>
  </si>
  <si>
    <t>Miklíková Sandra</t>
  </si>
  <si>
    <t>0959216181</t>
  </si>
  <si>
    <t>003679/23</t>
  </si>
  <si>
    <t>Slavotínková Alice</t>
  </si>
  <si>
    <t>1057231703</t>
  </si>
  <si>
    <t>003680/23</t>
  </si>
  <si>
    <t>Sedláčková Sára</t>
  </si>
  <si>
    <t>1151170306</t>
  </si>
  <si>
    <t>003687/23</t>
  </si>
  <si>
    <t>003738/23</t>
  </si>
  <si>
    <t>Hradil Filip</t>
  </si>
  <si>
    <t>2008241565</t>
  </si>
  <si>
    <t>003739/23</t>
  </si>
  <si>
    <t>Kalábová Lucie</t>
  </si>
  <si>
    <t>0052124842</t>
  </si>
  <si>
    <t>003740/23</t>
  </si>
  <si>
    <t>Štosová Laura</t>
  </si>
  <si>
    <t>1261111170</t>
  </si>
  <si>
    <t>003745/23</t>
  </si>
  <si>
    <t>003746/23</t>
  </si>
  <si>
    <t>003762/23</t>
  </si>
  <si>
    <t>Střída Daniel</t>
  </si>
  <si>
    <t>1409201288</t>
  </si>
  <si>
    <t>003763/23</t>
  </si>
  <si>
    <t>Skládal David</t>
  </si>
  <si>
    <t>2008180746</t>
  </si>
  <si>
    <t>003764/23</t>
  </si>
  <si>
    <t xml:space="preserve">Skládalová Nikol </t>
  </si>
  <si>
    <t>9857215731</t>
  </si>
  <si>
    <t>003664/23</t>
  </si>
  <si>
    <t>003733/23</t>
  </si>
  <si>
    <t>Nodžák Jan</t>
  </si>
  <si>
    <t>2006010611</t>
  </si>
  <si>
    <t>003735/23</t>
  </si>
  <si>
    <t>9209221626</t>
  </si>
  <si>
    <t>19:16</t>
  </si>
  <si>
    <t>003742/23</t>
  </si>
  <si>
    <t>Janda Lukáš</t>
  </si>
  <si>
    <t>1901230023</t>
  </si>
  <si>
    <t>003743/23</t>
  </si>
  <si>
    <t>Jandová Chen Yixuan</t>
  </si>
  <si>
    <t>8256021257</t>
  </si>
  <si>
    <t>003747/23</t>
  </si>
  <si>
    <t>Vepřík Vojtěch</t>
  </si>
  <si>
    <t>1605020252</t>
  </si>
  <si>
    <t>003748/23</t>
  </si>
  <si>
    <t xml:space="preserve">Rajčanová Karolína </t>
  </si>
  <si>
    <t>1552130283</t>
  </si>
  <si>
    <t>003750/23</t>
  </si>
  <si>
    <t>Liška Ondřej</t>
  </si>
  <si>
    <t>1803050293</t>
  </si>
  <si>
    <t>003751/23</t>
  </si>
  <si>
    <t>Lišková Kristina</t>
  </si>
  <si>
    <t>8753055784</t>
  </si>
  <si>
    <t>003753/23</t>
  </si>
  <si>
    <t>Sklenář David</t>
  </si>
  <si>
    <t>0601193241</t>
  </si>
  <si>
    <t>003757/23</t>
  </si>
  <si>
    <t>Nesvadbová Miriam</t>
  </si>
  <si>
    <t>1854290020</t>
  </si>
  <si>
    <t>003758/23</t>
  </si>
  <si>
    <t>Nesvadbová Ludmila</t>
  </si>
  <si>
    <t>8157015328</t>
  </si>
  <si>
    <t>003759/23</t>
  </si>
  <si>
    <t>Mlčochová Natálie</t>
  </si>
  <si>
    <t>1554111284</t>
  </si>
  <si>
    <t>003760/23</t>
  </si>
  <si>
    <t>Mrhal René</t>
  </si>
  <si>
    <t>9308105301</t>
  </si>
  <si>
    <t>003761/23</t>
  </si>
  <si>
    <t>Sztojka Xavier</t>
  </si>
  <si>
    <t>1606061028</t>
  </si>
  <si>
    <t>003765/23</t>
  </si>
  <si>
    <t>Lád Adam</t>
  </si>
  <si>
    <t>1309060401</t>
  </si>
  <si>
    <t>003781/23</t>
  </si>
  <si>
    <t xml:space="preserve">Rýdl Martin </t>
  </si>
  <si>
    <t>0808237232</t>
  </si>
  <si>
    <t>003615/23</t>
  </si>
  <si>
    <t>Svozil Marek</t>
  </si>
  <si>
    <t>0709255283</t>
  </si>
  <si>
    <t>003658/23</t>
  </si>
  <si>
    <t>003674/23</t>
  </si>
  <si>
    <t>Hatoňová Stela</t>
  </si>
  <si>
    <t>1255290773</t>
  </si>
  <si>
    <t>003713/23</t>
  </si>
  <si>
    <t>Jendrišák Vítek</t>
  </si>
  <si>
    <t>1408230043</t>
  </si>
  <si>
    <t>003717/23</t>
  </si>
  <si>
    <t>Glauderová Izabela</t>
  </si>
  <si>
    <t>1659020341</t>
  </si>
  <si>
    <t>003718/23</t>
  </si>
  <si>
    <t>Glauderová Daniela</t>
  </si>
  <si>
    <t>9258185728</t>
  </si>
  <si>
    <t>003726/23</t>
  </si>
  <si>
    <t>Maděrková Hana</t>
  </si>
  <si>
    <t>7761285345</t>
  </si>
  <si>
    <t>003732/23</t>
  </si>
  <si>
    <t>21:13</t>
  </si>
  <si>
    <t>003749/23</t>
  </si>
  <si>
    <t>Křížová Tereza</t>
  </si>
  <si>
    <t>2061131611</t>
  </si>
  <si>
    <t>003752/23</t>
  </si>
  <si>
    <t>Křížová Dana</t>
  </si>
  <si>
    <t>8856034924</t>
  </si>
  <si>
    <t>003769/23</t>
  </si>
  <si>
    <t xml:space="preserve">Kupka Matyáš </t>
  </si>
  <si>
    <t>2011061041</t>
  </si>
  <si>
    <t>003770/23</t>
  </si>
  <si>
    <t xml:space="preserve">Holomková Tereza </t>
  </si>
  <si>
    <t>1054145290</t>
  </si>
  <si>
    <t>003772/23</t>
  </si>
  <si>
    <t>Hrad Karel</t>
  </si>
  <si>
    <t>2112160424</t>
  </si>
  <si>
    <t>003774/23</t>
  </si>
  <si>
    <t>Brachtl Petr</t>
  </si>
  <si>
    <t>1311180299</t>
  </si>
  <si>
    <t>003777/23</t>
  </si>
  <si>
    <t>Dostálová Nikola</t>
  </si>
  <si>
    <t>9253206083</t>
  </si>
  <si>
    <t>003778/23</t>
  </si>
  <si>
    <t xml:space="preserve">Kupková Lucie </t>
  </si>
  <si>
    <t>9951225306</t>
  </si>
  <si>
    <t>003782/23</t>
  </si>
  <si>
    <t>Vávra Lukáš</t>
  </si>
  <si>
    <t>1806151908</t>
  </si>
  <si>
    <t>003783/23</t>
  </si>
  <si>
    <t xml:space="preserve">Vítek Tobias </t>
  </si>
  <si>
    <t>1206300491</t>
  </si>
  <si>
    <t>003788/23</t>
  </si>
  <si>
    <t xml:space="preserve">Grulich Pavel </t>
  </si>
  <si>
    <t>1308051239</t>
  </si>
  <si>
    <t>003790/23</t>
  </si>
  <si>
    <t xml:space="preserve">Rýznarová Jitka </t>
  </si>
  <si>
    <t>0859286153</t>
  </si>
  <si>
    <t>003795/23</t>
  </si>
  <si>
    <t>Vávrová Hana</t>
  </si>
  <si>
    <t>8762076235</t>
  </si>
  <si>
    <t>003796/23</t>
  </si>
  <si>
    <t>Rosberg Martin</t>
  </si>
  <si>
    <t>1007151805</t>
  </si>
  <si>
    <t>003797/23</t>
  </si>
  <si>
    <t>Tököly Filip</t>
  </si>
  <si>
    <t>1602280086</t>
  </si>
  <si>
    <t>003570/23</t>
  </si>
  <si>
    <t>Fiala Jan</t>
  </si>
  <si>
    <t>1107020156</t>
  </si>
  <si>
    <t>003704/23</t>
  </si>
  <si>
    <t>Škvařilová Alice Mgr</t>
  </si>
  <si>
    <t>7861033675</t>
  </si>
  <si>
    <t>06:57</t>
  </si>
  <si>
    <t>003736/23</t>
  </si>
  <si>
    <t xml:space="preserve">Temlíková Michaela </t>
  </si>
  <si>
    <t>0957146069</t>
  </si>
  <si>
    <t>003737/23</t>
  </si>
  <si>
    <t>Mrva Edgar</t>
  </si>
  <si>
    <t>1804170148</t>
  </si>
  <si>
    <t>003744/23</t>
  </si>
  <si>
    <t>Uhříková Jana</t>
  </si>
  <si>
    <t>9651055700</t>
  </si>
  <si>
    <t>003756/23</t>
  </si>
  <si>
    <t>Peřinová Emílie</t>
  </si>
  <si>
    <t>1562110198</t>
  </si>
  <si>
    <t>003766/23</t>
  </si>
  <si>
    <t>Kubíčková Tereza</t>
  </si>
  <si>
    <t>0751156098</t>
  </si>
  <si>
    <t>003767/23</t>
  </si>
  <si>
    <t>Klesnil Fabián</t>
  </si>
  <si>
    <t>1707080397</t>
  </si>
  <si>
    <t>003768/23</t>
  </si>
  <si>
    <t xml:space="preserve">Rýznarová Elen </t>
  </si>
  <si>
    <t>0854243225</t>
  </si>
  <si>
    <t>003771/23</t>
  </si>
  <si>
    <t>003780/23</t>
  </si>
  <si>
    <t>Sládková Hana</t>
  </si>
  <si>
    <t>8453065302</t>
  </si>
  <si>
    <t>003787/23</t>
  </si>
  <si>
    <t>Skládalová Lucie</t>
  </si>
  <si>
    <t>0957056793</t>
  </si>
  <si>
    <t>003792/23</t>
  </si>
  <si>
    <t>Skládal Josef</t>
  </si>
  <si>
    <t>8008114642</t>
  </si>
  <si>
    <t>003794/23</t>
  </si>
  <si>
    <t>003801/23</t>
  </si>
  <si>
    <t>Terrich Marek</t>
  </si>
  <si>
    <t>1705250503</t>
  </si>
  <si>
    <t>003802/23</t>
  </si>
  <si>
    <t>Terrich Tomáš, MDDr.</t>
  </si>
  <si>
    <t>8705155767</t>
  </si>
  <si>
    <t>003804/23</t>
  </si>
  <si>
    <t>Menšíková Adéla</t>
  </si>
  <si>
    <t>2255281193</t>
  </si>
  <si>
    <t>003805/23</t>
  </si>
  <si>
    <t>Menšíková Michaela</t>
  </si>
  <si>
    <t>9455115703</t>
  </si>
  <si>
    <t>003830/23</t>
  </si>
  <si>
    <t>Capayová Eliška</t>
  </si>
  <si>
    <t>2254081368</t>
  </si>
  <si>
    <t>003836/23</t>
  </si>
  <si>
    <t>Albrechtová Hana</t>
  </si>
  <si>
    <t>7559064458</t>
  </si>
  <si>
    <t>003775/23</t>
  </si>
  <si>
    <t>Raušerová Ema</t>
  </si>
  <si>
    <t>1158180276</t>
  </si>
  <si>
    <t>003785/23</t>
  </si>
  <si>
    <t>003786/23</t>
  </si>
  <si>
    <t>Hynčicová Šárka</t>
  </si>
  <si>
    <t>1358020191</t>
  </si>
  <si>
    <t>003791/23</t>
  </si>
  <si>
    <t>003799/23</t>
  </si>
  <si>
    <t>Morozov Emil</t>
  </si>
  <si>
    <t>1808630516</t>
  </si>
  <si>
    <t>003800/23</t>
  </si>
  <si>
    <t>Morozova Svitlana</t>
  </si>
  <si>
    <t>7760620516</t>
  </si>
  <si>
    <t>003803/23</t>
  </si>
  <si>
    <t>Tychka Yuliia</t>
  </si>
  <si>
    <t>1757604200</t>
  </si>
  <si>
    <t>003806/23</t>
  </si>
  <si>
    <t>Tychka Ivan</t>
  </si>
  <si>
    <t>9006695071</t>
  </si>
  <si>
    <t>003807/23</t>
  </si>
  <si>
    <t>Balko Kryštof</t>
  </si>
  <si>
    <t>1605070060</t>
  </si>
  <si>
    <t>003808/23</t>
  </si>
  <si>
    <t xml:space="preserve">Mollnhuber Eliáš </t>
  </si>
  <si>
    <t>2211250261</t>
  </si>
  <si>
    <t>003809/23</t>
  </si>
  <si>
    <t>Lachnitová Veronika</t>
  </si>
  <si>
    <t>1761240250</t>
  </si>
  <si>
    <t>003810/23</t>
  </si>
  <si>
    <t xml:space="preserve">Hefková Nikol </t>
  </si>
  <si>
    <t>1655271013</t>
  </si>
  <si>
    <t>003811/23</t>
  </si>
  <si>
    <t>Kosková Elena</t>
  </si>
  <si>
    <t>1856060712</t>
  </si>
  <si>
    <t>003813/23</t>
  </si>
  <si>
    <t>Čížek Tomáš</t>
  </si>
  <si>
    <t>2204100250</t>
  </si>
  <si>
    <t>003815/23</t>
  </si>
  <si>
    <t>003817/23</t>
  </si>
  <si>
    <t>Čížková Kateřina</t>
  </si>
  <si>
    <t>8460234849</t>
  </si>
  <si>
    <t>003819/23</t>
  </si>
  <si>
    <t>Mollnhuberová Monika</t>
  </si>
  <si>
    <t>8761056315</t>
  </si>
  <si>
    <t>003822/23</t>
  </si>
  <si>
    <t>Kosková Martina, Bc.</t>
  </si>
  <si>
    <t>9254246089</t>
  </si>
  <si>
    <t>003824/23</t>
  </si>
  <si>
    <t>Korunová Vlasta</t>
  </si>
  <si>
    <t>8862155786</t>
  </si>
  <si>
    <t>003825/23</t>
  </si>
  <si>
    <t>Krečmajerová Lucie</t>
  </si>
  <si>
    <t>1355210153</t>
  </si>
  <si>
    <t>003826/23</t>
  </si>
  <si>
    <t>003827/23</t>
  </si>
  <si>
    <t>003828/23</t>
  </si>
  <si>
    <t>003835/23</t>
  </si>
  <si>
    <t>Vránová Laura</t>
  </si>
  <si>
    <t>1659260295</t>
  </si>
  <si>
    <t>003837/23</t>
  </si>
  <si>
    <t>Delingerová Marie</t>
  </si>
  <si>
    <t>9458215701</t>
  </si>
  <si>
    <t>003839/23</t>
  </si>
  <si>
    <t>Vepřková Klára</t>
  </si>
  <si>
    <t>1351070182</t>
  </si>
  <si>
    <t>003840/23</t>
  </si>
  <si>
    <t>06:45</t>
  </si>
  <si>
    <t>003841/23</t>
  </si>
  <si>
    <t>Nguyen Bao Ngoc</t>
  </si>
  <si>
    <t>0761133252</t>
  </si>
  <si>
    <t>003846/23</t>
  </si>
  <si>
    <t>Svobodová Tereza</t>
  </si>
  <si>
    <t>1061110523</t>
  </si>
  <si>
    <t>003856/23</t>
  </si>
  <si>
    <t>Šmídová Marie, Ing.</t>
  </si>
  <si>
    <t>5457240118</t>
  </si>
  <si>
    <t>003861/23</t>
  </si>
  <si>
    <t>Motzke Kristýna</t>
  </si>
  <si>
    <t>0555263225</t>
  </si>
  <si>
    <t>003865/23</t>
  </si>
  <si>
    <t>Vepřek Miroslav</t>
  </si>
  <si>
    <t>7803245329</t>
  </si>
  <si>
    <t>003866/23</t>
  </si>
  <si>
    <t>Husičková Elen</t>
  </si>
  <si>
    <t>1151050483</t>
  </si>
  <si>
    <t>003867/23</t>
  </si>
  <si>
    <t>003868/23</t>
  </si>
  <si>
    <t>Krofová Pavla</t>
  </si>
  <si>
    <t>7758035340</t>
  </si>
  <si>
    <t>003784/23</t>
  </si>
  <si>
    <t>003793/23</t>
  </si>
  <si>
    <t>003814/23</t>
  </si>
  <si>
    <t>Reichl Samuel</t>
  </si>
  <si>
    <t>0511074729</t>
  </si>
  <si>
    <t>003820/23</t>
  </si>
  <si>
    <t>Janeček Pavel</t>
  </si>
  <si>
    <t>1502130168</t>
  </si>
  <si>
    <t>003833/23</t>
  </si>
  <si>
    <t>Kobza Mateo</t>
  </si>
  <si>
    <t>1807020314</t>
  </si>
  <si>
    <t>003834/23</t>
  </si>
  <si>
    <t xml:space="preserve">Kobzová Pavlína </t>
  </si>
  <si>
    <t>9253315709</t>
  </si>
  <si>
    <t>003842/23</t>
  </si>
  <si>
    <t>Svoboda David</t>
  </si>
  <si>
    <t>1906212418</t>
  </si>
  <si>
    <t>003843/23</t>
  </si>
  <si>
    <t>Krumpolcová Justýna</t>
  </si>
  <si>
    <t>1954190183</t>
  </si>
  <si>
    <t>003844/23</t>
  </si>
  <si>
    <t>Šmidáková Eliška</t>
  </si>
  <si>
    <t>1453230031</t>
  </si>
  <si>
    <t>003845/23</t>
  </si>
  <si>
    <t>Vaněk Matěj</t>
  </si>
  <si>
    <t>1904020899</t>
  </si>
  <si>
    <t>003847/23</t>
  </si>
  <si>
    <t>Cebák Jiří</t>
  </si>
  <si>
    <t>1001083237</t>
  </si>
  <si>
    <t>003848/23</t>
  </si>
  <si>
    <t>Tihelková Mia</t>
  </si>
  <si>
    <t>1853130356</t>
  </si>
  <si>
    <t>003849/23</t>
  </si>
  <si>
    <t>Mižigárová Helena</t>
  </si>
  <si>
    <t>1757100345</t>
  </si>
  <si>
    <t>003851/23</t>
  </si>
  <si>
    <t>Strempková Kateřina</t>
  </si>
  <si>
    <t>9053265848</t>
  </si>
  <si>
    <t>003852/23</t>
  </si>
  <si>
    <t>Svobodová Zuzana</t>
  </si>
  <si>
    <t>8259235281</t>
  </si>
  <si>
    <t>003853/23</t>
  </si>
  <si>
    <t>Seidlová Vladěna</t>
  </si>
  <si>
    <t>8460265693</t>
  </si>
  <si>
    <t>003854/23</t>
  </si>
  <si>
    <t>Stará Kristýna</t>
  </si>
  <si>
    <t>9156256153</t>
  </si>
  <si>
    <t>003860/23</t>
  </si>
  <si>
    <t>Nejedlá Viktorie</t>
  </si>
  <si>
    <t>1356210031</t>
  </si>
  <si>
    <t>003869/23</t>
  </si>
  <si>
    <t>Mako Martin</t>
  </si>
  <si>
    <t>0812116063</t>
  </si>
  <si>
    <t>003873/23</t>
  </si>
  <si>
    <t>Maková Katarína</t>
  </si>
  <si>
    <t>7562179306</t>
  </si>
  <si>
    <t>003877/23</t>
  </si>
  <si>
    <t>Terberová Viktorie</t>
  </si>
  <si>
    <t>1951160244</t>
  </si>
  <si>
    <t>003878/23</t>
  </si>
  <si>
    <t>Terberová Monika</t>
  </si>
  <si>
    <t>8758175921</t>
  </si>
  <si>
    <t>003722/23</t>
  </si>
  <si>
    <t>003850/23</t>
  </si>
  <si>
    <t>003887/23</t>
  </si>
  <si>
    <t>Škutek Jan</t>
  </si>
  <si>
    <t>2201270225</t>
  </si>
  <si>
    <t>003888/23</t>
  </si>
  <si>
    <t>Škutková Martina</t>
  </si>
  <si>
    <t>8356023522</t>
  </si>
  <si>
    <t>003609/23</t>
  </si>
  <si>
    <t>003610/23</t>
  </si>
  <si>
    <t>003662/23</t>
  </si>
  <si>
    <t>Héderváry Ellie</t>
  </si>
  <si>
    <t>2154140153</t>
  </si>
  <si>
    <t>003670/23</t>
  </si>
  <si>
    <t>Héderváry Markéta</t>
  </si>
  <si>
    <t>9552226233</t>
  </si>
  <si>
    <t>003700/23</t>
  </si>
  <si>
    <t xml:space="preserve">Škvařilová Nela </t>
  </si>
  <si>
    <t>0554193233</t>
  </si>
  <si>
    <t>003711/23</t>
  </si>
  <si>
    <t>Zrnková Barbora</t>
  </si>
  <si>
    <t>2256010042</t>
  </si>
  <si>
    <t>003712/23</t>
  </si>
  <si>
    <t>Zrnková Jana, Bc.</t>
  </si>
  <si>
    <t>8751305772</t>
  </si>
  <si>
    <t>003729/23</t>
  </si>
  <si>
    <t>003754/23</t>
  </si>
  <si>
    <t>003755/23</t>
  </si>
  <si>
    <t>003798/23</t>
  </si>
  <si>
    <t>Bayer Ondřej</t>
  </si>
  <si>
    <t>0507053228</t>
  </si>
  <si>
    <t>003831/23</t>
  </si>
  <si>
    <t>Talaš Kryštof</t>
  </si>
  <si>
    <t>2001200487</t>
  </si>
  <si>
    <t>003838/23</t>
  </si>
  <si>
    <t xml:space="preserve">Talašová Veronika </t>
  </si>
  <si>
    <t>8952055717</t>
  </si>
  <si>
    <t>003857/23</t>
  </si>
  <si>
    <t>003858/23</t>
  </si>
  <si>
    <t>0462277090</t>
  </si>
  <si>
    <t>003859/23</t>
  </si>
  <si>
    <t>Křováček Petr</t>
  </si>
  <si>
    <t>1210081015</t>
  </si>
  <si>
    <t>003863/23</t>
  </si>
  <si>
    <t>Halamková Laura</t>
  </si>
  <si>
    <t>1255130173</t>
  </si>
  <si>
    <t>003864/23</t>
  </si>
  <si>
    <t>Krčálová Kateřina</t>
  </si>
  <si>
    <t>0956236116</t>
  </si>
  <si>
    <t>003870/23</t>
  </si>
  <si>
    <t>Sofka Matyáš</t>
  </si>
  <si>
    <t>1207070040</t>
  </si>
  <si>
    <t>003874/23</t>
  </si>
  <si>
    <t>003876/23</t>
  </si>
  <si>
    <t xml:space="preserve">Ivan Sebastian </t>
  </si>
  <si>
    <t>1408282029</t>
  </si>
  <si>
    <t>003879/23</t>
  </si>
  <si>
    <t>Novotný Radek</t>
  </si>
  <si>
    <t>8302074121</t>
  </si>
  <si>
    <t>003890/23</t>
  </si>
  <si>
    <t>Pilečková Kristýna</t>
  </si>
  <si>
    <t>1652020403</t>
  </si>
  <si>
    <t>003904/23</t>
  </si>
  <si>
    <t>Kovařík Jindřich</t>
  </si>
  <si>
    <t>1710240015</t>
  </si>
  <si>
    <t>003905/23</t>
  </si>
  <si>
    <t>Kovařík Tomáš</t>
  </si>
  <si>
    <t>8101255360</t>
  </si>
  <si>
    <t>003776/23</t>
  </si>
  <si>
    <t>003789/23</t>
  </si>
  <si>
    <t>Pavlíček Viktor</t>
  </si>
  <si>
    <t>1503190480</t>
  </si>
  <si>
    <t>003832/23</t>
  </si>
  <si>
    <t>Vanečka Matyáš</t>
  </si>
  <si>
    <t>0704053240</t>
  </si>
  <si>
    <t>003871/23</t>
  </si>
  <si>
    <t>Polák Maxmilián</t>
  </si>
  <si>
    <t>2108310556</t>
  </si>
  <si>
    <t>003872/23</t>
  </si>
  <si>
    <t>Hlaváčová Veronika</t>
  </si>
  <si>
    <t>9760096159</t>
  </si>
  <si>
    <t>003875/23</t>
  </si>
  <si>
    <t>Klvancová Kateřina</t>
  </si>
  <si>
    <t>0557275268</t>
  </si>
  <si>
    <t>003883/23</t>
  </si>
  <si>
    <t>Matysík Kateřina</t>
  </si>
  <si>
    <t>9061296145</t>
  </si>
  <si>
    <t>003895/23</t>
  </si>
  <si>
    <t>Dokoupilová Anna</t>
  </si>
  <si>
    <t>1755040551</t>
  </si>
  <si>
    <t>003896/23</t>
  </si>
  <si>
    <t>Car Lubomír</t>
  </si>
  <si>
    <t>0610146064</t>
  </si>
  <si>
    <t>003898/23</t>
  </si>
  <si>
    <t>003899/23</t>
  </si>
  <si>
    <t>003906/23</t>
  </si>
  <si>
    <t>Kawij Tobiáš</t>
  </si>
  <si>
    <t>0806296073</t>
  </si>
  <si>
    <t>003911/23</t>
  </si>
  <si>
    <t>003913/23</t>
  </si>
  <si>
    <t>Ochvatová Zuzana</t>
  </si>
  <si>
    <t>1656071241</t>
  </si>
  <si>
    <t>003915/23</t>
  </si>
  <si>
    <t>Ochvatová Dita</t>
  </si>
  <si>
    <t>9051154860</t>
  </si>
  <si>
    <t>003920/23</t>
  </si>
  <si>
    <t>Bílá Martina</t>
  </si>
  <si>
    <t>1760131956</t>
  </si>
  <si>
    <t>003921/23</t>
  </si>
  <si>
    <t>Bílá Tereza, Mgr.</t>
  </si>
  <si>
    <t>9054185712</t>
  </si>
  <si>
    <t>003660/23</t>
  </si>
  <si>
    <t>Mertl Viktor</t>
  </si>
  <si>
    <t>2212200936</t>
  </si>
  <si>
    <t>003665/23</t>
  </si>
  <si>
    <t>Mertl Silvie</t>
  </si>
  <si>
    <t>8951055773</t>
  </si>
  <si>
    <t>003884/23</t>
  </si>
  <si>
    <t xml:space="preserve">Matejík Miroslav </t>
  </si>
  <si>
    <t>1108100400</t>
  </si>
  <si>
    <t>003891/23</t>
  </si>
  <si>
    <t>Marek Michal</t>
  </si>
  <si>
    <t>1607290289</t>
  </si>
  <si>
    <t>003892/23</t>
  </si>
  <si>
    <t>Samara Julia</t>
  </si>
  <si>
    <t>1051053674</t>
  </si>
  <si>
    <t>003897/23</t>
  </si>
  <si>
    <t>003902/23</t>
  </si>
  <si>
    <t>003903/23</t>
  </si>
  <si>
    <t>003907/23</t>
  </si>
  <si>
    <t>Štúr Ondřej</t>
  </si>
  <si>
    <t>1803080169</t>
  </si>
  <si>
    <t>003908/23</t>
  </si>
  <si>
    <t>003909/23</t>
  </si>
  <si>
    <t>003912/23</t>
  </si>
  <si>
    <t>Štúrová Renáta</t>
  </si>
  <si>
    <t>8062105766</t>
  </si>
  <si>
    <t>003917/23</t>
  </si>
  <si>
    <t>Vašíčková Anna</t>
  </si>
  <si>
    <t>1152220003</t>
  </si>
  <si>
    <t>003918/23</t>
  </si>
  <si>
    <t>Kopecká Tamara</t>
  </si>
  <si>
    <t>1557251102</t>
  </si>
  <si>
    <t>003919/23</t>
  </si>
  <si>
    <t>003922/23</t>
  </si>
  <si>
    <t>Jelínek Alex</t>
  </si>
  <si>
    <t>1912040625</t>
  </si>
  <si>
    <t>003925/23</t>
  </si>
  <si>
    <t>Šustek Jan Teodor</t>
  </si>
  <si>
    <t>1503090347</t>
  </si>
  <si>
    <t>003926/23</t>
  </si>
  <si>
    <t>Matěj Alex</t>
  </si>
  <si>
    <t>1112210165</t>
  </si>
  <si>
    <t>003889/23</t>
  </si>
  <si>
    <t>Weigel Filip</t>
  </si>
  <si>
    <t>1312150059</t>
  </si>
  <si>
    <t>003929/23</t>
  </si>
  <si>
    <t>003930/23</t>
  </si>
  <si>
    <t>Ryšavá Štěpánka</t>
  </si>
  <si>
    <t>1858190048</t>
  </si>
  <si>
    <t>003931/23</t>
  </si>
  <si>
    <t>Ryšavá Rychlá Denisa</t>
  </si>
  <si>
    <t>7555105338</t>
  </si>
  <si>
    <t>003936/23</t>
  </si>
  <si>
    <t>Hladík Antonín</t>
  </si>
  <si>
    <t>2304150343</t>
  </si>
  <si>
    <t>003937/23</t>
  </si>
  <si>
    <t>Hladíková Pavla</t>
  </si>
  <si>
    <t>8459195316</t>
  </si>
  <si>
    <t>003942/23</t>
  </si>
  <si>
    <t>Humplík Ondřej</t>
  </si>
  <si>
    <t>1608170399</t>
  </si>
  <si>
    <t>003818/23</t>
  </si>
  <si>
    <t>003823/23</t>
  </si>
  <si>
    <t>003885/23</t>
  </si>
  <si>
    <t>003886/23</t>
  </si>
  <si>
    <t>003893/23</t>
  </si>
  <si>
    <t>Šeflová Daniela</t>
  </si>
  <si>
    <t>2257020447</t>
  </si>
  <si>
    <t>003894/23</t>
  </si>
  <si>
    <t xml:space="preserve">Šeflová Adriana </t>
  </si>
  <si>
    <t>0358312119</t>
  </si>
  <si>
    <t>003900/23</t>
  </si>
  <si>
    <t>003901/23</t>
  </si>
  <si>
    <t>Čejka Jan</t>
  </si>
  <si>
    <t>1701280064</t>
  </si>
  <si>
    <t>003923/23</t>
  </si>
  <si>
    <t>Sekanina Jiří</t>
  </si>
  <si>
    <t>1109071524</t>
  </si>
  <si>
    <t>003938/23</t>
  </si>
  <si>
    <t>Slavík Libor</t>
  </si>
  <si>
    <t>0701033795</t>
  </si>
  <si>
    <t>003939/23</t>
  </si>
  <si>
    <t>Uhrová Zuzana</t>
  </si>
  <si>
    <t>1251050273</t>
  </si>
  <si>
    <t>003946/23</t>
  </si>
  <si>
    <t>Horák Petr</t>
  </si>
  <si>
    <t>0606143263</t>
  </si>
  <si>
    <t>003949/23</t>
  </si>
  <si>
    <t>Rozsíval Ondřej</t>
  </si>
  <si>
    <t>1511100195</t>
  </si>
  <si>
    <t>003950/23</t>
  </si>
  <si>
    <t>Zapletal Matěj</t>
  </si>
  <si>
    <t>2006080098</t>
  </si>
  <si>
    <t>003951/23</t>
  </si>
  <si>
    <t>Zapletalová Pavla</t>
  </si>
  <si>
    <t>7656035321</t>
  </si>
  <si>
    <t>003916/23</t>
  </si>
  <si>
    <t>Mrázková Barbora</t>
  </si>
  <si>
    <t>1253031186</t>
  </si>
  <si>
    <t>003927/23</t>
  </si>
  <si>
    <t>Krchňák Damián</t>
  </si>
  <si>
    <t>1506010528</t>
  </si>
  <si>
    <t>003928/23</t>
  </si>
  <si>
    <t>Krchňák Pavel, Mgr.</t>
  </si>
  <si>
    <t>8407314476</t>
  </si>
  <si>
    <t>003933/23</t>
  </si>
  <si>
    <t>Gottwaldová Andrea</t>
  </si>
  <si>
    <t>7955125310</t>
  </si>
  <si>
    <t>003940/23</t>
  </si>
  <si>
    <t xml:space="preserve">Jedlička Eduard </t>
  </si>
  <si>
    <t>2104180430</t>
  </si>
  <si>
    <t>003941/23</t>
  </si>
  <si>
    <t>Jedličková Zuzana Ph</t>
  </si>
  <si>
    <t>9062135676</t>
  </si>
  <si>
    <t>003944/23</t>
  </si>
  <si>
    <t>Rozsypal Jan</t>
  </si>
  <si>
    <t>1901200301</t>
  </si>
  <si>
    <t>003945/23</t>
  </si>
  <si>
    <t>Rozsypalová Vladimír</t>
  </si>
  <si>
    <t>9355316179</t>
  </si>
  <si>
    <t>003947/23</t>
  </si>
  <si>
    <t>003948/23</t>
  </si>
  <si>
    <t>Študentová Jana</t>
  </si>
  <si>
    <t>8260155761</t>
  </si>
  <si>
    <t>003952/23</t>
  </si>
  <si>
    <t>Šiková Veronika</t>
  </si>
  <si>
    <t>0953316177</t>
  </si>
  <si>
    <t>003954/23</t>
  </si>
  <si>
    <t xml:space="preserve">Černochová Nela </t>
  </si>
  <si>
    <t>1653230249</t>
  </si>
  <si>
    <t>003955/23</t>
  </si>
  <si>
    <t>Černochová Lenka</t>
  </si>
  <si>
    <t>9054215775</t>
  </si>
  <si>
    <t>003957/23</t>
  </si>
  <si>
    <t>Janík Adam</t>
  </si>
  <si>
    <t>0706043228</t>
  </si>
  <si>
    <t>003958/23</t>
  </si>
  <si>
    <t>003773/23</t>
  </si>
  <si>
    <t>Finkes Alfréd</t>
  </si>
  <si>
    <t>2303240654</t>
  </si>
  <si>
    <t>003779/23</t>
  </si>
  <si>
    <t xml:space="preserve">Finkes Žaneta </t>
  </si>
  <si>
    <t>9353054854</t>
  </si>
  <si>
    <t>003935/23</t>
  </si>
  <si>
    <t>Mrhalová Lenka</t>
  </si>
  <si>
    <t>7354065345</t>
  </si>
  <si>
    <t>003964/23</t>
  </si>
  <si>
    <t>Móza Theodor</t>
  </si>
  <si>
    <t>2306160516</t>
  </si>
  <si>
    <t>003965/23</t>
  </si>
  <si>
    <t>Mózová Lucie Ing.</t>
  </si>
  <si>
    <t>9753195716</t>
  </si>
  <si>
    <t>003966/23</t>
  </si>
  <si>
    <t>Pospíšilová Nikola</t>
  </si>
  <si>
    <t>1052146161</t>
  </si>
  <si>
    <t>003960/23</t>
  </si>
  <si>
    <t>Svetlíková Eliana Jo</t>
  </si>
  <si>
    <t>2059181135</t>
  </si>
  <si>
    <t>003971/23</t>
  </si>
  <si>
    <t>Pompová Katarína</t>
  </si>
  <si>
    <t>1760090255</t>
  </si>
  <si>
    <t>003972/23</t>
  </si>
  <si>
    <t>Svetlík Danelová Est</t>
  </si>
  <si>
    <t>8561156659</t>
  </si>
  <si>
    <t>003973/23</t>
  </si>
  <si>
    <t xml:space="preserve">Pompová Radoslava </t>
  </si>
  <si>
    <t>9059238672</t>
  </si>
  <si>
    <t>003932/23</t>
  </si>
  <si>
    <t>Gottwald Michal</t>
  </si>
  <si>
    <t>0704058135</t>
  </si>
  <si>
    <t>003956/23</t>
  </si>
  <si>
    <t>Orosz Jazmin Dóra</t>
  </si>
  <si>
    <t>1375818004</t>
  </si>
  <si>
    <t>003961/23</t>
  </si>
  <si>
    <t>Juríčková Liliana</t>
  </si>
  <si>
    <t>2154231596</t>
  </si>
  <si>
    <t>003962/23</t>
  </si>
  <si>
    <t>Juríčková Natálie</t>
  </si>
  <si>
    <t>1760060500</t>
  </si>
  <si>
    <t>003963/23</t>
  </si>
  <si>
    <t>Juríčková Kristýna</t>
  </si>
  <si>
    <t>9362265517</t>
  </si>
  <si>
    <t>003974/23</t>
  </si>
  <si>
    <t>Saliji Dritan</t>
  </si>
  <si>
    <t>1005069065</t>
  </si>
  <si>
    <t>003975/23</t>
  </si>
  <si>
    <t>Jakubčíková Sabina</t>
  </si>
  <si>
    <t>1257111240</t>
  </si>
  <si>
    <t>003977/23</t>
  </si>
  <si>
    <t>Zavadilová Josefina</t>
  </si>
  <si>
    <t>2157020899</t>
  </si>
  <si>
    <t>003978/23</t>
  </si>
  <si>
    <t xml:space="preserve">Zavadilová Denisa </t>
  </si>
  <si>
    <t>9052145762</t>
  </si>
  <si>
    <t>003979/23</t>
  </si>
  <si>
    <t xml:space="preserve">Jeřábek Tobias </t>
  </si>
  <si>
    <t>2204020335</t>
  </si>
  <si>
    <t>003982/23</t>
  </si>
  <si>
    <t>Reinerová Petra</t>
  </si>
  <si>
    <t>9162045706</t>
  </si>
  <si>
    <t>003476/23</t>
  </si>
  <si>
    <t>003812/23</t>
  </si>
  <si>
    <t>003816/23</t>
  </si>
  <si>
    <t>003862/23</t>
  </si>
  <si>
    <t>Otáhal Jiří</t>
  </si>
  <si>
    <t>0812052219</t>
  </si>
  <si>
    <t>003969/23</t>
  </si>
  <si>
    <t>Navrátil Tomáš</t>
  </si>
  <si>
    <t>2211300146</t>
  </si>
  <si>
    <t>003970/23</t>
  </si>
  <si>
    <t>Krejčířová Bára</t>
  </si>
  <si>
    <t>9258016064</t>
  </si>
  <si>
    <t>003976/23</t>
  </si>
  <si>
    <t>Hofingerová Eliška</t>
  </si>
  <si>
    <t>1261010729</t>
  </si>
  <si>
    <t>003988/23</t>
  </si>
  <si>
    <t>003716/23</t>
  </si>
  <si>
    <t>Vrba Martin</t>
  </si>
  <si>
    <t>0509056075</t>
  </si>
  <si>
    <t>003821/23</t>
  </si>
  <si>
    <t>Cihelková Anežka</t>
  </si>
  <si>
    <t>2051171430</t>
  </si>
  <si>
    <t>003829/23</t>
  </si>
  <si>
    <t>Blahutová Nikola</t>
  </si>
  <si>
    <t>9758296152</t>
  </si>
  <si>
    <t>003968/23</t>
  </si>
  <si>
    <t>Mádr Ivo</t>
  </si>
  <si>
    <t>0801076067</t>
  </si>
  <si>
    <t>003981/23</t>
  </si>
  <si>
    <t>Válek Michal</t>
  </si>
  <si>
    <t>1406271691</t>
  </si>
  <si>
    <t>003983/23</t>
  </si>
  <si>
    <t>Mutinová Radka</t>
  </si>
  <si>
    <t>1255070223</t>
  </si>
  <si>
    <t>003984/23</t>
  </si>
  <si>
    <t>Pátek Jiří</t>
  </si>
  <si>
    <t>1409150633</t>
  </si>
  <si>
    <t>003985/23</t>
  </si>
  <si>
    <t>003986/23</t>
  </si>
  <si>
    <t>003991/23</t>
  </si>
  <si>
    <t>003995/23</t>
  </si>
  <si>
    <t>004005/23</t>
  </si>
  <si>
    <t>Maková Sára</t>
  </si>
  <si>
    <t>2153240001</t>
  </si>
  <si>
    <t>004007/23</t>
  </si>
  <si>
    <t>Maková Barbara, Mgr.</t>
  </si>
  <si>
    <t>9054244474</t>
  </si>
  <si>
    <t>004011/23</t>
  </si>
  <si>
    <t>Ledvinka Adam</t>
  </si>
  <si>
    <t>1806300177</t>
  </si>
  <si>
    <t>004012/23</t>
  </si>
  <si>
    <t xml:space="preserve">Balcárková Lucie </t>
  </si>
  <si>
    <t>9559076142</t>
  </si>
  <si>
    <t>004018/23</t>
  </si>
  <si>
    <t>Majer Jakub</t>
  </si>
  <si>
    <t>1002196063</t>
  </si>
  <si>
    <t>004020/23</t>
  </si>
  <si>
    <t xml:space="preserve">Hudousek Theodor </t>
  </si>
  <si>
    <t>2206150595</t>
  </si>
  <si>
    <t>004021/23</t>
  </si>
  <si>
    <t>Hudousková Darina In</t>
  </si>
  <si>
    <t>8753093723</t>
  </si>
  <si>
    <t>004026/23</t>
  </si>
  <si>
    <t>Šulganová Veronika</t>
  </si>
  <si>
    <t>2053071185</t>
  </si>
  <si>
    <t>004027/23</t>
  </si>
  <si>
    <t xml:space="preserve">Hrtus Klára </t>
  </si>
  <si>
    <t>9258245700</t>
  </si>
  <si>
    <t>004028/23</t>
  </si>
  <si>
    <t xml:space="preserve">Černá Veronika </t>
  </si>
  <si>
    <t>9352014848</t>
  </si>
  <si>
    <t>003910/23</t>
  </si>
  <si>
    <t>003914/23</t>
  </si>
  <si>
    <t>003943/23</t>
  </si>
  <si>
    <t>003996/23</t>
  </si>
  <si>
    <t>Jarešová Terezie</t>
  </si>
  <si>
    <t>1557031839</t>
  </si>
  <si>
    <t>003997/23</t>
  </si>
  <si>
    <t>003999/23</t>
  </si>
  <si>
    <t>004000/23</t>
  </si>
  <si>
    <t>Zálešák Filip</t>
  </si>
  <si>
    <t>1107051231</t>
  </si>
  <si>
    <t>004001/23</t>
  </si>
  <si>
    <t>Kropáč Jiří</t>
  </si>
  <si>
    <t>1311140523</t>
  </si>
  <si>
    <t>004003/23</t>
  </si>
  <si>
    <t xml:space="preserve">Hudáček Josef </t>
  </si>
  <si>
    <t>0905316071</t>
  </si>
  <si>
    <t>004009/23</t>
  </si>
  <si>
    <t>Jarešová Monika</t>
  </si>
  <si>
    <t>7455104866</t>
  </si>
  <si>
    <t>004010/23</t>
  </si>
  <si>
    <t>Hlaváč Jan</t>
  </si>
  <si>
    <t>9107275914</t>
  </si>
  <si>
    <t>004036/23</t>
  </si>
  <si>
    <t>Kupková Nella</t>
  </si>
  <si>
    <t>0860055262</t>
  </si>
  <si>
    <t>004038/23</t>
  </si>
  <si>
    <t>Slepčík Dušan</t>
  </si>
  <si>
    <t>2006171563</t>
  </si>
  <si>
    <t>004040/23</t>
  </si>
  <si>
    <t>Keprtová Izabela</t>
  </si>
  <si>
    <t>2356050565</t>
  </si>
  <si>
    <t>004045/23</t>
  </si>
  <si>
    <t>Slepčíková Dana</t>
  </si>
  <si>
    <t>9759036155</t>
  </si>
  <si>
    <t>004047/23</t>
  </si>
  <si>
    <t>Keprtová Simona Mgr.</t>
  </si>
  <si>
    <t>8858206225</t>
  </si>
  <si>
    <t>004063/23</t>
  </si>
  <si>
    <t>Cholevová Eliška</t>
  </si>
  <si>
    <t>1262310225</t>
  </si>
  <si>
    <t>003934/23</t>
  </si>
  <si>
    <t>Březinová Týna</t>
  </si>
  <si>
    <t>2160111151</t>
  </si>
  <si>
    <t>003953/23</t>
  </si>
  <si>
    <t>003967/23</t>
  </si>
  <si>
    <t>Horáčková Vendula</t>
  </si>
  <si>
    <t>9252246146</t>
  </si>
  <si>
    <t>003980/23</t>
  </si>
  <si>
    <t>003998/23</t>
  </si>
  <si>
    <t xml:space="preserve">Jančíková Valerie </t>
  </si>
  <si>
    <t>0960055272</t>
  </si>
  <si>
    <t>004002/23</t>
  </si>
  <si>
    <t>Konečný Jakub</t>
  </si>
  <si>
    <t>0812243245</t>
  </si>
  <si>
    <t>004006/23</t>
  </si>
  <si>
    <t>Pekar Adam</t>
  </si>
  <si>
    <t>1209250361</t>
  </si>
  <si>
    <t>004013/23</t>
  </si>
  <si>
    <t>Pavliš Oliver</t>
  </si>
  <si>
    <t>1211031294</t>
  </si>
  <si>
    <t>004014/23</t>
  </si>
  <si>
    <t>004015/23</t>
  </si>
  <si>
    <t>004016/23</t>
  </si>
  <si>
    <t>Pavlišová Klára</t>
  </si>
  <si>
    <t>7855284393</t>
  </si>
  <si>
    <t>004033/23</t>
  </si>
  <si>
    <t>Mikulík Daniel</t>
  </si>
  <si>
    <t>2211260590</t>
  </si>
  <si>
    <t>004035/23</t>
  </si>
  <si>
    <t>Golha Sebastian</t>
  </si>
  <si>
    <t>2211644050</t>
  </si>
  <si>
    <t>004037/23</t>
  </si>
  <si>
    <t>Koláček Matyáš</t>
  </si>
  <si>
    <t>2003280994</t>
  </si>
  <si>
    <t>004039/23</t>
  </si>
  <si>
    <t>Zelená Adriana</t>
  </si>
  <si>
    <t>1860311398</t>
  </si>
  <si>
    <t>004041/23</t>
  </si>
  <si>
    <t>Dvořák Tomáš</t>
  </si>
  <si>
    <t>1611251719</t>
  </si>
  <si>
    <t>004043/23</t>
  </si>
  <si>
    <t>Kuxová Barbora</t>
  </si>
  <si>
    <t>1756150748</t>
  </si>
  <si>
    <t>004046/23</t>
  </si>
  <si>
    <t xml:space="preserve">Opatřilová Ella </t>
  </si>
  <si>
    <t>1054053231</t>
  </si>
  <si>
    <t>004048/23</t>
  </si>
  <si>
    <t>Kubíček Štěpán</t>
  </si>
  <si>
    <t>1607270291</t>
  </si>
  <si>
    <t>004049/23</t>
  </si>
  <si>
    <t>Karasová Laura</t>
  </si>
  <si>
    <t>1755201250</t>
  </si>
  <si>
    <t>004052/23</t>
  </si>
  <si>
    <t>Mikulíková Tereza</t>
  </si>
  <si>
    <t>8852256160</t>
  </si>
  <si>
    <t>004053/23</t>
  </si>
  <si>
    <t>Továrková Alena</t>
  </si>
  <si>
    <t>8459123497</t>
  </si>
  <si>
    <t>004054/23</t>
  </si>
  <si>
    <t xml:space="preserve">Golhová Katarína </t>
  </si>
  <si>
    <t>8652614036</t>
  </si>
  <si>
    <t>004055/23</t>
  </si>
  <si>
    <t>Merta Michal</t>
  </si>
  <si>
    <t>2012010528</t>
  </si>
  <si>
    <t>004057/23</t>
  </si>
  <si>
    <t>Mertová Lenka</t>
  </si>
  <si>
    <t>8660056009</t>
  </si>
  <si>
    <t>004060/23</t>
  </si>
  <si>
    <t>Koláček Petr</t>
  </si>
  <si>
    <t>9207156145</t>
  </si>
  <si>
    <t>004064/23</t>
  </si>
  <si>
    <t>004065/23</t>
  </si>
  <si>
    <t>004066/23</t>
  </si>
  <si>
    <t>Brzáková Anna</t>
  </si>
  <si>
    <t>1860120482</t>
  </si>
  <si>
    <t>004067/23</t>
  </si>
  <si>
    <t>Brzáková Eliška</t>
  </si>
  <si>
    <t>9757306174</t>
  </si>
  <si>
    <t>004074/23</t>
  </si>
  <si>
    <t>Zubková Simona</t>
  </si>
  <si>
    <t>2059080562</t>
  </si>
  <si>
    <t>004075/23</t>
  </si>
  <si>
    <t>Hnátková Jana</t>
  </si>
  <si>
    <t>9254146187</t>
  </si>
  <si>
    <t>004080/23</t>
  </si>
  <si>
    <t>Klepáček Radek</t>
  </si>
  <si>
    <t>1308121089</t>
  </si>
  <si>
    <t>004085/23</t>
  </si>
  <si>
    <t>Krahulík Max Julian</t>
  </si>
  <si>
    <t>2104280673</t>
  </si>
  <si>
    <t>003987/23</t>
  </si>
  <si>
    <t>003989/23</t>
  </si>
  <si>
    <t>004008/23</t>
  </si>
  <si>
    <t>Homerová Anna</t>
  </si>
  <si>
    <t>2254140592</t>
  </si>
  <si>
    <t>004017/23</t>
  </si>
  <si>
    <t>Homerová Kateřina</t>
  </si>
  <si>
    <t>9353125507</t>
  </si>
  <si>
    <t>004029/23</t>
  </si>
  <si>
    <t>Chládková Terezie</t>
  </si>
  <si>
    <t>2256010097</t>
  </si>
  <si>
    <t>004030/23</t>
  </si>
  <si>
    <t>Bahounková Nikola</t>
  </si>
  <si>
    <t>9355205563</t>
  </si>
  <si>
    <t>004032/23</t>
  </si>
  <si>
    <t>004044/23</t>
  </si>
  <si>
    <t>Dudová Natálie</t>
  </si>
  <si>
    <t>1851160047</t>
  </si>
  <si>
    <t>004050/23</t>
  </si>
  <si>
    <t>Dudová Jana</t>
  </si>
  <si>
    <t>8755206130</t>
  </si>
  <si>
    <t>004062/23</t>
  </si>
  <si>
    <t>18:41</t>
  </si>
  <si>
    <t>004083/23</t>
  </si>
  <si>
    <t>Demel Štěpán</t>
  </si>
  <si>
    <t>0804014475</t>
  </si>
  <si>
    <t>004084/23</t>
  </si>
  <si>
    <t>Mach Oliver</t>
  </si>
  <si>
    <t>2305080327</t>
  </si>
  <si>
    <t>004087/23</t>
  </si>
  <si>
    <t xml:space="preserve">Machová Veronika </t>
  </si>
  <si>
    <t>9257275709</t>
  </si>
  <si>
    <t>004088/23</t>
  </si>
  <si>
    <t>Prnka Daniel</t>
  </si>
  <si>
    <t>1801120189</t>
  </si>
  <si>
    <t>004089/23</t>
  </si>
  <si>
    <t>Prnková Lenka, Bc.</t>
  </si>
  <si>
    <t>9062145741</t>
  </si>
  <si>
    <t>004070/23</t>
  </si>
  <si>
    <t>004090/23</t>
  </si>
  <si>
    <t>Cinková Lyra</t>
  </si>
  <si>
    <t>1954030375</t>
  </si>
  <si>
    <t>004091/23</t>
  </si>
  <si>
    <t>Pospíšilová Kateřina</t>
  </si>
  <si>
    <t>8059025359</t>
  </si>
  <si>
    <t>004095/23</t>
  </si>
  <si>
    <t>Sokol Martin</t>
  </si>
  <si>
    <t>1108020320</t>
  </si>
  <si>
    <t>003993/23</t>
  </si>
  <si>
    <t>Langerová Anna</t>
  </si>
  <si>
    <t>1855282000</t>
  </si>
  <si>
    <t>003994/23</t>
  </si>
  <si>
    <t>Langerová Petra</t>
  </si>
  <si>
    <t>8062235786</t>
  </si>
  <si>
    <t>004004/23</t>
  </si>
  <si>
    <t>Budník Vít</t>
  </si>
  <si>
    <t>1511170738</t>
  </si>
  <si>
    <t>004019/23</t>
  </si>
  <si>
    <t>Šnajdr Zdeněk</t>
  </si>
  <si>
    <t>1309190157</t>
  </si>
  <si>
    <t>004022/23</t>
  </si>
  <si>
    <t>004024/23</t>
  </si>
  <si>
    <t>Hrtus Sebastian</t>
  </si>
  <si>
    <t>2307020430</t>
  </si>
  <si>
    <t>004031/23</t>
  </si>
  <si>
    <t xml:space="preserve">Stařinský Dominik </t>
  </si>
  <si>
    <t>1209250042</t>
  </si>
  <si>
    <t>004061/23</t>
  </si>
  <si>
    <t>Havlík Tomáš</t>
  </si>
  <si>
    <t>1011210112</t>
  </si>
  <si>
    <t>004081/23</t>
  </si>
  <si>
    <t>Lorencová Viktorie A</t>
  </si>
  <si>
    <t>1753100250</t>
  </si>
  <si>
    <t>004082/23</t>
  </si>
  <si>
    <t xml:space="preserve">Lorencová Aneta </t>
  </si>
  <si>
    <t>9162274858</t>
  </si>
  <si>
    <t>004092/23</t>
  </si>
  <si>
    <t>Lučian Filip</t>
  </si>
  <si>
    <t>1804060830</t>
  </si>
  <si>
    <t>004093/23</t>
  </si>
  <si>
    <t>Cizlerová Veronika</t>
  </si>
  <si>
    <t>1360220279</t>
  </si>
  <si>
    <t>004094/23</t>
  </si>
  <si>
    <t>Babinská Markéta</t>
  </si>
  <si>
    <t>8259152693</t>
  </si>
  <si>
    <t>004096/23</t>
  </si>
  <si>
    <t>004107/23</t>
  </si>
  <si>
    <t>003990/23</t>
  </si>
  <si>
    <t>004042/23</t>
  </si>
  <si>
    <t>Pusch Martin</t>
  </si>
  <si>
    <t>9007025324</t>
  </si>
  <si>
    <t>004058/23</t>
  </si>
  <si>
    <t>Stec Nadia</t>
  </si>
  <si>
    <t>2351110575</t>
  </si>
  <si>
    <t>004059/23</t>
  </si>
  <si>
    <t xml:space="preserve">Tsupra Mariana </t>
  </si>
  <si>
    <t>8055554540</t>
  </si>
  <si>
    <t>004069/23</t>
  </si>
  <si>
    <t>Příhoda Matyas</t>
  </si>
  <si>
    <t>2306240332</t>
  </si>
  <si>
    <t>004071/23</t>
  </si>
  <si>
    <t>004076/23</t>
  </si>
  <si>
    <t>Nesvadbová Žaneta Bc</t>
  </si>
  <si>
    <t>9555066103</t>
  </si>
  <si>
    <t>004077/23</t>
  </si>
  <si>
    <t>004098/23</t>
  </si>
  <si>
    <t>Zatloukalová Marie</t>
  </si>
  <si>
    <t>1360160230</t>
  </si>
  <si>
    <t>004104/23</t>
  </si>
  <si>
    <t>Zatloukalová Gabriel</t>
  </si>
  <si>
    <t>8456285321</t>
  </si>
  <si>
    <t>004115/23</t>
  </si>
  <si>
    <t xml:space="preserve">Němec Martin </t>
  </si>
  <si>
    <t>2211160677</t>
  </si>
  <si>
    <t>004116/23</t>
  </si>
  <si>
    <t>Němcová Kamila Bc, D</t>
  </si>
  <si>
    <t>8757305799</t>
  </si>
  <si>
    <t>004122/23</t>
  </si>
  <si>
    <t>Šagátová Marie</t>
  </si>
  <si>
    <t>536120129</t>
  </si>
  <si>
    <t>004068/23</t>
  </si>
  <si>
    <t>Večeřa Filip</t>
  </si>
  <si>
    <t>0803183238</t>
  </si>
  <si>
    <t>004105/23</t>
  </si>
  <si>
    <t>Lalíková Kateřina</t>
  </si>
  <si>
    <t>1653280035</t>
  </si>
  <si>
    <t>004106/23</t>
  </si>
  <si>
    <t>Danielová Kateřina</t>
  </si>
  <si>
    <t>8260185318</t>
  </si>
  <si>
    <t>004108/23</t>
  </si>
  <si>
    <t>2305160187</t>
  </si>
  <si>
    <t>004109/23</t>
  </si>
  <si>
    <t>Daňková Kateřina</t>
  </si>
  <si>
    <t>9054126191</t>
  </si>
  <si>
    <t>004112/23</t>
  </si>
  <si>
    <t>Ščuka Miloš</t>
  </si>
  <si>
    <t>2207031354</t>
  </si>
  <si>
    <t>004114/23</t>
  </si>
  <si>
    <t xml:space="preserve">Ščuková Valerie </t>
  </si>
  <si>
    <t>0551293226</t>
  </si>
  <si>
    <t>004118/23</t>
  </si>
  <si>
    <t>Trnečka Michal</t>
  </si>
  <si>
    <t>9204225712</t>
  </si>
  <si>
    <t>004120/23</t>
  </si>
  <si>
    <t>Bittnerová Adéla</t>
  </si>
  <si>
    <t>1656090161</t>
  </si>
  <si>
    <t>004121/23</t>
  </si>
  <si>
    <t>Sedláčková Vanesa</t>
  </si>
  <si>
    <t>1751110218</t>
  </si>
  <si>
    <t>004123/23</t>
  </si>
  <si>
    <t>Vašíčková Lenka</t>
  </si>
  <si>
    <t>9657175726</t>
  </si>
  <si>
    <t>004134/23</t>
  </si>
  <si>
    <t>Šagátová Jana</t>
  </si>
  <si>
    <t>8456104459</t>
  </si>
  <si>
    <t>07:33</t>
  </si>
  <si>
    <t>004137/23</t>
  </si>
  <si>
    <t>Kynšt Matěj</t>
  </si>
  <si>
    <t>1806210252</t>
  </si>
  <si>
    <t>004138/23</t>
  </si>
  <si>
    <t>Ščuglíková Lenka</t>
  </si>
  <si>
    <t>9059156073</t>
  </si>
  <si>
    <t>004140/23</t>
  </si>
  <si>
    <t>Machač Petr, Mgr.</t>
  </si>
  <si>
    <t>8804195807</t>
  </si>
  <si>
    <t>004034/23</t>
  </si>
  <si>
    <t>004078/23</t>
  </si>
  <si>
    <t>Vecherko Daniil</t>
  </si>
  <si>
    <t>1912814057</t>
  </si>
  <si>
    <t>004079/23</t>
  </si>
  <si>
    <t>Vecherko Olha</t>
  </si>
  <si>
    <t>9357814510</t>
  </si>
  <si>
    <t>004097/23</t>
  </si>
  <si>
    <t>Šupina Matěj</t>
  </si>
  <si>
    <t>0701086155</t>
  </si>
  <si>
    <t>004100/23</t>
  </si>
  <si>
    <t>Sulzbacher Vojtěch</t>
  </si>
  <si>
    <t>1007220104</t>
  </si>
  <si>
    <t>004101/23</t>
  </si>
  <si>
    <t>Nečasová Nikita</t>
  </si>
  <si>
    <t>0662013231</t>
  </si>
  <si>
    <t>004102/23</t>
  </si>
  <si>
    <t>Melnykovych Maksym</t>
  </si>
  <si>
    <t>1806594163</t>
  </si>
  <si>
    <t>004103/23</t>
  </si>
  <si>
    <t>Melnykovych Lesia</t>
  </si>
  <si>
    <t>9355574514</t>
  </si>
  <si>
    <t>004117/23</t>
  </si>
  <si>
    <t>Trnečková Jaroslava</t>
  </si>
  <si>
    <t>2356190309</t>
  </si>
  <si>
    <t>004135/23</t>
  </si>
  <si>
    <t>Janoušek Marko</t>
  </si>
  <si>
    <t>0810046160</t>
  </si>
  <si>
    <t>004136/23</t>
  </si>
  <si>
    <t>Gengelová Gabriela</t>
  </si>
  <si>
    <t>1152280360</t>
  </si>
  <si>
    <t>004150/23</t>
  </si>
  <si>
    <t>9655135732</t>
  </si>
  <si>
    <t>003959/23</t>
  </si>
  <si>
    <t>004073/23</t>
  </si>
  <si>
    <t>004086/23</t>
  </si>
  <si>
    <t>004111/23</t>
  </si>
  <si>
    <t>004126/23</t>
  </si>
  <si>
    <t>004128/23</t>
  </si>
  <si>
    <t>004129/23</t>
  </si>
  <si>
    <t>004130/23</t>
  </si>
  <si>
    <t>Sonnenschein Stella</t>
  </si>
  <si>
    <t>2262030837</t>
  </si>
  <si>
    <t>004131/23</t>
  </si>
  <si>
    <t>Sonnenschein Tereza</t>
  </si>
  <si>
    <t>9555306189</t>
  </si>
  <si>
    <t>004132/23</t>
  </si>
  <si>
    <t>004133/23</t>
  </si>
  <si>
    <t>004139/23</t>
  </si>
  <si>
    <t>Machačová Tereza</t>
  </si>
  <si>
    <t>1757240276</t>
  </si>
  <si>
    <t>004141/23</t>
  </si>
  <si>
    <t>Machačová Pavlína</t>
  </si>
  <si>
    <t>8958295709</t>
  </si>
  <si>
    <t>07:18</t>
  </si>
  <si>
    <t>004142/23</t>
  </si>
  <si>
    <t>004149/23</t>
  </si>
  <si>
    <t>004159/23</t>
  </si>
  <si>
    <t>2301190243</t>
  </si>
  <si>
    <t>004160/23</t>
  </si>
  <si>
    <t xml:space="preserve">Zatloukalová Romana </t>
  </si>
  <si>
    <t>9154225751</t>
  </si>
  <si>
    <t>004152/23</t>
  </si>
  <si>
    <t>Řeháková Laura</t>
  </si>
  <si>
    <t>1752160212</t>
  </si>
  <si>
    <t>004154/23</t>
  </si>
  <si>
    <t>004157/23</t>
  </si>
  <si>
    <t>Kuklová Viktorie</t>
  </si>
  <si>
    <t>1857010034</t>
  </si>
  <si>
    <t>004158/23</t>
  </si>
  <si>
    <t>9362155088</t>
  </si>
  <si>
    <t>004163/23</t>
  </si>
  <si>
    <t>Bajcar Dominik</t>
  </si>
  <si>
    <t>1808160420</t>
  </si>
  <si>
    <t>004165/23</t>
  </si>
  <si>
    <t>Bajcarová Jana</t>
  </si>
  <si>
    <t>8762245767</t>
  </si>
  <si>
    <t>004168/23</t>
  </si>
  <si>
    <t>Tauchmanová Terezie</t>
  </si>
  <si>
    <t>2254300301</t>
  </si>
  <si>
    <t>004169/23</t>
  </si>
  <si>
    <t>Kamlarová Denisa</t>
  </si>
  <si>
    <t>9256116188</t>
  </si>
  <si>
    <t>004156/23</t>
  </si>
  <si>
    <t>004164/23</t>
  </si>
  <si>
    <t>004176/23</t>
  </si>
  <si>
    <t>Bartlová Valerie</t>
  </si>
  <si>
    <t>1654261587</t>
  </si>
  <si>
    <t>004178/23</t>
  </si>
  <si>
    <t>Hala Tomáš</t>
  </si>
  <si>
    <t>1702060184</t>
  </si>
  <si>
    <t>004051/23</t>
  </si>
  <si>
    <t>Tupá Anna</t>
  </si>
  <si>
    <t>2061270255</t>
  </si>
  <si>
    <t>004056/23</t>
  </si>
  <si>
    <t>Vlčková Anna</t>
  </si>
  <si>
    <t>8057085267</t>
  </si>
  <si>
    <t>004110/23</t>
  </si>
  <si>
    <t>Svobodová Rozálie</t>
  </si>
  <si>
    <t>1953270550</t>
  </si>
  <si>
    <t>004113/23</t>
  </si>
  <si>
    <t>Vašková Veronika</t>
  </si>
  <si>
    <t>9461026245</t>
  </si>
  <si>
    <t>004143/23</t>
  </si>
  <si>
    <t xml:space="preserve">Volný Lukáš </t>
  </si>
  <si>
    <t>1102180486</t>
  </si>
  <si>
    <t>004148/23</t>
  </si>
  <si>
    <t>Volná Michaela</t>
  </si>
  <si>
    <t>9055225421</t>
  </si>
  <si>
    <t>004151/23</t>
  </si>
  <si>
    <t>Mižigarová Karolína</t>
  </si>
  <si>
    <t>0957086141</t>
  </si>
  <si>
    <t>004153/23</t>
  </si>
  <si>
    <t>Michal Samuel</t>
  </si>
  <si>
    <t>2004230085</t>
  </si>
  <si>
    <t>004155/23</t>
  </si>
  <si>
    <t>Michalová Zuzana</t>
  </si>
  <si>
    <t>9157106167</t>
  </si>
  <si>
    <t>004166/23</t>
  </si>
  <si>
    <t>004181/23</t>
  </si>
  <si>
    <t>1659270008</t>
  </si>
  <si>
    <t>004184/23</t>
  </si>
  <si>
    <t>Mlčochová Veronika</t>
  </si>
  <si>
    <t>9254245704</t>
  </si>
  <si>
    <t>004185/23</t>
  </si>
  <si>
    <t>Jakubcová Bára</t>
  </si>
  <si>
    <t>0752100019</t>
  </si>
  <si>
    <t>004188/23</t>
  </si>
  <si>
    <t>Andráši Liliana</t>
  </si>
  <si>
    <t>1559040208</t>
  </si>
  <si>
    <t>003882/23</t>
  </si>
  <si>
    <t>Němeček Šimon</t>
  </si>
  <si>
    <t>1208260207</t>
  </si>
  <si>
    <t>003992/23</t>
  </si>
  <si>
    <t>004023/23</t>
  </si>
  <si>
    <t>Matějková Anna</t>
  </si>
  <si>
    <t>1558081360</t>
  </si>
  <si>
    <t>004025/23</t>
  </si>
  <si>
    <t>Matějková Marie</t>
  </si>
  <si>
    <t>8156135691</t>
  </si>
  <si>
    <t>004072/23</t>
  </si>
  <si>
    <t>004119/23</t>
  </si>
  <si>
    <t xml:space="preserve">Lungová Julie </t>
  </si>
  <si>
    <t>1160120104</t>
  </si>
  <si>
    <t>004161/23</t>
  </si>
  <si>
    <t>004162/23</t>
  </si>
  <si>
    <t>004170/23</t>
  </si>
  <si>
    <t>Lovečková Eliška</t>
  </si>
  <si>
    <t>0759246070</t>
  </si>
  <si>
    <t>004174/23</t>
  </si>
  <si>
    <t>004175/23</t>
  </si>
  <si>
    <t>004177/23</t>
  </si>
  <si>
    <t>Baláž Karel</t>
  </si>
  <si>
    <t>0609093243</t>
  </si>
  <si>
    <t>004179/23</t>
  </si>
  <si>
    <t>Park Noel</t>
  </si>
  <si>
    <t>2204211812</t>
  </si>
  <si>
    <t>004180/23</t>
  </si>
  <si>
    <t>Park Nikola</t>
  </si>
  <si>
    <t>9558303480</t>
  </si>
  <si>
    <t>004186/23</t>
  </si>
  <si>
    <t xml:space="preserve">Richter Fabián </t>
  </si>
  <si>
    <t>2211300080</t>
  </si>
  <si>
    <t>004187/23</t>
  </si>
  <si>
    <t>004189/23</t>
  </si>
  <si>
    <t>Vojtková Barbora</t>
  </si>
  <si>
    <t>1254040238</t>
  </si>
  <si>
    <t>004190/23</t>
  </si>
  <si>
    <t>Vojtková Vendula</t>
  </si>
  <si>
    <t>8454054180</t>
  </si>
  <si>
    <t>004191/23</t>
  </si>
  <si>
    <t>Adamec David</t>
  </si>
  <si>
    <t>0811053243</t>
  </si>
  <si>
    <t>004192/23</t>
  </si>
  <si>
    <t>004193/23</t>
  </si>
  <si>
    <t>004194/23</t>
  </si>
  <si>
    <t>004145/23</t>
  </si>
  <si>
    <t>Kazma Jasmína</t>
  </si>
  <si>
    <t>2154010936</t>
  </si>
  <si>
    <t>004146/23</t>
  </si>
  <si>
    <t>Fričovská Zuzana</t>
  </si>
  <si>
    <t>8751096211</t>
  </si>
  <si>
    <t>004172/23</t>
  </si>
  <si>
    <t>Mirgová Denisa</t>
  </si>
  <si>
    <t>1053273232</t>
  </si>
  <si>
    <t>004173/23</t>
  </si>
  <si>
    <t>004200/23</t>
  </si>
  <si>
    <t>004206/23</t>
  </si>
  <si>
    <t>Duží Matouš</t>
  </si>
  <si>
    <t>1706090881</t>
  </si>
  <si>
    <t>004207/23</t>
  </si>
  <si>
    <t>004210/23</t>
  </si>
  <si>
    <t>004216/23</t>
  </si>
  <si>
    <t>Hýbl Daniel</t>
  </si>
  <si>
    <t>2208171229</t>
  </si>
  <si>
    <t>004218/23</t>
  </si>
  <si>
    <t>Hnátková Eva</t>
  </si>
  <si>
    <t>9852186168</t>
  </si>
  <si>
    <t>004219/23</t>
  </si>
  <si>
    <t>Bonková Hana</t>
  </si>
  <si>
    <t>0157305731</t>
  </si>
  <si>
    <t>003855/23</t>
  </si>
  <si>
    <t>004124/23</t>
  </si>
  <si>
    <t xml:space="preserve">Dzheruk Anatolii </t>
  </si>
  <si>
    <t>0608724094</t>
  </si>
  <si>
    <t>004171/23</t>
  </si>
  <si>
    <t>Shpotova Mariia</t>
  </si>
  <si>
    <t>1261734177</t>
  </si>
  <si>
    <t>004197/23</t>
  </si>
  <si>
    <t>004198/23</t>
  </si>
  <si>
    <t>004199/23</t>
  </si>
  <si>
    <t>Kvapilová Ellen</t>
  </si>
  <si>
    <t>1456190417</t>
  </si>
  <si>
    <t>004202/23</t>
  </si>
  <si>
    <t>Kvapilová Hana</t>
  </si>
  <si>
    <t>8651155799</t>
  </si>
  <si>
    <t>004203/23</t>
  </si>
  <si>
    <t>Burianová Tereza</t>
  </si>
  <si>
    <t>0757016073</t>
  </si>
  <si>
    <t>004212/23</t>
  </si>
  <si>
    <t>004213/23</t>
  </si>
  <si>
    <t>Řiháková Elen</t>
  </si>
  <si>
    <t>2255150381</t>
  </si>
  <si>
    <t>004214/23</t>
  </si>
  <si>
    <t>Řiháková Michaela</t>
  </si>
  <si>
    <t>8752245359</t>
  </si>
  <si>
    <t>004223/23</t>
  </si>
  <si>
    <t>Bayerová Emma</t>
  </si>
  <si>
    <t>2057210375</t>
  </si>
  <si>
    <t>004224/23</t>
  </si>
  <si>
    <t>Bayerová Petra</t>
  </si>
  <si>
    <t>8860275787</t>
  </si>
  <si>
    <t>004125/23</t>
  </si>
  <si>
    <t>004127/23</t>
  </si>
  <si>
    <t>004167/23</t>
  </si>
  <si>
    <t>Orság Tobiáš</t>
  </si>
  <si>
    <t>0602053397</t>
  </si>
  <si>
    <t>004196/23</t>
  </si>
  <si>
    <t>004201/23</t>
  </si>
  <si>
    <t>004211/23</t>
  </si>
  <si>
    <t>Girga Richard</t>
  </si>
  <si>
    <t>2301121119</t>
  </si>
  <si>
    <t>004215/23</t>
  </si>
  <si>
    <t>Nižnanská Eva</t>
  </si>
  <si>
    <t>0761273238</t>
  </si>
  <si>
    <t>004229/23</t>
  </si>
  <si>
    <t>Navrátil Dominik</t>
  </si>
  <si>
    <t>1812030407</t>
  </si>
  <si>
    <t>004230/23</t>
  </si>
  <si>
    <t>Navrátil David, Ing.</t>
  </si>
  <si>
    <t>8408105442</t>
  </si>
  <si>
    <t>004236/23</t>
  </si>
  <si>
    <t>Hlava Lukáš</t>
  </si>
  <si>
    <t>1405150241</t>
  </si>
  <si>
    <t>004237/23</t>
  </si>
  <si>
    <t>Mižikár Lukáš</t>
  </si>
  <si>
    <t>2306050494</t>
  </si>
  <si>
    <t>004238/23</t>
  </si>
  <si>
    <t xml:space="preserve">Ferková Patricie </t>
  </si>
  <si>
    <t>0555135284</t>
  </si>
  <si>
    <t>004239/23</t>
  </si>
  <si>
    <t>Mirga Petr</t>
  </si>
  <si>
    <t>1909160176</t>
  </si>
  <si>
    <t>004240/23</t>
  </si>
  <si>
    <t xml:space="preserve">Siegelová Monika </t>
  </si>
  <si>
    <t>0054116073</t>
  </si>
  <si>
    <t>03:07</t>
  </si>
  <si>
    <t>004255/23</t>
  </si>
  <si>
    <t>Rája Vojtěch</t>
  </si>
  <si>
    <t>1510260224</t>
  </si>
  <si>
    <t>004204/23</t>
  </si>
  <si>
    <t>Krejča Tulia</t>
  </si>
  <si>
    <t>2256260259</t>
  </si>
  <si>
    <t>004205/23</t>
  </si>
  <si>
    <t>Krejča Dominika</t>
  </si>
  <si>
    <t>9354075742</t>
  </si>
  <si>
    <t>004208/23</t>
  </si>
  <si>
    <t xml:space="preserve">Vaverková Eliška </t>
  </si>
  <si>
    <t>1653270003</t>
  </si>
  <si>
    <t>004209/23</t>
  </si>
  <si>
    <t>Vaverka Aleš</t>
  </si>
  <si>
    <t>7502194458</t>
  </si>
  <si>
    <t>004244/23</t>
  </si>
  <si>
    <t>Školová Marie</t>
  </si>
  <si>
    <t>0557283232</t>
  </si>
  <si>
    <t>004246/23</t>
  </si>
  <si>
    <t>Kolářová Vendula</t>
  </si>
  <si>
    <t>1358210447</t>
  </si>
  <si>
    <t>004254/23</t>
  </si>
  <si>
    <t>Kolářová Barbora</t>
  </si>
  <si>
    <t>8254013812</t>
  </si>
  <si>
    <t>004264/23</t>
  </si>
  <si>
    <t>Ryšavý Marek</t>
  </si>
  <si>
    <t>1408080443</t>
  </si>
  <si>
    <t>004234/23</t>
  </si>
  <si>
    <t>Porteš Jakub</t>
  </si>
  <si>
    <t>2110152066</t>
  </si>
  <si>
    <t>004235/23</t>
  </si>
  <si>
    <t>Portešová Ludmila</t>
  </si>
  <si>
    <t>9457064848</t>
  </si>
  <si>
    <t>004241/23</t>
  </si>
  <si>
    <t>004242/23</t>
  </si>
  <si>
    <t>Zelinková Markéta</t>
  </si>
  <si>
    <t>2260150277</t>
  </si>
  <si>
    <t>004245/23</t>
  </si>
  <si>
    <t xml:space="preserve">Troubil Martin </t>
  </si>
  <si>
    <t>0810293231</t>
  </si>
  <si>
    <t>004247/23</t>
  </si>
  <si>
    <t>004248/23</t>
  </si>
  <si>
    <t>004252/23</t>
  </si>
  <si>
    <t xml:space="preserve">Zelinková Petra </t>
  </si>
  <si>
    <t>9153265737</t>
  </si>
  <si>
    <t>004266/23</t>
  </si>
  <si>
    <t>Šimek Filip</t>
  </si>
  <si>
    <t>0608173247</t>
  </si>
  <si>
    <t>004267/23</t>
  </si>
  <si>
    <t>Opletal Viktor</t>
  </si>
  <si>
    <t>1610270189</t>
  </si>
  <si>
    <t>004278/23</t>
  </si>
  <si>
    <t>Ráčilová Nikola</t>
  </si>
  <si>
    <t>1754220171</t>
  </si>
  <si>
    <t>003723/23</t>
  </si>
  <si>
    <t>Mrhalová Lilien</t>
  </si>
  <si>
    <t>2059040720</t>
  </si>
  <si>
    <t>004147/23</t>
  </si>
  <si>
    <t>Panáček Vítězslav</t>
  </si>
  <si>
    <t>0711207332</t>
  </si>
  <si>
    <t>004227/23</t>
  </si>
  <si>
    <t>Hloušková Natálie</t>
  </si>
  <si>
    <t>1660250207</t>
  </si>
  <si>
    <t>004228/23</t>
  </si>
  <si>
    <t>Hloušková Kateřina</t>
  </si>
  <si>
    <t>1762150159</t>
  </si>
  <si>
    <t>004231/23</t>
  </si>
  <si>
    <t>Hrůzová Monika</t>
  </si>
  <si>
    <t>9561304225</t>
  </si>
  <si>
    <t>004243/23</t>
  </si>
  <si>
    <t>Šamonil Michal</t>
  </si>
  <si>
    <t>1306210191</t>
  </si>
  <si>
    <t>004249/23</t>
  </si>
  <si>
    <t>Šamonil Petr</t>
  </si>
  <si>
    <t>8006025225</t>
  </si>
  <si>
    <t>004250/23</t>
  </si>
  <si>
    <t>Vrzalová Sabina</t>
  </si>
  <si>
    <t>2157280301</t>
  </si>
  <si>
    <t>004251/23</t>
  </si>
  <si>
    <t>Večeřová Maria</t>
  </si>
  <si>
    <t>9454285742</t>
  </si>
  <si>
    <t>004253/23</t>
  </si>
  <si>
    <t>Čapek Maxmilian</t>
  </si>
  <si>
    <t>1001122232</t>
  </si>
  <si>
    <t>004256/23</t>
  </si>
  <si>
    <t>Křížek Erik</t>
  </si>
  <si>
    <t>1202091198</t>
  </si>
  <si>
    <t>004258/23</t>
  </si>
  <si>
    <t>Panáčková Barbora</t>
  </si>
  <si>
    <t>7955175701</t>
  </si>
  <si>
    <t>004260/23</t>
  </si>
  <si>
    <t>Muchka Kateřina Mgr.</t>
  </si>
  <si>
    <t>8759285788</t>
  </si>
  <si>
    <t>004262/23</t>
  </si>
  <si>
    <t>004263/23</t>
  </si>
  <si>
    <t>Kalvarová Eva</t>
  </si>
  <si>
    <t>6361150202</t>
  </si>
  <si>
    <t>004268/23</t>
  </si>
  <si>
    <t>Erben Jan</t>
  </si>
  <si>
    <t>1009031738</t>
  </si>
  <si>
    <t>004269/23</t>
  </si>
  <si>
    <t>Lakomý Jakub</t>
  </si>
  <si>
    <t>1503010014</t>
  </si>
  <si>
    <t>004270/23</t>
  </si>
  <si>
    <t>Lakomá Radka</t>
  </si>
  <si>
    <t>7162245321</t>
  </si>
  <si>
    <t>004272/23</t>
  </si>
  <si>
    <t>Shakkour Alexandra</t>
  </si>
  <si>
    <t>1859050457</t>
  </si>
  <si>
    <t>004273/23</t>
  </si>
  <si>
    <t xml:space="preserve">Shakkour Stanislava </t>
  </si>
  <si>
    <t>8360015334</t>
  </si>
  <si>
    <t>004275/23</t>
  </si>
  <si>
    <t>Adámková Karolina</t>
  </si>
  <si>
    <t>0751072674</t>
  </si>
  <si>
    <t>004282/23</t>
  </si>
  <si>
    <t>004283/23</t>
  </si>
  <si>
    <t>004195/23</t>
  </si>
  <si>
    <t>08:07</t>
  </si>
  <si>
    <t>004265/23</t>
  </si>
  <si>
    <t>Rajbl František</t>
  </si>
  <si>
    <t>1512070791</t>
  </si>
  <si>
    <t>004276/23</t>
  </si>
  <si>
    <t>004277/23</t>
  </si>
  <si>
    <t>004279/23</t>
  </si>
  <si>
    <t>Polovko Marija</t>
  </si>
  <si>
    <t>1551310057</t>
  </si>
  <si>
    <t>004286/23</t>
  </si>
  <si>
    <t>Vyroubalová Elizabet</t>
  </si>
  <si>
    <t>1753100316</t>
  </si>
  <si>
    <t>004289/23</t>
  </si>
  <si>
    <t>004296/23</t>
  </si>
  <si>
    <t>Caha Viktorie</t>
  </si>
  <si>
    <t>1858170710</t>
  </si>
  <si>
    <t>004297/23</t>
  </si>
  <si>
    <t>Caha Jarmila</t>
  </si>
  <si>
    <t>8258175772</t>
  </si>
  <si>
    <t>004182/23</t>
  </si>
  <si>
    <t>Matoušková Daniela</t>
  </si>
  <si>
    <t>0855181415</t>
  </si>
  <si>
    <t>004225/23</t>
  </si>
  <si>
    <t>Vlčková Lucie</t>
  </si>
  <si>
    <t>8456215812</t>
  </si>
  <si>
    <t>004226/23</t>
  </si>
  <si>
    <t>004233/23</t>
  </si>
  <si>
    <t>004232/23</t>
  </si>
  <si>
    <t>004280/23</t>
  </si>
  <si>
    <t>Kubiznová Rozálie</t>
  </si>
  <si>
    <t>2057310530</t>
  </si>
  <si>
    <t>004281/23</t>
  </si>
  <si>
    <t>Kubiznová Monika</t>
  </si>
  <si>
    <t>9657056156</t>
  </si>
  <si>
    <t>004290/23</t>
  </si>
  <si>
    <t xml:space="preserve">Bandy Filip </t>
  </si>
  <si>
    <t>2206060351</t>
  </si>
  <si>
    <t>004291/23</t>
  </si>
  <si>
    <t xml:space="preserve">Bandy Tereza </t>
  </si>
  <si>
    <t>9051245709</t>
  </si>
  <si>
    <t>004298/23</t>
  </si>
  <si>
    <t>Kučerová Natálie</t>
  </si>
  <si>
    <t>1162131102</t>
  </si>
  <si>
    <t>004299/23</t>
  </si>
  <si>
    <t>Zelenková Viktorie</t>
  </si>
  <si>
    <t>2160060672</t>
  </si>
  <si>
    <t>004300/23</t>
  </si>
  <si>
    <t>Zelenková Lucie Bc.</t>
  </si>
  <si>
    <t>9362215709</t>
  </si>
  <si>
    <t>004306/23</t>
  </si>
  <si>
    <t>Broža Filip</t>
  </si>
  <si>
    <t>1711060285</t>
  </si>
  <si>
    <t>004308/23</t>
  </si>
  <si>
    <t>Kohutová Lenka</t>
  </si>
  <si>
    <t>8256195530</t>
  </si>
  <si>
    <t>004315/23</t>
  </si>
  <si>
    <t>Kuchrýková Leona</t>
  </si>
  <si>
    <t>0752053258</t>
  </si>
  <si>
    <t>003924/23</t>
  </si>
  <si>
    <t>Hamalová Alžběta</t>
  </si>
  <si>
    <t>0757173241</t>
  </si>
  <si>
    <t>004183/23</t>
  </si>
  <si>
    <t>Coufal Filip</t>
  </si>
  <si>
    <t>1104240115</t>
  </si>
  <si>
    <t>004220/23</t>
  </si>
  <si>
    <t>Skutka Vilém</t>
  </si>
  <si>
    <t>2205120797</t>
  </si>
  <si>
    <t>004221/23</t>
  </si>
  <si>
    <t>Šebestová Adéla, Bc.</t>
  </si>
  <si>
    <t>9056216136</t>
  </si>
  <si>
    <t>004294/23</t>
  </si>
  <si>
    <t>Poulíček Štěpán</t>
  </si>
  <si>
    <t>2304111546</t>
  </si>
  <si>
    <t>004295/23</t>
  </si>
  <si>
    <t>004303/23</t>
  </si>
  <si>
    <t xml:space="preserve">Rohovský Adam </t>
  </si>
  <si>
    <t>0704305283</t>
  </si>
  <si>
    <t>004304/23</t>
  </si>
  <si>
    <t>004312/23</t>
  </si>
  <si>
    <t xml:space="preserve">Procházková Nikola </t>
  </si>
  <si>
    <t>1255020239</t>
  </si>
  <si>
    <t>004313/23</t>
  </si>
  <si>
    <t xml:space="preserve">Diviš Jindřich </t>
  </si>
  <si>
    <t>1403140002</t>
  </si>
  <si>
    <t>004316/23</t>
  </si>
  <si>
    <t>Skyva Lukáš</t>
  </si>
  <si>
    <t>1211190288</t>
  </si>
  <si>
    <t>004334/23</t>
  </si>
  <si>
    <t>Čermák Dominik</t>
  </si>
  <si>
    <t>1307260306</t>
  </si>
  <si>
    <t>004336/23</t>
  </si>
  <si>
    <t>Koloušek Kryštof</t>
  </si>
  <si>
    <t>1503060141</t>
  </si>
  <si>
    <t>004217/23</t>
  </si>
  <si>
    <t>Bonková Eliška</t>
  </si>
  <si>
    <t>2351031331</t>
  </si>
  <si>
    <t>004261/23</t>
  </si>
  <si>
    <t>004285/23</t>
  </si>
  <si>
    <t>004288/23</t>
  </si>
  <si>
    <t>004293/23</t>
  </si>
  <si>
    <t>004301/23</t>
  </si>
  <si>
    <t>Gross Dominik</t>
  </si>
  <si>
    <t>1610301352</t>
  </si>
  <si>
    <t>004302/23</t>
  </si>
  <si>
    <t>Grossová Markéta</t>
  </si>
  <si>
    <t>8057135856</t>
  </si>
  <si>
    <t>004307/23</t>
  </si>
  <si>
    <t>Hryzbil Filip</t>
  </si>
  <si>
    <t>0512221886</t>
  </si>
  <si>
    <t>004309/23</t>
  </si>
  <si>
    <t>Úlehlová Karolína</t>
  </si>
  <si>
    <t>1853080218</t>
  </si>
  <si>
    <t>004311/23</t>
  </si>
  <si>
    <t>Úlehlová Jana, Mgr.</t>
  </si>
  <si>
    <t>8262175383</t>
  </si>
  <si>
    <t>004317/23</t>
  </si>
  <si>
    <t>Študentová Eva, Mgr</t>
  </si>
  <si>
    <t>8254224781</t>
  </si>
  <si>
    <t>004318/23</t>
  </si>
  <si>
    <t>Mrva Adam</t>
  </si>
  <si>
    <t>1009160559</t>
  </si>
  <si>
    <t>004321/23</t>
  </si>
  <si>
    <t>Krnošová Aneta</t>
  </si>
  <si>
    <t>1856150285</t>
  </si>
  <si>
    <t>004322/23</t>
  </si>
  <si>
    <t xml:space="preserve">Vzatek Tobias </t>
  </si>
  <si>
    <t>1208120012</t>
  </si>
  <si>
    <t>004330/23</t>
  </si>
  <si>
    <t>Krnošová Martina</t>
  </si>
  <si>
    <t>8854205789</t>
  </si>
  <si>
    <t>004341/23</t>
  </si>
  <si>
    <t xml:space="preserve">Kocourková Emily </t>
  </si>
  <si>
    <t>1751091243</t>
  </si>
  <si>
    <t>004343/23</t>
  </si>
  <si>
    <t>Kocourková Věra Magd</t>
  </si>
  <si>
    <t>0157125782</t>
  </si>
  <si>
    <t>004344/23</t>
  </si>
  <si>
    <t>Šimčíková Ema</t>
  </si>
  <si>
    <t>1661280500</t>
  </si>
  <si>
    <t>004345/23</t>
  </si>
  <si>
    <t>Školoudíková Tereza</t>
  </si>
  <si>
    <t>8951306067</t>
  </si>
  <si>
    <t>003880/23</t>
  </si>
  <si>
    <t>Ramiš Oliver</t>
  </si>
  <si>
    <t>1202150939</t>
  </si>
  <si>
    <t>003881/23</t>
  </si>
  <si>
    <t>Jurášková Petra</t>
  </si>
  <si>
    <t>7756145683</t>
  </si>
  <si>
    <t>004271/23</t>
  </si>
  <si>
    <t>004274/23</t>
  </si>
  <si>
    <t>004325/23</t>
  </si>
  <si>
    <t>Medková Michaela</t>
  </si>
  <si>
    <t>1662070146</t>
  </si>
  <si>
    <t>004328/23</t>
  </si>
  <si>
    <t>Medková Nikola</t>
  </si>
  <si>
    <t>9456225713</t>
  </si>
  <si>
    <t>004354/23</t>
  </si>
  <si>
    <t>Bernat Marek</t>
  </si>
  <si>
    <t>1604120023</t>
  </si>
  <si>
    <t>004337/23</t>
  </si>
  <si>
    <t xml:space="preserve">Kadlec Otakar </t>
  </si>
  <si>
    <t>1704020076</t>
  </si>
  <si>
    <t>004338/23</t>
  </si>
  <si>
    <t>Otrubová Kateřina</t>
  </si>
  <si>
    <t>8957225310</t>
  </si>
  <si>
    <t>004346/23</t>
  </si>
  <si>
    <t>Janhuba Richard</t>
  </si>
  <si>
    <t>1806111406</t>
  </si>
  <si>
    <t>004347/23</t>
  </si>
  <si>
    <t>Skoupilová Michaela</t>
  </si>
  <si>
    <t>8261185768</t>
  </si>
  <si>
    <t>004356/23</t>
  </si>
  <si>
    <t>Střešinka Miroslav</t>
  </si>
  <si>
    <t>7911074875</t>
  </si>
  <si>
    <t>004357/23</t>
  </si>
  <si>
    <t>Dostálová Rozárie</t>
  </si>
  <si>
    <t>1854150056</t>
  </si>
  <si>
    <t>004358/23</t>
  </si>
  <si>
    <t>Koďousková Petra</t>
  </si>
  <si>
    <t>8152055395</t>
  </si>
  <si>
    <t>004360/23</t>
  </si>
  <si>
    <t>Králová Lila</t>
  </si>
  <si>
    <t>1752140170</t>
  </si>
  <si>
    <t>21:40</t>
  </si>
  <si>
    <t>004361/23</t>
  </si>
  <si>
    <t>Králová Věra</t>
  </si>
  <si>
    <t>9157205409</t>
  </si>
  <si>
    <t>004368/23</t>
  </si>
  <si>
    <t>Kumanová Julie</t>
  </si>
  <si>
    <t>0953283551</t>
  </si>
  <si>
    <t>004287/23</t>
  </si>
  <si>
    <t xml:space="preserve">Študent Dominik </t>
  </si>
  <si>
    <t>1112020162</t>
  </si>
  <si>
    <t>004305/23</t>
  </si>
  <si>
    <t xml:space="preserve">Zatloukal Vincent </t>
  </si>
  <si>
    <t>2212290421</t>
  </si>
  <si>
    <t>004310/23</t>
  </si>
  <si>
    <t>8452105321</t>
  </si>
  <si>
    <t>004333/23</t>
  </si>
  <si>
    <t>Petřivalská Vaculová</t>
  </si>
  <si>
    <t>8058255304</t>
  </si>
  <si>
    <t>004342/23</t>
  </si>
  <si>
    <t>004355/23</t>
  </si>
  <si>
    <t>Styrančáková Viktori</t>
  </si>
  <si>
    <t>1760050215</t>
  </si>
  <si>
    <t>004362/23</t>
  </si>
  <si>
    <t xml:space="preserve">Šipulová Beáta </t>
  </si>
  <si>
    <t>9359115700</t>
  </si>
  <si>
    <t>004365/23</t>
  </si>
  <si>
    <t>Chrascina Sebastian</t>
  </si>
  <si>
    <t>1510100053</t>
  </si>
  <si>
    <t>004369/23</t>
  </si>
  <si>
    <t>004370/23</t>
  </si>
  <si>
    <t>Vaculová Silvie</t>
  </si>
  <si>
    <t>1651250150</t>
  </si>
  <si>
    <t>004371/23</t>
  </si>
  <si>
    <t>Rábová Marta</t>
  </si>
  <si>
    <t>8060205384</t>
  </si>
  <si>
    <t>004324/23</t>
  </si>
  <si>
    <t>004329/23</t>
  </si>
  <si>
    <t>004349/23</t>
  </si>
  <si>
    <t>Vychodil Vojtěch</t>
  </si>
  <si>
    <t>1905030039</t>
  </si>
  <si>
    <t>004351/23</t>
  </si>
  <si>
    <t>Sabolová Denisa</t>
  </si>
  <si>
    <t>8860027330</t>
  </si>
  <si>
    <t>004373/23</t>
  </si>
  <si>
    <t>004374/23</t>
  </si>
  <si>
    <t>Brucciani Aron</t>
  </si>
  <si>
    <t>1509191398</t>
  </si>
  <si>
    <t>004375/23</t>
  </si>
  <si>
    <t>Čurejová Lejla</t>
  </si>
  <si>
    <t>1862140137</t>
  </si>
  <si>
    <t>004378/23</t>
  </si>
  <si>
    <t>Stromská Sára</t>
  </si>
  <si>
    <t>2356050070</t>
  </si>
  <si>
    <t>004380/23</t>
  </si>
  <si>
    <t>Kalvová Mia</t>
  </si>
  <si>
    <t>2357250159</t>
  </si>
  <si>
    <t>004381/23</t>
  </si>
  <si>
    <t>Prochásková Veronika</t>
  </si>
  <si>
    <t>9261055705</t>
  </si>
  <si>
    <t>004383/23</t>
  </si>
  <si>
    <t xml:space="preserve">Stromská Eliška </t>
  </si>
  <si>
    <t>9753145743</t>
  </si>
  <si>
    <t>004384/23</t>
  </si>
  <si>
    <t>Čurejová Iveta</t>
  </si>
  <si>
    <t>8457025379</t>
  </si>
  <si>
    <t>004386/23</t>
  </si>
  <si>
    <t>004387/23</t>
  </si>
  <si>
    <t>1755270253</t>
  </si>
  <si>
    <t>004395/23</t>
  </si>
  <si>
    <t>Koky Leon</t>
  </si>
  <si>
    <t>1706101540</t>
  </si>
  <si>
    <t>004403/23</t>
  </si>
  <si>
    <t>Zatloukalová Eva</t>
  </si>
  <si>
    <t>8457303591</t>
  </si>
  <si>
    <t>004404/23</t>
  </si>
  <si>
    <t>Benešová Michaela</t>
  </si>
  <si>
    <t>8456145324</t>
  </si>
  <si>
    <t>004144/23</t>
  </si>
  <si>
    <t>Beck Sofie</t>
  </si>
  <si>
    <t>1657300062</t>
  </si>
  <si>
    <t>004259/23</t>
  </si>
  <si>
    <t xml:space="preserve">Muchka Bertina </t>
  </si>
  <si>
    <t>1755050451</t>
  </si>
  <si>
    <t>004284/23</t>
  </si>
  <si>
    <t>004292/23</t>
  </si>
  <si>
    <t>004314/23</t>
  </si>
  <si>
    <t>Krobothová Michaela</t>
  </si>
  <si>
    <t>9052145729</t>
  </si>
  <si>
    <t>004323/23</t>
  </si>
  <si>
    <t>Mlčochová Hana</t>
  </si>
  <si>
    <t>0960165338</t>
  </si>
  <si>
    <t>004326/23</t>
  </si>
  <si>
    <t>Hudcová Lota</t>
  </si>
  <si>
    <t>2356300430</t>
  </si>
  <si>
    <t>004327/23</t>
  </si>
  <si>
    <t>Hudcová Kristýna Mgr</t>
  </si>
  <si>
    <t>9252145738</t>
  </si>
  <si>
    <t>004335/23</t>
  </si>
  <si>
    <t>Kouřílek Jakub</t>
  </si>
  <si>
    <t>2108100500</t>
  </si>
  <si>
    <t>004340/23</t>
  </si>
  <si>
    <t>004348/23</t>
  </si>
  <si>
    <t>Pešatová Lili Sidoni</t>
  </si>
  <si>
    <t>1951181650</t>
  </si>
  <si>
    <t>004359/23</t>
  </si>
  <si>
    <t>004363/23</t>
  </si>
  <si>
    <t>004364/23</t>
  </si>
  <si>
    <t>Kouřílková Lucie</t>
  </si>
  <si>
    <t>9955125719</t>
  </si>
  <si>
    <t>004379/23</t>
  </si>
  <si>
    <t>Kejduš Oliver</t>
  </si>
  <si>
    <t>1511080032</t>
  </si>
  <si>
    <t>004382/23</t>
  </si>
  <si>
    <t xml:space="preserve">Kejdušová Kristýna </t>
  </si>
  <si>
    <t>8655075770</t>
  </si>
  <si>
    <t>004393/23</t>
  </si>
  <si>
    <t>Špruček Milan</t>
  </si>
  <si>
    <t>1904050302</t>
  </si>
  <si>
    <t>004394/23</t>
  </si>
  <si>
    <t>Černošek Andreas</t>
  </si>
  <si>
    <t>2207180580</t>
  </si>
  <si>
    <t>004398/23</t>
  </si>
  <si>
    <t>Zbožinek Mia</t>
  </si>
  <si>
    <t>2356250193</t>
  </si>
  <si>
    <t>004399/23</t>
  </si>
  <si>
    <t>Garcia Serrano Maria</t>
  </si>
  <si>
    <t>9462161676</t>
  </si>
  <si>
    <t>004400/23</t>
  </si>
  <si>
    <t>Crháková Adéla</t>
  </si>
  <si>
    <t>0855063231</t>
  </si>
  <si>
    <t>004406/23</t>
  </si>
  <si>
    <t xml:space="preserve">Černošková Kristýna </t>
  </si>
  <si>
    <t>9053115731</t>
  </si>
  <si>
    <t>004407/23</t>
  </si>
  <si>
    <t>Masaryková Alžběta</t>
  </si>
  <si>
    <t>2061270189</t>
  </si>
  <si>
    <t>004408/23</t>
  </si>
  <si>
    <t>Ludvík Tobiáš</t>
  </si>
  <si>
    <t>1811291064</t>
  </si>
  <si>
    <t>004409/23</t>
  </si>
  <si>
    <t>Ludvíková Eva, Mgr.</t>
  </si>
  <si>
    <t>8759155812</t>
  </si>
  <si>
    <t>004410/23</t>
  </si>
  <si>
    <t>Masaryková Blanka</t>
  </si>
  <si>
    <t>8857265802</t>
  </si>
  <si>
    <t>004413/23</t>
  </si>
  <si>
    <t>Miřátská Lenka, Mgr.</t>
  </si>
  <si>
    <t>8655170964</t>
  </si>
  <si>
    <t>004414/23</t>
  </si>
  <si>
    <t>Pírková Elen</t>
  </si>
  <si>
    <t>2162120389</t>
  </si>
  <si>
    <t>004415/23</t>
  </si>
  <si>
    <t>Lis David</t>
  </si>
  <si>
    <t>1805281082</t>
  </si>
  <si>
    <t>004416/23</t>
  </si>
  <si>
    <t>Lis Pavel</t>
  </si>
  <si>
    <t>7809185703</t>
  </si>
  <si>
    <t>004350/23</t>
  </si>
  <si>
    <t>Michalčák Jan</t>
  </si>
  <si>
    <t>1804061897</t>
  </si>
  <si>
    <t>004352/23</t>
  </si>
  <si>
    <t>Michalčáková Martina</t>
  </si>
  <si>
    <t>8852133829</t>
  </si>
  <si>
    <t>004353/23</t>
  </si>
  <si>
    <t>Šimíčková Hana</t>
  </si>
  <si>
    <t>1260130025</t>
  </si>
  <si>
    <t>004366/23</t>
  </si>
  <si>
    <t>004367/23</t>
  </si>
  <si>
    <t>004376/23</t>
  </si>
  <si>
    <t>004377/23</t>
  </si>
  <si>
    <t>Gröpl Tomáš</t>
  </si>
  <si>
    <t>1001212223</t>
  </si>
  <si>
    <t>004411/23</t>
  </si>
  <si>
    <t>Hejtmanová Helena</t>
  </si>
  <si>
    <t>0655216067</t>
  </si>
  <si>
    <t>004417/23</t>
  </si>
  <si>
    <t>Blahová Zuzana</t>
  </si>
  <si>
    <t>2160010908</t>
  </si>
  <si>
    <t>004418/23</t>
  </si>
  <si>
    <t>Blahová Prudilová Ba</t>
  </si>
  <si>
    <t>9154095731</t>
  </si>
  <si>
    <t>004431/23</t>
  </si>
  <si>
    <t>Rajnoha Šimon</t>
  </si>
  <si>
    <t>2301090594</t>
  </si>
  <si>
    <t>004432/23</t>
  </si>
  <si>
    <t>Rajnohová Lenka Ing.</t>
  </si>
  <si>
    <t>8559295789</t>
  </si>
  <si>
    <t>004446/23</t>
  </si>
  <si>
    <t xml:space="preserve">Petržela Maxmilián </t>
  </si>
  <si>
    <t>0809093230</t>
  </si>
  <si>
    <t>004339/23</t>
  </si>
  <si>
    <t>Pechová Nela</t>
  </si>
  <si>
    <t>2357260081</t>
  </si>
  <si>
    <t>004372/23</t>
  </si>
  <si>
    <t xml:space="preserve">Pechová Veronika </t>
  </si>
  <si>
    <t>9955066066</t>
  </si>
  <si>
    <t>004388/23</t>
  </si>
  <si>
    <t>004389/23</t>
  </si>
  <si>
    <t>004392/23</t>
  </si>
  <si>
    <t>Piňosová Adéla</t>
  </si>
  <si>
    <t>1754131665</t>
  </si>
  <si>
    <t>004396/23</t>
  </si>
  <si>
    <t>Konečný Lukáš</t>
  </si>
  <si>
    <t>0903025354</t>
  </si>
  <si>
    <t>004397/23</t>
  </si>
  <si>
    <t xml:space="preserve">Rumlová Charlotta </t>
  </si>
  <si>
    <t>1354020547</t>
  </si>
  <si>
    <t>004401/23</t>
  </si>
  <si>
    <t>Zatloukal Martin</t>
  </si>
  <si>
    <t>2107240432</t>
  </si>
  <si>
    <t>004412/23</t>
  </si>
  <si>
    <t>004419/23</t>
  </si>
  <si>
    <t>Štědrá Diana</t>
  </si>
  <si>
    <t>0553303256</t>
  </si>
  <si>
    <t>004423/23</t>
  </si>
  <si>
    <t>004424/23</t>
  </si>
  <si>
    <t>Bubníková Stela</t>
  </si>
  <si>
    <t>1351061140</t>
  </si>
  <si>
    <t>004427/23</t>
  </si>
  <si>
    <t>004428/23</t>
  </si>
  <si>
    <t>004430/23</t>
  </si>
  <si>
    <t>Jordová Valerie</t>
  </si>
  <si>
    <t>0851082166</t>
  </si>
  <si>
    <t>004435/23</t>
  </si>
  <si>
    <t>Kováčiková Karolína</t>
  </si>
  <si>
    <t>1951280914</t>
  </si>
  <si>
    <t>004436/23</t>
  </si>
  <si>
    <t>Heinz Andrea</t>
  </si>
  <si>
    <t>8658035892</t>
  </si>
  <si>
    <t>004438/23</t>
  </si>
  <si>
    <t>Bubeníková Nikola</t>
  </si>
  <si>
    <t>0558146083</t>
  </si>
  <si>
    <t>004444/23</t>
  </si>
  <si>
    <t>Rozsívalová Zuzana</t>
  </si>
  <si>
    <t>1155220143</t>
  </si>
  <si>
    <t>004420/23</t>
  </si>
  <si>
    <t xml:space="preserve">Pluháčková Amálie </t>
  </si>
  <si>
    <t>1756260583</t>
  </si>
  <si>
    <t>004425/23</t>
  </si>
  <si>
    <t>Pluháčková Iveta</t>
  </si>
  <si>
    <t>9352185733</t>
  </si>
  <si>
    <t>004450/23</t>
  </si>
  <si>
    <t>Šebrle Štěpán</t>
  </si>
  <si>
    <t>1201011152</t>
  </si>
  <si>
    <t>004451/23</t>
  </si>
  <si>
    <t>Bartošová Julie</t>
  </si>
  <si>
    <t>0953193241</t>
  </si>
  <si>
    <t>004452/23</t>
  </si>
  <si>
    <t>Bartošová Eva, Bc.</t>
  </si>
  <si>
    <t>7857185776</t>
  </si>
  <si>
    <t>004457/23</t>
  </si>
  <si>
    <t>Kodeda Martin</t>
  </si>
  <si>
    <t>2303090636</t>
  </si>
  <si>
    <t>004458/23</t>
  </si>
  <si>
    <t xml:space="preserve">Birová Beáta </t>
  </si>
  <si>
    <t>9256045337</t>
  </si>
  <si>
    <t>004459/23</t>
  </si>
  <si>
    <t>Eliáš Dominik</t>
  </si>
  <si>
    <t>2307310654</t>
  </si>
  <si>
    <t>004460/23</t>
  </si>
  <si>
    <t xml:space="preserve">Coufalová Monika </t>
  </si>
  <si>
    <t>9554145700</t>
  </si>
  <si>
    <t>004422/23</t>
  </si>
  <si>
    <t>Vodárek Patrik</t>
  </si>
  <si>
    <t>1401241171</t>
  </si>
  <si>
    <t>004443/23</t>
  </si>
  <si>
    <t>Hagarová Victoria</t>
  </si>
  <si>
    <t>1357171233</t>
  </si>
  <si>
    <t>004461/23</t>
  </si>
  <si>
    <t>Kluková Magdaléna</t>
  </si>
  <si>
    <t>1462100013</t>
  </si>
  <si>
    <t>07:26</t>
  </si>
  <si>
    <t>004466/23</t>
  </si>
  <si>
    <t>Bubeníková Veronika</t>
  </si>
  <si>
    <t>9451153767</t>
  </si>
  <si>
    <t>004421/23</t>
  </si>
  <si>
    <t>004426/23</t>
  </si>
  <si>
    <t>004448/23</t>
  </si>
  <si>
    <t>Menšíková Eliška</t>
  </si>
  <si>
    <t>1055313226</t>
  </si>
  <si>
    <t>004449/23</t>
  </si>
  <si>
    <t>Zavadilová Leontýna</t>
  </si>
  <si>
    <t>1562310090</t>
  </si>
  <si>
    <t>004453/23</t>
  </si>
  <si>
    <t>Schreiberová Dana</t>
  </si>
  <si>
    <t>6157191238</t>
  </si>
  <si>
    <t>004454/23</t>
  </si>
  <si>
    <t xml:space="preserve">Zavadilová Petra </t>
  </si>
  <si>
    <t>8560085787</t>
  </si>
  <si>
    <t>004455/23</t>
  </si>
  <si>
    <t>Muzikant Viktor</t>
  </si>
  <si>
    <t>2211220165</t>
  </si>
  <si>
    <t>004456/23</t>
  </si>
  <si>
    <t>Šimková Anna Bc.</t>
  </si>
  <si>
    <t>9357085705</t>
  </si>
  <si>
    <t>004462/23</t>
  </si>
  <si>
    <t>Oharek Jakub</t>
  </si>
  <si>
    <t>0811023246</t>
  </si>
  <si>
    <t>004464/23</t>
  </si>
  <si>
    <t>004465/23</t>
  </si>
  <si>
    <t>004469/23</t>
  </si>
  <si>
    <t>004472/23</t>
  </si>
  <si>
    <t>004473/23</t>
  </si>
  <si>
    <t>Míček Jaroslav</t>
  </si>
  <si>
    <t>1906070848</t>
  </si>
  <si>
    <t>004474/23</t>
  </si>
  <si>
    <t>Míčková Martina</t>
  </si>
  <si>
    <t>8951115294</t>
  </si>
  <si>
    <t>004433/23</t>
  </si>
  <si>
    <t>Wetter Kevin</t>
  </si>
  <si>
    <t>2208210048</t>
  </si>
  <si>
    <t>004434/23</t>
  </si>
  <si>
    <t>Wetterová Veronika</t>
  </si>
  <si>
    <t>9461025662</t>
  </si>
  <si>
    <t>004439/23</t>
  </si>
  <si>
    <t>Šnirch Dominik</t>
  </si>
  <si>
    <t>2307100136</t>
  </si>
  <si>
    <t>004475/23</t>
  </si>
  <si>
    <t>Petr Michal</t>
  </si>
  <si>
    <t>2105041411</t>
  </si>
  <si>
    <t>004476/23</t>
  </si>
  <si>
    <t>Petrová Monika</t>
  </si>
  <si>
    <t>8861046227</t>
  </si>
  <si>
    <t>004478/23</t>
  </si>
  <si>
    <t>004482/23</t>
  </si>
  <si>
    <t>Bačík Michal</t>
  </si>
  <si>
    <t>1504200181</t>
  </si>
  <si>
    <t>004489/23</t>
  </si>
  <si>
    <t>Komenda Filip</t>
  </si>
  <si>
    <t>1607290300</t>
  </si>
  <si>
    <t>004495/23</t>
  </si>
  <si>
    <t>004501/23</t>
  </si>
  <si>
    <t>Hrabálek Matyáš</t>
  </si>
  <si>
    <t>1110100024</t>
  </si>
  <si>
    <t>004504/23</t>
  </si>
  <si>
    <t>Stano David</t>
  </si>
  <si>
    <t>1106040166</t>
  </si>
  <si>
    <t>004505/23</t>
  </si>
  <si>
    <t>Stavinohová Anna</t>
  </si>
  <si>
    <t>6257260460</t>
  </si>
  <si>
    <t>004508/23</t>
  </si>
  <si>
    <t>Kunčarová Ellen</t>
  </si>
  <si>
    <t>2258060959</t>
  </si>
  <si>
    <t>004509/23</t>
  </si>
  <si>
    <t>Kunčarová Pavlína</t>
  </si>
  <si>
    <t>9455016076</t>
  </si>
  <si>
    <t>004510/23</t>
  </si>
  <si>
    <t xml:space="preserve">Zacpalová Natálie </t>
  </si>
  <si>
    <t>1358140234</t>
  </si>
  <si>
    <t>004518/23</t>
  </si>
  <si>
    <t>Švubová Justýna</t>
  </si>
  <si>
    <t>2260101503</t>
  </si>
  <si>
    <t>17:56</t>
  </si>
  <si>
    <t>004521/23</t>
  </si>
  <si>
    <t>Švubová Eva</t>
  </si>
  <si>
    <t>8953226150</t>
  </si>
  <si>
    <t>004429/23</t>
  </si>
  <si>
    <t>004467/23</t>
  </si>
  <si>
    <t xml:space="preserve">Tempír Matěj </t>
  </si>
  <si>
    <t>2209200037</t>
  </si>
  <si>
    <t>004468/23</t>
  </si>
  <si>
    <t>Tempírová Andrea Ing</t>
  </si>
  <si>
    <t>8856095765</t>
  </si>
  <si>
    <t>004470/23</t>
  </si>
  <si>
    <t>004471/23</t>
  </si>
  <si>
    <t>004477/23</t>
  </si>
  <si>
    <t>Čičová Laura</t>
  </si>
  <si>
    <t>1454151699</t>
  </si>
  <si>
    <t>22:08</t>
  </si>
  <si>
    <t>004481/23</t>
  </si>
  <si>
    <t>Beláček Michael</t>
  </si>
  <si>
    <t>1510190726</t>
  </si>
  <si>
    <t>004483/23</t>
  </si>
  <si>
    <t>Řezníček Filip</t>
  </si>
  <si>
    <t>1511100217</t>
  </si>
  <si>
    <t>004485/23</t>
  </si>
  <si>
    <t>Žerníček Matěj</t>
  </si>
  <si>
    <t>2111250647</t>
  </si>
  <si>
    <t>004488/23</t>
  </si>
  <si>
    <t>Grepl Marian</t>
  </si>
  <si>
    <t>0812165266</t>
  </si>
  <si>
    <t>004490/23</t>
  </si>
  <si>
    <t>Hercík Nick</t>
  </si>
  <si>
    <t>2202130700</t>
  </si>
  <si>
    <t>004493/23</t>
  </si>
  <si>
    <t>Žerníčková Kateřina</t>
  </si>
  <si>
    <t>8362105323</t>
  </si>
  <si>
    <t>004494/23</t>
  </si>
  <si>
    <t>004496/23</t>
  </si>
  <si>
    <t>Beláčková Ludmila</t>
  </si>
  <si>
    <t>8653126141</t>
  </si>
  <si>
    <t>004498/23</t>
  </si>
  <si>
    <t>Belantová Lenka</t>
  </si>
  <si>
    <t>9061234996</t>
  </si>
  <si>
    <t>004502/23</t>
  </si>
  <si>
    <t>004503/23</t>
  </si>
  <si>
    <t>06:44</t>
  </si>
  <si>
    <t>004511/23</t>
  </si>
  <si>
    <t>Dorazil Lukáš</t>
  </si>
  <si>
    <t>1812111785</t>
  </si>
  <si>
    <t>004512/23</t>
  </si>
  <si>
    <t>Dorazilová Radka</t>
  </si>
  <si>
    <t>8853185792</t>
  </si>
  <si>
    <t>004513/23</t>
  </si>
  <si>
    <t>Vávra Antonín</t>
  </si>
  <si>
    <t>1402181011</t>
  </si>
  <si>
    <t>004519/23</t>
  </si>
  <si>
    <t>Vávrová Markéta</t>
  </si>
  <si>
    <t>8559261535</t>
  </si>
  <si>
    <t>004445/23</t>
  </si>
  <si>
    <t>004099/23</t>
  </si>
  <si>
    <t>Šmíd Ondřej</t>
  </si>
  <si>
    <t>1011110023</t>
  </si>
  <si>
    <t>004257/23</t>
  </si>
  <si>
    <t>Till Daniel</t>
  </si>
  <si>
    <t>1404090270</t>
  </si>
  <si>
    <t>004332/23</t>
  </si>
  <si>
    <t>Petřivalská Anežka</t>
  </si>
  <si>
    <t>1653180001</t>
  </si>
  <si>
    <t>004390/23</t>
  </si>
  <si>
    <t>Skácel Jan</t>
  </si>
  <si>
    <t>2305280274</t>
  </si>
  <si>
    <t>004391/23</t>
  </si>
  <si>
    <t>Skácelová Radka Ing.</t>
  </si>
  <si>
    <t>9059244843</t>
  </si>
  <si>
    <t>004437/23</t>
  </si>
  <si>
    <t>Jelínek Damián</t>
  </si>
  <si>
    <t>0707136221</t>
  </si>
  <si>
    <t>004442/23</t>
  </si>
  <si>
    <t>004514/23</t>
  </si>
  <si>
    <t>Borůvková Ivana</t>
  </si>
  <si>
    <t>0862176095</t>
  </si>
  <si>
    <t>004517/23</t>
  </si>
  <si>
    <t>Škůrková Adéla</t>
  </si>
  <si>
    <t>0653033249</t>
  </si>
  <si>
    <t>004522/23</t>
  </si>
  <si>
    <t>Ošťádal Gabriel</t>
  </si>
  <si>
    <t>2211181643</t>
  </si>
  <si>
    <t>004525/23</t>
  </si>
  <si>
    <t>Ošťádalová Lucie</t>
  </si>
  <si>
    <t>8753155598</t>
  </si>
  <si>
    <t>004551/23</t>
  </si>
  <si>
    <t>Mališková Laura</t>
  </si>
  <si>
    <t>1660120264</t>
  </si>
  <si>
    <t>004553/23</t>
  </si>
  <si>
    <t>004567/23</t>
  </si>
  <si>
    <t>004463/23</t>
  </si>
  <si>
    <t>Bubeník Jonáš</t>
  </si>
  <si>
    <t>2307230937</t>
  </si>
  <si>
    <t>004479/23</t>
  </si>
  <si>
    <t>004492/23</t>
  </si>
  <si>
    <t>004500/23</t>
  </si>
  <si>
    <t>004506/23</t>
  </si>
  <si>
    <t>Komůrka Jakub</t>
  </si>
  <si>
    <t>1304110269</t>
  </si>
  <si>
    <t>004507/23</t>
  </si>
  <si>
    <t>Komůrková Kateřina</t>
  </si>
  <si>
    <t>8257165345</t>
  </si>
  <si>
    <t>004515/23</t>
  </si>
  <si>
    <t xml:space="preserve">Fiala Maxim </t>
  </si>
  <si>
    <t>2108310413</t>
  </si>
  <si>
    <t>004520/23</t>
  </si>
  <si>
    <t>Kubečka Dominik</t>
  </si>
  <si>
    <t>2308030659</t>
  </si>
  <si>
    <t>004523/23</t>
  </si>
  <si>
    <t>Smyslilová Marie</t>
  </si>
  <si>
    <t>9762055710</t>
  </si>
  <si>
    <t>004524/23</t>
  </si>
  <si>
    <t xml:space="preserve">Šarayová Markéta </t>
  </si>
  <si>
    <t>9256085751</t>
  </si>
  <si>
    <t>004528/23</t>
  </si>
  <si>
    <t>Gefing Adrian</t>
  </si>
  <si>
    <t>2212240206</t>
  </si>
  <si>
    <t>004529/23</t>
  </si>
  <si>
    <t xml:space="preserve">Gefingová Alexandra </t>
  </si>
  <si>
    <t>9557165739</t>
  </si>
  <si>
    <t>004530/23</t>
  </si>
  <si>
    <t>004531/23</t>
  </si>
  <si>
    <t>Dosoudil Matyáš Stan</t>
  </si>
  <si>
    <t>1104050365</t>
  </si>
  <si>
    <t>004532/23</t>
  </si>
  <si>
    <t>004533/23</t>
  </si>
  <si>
    <t>Rapantová Eliška</t>
  </si>
  <si>
    <t>1752050410</t>
  </si>
  <si>
    <t>004534/23</t>
  </si>
  <si>
    <t>Pončík Filip</t>
  </si>
  <si>
    <t>1910190128</t>
  </si>
  <si>
    <t>004535/23</t>
  </si>
  <si>
    <t>Olšan Jaromír</t>
  </si>
  <si>
    <t>1903281798</t>
  </si>
  <si>
    <t>004536/23</t>
  </si>
  <si>
    <t>Košák Tadeáš</t>
  </si>
  <si>
    <t>1604190676</t>
  </si>
  <si>
    <t>004538/23</t>
  </si>
  <si>
    <t>Vrtek Timotej</t>
  </si>
  <si>
    <t>1801020254</t>
  </si>
  <si>
    <t>004539/23</t>
  </si>
  <si>
    <t>Konečný Filip</t>
  </si>
  <si>
    <t>0712193229</t>
  </si>
  <si>
    <t>004540/23</t>
  </si>
  <si>
    <t>Halouzka Josef</t>
  </si>
  <si>
    <t>1703080335</t>
  </si>
  <si>
    <t>004542/23</t>
  </si>
  <si>
    <t>Rapantová Soňa</t>
  </si>
  <si>
    <t>8057164203</t>
  </si>
  <si>
    <t>004543/23</t>
  </si>
  <si>
    <t>004544/23</t>
  </si>
  <si>
    <t>Vrtková Zdislava</t>
  </si>
  <si>
    <t>9155235705</t>
  </si>
  <si>
    <t>004546/23</t>
  </si>
  <si>
    <t>Pončíková Gabriela</t>
  </si>
  <si>
    <t>9258196255</t>
  </si>
  <si>
    <t>004548/23</t>
  </si>
  <si>
    <t>Mishurnaya Varvara</t>
  </si>
  <si>
    <t>8555031562</t>
  </si>
  <si>
    <t>004570/23</t>
  </si>
  <si>
    <t>Jurková Karolína</t>
  </si>
  <si>
    <t>0656076014</t>
  </si>
  <si>
    <t>004480/23</t>
  </si>
  <si>
    <t>004484/23</t>
  </si>
  <si>
    <t>004526/23</t>
  </si>
  <si>
    <t>Šponar Adam</t>
  </si>
  <si>
    <t>2105170672</t>
  </si>
  <si>
    <t>004527/23</t>
  </si>
  <si>
    <t>Pavlová Anna</t>
  </si>
  <si>
    <t>9554086157</t>
  </si>
  <si>
    <t>004554/23</t>
  </si>
  <si>
    <t>Skopalík Jan</t>
  </si>
  <si>
    <t>0707103232</t>
  </si>
  <si>
    <t>004556/23</t>
  </si>
  <si>
    <t>Hajrula Eraj</t>
  </si>
  <si>
    <t>2107091514</t>
  </si>
  <si>
    <t>004557/23</t>
  </si>
  <si>
    <t>Andrýsek Adam</t>
  </si>
  <si>
    <t>1807172114</t>
  </si>
  <si>
    <t>004558/23</t>
  </si>
  <si>
    <t>Ohřál Jakub</t>
  </si>
  <si>
    <t>2207280768</t>
  </si>
  <si>
    <t>004562/23</t>
  </si>
  <si>
    <t>Andrýsková Klára</t>
  </si>
  <si>
    <t>8957224595</t>
  </si>
  <si>
    <t>004563/23</t>
  </si>
  <si>
    <t>Hajrula Tuljaj</t>
  </si>
  <si>
    <t>8751284333</t>
  </si>
  <si>
    <t>004564/23</t>
  </si>
  <si>
    <t>Plačková Kristýna</t>
  </si>
  <si>
    <t>9658155815</t>
  </si>
  <si>
    <t>004571/23</t>
  </si>
  <si>
    <t>Koubková Johana</t>
  </si>
  <si>
    <t>1062130036</t>
  </si>
  <si>
    <t>004579/23</t>
  </si>
  <si>
    <t>Peroutová Amálie</t>
  </si>
  <si>
    <t>1255250293</t>
  </si>
  <si>
    <t>004581/23</t>
  </si>
  <si>
    <t xml:space="preserve">Čanecký Petr </t>
  </si>
  <si>
    <t>0511203242</t>
  </si>
  <si>
    <t>004582/23</t>
  </si>
  <si>
    <t>004583/23</t>
  </si>
  <si>
    <t>Trnavský Jonáš</t>
  </si>
  <si>
    <t>2308080522</t>
  </si>
  <si>
    <t>004559/23</t>
  </si>
  <si>
    <t>Bandyová Emílie</t>
  </si>
  <si>
    <t>0758023673</t>
  </si>
  <si>
    <t>004568/23</t>
  </si>
  <si>
    <t>Baroš Josef</t>
  </si>
  <si>
    <t>2002260282</t>
  </si>
  <si>
    <t>004569/23</t>
  </si>
  <si>
    <t>Barošová Helena</t>
  </si>
  <si>
    <t>9753205649</t>
  </si>
  <si>
    <t>004572/23</t>
  </si>
  <si>
    <t>Suchý Enrico</t>
  </si>
  <si>
    <t>1508310760</t>
  </si>
  <si>
    <t>004574/23</t>
  </si>
  <si>
    <t>Psotková Lída</t>
  </si>
  <si>
    <t>2156090167</t>
  </si>
  <si>
    <t>004575/23</t>
  </si>
  <si>
    <t>Přinosilová Jitka</t>
  </si>
  <si>
    <t>8253075677</t>
  </si>
  <si>
    <t>004585/23</t>
  </si>
  <si>
    <t>Pánek Samuel</t>
  </si>
  <si>
    <t>1204050331</t>
  </si>
  <si>
    <t>004587/23</t>
  </si>
  <si>
    <t>Pánková Hračová Lenk</t>
  </si>
  <si>
    <t>8452225364</t>
  </si>
  <si>
    <t>004588/23</t>
  </si>
  <si>
    <t xml:space="preserve">Ferbínková Marie </t>
  </si>
  <si>
    <t>2255220099</t>
  </si>
  <si>
    <t>004589/23</t>
  </si>
  <si>
    <t>Ferbínek Helena</t>
  </si>
  <si>
    <t>8352185303</t>
  </si>
  <si>
    <t>004487/23</t>
  </si>
  <si>
    <t>Lenhart Marko</t>
  </si>
  <si>
    <t>1604050822</t>
  </si>
  <si>
    <t>004499/23</t>
  </si>
  <si>
    <t>Lenhartová Michaela</t>
  </si>
  <si>
    <t>9551305533</t>
  </si>
  <si>
    <t>004516/23</t>
  </si>
  <si>
    <t>Fait Hugo</t>
  </si>
  <si>
    <t>0806215355</t>
  </si>
  <si>
    <t>004537/23</t>
  </si>
  <si>
    <t>004547/23</t>
  </si>
  <si>
    <t>004549/23</t>
  </si>
  <si>
    <t>004550/23</t>
  </si>
  <si>
    <t>004555/23</t>
  </si>
  <si>
    <t>004561/23</t>
  </si>
  <si>
    <t>Koukal Jakub Ing.</t>
  </si>
  <si>
    <t>7608165378</t>
  </si>
  <si>
    <t>004576/23</t>
  </si>
  <si>
    <t xml:space="preserve">Cihelková Eliška </t>
  </si>
  <si>
    <t>2256150545</t>
  </si>
  <si>
    <t>004577/23</t>
  </si>
  <si>
    <t>Cihelková Lucie</t>
  </si>
  <si>
    <t>9561095731</t>
  </si>
  <si>
    <t>004584/23</t>
  </si>
  <si>
    <t>Kulilová Emili</t>
  </si>
  <si>
    <t>1958310057</t>
  </si>
  <si>
    <t>004586/23</t>
  </si>
  <si>
    <t>Smutná Žaneta</t>
  </si>
  <si>
    <t>8362185755</t>
  </si>
  <si>
    <t>004566/23</t>
  </si>
  <si>
    <t>Juračková Marynyč Ma</t>
  </si>
  <si>
    <t>9052041394</t>
  </si>
  <si>
    <t>004565/23</t>
  </si>
  <si>
    <t>Juračková Kristýna</t>
  </si>
  <si>
    <t>2162280505</t>
  </si>
  <si>
    <t>004590/23</t>
  </si>
  <si>
    <t>Tomková Vanesa Kateř</t>
  </si>
  <si>
    <t>1459231961</t>
  </si>
  <si>
    <t>004591/23</t>
  </si>
  <si>
    <t>Tomková Kateřina</t>
  </si>
  <si>
    <t>7454035094</t>
  </si>
  <si>
    <t>004592/23</t>
  </si>
  <si>
    <t>Válková Sofie</t>
  </si>
  <si>
    <t>1656270913</t>
  </si>
  <si>
    <t>004593/23</t>
  </si>
  <si>
    <t>Válková Pavlína</t>
  </si>
  <si>
    <t>9451045307</t>
  </si>
  <si>
    <t>004600/23</t>
  </si>
  <si>
    <t>Toráč Richard</t>
  </si>
  <si>
    <t>0902205348</t>
  </si>
  <si>
    <t>004613/23</t>
  </si>
  <si>
    <t>Soviš Tomáš</t>
  </si>
  <si>
    <t>1104260025</t>
  </si>
  <si>
    <t>004222/23</t>
  </si>
  <si>
    <t>Vlčko Michal</t>
  </si>
  <si>
    <t>1711241862</t>
  </si>
  <si>
    <t>004405/23</t>
  </si>
  <si>
    <t>004578/23</t>
  </si>
  <si>
    <t>Bolek Vilém</t>
  </si>
  <si>
    <t>2112030855</t>
  </si>
  <si>
    <t>004580/23</t>
  </si>
  <si>
    <t>Ostřanská Barbora</t>
  </si>
  <si>
    <t>9455195673</t>
  </si>
  <si>
    <t>004599/23</t>
  </si>
  <si>
    <t>Holly Kateřina, Ing.</t>
  </si>
  <si>
    <t>8851255391</t>
  </si>
  <si>
    <t>004606/23</t>
  </si>
  <si>
    <t>Adamová Natálie</t>
  </si>
  <si>
    <t>0956256103</t>
  </si>
  <si>
    <t>004612/23</t>
  </si>
  <si>
    <t>Friedl Jakub</t>
  </si>
  <si>
    <t>1203070429</t>
  </si>
  <si>
    <t>004619/23</t>
  </si>
  <si>
    <t>Pagáč Alex</t>
  </si>
  <si>
    <t>1309230923</t>
  </si>
  <si>
    <t>004622/23</t>
  </si>
  <si>
    <t>004628/23</t>
  </si>
  <si>
    <t>Beneš Jáchym</t>
  </si>
  <si>
    <t>1811231202</t>
  </si>
  <si>
    <t>004629/23</t>
  </si>
  <si>
    <t>Pastyříková Tereza</t>
  </si>
  <si>
    <t>9255252974</t>
  </si>
  <si>
    <t>004633/23</t>
  </si>
  <si>
    <t>Oračková Isabella</t>
  </si>
  <si>
    <t>0953278975</t>
  </si>
  <si>
    <t>004638/23</t>
  </si>
  <si>
    <t xml:space="preserve">Zubajová Romana </t>
  </si>
  <si>
    <t>0758223235</t>
  </si>
  <si>
    <t>004641/23</t>
  </si>
  <si>
    <t>Kováčová Zoe</t>
  </si>
  <si>
    <t>2358030895</t>
  </si>
  <si>
    <t>004642/23</t>
  </si>
  <si>
    <t>Kováčová Pavlína</t>
  </si>
  <si>
    <t>9051105701</t>
  </si>
  <si>
    <t>004331/23</t>
  </si>
  <si>
    <t>Hiczová Vendula</t>
  </si>
  <si>
    <t>0958036068</t>
  </si>
  <si>
    <t>004486/23</t>
  </si>
  <si>
    <t>Kováč Martin</t>
  </si>
  <si>
    <t>2004240645</t>
  </si>
  <si>
    <t>004491/23</t>
  </si>
  <si>
    <t>Klvaň Dominik</t>
  </si>
  <si>
    <t>2307100455</t>
  </si>
  <si>
    <t>004497/23</t>
  </si>
  <si>
    <t xml:space="preserve">Klvaňová Eliška </t>
  </si>
  <si>
    <t>9261115754</t>
  </si>
  <si>
    <t>004573/23</t>
  </si>
  <si>
    <t>Kováčová Monika</t>
  </si>
  <si>
    <t>9159185750</t>
  </si>
  <si>
    <t>004596/23</t>
  </si>
  <si>
    <t>004601/23</t>
  </si>
  <si>
    <t>Vejmola Tomáš</t>
  </si>
  <si>
    <t>0606043295</t>
  </si>
  <si>
    <t>004608/23</t>
  </si>
  <si>
    <t>004615/23</t>
  </si>
  <si>
    <t xml:space="preserve">Bartošová Klára </t>
  </si>
  <si>
    <t>9451216104</t>
  </si>
  <si>
    <t>004616/23</t>
  </si>
  <si>
    <t>Bartošová Anežka</t>
  </si>
  <si>
    <t>2261150045</t>
  </si>
  <si>
    <t>004618/23</t>
  </si>
  <si>
    <t>Podlaha Martin</t>
  </si>
  <si>
    <t>0506013255</t>
  </si>
  <si>
    <t>004623/23</t>
  </si>
  <si>
    <t>Klementová Klára</t>
  </si>
  <si>
    <t>1756270153</t>
  </si>
  <si>
    <t>004626/23</t>
  </si>
  <si>
    <t>Drážný Ondřej</t>
  </si>
  <si>
    <t>1410191244</t>
  </si>
  <si>
    <t>004627/23</t>
  </si>
  <si>
    <t xml:space="preserve">Svobodová Olga </t>
  </si>
  <si>
    <t>8355114460</t>
  </si>
  <si>
    <t>004632/23</t>
  </si>
  <si>
    <t xml:space="preserve">Mikulka Max </t>
  </si>
  <si>
    <t>1808040091</t>
  </si>
  <si>
    <t>004637/23</t>
  </si>
  <si>
    <t>Haitová Sofie Ella</t>
  </si>
  <si>
    <t>1256030083</t>
  </si>
  <si>
    <t>004639/23</t>
  </si>
  <si>
    <t>Skřivanová Monika</t>
  </si>
  <si>
    <t>8060265323</t>
  </si>
  <si>
    <t>004643/23</t>
  </si>
  <si>
    <t>004647/23</t>
  </si>
  <si>
    <t>Milotinský Antonín</t>
  </si>
  <si>
    <t>2009221907</t>
  </si>
  <si>
    <t>004649/23</t>
  </si>
  <si>
    <t>Málková Adéla</t>
  </si>
  <si>
    <t>0659086142</t>
  </si>
  <si>
    <t>004662/23</t>
  </si>
  <si>
    <t>004666/23</t>
  </si>
  <si>
    <t>Milotinský Stanislav</t>
  </si>
  <si>
    <t>9012233362</t>
  </si>
  <si>
    <t>004674/23</t>
  </si>
  <si>
    <t xml:space="preserve">Jemelková Lenka </t>
  </si>
  <si>
    <t>8855226138</t>
  </si>
  <si>
    <t>08:06</t>
  </si>
  <si>
    <t>004552/23</t>
  </si>
  <si>
    <t xml:space="preserve">Kašpaříková Stella </t>
  </si>
  <si>
    <t>2153030825</t>
  </si>
  <si>
    <t>004560/23</t>
  </si>
  <si>
    <t>Brázda Dominik</t>
  </si>
  <si>
    <t>2304140861</t>
  </si>
  <si>
    <t>004597/23</t>
  </si>
  <si>
    <t>004598/23</t>
  </si>
  <si>
    <t>Holly Victory</t>
  </si>
  <si>
    <t>1955110025</t>
  </si>
  <si>
    <t>004617/23</t>
  </si>
  <si>
    <t>004621/23</t>
  </si>
  <si>
    <t>004634/23</t>
  </si>
  <si>
    <t>Králová Karolina</t>
  </si>
  <si>
    <t>2257180068</t>
  </si>
  <si>
    <t>004640/23</t>
  </si>
  <si>
    <t>Králová Marija Ivani</t>
  </si>
  <si>
    <t>8459724526</t>
  </si>
  <si>
    <t>004644/23</t>
  </si>
  <si>
    <t>Čunderle Miloslav</t>
  </si>
  <si>
    <t>1808120270</t>
  </si>
  <si>
    <t>004645/23</t>
  </si>
  <si>
    <t>Horák Pavel</t>
  </si>
  <si>
    <t>1711240278</t>
  </si>
  <si>
    <t>004646/23</t>
  </si>
  <si>
    <t>2056070544</t>
  </si>
  <si>
    <t>004648/23</t>
  </si>
  <si>
    <t>Pšejová Eva Marie</t>
  </si>
  <si>
    <t>1657270120</t>
  </si>
  <si>
    <t>004650/23</t>
  </si>
  <si>
    <t>Náplava Vít</t>
  </si>
  <si>
    <t>2006130302</t>
  </si>
  <si>
    <t>004651/23</t>
  </si>
  <si>
    <t>Peter Tobias</t>
  </si>
  <si>
    <t>1201160323</t>
  </si>
  <si>
    <t>004652/23</t>
  </si>
  <si>
    <t>Čunderlová Daniela</t>
  </si>
  <si>
    <t>9152205645</t>
  </si>
  <si>
    <t>004653/23</t>
  </si>
  <si>
    <t>Paseková Karolína</t>
  </si>
  <si>
    <t>0755217430</t>
  </si>
  <si>
    <t>004654/23</t>
  </si>
  <si>
    <t>Hájek Filip</t>
  </si>
  <si>
    <t>1708180947</t>
  </si>
  <si>
    <t>004655/23</t>
  </si>
  <si>
    <t>Rychtrmoc Jakub</t>
  </si>
  <si>
    <t>2201201607</t>
  </si>
  <si>
    <t>004657/23</t>
  </si>
  <si>
    <t>Sába Matěj</t>
  </si>
  <si>
    <t>1611091031</t>
  </si>
  <si>
    <t>004658/23</t>
  </si>
  <si>
    <t>Náplavová Barbora</t>
  </si>
  <si>
    <t>8860094540</t>
  </si>
  <si>
    <t>004659/23</t>
  </si>
  <si>
    <t>Juříčková Lucie</t>
  </si>
  <si>
    <t>9654025733</t>
  </si>
  <si>
    <t>004660/23</t>
  </si>
  <si>
    <t>Pospíšil Radim</t>
  </si>
  <si>
    <t>9111086105</t>
  </si>
  <si>
    <t>004661/23</t>
  </si>
  <si>
    <t>Horák Jiří</t>
  </si>
  <si>
    <t>9307095292</t>
  </si>
  <si>
    <t>004664/23</t>
  </si>
  <si>
    <t>Lisáková Andrea</t>
  </si>
  <si>
    <t>8958294477</t>
  </si>
  <si>
    <t>004665/23</t>
  </si>
  <si>
    <t>Zemánková Klára</t>
  </si>
  <si>
    <t>8655225150</t>
  </si>
  <si>
    <t>004667/23</t>
  </si>
  <si>
    <t xml:space="preserve">Holly Patrik </t>
  </si>
  <si>
    <t>9104106198</t>
  </si>
  <si>
    <t>004669/23</t>
  </si>
  <si>
    <t>Martinková Adéla</t>
  </si>
  <si>
    <t>1351200037</t>
  </si>
  <si>
    <t>004670/23</t>
  </si>
  <si>
    <t>Hájková Lucie</t>
  </si>
  <si>
    <t>9161291095</t>
  </si>
  <si>
    <t>004672/23</t>
  </si>
  <si>
    <t>Popa Julia</t>
  </si>
  <si>
    <t>8962018813</t>
  </si>
  <si>
    <t>004681/23</t>
  </si>
  <si>
    <t xml:space="preserve">Halabicová Sabina </t>
  </si>
  <si>
    <t>0953053233</t>
  </si>
  <si>
    <t>004689/23</t>
  </si>
  <si>
    <t>Kubíčková Michaela</t>
  </si>
  <si>
    <t>0754167029</t>
  </si>
  <si>
    <t>004695/23</t>
  </si>
  <si>
    <t>Kavalová Renáta</t>
  </si>
  <si>
    <t>7058135315</t>
  </si>
  <si>
    <t>004693/23</t>
  </si>
  <si>
    <t>Mlýnek Matyáš</t>
  </si>
  <si>
    <t>0709193243</t>
  </si>
  <si>
    <t>004620/23</t>
  </si>
  <si>
    <t xml:space="preserve">Hegerová Aneta </t>
  </si>
  <si>
    <t>0659185351</t>
  </si>
  <si>
    <t>004624/23</t>
  </si>
  <si>
    <t>Kumarci Nefeli</t>
  </si>
  <si>
    <t>1760270820</t>
  </si>
  <si>
    <t>004625/23</t>
  </si>
  <si>
    <t>Pavlíková Niki</t>
  </si>
  <si>
    <t>8852156258</t>
  </si>
  <si>
    <t>004671/23</t>
  </si>
  <si>
    <t>Popa Sofie</t>
  </si>
  <si>
    <t>2254271602</t>
  </si>
  <si>
    <t>004673/23</t>
  </si>
  <si>
    <t>Vesecká Veronika</t>
  </si>
  <si>
    <t>2155051393</t>
  </si>
  <si>
    <t>004677/23</t>
  </si>
  <si>
    <t>Ptáčková Natali</t>
  </si>
  <si>
    <t>1854250321</t>
  </si>
  <si>
    <t>004678/23</t>
  </si>
  <si>
    <t>Ptáčková Michaela</t>
  </si>
  <si>
    <t>8651205068</t>
  </si>
  <si>
    <t>004682/23</t>
  </si>
  <si>
    <t>Krejza Jakub</t>
  </si>
  <si>
    <t>1806070288</t>
  </si>
  <si>
    <t>004683/23</t>
  </si>
  <si>
    <t>Sovová Petra</t>
  </si>
  <si>
    <t>8259025357</t>
  </si>
  <si>
    <t>004685/23</t>
  </si>
  <si>
    <t>Vesecký Jiří</t>
  </si>
  <si>
    <t>7012170286</t>
  </si>
  <si>
    <t>004687/23</t>
  </si>
  <si>
    <t>Košir Val</t>
  </si>
  <si>
    <t>1728648064</t>
  </si>
  <si>
    <t>004688/23</t>
  </si>
  <si>
    <t>Novak Košir Daša</t>
  </si>
  <si>
    <t>040435503</t>
  </si>
  <si>
    <t>004690/23</t>
  </si>
  <si>
    <t>Bernard Kevin</t>
  </si>
  <si>
    <t>0910279051</t>
  </si>
  <si>
    <t>004697/23</t>
  </si>
  <si>
    <t>Popa Alexandr</t>
  </si>
  <si>
    <t>8805094375</t>
  </si>
  <si>
    <t>004698/23</t>
  </si>
  <si>
    <t>Čmiel Tomáš</t>
  </si>
  <si>
    <t>1502250387</t>
  </si>
  <si>
    <t>004604/23</t>
  </si>
  <si>
    <t>Pazdera Filip</t>
  </si>
  <si>
    <t>1410160499</t>
  </si>
  <si>
    <t>004699/23</t>
  </si>
  <si>
    <t>Spurný Eduard</t>
  </si>
  <si>
    <t>2301160499</t>
  </si>
  <si>
    <t>004700/23</t>
  </si>
  <si>
    <t>Drdáková Monika Ing.</t>
  </si>
  <si>
    <t>8353295335</t>
  </si>
  <si>
    <t>004712/23</t>
  </si>
  <si>
    <t>Vesely-Székely Éva K</t>
  </si>
  <si>
    <t>087142897</t>
  </si>
  <si>
    <t>004594/23</t>
  </si>
  <si>
    <t>Réba Štěpán</t>
  </si>
  <si>
    <t>2301300221</t>
  </si>
  <si>
    <t>004595/23</t>
  </si>
  <si>
    <t>Rébová Dagmar</t>
  </si>
  <si>
    <t>8556075638</t>
  </si>
  <si>
    <t>004610/23</t>
  </si>
  <si>
    <t>Dorunda Adriana</t>
  </si>
  <si>
    <t>1855030353</t>
  </si>
  <si>
    <t>004611/23</t>
  </si>
  <si>
    <t>9960774021</t>
  </si>
  <si>
    <t>004614/23</t>
  </si>
  <si>
    <t xml:space="preserve">Šnajdrová Eliška </t>
  </si>
  <si>
    <t>0556273245</t>
  </si>
  <si>
    <t>004679/23</t>
  </si>
  <si>
    <t>Vinklárková Karolína</t>
  </si>
  <si>
    <t>2355030711</t>
  </si>
  <si>
    <t>004680/23</t>
  </si>
  <si>
    <t>Reptová Olivia</t>
  </si>
  <si>
    <t>0972598000</t>
  </si>
  <si>
    <t>004684/23</t>
  </si>
  <si>
    <t>Purová Vladimíra</t>
  </si>
  <si>
    <t>7755175780</t>
  </si>
  <si>
    <t>004691/23</t>
  </si>
  <si>
    <t>Malíková Dominika</t>
  </si>
  <si>
    <t>1161240168</t>
  </si>
  <si>
    <t>004703/23</t>
  </si>
  <si>
    <t>004704/23</t>
  </si>
  <si>
    <t>004707/23</t>
  </si>
  <si>
    <t>Gábor Dominik</t>
  </si>
  <si>
    <t>1001146080</t>
  </si>
  <si>
    <t>004708/23</t>
  </si>
  <si>
    <t>Bandyová Sylvie</t>
  </si>
  <si>
    <t>9159215703</t>
  </si>
  <si>
    <t>004710/23</t>
  </si>
  <si>
    <t>Dostálková Denisa</t>
  </si>
  <si>
    <t>0859245266</t>
  </si>
  <si>
    <t>004711/23</t>
  </si>
  <si>
    <t>Kovács Sebastian</t>
  </si>
  <si>
    <t>1405090104</t>
  </si>
  <si>
    <t>004730/23</t>
  </si>
  <si>
    <t>Chantúr Eduard</t>
  </si>
  <si>
    <t>1610300098</t>
  </si>
  <si>
    <t>004733/23</t>
  </si>
  <si>
    <t>Krejza Šimon</t>
  </si>
  <si>
    <t>1806070277</t>
  </si>
  <si>
    <t>004734/23</t>
  </si>
  <si>
    <t>004738/23</t>
  </si>
  <si>
    <t>Drozdová Nikola</t>
  </si>
  <si>
    <t>1062020201</t>
  </si>
  <si>
    <t>004692/23</t>
  </si>
  <si>
    <t>Appl Alex</t>
  </si>
  <si>
    <t>1012220550</t>
  </si>
  <si>
    <t>004440/23</t>
  </si>
  <si>
    <t>Fifernová Nina</t>
  </si>
  <si>
    <t>2353140229</t>
  </si>
  <si>
    <t>004441/23</t>
  </si>
  <si>
    <t>Horvátová Denisa</t>
  </si>
  <si>
    <t>9451226191</t>
  </si>
  <si>
    <t>004541/23</t>
  </si>
  <si>
    <t xml:space="preserve">Krupa Alex </t>
  </si>
  <si>
    <t>2205191659</t>
  </si>
  <si>
    <t>004545/23</t>
  </si>
  <si>
    <t>Krupa Monika</t>
  </si>
  <si>
    <t>8453175764</t>
  </si>
  <si>
    <t>004694/23</t>
  </si>
  <si>
    <t>Kavalová Valérie</t>
  </si>
  <si>
    <t>0856226074</t>
  </si>
  <si>
    <t>004701/23</t>
  </si>
  <si>
    <t>Kráčmarová Nela Eliš</t>
  </si>
  <si>
    <t>0855281229</t>
  </si>
  <si>
    <t>004705/23</t>
  </si>
  <si>
    <t xml:space="preserve">Fornusková Ella </t>
  </si>
  <si>
    <t>1758190071</t>
  </si>
  <si>
    <t>004706/23</t>
  </si>
  <si>
    <t>Fornusková Romana Mg</t>
  </si>
  <si>
    <t>8552255767</t>
  </si>
  <si>
    <t>004713/23</t>
  </si>
  <si>
    <t>004714/23</t>
  </si>
  <si>
    <t>004718/23</t>
  </si>
  <si>
    <t>Kožená Melissa</t>
  </si>
  <si>
    <t>1960181157</t>
  </si>
  <si>
    <t>004719/23</t>
  </si>
  <si>
    <t>Vodičková Natálie</t>
  </si>
  <si>
    <t>1953290174</t>
  </si>
  <si>
    <t>004720/23</t>
  </si>
  <si>
    <t>Vodičková Monika</t>
  </si>
  <si>
    <t>8953015753</t>
  </si>
  <si>
    <t>004721/23</t>
  </si>
  <si>
    <t>Němec Vojtěch</t>
  </si>
  <si>
    <t>1506270634</t>
  </si>
  <si>
    <t>004722/23</t>
  </si>
  <si>
    <t>Kocourek Tobiáš</t>
  </si>
  <si>
    <t>0707265284</t>
  </si>
  <si>
    <t>004723/23</t>
  </si>
  <si>
    <t>Kocourková Veronika</t>
  </si>
  <si>
    <t>7453104494</t>
  </si>
  <si>
    <t>004724/23</t>
  </si>
  <si>
    <t>Horáková Anežka</t>
  </si>
  <si>
    <t>1459210445</t>
  </si>
  <si>
    <t>004725/23</t>
  </si>
  <si>
    <t>Horák Zdeněk</t>
  </si>
  <si>
    <t>7903235252</t>
  </si>
  <si>
    <t>004726/23</t>
  </si>
  <si>
    <t>Blantiuk Davyd</t>
  </si>
  <si>
    <t>1606554092</t>
  </si>
  <si>
    <t>004727/23</t>
  </si>
  <si>
    <t>Blantiuk Maryna</t>
  </si>
  <si>
    <t>8659624743</t>
  </si>
  <si>
    <t>004728/23</t>
  </si>
  <si>
    <t>Mertová Michaela</t>
  </si>
  <si>
    <t>9062076089</t>
  </si>
  <si>
    <t>004729/23</t>
  </si>
  <si>
    <t>004731/23</t>
  </si>
  <si>
    <t>Miková Tereza</t>
  </si>
  <si>
    <t>2155310641</t>
  </si>
  <si>
    <t>004732/23</t>
  </si>
  <si>
    <t>Miková Kateřina</t>
  </si>
  <si>
    <t>8756045364</t>
  </si>
  <si>
    <t>004741/23</t>
  </si>
  <si>
    <t>Veselý Ondřej</t>
  </si>
  <si>
    <t>8011081034</t>
  </si>
  <si>
    <t>004770/23</t>
  </si>
  <si>
    <t>004771/23</t>
  </si>
  <si>
    <t>004772/23</t>
  </si>
  <si>
    <t>Veselský Matěj</t>
  </si>
  <si>
    <t>2002260612</t>
  </si>
  <si>
    <t>004773/23</t>
  </si>
  <si>
    <t>Veselská Martina</t>
  </si>
  <si>
    <t>9257145733</t>
  </si>
  <si>
    <t>004774/23</t>
  </si>
  <si>
    <t>Hrdý Radim</t>
  </si>
  <si>
    <t>1307111784</t>
  </si>
  <si>
    <t>004385/23</t>
  </si>
  <si>
    <t>004402/23</t>
  </si>
  <si>
    <t>Bartoněk Matěj</t>
  </si>
  <si>
    <t>0511086191</t>
  </si>
  <si>
    <t>004668/23</t>
  </si>
  <si>
    <t>Bedaňová Izabela</t>
  </si>
  <si>
    <t>1460310049</t>
  </si>
  <si>
    <t>004676/23</t>
  </si>
  <si>
    <t>Sládečková Kristýna</t>
  </si>
  <si>
    <t>1158250874</t>
  </si>
  <si>
    <t>004686/23</t>
  </si>
  <si>
    <t>Slováčková Valerie</t>
  </si>
  <si>
    <t>1453140172</t>
  </si>
  <si>
    <t>004709/23</t>
  </si>
  <si>
    <t>Vesely Dávid</t>
  </si>
  <si>
    <t>1210151789</t>
  </si>
  <si>
    <t>004716/23</t>
  </si>
  <si>
    <t>004717/23</t>
  </si>
  <si>
    <t>004742/23</t>
  </si>
  <si>
    <t>Horáková Alžběta</t>
  </si>
  <si>
    <t>0761093256</t>
  </si>
  <si>
    <t>004743/23</t>
  </si>
  <si>
    <t>Vinklárek Jaroslav</t>
  </si>
  <si>
    <t>1107082262</t>
  </si>
  <si>
    <t>004744/23</t>
  </si>
  <si>
    <t>Procházka Antonín</t>
  </si>
  <si>
    <t>2104191804</t>
  </si>
  <si>
    <t>004745/23</t>
  </si>
  <si>
    <t>Vepřek František</t>
  </si>
  <si>
    <t>1902080279</t>
  </si>
  <si>
    <t>004746/23</t>
  </si>
  <si>
    <t>Šopík Jan</t>
  </si>
  <si>
    <t>1512220006</t>
  </si>
  <si>
    <t>004747/23</t>
  </si>
  <si>
    <t>Sládková Kristýna</t>
  </si>
  <si>
    <t>1056216139</t>
  </si>
  <si>
    <t>004748/23</t>
  </si>
  <si>
    <t>Vondrka Jakub</t>
  </si>
  <si>
    <t>2102100528</t>
  </si>
  <si>
    <t>004749/23</t>
  </si>
  <si>
    <t>Zsemberi Filip</t>
  </si>
  <si>
    <t>2207060306</t>
  </si>
  <si>
    <t>004750/23</t>
  </si>
  <si>
    <t>Vertich Šimon</t>
  </si>
  <si>
    <t>1909130300</t>
  </si>
  <si>
    <t>004752/23</t>
  </si>
  <si>
    <t>Vinkler Tomáš</t>
  </si>
  <si>
    <t>1508251833</t>
  </si>
  <si>
    <t>004755/23</t>
  </si>
  <si>
    <t>Kotrba Patrik</t>
  </si>
  <si>
    <t>1905170234</t>
  </si>
  <si>
    <t>004757/23</t>
  </si>
  <si>
    <t>Hota Simeon</t>
  </si>
  <si>
    <t>1408081543</t>
  </si>
  <si>
    <t>004760/23</t>
  </si>
  <si>
    <t>Vláčilová Monika Dis</t>
  </si>
  <si>
    <t>9362135739</t>
  </si>
  <si>
    <t>004761/23</t>
  </si>
  <si>
    <t>Kotrbová Nikola</t>
  </si>
  <si>
    <t>9455235713</t>
  </si>
  <si>
    <t>004762/23</t>
  </si>
  <si>
    <t>Husáriková Anna</t>
  </si>
  <si>
    <t>9253145748</t>
  </si>
  <si>
    <t>004763/23</t>
  </si>
  <si>
    <t>Havlová Jana</t>
  </si>
  <si>
    <t>5859172022</t>
  </si>
  <si>
    <t>004764/23</t>
  </si>
  <si>
    <t>Vepřková Jarmila Mgr</t>
  </si>
  <si>
    <t>8151255530</t>
  </si>
  <si>
    <t>004775/23</t>
  </si>
  <si>
    <t>Kalfertová Marie</t>
  </si>
  <si>
    <t>0852233228</t>
  </si>
  <si>
    <t>004776/23</t>
  </si>
  <si>
    <t>Brejchová Anděla</t>
  </si>
  <si>
    <t>2154020429</t>
  </si>
  <si>
    <t>004777/23</t>
  </si>
  <si>
    <t>Brejchová Eva Mgr.</t>
  </si>
  <si>
    <t>8657235785</t>
  </si>
  <si>
    <t>004784/23</t>
  </si>
  <si>
    <t>Hejdová Zuzana</t>
  </si>
  <si>
    <t>0959187988</t>
  </si>
  <si>
    <t>004740/23</t>
  </si>
  <si>
    <t>Vesely Péter</t>
  </si>
  <si>
    <t>1532558005</t>
  </si>
  <si>
    <t>004754/23</t>
  </si>
  <si>
    <t>004756/23</t>
  </si>
  <si>
    <t>Bělský Vilém</t>
  </si>
  <si>
    <t>0706023659</t>
  </si>
  <si>
    <t>004779/23</t>
  </si>
  <si>
    <t>Minárčík Petr</t>
  </si>
  <si>
    <t>1210311344</t>
  </si>
  <si>
    <t>004780/23</t>
  </si>
  <si>
    <t>Pospíšilová Anna Mar</t>
  </si>
  <si>
    <t>0953263234</t>
  </si>
  <si>
    <t>004781/23</t>
  </si>
  <si>
    <t>Hák Dominik</t>
  </si>
  <si>
    <t>1811301624</t>
  </si>
  <si>
    <t>004782/23</t>
  </si>
  <si>
    <t>Sigmundová Sandra</t>
  </si>
  <si>
    <t>1458060120</t>
  </si>
  <si>
    <t>004783/23</t>
  </si>
  <si>
    <t>Háková Petra</t>
  </si>
  <si>
    <t>9257163784</t>
  </si>
  <si>
    <t>004787/23</t>
  </si>
  <si>
    <t>004800/23</t>
  </si>
  <si>
    <t>004811/23</t>
  </si>
  <si>
    <t>Kania Bořek</t>
  </si>
  <si>
    <t>2106160749</t>
  </si>
  <si>
    <t>004812/23</t>
  </si>
  <si>
    <t>Kaniová Michaela</t>
  </si>
  <si>
    <t>8857245804</t>
  </si>
  <si>
    <t>004630/23</t>
  </si>
  <si>
    <t>Stejskal Václav</t>
  </si>
  <si>
    <t>2302280068</t>
  </si>
  <si>
    <t>004631/23</t>
  </si>
  <si>
    <t>Stejskalová Veronika</t>
  </si>
  <si>
    <t>9055236168</t>
  </si>
  <si>
    <t>004635/23</t>
  </si>
  <si>
    <t>Gáborová Elizabeth</t>
  </si>
  <si>
    <t>2061090207</t>
  </si>
  <si>
    <t>004702/23</t>
  </si>
  <si>
    <t>Gáborová Sabina</t>
  </si>
  <si>
    <t>0051244853</t>
  </si>
  <si>
    <t>004736/23</t>
  </si>
  <si>
    <t>Plháková Aneta</t>
  </si>
  <si>
    <t>1858230748</t>
  </si>
  <si>
    <t>004737/23</t>
  </si>
  <si>
    <t xml:space="preserve">Plháková Zora </t>
  </si>
  <si>
    <t>1858230759</t>
  </si>
  <si>
    <t>004739/23</t>
  </si>
  <si>
    <t>Šinclová Kateřina</t>
  </si>
  <si>
    <t>8659115828</t>
  </si>
  <si>
    <t>004751/23</t>
  </si>
  <si>
    <t>Paroulková Markéta</t>
  </si>
  <si>
    <t>0954153277</t>
  </si>
  <si>
    <t>004758/23</t>
  </si>
  <si>
    <t>004768/23</t>
  </si>
  <si>
    <t xml:space="preserve">Bibrlová Lucie </t>
  </si>
  <si>
    <t>9659255705</t>
  </si>
  <si>
    <t>004769/23</t>
  </si>
  <si>
    <t>Čejka Dominik</t>
  </si>
  <si>
    <t>2304210458</t>
  </si>
  <si>
    <t>004788/23</t>
  </si>
  <si>
    <t>Řehořová Zuzana</t>
  </si>
  <si>
    <t>1559051120</t>
  </si>
  <si>
    <t>004789/23</t>
  </si>
  <si>
    <t>Buchtová Ella</t>
  </si>
  <si>
    <t>1851150433</t>
  </si>
  <si>
    <t>004791/23</t>
  </si>
  <si>
    <t>Piňosová Kristýna</t>
  </si>
  <si>
    <t>1151280317</t>
  </si>
  <si>
    <t>004792/23</t>
  </si>
  <si>
    <t>Koláček Kristián</t>
  </si>
  <si>
    <t>2103220273</t>
  </si>
  <si>
    <t>004793/23</t>
  </si>
  <si>
    <t>Burgetová Sofie</t>
  </si>
  <si>
    <t>2052040254</t>
  </si>
  <si>
    <t>004794/23</t>
  </si>
  <si>
    <t>Havlík Vladimír</t>
  </si>
  <si>
    <t>1803100079</t>
  </si>
  <si>
    <t>004797/23</t>
  </si>
  <si>
    <t>Snášel Antonín</t>
  </si>
  <si>
    <t>1709260289</t>
  </si>
  <si>
    <t>004803/23</t>
  </si>
  <si>
    <t>Logajová Barbora</t>
  </si>
  <si>
    <t>9753115669</t>
  </si>
  <si>
    <t>004804/23</t>
  </si>
  <si>
    <t>Balcárková Vladimíra</t>
  </si>
  <si>
    <t>7959195761</t>
  </si>
  <si>
    <t>004805/23</t>
  </si>
  <si>
    <t>Havlíková Bronislava</t>
  </si>
  <si>
    <t>8960196179</t>
  </si>
  <si>
    <t>004806/23</t>
  </si>
  <si>
    <t>Buchtová Eva, Ing.</t>
  </si>
  <si>
    <t>8253295347</t>
  </si>
  <si>
    <t>004807/23</t>
  </si>
  <si>
    <t>Burgetová Markéta</t>
  </si>
  <si>
    <t>8459075878</t>
  </si>
  <si>
    <t>004808/23</t>
  </si>
  <si>
    <t>Bant Václav</t>
  </si>
  <si>
    <t>1601070526</t>
  </si>
  <si>
    <t>004837/23</t>
  </si>
  <si>
    <t>Šustr František</t>
  </si>
  <si>
    <t>1903010274</t>
  </si>
  <si>
    <t>004838/23</t>
  </si>
  <si>
    <t>Šustr Stanislav</t>
  </si>
  <si>
    <t>8509134920</t>
  </si>
  <si>
    <t>004765/23</t>
  </si>
  <si>
    <t>Rýznarová Monika</t>
  </si>
  <si>
    <t>2356250237</t>
  </si>
  <si>
    <t>004766/23</t>
  </si>
  <si>
    <t>Rýznarová Květoslava</t>
  </si>
  <si>
    <t>9357145732</t>
  </si>
  <si>
    <t>004790/23</t>
  </si>
  <si>
    <t>004798/23</t>
  </si>
  <si>
    <t>Hlavačková Zuzana</t>
  </si>
  <si>
    <t>0861193234</t>
  </si>
  <si>
    <t>004815/23</t>
  </si>
  <si>
    <t>Hlavicová Helena  An</t>
  </si>
  <si>
    <t>0852087093</t>
  </si>
  <si>
    <t>004816/23</t>
  </si>
  <si>
    <t>Dostálová Christina</t>
  </si>
  <si>
    <t>0954168919</t>
  </si>
  <si>
    <t>004819/23</t>
  </si>
  <si>
    <t>Šviráková Leona</t>
  </si>
  <si>
    <t>1759081181</t>
  </si>
  <si>
    <t>004821/23</t>
  </si>
  <si>
    <t>Janeček Filip</t>
  </si>
  <si>
    <t>1807081265</t>
  </si>
  <si>
    <t>004822/23</t>
  </si>
  <si>
    <t>Pastyříková Sabina</t>
  </si>
  <si>
    <t>1352130131</t>
  </si>
  <si>
    <t>004823/23</t>
  </si>
  <si>
    <t>Kužma Dominik</t>
  </si>
  <si>
    <t>1812101258</t>
  </si>
  <si>
    <t>004824/23</t>
  </si>
  <si>
    <t>Šrom Oliver</t>
  </si>
  <si>
    <t>1902041097</t>
  </si>
  <si>
    <t>004825/23</t>
  </si>
  <si>
    <t>Popelka Tomáš</t>
  </si>
  <si>
    <t>1302220678</t>
  </si>
  <si>
    <t>004826/23</t>
  </si>
  <si>
    <t>Hrstka Jakub</t>
  </si>
  <si>
    <t>1811150308</t>
  </si>
  <si>
    <t>004828/23</t>
  </si>
  <si>
    <t>Kužma Ján</t>
  </si>
  <si>
    <t>9101287855</t>
  </si>
  <si>
    <t>004829/23</t>
  </si>
  <si>
    <t>Hrstka Petr</t>
  </si>
  <si>
    <t>9104226263</t>
  </si>
  <si>
    <t>004830/23</t>
  </si>
  <si>
    <t>Janeček Jindřich</t>
  </si>
  <si>
    <t>7712315336</t>
  </si>
  <si>
    <t>004831/23</t>
  </si>
  <si>
    <t>Šviráková Ludmila</t>
  </si>
  <si>
    <t>8553124569</t>
  </si>
  <si>
    <t>004833/23</t>
  </si>
  <si>
    <t>Šromová Lenka</t>
  </si>
  <si>
    <t>8762302219</t>
  </si>
  <si>
    <t>004834/23</t>
  </si>
  <si>
    <t>Blahová Klára</t>
  </si>
  <si>
    <t>2158011416</t>
  </si>
  <si>
    <t>004835/23</t>
  </si>
  <si>
    <t>Hanáková Petra</t>
  </si>
  <si>
    <t>9355104847</t>
  </si>
  <si>
    <t>004840/23</t>
  </si>
  <si>
    <t>Zicho Šimon</t>
  </si>
  <si>
    <t>0712085264</t>
  </si>
  <si>
    <t>004841/23</t>
  </si>
  <si>
    <t>Špenerová Michaela</t>
  </si>
  <si>
    <t>8352714337</t>
  </si>
  <si>
    <t>004842/23</t>
  </si>
  <si>
    <t>Kučerová Júlia</t>
  </si>
  <si>
    <t>2054090632</t>
  </si>
  <si>
    <t>004847/23</t>
  </si>
  <si>
    <t>Špůrek Ondřej</t>
  </si>
  <si>
    <t>2012110122</t>
  </si>
  <si>
    <t>004848/23</t>
  </si>
  <si>
    <t>Špůrková Šárka</t>
  </si>
  <si>
    <t>9159135667</t>
  </si>
  <si>
    <t>004849/23</t>
  </si>
  <si>
    <t>004850/23</t>
  </si>
  <si>
    <t>004796/23</t>
  </si>
  <si>
    <t>004799/23</t>
  </si>
  <si>
    <t>004447/23</t>
  </si>
  <si>
    <t xml:space="preserve">Schreiber Jan </t>
  </si>
  <si>
    <t>1308260316</t>
  </si>
  <si>
    <t>004753/23</t>
  </si>
  <si>
    <t>004759/23</t>
  </si>
  <si>
    <t>Fačevic Jakub</t>
  </si>
  <si>
    <t>1506290005</t>
  </si>
  <si>
    <t>004767/23</t>
  </si>
  <si>
    <t>Stojanová Lucie</t>
  </si>
  <si>
    <t>1258221162</t>
  </si>
  <si>
    <t>004785/23</t>
  </si>
  <si>
    <t>Rous Mikuláš</t>
  </si>
  <si>
    <t>2204300285</t>
  </si>
  <si>
    <t>004786/23</t>
  </si>
  <si>
    <t>Velčovská Tereza</t>
  </si>
  <si>
    <t>9355065390</t>
  </si>
  <si>
    <t>004813/23</t>
  </si>
  <si>
    <t>004814/23</t>
  </si>
  <si>
    <t>Čanecká Alena</t>
  </si>
  <si>
    <t>8054025320</t>
  </si>
  <si>
    <t>004818/23</t>
  </si>
  <si>
    <t xml:space="preserve">Vodáková Rozárie </t>
  </si>
  <si>
    <t>1859070444</t>
  </si>
  <si>
    <t>004820/23</t>
  </si>
  <si>
    <t>Král Michal</t>
  </si>
  <si>
    <t>0609226145</t>
  </si>
  <si>
    <t>004832/23</t>
  </si>
  <si>
    <t>Vodáková Zuzana, Bc.</t>
  </si>
  <si>
    <t>8551165777</t>
  </si>
  <si>
    <t>004843/23</t>
  </si>
  <si>
    <t>Kuttlerová Amálie</t>
  </si>
  <si>
    <t>2358120149</t>
  </si>
  <si>
    <t>004844/23</t>
  </si>
  <si>
    <t>Kvěšová Petra Mgr.</t>
  </si>
  <si>
    <t>9755215712</t>
  </si>
  <si>
    <t>004845/23</t>
  </si>
  <si>
    <t>Urbanová Sofie</t>
  </si>
  <si>
    <t>2061050486</t>
  </si>
  <si>
    <t>004846/23</t>
  </si>
  <si>
    <t>Urban Karel</t>
  </si>
  <si>
    <t>9507234473</t>
  </si>
  <si>
    <t>004851/23</t>
  </si>
  <si>
    <t>Pryč Antonín</t>
  </si>
  <si>
    <t>1209260041</t>
  </si>
  <si>
    <t>004852/23</t>
  </si>
  <si>
    <t>Janulíková Barbora</t>
  </si>
  <si>
    <t>0758073272</t>
  </si>
  <si>
    <t>004854/23</t>
  </si>
  <si>
    <t>Linhart Petr</t>
  </si>
  <si>
    <t>2007240950</t>
  </si>
  <si>
    <t>004855/23</t>
  </si>
  <si>
    <t>Linhartová Natalia</t>
  </si>
  <si>
    <t>9254189934</t>
  </si>
  <si>
    <t>004857/23</t>
  </si>
  <si>
    <t>Hrachovina Filip</t>
  </si>
  <si>
    <t>2301040566</t>
  </si>
  <si>
    <t>004858/23</t>
  </si>
  <si>
    <t>Hrachovinová Ivana M</t>
  </si>
  <si>
    <t>8956055746</t>
  </si>
  <si>
    <t>004859/23</t>
  </si>
  <si>
    <t>Klíma Tadeáš</t>
  </si>
  <si>
    <t>0611263224</t>
  </si>
  <si>
    <t>004656/23</t>
  </si>
  <si>
    <t>004663/23</t>
  </si>
  <si>
    <t>004715/23</t>
  </si>
  <si>
    <t>Rosta Jonatán</t>
  </si>
  <si>
    <t>2308170315</t>
  </si>
  <si>
    <t>004735/23</t>
  </si>
  <si>
    <t>Bergmannová Petra</t>
  </si>
  <si>
    <t>8651305773</t>
  </si>
  <si>
    <t>004817/23</t>
  </si>
  <si>
    <t>Kohout Jakub</t>
  </si>
  <si>
    <t>0812026171</t>
  </si>
  <si>
    <t>004860/23</t>
  </si>
  <si>
    <t xml:space="preserve">Kvietok Karel </t>
  </si>
  <si>
    <t>1710081098</t>
  </si>
  <si>
    <t>004861/23</t>
  </si>
  <si>
    <t>Pospíšilová Alena</t>
  </si>
  <si>
    <t>8256145337</t>
  </si>
  <si>
    <t>004862/23</t>
  </si>
  <si>
    <t>Vychodil Adrian</t>
  </si>
  <si>
    <t>1506250251</t>
  </si>
  <si>
    <t>004863/23</t>
  </si>
  <si>
    <t>Kovář Pavel</t>
  </si>
  <si>
    <t>1902140471</t>
  </si>
  <si>
    <t>004864/23</t>
  </si>
  <si>
    <t>Kovářová Veronika</t>
  </si>
  <si>
    <t>8658276132</t>
  </si>
  <si>
    <t>004865/23</t>
  </si>
  <si>
    <t>Šubová Julie</t>
  </si>
  <si>
    <t>1551031218</t>
  </si>
  <si>
    <t>004867/23</t>
  </si>
  <si>
    <t>Kuchařová Magda</t>
  </si>
  <si>
    <t>8554133852</t>
  </si>
  <si>
    <t>004866/23</t>
  </si>
  <si>
    <t>Kuchař David</t>
  </si>
  <si>
    <t>1905200374</t>
  </si>
  <si>
    <t>004869/23</t>
  </si>
  <si>
    <t>Diviš Dominik</t>
  </si>
  <si>
    <t>1812111763</t>
  </si>
  <si>
    <t>004870/23</t>
  </si>
  <si>
    <t>Divišová Eva, Ing.</t>
  </si>
  <si>
    <t>8156187171</t>
  </si>
  <si>
    <t>004871/23</t>
  </si>
  <si>
    <t>Kreželoková Kamila</t>
  </si>
  <si>
    <t>0652106598</t>
  </si>
  <si>
    <t>004872/23</t>
  </si>
  <si>
    <t>004873/23</t>
  </si>
  <si>
    <t>004875/23</t>
  </si>
  <si>
    <t>Rybka Matěj</t>
  </si>
  <si>
    <t>1706270115</t>
  </si>
  <si>
    <t>004876/23</t>
  </si>
  <si>
    <t>Mikoláš Michal</t>
  </si>
  <si>
    <t>1902060237</t>
  </si>
  <si>
    <t>004877/23</t>
  </si>
  <si>
    <t>Mikolášová Naděžda</t>
  </si>
  <si>
    <t>7962185352</t>
  </si>
  <si>
    <t>004879/23</t>
  </si>
  <si>
    <t>004885/23</t>
  </si>
  <si>
    <t xml:space="preserve">Škurková Eliška </t>
  </si>
  <si>
    <t>1959110362</t>
  </si>
  <si>
    <t>004888/23</t>
  </si>
  <si>
    <t>Sasáková Michaela</t>
  </si>
  <si>
    <t>8160055684</t>
  </si>
  <si>
    <t>004891/23</t>
  </si>
  <si>
    <t>Škurková Michaela</t>
  </si>
  <si>
    <t>8753114953</t>
  </si>
  <si>
    <t>004895/23</t>
  </si>
  <si>
    <t>004898/23</t>
  </si>
  <si>
    <t>Holt Michael Leo</t>
  </si>
  <si>
    <t>1805250832</t>
  </si>
  <si>
    <t>004899/23</t>
  </si>
  <si>
    <t>Holt Michelle</t>
  </si>
  <si>
    <t>8455115306</t>
  </si>
  <si>
    <t>004778/23</t>
  </si>
  <si>
    <t>Střelec Jakub</t>
  </si>
  <si>
    <t>0706143240</t>
  </si>
  <si>
    <t>004881/23</t>
  </si>
  <si>
    <t>Zahálka Martin</t>
  </si>
  <si>
    <t>1604281008</t>
  </si>
  <si>
    <t>004882/23</t>
  </si>
  <si>
    <t>Kašpárek Krištof</t>
  </si>
  <si>
    <t>1605100211</t>
  </si>
  <si>
    <t>004883/23</t>
  </si>
  <si>
    <t>Fréhar Matyáš</t>
  </si>
  <si>
    <t>1206070261</t>
  </si>
  <si>
    <t>004884/23</t>
  </si>
  <si>
    <t xml:space="preserve">Dusík Michal </t>
  </si>
  <si>
    <t>1907200372</t>
  </si>
  <si>
    <t>004886/23</t>
  </si>
  <si>
    <t>Machač Oldřich</t>
  </si>
  <si>
    <t>1607260193</t>
  </si>
  <si>
    <t>004890/23</t>
  </si>
  <si>
    <t>Dusíková Martina</t>
  </si>
  <si>
    <t>9053085778</t>
  </si>
  <si>
    <t>004896/23</t>
  </si>
  <si>
    <t>Drápal Timon</t>
  </si>
  <si>
    <t>1507290488</t>
  </si>
  <si>
    <t>004902/23</t>
  </si>
  <si>
    <t>Efraimová Marta Patr</t>
  </si>
  <si>
    <t>2257020425</t>
  </si>
  <si>
    <t>004903/23</t>
  </si>
  <si>
    <t>Efraim Mary Linn Ann</t>
  </si>
  <si>
    <t>8955043669</t>
  </si>
  <si>
    <t>004906/23</t>
  </si>
  <si>
    <t>Boldi Samuel</t>
  </si>
  <si>
    <t>2307180007</t>
  </si>
  <si>
    <t>004913/23</t>
  </si>
  <si>
    <t>Melko Adrian</t>
  </si>
  <si>
    <t>1803310014</t>
  </si>
  <si>
    <t>004921/23</t>
  </si>
  <si>
    <t xml:space="preserve">Budaiová Ester </t>
  </si>
  <si>
    <t>9752104131</t>
  </si>
  <si>
    <t>004923/23</t>
  </si>
  <si>
    <t>Procházka Samuel</t>
  </si>
  <si>
    <t>2108220345</t>
  </si>
  <si>
    <t>004924/23</t>
  </si>
  <si>
    <t>Procházková Alice</t>
  </si>
  <si>
    <t>9253025727</t>
  </si>
  <si>
    <t>004926/23</t>
  </si>
  <si>
    <t>Boldi Pavlína</t>
  </si>
  <si>
    <t>9762055908</t>
  </si>
  <si>
    <t>004696/23</t>
  </si>
  <si>
    <t>004827/23</t>
  </si>
  <si>
    <t>004853/23</t>
  </si>
  <si>
    <t>Horák Matěj</t>
  </si>
  <si>
    <t>1301020259</t>
  </si>
  <si>
    <t>004856/23</t>
  </si>
  <si>
    <t>Kouřilová Marie</t>
  </si>
  <si>
    <t>1054276036</t>
  </si>
  <si>
    <t>004868/23</t>
  </si>
  <si>
    <t>Malá Wanda Regina</t>
  </si>
  <si>
    <t>0860206160</t>
  </si>
  <si>
    <t>004874/23</t>
  </si>
  <si>
    <t>004878/23</t>
  </si>
  <si>
    <t>Techmann Kryštof</t>
  </si>
  <si>
    <t>1103170222</t>
  </si>
  <si>
    <t>004893/23</t>
  </si>
  <si>
    <t>Sedláková Kateřina</t>
  </si>
  <si>
    <t>1857100443</t>
  </si>
  <si>
    <t>004900/23</t>
  </si>
  <si>
    <t xml:space="preserve">Novotná Jana </t>
  </si>
  <si>
    <t>9356214846</t>
  </si>
  <si>
    <t>004904/23</t>
  </si>
  <si>
    <t>Jurigová Natálie</t>
  </si>
  <si>
    <t>0958246784</t>
  </si>
  <si>
    <t>004909/23</t>
  </si>
  <si>
    <t>Švanda Dominik</t>
  </si>
  <si>
    <t>1302260410</t>
  </si>
  <si>
    <t>004912/23</t>
  </si>
  <si>
    <t>Ochmann Hynek</t>
  </si>
  <si>
    <t>1903120263</t>
  </si>
  <si>
    <t>004919/23</t>
  </si>
  <si>
    <t>Ochmann Petr</t>
  </si>
  <si>
    <t>8309275315</t>
  </si>
  <si>
    <t>004925/23</t>
  </si>
  <si>
    <t xml:space="preserve">Měšťan Matyáš </t>
  </si>
  <si>
    <t>0608123670</t>
  </si>
  <si>
    <t>004936/23</t>
  </si>
  <si>
    <t>004942/23</t>
  </si>
  <si>
    <t>Machala Alexandr</t>
  </si>
  <si>
    <t>1808110436</t>
  </si>
  <si>
    <t>004952/23</t>
  </si>
  <si>
    <t>004953/23</t>
  </si>
  <si>
    <t>Havlátová Jaromíra</t>
  </si>
  <si>
    <t>9955055143</t>
  </si>
  <si>
    <t>004954/23</t>
  </si>
  <si>
    <t>Machalová Barbora</t>
  </si>
  <si>
    <t>9053233233</t>
  </si>
  <si>
    <t>004602/23</t>
  </si>
  <si>
    <t>004605/23</t>
  </si>
  <si>
    <t>004907/23</t>
  </si>
  <si>
    <t>Schwarz Vanessa</t>
  </si>
  <si>
    <t>1759190213</t>
  </si>
  <si>
    <t>004910/23</t>
  </si>
  <si>
    <t xml:space="preserve">Šušková Anna </t>
  </si>
  <si>
    <t>1151300073</t>
  </si>
  <si>
    <t>004911/23</t>
  </si>
  <si>
    <t>Matulová Magdaléna</t>
  </si>
  <si>
    <t>0954260373</t>
  </si>
  <si>
    <t>004914/23</t>
  </si>
  <si>
    <t>Ondřej Filip Aurel</t>
  </si>
  <si>
    <t>2209130561</t>
  </si>
  <si>
    <t>004918/23</t>
  </si>
  <si>
    <t>Schwarz Richard</t>
  </si>
  <si>
    <t>9106275728</t>
  </si>
  <si>
    <t>004920/23</t>
  </si>
  <si>
    <t xml:space="preserve">Horňáková Eva </t>
  </si>
  <si>
    <t>9461244595</t>
  </si>
  <si>
    <t>004929/23</t>
  </si>
  <si>
    <t xml:space="preserve">Dostálová Bibiana </t>
  </si>
  <si>
    <t>2261040089</t>
  </si>
  <si>
    <t>004930/23</t>
  </si>
  <si>
    <t>Engel Kryštof</t>
  </si>
  <si>
    <t>2201271061</t>
  </si>
  <si>
    <t>004931/23</t>
  </si>
  <si>
    <t>Jirák Michal</t>
  </si>
  <si>
    <t>1705040403</t>
  </si>
  <si>
    <t>004932/23</t>
  </si>
  <si>
    <t>Jiráková Anna</t>
  </si>
  <si>
    <t>1456170188</t>
  </si>
  <si>
    <t>004933/23</t>
  </si>
  <si>
    <t>Vyjídáčková Anežka</t>
  </si>
  <si>
    <t>1558270208</t>
  </si>
  <si>
    <t>004934/23</t>
  </si>
  <si>
    <t>Kristian Adam</t>
  </si>
  <si>
    <t>1911261231</t>
  </si>
  <si>
    <t>004935/23</t>
  </si>
  <si>
    <t>Dubinchak Viktor</t>
  </si>
  <si>
    <t>1204272003</t>
  </si>
  <si>
    <t>004937/23</t>
  </si>
  <si>
    <t>Neplech Jiří</t>
  </si>
  <si>
    <t>2102160643</t>
  </si>
  <si>
    <t>004939/23</t>
  </si>
  <si>
    <t>Bundil Matyáš</t>
  </si>
  <si>
    <t>1307070677</t>
  </si>
  <si>
    <t>004940/23</t>
  </si>
  <si>
    <t>Čonka Jaroslav</t>
  </si>
  <si>
    <t>2201030392</t>
  </si>
  <si>
    <t>004941/23</t>
  </si>
  <si>
    <t>Nečas Jiří</t>
  </si>
  <si>
    <t>1811290558</t>
  </si>
  <si>
    <t>004943/23</t>
  </si>
  <si>
    <t>Nečasová Andrea</t>
  </si>
  <si>
    <t>9753233941</t>
  </si>
  <si>
    <t>004944/23</t>
  </si>
  <si>
    <t xml:space="preserve">Vejchoda Jiří </t>
  </si>
  <si>
    <t>1904190530</t>
  </si>
  <si>
    <t>004945/23</t>
  </si>
  <si>
    <t>8711245785</t>
  </si>
  <si>
    <t>004946/23</t>
  </si>
  <si>
    <t>Kamlarová Lucie</t>
  </si>
  <si>
    <t>9655216142</t>
  </si>
  <si>
    <t>004948/23</t>
  </si>
  <si>
    <t>Kristián Karel</t>
  </si>
  <si>
    <t>8912286196</t>
  </si>
  <si>
    <t>004949/23</t>
  </si>
  <si>
    <t>Buchtová Martina</t>
  </si>
  <si>
    <t>8859246209</t>
  </si>
  <si>
    <t>004950/23</t>
  </si>
  <si>
    <t>Vozihnojová Karin</t>
  </si>
  <si>
    <t>9156085312</t>
  </si>
  <si>
    <t>004951/23</t>
  </si>
  <si>
    <t>Dostálová Renáta</t>
  </si>
  <si>
    <t>8452265305</t>
  </si>
  <si>
    <t>004957/23</t>
  </si>
  <si>
    <t>Fiala Michal</t>
  </si>
  <si>
    <t>0908286533</t>
  </si>
  <si>
    <t>004959/23</t>
  </si>
  <si>
    <t xml:space="preserve">Korbař Damián </t>
  </si>
  <si>
    <t>2204011711</t>
  </si>
  <si>
    <t>004985/23</t>
  </si>
  <si>
    <t>Korbařová Kateřina</t>
  </si>
  <si>
    <t>9453084861</t>
  </si>
  <si>
    <t>004983/23</t>
  </si>
  <si>
    <t>Holinková Čápová Ver</t>
  </si>
  <si>
    <t>8953146114</t>
  </si>
  <si>
    <t>004955/23</t>
  </si>
  <si>
    <t>Urbanová Natálie</t>
  </si>
  <si>
    <t>2358250345</t>
  </si>
  <si>
    <t>004956/23</t>
  </si>
  <si>
    <t>Urbanová Zuzana</t>
  </si>
  <si>
    <t>9760034845</t>
  </si>
  <si>
    <t>004961/23</t>
  </si>
  <si>
    <t>Herák Patrik</t>
  </si>
  <si>
    <t>1009010288</t>
  </si>
  <si>
    <t>004963/23</t>
  </si>
  <si>
    <t>004965/23</t>
  </si>
  <si>
    <t>Valášek Tadeáš</t>
  </si>
  <si>
    <t>1908190229</t>
  </si>
  <si>
    <t>004968/23</t>
  </si>
  <si>
    <t>Dostál Radek</t>
  </si>
  <si>
    <t>1612060219</t>
  </si>
  <si>
    <t>004969/23</t>
  </si>
  <si>
    <t>Holinková Viktorie</t>
  </si>
  <si>
    <t>1757200291</t>
  </si>
  <si>
    <t>004971/23</t>
  </si>
  <si>
    <t>Kalina Jindřich</t>
  </si>
  <si>
    <t>1706130624</t>
  </si>
  <si>
    <t>004972/23</t>
  </si>
  <si>
    <t>8402095306</t>
  </si>
  <si>
    <t>004973/23</t>
  </si>
  <si>
    <t>Hrinda Damian</t>
  </si>
  <si>
    <t>1908160364</t>
  </si>
  <si>
    <t>004974/23</t>
  </si>
  <si>
    <t>Zeman Pavel</t>
  </si>
  <si>
    <t>1208070039</t>
  </si>
  <si>
    <t>004975/23</t>
  </si>
  <si>
    <t>Hrindová Monika</t>
  </si>
  <si>
    <t>8752055796</t>
  </si>
  <si>
    <t>004978/23</t>
  </si>
  <si>
    <t>Valášková Lucie</t>
  </si>
  <si>
    <t>9152135751</t>
  </si>
  <si>
    <t>004986/23</t>
  </si>
  <si>
    <t>Heřmánek Matyáš</t>
  </si>
  <si>
    <t>2205111436</t>
  </si>
  <si>
    <t>004987/23</t>
  </si>
  <si>
    <t>Heřmánková Pavla</t>
  </si>
  <si>
    <t>9053026169</t>
  </si>
  <si>
    <t>004988/23</t>
  </si>
  <si>
    <t xml:space="preserve">Dostálová Jitka </t>
  </si>
  <si>
    <t>8162045760</t>
  </si>
  <si>
    <t>004989/23</t>
  </si>
  <si>
    <t>Holman Eduard</t>
  </si>
  <si>
    <t>1806271863</t>
  </si>
  <si>
    <t>004990/23</t>
  </si>
  <si>
    <t>Holmanová Zuzana</t>
  </si>
  <si>
    <t>8559275769</t>
  </si>
  <si>
    <t>004991/23</t>
  </si>
  <si>
    <t>Menšíková Josefína</t>
  </si>
  <si>
    <t>2157211232</t>
  </si>
  <si>
    <t>004992/23</t>
  </si>
  <si>
    <t>Jaňourová Maria- Lui</t>
  </si>
  <si>
    <t>9862106155</t>
  </si>
  <si>
    <t>004993/23</t>
  </si>
  <si>
    <t xml:space="preserve">Telcová Klára </t>
  </si>
  <si>
    <t>0560193238</t>
  </si>
  <si>
    <t>004999/23</t>
  </si>
  <si>
    <t>Kindl Miroslav, Mgr.</t>
  </si>
  <si>
    <t>7901092463</t>
  </si>
  <si>
    <t>004603/23</t>
  </si>
  <si>
    <t>Kristenová Tereza</t>
  </si>
  <si>
    <t>1558250177</t>
  </si>
  <si>
    <t>004836/23</t>
  </si>
  <si>
    <t>Reichl Matyáš</t>
  </si>
  <si>
    <t>2308170590</t>
  </si>
  <si>
    <t>004839/23</t>
  </si>
  <si>
    <t xml:space="preserve">Reichlová Martina </t>
  </si>
  <si>
    <t>8459175307</t>
  </si>
  <si>
    <t>004905/23</t>
  </si>
  <si>
    <t>Ševčík Milan</t>
  </si>
  <si>
    <t>1107070327</t>
  </si>
  <si>
    <t>004928/23</t>
  </si>
  <si>
    <t>Baklíková Lucie</t>
  </si>
  <si>
    <t>8751225802</t>
  </si>
  <si>
    <t>004964/23</t>
  </si>
  <si>
    <t>Šikýř Jakub</t>
  </si>
  <si>
    <t>1712220345</t>
  </si>
  <si>
    <t>004976/23</t>
  </si>
  <si>
    <t>Berousek Nikolas</t>
  </si>
  <si>
    <t>1907230204</t>
  </si>
  <si>
    <t>004979/23</t>
  </si>
  <si>
    <t>Berousková Barbora</t>
  </si>
  <si>
    <t>9959225716</t>
  </si>
  <si>
    <t>004980/23</t>
  </si>
  <si>
    <t>Augustin Eliáš</t>
  </si>
  <si>
    <t>1309150051</t>
  </si>
  <si>
    <t>004984/23</t>
  </si>
  <si>
    <t>Šikýřová Silvia</t>
  </si>
  <si>
    <t>9579714012</t>
  </si>
  <si>
    <t>005006/23</t>
  </si>
  <si>
    <t>Jacková Rozálie</t>
  </si>
  <si>
    <t>0860206182</t>
  </si>
  <si>
    <t>005009/23</t>
  </si>
  <si>
    <t>Grešák Albert</t>
  </si>
  <si>
    <t>2006051278</t>
  </si>
  <si>
    <t>005011/23</t>
  </si>
  <si>
    <t>005012/23</t>
  </si>
  <si>
    <t>005020/23</t>
  </si>
  <si>
    <t>Žigmundová Adriana</t>
  </si>
  <si>
    <t>8860136032</t>
  </si>
  <si>
    <t>005023/23</t>
  </si>
  <si>
    <t>Švihelová Eliška</t>
  </si>
  <si>
    <t>2357140137</t>
  </si>
  <si>
    <t>005024/23</t>
  </si>
  <si>
    <t>Švihelová Vanda</t>
  </si>
  <si>
    <t>9554210600</t>
  </si>
  <si>
    <t>004887/23</t>
  </si>
  <si>
    <t>Vařeka Albert</t>
  </si>
  <si>
    <t>1811020409</t>
  </si>
  <si>
    <t>004889/23</t>
  </si>
  <si>
    <t>Vařeková Eva, Ing.</t>
  </si>
  <si>
    <t>8754254916</t>
  </si>
  <si>
    <t>004915/23</t>
  </si>
  <si>
    <t>Janssens Kristelle</t>
  </si>
  <si>
    <t>0954106065</t>
  </si>
  <si>
    <t>004958/23</t>
  </si>
  <si>
    <t>Plachý Mikuláš</t>
  </si>
  <si>
    <t>1403210006</t>
  </si>
  <si>
    <t>004962/23</t>
  </si>
  <si>
    <t>Jurček Eduard Sebast</t>
  </si>
  <si>
    <t>1812310643</t>
  </si>
  <si>
    <t>004966/23</t>
  </si>
  <si>
    <t>Hepnarová Zuzana</t>
  </si>
  <si>
    <t>0862123229</t>
  </si>
  <si>
    <t>004967/23</t>
  </si>
  <si>
    <t>Brodský Petr</t>
  </si>
  <si>
    <t>1504170382</t>
  </si>
  <si>
    <t>004977/23</t>
  </si>
  <si>
    <t>Jurčeková Helena</t>
  </si>
  <si>
    <t>8852265774</t>
  </si>
  <si>
    <t>004995/23</t>
  </si>
  <si>
    <t>Miko Christian</t>
  </si>
  <si>
    <t>2104240347</t>
  </si>
  <si>
    <t>004996/23</t>
  </si>
  <si>
    <t>Macháčková Kateřina</t>
  </si>
  <si>
    <t>9162024872</t>
  </si>
  <si>
    <t>004998/23</t>
  </si>
  <si>
    <t>Kindl Oskar</t>
  </si>
  <si>
    <t>1407251725</t>
  </si>
  <si>
    <t>005000/23</t>
  </si>
  <si>
    <t>Kočí Karolína</t>
  </si>
  <si>
    <t>1653240292</t>
  </si>
  <si>
    <t>005004/23</t>
  </si>
  <si>
    <t>Šlahůnek Štěpán</t>
  </si>
  <si>
    <t>2308280447</t>
  </si>
  <si>
    <t>005005/23</t>
  </si>
  <si>
    <t xml:space="preserve">Šlahůnková Světlana </t>
  </si>
  <si>
    <t>9161132849</t>
  </si>
  <si>
    <t>005010/23</t>
  </si>
  <si>
    <t>Zakopal Matouš</t>
  </si>
  <si>
    <t>1412261114</t>
  </si>
  <si>
    <t>005017/23</t>
  </si>
  <si>
    <t>Zajdová Lauren</t>
  </si>
  <si>
    <t>1951081572</t>
  </si>
  <si>
    <t>005018/23</t>
  </si>
  <si>
    <t>Zajdová Simona</t>
  </si>
  <si>
    <t>9555254148</t>
  </si>
  <si>
    <t>005019/23</t>
  </si>
  <si>
    <t>Kráčmarová Klára</t>
  </si>
  <si>
    <t>8259235721</t>
  </si>
  <si>
    <t>005022/23</t>
  </si>
  <si>
    <t>005031/23</t>
  </si>
  <si>
    <t>Vyhnánek Matyáš</t>
  </si>
  <si>
    <t>1302140917</t>
  </si>
  <si>
    <t>005046/23</t>
  </si>
  <si>
    <t>Vlníková Liliana</t>
  </si>
  <si>
    <t>1952150981</t>
  </si>
  <si>
    <t>005047/23</t>
  </si>
  <si>
    <t>Vlníková Adriána</t>
  </si>
  <si>
    <t>9457024280</t>
  </si>
  <si>
    <t>005055/23</t>
  </si>
  <si>
    <t>Sedláček Petr</t>
  </si>
  <si>
    <t>7504093872</t>
  </si>
  <si>
    <t>004636/23</t>
  </si>
  <si>
    <t>Keclíková Michaela</t>
  </si>
  <si>
    <t>1454300221</t>
  </si>
  <si>
    <t>004795/23</t>
  </si>
  <si>
    <t xml:space="preserve">Oborný Jiří </t>
  </si>
  <si>
    <t>2207291548</t>
  </si>
  <si>
    <t>004802/23</t>
  </si>
  <si>
    <t>Oborná Adéla</t>
  </si>
  <si>
    <t>9257260188</t>
  </si>
  <si>
    <t>004916/23</t>
  </si>
  <si>
    <t>Buriánová Ella</t>
  </si>
  <si>
    <t>2262170240</t>
  </si>
  <si>
    <t>004922/23</t>
  </si>
  <si>
    <t>Pospíšilová Michaela</t>
  </si>
  <si>
    <t>9752245712</t>
  </si>
  <si>
    <t>004970/23</t>
  </si>
  <si>
    <t>Materová Adriana</t>
  </si>
  <si>
    <t>2355040523</t>
  </si>
  <si>
    <t>004981/23</t>
  </si>
  <si>
    <t>Materová Eliška Mgr.</t>
  </si>
  <si>
    <t>9351084589</t>
  </si>
  <si>
    <t>005001/23</t>
  </si>
  <si>
    <t>005002/23</t>
  </si>
  <si>
    <t>005025/23</t>
  </si>
  <si>
    <t>Burdová Karolína</t>
  </si>
  <si>
    <t>1857290281</t>
  </si>
  <si>
    <t>005026/23</t>
  </si>
  <si>
    <t>Vernerová Gabriela</t>
  </si>
  <si>
    <t>9862116154</t>
  </si>
  <si>
    <t>005027/23</t>
  </si>
  <si>
    <t>Fialová Emily</t>
  </si>
  <si>
    <t>1661200233</t>
  </si>
  <si>
    <t>005028/23</t>
  </si>
  <si>
    <t>Štěpánová Renáta</t>
  </si>
  <si>
    <t>7351185303</t>
  </si>
  <si>
    <t>005030/23</t>
  </si>
  <si>
    <t>Zemanová Klára</t>
  </si>
  <si>
    <t>1754110006</t>
  </si>
  <si>
    <t>005034/23</t>
  </si>
  <si>
    <t xml:space="preserve">Vetešníková Pavlína </t>
  </si>
  <si>
    <t>8451255329</t>
  </si>
  <si>
    <t>005033/23</t>
  </si>
  <si>
    <t>Vetešník Bedřich</t>
  </si>
  <si>
    <t>1411090043</t>
  </si>
  <si>
    <t>005035/23</t>
  </si>
  <si>
    <t>Šubová Marie</t>
  </si>
  <si>
    <t>1651230350</t>
  </si>
  <si>
    <t>005036/23</t>
  </si>
  <si>
    <t>Nerušil Lukáš</t>
  </si>
  <si>
    <t>1507020009</t>
  </si>
  <si>
    <t>005037/23</t>
  </si>
  <si>
    <t>Girchová Karolína</t>
  </si>
  <si>
    <t>2055141583</t>
  </si>
  <si>
    <t>005038/23</t>
  </si>
  <si>
    <t>Štogrynová Gabriela</t>
  </si>
  <si>
    <t>9752076169</t>
  </si>
  <si>
    <t>005041/23</t>
  </si>
  <si>
    <t>Tetsenko Emiliia</t>
  </si>
  <si>
    <t>2052674118</t>
  </si>
  <si>
    <t>005042/23</t>
  </si>
  <si>
    <t>Tetsenko Nataliia</t>
  </si>
  <si>
    <t>9161794587</t>
  </si>
  <si>
    <t>005043/23</t>
  </si>
  <si>
    <t>Rozsypal Petr</t>
  </si>
  <si>
    <t>1612180020</t>
  </si>
  <si>
    <t>005044/23</t>
  </si>
  <si>
    <t>Baštanová Sofie</t>
  </si>
  <si>
    <t>1760200233</t>
  </si>
  <si>
    <t>005045/23</t>
  </si>
  <si>
    <t>Müllerová Erika</t>
  </si>
  <si>
    <t>9254245737</t>
  </si>
  <si>
    <t>005051/23</t>
  </si>
  <si>
    <t>Kopečková Marie</t>
  </si>
  <si>
    <t>1260050286</t>
  </si>
  <si>
    <t>005052/23</t>
  </si>
  <si>
    <t>Michníková Alžběta</t>
  </si>
  <si>
    <t>1855171197</t>
  </si>
  <si>
    <t>005053/23</t>
  </si>
  <si>
    <t>Michníková Eva, Mgr.</t>
  </si>
  <si>
    <t>9051185528</t>
  </si>
  <si>
    <t>005056/23</t>
  </si>
  <si>
    <t>7961075364</t>
  </si>
  <si>
    <t>06:34</t>
  </si>
  <si>
    <t>005063/23</t>
  </si>
  <si>
    <t>005069/23</t>
  </si>
  <si>
    <t>005085/23</t>
  </si>
  <si>
    <t>Šimíčková Eliška</t>
  </si>
  <si>
    <t>1851250159</t>
  </si>
  <si>
    <t>005087/23</t>
  </si>
  <si>
    <t>Šimíčková Barbora</t>
  </si>
  <si>
    <t>9153046254</t>
  </si>
  <si>
    <t>005078/23</t>
  </si>
  <si>
    <t xml:space="preserve">Šenková Zuzana </t>
  </si>
  <si>
    <t>8357155686</t>
  </si>
  <si>
    <t>005079/23</t>
  </si>
  <si>
    <t>Reichelová Alena</t>
  </si>
  <si>
    <t>8752245788</t>
  </si>
  <si>
    <t>005075/23</t>
  </si>
  <si>
    <t>Reichel Jonáš</t>
  </si>
  <si>
    <t>2108160318</t>
  </si>
  <si>
    <t>005076/23</t>
  </si>
  <si>
    <t>Grečmalová Kateřina</t>
  </si>
  <si>
    <t>9358046071</t>
  </si>
  <si>
    <t>005077/23</t>
  </si>
  <si>
    <t>Šmídová Markéta</t>
  </si>
  <si>
    <t>8056064467</t>
  </si>
  <si>
    <t>004675/23</t>
  </si>
  <si>
    <t xml:space="preserve">Rábková Eliška </t>
  </si>
  <si>
    <t>1551101189</t>
  </si>
  <si>
    <t>004908/23</t>
  </si>
  <si>
    <t>Benada Max</t>
  </si>
  <si>
    <t>1508060609</t>
  </si>
  <si>
    <t>004917/23</t>
  </si>
  <si>
    <t>Šubert Sebastián</t>
  </si>
  <si>
    <t>1711070614</t>
  </si>
  <si>
    <t>005003/23</t>
  </si>
  <si>
    <t>Weinlich Jáchym</t>
  </si>
  <si>
    <t>1010080291</t>
  </si>
  <si>
    <t>005014/23</t>
  </si>
  <si>
    <t xml:space="preserve">Horníková Nikola </t>
  </si>
  <si>
    <t>2254140075</t>
  </si>
  <si>
    <t>005015/23</t>
  </si>
  <si>
    <t>Horníková Andrea</t>
  </si>
  <si>
    <t>9160075705</t>
  </si>
  <si>
    <t>005029/23</t>
  </si>
  <si>
    <t>Strmiska Michal</t>
  </si>
  <si>
    <t>1507080300</t>
  </si>
  <si>
    <t>005032/23</t>
  </si>
  <si>
    <t>Hostanová Tereza</t>
  </si>
  <si>
    <t>1555250488</t>
  </si>
  <si>
    <t>005039/23</t>
  </si>
  <si>
    <t xml:space="preserve">Čadová Michaela </t>
  </si>
  <si>
    <t>1859090024</t>
  </si>
  <si>
    <t>005040/23</t>
  </si>
  <si>
    <t>Čadová Lucie, Ing.</t>
  </si>
  <si>
    <t>8662034227</t>
  </si>
  <si>
    <t>005060/23</t>
  </si>
  <si>
    <t>Matušek Michal</t>
  </si>
  <si>
    <t>1705300839</t>
  </si>
  <si>
    <t>005061/23</t>
  </si>
  <si>
    <t xml:space="preserve">Nedvěd Tobiáš </t>
  </si>
  <si>
    <t>2001041251</t>
  </si>
  <si>
    <t>005062/23</t>
  </si>
  <si>
    <t>Jarina Kryštof Peter</t>
  </si>
  <si>
    <t>2306140463</t>
  </si>
  <si>
    <t>005064/23</t>
  </si>
  <si>
    <t>Šenkeřík Jakub</t>
  </si>
  <si>
    <t>2205171122</t>
  </si>
  <si>
    <t>005065/23</t>
  </si>
  <si>
    <t>Šmída Maxmilián</t>
  </si>
  <si>
    <t>1306171790</t>
  </si>
  <si>
    <t>005066/23</t>
  </si>
  <si>
    <t xml:space="preserve">Machyl Petr </t>
  </si>
  <si>
    <t>2209030219</t>
  </si>
  <si>
    <t>005067/23</t>
  </si>
  <si>
    <t>Růžička Kryštof</t>
  </si>
  <si>
    <t>1204151179</t>
  </si>
  <si>
    <t>005070/23</t>
  </si>
  <si>
    <t>Ferko Adam</t>
  </si>
  <si>
    <t>2108160362</t>
  </si>
  <si>
    <t>005072/23</t>
  </si>
  <si>
    <t>Olejníčková Romana</t>
  </si>
  <si>
    <t>9159284849</t>
  </si>
  <si>
    <t>005073/23</t>
  </si>
  <si>
    <t>Šenkeříková Jana</t>
  </si>
  <si>
    <t>9662224462</t>
  </si>
  <si>
    <t>005074/23</t>
  </si>
  <si>
    <t>Marejková Sabina</t>
  </si>
  <si>
    <t>0162286124</t>
  </si>
  <si>
    <t>005080/23</t>
  </si>
  <si>
    <t xml:space="preserve">Matušek Petr </t>
  </si>
  <si>
    <t>7704245351</t>
  </si>
  <si>
    <t>005082/23</t>
  </si>
  <si>
    <t>Sundriyal Shanaya</t>
  </si>
  <si>
    <t>5221550741</t>
  </si>
  <si>
    <t>005083/23</t>
  </si>
  <si>
    <t xml:space="preserve">Sundriyal Mansi </t>
  </si>
  <si>
    <t>5221247713</t>
  </si>
  <si>
    <t>005086/23</t>
  </si>
  <si>
    <t>Troubil Adam</t>
  </si>
  <si>
    <t>1306050273</t>
  </si>
  <si>
    <t>005092/23</t>
  </si>
  <si>
    <t>005095/23</t>
  </si>
  <si>
    <t>Bocián Marek</t>
  </si>
  <si>
    <t>0704033660</t>
  </si>
  <si>
    <t>004994/23</t>
  </si>
  <si>
    <t>Marečková Mia Julie</t>
  </si>
  <si>
    <t>2252230222</t>
  </si>
  <si>
    <t>004997/23</t>
  </si>
  <si>
    <t>Marečková Kristýna</t>
  </si>
  <si>
    <t>9561175294</t>
  </si>
  <si>
    <t>005048/23</t>
  </si>
  <si>
    <t xml:space="preserve">Rábelová Elizabeth </t>
  </si>
  <si>
    <t>2258090131</t>
  </si>
  <si>
    <t>005049/23</t>
  </si>
  <si>
    <t>Rábelová Romana</t>
  </si>
  <si>
    <t>8658195777</t>
  </si>
  <si>
    <t>005050/23</t>
  </si>
  <si>
    <t>Solovská Jaroslava</t>
  </si>
  <si>
    <t>1061140047</t>
  </si>
  <si>
    <t>005058/23</t>
  </si>
  <si>
    <t>005059/23</t>
  </si>
  <si>
    <t>Jozífek Jakub</t>
  </si>
  <si>
    <t>0606125267</t>
  </si>
  <si>
    <t>005068/23</t>
  </si>
  <si>
    <t>005088/23</t>
  </si>
  <si>
    <t>Vitko Ondřej</t>
  </si>
  <si>
    <t>1710090448</t>
  </si>
  <si>
    <t>005089/23</t>
  </si>
  <si>
    <t>Vitková Zuzana, Mgr.</t>
  </si>
  <si>
    <t>8851195749</t>
  </si>
  <si>
    <t>005093/23</t>
  </si>
  <si>
    <t>005094/23</t>
  </si>
  <si>
    <t>Žitník Václav</t>
  </si>
  <si>
    <t>1004217082</t>
  </si>
  <si>
    <t>005096/23</t>
  </si>
  <si>
    <t>005097/23</t>
  </si>
  <si>
    <t>005098/23</t>
  </si>
  <si>
    <t>Ševčík Jan</t>
  </si>
  <si>
    <t>1810230895</t>
  </si>
  <si>
    <t>005099/23</t>
  </si>
  <si>
    <t>Berka Aleš</t>
  </si>
  <si>
    <t>1006127419</t>
  </si>
  <si>
    <t>005101/23</t>
  </si>
  <si>
    <t>005104/23</t>
  </si>
  <si>
    <t>005106/23</t>
  </si>
  <si>
    <t>Morysová Lucie</t>
  </si>
  <si>
    <t>8153115597</t>
  </si>
  <si>
    <t>005109/23</t>
  </si>
  <si>
    <t>005117/23</t>
  </si>
  <si>
    <t>005118/23</t>
  </si>
  <si>
    <t>005134/23</t>
  </si>
  <si>
    <t>Pokorná Michala</t>
  </si>
  <si>
    <t>8555044773</t>
  </si>
  <si>
    <t>004801/23</t>
  </si>
  <si>
    <t>004880/23</t>
  </si>
  <si>
    <t>004894/23</t>
  </si>
  <si>
    <t>004947/23</t>
  </si>
  <si>
    <t>005008/23</t>
  </si>
  <si>
    <t>Kráčmarová Vendula</t>
  </si>
  <si>
    <t>1559290018</t>
  </si>
  <si>
    <t>005016/23</t>
  </si>
  <si>
    <t>005054/23</t>
  </si>
  <si>
    <t>Svitálková Viktorie</t>
  </si>
  <si>
    <t>1762221329</t>
  </si>
  <si>
    <t>005071/23</t>
  </si>
  <si>
    <t>Svitálková Blanka</t>
  </si>
  <si>
    <t>8759224716</t>
  </si>
  <si>
    <t>005100/23</t>
  </si>
  <si>
    <t>005102/23</t>
  </si>
  <si>
    <t xml:space="preserve">Novosadová Zuzana </t>
  </si>
  <si>
    <t>2162150573</t>
  </si>
  <si>
    <t>005103/23</t>
  </si>
  <si>
    <t>Novosadová Adéla</t>
  </si>
  <si>
    <t>9555055840</t>
  </si>
  <si>
    <t>005105/23</t>
  </si>
  <si>
    <t>Fajtl Radim</t>
  </si>
  <si>
    <t>1711160451</t>
  </si>
  <si>
    <t>005107/23</t>
  </si>
  <si>
    <t>005108/23</t>
  </si>
  <si>
    <t>Fajtlová Nikola</t>
  </si>
  <si>
    <t>8854115380</t>
  </si>
  <si>
    <t>005110/23</t>
  </si>
  <si>
    <t>Waisser Eduard</t>
  </si>
  <si>
    <t>2210090399</t>
  </si>
  <si>
    <t>005111/23</t>
  </si>
  <si>
    <t>Waisserová Anna</t>
  </si>
  <si>
    <t>8955253505</t>
  </si>
  <si>
    <t>005114/23</t>
  </si>
  <si>
    <t>005115/23</t>
  </si>
  <si>
    <t>Davidík Tomáš</t>
  </si>
  <si>
    <t>2102230988</t>
  </si>
  <si>
    <t>005119/23</t>
  </si>
  <si>
    <t xml:space="preserve">Mrnuštík Martin </t>
  </si>
  <si>
    <t>2204260432</t>
  </si>
  <si>
    <t>005120/23</t>
  </si>
  <si>
    <t>005122/23</t>
  </si>
  <si>
    <t>Mrnuštíková Martina</t>
  </si>
  <si>
    <t>8361205842</t>
  </si>
  <si>
    <t>005123/23</t>
  </si>
  <si>
    <t>005124/23</t>
  </si>
  <si>
    <t>005127/23</t>
  </si>
  <si>
    <t>Sláma Daniel</t>
  </si>
  <si>
    <t>1509150137</t>
  </si>
  <si>
    <t>005129/23</t>
  </si>
  <si>
    <t>Davidíková Veronika</t>
  </si>
  <si>
    <t>8359084250</t>
  </si>
  <si>
    <t>005132/23</t>
  </si>
  <si>
    <t>Pallová Dana</t>
  </si>
  <si>
    <t>7554145720</t>
  </si>
  <si>
    <t>005133/23</t>
  </si>
  <si>
    <t>Pokorný Kristian</t>
  </si>
  <si>
    <t>1712250122</t>
  </si>
  <si>
    <t>005149/23</t>
  </si>
  <si>
    <t>Křetinský Jan</t>
  </si>
  <si>
    <t>1409151843</t>
  </si>
  <si>
    <t>005151/23</t>
  </si>
  <si>
    <t>Příleská Terezie</t>
  </si>
  <si>
    <t>1552131207</t>
  </si>
  <si>
    <t>005155/23</t>
  </si>
  <si>
    <t>005157/23</t>
  </si>
  <si>
    <t>Příleská Zdeňka</t>
  </si>
  <si>
    <t>8260264595</t>
  </si>
  <si>
    <t>005161/23</t>
  </si>
  <si>
    <t>Pokorný Zdeněk</t>
  </si>
  <si>
    <t>8205163109</t>
  </si>
  <si>
    <t>005162/23</t>
  </si>
  <si>
    <t>Malý Jindřich</t>
  </si>
  <si>
    <t>1603111719</t>
  </si>
  <si>
    <t>005113/23</t>
  </si>
  <si>
    <t>Cigánek Matouš</t>
  </si>
  <si>
    <t>2307110322</t>
  </si>
  <si>
    <t>005116/23</t>
  </si>
  <si>
    <t>Kutá Tereza</t>
  </si>
  <si>
    <t>1158111801</t>
  </si>
  <si>
    <t>005121/23</t>
  </si>
  <si>
    <t>Cigánková Iveta</t>
  </si>
  <si>
    <t>8156135702</t>
  </si>
  <si>
    <t>005131/23</t>
  </si>
  <si>
    <t>Koutná Markéta</t>
  </si>
  <si>
    <t>1552230075</t>
  </si>
  <si>
    <t>005135/23</t>
  </si>
  <si>
    <t>Lenzová Inna</t>
  </si>
  <si>
    <t>1358101228</t>
  </si>
  <si>
    <t>005136/23</t>
  </si>
  <si>
    <t>Vrzal David</t>
  </si>
  <si>
    <t>2005071002</t>
  </si>
  <si>
    <t>005138/23</t>
  </si>
  <si>
    <t>Kux Tomáš</t>
  </si>
  <si>
    <t>1712050296</t>
  </si>
  <si>
    <t>005139/23</t>
  </si>
  <si>
    <t>Procházka David</t>
  </si>
  <si>
    <t>1911200654</t>
  </si>
  <si>
    <t>005140/23</t>
  </si>
  <si>
    <t>Kubáček Tadeáš</t>
  </si>
  <si>
    <t>2001060787</t>
  </si>
  <si>
    <t>005142/23</t>
  </si>
  <si>
    <t>Železník Mikuláš</t>
  </si>
  <si>
    <t>2002230934</t>
  </si>
  <si>
    <t>005143/23</t>
  </si>
  <si>
    <t>Skřejpek Hynek</t>
  </si>
  <si>
    <t>1603211258</t>
  </si>
  <si>
    <t>005144/23</t>
  </si>
  <si>
    <t>Úlehlová Aneta</t>
  </si>
  <si>
    <t>8354075697</t>
  </si>
  <si>
    <t>005145/23</t>
  </si>
  <si>
    <t>Kuxová Lucie, Mgr.</t>
  </si>
  <si>
    <t>8857025771</t>
  </si>
  <si>
    <t>005146/23</t>
  </si>
  <si>
    <t>Procházka Jílková Ka</t>
  </si>
  <si>
    <t>8754175815</t>
  </si>
  <si>
    <t>005147/23</t>
  </si>
  <si>
    <t>005150/23</t>
  </si>
  <si>
    <t>Vrzalová Rita, Mgr.</t>
  </si>
  <si>
    <t>9254274700</t>
  </si>
  <si>
    <t>005163/23</t>
  </si>
  <si>
    <t>Kubáček Tomáš</t>
  </si>
  <si>
    <t>8603065856</t>
  </si>
  <si>
    <t>005166/23</t>
  </si>
  <si>
    <t xml:space="preserve">Elsner Florian </t>
  </si>
  <si>
    <t>2010270130</t>
  </si>
  <si>
    <t>005167/23</t>
  </si>
  <si>
    <t>Komárek Jiří</t>
  </si>
  <si>
    <t>8711104908</t>
  </si>
  <si>
    <t>005171/23</t>
  </si>
  <si>
    <t>Mazánek John</t>
  </si>
  <si>
    <t>1809132193</t>
  </si>
  <si>
    <t>005172/23</t>
  </si>
  <si>
    <t>Mazánková Renáta</t>
  </si>
  <si>
    <t>8759134835</t>
  </si>
  <si>
    <t>005126/23</t>
  </si>
  <si>
    <t>Odvárková Terezie</t>
  </si>
  <si>
    <t>0957011517</t>
  </si>
  <si>
    <t>005137/23</t>
  </si>
  <si>
    <t>Rábek Mikuláš</t>
  </si>
  <si>
    <t>1808200196</t>
  </si>
  <si>
    <t>005141/23</t>
  </si>
  <si>
    <t>Szusterová Tereza</t>
  </si>
  <si>
    <t>1357070033</t>
  </si>
  <si>
    <t>005154/23</t>
  </si>
  <si>
    <t>Rábek Josef</t>
  </si>
  <si>
    <t>9208205732</t>
  </si>
  <si>
    <t>005159/23</t>
  </si>
  <si>
    <t>Stratilová Jasmína</t>
  </si>
  <si>
    <t>2357120920</t>
  </si>
  <si>
    <t>005160/23</t>
  </si>
  <si>
    <t>Dvořáčková Petra</t>
  </si>
  <si>
    <t>9051252694</t>
  </si>
  <si>
    <t>005174/23</t>
  </si>
  <si>
    <t>Grégrová Julie</t>
  </si>
  <si>
    <t>2358031379</t>
  </si>
  <si>
    <t>005175/23</t>
  </si>
  <si>
    <t>Petrášová Leona</t>
  </si>
  <si>
    <t>9357214427</t>
  </si>
  <si>
    <t>005176/23</t>
  </si>
  <si>
    <t>Černý Konstantin</t>
  </si>
  <si>
    <t>1807261423</t>
  </si>
  <si>
    <t>005177/23</t>
  </si>
  <si>
    <t>Černá Soňa, Mgr.</t>
  </si>
  <si>
    <t>7761194936</t>
  </si>
  <si>
    <t>005179/23</t>
  </si>
  <si>
    <t>Král Miloslav</t>
  </si>
  <si>
    <t>2008180735</t>
  </si>
  <si>
    <t>005180/23</t>
  </si>
  <si>
    <t>Králová Renáta Bc.</t>
  </si>
  <si>
    <t>9256015703</t>
  </si>
  <si>
    <t>005183/23</t>
  </si>
  <si>
    <t>Plhák Petr</t>
  </si>
  <si>
    <t>8410085332</t>
  </si>
  <si>
    <t>005184/23</t>
  </si>
  <si>
    <t xml:space="preserve">Dohnal Max </t>
  </si>
  <si>
    <t>2204070660</t>
  </si>
  <si>
    <t>005185/23</t>
  </si>
  <si>
    <t>Krišková Ľubica</t>
  </si>
  <si>
    <t>7656239184</t>
  </si>
  <si>
    <t>005112/23</t>
  </si>
  <si>
    <t xml:space="preserve">Abrahamová Júlia </t>
  </si>
  <si>
    <t>1654120028</t>
  </si>
  <si>
    <t>005130/23</t>
  </si>
  <si>
    <t>Pokorný Jan</t>
  </si>
  <si>
    <t>1208061646</t>
  </si>
  <si>
    <t>005152/23</t>
  </si>
  <si>
    <t>005156/23</t>
  </si>
  <si>
    <t>Pěnkavová Tereza</t>
  </si>
  <si>
    <t>8251244738</t>
  </si>
  <si>
    <t>005164/23</t>
  </si>
  <si>
    <t>Güntner Gabriel</t>
  </si>
  <si>
    <t>0711013226</t>
  </si>
  <si>
    <t>005168/23</t>
  </si>
  <si>
    <t>Milerová Tereza</t>
  </si>
  <si>
    <t>0656253224</t>
  </si>
  <si>
    <t>005204/23</t>
  </si>
  <si>
    <t>Lorenc Miroslav</t>
  </si>
  <si>
    <t>1212090033</t>
  </si>
  <si>
    <t>005209/23</t>
  </si>
  <si>
    <t>Potácelová Věra</t>
  </si>
  <si>
    <t>5957071054</t>
  </si>
  <si>
    <t>004982/23</t>
  </si>
  <si>
    <t>004938/23</t>
  </si>
  <si>
    <t>Havlát Libor</t>
  </si>
  <si>
    <t>2202010052</t>
  </si>
  <si>
    <t>005007/23</t>
  </si>
  <si>
    <t>Zaoralová Natálie</t>
  </si>
  <si>
    <t>0660125356</t>
  </si>
  <si>
    <t>005090/23</t>
  </si>
  <si>
    <t xml:space="preserve">Danylina Vitaliia </t>
  </si>
  <si>
    <t>0059674230</t>
  </si>
  <si>
    <t>005091/23</t>
  </si>
  <si>
    <t>Siriški Kristian</t>
  </si>
  <si>
    <t>2210130659</t>
  </si>
  <si>
    <t>005125/23</t>
  </si>
  <si>
    <t>005128/23</t>
  </si>
  <si>
    <t>Cvilinková Radka</t>
  </si>
  <si>
    <t>0660263263</t>
  </si>
  <si>
    <t>005165/23</t>
  </si>
  <si>
    <t>Charamza Vít</t>
  </si>
  <si>
    <t>0909083263</t>
  </si>
  <si>
    <t>005169/23</t>
  </si>
  <si>
    <t>005170/23</t>
  </si>
  <si>
    <t>Blahová Eliška</t>
  </si>
  <si>
    <t>1454110295</t>
  </si>
  <si>
    <t>005173/23</t>
  </si>
  <si>
    <t>Blümel Tobiáš</t>
  </si>
  <si>
    <t>1605170149</t>
  </si>
  <si>
    <t>005191/23</t>
  </si>
  <si>
    <t xml:space="preserve">Rakarová Zoe Sofie </t>
  </si>
  <si>
    <t>1961080451</t>
  </si>
  <si>
    <t>005192/23</t>
  </si>
  <si>
    <t>Rakarová Jitka</t>
  </si>
  <si>
    <t>9652266063</t>
  </si>
  <si>
    <t>005193/23</t>
  </si>
  <si>
    <t>Obšil Lukáš</t>
  </si>
  <si>
    <t>1608240084</t>
  </si>
  <si>
    <t>005194/23</t>
  </si>
  <si>
    <t>Obšilová Nikol</t>
  </si>
  <si>
    <t>9754235722</t>
  </si>
  <si>
    <t>005195/23</t>
  </si>
  <si>
    <t xml:space="preserve">Škodová Kateřina </t>
  </si>
  <si>
    <t>1761250062</t>
  </si>
  <si>
    <t>005196/23</t>
  </si>
  <si>
    <t xml:space="preserve">Škodová Petra </t>
  </si>
  <si>
    <t>7962194845</t>
  </si>
  <si>
    <t>005197/23</t>
  </si>
  <si>
    <t>Vašenka Jakub</t>
  </si>
  <si>
    <t>1808150553</t>
  </si>
  <si>
    <t>005201/23</t>
  </si>
  <si>
    <t>Vimmer Charlotte</t>
  </si>
  <si>
    <t>2358240005</t>
  </si>
  <si>
    <t>005202/23</t>
  </si>
  <si>
    <t xml:space="preserve">Černý Hugo </t>
  </si>
  <si>
    <t>1912101675</t>
  </si>
  <si>
    <t>005203/23</t>
  </si>
  <si>
    <t>005205/23</t>
  </si>
  <si>
    <t>Horkelová Natálie</t>
  </si>
  <si>
    <t>9254194851</t>
  </si>
  <si>
    <t>005207/23</t>
  </si>
  <si>
    <t>Kučerová Barbora</t>
  </si>
  <si>
    <t>9455135767</t>
  </si>
  <si>
    <t>005208/23</t>
  </si>
  <si>
    <t>Georgiev Nikolay Nik</t>
  </si>
  <si>
    <t>1607744171</t>
  </si>
  <si>
    <t>005228/23</t>
  </si>
  <si>
    <t>005232/23</t>
  </si>
  <si>
    <t>Lakomá Kristina, Bc.</t>
  </si>
  <si>
    <t>9252223310</t>
  </si>
  <si>
    <t>005237/23</t>
  </si>
  <si>
    <t>005241/23</t>
  </si>
  <si>
    <t>Nezbeda Ondřej</t>
  </si>
  <si>
    <t>1008210038</t>
  </si>
  <si>
    <t>005243/23</t>
  </si>
  <si>
    <t>Boráková Simona</t>
  </si>
  <si>
    <t>1960290442</t>
  </si>
  <si>
    <t>004809/23</t>
  </si>
  <si>
    <t>Hofmannová Mira Jose</t>
  </si>
  <si>
    <t>1962060804</t>
  </si>
  <si>
    <t>004810/23</t>
  </si>
  <si>
    <t>Špačková Sylva</t>
  </si>
  <si>
    <t>6257131925</t>
  </si>
  <si>
    <t>004960/23</t>
  </si>
  <si>
    <t>005148/23</t>
  </si>
  <si>
    <t>005158/23</t>
  </si>
  <si>
    <t>Motáň Michal</t>
  </si>
  <si>
    <t>0603016062</t>
  </si>
  <si>
    <t>005181/23</t>
  </si>
  <si>
    <t>005188/23</t>
  </si>
  <si>
    <t>Koudelka David</t>
  </si>
  <si>
    <t>2001151383</t>
  </si>
  <si>
    <t>005190/23</t>
  </si>
  <si>
    <t>Koudelková Denisa</t>
  </si>
  <si>
    <t>9757244849</t>
  </si>
  <si>
    <t>005198/23</t>
  </si>
  <si>
    <t>Mádr František</t>
  </si>
  <si>
    <t>1506280028</t>
  </si>
  <si>
    <t>005199/23</t>
  </si>
  <si>
    <t>Doláková Elena</t>
  </si>
  <si>
    <t>2255050094</t>
  </si>
  <si>
    <t>005200/23</t>
  </si>
  <si>
    <t>Doláková Kateřina Mg</t>
  </si>
  <si>
    <t>9254246232</t>
  </si>
  <si>
    <t>005210/23</t>
  </si>
  <si>
    <t>Kotvová Eliška</t>
  </si>
  <si>
    <t>2051270650</t>
  </si>
  <si>
    <t>005211/23</t>
  </si>
  <si>
    <t>005218/23</t>
  </si>
  <si>
    <t>Benda Tadeáš</t>
  </si>
  <si>
    <t>1509100417</t>
  </si>
  <si>
    <t>005221/23</t>
  </si>
  <si>
    <t>Konečná Marika</t>
  </si>
  <si>
    <t>1554080528</t>
  </si>
  <si>
    <t>005222/23</t>
  </si>
  <si>
    <t>Chmelařová Adriana</t>
  </si>
  <si>
    <t>1556040783</t>
  </si>
  <si>
    <t>005225/23</t>
  </si>
  <si>
    <t>Šuba Marek</t>
  </si>
  <si>
    <t>2108180536</t>
  </si>
  <si>
    <t>005227/23</t>
  </si>
  <si>
    <t>Vrána Vojtěch Franti</t>
  </si>
  <si>
    <t>2203261071</t>
  </si>
  <si>
    <t>005229/23</t>
  </si>
  <si>
    <t>Vránová Iveta</t>
  </si>
  <si>
    <t>9454195113</t>
  </si>
  <si>
    <t>005230/23</t>
  </si>
  <si>
    <t>Sedláčková Ivana</t>
  </si>
  <si>
    <t>8253295325</t>
  </si>
  <si>
    <t>005233/23</t>
  </si>
  <si>
    <t>Rattayová Anna</t>
  </si>
  <si>
    <t>1956290083</t>
  </si>
  <si>
    <t>005234/23</t>
  </si>
  <si>
    <t>Horký Šimon</t>
  </si>
  <si>
    <t>1610120259</t>
  </si>
  <si>
    <t>005238/23</t>
  </si>
  <si>
    <t>Rattay Michal, Ing.</t>
  </si>
  <si>
    <t>8806186213</t>
  </si>
  <si>
    <t>005244/23</t>
  </si>
  <si>
    <t>Tomášková Gabriela</t>
  </si>
  <si>
    <t>2356300243</t>
  </si>
  <si>
    <t>005245/23</t>
  </si>
  <si>
    <t>Tomášek Jiří</t>
  </si>
  <si>
    <t>8412285354</t>
  </si>
  <si>
    <t>005246/23</t>
  </si>
  <si>
    <t>005247/23</t>
  </si>
  <si>
    <t>005251/23</t>
  </si>
  <si>
    <t xml:space="preserve">Bršlica Šimon </t>
  </si>
  <si>
    <t>1012160160</t>
  </si>
  <si>
    <t>005252/23</t>
  </si>
  <si>
    <t>Neplech František</t>
  </si>
  <si>
    <t>1903131065</t>
  </si>
  <si>
    <t>005253/23</t>
  </si>
  <si>
    <t>22:02</t>
  </si>
  <si>
    <t>005255/23</t>
  </si>
  <si>
    <t>Neplechová Veronika</t>
  </si>
  <si>
    <t>8654245776</t>
  </si>
  <si>
    <t>005262/23</t>
  </si>
  <si>
    <t>Škrabal Denis</t>
  </si>
  <si>
    <t>2307260725</t>
  </si>
  <si>
    <t>005263/23</t>
  </si>
  <si>
    <t xml:space="preserve">Mazáčová Kristýna </t>
  </si>
  <si>
    <t>0060125725</t>
  </si>
  <si>
    <t>005189/23</t>
  </si>
  <si>
    <t>Adámková Tereza</t>
  </si>
  <si>
    <t>2060010359</t>
  </si>
  <si>
    <t>005206/23</t>
  </si>
  <si>
    <t>Sívková Petra</t>
  </si>
  <si>
    <t>8355115868</t>
  </si>
  <si>
    <t>005212/23</t>
  </si>
  <si>
    <t>Zabloudilová Nikola</t>
  </si>
  <si>
    <t>0852093253</t>
  </si>
  <si>
    <t>005213/23</t>
  </si>
  <si>
    <t>Hanáková Ema</t>
  </si>
  <si>
    <t>1057201816</t>
  </si>
  <si>
    <t>005214/23</t>
  </si>
  <si>
    <t>Nachtmann Jan</t>
  </si>
  <si>
    <t>1507141746</t>
  </si>
  <si>
    <t>005219/23</t>
  </si>
  <si>
    <t>005220/23</t>
  </si>
  <si>
    <t>Šimková Anna</t>
  </si>
  <si>
    <t>1559291745</t>
  </si>
  <si>
    <t>005224/23</t>
  </si>
  <si>
    <t>Lakomá Damira</t>
  </si>
  <si>
    <t>2058040094</t>
  </si>
  <si>
    <t>005226/23</t>
  </si>
  <si>
    <t>Plháková Jana</t>
  </si>
  <si>
    <t>1856120651</t>
  </si>
  <si>
    <t>005235/23</t>
  </si>
  <si>
    <t xml:space="preserve">Plháková Nela </t>
  </si>
  <si>
    <t>9060135293</t>
  </si>
  <si>
    <t>005242/23</t>
  </si>
  <si>
    <t>Vacek David</t>
  </si>
  <si>
    <t>1705170368</t>
  </si>
  <si>
    <t>005248/23</t>
  </si>
  <si>
    <t>Nantl Jakub</t>
  </si>
  <si>
    <t>1308060325</t>
  </si>
  <si>
    <t>005249/23</t>
  </si>
  <si>
    <t>Obšil Tomáš</t>
  </si>
  <si>
    <t>0909106077</t>
  </si>
  <si>
    <t>005250/23</t>
  </si>
  <si>
    <t xml:space="preserve">Přikryl Michal </t>
  </si>
  <si>
    <t>1904050104</t>
  </si>
  <si>
    <t>005254/23</t>
  </si>
  <si>
    <t>Kostková Tereza</t>
  </si>
  <si>
    <t>9554043785</t>
  </si>
  <si>
    <t>005258/23</t>
  </si>
  <si>
    <t xml:space="preserve">Sehnal Tomáš </t>
  </si>
  <si>
    <t>0908083242</t>
  </si>
  <si>
    <t>005280/23</t>
  </si>
  <si>
    <t>Berka Jakub, Mgr.</t>
  </si>
  <si>
    <t>8811183832</t>
  </si>
  <si>
    <t>005282/23</t>
  </si>
  <si>
    <t>Kameništiáková Lucie</t>
  </si>
  <si>
    <t>0852267988</t>
  </si>
  <si>
    <t>005284/23</t>
  </si>
  <si>
    <t xml:space="preserve">Palica Michal </t>
  </si>
  <si>
    <t>0804246069</t>
  </si>
  <si>
    <t>005287/23</t>
  </si>
  <si>
    <t>005275/23</t>
  </si>
  <si>
    <t>Holbová Marie</t>
  </si>
  <si>
    <t>1753081583</t>
  </si>
  <si>
    <t>005057/23</t>
  </si>
  <si>
    <t>005153/23</t>
  </si>
  <si>
    <t>Bedřich Gabriel</t>
  </si>
  <si>
    <t>0905216114</t>
  </si>
  <si>
    <t>005178/23</t>
  </si>
  <si>
    <t>005182/23</t>
  </si>
  <si>
    <t>Ondráček Jakub Bohus</t>
  </si>
  <si>
    <t>1703310620</t>
  </si>
  <si>
    <t>005186/23</t>
  </si>
  <si>
    <t>005187/23</t>
  </si>
  <si>
    <t>005223/23</t>
  </si>
  <si>
    <t>Dušková Sára</t>
  </si>
  <si>
    <t>0858043384</t>
  </si>
  <si>
    <t>005261/23</t>
  </si>
  <si>
    <t>Žáček Michal</t>
  </si>
  <si>
    <t>0907203242</t>
  </si>
  <si>
    <t>005265/23</t>
  </si>
  <si>
    <t>Vážan Tomáš</t>
  </si>
  <si>
    <t>1906110316</t>
  </si>
  <si>
    <t>005268/23</t>
  </si>
  <si>
    <t>005270/23</t>
  </si>
  <si>
    <t>Skopal Josef</t>
  </si>
  <si>
    <t>0810263234</t>
  </si>
  <si>
    <t>005271/23</t>
  </si>
  <si>
    <t>Hrdý Štěpán</t>
  </si>
  <si>
    <t>1605020230</t>
  </si>
  <si>
    <t>005272/23</t>
  </si>
  <si>
    <t>Polášková Tereza</t>
  </si>
  <si>
    <t>1958090222</t>
  </si>
  <si>
    <t>005273/23</t>
  </si>
  <si>
    <t>Rubíčková Berenika</t>
  </si>
  <si>
    <t>1754010148</t>
  </si>
  <si>
    <t>005276/23</t>
  </si>
  <si>
    <t>005277/23</t>
  </si>
  <si>
    <t>Nováková Nikola</t>
  </si>
  <si>
    <t>1752080264</t>
  </si>
  <si>
    <t>005278/23</t>
  </si>
  <si>
    <t>Vážanová Monika</t>
  </si>
  <si>
    <t>8352134857</t>
  </si>
  <si>
    <t>005279/23</t>
  </si>
  <si>
    <t>Hrdinová Eliška</t>
  </si>
  <si>
    <t>8958274457</t>
  </si>
  <si>
    <t>005288/23</t>
  </si>
  <si>
    <t>Martová Tereza</t>
  </si>
  <si>
    <t>1457080053</t>
  </si>
  <si>
    <t>005293/23</t>
  </si>
  <si>
    <t>Jankovová Viktorie</t>
  </si>
  <si>
    <t>1958310101</t>
  </si>
  <si>
    <t>005300/23</t>
  </si>
  <si>
    <t>Jankovová Kateřina</t>
  </si>
  <si>
    <t>9158196168</t>
  </si>
  <si>
    <t>005308/23</t>
  </si>
  <si>
    <t>005266/23</t>
  </si>
  <si>
    <t>005289/23</t>
  </si>
  <si>
    <t>Krásný Pavel</t>
  </si>
  <si>
    <t>1909040661</t>
  </si>
  <si>
    <t>005290/23</t>
  </si>
  <si>
    <t xml:space="preserve">Drábek Simon </t>
  </si>
  <si>
    <t>1810310205</t>
  </si>
  <si>
    <t>005291/23</t>
  </si>
  <si>
    <t>Lhoták Adam</t>
  </si>
  <si>
    <t>1708240413</t>
  </si>
  <si>
    <t>005292/23</t>
  </si>
  <si>
    <t>Slováková Tea</t>
  </si>
  <si>
    <t>1856030055</t>
  </si>
  <si>
    <t>005294/23</t>
  </si>
  <si>
    <t>Pražma Tomáš</t>
  </si>
  <si>
    <t>1203150751</t>
  </si>
  <si>
    <t>005295/23</t>
  </si>
  <si>
    <t>Švihálek Vojtěch</t>
  </si>
  <si>
    <t>1607090133</t>
  </si>
  <si>
    <t>005297/23</t>
  </si>
  <si>
    <t>Ferenčík Daniel</t>
  </si>
  <si>
    <t>1708100845</t>
  </si>
  <si>
    <t>005298/23</t>
  </si>
  <si>
    <t>Vymazal Jindřich</t>
  </si>
  <si>
    <t>2207130332</t>
  </si>
  <si>
    <t>005299/23</t>
  </si>
  <si>
    <t>Cepek Jáchym</t>
  </si>
  <si>
    <t>1804210001</t>
  </si>
  <si>
    <t>005301/23</t>
  </si>
  <si>
    <t>Krásná Markéta</t>
  </si>
  <si>
    <t>8456234941</t>
  </si>
  <si>
    <t>005302/23</t>
  </si>
  <si>
    <t>Slováková Martina</t>
  </si>
  <si>
    <t>9062035708</t>
  </si>
  <si>
    <t>005303/23</t>
  </si>
  <si>
    <t>Vymazalová Tereza</t>
  </si>
  <si>
    <t>8860154919</t>
  </si>
  <si>
    <t>005304/23</t>
  </si>
  <si>
    <t>Pšenčíková Tereza</t>
  </si>
  <si>
    <t>9462095709</t>
  </si>
  <si>
    <t>005306/23</t>
  </si>
  <si>
    <t>Cepek Alois</t>
  </si>
  <si>
    <t>8205065869</t>
  </si>
  <si>
    <t>005312/23</t>
  </si>
  <si>
    <t>Dobrý David</t>
  </si>
  <si>
    <t>2103060377</t>
  </si>
  <si>
    <t>005313/23</t>
  </si>
  <si>
    <t>Dobrý Jakub</t>
  </si>
  <si>
    <t>8910275715</t>
  </si>
  <si>
    <t>005318/23</t>
  </si>
  <si>
    <t>Vážan Jiří</t>
  </si>
  <si>
    <t>1607170026</t>
  </si>
  <si>
    <t>005259/23</t>
  </si>
  <si>
    <t>Mikšíková Michelle</t>
  </si>
  <si>
    <t>1555210250</t>
  </si>
  <si>
    <t>005260/23</t>
  </si>
  <si>
    <t>Harwotová Veronika</t>
  </si>
  <si>
    <t>8653125789</t>
  </si>
  <si>
    <t>005320/23</t>
  </si>
  <si>
    <t>005328/23</t>
  </si>
  <si>
    <t>Svěží Elliot</t>
  </si>
  <si>
    <t>1703240154</t>
  </si>
  <si>
    <t>005329/23</t>
  </si>
  <si>
    <t>Svěží Zuzana</t>
  </si>
  <si>
    <t>9160256094</t>
  </si>
  <si>
    <t>005333/23</t>
  </si>
  <si>
    <t>Dvořáková Lucie</t>
  </si>
  <si>
    <t>9356125713</t>
  </si>
  <si>
    <t>004897/23</t>
  </si>
  <si>
    <t>004901/23</t>
  </si>
  <si>
    <t>005081/23</t>
  </si>
  <si>
    <t>005084/23</t>
  </si>
  <si>
    <t>005231/23</t>
  </si>
  <si>
    <t>Juřicová Tereza</t>
  </si>
  <si>
    <t>0561213257</t>
  </si>
  <si>
    <t>005264/23</t>
  </si>
  <si>
    <t>005281/23</t>
  </si>
  <si>
    <t>Hošková Eliška</t>
  </si>
  <si>
    <t>1554020820</t>
  </si>
  <si>
    <t>005283/23</t>
  </si>
  <si>
    <t>005309/23</t>
  </si>
  <si>
    <t>Tichý Tomáš</t>
  </si>
  <si>
    <t>1411230458</t>
  </si>
  <si>
    <t>005314/23</t>
  </si>
  <si>
    <t>005315/23</t>
  </si>
  <si>
    <t>005336/23</t>
  </si>
  <si>
    <t>Lakomá Vladimíra Mgr</t>
  </si>
  <si>
    <t>9351175746</t>
  </si>
  <si>
    <t>005337/23</t>
  </si>
  <si>
    <t>Sedláčková Lilien</t>
  </si>
  <si>
    <t>2353220364</t>
  </si>
  <si>
    <t>005347/23</t>
  </si>
  <si>
    <t>Tomšů Dominik</t>
  </si>
  <si>
    <t>1510300770</t>
  </si>
  <si>
    <t>005361/23</t>
  </si>
  <si>
    <t>Dušek Petr</t>
  </si>
  <si>
    <t>8410185355</t>
  </si>
  <si>
    <t>005311/23</t>
  </si>
  <si>
    <t>005321/23</t>
  </si>
  <si>
    <t>Navrkalová Viktorie</t>
  </si>
  <si>
    <t>1960290607</t>
  </si>
  <si>
    <t>005322/23</t>
  </si>
  <si>
    <t xml:space="preserve">Hauser Rudolf </t>
  </si>
  <si>
    <t>0905143250</t>
  </si>
  <si>
    <t>005323/23</t>
  </si>
  <si>
    <t>Navrkalová Petra</t>
  </si>
  <si>
    <t>8560096259</t>
  </si>
  <si>
    <t>005324/23</t>
  </si>
  <si>
    <t>Hanusek Ondřej</t>
  </si>
  <si>
    <t>2301120580</t>
  </si>
  <si>
    <t>005325/23</t>
  </si>
  <si>
    <t xml:space="preserve">Hanusková Magdaléna </t>
  </si>
  <si>
    <t>9362025750</t>
  </si>
  <si>
    <t>005334/23</t>
  </si>
  <si>
    <t>005335/23</t>
  </si>
  <si>
    <t>005338/23</t>
  </si>
  <si>
    <t>Gáborová Viktorie</t>
  </si>
  <si>
    <t>1855110554</t>
  </si>
  <si>
    <t>005339/23</t>
  </si>
  <si>
    <t>Gáborová Kristýna</t>
  </si>
  <si>
    <t>9159285718</t>
  </si>
  <si>
    <t>005340/23</t>
  </si>
  <si>
    <t>Adam Štěpán</t>
  </si>
  <si>
    <t>1602090644</t>
  </si>
  <si>
    <t>005341/23</t>
  </si>
  <si>
    <t>Adam Ondřej</t>
  </si>
  <si>
    <t>8410131499</t>
  </si>
  <si>
    <t>005342/23</t>
  </si>
  <si>
    <t>Stratil Matyáš</t>
  </si>
  <si>
    <t>1012230274</t>
  </si>
  <si>
    <t>005343/23</t>
  </si>
  <si>
    <t>Polášková Sofie</t>
  </si>
  <si>
    <t>1953300063</t>
  </si>
  <si>
    <t>005344/23</t>
  </si>
  <si>
    <t>Zatloukalová Veronik</t>
  </si>
  <si>
    <t>9460244849</t>
  </si>
  <si>
    <t>005345/23</t>
  </si>
  <si>
    <t>Skřivánková Lilien</t>
  </si>
  <si>
    <t>1959190849</t>
  </si>
  <si>
    <t>005346/23</t>
  </si>
  <si>
    <t xml:space="preserve">Skřivánková Aneta </t>
  </si>
  <si>
    <t>9858144384</t>
  </si>
  <si>
    <t>005348/23</t>
  </si>
  <si>
    <t>Jankovičová Natálie</t>
  </si>
  <si>
    <t>1960310033</t>
  </si>
  <si>
    <t>005349/23</t>
  </si>
  <si>
    <t>Jankovičová Gabra</t>
  </si>
  <si>
    <t>9258194484</t>
  </si>
  <si>
    <t>005351/23</t>
  </si>
  <si>
    <t>Bystroňová Kamila</t>
  </si>
  <si>
    <t>8658146068</t>
  </si>
  <si>
    <t>005350/23</t>
  </si>
  <si>
    <t xml:space="preserve">Macharáčková Laura </t>
  </si>
  <si>
    <t>1957160304</t>
  </si>
  <si>
    <t>005352/23</t>
  </si>
  <si>
    <t>Jamborová Nikola</t>
  </si>
  <si>
    <t>1859220473</t>
  </si>
  <si>
    <t>005353/23</t>
  </si>
  <si>
    <t>Šmídová Monika</t>
  </si>
  <si>
    <t>9062085703</t>
  </si>
  <si>
    <t>005354/23</t>
  </si>
  <si>
    <t>Vrbová Doubravka</t>
  </si>
  <si>
    <t>1951210162</t>
  </si>
  <si>
    <t>005355/23</t>
  </si>
  <si>
    <t>Vrbová Jana, Bc.</t>
  </si>
  <si>
    <t>8661255812</t>
  </si>
  <si>
    <t>005356/23</t>
  </si>
  <si>
    <t xml:space="preserve">Halady Nina </t>
  </si>
  <si>
    <t>2051190086</t>
  </si>
  <si>
    <t>005357/23</t>
  </si>
  <si>
    <t>Halady Linda</t>
  </si>
  <si>
    <t>9459154122</t>
  </si>
  <si>
    <t>005358/23</t>
  </si>
  <si>
    <t>Kopa Daniel</t>
  </si>
  <si>
    <t>0710246064</t>
  </si>
  <si>
    <t>005359/23</t>
  </si>
  <si>
    <t>Pospíšilová Sabina</t>
  </si>
  <si>
    <t>2051060297</t>
  </si>
  <si>
    <t>005360/23</t>
  </si>
  <si>
    <t>Pospíšilová Ludmila</t>
  </si>
  <si>
    <t>8359295307</t>
  </si>
  <si>
    <t>005387/23</t>
  </si>
  <si>
    <t>Korič Michal</t>
  </si>
  <si>
    <t>8412125304</t>
  </si>
  <si>
    <t>005013/23</t>
  </si>
  <si>
    <t>Prudil Jan</t>
  </si>
  <si>
    <t>2303020522</t>
  </si>
  <si>
    <t>005021/23</t>
  </si>
  <si>
    <t>Prudilová Romana</t>
  </si>
  <si>
    <t>9655246062</t>
  </si>
  <si>
    <t>005215/23</t>
  </si>
  <si>
    <t>005216/23</t>
  </si>
  <si>
    <t>005267/23</t>
  </si>
  <si>
    <t>005269/23</t>
  </si>
  <si>
    <t>Nekola Jakub</t>
  </si>
  <si>
    <t>1701110708</t>
  </si>
  <si>
    <t>005285/23</t>
  </si>
  <si>
    <t>005286/23</t>
  </si>
  <si>
    <t>005307/23</t>
  </si>
  <si>
    <t>005331/23</t>
  </si>
  <si>
    <t>Pasztuh Miroslava</t>
  </si>
  <si>
    <t>2355140997</t>
  </si>
  <si>
    <t>005332/23</t>
  </si>
  <si>
    <t>Krykun Tetiana</t>
  </si>
  <si>
    <t>9558564356</t>
  </si>
  <si>
    <t>005362/23</t>
  </si>
  <si>
    <t>Turčanová Karolína</t>
  </si>
  <si>
    <t>0559193250</t>
  </si>
  <si>
    <t>005363/23</t>
  </si>
  <si>
    <t>Navrátil Vojtěch</t>
  </si>
  <si>
    <t>1407200190</t>
  </si>
  <si>
    <t>005364/23</t>
  </si>
  <si>
    <t>Vitásek Jan</t>
  </si>
  <si>
    <t>0504296199</t>
  </si>
  <si>
    <t>005365/23</t>
  </si>
  <si>
    <t>Kukučová Ella</t>
  </si>
  <si>
    <t>1862190011</t>
  </si>
  <si>
    <t>005366/23</t>
  </si>
  <si>
    <t>Morys Václav</t>
  </si>
  <si>
    <t>1711280428</t>
  </si>
  <si>
    <t>005367/23</t>
  </si>
  <si>
    <t>Hruška Petr</t>
  </si>
  <si>
    <t>0701230365</t>
  </si>
  <si>
    <t>005368/23</t>
  </si>
  <si>
    <t>Dosoudil Alex</t>
  </si>
  <si>
    <t>1809210689</t>
  </si>
  <si>
    <t>005369/23</t>
  </si>
  <si>
    <t>Matějka Vojtěch</t>
  </si>
  <si>
    <t>2104290155</t>
  </si>
  <si>
    <t>005370/23</t>
  </si>
  <si>
    <t>Janeček Jiří</t>
  </si>
  <si>
    <t>1312301782</t>
  </si>
  <si>
    <t>005371/23</t>
  </si>
  <si>
    <t>Tošovská Michaela</t>
  </si>
  <si>
    <t>0656206067</t>
  </si>
  <si>
    <t>005372/23</t>
  </si>
  <si>
    <t>Loučka Albert</t>
  </si>
  <si>
    <t>1509040159</t>
  </si>
  <si>
    <t>005373/23</t>
  </si>
  <si>
    <t>Nováčková Tamara</t>
  </si>
  <si>
    <t>1760240977</t>
  </si>
  <si>
    <t>005375/23</t>
  </si>
  <si>
    <t>Bartoň Václav</t>
  </si>
  <si>
    <t>2202210021</t>
  </si>
  <si>
    <t>005376/23</t>
  </si>
  <si>
    <t>Matějka Michal, Ing.</t>
  </si>
  <si>
    <t>8107105710</t>
  </si>
  <si>
    <t>005377/23</t>
  </si>
  <si>
    <t>Dosoudilová Petra</t>
  </si>
  <si>
    <t>8453035316</t>
  </si>
  <si>
    <t>005379/23</t>
  </si>
  <si>
    <t>Morysová Lenka</t>
  </si>
  <si>
    <t>8157064971</t>
  </si>
  <si>
    <t>005382/23</t>
  </si>
  <si>
    <t>Nováčková Lucie</t>
  </si>
  <si>
    <t>8755064560</t>
  </si>
  <si>
    <t>005383/23</t>
  </si>
  <si>
    <t>Bartoňová Lucie</t>
  </si>
  <si>
    <t>8758166307</t>
  </si>
  <si>
    <t>005385/23</t>
  </si>
  <si>
    <t>Novosadová Tereza</t>
  </si>
  <si>
    <t>9260214458</t>
  </si>
  <si>
    <t>005386/23</t>
  </si>
  <si>
    <t>Koričová Isabel</t>
  </si>
  <si>
    <t>2055290754</t>
  </si>
  <si>
    <t>005388/23</t>
  </si>
  <si>
    <t>005390/23</t>
  </si>
  <si>
    <t>005397/23</t>
  </si>
  <si>
    <t>Nový David</t>
  </si>
  <si>
    <t>0606257080</t>
  </si>
  <si>
    <t>005399/23</t>
  </si>
  <si>
    <t>Koričová Michaela Mg</t>
  </si>
  <si>
    <t>8851013930</t>
  </si>
  <si>
    <t>005400/23</t>
  </si>
  <si>
    <t>005401/23</t>
  </si>
  <si>
    <t>Sladká Simona</t>
  </si>
  <si>
    <t>0656136085</t>
  </si>
  <si>
    <t>005406/23</t>
  </si>
  <si>
    <t>Spurná Rozárie</t>
  </si>
  <si>
    <t>1551130042</t>
  </si>
  <si>
    <t>005408/23</t>
  </si>
  <si>
    <t>Machala Daniel</t>
  </si>
  <si>
    <t>1508200727</t>
  </si>
  <si>
    <t>004607/23</t>
  </si>
  <si>
    <t>Macharová Ellie</t>
  </si>
  <si>
    <t>2357050377</t>
  </si>
  <si>
    <t>004609/23</t>
  </si>
  <si>
    <t>Klimková Andrea</t>
  </si>
  <si>
    <t>9156266064</t>
  </si>
  <si>
    <t>005389/23</t>
  </si>
  <si>
    <t>07:45</t>
  </si>
  <si>
    <t>005391/23</t>
  </si>
  <si>
    <t>Němec Martin</t>
  </si>
  <si>
    <t>0705057991</t>
  </si>
  <si>
    <t>005393/23</t>
  </si>
  <si>
    <t>005394/23</t>
  </si>
  <si>
    <t>005396/23</t>
  </si>
  <si>
    <t>Atamanchuk Oleksiy</t>
  </si>
  <si>
    <t>0908564074</t>
  </si>
  <si>
    <t>005409/23</t>
  </si>
  <si>
    <t>Mirgová Kristina</t>
  </si>
  <si>
    <t>0657203228</t>
  </si>
  <si>
    <t>005414/23</t>
  </si>
  <si>
    <t>Mižikár Dominik</t>
  </si>
  <si>
    <t>2012031604</t>
  </si>
  <si>
    <t>005415/23</t>
  </si>
  <si>
    <t>005421/23</t>
  </si>
  <si>
    <t>0261074847</t>
  </si>
  <si>
    <t>005427/23</t>
  </si>
  <si>
    <t>Dittmar Matyáš</t>
  </si>
  <si>
    <t>1510191716</t>
  </si>
  <si>
    <t>005319/23</t>
  </si>
  <si>
    <t>Poláková Gabriela</t>
  </si>
  <si>
    <t>0956055353</t>
  </si>
  <si>
    <t>005378/23</t>
  </si>
  <si>
    <t>005381/23</t>
  </si>
  <si>
    <t>Solich Martin</t>
  </si>
  <si>
    <t>0605123233</t>
  </si>
  <si>
    <t>005392/23</t>
  </si>
  <si>
    <t>Hrubý Matyáš</t>
  </si>
  <si>
    <t>1008230267</t>
  </si>
  <si>
    <t>005395/23</t>
  </si>
  <si>
    <t>Michal Matouš</t>
  </si>
  <si>
    <t>2109150648</t>
  </si>
  <si>
    <t>005398/23</t>
  </si>
  <si>
    <t>005402/23</t>
  </si>
  <si>
    <t>Michalová Martina</t>
  </si>
  <si>
    <t>8561285821</t>
  </si>
  <si>
    <t>005410/23</t>
  </si>
  <si>
    <t>Čoupek Daniel</t>
  </si>
  <si>
    <t>2005110558</t>
  </si>
  <si>
    <t>005412/23</t>
  </si>
  <si>
    <t>005413/23</t>
  </si>
  <si>
    <t>Mertová Adéla</t>
  </si>
  <si>
    <t>2353140614</t>
  </si>
  <si>
    <t>005417/23</t>
  </si>
  <si>
    <t>Mertová Hana Mgr.</t>
  </si>
  <si>
    <t>9052284846</t>
  </si>
  <si>
    <t>005419/23</t>
  </si>
  <si>
    <t>Čoupek Jiří, Ing.</t>
  </si>
  <si>
    <t>8803025770</t>
  </si>
  <si>
    <t>005420/23</t>
  </si>
  <si>
    <t>Frey Kateřina</t>
  </si>
  <si>
    <t>8158194726</t>
  </si>
  <si>
    <t>005429/23</t>
  </si>
  <si>
    <t>Koutný Patrik</t>
  </si>
  <si>
    <t>1201060223</t>
  </si>
  <si>
    <t>005432/23</t>
  </si>
  <si>
    <t>005433/23</t>
  </si>
  <si>
    <t>Pintov Myron</t>
  </si>
  <si>
    <t>1008700517</t>
  </si>
  <si>
    <t>005448/23</t>
  </si>
  <si>
    <t>Šišma Jakub</t>
  </si>
  <si>
    <t>8709145390</t>
  </si>
  <si>
    <t>005449/23</t>
  </si>
  <si>
    <t>Haidenthaler Laura</t>
  </si>
  <si>
    <t>2252280591</t>
  </si>
  <si>
    <t>005450/23</t>
  </si>
  <si>
    <t>Žáková Vendula</t>
  </si>
  <si>
    <t>9260295737</t>
  </si>
  <si>
    <t>004927/23</t>
  </si>
  <si>
    <t xml:space="preserve">Baklík Nicolas </t>
  </si>
  <si>
    <t>2111020395</t>
  </si>
  <si>
    <t>005217/23</t>
  </si>
  <si>
    <t>Mazura Antonín</t>
  </si>
  <si>
    <t>2112140107</t>
  </si>
  <si>
    <t>005236/23</t>
  </si>
  <si>
    <t>Mazurová Kristýna</t>
  </si>
  <si>
    <t>9457225525</t>
  </si>
  <si>
    <t>005380/23</t>
  </si>
  <si>
    <t>005430/23</t>
  </si>
  <si>
    <t>Pluskalová Anna</t>
  </si>
  <si>
    <t>2262020332</t>
  </si>
  <si>
    <t>005431/23</t>
  </si>
  <si>
    <t>9955065714</t>
  </si>
  <si>
    <t>005434/23</t>
  </si>
  <si>
    <t>Majewski Antonín</t>
  </si>
  <si>
    <t>1807232020</t>
  </si>
  <si>
    <t>005435/23</t>
  </si>
  <si>
    <t>Blahunková Zuzana</t>
  </si>
  <si>
    <t>6855130084</t>
  </si>
  <si>
    <t>005436/23</t>
  </si>
  <si>
    <t>Novák Jakub</t>
  </si>
  <si>
    <t>1210301004</t>
  </si>
  <si>
    <t>005439/23</t>
  </si>
  <si>
    <t xml:space="preserve">Navrátilová Valerie </t>
  </si>
  <si>
    <t>1855180283</t>
  </si>
  <si>
    <t>005440/23</t>
  </si>
  <si>
    <t>Navrátilová Šestákov</t>
  </si>
  <si>
    <t>9254085786</t>
  </si>
  <si>
    <t>005441/23</t>
  </si>
  <si>
    <t>Kočí Marek</t>
  </si>
  <si>
    <t>1707211264</t>
  </si>
  <si>
    <t>005442/23</t>
  </si>
  <si>
    <t>Váňa Matyáš</t>
  </si>
  <si>
    <t>0907055303</t>
  </si>
  <si>
    <t>005443/23</t>
  </si>
  <si>
    <t>Saliger Vojtěch</t>
  </si>
  <si>
    <t>1606210210</t>
  </si>
  <si>
    <t>005444/23</t>
  </si>
  <si>
    <t>Šarapatka Adam</t>
  </si>
  <si>
    <t>1705240295</t>
  </si>
  <si>
    <t>005445/23</t>
  </si>
  <si>
    <t>Šarapatková Romana</t>
  </si>
  <si>
    <t>8654204526</t>
  </si>
  <si>
    <t>005446/23</t>
  </si>
  <si>
    <t>Krejčiřík Nikolas</t>
  </si>
  <si>
    <t>1903060643</t>
  </si>
  <si>
    <t>005447/23</t>
  </si>
  <si>
    <t>Krejčiřík František</t>
  </si>
  <si>
    <t>9204165784</t>
  </si>
  <si>
    <t>005454/23</t>
  </si>
  <si>
    <t>Burianová Vendula</t>
  </si>
  <si>
    <t>1157040324</t>
  </si>
  <si>
    <t>005468/23</t>
  </si>
  <si>
    <t>005470/23</t>
  </si>
  <si>
    <t>005416/23</t>
  </si>
  <si>
    <t>Hromádková Sofie</t>
  </si>
  <si>
    <t>1160230038</t>
  </si>
  <si>
    <t>005422/23</t>
  </si>
  <si>
    <t>Srneček Pavel</t>
  </si>
  <si>
    <t>1006085311</t>
  </si>
  <si>
    <t>005460/23</t>
  </si>
  <si>
    <t>005466/23</t>
  </si>
  <si>
    <t>Měsíc Jakub</t>
  </si>
  <si>
    <t>2110060370</t>
  </si>
  <si>
    <t>005467/23</t>
  </si>
  <si>
    <t>Trundová Kristýna</t>
  </si>
  <si>
    <t>9457055707</t>
  </si>
  <si>
    <t>005472/23</t>
  </si>
  <si>
    <t>Šenar Adam</t>
  </si>
  <si>
    <t>2108280427</t>
  </si>
  <si>
    <t>005473/23</t>
  </si>
  <si>
    <t>Šenarová Alena</t>
  </si>
  <si>
    <t>9451095720</t>
  </si>
  <si>
    <t>005474/23</t>
  </si>
  <si>
    <t>Jílková Adriana</t>
  </si>
  <si>
    <t>0861273259</t>
  </si>
  <si>
    <t>005274/23</t>
  </si>
  <si>
    <t xml:space="preserve">Berková Ester </t>
  </si>
  <si>
    <t>1958060181</t>
  </si>
  <si>
    <t>005310/23</t>
  </si>
  <si>
    <t>005326/23</t>
  </si>
  <si>
    <t>005411/23</t>
  </si>
  <si>
    <t>Frey Rozálie</t>
  </si>
  <si>
    <t>1755250475</t>
  </si>
  <si>
    <t>005424/23</t>
  </si>
  <si>
    <t>005425/23</t>
  </si>
  <si>
    <t>Šubrt Vítek</t>
  </si>
  <si>
    <t>1912091214</t>
  </si>
  <si>
    <t>005426/23</t>
  </si>
  <si>
    <t>Šubrtová Alena, Ing.</t>
  </si>
  <si>
    <t>8653086222</t>
  </si>
  <si>
    <t>005428/23</t>
  </si>
  <si>
    <t>Dvořáková Eliška</t>
  </si>
  <si>
    <t>0855305264</t>
  </si>
  <si>
    <t>005462/23</t>
  </si>
  <si>
    <t>Červený Patrik</t>
  </si>
  <si>
    <t>2208181635</t>
  </si>
  <si>
    <t>005463/23</t>
  </si>
  <si>
    <t>Červená Anetta</t>
  </si>
  <si>
    <t>9357035083</t>
  </si>
  <si>
    <t>005456/23</t>
  </si>
  <si>
    <t>Mičianová Ester</t>
  </si>
  <si>
    <t>2252190380</t>
  </si>
  <si>
    <t>005464/23</t>
  </si>
  <si>
    <t>Mičianová Jasna</t>
  </si>
  <si>
    <t>8961305705</t>
  </si>
  <si>
    <t>005465/23</t>
  </si>
  <si>
    <t>005489/23</t>
  </si>
  <si>
    <t>Říha Martin</t>
  </si>
  <si>
    <t>0610011380</t>
  </si>
  <si>
    <t>005296/23</t>
  </si>
  <si>
    <t>Všetička Mikuláš</t>
  </si>
  <si>
    <t>1002115268</t>
  </si>
  <si>
    <t>005316/23</t>
  </si>
  <si>
    <t>005317/23</t>
  </si>
  <si>
    <t>005327/23</t>
  </si>
  <si>
    <t>005330/23</t>
  </si>
  <si>
    <t>Dvořák Kristián</t>
  </si>
  <si>
    <t>1809260255</t>
  </si>
  <si>
    <t>005374/23</t>
  </si>
  <si>
    <t>Černý Kryštof</t>
  </si>
  <si>
    <t>1903051854</t>
  </si>
  <si>
    <t>005384/23</t>
  </si>
  <si>
    <t>Hlušková Lucie</t>
  </si>
  <si>
    <t>9054155000</t>
  </si>
  <si>
    <t>005404/23</t>
  </si>
  <si>
    <t>005405/23</t>
  </si>
  <si>
    <t>005452/23</t>
  </si>
  <si>
    <t>005453/23</t>
  </si>
  <si>
    <t>005475/23</t>
  </si>
  <si>
    <t xml:space="preserve">Magátová Tereza </t>
  </si>
  <si>
    <t>2155220254</t>
  </si>
  <si>
    <t>005476/23</t>
  </si>
  <si>
    <t xml:space="preserve">Stará Leona </t>
  </si>
  <si>
    <t>8656306131</t>
  </si>
  <si>
    <t>005477/23</t>
  </si>
  <si>
    <t>005480/23</t>
  </si>
  <si>
    <t>1308200245</t>
  </si>
  <si>
    <t>005481/23</t>
  </si>
  <si>
    <t>Martinková Bára</t>
  </si>
  <si>
    <t>1752141611</t>
  </si>
  <si>
    <t>005482/23</t>
  </si>
  <si>
    <t>Kroková Kate</t>
  </si>
  <si>
    <t>1656180548</t>
  </si>
  <si>
    <t>005483/23</t>
  </si>
  <si>
    <t>Pavelka Tadeáš</t>
  </si>
  <si>
    <t>1604200004</t>
  </si>
  <si>
    <t>005486/23</t>
  </si>
  <si>
    <t xml:space="preserve">Kvapil Matyáš </t>
  </si>
  <si>
    <t>2008290394</t>
  </si>
  <si>
    <t>005487/23</t>
  </si>
  <si>
    <t>Kvapil Jiří</t>
  </si>
  <si>
    <t>8501163858</t>
  </si>
  <si>
    <t>005488/23</t>
  </si>
  <si>
    <t>Valentová Tereza</t>
  </si>
  <si>
    <t>1555280232</t>
  </si>
  <si>
    <t>005490/23</t>
  </si>
  <si>
    <t>Hepnar Petr</t>
  </si>
  <si>
    <t>1608310220</t>
  </si>
  <si>
    <t>005491/23</t>
  </si>
  <si>
    <t>Valtr Tomáš</t>
  </si>
  <si>
    <t>1502051705</t>
  </si>
  <si>
    <t>005492/23</t>
  </si>
  <si>
    <t>Školoudíková Emma</t>
  </si>
  <si>
    <t>1957110342</t>
  </si>
  <si>
    <t>005493/23</t>
  </si>
  <si>
    <t>Školoudík Jiří</t>
  </si>
  <si>
    <t>8701096140</t>
  </si>
  <si>
    <t>005494/23</t>
  </si>
  <si>
    <t>Hežová Kristýna</t>
  </si>
  <si>
    <t>1658051890</t>
  </si>
  <si>
    <t>005502/23</t>
  </si>
  <si>
    <t>Kurchuk Nadiia</t>
  </si>
  <si>
    <t>0852714049</t>
  </si>
  <si>
    <t>005503/23</t>
  </si>
  <si>
    <t>Opravil Matyáš</t>
  </si>
  <si>
    <t>1005193233</t>
  </si>
  <si>
    <t>005504/23</t>
  </si>
  <si>
    <t>Ramirez Martinez Reb</t>
  </si>
  <si>
    <t>2260150013</t>
  </si>
  <si>
    <t>005505/23</t>
  </si>
  <si>
    <t>Ramirez Martinez Ale</t>
  </si>
  <si>
    <t>9752185718</t>
  </si>
  <si>
    <t>005512/23</t>
  </si>
  <si>
    <t>005516/23</t>
  </si>
  <si>
    <t>Navrátilová Eliška</t>
  </si>
  <si>
    <t>2256130096</t>
  </si>
  <si>
    <t>005523/23</t>
  </si>
  <si>
    <t>Pečeňová Alžběta</t>
  </si>
  <si>
    <t>2151050396</t>
  </si>
  <si>
    <t>005524/23</t>
  </si>
  <si>
    <t>005525/23</t>
  </si>
  <si>
    <t>Hübnerová Michaela</t>
  </si>
  <si>
    <t>9658155749</t>
  </si>
  <si>
    <t>005526/23</t>
  </si>
  <si>
    <t>Pečeňová Veronika</t>
  </si>
  <si>
    <t>8555126129</t>
  </si>
  <si>
    <t>005530/23</t>
  </si>
  <si>
    <t>Duchoň Jan</t>
  </si>
  <si>
    <t>1511080010</t>
  </si>
  <si>
    <t>005531/23</t>
  </si>
  <si>
    <t>7805124360</t>
  </si>
  <si>
    <t>004892/23</t>
  </si>
  <si>
    <t>Kafka Ondřej</t>
  </si>
  <si>
    <t>0707173269</t>
  </si>
  <si>
    <t>005403/23</t>
  </si>
  <si>
    <t>Musil Petr</t>
  </si>
  <si>
    <t>2309061392</t>
  </si>
  <si>
    <t>005407/23</t>
  </si>
  <si>
    <t>Baštrnáková Karolína</t>
  </si>
  <si>
    <t>9354285303</t>
  </si>
  <si>
    <t>005418/23</t>
  </si>
  <si>
    <t>Blažek Teodor</t>
  </si>
  <si>
    <t>2308080423</t>
  </si>
  <si>
    <t>005423/23</t>
  </si>
  <si>
    <t>Blažková Libuše</t>
  </si>
  <si>
    <t>8357075342</t>
  </si>
  <si>
    <t>05:56</t>
  </si>
  <si>
    <t>005478/23</t>
  </si>
  <si>
    <t>Sobota Tadeáš</t>
  </si>
  <si>
    <t>1808070341</t>
  </si>
  <si>
    <t>005479/23</t>
  </si>
  <si>
    <t>Sobotová Kristýna</t>
  </si>
  <si>
    <t>8362124463</t>
  </si>
  <si>
    <t>005484/23</t>
  </si>
  <si>
    <t>Rajs Rastislav</t>
  </si>
  <si>
    <t>1808160013</t>
  </si>
  <si>
    <t>005485/23</t>
  </si>
  <si>
    <t>Rajsová Mária</t>
  </si>
  <si>
    <t>8258129462</t>
  </si>
  <si>
    <t>005495/23</t>
  </si>
  <si>
    <t xml:space="preserve">Trčková Melánie </t>
  </si>
  <si>
    <t>1760051029</t>
  </si>
  <si>
    <t>005496/23</t>
  </si>
  <si>
    <t>Trčka Václav</t>
  </si>
  <si>
    <t>9005166280</t>
  </si>
  <si>
    <t>005499/23</t>
  </si>
  <si>
    <t>005500/23</t>
  </si>
  <si>
    <t>005514/23</t>
  </si>
  <si>
    <t>Keprtová Mariana</t>
  </si>
  <si>
    <t>1760280137</t>
  </si>
  <si>
    <t>005517/23</t>
  </si>
  <si>
    <t>Mikušová Tereza</t>
  </si>
  <si>
    <t>0956287233</t>
  </si>
  <si>
    <t>005519/23</t>
  </si>
  <si>
    <t>Navrátil Marek</t>
  </si>
  <si>
    <t>0705195271</t>
  </si>
  <si>
    <t>005522/23</t>
  </si>
  <si>
    <t>Keprtová Eva, Ing</t>
  </si>
  <si>
    <t>8658066252</t>
  </si>
  <si>
    <t>005534/23</t>
  </si>
  <si>
    <t>Vrána Štěpán</t>
  </si>
  <si>
    <t>0606055340</t>
  </si>
  <si>
    <t>005437/23</t>
  </si>
  <si>
    <t>Chlopčíková Tereza</t>
  </si>
  <si>
    <t>1456090020</t>
  </si>
  <si>
    <t>005438/23</t>
  </si>
  <si>
    <t>Slaná Nella</t>
  </si>
  <si>
    <t>0762185347</t>
  </si>
  <si>
    <t>005471/23</t>
  </si>
  <si>
    <t xml:space="preserve">Benešová Izabela </t>
  </si>
  <si>
    <t>1755021862</t>
  </si>
  <si>
    <t>005501/23</t>
  </si>
  <si>
    <t>005506/23</t>
  </si>
  <si>
    <t>Opletal Jakub</t>
  </si>
  <si>
    <t>0708013262</t>
  </si>
  <si>
    <t>005507/23</t>
  </si>
  <si>
    <t>005508/23</t>
  </si>
  <si>
    <t>Pírková Tamara</t>
  </si>
  <si>
    <t>0858297077</t>
  </si>
  <si>
    <t>005509/23</t>
  </si>
  <si>
    <t>Vedral Jan</t>
  </si>
  <si>
    <t>1202061509</t>
  </si>
  <si>
    <t>005510/23</t>
  </si>
  <si>
    <t>Petružela Jan</t>
  </si>
  <si>
    <t>1805120064</t>
  </si>
  <si>
    <t>005511/23</t>
  </si>
  <si>
    <t>Bolf Ondřej</t>
  </si>
  <si>
    <t>1510301023</t>
  </si>
  <si>
    <t>005520/23</t>
  </si>
  <si>
    <t>Rašner Patrik</t>
  </si>
  <si>
    <t>0708185357</t>
  </si>
  <si>
    <t>005521/23</t>
  </si>
  <si>
    <t>Petruželová Věra</t>
  </si>
  <si>
    <t>8360083776</t>
  </si>
  <si>
    <t>005529/23</t>
  </si>
  <si>
    <t>Dofek Matěj</t>
  </si>
  <si>
    <t>0911303250</t>
  </si>
  <si>
    <t>005533/23</t>
  </si>
  <si>
    <t>Nováková Tereza</t>
  </si>
  <si>
    <t>0854145336</t>
  </si>
  <si>
    <t>005537/23</t>
  </si>
  <si>
    <t>005538/23</t>
  </si>
  <si>
    <t>Kozubíková Tereza</t>
  </si>
  <si>
    <t>1255161919</t>
  </si>
  <si>
    <t>005541/23</t>
  </si>
  <si>
    <t xml:space="preserve">Kamlerová Klára </t>
  </si>
  <si>
    <t>0862031390</t>
  </si>
  <si>
    <t>005543/23</t>
  </si>
  <si>
    <t>005544/23</t>
  </si>
  <si>
    <t>005545/23</t>
  </si>
  <si>
    <t>Matějka Matyáš</t>
  </si>
  <si>
    <t>2208220003</t>
  </si>
  <si>
    <t>005546/23</t>
  </si>
  <si>
    <t>Hvězdová Karolína</t>
  </si>
  <si>
    <t>1859200222</t>
  </si>
  <si>
    <t>005547/23</t>
  </si>
  <si>
    <t>9361160424</t>
  </si>
  <si>
    <t>005548/23</t>
  </si>
  <si>
    <t>Hvězdová Renáta</t>
  </si>
  <si>
    <t>8958096169</t>
  </si>
  <si>
    <t>005550/23</t>
  </si>
  <si>
    <t>Matějková Michaela</t>
  </si>
  <si>
    <t>8458025356</t>
  </si>
  <si>
    <t>005551/23</t>
  </si>
  <si>
    <t>Mikulášová Ella</t>
  </si>
  <si>
    <t>0560223235</t>
  </si>
  <si>
    <t>005553/23</t>
  </si>
  <si>
    <t>005555/23</t>
  </si>
  <si>
    <t>Zbořil Adam</t>
  </si>
  <si>
    <t>1011040140</t>
  </si>
  <si>
    <t>005568/23</t>
  </si>
  <si>
    <t>Ryška Lukáš</t>
  </si>
  <si>
    <t>1810060065</t>
  </si>
  <si>
    <t>005571/23</t>
  </si>
  <si>
    <t>Ryšková Kristýna</t>
  </si>
  <si>
    <t>7757044614</t>
  </si>
  <si>
    <t>005577/23</t>
  </si>
  <si>
    <t>Bartel Rudolf</t>
  </si>
  <si>
    <t>2211240559</t>
  </si>
  <si>
    <t>005578/23</t>
  </si>
  <si>
    <t>Bartel Gromská Zuzan</t>
  </si>
  <si>
    <t>9052044463</t>
  </si>
  <si>
    <t>005561/23</t>
  </si>
  <si>
    <t>Iacob Angelo</t>
  </si>
  <si>
    <t>0701084934</t>
  </si>
  <si>
    <t>005560/23</t>
  </si>
  <si>
    <t>005239/23</t>
  </si>
  <si>
    <t>Ovečka Jan</t>
  </si>
  <si>
    <t>2201171544</t>
  </si>
  <si>
    <t>005240/23</t>
  </si>
  <si>
    <t>Ovečka Martin</t>
  </si>
  <si>
    <t>9202264852</t>
  </si>
  <si>
    <t>005305/23</t>
  </si>
  <si>
    <t>Wormová Ráchel</t>
  </si>
  <si>
    <t>1056091399</t>
  </si>
  <si>
    <t>005461/23</t>
  </si>
  <si>
    <t>Šiman Christopher</t>
  </si>
  <si>
    <t>0707184467</t>
  </si>
  <si>
    <t>005515/23</t>
  </si>
  <si>
    <t>Hána Jonáš</t>
  </si>
  <si>
    <t>1111250228</t>
  </si>
  <si>
    <t>005527/23</t>
  </si>
  <si>
    <t>Mirga Antonio</t>
  </si>
  <si>
    <t>0908253236</t>
  </si>
  <si>
    <t>005536/23</t>
  </si>
  <si>
    <t>Slouka Tomáš</t>
  </si>
  <si>
    <t>1205180339</t>
  </si>
  <si>
    <t>005539/23</t>
  </si>
  <si>
    <t>Strouhalová Rebeka</t>
  </si>
  <si>
    <t>1958200013</t>
  </si>
  <si>
    <t>005549/23</t>
  </si>
  <si>
    <t>Strouhalová Jana</t>
  </si>
  <si>
    <t>8956025386</t>
  </si>
  <si>
    <t>005559/23</t>
  </si>
  <si>
    <t>Polášek Filip</t>
  </si>
  <si>
    <t>1911181107</t>
  </si>
  <si>
    <t>005562/23</t>
  </si>
  <si>
    <t>Hampl Adam</t>
  </si>
  <si>
    <t>1403110280</t>
  </si>
  <si>
    <t>005564/23</t>
  </si>
  <si>
    <t>Kadlec Theodor</t>
  </si>
  <si>
    <t>1912311423</t>
  </si>
  <si>
    <t>005565/23</t>
  </si>
  <si>
    <t>Křapová Viktorie</t>
  </si>
  <si>
    <t>1762211484</t>
  </si>
  <si>
    <t>005567/23</t>
  </si>
  <si>
    <t>Pinďák Jiří</t>
  </si>
  <si>
    <t>0704107437</t>
  </si>
  <si>
    <t>005569/23</t>
  </si>
  <si>
    <t>Kadlec Sabina</t>
  </si>
  <si>
    <t>9657276178</t>
  </si>
  <si>
    <t>005573/23</t>
  </si>
  <si>
    <t>Polášková Petra</t>
  </si>
  <si>
    <t>8160095306</t>
  </si>
  <si>
    <t>005574/23</t>
  </si>
  <si>
    <t>005576/23</t>
  </si>
  <si>
    <t>Juračková Žaneta</t>
  </si>
  <si>
    <t>8656225083</t>
  </si>
  <si>
    <t>005579/23</t>
  </si>
  <si>
    <t>005603/23</t>
  </si>
  <si>
    <t>Balážová Lilly</t>
  </si>
  <si>
    <t>2260141081</t>
  </si>
  <si>
    <t>005610/23</t>
  </si>
  <si>
    <t xml:space="preserve">Balážová Markéta </t>
  </si>
  <si>
    <t>9454085718</t>
  </si>
  <si>
    <t>005615/23</t>
  </si>
  <si>
    <t>Blahová Veronika</t>
  </si>
  <si>
    <t>1161070933</t>
  </si>
  <si>
    <t>005535/23</t>
  </si>
  <si>
    <t>Temlíková Martina</t>
  </si>
  <si>
    <t>8058245371</t>
  </si>
  <si>
    <t>005566/23</t>
  </si>
  <si>
    <t>Tyl Ondřej</t>
  </si>
  <si>
    <t>0809225274</t>
  </si>
  <si>
    <t>005580/23</t>
  </si>
  <si>
    <t>Kolářová Rozálie</t>
  </si>
  <si>
    <t>1861070178</t>
  </si>
  <si>
    <t>005581/23</t>
  </si>
  <si>
    <t>Voříšková Ester</t>
  </si>
  <si>
    <t>1557090128</t>
  </si>
  <si>
    <t>005582/23</t>
  </si>
  <si>
    <t>Čižmar Matyáš</t>
  </si>
  <si>
    <t>1708100460</t>
  </si>
  <si>
    <t>005584/23</t>
  </si>
  <si>
    <t>005585/23</t>
  </si>
  <si>
    <t>Lamač Jaroslav</t>
  </si>
  <si>
    <t>1904090309</t>
  </si>
  <si>
    <t>005586/23</t>
  </si>
  <si>
    <t>Otisk Matouš</t>
  </si>
  <si>
    <t>1307141209</t>
  </si>
  <si>
    <t>005588/23</t>
  </si>
  <si>
    <t>Shash Maksim</t>
  </si>
  <si>
    <t>2112784091</t>
  </si>
  <si>
    <t>005590/23</t>
  </si>
  <si>
    <t>Malotová Natálie</t>
  </si>
  <si>
    <t>1662270709</t>
  </si>
  <si>
    <t>005591/23</t>
  </si>
  <si>
    <t>Dambor Sebastián</t>
  </si>
  <si>
    <t>2010090720</t>
  </si>
  <si>
    <t>005593/23</t>
  </si>
  <si>
    <t>Kolorz Daniel</t>
  </si>
  <si>
    <t>1710210062</t>
  </si>
  <si>
    <t>005597/23</t>
  </si>
  <si>
    <t>Kolorzová Marta</t>
  </si>
  <si>
    <t>8561205785</t>
  </si>
  <si>
    <t>005599/23</t>
  </si>
  <si>
    <t>005600/23</t>
  </si>
  <si>
    <t>Šuranská Veronika</t>
  </si>
  <si>
    <t>8656086219</t>
  </si>
  <si>
    <t>005601/23</t>
  </si>
  <si>
    <t>Popelková Radka DiS</t>
  </si>
  <si>
    <t>9255265778</t>
  </si>
  <si>
    <t>005602/23</t>
  </si>
  <si>
    <t>Čižmarová Monika</t>
  </si>
  <si>
    <t>8955275703</t>
  </si>
  <si>
    <t>005606/23</t>
  </si>
  <si>
    <t xml:space="preserve">Štefanová Lucie </t>
  </si>
  <si>
    <t>9557115722</t>
  </si>
  <si>
    <t>005608/23</t>
  </si>
  <si>
    <t>Shash Kateryna</t>
  </si>
  <si>
    <t>8756554664</t>
  </si>
  <si>
    <t>005611/23</t>
  </si>
  <si>
    <t>Králíková Andrea</t>
  </si>
  <si>
    <t>0760273228</t>
  </si>
  <si>
    <t>005616/23</t>
  </si>
  <si>
    <t>Fišerová Amálie</t>
  </si>
  <si>
    <t>1356231195</t>
  </si>
  <si>
    <t>06:37</t>
  </si>
  <si>
    <t>005469/23</t>
  </si>
  <si>
    <t>Temlíková Nikola</t>
  </si>
  <si>
    <t>1261140287</t>
  </si>
  <si>
    <t>005587/23</t>
  </si>
  <si>
    <t>Dočkalová Viktorie</t>
  </si>
  <si>
    <t>1852220601</t>
  </si>
  <si>
    <t>005594/23</t>
  </si>
  <si>
    <t>Vrbová Anna</t>
  </si>
  <si>
    <t>2059160092</t>
  </si>
  <si>
    <t>005596/23</t>
  </si>
  <si>
    <t>Andrlová Barbora</t>
  </si>
  <si>
    <t>9361076142</t>
  </si>
  <si>
    <t>005609/23</t>
  </si>
  <si>
    <t>005617/23</t>
  </si>
  <si>
    <t>Vrbová Morávková Ven</t>
  </si>
  <si>
    <t>9255265712</t>
  </si>
  <si>
    <t>005619/23</t>
  </si>
  <si>
    <t>Burín Damian</t>
  </si>
  <si>
    <t>1912160536</t>
  </si>
  <si>
    <t>005620/23</t>
  </si>
  <si>
    <t xml:space="preserve">Burín Lukáš </t>
  </si>
  <si>
    <t>9201215738</t>
  </si>
  <si>
    <t>005630/23</t>
  </si>
  <si>
    <t xml:space="preserve">Březinová Kateřina </t>
  </si>
  <si>
    <t>0753203231</t>
  </si>
  <si>
    <t>005633/23</t>
  </si>
  <si>
    <t>Dvořáková Adéla</t>
  </si>
  <si>
    <t>1755301438</t>
  </si>
  <si>
    <t>005637/23</t>
  </si>
  <si>
    <t>Minaříková Lucie Ann</t>
  </si>
  <si>
    <t>1861300881</t>
  </si>
  <si>
    <t>005638/23</t>
  </si>
  <si>
    <t>Bangová Lucie</t>
  </si>
  <si>
    <t>9551166097</t>
  </si>
  <si>
    <t>17:33</t>
  </si>
  <si>
    <t>005628/23</t>
  </si>
  <si>
    <t>Smítal Šimon</t>
  </si>
  <si>
    <t>0908283233</t>
  </si>
  <si>
    <t>005458/23</t>
  </si>
  <si>
    <t>Krobotová Anna</t>
  </si>
  <si>
    <t>1159090339</t>
  </si>
  <si>
    <t>005497/23</t>
  </si>
  <si>
    <t>Dvořák Lukáš</t>
  </si>
  <si>
    <t>2308220706</t>
  </si>
  <si>
    <t>005498/23</t>
  </si>
  <si>
    <t xml:space="preserve">Gabrielová Natálie </t>
  </si>
  <si>
    <t>0551043262</t>
  </si>
  <si>
    <t>005513/23</t>
  </si>
  <si>
    <t>Šmajstrla David</t>
  </si>
  <si>
    <t>0512210402</t>
  </si>
  <si>
    <t>005540/23</t>
  </si>
  <si>
    <t>005572/23</t>
  </si>
  <si>
    <t>005575/23</t>
  </si>
  <si>
    <t>005583/23</t>
  </si>
  <si>
    <t>005589/23</t>
  </si>
  <si>
    <t>Maturová Eliška</t>
  </si>
  <si>
    <t>1560040075</t>
  </si>
  <si>
    <t>005595/23</t>
  </si>
  <si>
    <t>Svítková Karolína</t>
  </si>
  <si>
    <t>0762310835</t>
  </si>
  <si>
    <t>005598/23</t>
  </si>
  <si>
    <t>Pohlodko Patrik</t>
  </si>
  <si>
    <t>2306190425</t>
  </si>
  <si>
    <t>005604/23</t>
  </si>
  <si>
    <t>Konečná Alžběta</t>
  </si>
  <si>
    <t>1656011324</t>
  </si>
  <si>
    <t>005605/23</t>
  </si>
  <si>
    <t>Maturová Adéla, Mgr.</t>
  </si>
  <si>
    <t>9157046162</t>
  </si>
  <si>
    <t>005607/23</t>
  </si>
  <si>
    <t xml:space="preserve">Pohlodková Karolína </t>
  </si>
  <si>
    <t>0554065259</t>
  </si>
  <si>
    <t>005613/23</t>
  </si>
  <si>
    <t>Jachanová Katrin</t>
  </si>
  <si>
    <t>1656100061</t>
  </si>
  <si>
    <t>005614/23</t>
  </si>
  <si>
    <t>Homolák Martin</t>
  </si>
  <si>
    <t>7004265774</t>
  </si>
  <si>
    <t>005621/23</t>
  </si>
  <si>
    <t>Pelcová Nikol</t>
  </si>
  <si>
    <t>2358090427</t>
  </si>
  <si>
    <t>005622/23</t>
  </si>
  <si>
    <t>Pelcová Kristýna</t>
  </si>
  <si>
    <t>9454026252</t>
  </si>
  <si>
    <t>005623/23</t>
  </si>
  <si>
    <t>005624/23</t>
  </si>
  <si>
    <t>005629/23</t>
  </si>
  <si>
    <t>Bauerová Šárka</t>
  </si>
  <si>
    <t>0952063244</t>
  </si>
  <si>
    <t>005632/23</t>
  </si>
  <si>
    <t>Sekaninová Natálie</t>
  </si>
  <si>
    <t>1252021881</t>
  </si>
  <si>
    <t>005636/23</t>
  </si>
  <si>
    <t>Dubská Alexandra</t>
  </si>
  <si>
    <t>0562213234</t>
  </si>
  <si>
    <t>005655/23</t>
  </si>
  <si>
    <t>Košík Justin</t>
  </si>
  <si>
    <t>0603067003</t>
  </si>
  <si>
    <t>005664/23</t>
  </si>
  <si>
    <t>Hynková Rozálie</t>
  </si>
  <si>
    <t>2353060479</t>
  </si>
  <si>
    <t>005665/23</t>
  </si>
  <si>
    <t>Babinská Ing.Petra I</t>
  </si>
  <si>
    <t>9252215753</t>
  </si>
  <si>
    <t>005542/23</t>
  </si>
  <si>
    <t>005592/23</t>
  </si>
  <si>
    <t xml:space="preserve">Glembeková Veronika </t>
  </si>
  <si>
    <t>0756156170</t>
  </si>
  <si>
    <t>005627/23</t>
  </si>
  <si>
    <t>Király Maria Valeria</t>
  </si>
  <si>
    <t>1561090102</t>
  </si>
  <si>
    <t>005634/23</t>
  </si>
  <si>
    <t>005635/23</t>
  </si>
  <si>
    <t xml:space="preserve">Kyntlová Monika </t>
  </si>
  <si>
    <t>9762135735</t>
  </si>
  <si>
    <t>005640/23</t>
  </si>
  <si>
    <t>005641/23</t>
  </si>
  <si>
    <t>005642/23</t>
  </si>
  <si>
    <t>Kouřílková Kristýna</t>
  </si>
  <si>
    <t>1653030192</t>
  </si>
  <si>
    <t>005643/23</t>
  </si>
  <si>
    <t>Isaeva Salimat</t>
  </si>
  <si>
    <t>1352514174</t>
  </si>
  <si>
    <t>005644/23</t>
  </si>
  <si>
    <t>Dudnichenko Anhelina</t>
  </si>
  <si>
    <t>0961624213</t>
  </si>
  <si>
    <t>005645/23</t>
  </si>
  <si>
    <t>Hašová Adriana</t>
  </si>
  <si>
    <t>1256120272</t>
  </si>
  <si>
    <t>005646/23</t>
  </si>
  <si>
    <t>Marušák Lukáš</t>
  </si>
  <si>
    <t>1505201082</t>
  </si>
  <si>
    <t>005647/23</t>
  </si>
  <si>
    <t>Marušáková Eliška</t>
  </si>
  <si>
    <t>8756154451</t>
  </si>
  <si>
    <t>005649/23</t>
  </si>
  <si>
    <t>Šefrová Klaudie</t>
  </si>
  <si>
    <t>1958090420</t>
  </si>
  <si>
    <t>005650/23</t>
  </si>
  <si>
    <t>Rygelová Veronika</t>
  </si>
  <si>
    <t>9759205731</t>
  </si>
  <si>
    <t>005651/23</t>
  </si>
  <si>
    <t>Koukalová Kristýna</t>
  </si>
  <si>
    <t>0862133294</t>
  </si>
  <si>
    <t>005652/23</t>
  </si>
  <si>
    <t>005653/23</t>
  </si>
  <si>
    <t>Vorlová Eliška</t>
  </si>
  <si>
    <t>1858220177</t>
  </si>
  <si>
    <t>005654/23</t>
  </si>
  <si>
    <t>Kalusová Ivana, Mgr.</t>
  </si>
  <si>
    <t>8762085992</t>
  </si>
  <si>
    <t>005656/23</t>
  </si>
  <si>
    <t>Kouřil Hynek</t>
  </si>
  <si>
    <t>1909190844</t>
  </si>
  <si>
    <t>005657/23</t>
  </si>
  <si>
    <t>Kouřilová Sára</t>
  </si>
  <si>
    <t>2159130083</t>
  </si>
  <si>
    <t>005658/23</t>
  </si>
  <si>
    <t>Kouřilová Tereza</t>
  </si>
  <si>
    <t>9254164854</t>
  </si>
  <si>
    <t>005659/23</t>
  </si>
  <si>
    <t>Vranešic Daniel</t>
  </si>
  <si>
    <t>1908160375</t>
  </si>
  <si>
    <t>005660/23</t>
  </si>
  <si>
    <t xml:space="preserve">Vranešicová Eva </t>
  </si>
  <si>
    <t>9255284852</t>
  </si>
  <si>
    <t>005677/23</t>
  </si>
  <si>
    <t>Klátil Lukáš</t>
  </si>
  <si>
    <t>2106252159</t>
  </si>
  <si>
    <t>005685/23</t>
  </si>
  <si>
    <t>Klátilová Zuzana</t>
  </si>
  <si>
    <t>8761124526</t>
  </si>
  <si>
    <t>005256/23</t>
  </si>
  <si>
    <t>Lauerová Zuzana</t>
  </si>
  <si>
    <t>1960161104</t>
  </si>
  <si>
    <t>005257/23</t>
  </si>
  <si>
    <t>Randáková Zuzana</t>
  </si>
  <si>
    <t>8556232465</t>
  </si>
  <si>
    <t>005557/23</t>
  </si>
  <si>
    <t>005570/23</t>
  </si>
  <si>
    <t>005661/23</t>
  </si>
  <si>
    <t>Jindrová Šárka</t>
  </si>
  <si>
    <t>1752221603</t>
  </si>
  <si>
    <t>005662/23</t>
  </si>
  <si>
    <t>Šupková Lucie</t>
  </si>
  <si>
    <t>9058104110</t>
  </si>
  <si>
    <t>005670/23</t>
  </si>
  <si>
    <t>Vogl David</t>
  </si>
  <si>
    <t>1910250210</t>
  </si>
  <si>
    <t>005672/23</t>
  </si>
  <si>
    <t>Vojkůvka Petr</t>
  </si>
  <si>
    <t>0603145279</t>
  </si>
  <si>
    <t>005673/23</t>
  </si>
  <si>
    <t>Khoylou Dariush</t>
  </si>
  <si>
    <t>1704040272</t>
  </si>
  <si>
    <t>005674/23</t>
  </si>
  <si>
    <t>005676/23</t>
  </si>
  <si>
    <t>005680/23</t>
  </si>
  <si>
    <t>Odstrčil Jan</t>
  </si>
  <si>
    <t>1606291016</t>
  </si>
  <si>
    <t>005682/23</t>
  </si>
  <si>
    <t>Friedrichová Radka</t>
  </si>
  <si>
    <t>8859055073</t>
  </si>
  <si>
    <t>005688/23</t>
  </si>
  <si>
    <t>Khoylou Marta</t>
  </si>
  <si>
    <t>7553215230</t>
  </si>
  <si>
    <t>005689/23</t>
  </si>
  <si>
    <t>Vogl Václav, Bc.</t>
  </si>
  <si>
    <t>8602215765</t>
  </si>
  <si>
    <t>005690/23</t>
  </si>
  <si>
    <t>Hubík Filip</t>
  </si>
  <si>
    <t>2205270507</t>
  </si>
  <si>
    <t>005691/23</t>
  </si>
  <si>
    <t>Hubíková Šárka</t>
  </si>
  <si>
    <t>8954244497</t>
  </si>
  <si>
    <t>005693/23</t>
  </si>
  <si>
    <t>Machovský Zdeněk</t>
  </si>
  <si>
    <t>1410241371</t>
  </si>
  <si>
    <t>005694/23</t>
  </si>
  <si>
    <t>Machovská Veronika</t>
  </si>
  <si>
    <t>8358164408</t>
  </si>
  <si>
    <t>005700/23</t>
  </si>
  <si>
    <t>005705/23</t>
  </si>
  <si>
    <t>005706/23</t>
  </si>
  <si>
    <t>005708/23</t>
  </si>
  <si>
    <t>Varmužová Tereza</t>
  </si>
  <si>
    <t>0752141390</t>
  </si>
  <si>
    <t>005518/23</t>
  </si>
  <si>
    <t>005532/23</t>
  </si>
  <si>
    <t>005556/23</t>
  </si>
  <si>
    <t>Petržela Josef</t>
  </si>
  <si>
    <t>2006011799</t>
  </si>
  <si>
    <t>005558/23</t>
  </si>
  <si>
    <t>Ošťádalová Marie</t>
  </si>
  <si>
    <t>8859164941</t>
  </si>
  <si>
    <t>005612/23</t>
  </si>
  <si>
    <t>Homolák Ondřej</t>
  </si>
  <si>
    <t>1607180223</t>
  </si>
  <si>
    <t>005666/23</t>
  </si>
  <si>
    <t>07:17</t>
  </si>
  <si>
    <t>005669/23</t>
  </si>
  <si>
    <t>Nakládal Filip</t>
  </si>
  <si>
    <t>1502151013</t>
  </si>
  <si>
    <t>005671/23</t>
  </si>
  <si>
    <t>Konopka Tomáš</t>
  </si>
  <si>
    <t>0901223224</t>
  </si>
  <si>
    <t>005686/23</t>
  </si>
  <si>
    <t>Nakládalová Veronika</t>
  </si>
  <si>
    <t>8255274489</t>
  </si>
  <si>
    <t>005692/23</t>
  </si>
  <si>
    <t>005695/23</t>
  </si>
  <si>
    <t>Kohoutková Emilie</t>
  </si>
  <si>
    <t>1662211298</t>
  </si>
  <si>
    <t>005696/23</t>
  </si>
  <si>
    <t>Kohoutková Magdaléna</t>
  </si>
  <si>
    <t>8853045784</t>
  </si>
  <si>
    <t>005697/23</t>
  </si>
  <si>
    <t>Kováčiková Barbora</t>
  </si>
  <si>
    <t>1752280211</t>
  </si>
  <si>
    <t>005698/23</t>
  </si>
  <si>
    <t>Kováčiková Gabriela</t>
  </si>
  <si>
    <t>9254065733</t>
  </si>
  <si>
    <t>005701/23</t>
  </si>
  <si>
    <t>Ištoková Marie</t>
  </si>
  <si>
    <t>0754303264</t>
  </si>
  <si>
    <t>005707/23</t>
  </si>
  <si>
    <t>Ramos Garsia Alejand</t>
  </si>
  <si>
    <t>1603300270</t>
  </si>
  <si>
    <t>005710/23</t>
  </si>
  <si>
    <t>Kariková Nikola, Bc.</t>
  </si>
  <si>
    <t>7961125183</t>
  </si>
  <si>
    <t>005712/23</t>
  </si>
  <si>
    <t xml:space="preserve">Hlochová Adéla </t>
  </si>
  <si>
    <t>0852226067</t>
  </si>
  <si>
    <t>005713/23</t>
  </si>
  <si>
    <t>005725/23</t>
  </si>
  <si>
    <t xml:space="preserve">Ovčáčík Artur </t>
  </si>
  <si>
    <t>1808110249</t>
  </si>
  <si>
    <t>005729/23</t>
  </si>
  <si>
    <t>Nekorancová Šárka</t>
  </si>
  <si>
    <t>9158125834</t>
  </si>
  <si>
    <t>005740/23</t>
  </si>
  <si>
    <t>Charamzová Julie</t>
  </si>
  <si>
    <t>1356272027</t>
  </si>
  <si>
    <t>005457/23</t>
  </si>
  <si>
    <t>005459/23</t>
  </si>
  <si>
    <t>005668/23</t>
  </si>
  <si>
    <t>005675/23</t>
  </si>
  <si>
    <t>Balcárková Eliška</t>
  </si>
  <si>
    <t>2253181293</t>
  </si>
  <si>
    <t>005684/23</t>
  </si>
  <si>
    <t>Balcárková Jana</t>
  </si>
  <si>
    <t>8653306211</t>
  </si>
  <si>
    <t>005687/23</t>
  </si>
  <si>
    <t>Ptáčková Lenka</t>
  </si>
  <si>
    <t>9059256250</t>
  </si>
  <si>
    <t>005699/23</t>
  </si>
  <si>
    <t>005702/23</t>
  </si>
  <si>
    <t xml:space="preserve">Vítek Radim </t>
  </si>
  <si>
    <t>1110220694</t>
  </si>
  <si>
    <t>005704/23</t>
  </si>
  <si>
    <t>Přikryl Štěpán</t>
  </si>
  <si>
    <t>1603091435</t>
  </si>
  <si>
    <t>005709/23</t>
  </si>
  <si>
    <t>Vítková Martina</t>
  </si>
  <si>
    <t>8257075695</t>
  </si>
  <si>
    <t>005716/23</t>
  </si>
  <si>
    <t>Absolon Jakub</t>
  </si>
  <si>
    <t>1805030425</t>
  </si>
  <si>
    <t>005717/23</t>
  </si>
  <si>
    <t>Tomečka Jan</t>
  </si>
  <si>
    <t>1703030406</t>
  </si>
  <si>
    <t>005718/23</t>
  </si>
  <si>
    <t>005720/23</t>
  </si>
  <si>
    <t>Bitomský David</t>
  </si>
  <si>
    <t>1411021315</t>
  </si>
  <si>
    <t>005721/23</t>
  </si>
  <si>
    <t>Blaha Jan</t>
  </si>
  <si>
    <t>1510160212</t>
  </si>
  <si>
    <t>005722/23</t>
  </si>
  <si>
    <t>Filgas Tomáš</t>
  </si>
  <si>
    <t>2101060797</t>
  </si>
  <si>
    <t>005723/23</t>
  </si>
  <si>
    <t>Roman Fernandez-Chec</t>
  </si>
  <si>
    <t>2208180645</t>
  </si>
  <si>
    <t>005730/23</t>
  </si>
  <si>
    <t>Kopeček Ondřej</t>
  </si>
  <si>
    <t>2007040101</t>
  </si>
  <si>
    <t>005733/23</t>
  </si>
  <si>
    <t>Tománková Alena</t>
  </si>
  <si>
    <t>9154256111</t>
  </si>
  <si>
    <t>005734/23</t>
  </si>
  <si>
    <t>005736/23</t>
  </si>
  <si>
    <t>Kopeček Robert</t>
  </si>
  <si>
    <t>9112224770</t>
  </si>
  <si>
    <t>005737/23</t>
  </si>
  <si>
    <t>Filgasová Tereza</t>
  </si>
  <si>
    <t>8552086169</t>
  </si>
  <si>
    <t>005739/23</t>
  </si>
  <si>
    <t>Roman Magda, Mgr.</t>
  </si>
  <si>
    <t>8657274098</t>
  </si>
  <si>
    <t>005744/23</t>
  </si>
  <si>
    <t>Kršková Šárka</t>
  </si>
  <si>
    <t>0561296010</t>
  </si>
  <si>
    <t>005747/23</t>
  </si>
  <si>
    <t>1806281191</t>
  </si>
  <si>
    <t>005763/23</t>
  </si>
  <si>
    <t>Nováková Denisa</t>
  </si>
  <si>
    <t>9253025705</t>
  </si>
  <si>
    <t>005772/23</t>
  </si>
  <si>
    <t>005773/23</t>
  </si>
  <si>
    <t>Hájková Karolína</t>
  </si>
  <si>
    <t>0252054847</t>
  </si>
  <si>
    <t>005719/23</t>
  </si>
  <si>
    <t>005728/23</t>
  </si>
  <si>
    <t>005746/23</t>
  </si>
  <si>
    <t>Cnoops Elisabeth Pet</t>
  </si>
  <si>
    <t>1061240290</t>
  </si>
  <si>
    <t>005748/23</t>
  </si>
  <si>
    <t>Gregorová Adriana</t>
  </si>
  <si>
    <t>2254230374</t>
  </si>
  <si>
    <t>005749/23</t>
  </si>
  <si>
    <t>Nerád Václav</t>
  </si>
  <si>
    <t>0703223257</t>
  </si>
  <si>
    <t>07:29</t>
  </si>
  <si>
    <t>005750/23</t>
  </si>
  <si>
    <t xml:space="preserve">Morbitzer Tereza </t>
  </si>
  <si>
    <t>2158130843</t>
  </si>
  <si>
    <t>005751/23</t>
  </si>
  <si>
    <t>Kondicz Mikuláš</t>
  </si>
  <si>
    <t>1704010946</t>
  </si>
  <si>
    <t>005752/23</t>
  </si>
  <si>
    <t>Bandyová Monika</t>
  </si>
  <si>
    <t>1353110209</t>
  </si>
  <si>
    <t>005753/23</t>
  </si>
  <si>
    <t>Bandy Jakub</t>
  </si>
  <si>
    <t>1604021562</t>
  </si>
  <si>
    <t>005755/23</t>
  </si>
  <si>
    <t>005756/23</t>
  </si>
  <si>
    <t>Janečková Justýna</t>
  </si>
  <si>
    <t>2052020487</t>
  </si>
  <si>
    <t>005757/23</t>
  </si>
  <si>
    <t xml:space="preserve">Janečková Pavlína </t>
  </si>
  <si>
    <t>8356215362</t>
  </si>
  <si>
    <t>005758/23</t>
  </si>
  <si>
    <t>Pírová Lenka</t>
  </si>
  <si>
    <t>7351045284</t>
  </si>
  <si>
    <t>005759/23</t>
  </si>
  <si>
    <t>005760/23</t>
  </si>
  <si>
    <t>Morbitzer Pavlína</t>
  </si>
  <si>
    <t>8953255729</t>
  </si>
  <si>
    <t>005762/23</t>
  </si>
  <si>
    <t>Gregorová Dita</t>
  </si>
  <si>
    <t>9451134099</t>
  </si>
  <si>
    <t>005765/23</t>
  </si>
  <si>
    <t>Petřeková Lenka</t>
  </si>
  <si>
    <t>7859265700</t>
  </si>
  <si>
    <t>005782/23</t>
  </si>
  <si>
    <t xml:space="preserve">Koudelák Jakub </t>
  </si>
  <si>
    <t>2008100721</t>
  </si>
  <si>
    <t>005783/23</t>
  </si>
  <si>
    <t xml:space="preserve">Koudeláková Lenka </t>
  </si>
  <si>
    <t>7760175302</t>
  </si>
  <si>
    <t>005563/23</t>
  </si>
  <si>
    <t>005618/23</t>
  </si>
  <si>
    <t>Weinlichová Karolína</t>
  </si>
  <si>
    <t>2054030462</t>
  </si>
  <si>
    <t>005631/23</t>
  </si>
  <si>
    <t>Rickardtová Romana M</t>
  </si>
  <si>
    <t>8357205329</t>
  </si>
  <si>
    <t>005639/23</t>
  </si>
  <si>
    <t>005648/23</t>
  </si>
  <si>
    <t>Klvaňová Petra</t>
  </si>
  <si>
    <t>8462234407</t>
  </si>
  <si>
    <t>005678/23</t>
  </si>
  <si>
    <t>Shrbená Jasmína</t>
  </si>
  <si>
    <t>1659120925</t>
  </si>
  <si>
    <t>005714/23</t>
  </si>
  <si>
    <t>Konečná Tereza</t>
  </si>
  <si>
    <t>2056210365</t>
  </si>
  <si>
    <t>005724/23</t>
  </si>
  <si>
    <t>Shrbená Juliana</t>
  </si>
  <si>
    <t>2153280283</t>
  </si>
  <si>
    <t>005731/23</t>
  </si>
  <si>
    <t>Špak Michal</t>
  </si>
  <si>
    <t>8501255807</t>
  </si>
  <si>
    <t>005732/23</t>
  </si>
  <si>
    <t>Shrbená Jana, Ing.</t>
  </si>
  <si>
    <t>8158265302</t>
  </si>
  <si>
    <t>005735/23</t>
  </si>
  <si>
    <t>Konečná Lucie, Ing.</t>
  </si>
  <si>
    <t>9261025818</t>
  </si>
  <si>
    <t>005741/23</t>
  </si>
  <si>
    <t>Šůstek Samuel</t>
  </si>
  <si>
    <t>1308200212</t>
  </si>
  <si>
    <t>005742/23</t>
  </si>
  <si>
    <t>Šůstková Herta, Mgr.</t>
  </si>
  <si>
    <t>8360185339</t>
  </si>
  <si>
    <t>005754/23</t>
  </si>
  <si>
    <t>Opalenyk Mark</t>
  </si>
  <si>
    <t>2010730711</t>
  </si>
  <si>
    <t>005761/23</t>
  </si>
  <si>
    <t>Opalenyk Nataliia</t>
  </si>
  <si>
    <t>8761790719</t>
  </si>
  <si>
    <t>005764/23</t>
  </si>
  <si>
    <t>Schnapka David</t>
  </si>
  <si>
    <t>1705090057</t>
  </si>
  <si>
    <t>005766/23</t>
  </si>
  <si>
    <t>Schnapková Andrea</t>
  </si>
  <si>
    <t>8959135702</t>
  </si>
  <si>
    <t>005768/23</t>
  </si>
  <si>
    <t>Čermáková Claudia Mi</t>
  </si>
  <si>
    <t>0759058960</t>
  </si>
  <si>
    <t>005769/23</t>
  </si>
  <si>
    <t>005774/23</t>
  </si>
  <si>
    <t xml:space="preserve">Simčo Elena </t>
  </si>
  <si>
    <t>2260200030</t>
  </si>
  <si>
    <t>005775/23</t>
  </si>
  <si>
    <t>Simčo Dobrovická Ete</t>
  </si>
  <si>
    <t>8557016160</t>
  </si>
  <si>
    <t>005776/23</t>
  </si>
  <si>
    <t>005777/23</t>
  </si>
  <si>
    <t>005780/23</t>
  </si>
  <si>
    <t>Tmej Kilián</t>
  </si>
  <si>
    <t>2202230096</t>
  </si>
  <si>
    <t>005781/23</t>
  </si>
  <si>
    <t>Tmejová Kristýna</t>
  </si>
  <si>
    <t>8653105835</t>
  </si>
  <si>
    <t>005801/23</t>
  </si>
  <si>
    <t>Kopp Timon</t>
  </si>
  <si>
    <t>2005240501</t>
  </si>
  <si>
    <t>005802/23</t>
  </si>
  <si>
    <t>Kopp Aneta</t>
  </si>
  <si>
    <t>8956055724</t>
  </si>
  <si>
    <t>005528/23</t>
  </si>
  <si>
    <t>Gogová Diana</t>
  </si>
  <si>
    <t>2357211681</t>
  </si>
  <si>
    <t>005552/23</t>
  </si>
  <si>
    <t>Vaniaková Mária</t>
  </si>
  <si>
    <t>1852170210</t>
  </si>
  <si>
    <t>005554/23</t>
  </si>
  <si>
    <t>Vaniaková Vladimíra</t>
  </si>
  <si>
    <t>8754026303</t>
  </si>
  <si>
    <t>005727/23</t>
  </si>
  <si>
    <t>005778/23</t>
  </si>
  <si>
    <t>Kulhánková Mariana</t>
  </si>
  <si>
    <t>2059170696</t>
  </si>
  <si>
    <t>005786/23</t>
  </si>
  <si>
    <t>Hallová Natali Terez</t>
  </si>
  <si>
    <t>0853178920</t>
  </si>
  <si>
    <t>005788/23</t>
  </si>
  <si>
    <t>005789/23</t>
  </si>
  <si>
    <t>005790/23</t>
  </si>
  <si>
    <t>Vozar Vítek</t>
  </si>
  <si>
    <t>1311150236</t>
  </si>
  <si>
    <t>005792/23</t>
  </si>
  <si>
    <t>Menšíková Viktorie</t>
  </si>
  <si>
    <t>1756211050</t>
  </si>
  <si>
    <t>005793/23</t>
  </si>
  <si>
    <t>Dohnalíková Laura</t>
  </si>
  <si>
    <t>1553270345</t>
  </si>
  <si>
    <t>005796/23</t>
  </si>
  <si>
    <t>Podsedníková Kateřin</t>
  </si>
  <si>
    <t>0860238038</t>
  </si>
  <si>
    <t>005797/23</t>
  </si>
  <si>
    <t>Jirsáková Petra</t>
  </si>
  <si>
    <t>9452046164</t>
  </si>
  <si>
    <t>005804/23</t>
  </si>
  <si>
    <t>Babicová Beáta</t>
  </si>
  <si>
    <t>2254250614</t>
  </si>
  <si>
    <t>005805/23</t>
  </si>
  <si>
    <t>Babicová Jana, Ing.</t>
  </si>
  <si>
    <t>9052136170</t>
  </si>
  <si>
    <t>005809/23</t>
  </si>
  <si>
    <t>005814/23</t>
  </si>
  <si>
    <t>005818/23</t>
  </si>
  <si>
    <t>Adamík Jindřich</t>
  </si>
  <si>
    <t>2202180860</t>
  </si>
  <si>
    <t>005826/23</t>
  </si>
  <si>
    <t>Chalupská Anika</t>
  </si>
  <si>
    <t>7462184345</t>
  </si>
  <si>
    <t>005827/23</t>
  </si>
  <si>
    <t>Seifertová Klára</t>
  </si>
  <si>
    <t>8856145815</t>
  </si>
  <si>
    <t>005833/23</t>
  </si>
  <si>
    <t>Adamíková Dagmar</t>
  </si>
  <si>
    <t>9458064880</t>
  </si>
  <si>
    <t>005837/23</t>
  </si>
  <si>
    <t xml:space="preserve">Malík Maxmilián </t>
  </si>
  <si>
    <t>2211190025</t>
  </si>
  <si>
    <t>005838/23</t>
  </si>
  <si>
    <t>Malík Michal, Ing</t>
  </si>
  <si>
    <t>8610095780</t>
  </si>
  <si>
    <t>005856/23</t>
  </si>
  <si>
    <t xml:space="preserve">Rajsová Mária </t>
  </si>
  <si>
    <t>0151174331</t>
  </si>
  <si>
    <t>005451/23</t>
  </si>
  <si>
    <t>David Matyáš</t>
  </si>
  <si>
    <t>0906246077</t>
  </si>
  <si>
    <t>005743/23</t>
  </si>
  <si>
    <t>Plachá Jana</t>
  </si>
  <si>
    <t>0760026091</t>
  </si>
  <si>
    <t>005791/23</t>
  </si>
  <si>
    <t>Görlichová Elena</t>
  </si>
  <si>
    <t>1660130813</t>
  </si>
  <si>
    <t>005794/23</t>
  </si>
  <si>
    <t>005795/23</t>
  </si>
  <si>
    <t>005806/23</t>
  </si>
  <si>
    <t>Kýrová Nela</t>
  </si>
  <si>
    <t>0755305265</t>
  </si>
  <si>
    <t>005810/23</t>
  </si>
  <si>
    <t>Hýža Matyáš</t>
  </si>
  <si>
    <t>1004303575</t>
  </si>
  <si>
    <t>005811/23</t>
  </si>
  <si>
    <t>Krajčír Mathias</t>
  </si>
  <si>
    <t>1406240308</t>
  </si>
  <si>
    <t>005812/23</t>
  </si>
  <si>
    <t xml:space="preserve">Grünwaldová Eva </t>
  </si>
  <si>
    <t>1862160432</t>
  </si>
  <si>
    <t>005815/23</t>
  </si>
  <si>
    <t>Jančí Libuše</t>
  </si>
  <si>
    <t>1759070940</t>
  </si>
  <si>
    <t>005817/23</t>
  </si>
  <si>
    <t>Klosová Nina</t>
  </si>
  <si>
    <t>1858310322</t>
  </si>
  <si>
    <t>005819/23</t>
  </si>
  <si>
    <t>Fučíková Karolína</t>
  </si>
  <si>
    <t>1857160030</t>
  </si>
  <si>
    <t>005822/23</t>
  </si>
  <si>
    <t>005823/23</t>
  </si>
  <si>
    <t>Fučíková Pavla</t>
  </si>
  <si>
    <t>8459095755</t>
  </si>
  <si>
    <t>005824/23</t>
  </si>
  <si>
    <t>Grünwaldová Zuzana I</t>
  </si>
  <si>
    <t>8757314148</t>
  </si>
  <si>
    <t>005825/23</t>
  </si>
  <si>
    <t>Klosová Pavla</t>
  </si>
  <si>
    <t>9259256149</t>
  </si>
  <si>
    <t>005828/23</t>
  </si>
  <si>
    <t xml:space="preserve">Jančí Radka </t>
  </si>
  <si>
    <t>8961106176</t>
  </si>
  <si>
    <t>005829/23</t>
  </si>
  <si>
    <t>Pinkava Jakub</t>
  </si>
  <si>
    <t>1007010092</t>
  </si>
  <si>
    <t>005830/23</t>
  </si>
  <si>
    <t>005834/23</t>
  </si>
  <si>
    <t>Kořenková Adéla</t>
  </si>
  <si>
    <t>0962026098</t>
  </si>
  <si>
    <t>005836/23</t>
  </si>
  <si>
    <t>Nixon Elinka Anna</t>
  </si>
  <si>
    <t>1053068962</t>
  </si>
  <si>
    <t>005839/23</t>
  </si>
  <si>
    <t>Kubíček Tibor</t>
  </si>
  <si>
    <t>0810315264</t>
  </si>
  <si>
    <t>005845/23</t>
  </si>
  <si>
    <t xml:space="preserve">Trtil Marek </t>
  </si>
  <si>
    <t>0710036085</t>
  </si>
  <si>
    <t>005850/23</t>
  </si>
  <si>
    <t>Žiga Richard</t>
  </si>
  <si>
    <t>2005281113</t>
  </si>
  <si>
    <t>005858/23</t>
  </si>
  <si>
    <t>Sedláčková Marie</t>
  </si>
  <si>
    <t>9460276166</t>
  </si>
  <si>
    <t>005859/23</t>
  </si>
  <si>
    <t>Heráková Valerie</t>
  </si>
  <si>
    <t>2060261126</t>
  </si>
  <si>
    <t>005626/23</t>
  </si>
  <si>
    <t>Muzikant Michal</t>
  </si>
  <si>
    <t>7512255322</t>
  </si>
  <si>
    <t>005784/23</t>
  </si>
  <si>
    <t>005785/23</t>
  </si>
  <si>
    <t>005798/23</t>
  </si>
  <si>
    <t>005803/23</t>
  </si>
  <si>
    <t>Heral David</t>
  </si>
  <si>
    <t>1008271803</t>
  </si>
  <si>
    <t>005813/23</t>
  </si>
  <si>
    <t>Hoffmannová Ema</t>
  </si>
  <si>
    <t>1857130352</t>
  </si>
  <si>
    <t>005816/23</t>
  </si>
  <si>
    <t>Vodička Vít</t>
  </si>
  <si>
    <t>0706045274</t>
  </si>
  <si>
    <t>005832/23</t>
  </si>
  <si>
    <t>Poláčková Monika</t>
  </si>
  <si>
    <t>8561071464</t>
  </si>
  <si>
    <t>005841/23</t>
  </si>
  <si>
    <t>Jurák Tomáš</t>
  </si>
  <si>
    <t>1812171471</t>
  </si>
  <si>
    <t>005844/23</t>
  </si>
  <si>
    <t xml:space="preserve">Dynka Albert </t>
  </si>
  <si>
    <t>1907070627</t>
  </si>
  <si>
    <t>005847/23</t>
  </si>
  <si>
    <t xml:space="preserve">Holeček Zdeněk </t>
  </si>
  <si>
    <t>1802010012</t>
  </si>
  <si>
    <t>005852/23</t>
  </si>
  <si>
    <t>Dynka Martin</t>
  </si>
  <si>
    <t>8305314127</t>
  </si>
  <si>
    <t>005853/23</t>
  </si>
  <si>
    <t>Juráková Veronika</t>
  </si>
  <si>
    <t>9162195020</t>
  </si>
  <si>
    <t>005855/23</t>
  </si>
  <si>
    <t>Holečková Vendula</t>
  </si>
  <si>
    <t>9458115722</t>
  </si>
  <si>
    <t>005857/23</t>
  </si>
  <si>
    <t>Hubáčková Gabriela</t>
  </si>
  <si>
    <t>1457270188</t>
  </si>
  <si>
    <t>005860/23</t>
  </si>
  <si>
    <t>Hubáčková Marcela Mg</t>
  </si>
  <si>
    <t>7954194622</t>
  </si>
  <si>
    <t>005862/23</t>
  </si>
  <si>
    <t>Huf Tomáš</t>
  </si>
  <si>
    <t>2109210103</t>
  </si>
  <si>
    <t>005863/23</t>
  </si>
  <si>
    <t>Bednářová Hana</t>
  </si>
  <si>
    <t>8654075793</t>
  </si>
  <si>
    <t>005865/23</t>
  </si>
  <si>
    <t>Korecká Anežka</t>
  </si>
  <si>
    <t>2352130660</t>
  </si>
  <si>
    <t>005866/23</t>
  </si>
  <si>
    <t>Korecká Barbora</t>
  </si>
  <si>
    <t>9755251088</t>
  </si>
  <si>
    <t>005867/23</t>
  </si>
  <si>
    <t>005876/23</t>
  </si>
  <si>
    <t>005881/23</t>
  </si>
  <si>
    <t>Jílek Samuel</t>
  </si>
  <si>
    <t>1709301330</t>
  </si>
  <si>
    <t>005882/23</t>
  </si>
  <si>
    <t>Jílek Sebastian</t>
  </si>
  <si>
    <t>1709301352</t>
  </si>
  <si>
    <t>005883/23</t>
  </si>
  <si>
    <t>Jílek Jan</t>
  </si>
  <si>
    <t>8408205311</t>
  </si>
  <si>
    <t>005663/23</t>
  </si>
  <si>
    <t>005679/23</t>
  </si>
  <si>
    <t>005683/23</t>
  </si>
  <si>
    <t>005842/23</t>
  </si>
  <si>
    <t>005843/23</t>
  </si>
  <si>
    <t>Wimmer Tomáš</t>
  </si>
  <si>
    <t>1604270327</t>
  </si>
  <si>
    <t>005848/23</t>
  </si>
  <si>
    <t>005868/23</t>
  </si>
  <si>
    <t>Vissková Vanda</t>
  </si>
  <si>
    <t>1460270020</t>
  </si>
  <si>
    <t>005870/23</t>
  </si>
  <si>
    <t>Strýček Martin</t>
  </si>
  <si>
    <t>1802140021</t>
  </si>
  <si>
    <t>005871/23</t>
  </si>
  <si>
    <t>Pavlík Jakub</t>
  </si>
  <si>
    <t>1901310983</t>
  </si>
  <si>
    <t>005873/23</t>
  </si>
  <si>
    <t>Martinek Tomáš</t>
  </si>
  <si>
    <t>0912133244</t>
  </si>
  <si>
    <t>005875/23</t>
  </si>
  <si>
    <t>Strýčková Marta</t>
  </si>
  <si>
    <t>8060145335</t>
  </si>
  <si>
    <t>005877/23</t>
  </si>
  <si>
    <t>Pavlíková Zuzana</t>
  </si>
  <si>
    <t>7853144849</t>
  </si>
  <si>
    <t>005887/23</t>
  </si>
  <si>
    <t xml:space="preserve">Hrachovec Matyáš </t>
  </si>
  <si>
    <t>2209150053</t>
  </si>
  <si>
    <t>005888/23</t>
  </si>
  <si>
    <t xml:space="preserve">Hrachovcová Klára </t>
  </si>
  <si>
    <t>9260294846</t>
  </si>
  <si>
    <t>005891/23</t>
  </si>
  <si>
    <t>005907/23</t>
  </si>
  <si>
    <t>Vrbická Ema</t>
  </si>
  <si>
    <t>1553160972</t>
  </si>
  <si>
    <t>005908/23</t>
  </si>
  <si>
    <t xml:space="preserve">Borůvková Aneta </t>
  </si>
  <si>
    <t>2258020611</t>
  </si>
  <si>
    <t>005909/23</t>
  </si>
  <si>
    <t xml:space="preserve">Henčeková Jana </t>
  </si>
  <si>
    <t>8551248882</t>
  </si>
  <si>
    <t>005779/23</t>
  </si>
  <si>
    <t>Monič Jan</t>
  </si>
  <si>
    <t>0710283233</t>
  </si>
  <si>
    <t>005807/23</t>
  </si>
  <si>
    <t>005821/23</t>
  </si>
  <si>
    <t>005879/23</t>
  </si>
  <si>
    <t>Král Zdeněk</t>
  </si>
  <si>
    <t>0601253235</t>
  </si>
  <si>
    <t>005884/23</t>
  </si>
  <si>
    <t>Chaloupka Michal</t>
  </si>
  <si>
    <t>2211070114</t>
  </si>
  <si>
    <t>005885/23</t>
  </si>
  <si>
    <t>Sagalincová Veronika</t>
  </si>
  <si>
    <t>9355265293</t>
  </si>
  <si>
    <t>005893/23</t>
  </si>
  <si>
    <t>Smékalová Nela</t>
  </si>
  <si>
    <t>1756160263</t>
  </si>
  <si>
    <t>005894/23</t>
  </si>
  <si>
    <t>Sychra Adam</t>
  </si>
  <si>
    <t>2002260953</t>
  </si>
  <si>
    <t>005895/23</t>
  </si>
  <si>
    <t>Budirský Otto</t>
  </si>
  <si>
    <t>1907140356</t>
  </si>
  <si>
    <t>005896/23</t>
  </si>
  <si>
    <t>Sadilová Tereza</t>
  </si>
  <si>
    <t>1758100311</t>
  </si>
  <si>
    <t>005897/23</t>
  </si>
  <si>
    <t>Sokolová Kateřina</t>
  </si>
  <si>
    <t>1862130479</t>
  </si>
  <si>
    <t>005900/23</t>
  </si>
  <si>
    <t>Sokolová Jana</t>
  </si>
  <si>
    <t>8858315774</t>
  </si>
  <si>
    <t>005902/23</t>
  </si>
  <si>
    <t>Sychrová Kateřina</t>
  </si>
  <si>
    <t>8757253835</t>
  </si>
  <si>
    <t>005905/23</t>
  </si>
  <si>
    <t>Budirský Martin</t>
  </si>
  <si>
    <t>8911055923</t>
  </si>
  <si>
    <t>005914/23</t>
  </si>
  <si>
    <t>Hradil Jonáš</t>
  </si>
  <si>
    <t>2104260114</t>
  </si>
  <si>
    <t>005915/23</t>
  </si>
  <si>
    <t>Hradilová Petra</t>
  </si>
  <si>
    <t>9059064476</t>
  </si>
  <si>
    <t>005864/23</t>
  </si>
  <si>
    <t>005892/23</t>
  </si>
  <si>
    <t>005903/23</t>
  </si>
  <si>
    <t>Truong Gia Bao</t>
  </si>
  <si>
    <t>2001070764</t>
  </si>
  <si>
    <t>005904/23</t>
  </si>
  <si>
    <t>Tran Thi Phuong</t>
  </si>
  <si>
    <t>9051023344</t>
  </si>
  <si>
    <t>005921/23</t>
  </si>
  <si>
    <t>005926/23</t>
  </si>
  <si>
    <t>Jurníček Jakub</t>
  </si>
  <si>
    <t>1902070203</t>
  </si>
  <si>
    <t>005927/23</t>
  </si>
  <si>
    <t>Jurníčková Pavlína</t>
  </si>
  <si>
    <t>8252064733</t>
  </si>
  <si>
    <t>005932/23</t>
  </si>
  <si>
    <t>Onufráková Lenka</t>
  </si>
  <si>
    <t>8962225723</t>
  </si>
  <si>
    <t>005703/23</t>
  </si>
  <si>
    <t>Kolečářová Barbora</t>
  </si>
  <si>
    <t>1059031237</t>
  </si>
  <si>
    <t>005799/23</t>
  </si>
  <si>
    <t>005835/23</t>
  </si>
  <si>
    <t>Bil Patrik</t>
  </si>
  <si>
    <t>1008300260</t>
  </si>
  <si>
    <t>005846/23</t>
  </si>
  <si>
    <t>005851/23</t>
  </si>
  <si>
    <t>005861/23</t>
  </si>
  <si>
    <t>005869/23</t>
  </si>
  <si>
    <t>Podstatzká Nela Mari</t>
  </si>
  <si>
    <t>1354190310</t>
  </si>
  <si>
    <t>005899/23</t>
  </si>
  <si>
    <t>Balcárek Richard</t>
  </si>
  <si>
    <t>2203181552</t>
  </si>
  <si>
    <t>005911/23</t>
  </si>
  <si>
    <t>Moravec Dominik</t>
  </si>
  <si>
    <t>2310060731</t>
  </si>
  <si>
    <t>005912/23</t>
  </si>
  <si>
    <t xml:space="preserve">Vybíralová Nikola </t>
  </si>
  <si>
    <t>0051256150</t>
  </si>
  <si>
    <t>005916/23</t>
  </si>
  <si>
    <t>0859246190</t>
  </si>
  <si>
    <t>005920/23</t>
  </si>
  <si>
    <t>Divina David</t>
  </si>
  <si>
    <t>1401240247</t>
  </si>
  <si>
    <t>005931/23</t>
  </si>
  <si>
    <t>005954/23</t>
  </si>
  <si>
    <t>005961/23</t>
  </si>
  <si>
    <t>Hubička Martin</t>
  </si>
  <si>
    <t>2204230358</t>
  </si>
  <si>
    <t>005962/23</t>
  </si>
  <si>
    <t>005906/23</t>
  </si>
  <si>
    <t>005800/23</t>
  </si>
  <si>
    <t>Rajsová Adéla</t>
  </si>
  <si>
    <t>2357300275</t>
  </si>
  <si>
    <t>005886/23</t>
  </si>
  <si>
    <t>Kretková Sabina</t>
  </si>
  <si>
    <t>9553256240</t>
  </si>
  <si>
    <t>005910/23</t>
  </si>
  <si>
    <t>Röhrer Daniel</t>
  </si>
  <si>
    <t>2304250586</t>
  </si>
  <si>
    <t>005917/23</t>
  </si>
  <si>
    <t>Šantrůček Vladimír</t>
  </si>
  <si>
    <t>1711011753</t>
  </si>
  <si>
    <t>005918/23</t>
  </si>
  <si>
    <t>Röhrer Zbyněk</t>
  </si>
  <si>
    <t>9311086235</t>
  </si>
  <si>
    <t>005919/23</t>
  </si>
  <si>
    <t>Šantrůčková Petra</t>
  </si>
  <si>
    <t>7662055764</t>
  </si>
  <si>
    <t>005923/23</t>
  </si>
  <si>
    <t>Ruska Tomáš</t>
  </si>
  <si>
    <t>2202160048</t>
  </si>
  <si>
    <t>005924/23</t>
  </si>
  <si>
    <t>Rusková Zuzana</t>
  </si>
  <si>
    <t>8361045330</t>
  </si>
  <si>
    <t>005935/23</t>
  </si>
  <si>
    <t>Skácelová Kristina</t>
  </si>
  <si>
    <t>1857070215</t>
  </si>
  <si>
    <t>005936/23</t>
  </si>
  <si>
    <t>Máchová Jana</t>
  </si>
  <si>
    <t>8961135293</t>
  </si>
  <si>
    <t>005937/23</t>
  </si>
  <si>
    <t>Vrtil Elliot</t>
  </si>
  <si>
    <t>1901120045</t>
  </si>
  <si>
    <t>005938/23</t>
  </si>
  <si>
    <t xml:space="preserve">Vrtilová Denisa </t>
  </si>
  <si>
    <t>8951015084</t>
  </si>
  <si>
    <t>005939/23</t>
  </si>
  <si>
    <t>Polovko Vladislava</t>
  </si>
  <si>
    <t>1757310005</t>
  </si>
  <si>
    <t>005940/23</t>
  </si>
  <si>
    <t>Horváth Matyáš</t>
  </si>
  <si>
    <t>1210190245</t>
  </si>
  <si>
    <t>005941/23</t>
  </si>
  <si>
    <t>Lastres Jasmína</t>
  </si>
  <si>
    <t>1852260366</t>
  </si>
  <si>
    <t>005942/23</t>
  </si>
  <si>
    <t>Zemčáková Monika</t>
  </si>
  <si>
    <t>8660075809</t>
  </si>
  <si>
    <t>005945/23</t>
  </si>
  <si>
    <t>Ziane Fadela</t>
  </si>
  <si>
    <t>1661180026</t>
  </si>
  <si>
    <t>005946/23</t>
  </si>
  <si>
    <t>Krčmář Antonín</t>
  </si>
  <si>
    <t>1808100272</t>
  </si>
  <si>
    <t>005947/23</t>
  </si>
  <si>
    <t>Krčmářová Jana</t>
  </si>
  <si>
    <t>8958255724</t>
  </si>
  <si>
    <t>005948/23</t>
  </si>
  <si>
    <t>Adámek Vít</t>
  </si>
  <si>
    <t>1712010762</t>
  </si>
  <si>
    <t>005949/23</t>
  </si>
  <si>
    <t>Ščecinová Petra</t>
  </si>
  <si>
    <t>9354155712</t>
  </si>
  <si>
    <t>005951/23</t>
  </si>
  <si>
    <t>Lukavský Pavel</t>
  </si>
  <si>
    <t>1403061770</t>
  </si>
  <si>
    <t>005952/23</t>
  </si>
  <si>
    <t>Čermáková Vanessa</t>
  </si>
  <si>
    <t>1454151754</t>
  </si>
  <si>
    <t>005953/23</t>
  </si>
  <si>
    <t>Rochlová Sylvie</t>
  </si>
  <si>
    <t>8558176154</t>
  </si>
  <si>
    <t>005963/23</t>
  </si>
  <si>
    <t>Frgal Vojtěch</t>
  </si>
  <si>
    <t>1303180021</t>
  </si>
  <si>
    <t>005971/23</t>
  </si>
  <si>
    <t>Lachnit Ladislav</t>
  </si>
  <si>
    <t>0810213250</t>
  </si>
  <si>
    <t>005991/23</t>
  </si>
  <si>
    <t>005767/23</t>
  </si>
  <si>
    <t>Chromčáková Julie</t>
  </si>
  <si>
    <t>1956220090</t>
  </si>
  <si>
    <t>005770/23</t>
  </si>
  <si>
    <t>Novotná Petra</t>
  </si>
  <si>
    <t>8655055541</t>
  </si>
  <si>
    <t>005880/23</t>
  </si>
  <si>
    <t>Lušovská Vivien</t>
  </si>
  <si>
    <t>1854230411</t>
  </si>
  <si>
    <t>005922/23</t>
  </si>
  <si>
    <t>005925/23</t>
  </si>
  <si>
    <t>005928/23</t>
  </si>
  <si>
    <t>Martinez Guinot Anna</t>
  </si>
  <si>
    <t>0861017080</t>
  </si>
  <si>
    <t>005955/23</t>
  </si>
  <si>
    <t>005959/23</t>
  </si>
  <si>
    <t>005965/23</t>
  </si>
  <si>
    <t>Vojtek Tomáš</t>
  </si>
  <si>
    <t>1407160007</t>
  </si>
  <si>
    <t>005967/23</t>
  </si>
  <si>
    <t>Bezouška Petr</t>
  </si>
  <si>
    <t>1304031377</t>
  </si>
  <si>
    <t>005968/23</t>
  </si>
  <si>
    <t>Konvičná Josefína</t>
  </si>
  <si>
    <t>1957240824</t>
  </si>
  <si>
    <t>005970/23</t>
  </si>
  <si>
    <t xml:space="preserve">Bureš Patrik </t>
  </si>
  <si>
    <t>2202240623</t>
  </si>
  <si>
    <t>005972/23</t>
  </si>
  <si>
    <t>Filipi Dominik</t>
  </si>
  <si>
    <t>2009190370</t>
  </si>
  <si>
    <t>005973/23</t>
  </si>
  <si>
    <t>Kupka Daniel</t>
  </si>
  <si>
    <t>2001300433</t>
  </si>
  <si>
    <t>005975/23</t>
  </si>
  <si>
    <t>Vlčák Patrik</t>
  </si>
  <si>
    <t>1112021339</t>
  </si>
  <si>
    <t>005976/23</t>
  </si>
  <si>
    <t>Vavrek David</t>
  </si>
  <si>
    <t>1009161285</t>
  </si>
  <si>
    <t>005977/23</t>
  </si>
  <si>
    <t>Karhánek Jonáš</t>
  </si>
  <si>
    <t>1601110225</t>
  </si>
  <si>
    <t>005979/23</t>
  </si>
  <si>
    <t>Imwensi Dominik</t>
  </si>
  <si>
    <t>1610160090</t>
  </si>
  <si>
    <t>005980/23</t>
  </si>
  <si>
    <t xml:space="preserve">Šejda Tadeáš </t>
  </si>
  <si>
    <t>2205230115</t>
  </si>
  <si>
    <t>005983/23</t>
  </si>
  <si>
    <t>Kupka Jan</t>
  </si>
  <si>
    <t>9308291256</t>
  </si>
  <si>
    <t>005985/23</t>
  </si>
  <si>
    <t>Šejdová Michaela</t>
  </si>
  <si>
    <t>0053120826</t>
  </si>
  <si>
    <t>005986/23</t>
  </si>
  <si>
    <t xml:space="preserve">Konvičný Lubomír </t>
  </si>
  <si>
    <t>8401214855</t>
  </si>
  <si>
    <t>005988/23</t>
  </si>
  <si>
    <t xml:space="preserve">Burešová Olga </t>
  </si>
  <si>
    <t>9253185722</t>
  </si>
  <si>
    <t>005989/23</t>
  </si>
  <si>
    <t>Filipi Tereza, MUDr.</t>
  </si>
  <si>
    <t>9158144138</t>
  </si>
  <si>
    <t>005990/23</t>
  </si>
  <si>
    <t>Vojtková Veronika</t>
  </si>
  <si>
    <t>9152085712</t>
  </si>
  <si>
    <t>005995/23</t>
  </si>
  <si>
    <t>Fojt Ondřej</t>
  </si>
  <si>
    <t>1311050246</t>
  </si>
  <si>
    <t>005998/23</t>
  </si>
  <si>
    <t>Bednářová Klára</t>
  </si>
  <si>
    <t>0762015353</t>
  </si>
  <si>
    <t>006003/23</t>
  </si>
  <si>
    <t>Heroldová Šárka</t>
  </si>
  <si>
    <t>9052085702</t>
  </si>
  <si>
    <t>006008/23</t>
  </si>
  <si>
    <t>Svitáková Rozárie</t>
  </si>
  <si>
    <t>2262310215</t>
  </si>
  <si>
    <t>005849/23</t>
  </si>
  <si>
    <t>005854/23</t>
  </si>
  <si>
    <t>Popenkova Anika</t>
  </si>
  <si>
    <t>2359080438</t>
  </si>
  <si>
    <t>005898/23</t>
  </si>
  <si>
    <t xml:space="preserve">Vorlíček Jan </t>
  </si>
  <si>
    <t>0809253247</t>
  </si>
  <si>
    <t>005913/23</t>
  </si>
  <si>
    <t xml:space="preserve">Popenkova Olha </t>
  </si>
  <si>
    <t>9359624516</t>
  </si>
  <si>
    <t>005929/23</t>
  </si>
  <si>
    <t xml:space="preserve">Hrmel Dominik </t>
  </si>
  <si>
    <t>1905040060</t>
  </si>
  <si>
    <t>005930/23</t>
  </si>
  <si>
    <t xml:space="preserve">Hrmelová Michaela </t>
  </si>
  <si>
    <t>8558175791</t>
  </si>
  <si>
    <t>005933/23</t>
  </si>
  <si>
    <t>Malínková Josefína</t>
  </si>
  <si>
    <t>2357010359</t>
  </si>
  <si>
    <t>005934/23</t>
  </si>
  <si>
    <t>Malínková Lucie Bc.</t>
  </si>
  <si>
    <t>9151205745</t>
  </si>
  <si>
    <t>005969/23</t>
  </si>
  <si>
    <t>005978/23</t>
  </si>
  <si>
    <t xml:space="preserve">Klapilová Sára </t>
  </si>
  <si>
    <t>1054013235</t>
  </si>
  <si>
    <t>005994/23</t>
  </si>
  <si>
    <t xml:space="preserve">Kořenek Jiří </t>
  </si>
  <si>
    <t>0610263225</t>
  </si>
  <si>
    <t>005996/23</t>
  </si>
  <si>
    <t>Hulva Viktor</t>
  </si>
  <si>
    <t>2308040482</t>
  </si>
  <si>
    <t>005997/23</t>
  </si>
  <si>
    <t>Králová Miroslava</t>
  </si>
  <si>
    <t>0661108459</t>
  </si>
  <si>
    <t>006001/23</t>
  </si>
  <si>
    <t>Valouch David Kvido</t>
  </si>
  <si>
    <t>1311132031</t>
  </si>
  <si>
    <t>006004/23</t>
  </si>
  <si>
    <t>Barnošáková Petra</t>
  </si>
  <si>
    <t>9556025655</t>
  </si>
  <si>
    <t>006005/23</t>
  </si>
  <si>
    <t>Mašková Natálie</t>
  </si>
  <si>
    <t>1762011075</t>
  </si>
  <si>
    <t>006006/23</t>
  </si>
  <si>
    <t>Mašková Michaela</t>
  </si>
  <si>
    <t>9359106141</t>
  </si>
  <si>
    <t>006007/23</t>
  </si>
  <si>
    <t>Semeniuk Mykola</t>
  </si>
  <si>
    <t>0709774131</t>
  </si>
  <si>
    <t>006009/23</t>
  </si>
  <si>
    <t>Olexa Vít Vojtěch</t>
  </si>
  <si>
    <t>1207111070</t>
  </si>
  <si>
    <t>006021/23</t>
  </si>
  <si>
    <t>006022/23</t>
  </si>
  <si>
    <t xml:space="preserve">Čepa Vojtěch </t>
  </si>
  <si>
    <t>1504120167</t>
  </si>
  <si>
    <t>006025/23</t>
  </si>
  <si>
    <t>005455/23</t>
  </si>
  <si>
    <t>005771/23</t>
  </si>
  <si>
    <t>Lukácsová Natálie</t>
  </si>
  <si>
    <t>2359020862</t>
  </si>
  <si>
    <t>005808/23</t>
  </si>
  <si>
    <t>005820/23</t>
  </si>
  <si>
    <t>Lochman Nathaly</t>
  </si>
  <si>
    <t>2256250238</t>
  </si>
  <si>
    <t>005831/23</t>
  </si>
  <si>
    <t>Vláčilová Nicola</t>
  </si>
  <si>
    <t>9951135711</t>
  </si>
  <si>
    <t>005901/23</t>
  </si>
  <si>
    <t>Fidlerová Natálie</t>
  </si>
  <si>
    <t>1055285264</t>
  </si>
  <si>
    <t>005943/23</t>
  </si>
  <si>
    <t>005944/23</t>
  </si>
  <si>
    <t>005957/23</t>
  </si>
  <si>
    <t>Koriťák Matyáš</t>
  </si>
  <si>
    <t>0809125262</t>
  </si>
  <si>
    <t>005960/23</t>
  </si>
  <si>
    <t>005966/23</t>
  </si>
  <si>
    <t>Koudelák David</t>
  </si>
  <si>
    <t>0809243248</t>
  </si>
  <si>
    <t>005992/23</t>
  </si>
  <si>
    <t>8958114044</t>
  </si>
  <si>
    <t>005993/23</t>
  </si>
  <si>
    <t>Novosád Jakub</t>
  </si>
  <si>
    <t>2304241401</t>
  </si>
  <si>
    <t>006013/23</t>
  </si>
  <si>
    <t>Kulich Matyáš</t>
  </si>
  <si>
    <t>1911300457</t>
  </si>
  <si>
    <t>006014/23</t>
  </si>
  <si>
    <t>Nekarda František</t>
  </si>
  <si>
    <t>1505060007</t>
  </si>
  <si>
    <t>006015/23</t>
  </si>
  <si>
    <t>Rušar Dominik</t>
  </si>
  <si>
    <t>1802010397</t>
  </si>
  <si>
    <t>006016/23</t>
  </si>
  <si>
    <t>Rušarová Lenka</t>
  </si>
  <si>
    <t>7754125841</t>
  </si>
  <si>
    <t>006017/23</t>
  </si>
  <si>
    <t>006018/23</t>
  </si>
  <si>
    <t>Rysová Lenka</t>
  </si>
  <si>
    <t>7952025312</t>
  </si>
  <si>
    <t>006026/23</t>
  </si>
  <si>
    <t>Němec Darek</t>
  </si>
  <si>
    <t>2208221312</t>
  </si>
  <si>
    <t>006027/23</t>
  </si>
  <si>
    <t>Němcová Svatava</t>
  </si>
  <si>
    <t>8655155190</t>
  </si>
  <si>
    <t>006030/23</t>
  </si>
  <si>
    <t xml:space="preserve">Kojecký Otto </t>
  </si>
  <si>
    <t>2204190417</t>
  </si>
  <si>
    <t>006033/23</t>
  </si>
  <si>
    <t>006037/23</t>
  </si>
  <si>
    <t>006050/23</t>
  </si>
  <si>
    <t>Kojecký Zdeněk</t>
  </si>
  <si>
    <t>7002115351</t>
  </si>
  <si>
    <t>006051/23</t>
  </si>
  <si>
    <t>006052/23</t>
  </si>
  <si>
    <t>Menšíková Veronika</t>
  </si>
  <si>
    <t>9561156066</t>
  </si>
  <si>
    <t>006064/23</t>
  </si>
  <si>
    <t>006035/23</t>
  </si>
  <si>
    <t xml:space="preserve">Liška Martin </t>
  </si>
  <si>
    <t>0909307245</t>
  </si>
  <si>
    <t>005711/23</t>
  </si>
  <si>
    <t>006019/23</t>
  </si>
  <si>
    <t>Ambrož Teodor</t>
  </si>
  <si>
    <t>1412051531</t>
  </si>
  <si>
    <t>006024/23</t>
  </si>
  <si>
    <t>Ambrož Jaromír</t>
  </si>
  <si>
    <t>7505295765</t>
  </si>
  <si>
    <t>006028/23</t>
  </si>
  <si>
    <t>Recová Natálie</t>
  </si>
  <si>
    <t>2159040290</t>
  </si>
  <si>
    <t>006029/23</t>
  </si>
  <si>
    <t>Rec Michal</t>
  </si>
  <si>
    <t>8706105815</t>
  </si>
  <si>
    <t>006031/23</t>
  </si>
  <si>
    <t>Gono Roman</t>
  </si>
  <si>
    <t>1411100911</t>
  </si>
  <si>
    <t>006034/23</t>
  </si>
  <si>
    <t>David Samuel</t>
  </si>
  <si>
    <t>1103210988</t>
  </si>
  <si>
    <t>006038/23</t>
  </si>
  <si>
    <t>Jánoško Štěpán</t>
  </si>
  <si>
    <t>1902152164</t>
  </si>
  <si>
    <t>006039/23</t>
  </si>
  <si>
    <t>Spáčil Vilém</t>
  </si>
  <si>
    <t>1707070024</t>
  </si>
  <si>
    <t>006040/23</t>
  </si>
  <si>
    <t xml:space="preserve">Maljarčik Jakub </t>
  </si>
  <si>
    <t>2101100375</t>
  </si>
  <si>
    <t>006041/23</t>
  </si>
  <si>
    <t>Křečková Jana</t>
  </si>
  <si>
    <t>1653091066</t>
  </si>
  <si>
    <t>006044/23</t>
  </si>
  <si>
    <t>Foretová Eliška</t>
  </si>
  <si>
    <t>1651051237</t>
  </si>
  <si>
    <t>006045/23</t>
  </si>
  <si>
    <t>Dudr Vojtěch</t>
  </si>
  <si>
    <t>2009121235</t>
  </si>
  <si>
    <t>006046/23</t>
  </si>
  <si>
    <t>Jánošková Iveta</t>
  </si>
  <si>
    <t>8355162585</t>
  </si>
  <si>
    <t>006047/23</t>
  </si>
  <si>
    <t>Mach Martin</t>
  </si>
  <si>
    <t>1308110144</t>
  </si>
  <si>
    <t>006049/23</t>
  </si>
  <si>
    <t>Maljarčiková Veronik</t>
  </si>
  <si>
    <t>9658085316</t>
  </si>
  <si>
    <t>006053/23</t>
  </si>
  <si>
    <t>Dudrová Eliška</t>
  </si>
  <si>
    <t>9459234851</t>
  </si>
  <si>
    <t>006054/23</t>
  </si>
  <si>
    <t>006055/23</t>
  </si>
  <si>
    <t>006057/23</t>
  </si>
  <si>
    <t>Jirout Filip</t>
  </si>
  <si>
    <t>0807082166</t>
  </si>
  <si>
    <t>006065/23</t>
  </si>
  <si>
    <t>Hrabal Jan</t>
  </si>
  <si>
    <t>1904240184</t>
  </si>
  <si>
    <t>006066/23</t>
  </si>
  <si>
    <t>Hrabalová Zuzana</t>
  </si>
  <si>
    <t>8360295702</t>
  </si>
  <si>
    <t>006043/23</t>
  </si>
  <si>
    <t>Kopecká Rozárie</t>
  </si>
  <si>
    <t>2055150504</t>
  </si>
  <si>
    <t>006048/23</t>
  </si>
  <si>
    <t>Kopecká Jeglová Vero</t>
  </si>
  <si>
    <t>9058035701</t>
  </si>
  <si>
    <t>006070/23</t>
  </si>
  <si>
    <t>Švaříčková Markéta</t>
  </si>
  <si>
    <t>0951241500</t>
  </si>
  <si>
    <t>006071/23</t>
  </si>
  <si>
    <t xml:space="preserve">Striuk Amina </t>
  </si>
  <si>
    <t>0757654117</t>
  </si>
  <si>
    <t>006073/23</t>
  </si>
  <si>
    <t>Půr Matyáš</t>
  </si>
  <si>
    <t>1702210125</t>
  </si>
  <si>
    <t>006036/23</t>
  </si>
  <si>
    <t>005726/23</t>
  </si>
  <si>
    <t>005738/23</t>
  </si>
  <si>
    <t>Ovečková Edita</t>
  </si>
  <si>
    <t>9758194842</t>
  </si>
  <si>
    <t>005889/23</t>
  </si>
  <si>
    <t>Potěšilová Gréta</t>
  </si>
  <si>
    <t>2360050407</t>
  </si>
  <si>
    <t>005890/23</t>
  </si>
  <si>
    <t>Potěšilová Hana</t>
  </si>
  <si>
    <t>8860250179</t>
  </si>
  <si>
    <t>005964/23</t>
  </si>
  <si>
    <t>Sofková Marie</t>
  </si>
  <si>
    <t>1356250236</t>
  </si>
  <si>
    <t>005974/23</t>
  </si>
  <si>
    <t>005987/23</t>
  </si>
  <si>
    <t>005999/23</t>
  </si>
  <si>
    <t>006000/23</t>
  </si>
  <si>
    <t>Malotová Eliška</t>
  </si>
  <si>
    <t>2061160299</t>
  </si>
  <si>
    <t>006002/23</t>
  </si>
  <si>
    <t>006010/23</t>
  </si>
  <si>
    <t xml:space="preserve">Šimek Martin </t>
  </si>
  <si>
    <t>0802233234</t>
  </si>
  <si>
    <t>006011/23</t>
  </si>
  <si>
    <t>Miškov Petra</t>
  </si>
  <si>
    <t>1962160266</t>
  </si>
  <si>
    <t>006020/23</t>
  </si>
  <si>
    <t>Balogová Petra</t>
  </si>
  <si>
    <t>9056245715</t>
  </si>
  <si>
    <t>006061/23</t>
  </si>
  <si>
    <t>006067/23</t>
  </si>
  <si>
    <t xml:space="preserve">Jaroměřský Nicolas </t>
  </si>
  <si>
    <t>0707086204</t>
  </si>
  <si>
    <t>006068/23</t>
  </si>
  <si>
    <t>Vylíčil Martin</t>
  </si>
  <si>
    <t>0705116203</t>
  </si>
  <si>
    <t>006086/23</t>
  </si>
  <si>
    <t>Zadorozhnyi Nazar</t>
  </si>
  <si>
    <t>2206210435</t>
  </si>
  <si>
    <t>006092/23</t>
  </si>
  <si>
    <t>Zadorozhna Tetiana</t>
  </si>
  <si>
    <t>9751754243</t>
  </si>
  <si>
    <t>005787/23</t>
  </si>
  <si>
    <t>006032/23</t>
  </si>
  <si>
    <t>006056/23</t>
  </si>
  <si>
    <t>006072/23</t>
  </si>
  <si>
    <t>006074/23</t>
  </si>
  <si>
    <t xml:space="preserve">Šándor Jan </t>
  </si>
  <si>
    <t>1802130385</t>
  </si>
  <si>
    <t>006075/23</t>
  </si>
  <si>
    <t>Losenický Ondřej</t>
  </si>
  <si>
    <t>1505170260</t>
  </si>
  <si>
    <t>006076/23</t>
  </si>
  <si>
    <t>Hrubý David</t>
  </si>
  <si>
    <t>1712250144</t>
  </si>
  <si>
    <t>006078/23</t>
  </si>
  <si>
    <t>Machalová Rozálie</t>
  </si>
  <si>
    <t>1959080288</t>
  </si>
  <si>
    <t>006079/23</t>
  </si>
  <si>
    <t>Pelc Vincent</t>
  </si>
  <si>
    <t>1508110505</t>
  </si>
  <si>
    <t>006081/23</t>
  </si>
  <si>
    <t>Dragon Tomáš</t>
  </si>
  <si>
    <t>2005070001</t>
  </si>
  <si>
    <t>006082/23</t>
  </si>
  <si>
    <t>Gajdůšek Ondřej</t>
  </si>
  <si>
    <t>1905160202</t>
  </si>
  <si>
    <t>006085/23</t>
  </si>
  <si>
    <t>006087/23</t>
  </si>
  <si>
    <t>Pelcová Petra</t>
  </si>
  <si>
    <t>7862085330</t>
  </si>
  <si>
    <t>006088/23</t>
  </si>
  <si>
    <t>Dragon Tomáš, Mgr.</t>
  </si>
  <si>
    <t>9208155099</t>
  </si>
  <si>
    <t>006089/23</t>
  </si>
  <si>
    <t>Gajdůšek Robert</t>
  </si>
  <si>
    <t>8105125006</t>
  </si>
  <si>
    <t>006090/23</t>
  </si>
  <si>
    <t>Milenovská Petra</t>
  </si>
  <si>
    <t>8555235799</t>
  </si>
  <si>
    <t>006091/23</t>
  </si>
  <si>
    <t>Šándor Jan</t>
  </si>
  <si>
    <t>8808026348</t>
  </si>
  <si>
    <t>006093/23</t>
  </si>
  <si>
    <t>8712285780</t>
  </si>
  <si>
    <t>006108/23</t>
  </si>
  <si>
    <t>Friebová Anna</t>
  </si>
  <si>
    <t>2059040247</t>
  </si>
  <si>
    <t>006109/23</t>
  </si>
  <si>
    <t>Vágner Tomáš</t>
  </si>
  <si>
    <t>0906146164</t>
  </si>
  <si>
    <t>006114/23</t>
  </si>
  <si>
    <t>Piperková Michaela</t>
  </si>
  <si>
    <t>0562193247</t>
  </si>
  <si>
    <t>006115/23</t>
  </si>
  <si>
    <t>Tomanová Klára</t>
  </si>
  <si>
    <t>9054125707</t>
  </si>
  <si>
    <t>006116/23</t>
  </si>
  <si>
    <t>Cienciala Tomáš</t>
  </si>
  <si>
    <t>9203245403</t>
  </si>
  <si>
    <t>005950/23</t>
  </si>
  <si>
    <t>Adámek Artur</t>
  </si>
  <si>
    <t>2010100235</t>
  </si>
  <si>
    <t>005958/23</t>
  </si>
  <si>
    <t>Adámková Gabriela</t>
  </si>
  <si>
    <t>8751056314</t>
  </si>
  <si>
    <t>006058/23</t>
  </si>
  <si>
    <t>006059/23</t>
  </si>
  <si>
    <t>006069/23</t>
  </si>
  <si>
    <t>Medková Nela</t>
  </si>
  <si>
    <t>1052165279</t>
  </si>
  <si>
    <t>006077/23</t>
  </si>
  <si>
    <t>Drliczková Tereza</t>
  </si>
  <si>
    <t>1653160289</t>
  </si>
  <si>
    <t>006083/23</t>
  </si>
  <si>
    <t>Krejčí Samuel</t>
  </si>
  <si>
    <t>1706271787</t>
  </si>
  <si>
    <t>006094/23</t>
  </si>
  <si>
    <t>Vassová Martina</t>
  </si>
  <si>
    <t>8952224787</t>
  </si>
  <si>
    <t>006095/23</t>
  </si>
  <si>
    <t>Lička Jan</t>
  </si>
  <si>
    <t>1511040014</t>
  </si>
  <si>
    <t>006096/23</t>
  </si>
  <si>
    <t>Ličková Veronika</t>
  </si>
  <si>
    <t>8254215376</t>
  </si>
  <si>
    <t>006098/23</t>
  </si>
  <si>
    <t xml:space="preserve">Žigová Martina </t>
  </si>
  <si>
    <t>9053285296</t>
  </si>
  <si>
    <t>006084/23</t>
  </si>
  <si>
    <t>Šulák Josef</t>
  </si>
  <si>
    <t>0804193236</t>
  </si>
  <si>
    <t>006099/23</t>
  </si>
  <si>
    <t>Polák Antonín</t>
  </si>
  <si>
    <t>1612300195</t>
  </si>
  <si>
    <t>006101/23</t>
  </si>
  <si>
    <t>Král Samuel</t>
  </si>
  <si>
    <t>0802066067</t>
  </si>
  <si>
    <t>006104/23</t>
  </si>
  <si>
    <t>Haniš Vilém</t>
  </si>
  <si>
    <t>1501010060</t>
  </si>
  <si>
    <t>006106/23</t>
  </si>
  <si>
    <t>Macháč Viktor</t>
  </si>
  <si>
    <t>1812170217</t>
  </si>
  <si>
    <t>006117/23</t>
  </si>
  <si>
    <t>Macháčová Michaela</t>
  </si>
  <si>
    <t>9153075635</t>
  </si>
  <si>
    <t>006119/23</t>
  </si>
  <si>
    <t>Tomečková Alexandra</t>
  </si>
  <si>
    <t>2260130092</t>
  </si>
  <si>
    <t>006120/23</t>
  </si>
  <si>
    <t>Tomečková Irena Ing.</t>
  </si>
  <si>
    <t>8859085774</t>
  </si>
  <si>
    <t>006130/23</t>
  </si>
  <si>
    <t>Cagašová Laura</t>
  </si>
  <si>
    <t>1957150316</t>
  </si>
  <si>
    <t>006142/23</t>
  </si>
  <si>
    <t>Cagašová Jana</t>
  </si>
  <si>
    <t>9159045445</t>
  </si>
  <si>
    <t>006150/23</t>
  </si>
  <si>
    <t>006153/23</t>
  </si>
  <si>
    <t>Valigurová Mariana</t>
  </si>
  <si>
    <t>2051220666</t>
  </si>
  <si>
    <t>006154/23</t>
  </si>
  <si>
    <t>Pochylová Klára</t>
  </si>
  <si>
    <t>8955265704</t>
  </si>
  <si>
    <t>006112/23</t>
  </si>
  <si>
    <t>Alke Martina</t>
  </si>
  <si>
    <t>8454115318</t>
  </si>
  <si>
    <t>005715/23</t>
  </si>
  <si>
    <t xml:space="preserve">Koupil Petr </t>
  </si>
  <si>
    <t>0508315302</t>
  </si>
  <si>
    <t>005745/23</t>
  </si>
  <si>
    <t>Goga Gabriel</t>
  </si>
  <si>
    <t>1507140305</t>
  </si>
  <si>
    <t>005840/23</t>
  </si>
  <si>
    <t>005872/23</t>
  </si>
  <si>
    <t>005956/23</t>
  </si>
  <si>
    <t>006062/23</t>
  </si>
  <si>
    <t>Janalík Nathaniel</t>
  </si>
  <si>
    <t>2307251386</t>
  </si>
  <si>
    <t>006063/23</t>
  </si>
  <si>
    <t xml:space="preserve">Tomková Tereza </t>
  </si>
  <si>
    <t>9760305720</t>
  </si>
  <si>
    <t>006097/23</t>
  </si>
  <si>
    <t>Žiga Patrik</t>
  </si>
  <si>
    <t>2302020644</t>
  </si>
  <si>
    <t>006102/23</t>
  </si>
  <si>
    <t>Pospíšilová Adéla</t>
  </si>
  <si>
    <t>1759220320</t>
  </si>
  <si>
    <t>006103/23</t>
  </si>
  <si>
    <t>Hladišová Elisabet</t>
  </si>
  <si>
    <t>1656090304</t>
  </si>
  <si>
    <t>006105/23</t>
  </si>
  <si>
    <t>Honza Václav</t>
  </si>
  <si>
    <t>0601047458</t>
  </si>
  <si>
    <t>006110/23</t>
  </si>
  <si>
    <t>Alke David</t>
  </si>
  <si>
    <t>1805110318</t>
  </si>
  <si>
    <t>006113/23</t>
  </si>
  <si>
    <t>Pospíšilová Lenka</t>
  </si>
  <si>
    <t>8761155766</t>
  </si>
  <si>
    <t>006121/23</t>
  </si>
  <si>
    <t>Frodl Václav</t>
  </si>
  <si>
    <t>2006131501</t>
  </si>
  <si>
    <t>006122/23</t>
  </si>
  <si>
    <t>Frodlová Kristýna</t>
  </si>
  <si>
    <t>9362295525</t>
  </si>
  <si>
    <t>006125/23</t>
  </si>
  <si>
    <t>1761130294</t>
  </si>
  <si>
    <t>006126/23</t>
  </si>
  <si>
    <t>Kučerová Lucie</t>
  </si>
  <si>
    <t>8854125797</t>
  </si>
  <si>
    <t>006127/23</t>
  </si>
  <si>
    <t>006128/23</t>
  </si>
  <si>
    <t>006129/23</t>
  </si>
  <si>
    <t>006131/23</t>
  </si>
  <si>
    <t>Baženov Ondřej</t>
  </si>
  <si>
    <t>1212040313</t>
  </si>
  <si>
    <t>006132/23</t>
  </si>
  <si>
    <t xml:space="preserve">Kaštil Adam </t>
  </si>
  <si>
    <t>0908265259</t>
  </si>
  <si>
    <t>006133/23</t>
  </si>
  <si>
    <t>Zajacová Klára</t>
  </si>
  <si>
    <t>1251040219</t>
  </si>
  <si>
    <t>006136/23</t>
  </si>
  <si>
    <t>Mikoška Jan</t>
  </si>
  <si>
    <t>0803106084</t>
  </si>
  <si>
    <t>006143/23</t>
  </si>
  <si>
    <t>006145/23</t>
  </si>
  <si>
    <t>Šmídová Kristýna</t>
  </si>
  <si>
    <t>9761155734</t>
  </si>
  <si>
    <t>02:07</t>
  </si>
  <si>
    <t>006177/23</t>
  </si>
  <si>
    <t>006178/23</t>
  </si>
  <si>
    <t>Fojtík Vojtěch</t>
  </si>
  <si>
    <t>2302230414</t>
  </si>
  <si>
    <t>006180/23</t>
  </si>
  <si>
    <t>Fojtíková Alena Mgr.</t>
  </si>
  <si>
    <t>9154276175</t>
  </si>
  <si>
    <t>005982/23</t>
  </si>
  <si>
    <t>005984/23</t>
  </si>
  <si>
    <t>006123/23</t>
  </si>
  <si>
    <t>Koval Andrej</t>
  </si>
  <si>
    <t>5221129001</t>
  </si>
  <si>
    <t>006124/23</t>
  </si>
  <si>
    <t>Tsanko Maryna</t>
  </si>
  <si>
    <t>9357764350</t>
  </si>
  <si>
    <t>006137/23</t>
  </si>
  <si>
    <t>006139/23</t>
  </si>
  <si>
    <t>Štěpánková Thea Sara</t>
  </si>
  <si>
    <t>1356160113</t>
  </si>
  <si>
    <t>006149/23</t>
  </si>
  <si>
    <t>006155/23</t>
  </si>
  <si>
    <t>Hlaváček Nathan</t>
  </si>
  <si>
    <t>1903210848</t>
  </si>
  <si>
    <t>006156/23</t>
  </si>
  <si>
    <t>Veselá Zuzana</t>
  </si>
  <si>
    <t>8857026134</t>
  </si>
  <si>
    <t>006157/23</t>
  </si>
  <si>
    <t>Oláh Marek</t>
  </si>
  <si>
    <t>1311190947</t>
  </si>
  <si>
    <t>006158/23</t>
  </si>
  <si>
    <t>Štefl Filip</t>
  </si>
  <si>
    <t>1302200977</t>
  </si>
  <si>
    <t>006159/23</t>
  </si>
  <si>
    <t>Štěpán Filip</t>
  </si>
  <si>
    <t>0805175382</t>
  </si>
  <si>
    <t>006160/23</t>
  </si>
  <si>
    <t>Legner Ondřej</t>
  </si>
  <si>
    <t>1805061192</t>
  </si>
  <si>
    <t>006163/23</t>
  </si>
  <si>
    <t>Zadražil Jiří</t>
  </si>
  <si>
    <t>2203230810</t>
  </si>
  <si>
    <t>006168/23</t>
  </si>
  <si>
    <t>Legnerová Markéta</t>
  </si>
  <si>
    <t>8656104325</t>
  </si>
  <si>
    <t>006169/23</t>
  </si>
  <si>
    <t>Koueik Cristiano Tár</t>
  </si>
  <si>
    <t>1712220543</t>
  </si>
  <si>
    <t>006170/23</t>
  </si>
  <si>
    <t>Zadražilová Barbora</t>
  </si>
  <si>
    <t>9251235708</t>
  </si>
  <si>
    <t>006171/23</t>
  </si>
  <si>
    <t>Koueik Novotná Krist</t>
  </si>
  <si>
    <t>7657025761</t>
  </si>
  <si>
    <t>006190/23</t>
  </si>
  <si>
    <t>Psota Maxim</t>
  </si>
  <si>
    <t>2207220554</t>
  </si>
  <si>
    <t>006191/23</t>
  </si>
  <si>
    <t>Šipošová Monika Bc.</t>
  </si>
  <si>
    <t>8760146142</t>
  </si>
  <si>
    <t>006193/23</t>
  </si>
  <si>
    <t>Bíšková Kristýna</t>
  </si>
  <si>
    <t>2051130169</t>
  </si>
  <si>
    <t>006197/23</t>
  </si>
  <si>
    <t>Bíšková Terezie</t>
  </si>
  <si>
    <t>8854015808</t>
  </si>
  <si>
    <t>006198/23</t>
  </si>
  <si>
    <t>Feledíková Jessica</t>
  </si>
  <si>
    <t>2059210252</t>
  </si>
  <si>
    <t>006199/23</t>
  </si>
  <si>
    <t>Feledíková Kristýna</t>
  </si>
  <si>
    <t>9456106154</t>
  </si>
  <si>
    <t>006182/23</t>
  </si>
  <si>
    <t>Minář Adam</t>
  </si>
  <si>
    <t>1607180300</t>
  </si>
  <si>
    <t>006183/23</t>
  </si>
  <si>
    <t>Unzeitigová Zora</t>
  </si>
  <si>
    <t>1755180680</t>
  </si>
  <si>
    <t>006184/23</t>
  </si>
  <si>
    <t>Bednář Daniel</t>
  </si>
  <si>
    <t>1602210038</t>
  </si>
  <si>
    <t>006186/23</t>
  </si>
  <si>
    <t>Unzeitigová Renata</t>
  </si>
  <si>
    <t>8853216207</t>
  </si>
  <si>
    <t>006194/23</t>
  </si>
  <si>
    <t>Mlčochová Eliška</t>
  </si>
  <si>
    <t>0657113237</t>
  </si>
  <si>
    <t>006195/23</t>
  </si>
  <si>
    <t>Lepilová Ema</t>
  </si>
  <si>
    <t>2360040111</t>
  </si>
  <si>
    <t>006196/23</t>
  </si>
  <si>
    <t xml:space="preserve">Krčová Petra </t>
  </si>
  <si>
    <t>9154154878</t>
  </si>
  <si>
    <t>006203/23</t>
  </si>
  <si>
    <t>006204/23</t>
  </si>
  <si>
    <t>006205/23</t>
  </si>
  <si>
    <t>Kočara Adam</t>
  </si>
  <si>
    <t>0811206220</t>
  </si>
  <si>
    <t>006012/23</t>
  </si>
  <si>
    <t>Dohnal Dominik</t>
  </si>
  <si>
    <t>1905140039</t>
  </si>
  <si>
    <t>006023/23</t>
  </si>
  <si>
    <t>Dohnalová Iva</t>
  </si>
  <si>
    <t>9057134460</t>
  </si>
  <si>
    <t>006135/23</t>
  </si>
  <si>
    <t xml:space="preserve">Tazbirek Matyáš </t>
  </si>
  <si>
    <t>1106160429</t>
  </si>
  <si>
    <t>006144/23</t>
  </si>
  <si>
    <t>Ulrichová Karin</t>
  </si>
  <si>
    <t>7559225432</t>
  </si>
  <si>
    <t>006165/23</t>
  </si>
  <si>
    <t>Pšenčíková Rosalie</t>
  </si>
  <si>
    <t>2051290527</t>
  </si>
  <si>
    <t>006166/23</t>
  </si>
  <si>
    <t>006175/23</t>
  </si>
  <si>
    <t>Smékalová Tereza</t>
  </si>
  <si>
    <t>9357065707</t>
  </si>
  <si>
    <t>006210/23</t>
  </si>
  <si>
    <t>Buchtík Albert</t>
  </si>
  <si>
    <t>1003312343</t>
  </si>
  <si>
    <t>005667/23</t>
  </si>
  <si>
    <t>006042/23</t>
  </si>
  <si>
    <t>Štůsek Marek</t>
  </si>
  <si>
    <t>0705233100</t>
  </si>
  <si>
    <t>006107/23</t>
  </si>
  <si>
    <t>Künstlerová Natálie</t>
  </si>
  <si>
    <t>0855315274</t>
  </si>
  <si>
    <t>006146/23</t>
  </si>
  <si>
    <t>Holec Vít</t>
  </si>
  <si>
    <t>2310060962</t>
  </si>
  <si>
    <t>006147/23</t>
  </si>
  <si>
    <t>Holcová Miroslava</t>
  </si>
  <si>
    <t>8954243947</t>
  </si>
  <si>
    <t>006161/23</t>
  </si>
  <si>
    <t>006172/23</t>
  </si>
  <si>
    <t>Borecký Teodor</t>
  </si>
  <si>
    <t>1312110096</t>
  </si>
  <si>
    <t>006176/23</t>
  </si>
  <si>
    <t>Liptajová Denisa</t>
  </si>
  <si>
    <t>1452100001</t>
  </si>
  <si>
    <t>006179/23</t>
  </si>
  <si>
    <t>8256117760</t>
  </si>
  <si>
    <t>006192/23</t>
  </si>
  <si>
    <t>Košinová Tereza</t>
  </si>
  <si>
    <t>9751124768</t>
  </si>
  <si>
    <t>006200/23</t>
  </si>
  <si>
    <t xml:space="preserve">Gold David </t>
  </si>
  <si>
    <t>1307230276</t>
  </si>
  <si>
    <t>006201/23</t>
  </si>
  <si>
    <t>Prokopová Viola</t>
  </si>
  <si>
    <t>2252200203</t>
  </si>
  <si>
    <t>006202/23</t>
  </si>
  <si>
    <t>Prokopová Nikola</t>
  </si>
  <si>
    <t>9162076088</t>
  </si>
  <si>
    <t>006236/23</t>
  </si>
  <si>
    <t>Guznar Lotta</t>
  </si>
  <si>
    <t>2360060670</t>
  </si>
  <si>
    <t>006237/23</t>
  </si>
  <si>
    <t>Durčáková Natálie Mg</t>
  </si>
  <si>
    <t>9362265374</t>
  </si>
  <si>
    <t>006181/23</t>
  </si>
  <si>
    <t>Spáčil Dominik</t>
  </si>
  <si>
    <t>1903190146</t>
  </si>
  <si>
    <t>006185/23</t>
  </si>
  <si>
    <t xml:space="preserve">Spáčil Petr </t>
  </si>
  <si>
    <t>8212105308</t>
  </si>
  <si>
    <t>006188/23</t>
  </si>
  <si>
    <t>Pecháček Vilém</t>
  </si>
  <si>
    <t>2305060450</t>
  </si>
  <si>
    <t>006189/23</t>
  </si>
  <si>
    <t>Fargašová Denisa Bc.</t>
  </si>
  <si>
    <t>9060245711</t>
  </si>
  <si>
    <t>006206/23</t>
  </si>
  <si>
    <t>006207/23</t>
  </si>
  <si>
    <t>006213/23</t>
  </si>
  <si>
    <t>Smolka Samuel Mathya</t>
  </si>
  <si>
    <t>1703090092</t>
  </si>
  <si>
    <t>006214/23</t>
  </si>
  <si>
    <t xml:space="preserve">Harnay Sofie </t>
  </si>
  <si>
    <t>1851240567</t>
  </si>
  <si>
    <t>006215/23</t>
  </si>
  <si>
    <t>Harnay Jana, Mgr.</t>
  </si>
  <si>
    <t>8955215709</t>
  </si>
  <si>
    <t>006216/23</t>
  </si>
  <si>
    <t>Trlifaj Tomáš</t>
  </si>
  <si>
    <t>1907280133</t>
  </si>
  <si>
    <t>006217/23</t>
  </si>
  <si>
    <t xml:space="preserve">Trlifajová Michaela </t>
  </si>
  <si>
    <t>9352213123</t>
  </si>
  <si>
    <t>006219/23</t>
  </si>
  <si>
    <t>Súkup Adam</t>
  </si>
  <si>
    <t>1806220394</t>
  </si>
  <si>
    <t>006221/23</t>
  </si>
  <si>
    <t>Súkup Daniel</t>
  </si>
  <si>
    <t>9302084506</t>
  </si>
  <si>
    <t>006222/23</t>
  </si>
  <si>
    <t>Dlabaja Matěj</t>
  </si>
  <si>
    <t>1809160562</t>
  </si>
  <si>
    <t>006223/23</t>
  </si>
  <si>
    <t>Dlabaja Petr</t>
  </si>
  <si>
    <t>7609265345</t>
  </si>
  <si>
    <t>006224/23</t>
  </si>
  <si>
    <t>Pospíšilová Tereza</t>
  </si>
  <si>
    <t>1858181523</t>
  </si>
  <si>
    <t>006225/23</t>
  </si>
  <si>
    <t>9258224866</t>
  </si>
  <si>
    <t>006226/23</t>
  </si>
  <si>
    <t>Lacina Oskar</t>
  </si>
  <si>
    <t>1512210227</t>
  </si>
  <si>
    <t>006227/23</t>
  </si>
  <si>
    <t>Glouzar Jakub</t>
  </si>
  <si>
    <t>1704281722</t>
  </si>
  <si>
    <t>006229/23</t>
  </si>
  <si>
    <t>Exlerová Ivana</t>
  </si>
  <si>
    <t>1461200158</t>
  </si>
  <si>
    <t>006230/23</t>
  </si>
  <si>
    <t>006231/23</t>
  </si>
  <si>
    <t>Zlatník Alan</t>
  </si>
  <si>
    <t>1806050015</t>
  </si>
  <si>
    <t>006232/23</t>
  </si>
  <si>
    <t>Marosz Ondřej</t>
  </si>
  <si>
    <t>1006250377</t>
  </si>
  <si>
    <t>006233/23</t>
  </si>
  <si>
    <t>Zlatníková Lucie</t>
  </si>
  <si>
    <t>7958254139</t>
  </si>
  <si>
    <t>006238/23</t>
  </si>
  <si>
    <t>Sáblík Jan</t>
  </si>
  <si>
    <t>2004210109</t>
  </si>
  <si>
    <t>006239/23</t>
  </si>
  <si>
    <t>8603095303</t>
  </si>
  <si>
    <t>006241/23</t>
  </si>
  <si>
    <t>Augustová Evelína</t>
  </si>
  <si>
    <t>2253080698</t>
  </si>
  <si>
    <t>006242/23</t>
  </si>
  <si>
    <t>Augustová Jana, Bc.</t>
  </si>
  <si>
    <t>9954024465</t>
  </si>
  <si>
    <t>006258/23</t>
  </si>
  <si>
    <t>Řeháková Kristýna</t>
  </si>
  <si>
    <t>1153210861</t>
  </si>
  <si>
    <t>006263/23</t>
  </si>
  <si>
    <t xml:space="preserve">Kazlepková Veronika </t>
  </si>
  <si>
    <t>1059280145</t>
  </si>
  <si>
    <t>006138/23</t>
  </si>
  <si>
    <t>006141/23</t>
  </si>
  <si>
    <t>006151/23</t>
  </si>
  <si>
    <t>006152/23</t>
  </si>
  <si>
    <t>006208/23</t>
  </si>
  <si>
    <t>006209/23</t>
  </si>
  <si>
    <t>006235/23</t>
  </si>
  <si>
    <t>Hejtman Vojta</t>
  </si>
  <si>
    <t>1608010239</t>
  </si>
  <si>
    <t>006243/23</t>
  </si>
  <si>
    <t xml:space="preserve">Fojtík Samuel </t>
  </si>
  <si>
    <t>2210290434</t>
  </si>
  <si>
    <t>006244/23</t>
  </si>
  <si>
    <t xml:space="preserve">Šindler Matěj </t>
  </si>
  <si>
    <t>1709240071</t>
  </si>
  <si>
    <t>006245/23</t>
  </si>
  <si>
    <t>Dluhoš Eduard</t>
  </si>
  <si>
    <t>1606090189</t>
  </si>
  <si>
    <t>006246/23</t>
  </si>
  <si>
    <t>006248/23</t>
  </si>
  <si>
    <t>Pisklák Jakub</t>
  </si>
  <si>
    <t>0810105263</t>
  </si>
  <si>
    <t>006249/23</t>
  </si>
  <si>
    <t>Horálek Daniel</t>
  </si>
  <si>
    <t>2101290708</t>
  </si>
  <si>
    <t>006254/23</t>
  </si>
  <si>
    <t>Knápková Alexandra</t>
  </si>
  <si>
    <t>0853283255</t>
  </si>
  <si>
    <t>006255/23</t>
  </si>
  <si>
    <t>Podešva Tomáš</t>
  </si>
  <si>
    <t>1510130391</t>
  </si>
  <si>
    <t>006259/23</t>
  </si>
  <si>
    <t>Čuriová Marika</t>
  </si>
  <si>
    <t>1055253265</t>
  </si>
  <si>
    <t>006260/23</t>
  </si>
  <si>
    <t>Polášek Jan</t>
  </si>
  <si>
    <t>0711104702</t>
  </si>
  <si>
    <t>006261/23</t>
  </si>
  <si>
    <t>Horálková Jarmila</t>
  </si>
  <si>
    <t>8162315337</t>
  </si>
  <si>
    <t>006262/23</t>
  </si>
  <si>
    <t xml:space="preserve">Fojtíková Petra </t>
  </si>
  <si>
    <t>9253185744</t>
  </si>
  <si>
    <t>006264/23</t>
  </si>
  <si>
    <t>Hanáček Viktor</t>
  </si>
  <si>
    <t>2108051693</t>
  </si>
  <si>
    <t>006265/23</t>
  </si>
  <si>
    <t>Hanáčková Zuzana</t>
  </si>
  <si>
    <t>7857214959</t>
  </si>
  <si>
    <t>006266/23</t>
  </si>
  <si>
    <t>Kopecký Daniel</t>
  </si>
  <si>
    <t>2210110771</t>
  </si>
  <si>
    <t>006267/23</t>
  </si>
  <si>
    <t>Zuzaňáková Alena</t>
  </si>
  <si>
    <t>9359166080</t>
  </si>
  <si>
    <t>006271/23</t>
  </si>
  <si>
    <t>Dospěl Eduard</t>
  </si>
  <si>
    <t>1203200185</t>
  </si>
  <si>
    <t>006283/23</t>
  </si>
  <si>
    <t>Gábor Jan</t>
  </si>
  <si>
    <t>6602027300</t>
  </si>
  <si>
    <t>006285/23</t>
  </si>
  <si>
    <t>Zavíral Jonáš</t>
  </si>
  <si>
    <t>1501060143</t>
  </si>
  <si>
    <t>006311/23</t>
  </si>
  <si>
    <t>Oračková Paulína</t>
  </si>
  <si>
    <t>1252051306</t>
  </si>
  <si>
    <t>005681/23</t>
  </si>
  <si>
    <t>Ptáčková Sabina</t>
  </si>
  <si>
    <t>2051080570</t>
  </si>
  <si>
    <t>006173/23</t>
  </si>
  <si>
    <t>006174/23</t>
  </si>
  <si>
    <t>Kandrač Erik</t>
  </si>
  <si>
    <t>0607187229</t>
  </si>
  <si>
    <t>006218/23</t>
  </si>
  <si>
    <t xml:space="preserve">Jaroš Laura </t>
  </si>
  <si>
    <t>1851181453</t>
  </si>
  <si>
    <t>006220/23</t>
  </si>
  <si>
    <t>Jaroš Monika</t>
  </si>
  <si>
    <t>7852174418</t>
  </si>
  <si>
    <t>006247/23</t>
  </si>
  <si>
    <t>006273/23</t>
  </si>
  <si>
    <t>006274/23</t>
  </si>
  <si>
    <t xml:space="preserve">Slováček Matyáš </t>
  </si>
  <si>
    <t>1604061393</t>
  </si>
  <si>
    <t>006278/23</t>
  </si>
  <si>
    <t>006312/23</t>
  </si>
  <si>
    <t>Gabrišková Marie</t>
  </si>
  <si>
    <t>0754054246</t>
  </si>
  <si>
    <t>006313/23</t>
  </si>
  <si>
    <t>Tichý Jiří</t>
  </si>
  <si>
    <t>1102240073</t>
  </si>
  <si>
    <t>005625/23</t>
  </si>
  <si>
    <t>Muzikant Jakub</t>
  </si>
  <si>
    <t>0701293307</t>
  </si>
  <si>
    <t>006134/23</t>
  </si>
  <si>
    <t>006148/23</t>
  </si>
  <si>
    <t>Ludvík Ondřej</t>
  </si>
  <si>
    <t>0709147472</t>
  </si>
  <si>
    <t>006228/23</t>
  </si>
  <si>
    <t>Jarolímová Hana</t>
  </si>
  <si>
    <t>0851173224</t>
  </si>
  <si>
    <t>006251/23</t>
  </si>
  <si>
    <t>006252/23</t>
  </si>
  <si>
    <t>Slanina Vojtěch</t>
  </si>
  <si>
    <t>1609290243</t>
  </si>
  <si>
    <t>006256/23</t>
  </si>
  <si>
    <t>Gábor Nikolas</t>
  </si>
  <si>
    <t>2307310621</t>
  </si>
  <si>
    <t>006257/23</t>
  </si>
  <si>
    <t>006253/23</t>
  </si>
  <si>
    <t>006269/23</t>
  </si>
  <si>
    <t xml:space="preserve">Valouchová Natálie </t>
  </si>
  <si>
    <t>0960186062</t>
  </si>
  <si>
    <t>006272/23</t>
  </si>
  <si>
    <t>006275/23</t>
  </si>
  <si>
    <t>Zakopal Filip</t>
  </si>
  <si>
    <t>2310110616</t>
  </si>
  <si>
    <t>006276/23</t>
  </si>
  <si>
    <t>Barveníček Petr</t>
  </si>
  <si>
    <t>1211230328</t>
  </si>
  <si>
    <t>006281/23</t>
  </si>
  <si>
    <t>Caletková Kateřina</t>
  </si>
  <si>
    <t>0655165368</t>
  </si>
  <si>
    <t>006286/23</t>
  </si>
  <si>
    <t>Macečková Zuzana Mgr</t>
  </si>
  <si>
    <t>9051176068</t>
  </si>
  <si>
    <t>006288/23</t>
  </si>
  <si>
    <t>Kozarová Nikola</t>
  </si>
  <si>
    <t>0755106143</t>
  </si>
  <si>
    <t>006290/23</t>
  </si>
  <si>
    <t>Fabián Václav</t>
  </si>
  <si>
    <t>1502170285</t>
  </si>
  <si>
    <t>006291/23</t>
  </si>
  <si>
    <t>Indruchová Věra</t>
  </si>
  <si>
    <t>1851070100</t>
  </si>
  <si>
    <t>006292/23</t>
  </si>
  <si>
    <t>Rőssler Thomas</t>
  </si>
  <si>
    <t>1601290020</t>
  </si>
  <si>
    <t>006293/23</t>
  </si>
  <si>
    <t>Aguilar Amieiro Rafa</t>
  </si>
  <si>
    <t>2107070548</t>
  </si>
  <si>
    <t>006295/23</t>
  </si>
  <si>
    <t>006297/23</t>
  </si>
  <si>
    <t>Kundel Tobiáš</t>
  </si>
  <si>
    <t>1809240037</t>
  </si>
  <si>
    <t>006298/23</t>
  </si>
  <si>
    <t>Šenk Samuel</t>
  </si>
  <si>
    <t>1408180543</t>
  </si>
  <si>
    <t>006302/23</t>
  </si>
  <si>
    <t>Indruch Jan</t>
  </si>
  <si>
    <t>9007316087</t>
  </si>
  <si>
    <t>006303/23</t>
  </si>
  <si>
    <t>Vágnerová Amálie</t>
  </si>
  <si>
    <t>2158300606</t>
  </si>
  <si>
    <t>006305/23</t>
  </si>
  <si>
    <t>Kundlová Klára</t>
  </si>
  <si>
    <t>9362175647</t>
  </si>
  <si>
    <t>006308/23</t>
  </si>
  <si>
    <t>Matušincová Renata</t>
  </si>
  <si>
    <t>8458155860</t>
  </si>
  <si>
    <t>006310/23</t>
  </si>
  <si>
    <t>Vágnerová Štěpánka</t>
  </si>
  <si>
    <t>9154025705</t>
  </si>
  <si>
    <t>006314/23</t>
  </si>
  <si>
    <t>Nezbedová Iveta</t>
  </si>
  <si>
    <t>7956085764</t>
  </si>
  <si>
    <t>006316/23</t>
  </si>
  <si>
    <t xml:space="preserve">Gáborová Erika </t>
  </si>
  <si>
    <t>0456013239</t>
  </si>
  <si>
    <t>006317/23</t>
  </si>
  <si>
    <t>Ščuková Nikola Sylvi</t>
  </si>
  <si>
    <t>1562261184</t>
  </si>
  <si>
    <t>006341/23</t>
  </si>
  <si>
    <t>Vyroubalová Monika</t>
  </si>
  <si>
    <t>2360130575</t>
  </si>
  <si>
    <t>006342/23</t>
  </si>
  <si>
    <t>Vyroubalová Lucie</t>
  </si>
  <si>
    <t>9755275706</t>
  </si>
  <si>
    <t>006100/23</t>
  </si>
  <si>
    <t>Cienciala Timmi</t>
  </si>
  <si>
    <t>1703030626</t>
  </si>
  <si>
    <t>006111/23</t>
  </si>
  <si>
    <t>Miklová Anežka</t>
  </si>
  <si>
    <t>2358040608</t>
  </si>
  <si>
    <t>006118/23</t>
  </si>
  <si>
    <t>Miklová Blanka Mgr.</t>
  </si>
  <si>
    <t>9257084617</t>
  </si>
  <si>
    <t>006162/23</t>
  </si>
  <si>
    <t xml:space="preserve">Nováček Vojtěch </t>
  </si>
  <si>
    <t>1703230496</t>
  </si>
  <si>
    <t>006167/23</t>
  </si>
  <si>
    <t xml:space="preserve">Nováčková Hana </t>
  </si>
  <si>
    <t>8755096306</t>
  </si>
  <si>
    <t>006187/23</t>
  </si>
  <si>
    <t>006287/23</t>
  </si>
  <si>
    <t>Tomanová Zina</t>
  </si>
  <si>
    <t>0858253231</t>
  </si>
  <si>
    <t>006296/23</t>
  </si>
  <si>
    <t>006299/23</t>
  </si>
  <si>
    <t>Mirga Daniel</t>
  </si>
  <si>
    <t>1106010554</t>
  </si>
  <si>
    <t>006304/23</t>
  </si>
  <si>
    <t>006323/23</t>
  </si>
  <si>
    <t>Pecha Marek</t>
  </si>
  <si>
    <t>1511190186</t>
  </si>
  <si>
    <t>006320/23</t>
  </si>
  <si>
    <t>Matýsková Bára</t>
  </si>
  <si>
    <t>1656131180</t>
  </si>
  <si>
    <t>006330/23</t>
  </si>
  <si>
    <t>Jiříčková Natálie</t>
  </si>
  <si>
    <t>2258260444</t>
  </si>
  <si>
    <t>006333/23</t>
  </si>
  <si>
    <t>Jiříčková Monika</t>
  </si>
  <si>
    <t>9155174479</t>
  </si>
  <si>
    <t>006338/23</t>
  </si>
  <si>
    <t>Komínek Patrik</t>
  </si>
  <si>
    <t>2102250667</t>
  </si>
  <si>
    <t>006339/23</t>
  </si>
  <si>
    <t>Komínková Hana</t>
  </si>
  <si>
    <t>9961285708</t>
  </si>
  <si>
    <t>006319/23</t>
  </si>
  <si>
    <t>006326/23</t>
  </si>
  <si>
    <t>Kvapilová Stela</t>
  </si>
  <si>
    <t>2356150995</t>
  </si>
  <si>
    <t>006329/23</t>
  </si>
  <si>
    <t>Schnellerová Adéla</t>
  </si>
  <si>
    <t>1457101085</t>
  </si>
  <si>
    <t>006335/23</t>
  </si>
  <si>
    <t>Kvapilová Pavla</t>
  </si>
  <si>
    <t>9058246142</t>
  </si>
  <si>
    <t>006345/23</t>
  </si>
  <si>
    <t>Bláhová Kateřina</t>
  </si>
  <si>
    <t>1654270002</t>
  </si>
  <si>
    <t>006346/23</t>
  </si>
  <si>
    <t>Bláhová Petra, Mgr.</t>
  </si>
  <si>
    <t>7652195342</t>
  </si>
  <si>
    <t>006354/23</t>
  </si>
  <si>
    <t>Kočicová Štěpánka</t>
  </si>
  <si>
    <t>1361011421</t>
  </si>
  <si>
    <t>006356/23</t>
  </si>
  <si>
    <t>Fňukalová Štěpánka</t>
  </si>
  <si>
    <t>2251140518</t>
  </si>
  <si>
    <t>006357/23</t>
  </si>
  <si>
    <t>Švrčková Lenka</t>
  </si>
  <si>
    <t>8754105800</t>
  </si>
  <si>
    <t>006060/23</t>
  </si>
  <si>
    <t>Kubját Jan</t>
  </si>
  <si>
    <t>1511220579</t>
  </si>
  <si>
    <t>006080/23</t>
  </si>
  <si>
    <t>Staffová Eliška</t>
  </si>
  <si>
    <t>1057160401</t>
  </si>
  <si>
    <t>006212/23</t>
  </si>
  <si>
    <t>Hejtmánková Eliška</t>
  </si>
  <si>
    <t>2056170677</t>
  </si>
  <si>
    <t>006234/23</t>
  </si>
  <si>
    <t>Hejtmánek Petr</t>
  </si>
  <si>
    <t>8802265802</t>
  </si>
  <si>
    <t>006240/23</t>
  </si>
  <si>
    <t>Tenglerová Ester</t>
  </si>
  <si>
    <t>006250/23</t>
  </si>
  <si>
    <t>006277/23</t>
  </si>
  <si>
    <t>Panýrek Lukáš</t>
  </si>
  <si>
    <t>1511270156</t>
  </si>
  <si>
    <t>006279/23</t>
  </si>
  <si>
    <t>006280/23</t>
  </si>
  <si>
    <t>Hlaváčková Iveta</t>
  </si>
  <si>
    <t>7955022317</t>
  </si>
  <si>
    <t>006289/23</t>
  </si>
  <si>
    <t>Bořilová Aneta</t>
  </si>
  <si>
    <t>1156221847</t>
  </si>
  <si>
    <t>006318/23</t>
  </si>
  <si>
    <t>Hončová Blanka</t>
  </si>
  <si>
    <t>0756283099</t>
  </si>
  <si>
    <t>006324/23</t>
  </si>
  <si>
    <t>Podhajský Jan</t>
  </si>
  <si>
    <t>2308011552</t>
  </si>
  <si>
    <t>006327/23</t>
  </si>
  <si>
    <t>Karamonová Veronika</t>
  </si>
  <si>
    <t>1354240239</t>
  </si>
  <si>
    <t>006328/23</t>
  </si>
  <si>
    <t>Schnellerová Zuzana</t>
  </si>
  <si>
    <t>1760300773</t>
  </si>
  <si>
    <t>006331/23</t>
  </si>
  <si>
    <t>Schnellerova Veronik</t>
  </si>
  <si>
    <t>8359173790</t>
  </si>
  <si>
    <t>006336/23</t>
  </si>
  <si>
    <t>Bielikh Mariia</t>
  </si>
  <si>
    <t>1361714189</t>
  </si>
  <si>
    <t>006337/23</t>
  </si>
  <si>
    <t>Pavelková Tereza</t>
  </si>
  <si>
    <t>8856305150</t>
  </si>
  <si>
    <t>006340/23</t>
  </si>
  <si>
    <t>Raclová Eliška</t>
  </si>
  <si>
    <t>0752225265</t>
  </si>
  <si>
    <t>006343/23</t>
  </si>
  <si>
    <t>Králík Kryštof</t>
  </si>
  <si>
    <t>2108251068</t>
  </si>
  <si>
    <t>006344/23</t>
  </si>
  <si>
    <t>Králíková Kristýna</t>
  </si>
  <si>
    <t>9557285738</t>
  </si>
  <si>
    <t>006352/23</t>
  </si>
  <si>
    <t xml:space="preserve">Andrýsková Jana </t>
  </si>
  <si>
    <t>1456242304</t>
  </si>
  <si>
    <t>006355/23</t>
  </si>
  <si>
    <t>Zavadilová Emma</t>
  </si>
  <si>
    <t>0857236105</t>
  </si>
  <si>
    <t>006362/23</t>
  </si>
  <si>
    <t>Kunertová Nikol</t>
  </si>
  <si>
    <t>2060180287</t>
  </si>
  <si>
    <t>006363/23</t>
  </si>
  <si>
    <t>Černošek Nela</t>
  </si>
  <si>
    <t>1659200279</t>
  </si>
  <si>
    <t>006364/23</t>
  </si>
  <si>
    <t>Černošek Katarína</t>
  </si>
  <si>
    <t>8054188747</t>
  </si>
  <si>
    <t>006366/23</t>
  </si>
  <si>
    <t>Olšar Oliver</t>
  </si>
  <si>
    <t>1704160062</t>
  </si>
  <si>
    <t>006350/23</t>
  </si>
  <si>
    <t>Axmannová Pavla</t>
  </si>
  <si>
    <t>8252195336</t>
  </si>
  <si>
    <t>006349/23</t>
  </si>
  <si>
    <t>Axmannová Anita</t>
  </si>
  <si>
    <t>2251020343</t>
  </si>
  <si>
    <t>006270/23</t>
  </si>
  <si>
    <t>Ha Thien Hung</t>
  </si>
  <si>
    <t>1002285262</t>
  </si>
  <si>
    <t>006309/23</t>
  </si>
  <si>
    <t>006315/23</t>
  </si>
  <si>
    <t>006321/23</t>
  </si>
  <si>
    <t>006325/23</t>
  </si>
  <si>
    <t>006332/23</t>
  </si>
  <si>
    <t>006334/23</t>
  </si>
  <si>
    <t>006359/23</t>
  </si>
  <si>
    <t>Blažek Vincent</t>
  </si>
  <si>
    <t>1811060559</t>
  </si>
  <si>
    <t>006360/23</t>
  </si>
  <si>
    <t>Blažková Kateřina</t>
  </si>
  <si>
    <t>9154035748</t>
  </si>
  <si>
    <t>006365/23</t>
  </si>
  <si>
    <t>Václavíková Zuzana</t>
  </si>
  <si>
    <t>1554050080</t>
  </si>
  <si>
    <t>006367/23</t>
  </si>
  <si>
    <t>Tománek Tobiáš</t>
  </si>
  <si>
    <t>1702151759</t>
  </si>
  <si>
    <t>006368/23</t>
  </si>
  <si>
    <t>Pavelka Alex</t>
  </si>
  <si>
    <t>1804100199</t>
  </si>
  <si>
    <t>006369/23</t>
  </si>
  <si>
    <t>Pavelková Jana, Mgr.</t>
  </si>
  <si>
    <t>8755224148</t>
  </si>
  <si>
    <t>006370/23</t>
  </si>
  <si>
    <t>006371/23</t>
  </si>
  <si>
    <t>Travěnec Jakub</t>
  </si>
  <si>
    <t>2001270722</t>
  </si>
  <si>
    <t>006372/23</t>
  </si>
  <si>
    <t>Travěncová Kateřina</t>
  </si>
  <si>
    <t>9453075720</t>
  </si>
  <si>
    <t>006375/23</t>
  </si>
  <si>
    <t>Suralová Tereza</t>
  </si>
  <si>
    <t>1958110143</t>
  </si>
  <si>
    <t>006376/23</t>
  </si>
  <si>
    <t>Lánová Šárka, Bc.</t>
  </si>
  <si>
    <t>9051126150</t>
  </si>
  <si>
    <t>006378/23</t>
  </si>
  <si>
    <t xml:space="preserve">Čovejová Karolína </t>
  </si>
  <si>
    <t>0758033243</t>
  </si>
  <si>
    <t>006389/23</t>
  </si>
  <si>
    <t>Partyková Natálie</t>
  </si>
  <si>
    <t>1755180372</t>
  </si>
  <si>
    <t>006397/23</t>
  </si>
  <si>
    <t>Mrtvý Josef</t>
  </si>
  <si>
    <t>2307030572</t>
  </si>
  <si>
    <t>006401/23</t>
  </si>
  <si>
    <t>Mrtvá Lucie</t>
  </si>
  <si>
    <t>8555275377</t>
  </si>
  <si>
    <t>006351/23</t>
  </si>
  <si>
    <t xml:space="preserve">Dvořák Adam </t>
  </si>
  <si>
    <t>1011200069</t>
  </si>
  <si>
    <t>005981/23</t>
  </si>
  <si>
    <t>006268/23</t>
  </si>
  <si>
    <t>Kozubský Samuel</t>
  </si>
  <si>
    <t>1410301904</t>
  </si>
  <si>
    <t>006294/23</t>
  </si>
  <si>
    <t>006377/23</t>
  </si>
  <si>
    <t>Čechová Lucie</t>
  </si>
  <si>
    <t>1354220340</t>
  </si>
  <si>
    <t>006379/23</t>
  </si>
  <si>
    <t>Čechová Kateřina</t>
  </si>
  <si>
    <t>7362245352</t>
  </si>
  <si>
    <t>006383/23</t>
  </si>
  <si>
    <t>Vojtková Tereza</t>
  </si>
  <si>
    <t>0558215262</t>
  </si>
  <si>
    <t>006385/23</t>
  </si>
  <si>
    <t>Umrianová Evelína</t>
  </si>
  <si>
    <t>2053190458</t>
  </si>
  <si>
    <t>006386/23</t>
  </si>
  <si>
    <t>Beránková Maria</t>
  </si>
  <si>
    <t>1453111429</t>
  </si>
  <si>
    <t>006391/23</t>
  </si>
  <si>
    <t>Hořava Eliáš</t>
  </si>
  <si>
    <t>1502230125</t>
  </si>
  <si>
    <t>006395/23</t>
  </si>
  <si>
    <t>Popelka Lukáš</t>
  </si>
  <si>
    <t>1502170296</t>
  </si>
  <si>
    <t>006398/23</t>
  </si>
  <si>
    <t>Dolénková Sofie</t>
  </si>
  <si>
    <t>1954040055</t>
  </si>
  <si>
    <t>006399/23</t>
  </si>
  <si>
    <t>Umrianová Adéla, Bc.</t>
  </si>
  <si>
    <t>9452075699</t>
  </si>
  <si>
    <t>006407/23</t>
  </si>
  <si>
    <t>Sitmalidu Niki</t>
  </si>
  <si>
    <t>7860155765</t>
  </si>
  <si>
    <t>006409/23</t>
  </si>
  <si>
    <t>Drozd Vojtěch</t>
  </si>
  <si>
    <t>1708300198</t>
  </si>
  <si>
    <t>006410/23</t>
  </si>
  <si>
    <t>8207275692</t>
  </si>
  <si>
    <t>006412/23</t>
  </si>
  <si>
    <t>006417/23</t>
  </si>
  <si>
    <t>006421/23</t>
  </si>
  <si>
    <t>006428/23</t>
  </si>
  <si>
    <t>Brucciani Marta</t>
  </si>
  <si>
    <t>8755185384</t>
  </si>
  <si>
    <t>006429/23</t>
  </si>
  <si>
    <t>006431/23</t>
  </si>
  <si>
    <t>006435/23</t>
  </si>
  <si>
    <t>Zapletalová Anna</t>
  </si>
  <si>
    <t>1454250215</t>
  </si>
  <si>
    <t>006437/23</t>
  </si>
  <si>
    <t>Hanák Matěj</t>
  </si>
  <si>
    <t>2302090340</t>
  </si>
  <si>
    <t>006438/23</t>
  </si>
  <si>
    <t>Matoušková Eva Mgr.</t>
  </si>
  <si>
    <t>8455315330</t>
  </si>
  <si>
    <t>006440/23</t>
  </si>
  <si>
    <t>Maceček Jan</t>
  </si>
  <si>
    <t>1607211067</t>
  </si>
  <si>
    <t>006433/23</t>
  </si>
  <si>
    <t>006434/23</t>
  </si>
  <si>
    <t>006140/23</t>
  </si>
  <si>
    <t>Grézlová Natálie</t>
  </si>
  <si>
    <t>1859010087</t>
  </si>
  <si>
    <t>006284/23</t>
  </si>
  <si>
    <t>Pešková Natálie</t>
  </si>
  <si>
    <t>1154221200</t>
  </si>
  <si>
    <t>006300/23</t>
  </si>
  <si>
    <t>Štencl Jan</t>
  </si>
  <si>
    <t>0806063258</t>
  </si>
  <si>
    <t>006322/23</t>
  </si>
  <si>
    <t>0662167583</t>
  </si>
  <si>
    <t>006347/23</t>
  </si>
  <si>
    <t>006348/23</t>
  </si>
  <si>
    <t>006353/23</t>
  </si>
  <si>
    <t>006373/23</t>
  </si>
  <si>
    <t>006374/23</t>
  </si>
  <si>
    <t>006384/23</t>
  </si>
  <si>
    <t>006387/23</t>
  </si>
  <si>
    <t>Ondra Samuel</t>
  </si>
  <si>
    <t>1808301924</t>
  </si>
  <si>
    <t>006390/23</t>
  </si>
  <si>
    <t>Krulíková Adina</t>
  </si>
  <si>
    <t>2058250986</t>
  </si>
  <si>
    <t>006402/23</t>
  </si>
  <si>
    <t>Krulík Ondřej</t>
  </si>
  <si>
    <t>8608243259</t>
  </si>
  <si>
    <t>006403/23</t>
  </si>
  <si>
    <t>Kučerová Lenka, Bc,</t>
  </si>
  <si>
    <t>8159244610</t>
  </si>
  <si>
    <t>006406/23</t>
  </si>
  <si>
    <t>Gáborová Samanta</t>
  </si>
  <si>
    <t>0751316071</t>
  </si>
  <si>
    <t>006413/23</t>
  </si>
  <si>
    <t>006414/23</t>
  </si>
  <si>
    <t>006415/23</t>
  </si>
  <si>
    <t>Jurová Alexandra</t>
  </si>
  <si>
    <t>0659192215</t>
  </si>
  <si>
    <t>006418/23</t>
  </si>
  <si>
    <t>Lelovics Radek</t>
  </si>
  <si>
    <t>1006135339</t>
  </si>
  <si>
    <t>006422/23</t>
  </si>
  <si>
    <t>Zubíková Amálie</t>
  </si>
  <si>
    <t>1253170105</t>
  </si>
  <si>
    <t>006432/23</t>
  </si>
  <si>
    <t>Nétková Tereza, Mgr.</t>
  </si>
  <si>
    <t>8551176227</t>
  </si>
  <si>
    <t>006461/23</t>
  </si>
  <si>
    <t>Češek Vincent</t>
  </si>
  <si>
    <t>1509250303</t>
  </si>
  <si>
    <t>005878/23</t>
  </si>
  <si>
    <t>Burkalo Mariia</t>
  </si>
  <si>
    <t>8558774774</t>
  </si>
  <si>
    <t>006211/23</t>
  </si>
  <si>
    <t>006282/23</t>
  </si>
  <si>
    <t>Gábor Michal</t>
  </si>
  <si>
    <t>1901010617</t>
  </si>
  <si>
    <t>006307/23</t>
  </si>
  <si>
    <t xml:space="preserve">Červeňáková Irena </t>
  </si>
  <si>
    <t>8862126174</t>
  </si>
  <si>
    <t>006400/23</t>
  </si>
  <si>
    <t>Ševčíková Soňa</t>
  </si>
  <si>
    <t>8760124219</t>
  </si>
  <si>
    <t>006392/23</t>
  </si>
  <si>
    <t>Ševčík František</t>
  </si>
  <si>
    <t>1901291370</t>
  </si>
  <si>
    <t>006411/23</t>
  </si>
  <si>
    <t>006419/23</t>
  </si>
  <si>
    <t>006420/23</t>
  </si>
  <si>
    <t>Pacut Jakub</t>
  </si>
  <si>
    <t>1403030464</t>
  </si>
  <si>
    <t>006424/23</t>
  </si>
  <si>
    <t>Pacut Lukáš</t>
  </si>
  <si>
    <t>8601096350</t>
  </si>
  <si>
    <t>006427/23</t>
  </si>
  <si>
    <t>Tyrpeklová Monika</t>
  </si>
  <si>
    <t>6956275106</t>
  </si>
  <si>
    <t>006442/23</t>
  </si>
  <si>
    <t>Turková Alžběta</t>
  </si>
  <si>
    <t>2153111840</t>
  </si>
  <si>
    <t>006443/23</t>
  </si>
  <si>
    <t>Riedlová Ema</t>
  </si>
  <si>
    <t>1558020101</t>
  </si>
  <si>
    <t>006444/23</t>
  </si>
  <si>
    <t>Klimeš Jakub</t>
  </si>
  <si>
    <t>1712041298</t>
  </si>
  <si>
    <t>006445/23</t>
  </si>
  <si>
    <t>Kvasnicová Veronika</t>
  </si>
  <si>
    <t>1752120040</t>
  </si>
  <si>
    <t>006446/23</t>
  </si>
  <si>
    <t>Všetička Michal</t>
  </si>
  <si>
    <t>1510311286</t>
  </si>
  <si>
    <t>006448/23</t>
  </si>
  <si>
    <t xml:space="preserve">Dosedla Radek </t>
  </si>
  <si>
    <t>0611016175</t>
  </si>
  <si>
    <t>006449/23</t>
  </si>
  <si>
    <t>Haluzík Šimon</t>
  </si>
  <si>
    <t>0810185343</t>
  </si>
  <si>
    <t>006452/23</t>
  </si>
  <si>
    <t>Jurková Pavla</t>
  </si>
  <si>
    <t>8452235770</t>
  </si>
  <si>
    <t>006453/23</t>
  </si>
  <si>
    <t>Turková Petra, Ing.</t>
  </si>
  <si>
    <t>9557116140</t>
  </si>
  <si>
    <t>006455/23</t>
  </si>
  <si>
    <t>Dosedlová Jana</t>
  </si>
  <si>
    <t>8555316220</t>
  </si>
  <si>
    <t>006456/23</t>
  </si>
  <si>
    <t>Všetičková Ivana</t>
  </si>
  <si>
    <t>6854052183</t>
  </si>
  <si>
    <t>006457/23</t>
  </si>
  <si>
    <t>Doubravská Šarlota</t>
  </si>
  <si>
    <t>1352060204</t>
  </si>
  <si>
    <t>006459/23</t>
  </si>
  <si>
    <t>Kraváček Tadeáš</t>
  </si>
  <si>
    <t>2205090888</t>
  </si>
  <si>
    <t>006460/23</t>
  </si>
  <si>
    <t>Kraváčková Eva, ing.</t>
  </si>
  <si>
    <t>8460104125</t>
  </si>
  <si>
    <t>006423/23</t>
  </si>
  <si>
    <t>Nový Tomáš</t>
  </si>
  <si>
    <t>2004050961</t>
  </si>
  <si>
    <t>006425/23</t>
  </si>
  <si>
    <t>Nová Tereza, DiS.</t>
  </si>
  <si>
    <t>8352254482</t>
  </si>
  <si>
    <t>006439/23</t>
  </si>
  <si>
    <t>Mrvec Roman</t>
  </si>
  <si>
    <t>0802182172</t>
  </si>
  <si>
    <t>006441/23</t>
  </si>
  <si>
    <t>Tomek Jiří</t>
  </si>
  <si>
    <t>1403291252</t>
  </si>
  <si>
    <t>006466/23</t>
  </si>
  <si>
    <t>Smrčková Natálie</t>
  </si>
  <si>
    <t>2353210112</t>
  </si>
  <si>
    <t>006467/23</t>
  </si>
  <si>
    <t xml:space="preserve">Smrčková Hana </t>
  </si>
  <si>
    <t>9157255712</t>
  </si>
  <si>
    <t>006469/23</t>
  </si>
  <si>
    <t>Géba Nikolas</t>
  </si>
  <si>
    <t>1708160014</t>
  </si>
  <si>
    <t>006470/23</t>
  </si>
  <si>
    <t>Gébová Monika</t>
  </si>
  <si>
    <t>8359295373</t>
  </si>
  <si>
    <t>006473/23</t>
  </si>
  <si>
    <t>Obrtelová Natálie</t>
  </si>
  <si>
    <t>2358170639</t>
  </si>
  <si>
    <t>006474/23</t>
  </si>
  <si>
    <t>Obrtelová Lucie Mgr.</t>
  </si>
  <si>
    <t>9252146090</t>
  </si>
  <si>
    <t>006484/23</t>
  </si>
  <si>
    <t>Nováková Aneta</t>
  </si>
  <si>
    <t>0860273227</t>
  </si>
  <si>
    <t>006396/23</t>
  </si>
  <si>
    <t xml:space="preserve">Židek Zdeněk </t>
  </si>
  <si>
    <t>1610140015</t>
  </si>
  <si>
    <t>006464/23</t>
  </si>
  <si>
    <t>006465/23</t>
  </si>
  <si>
    <t>006471/23</t>
  </si>
  <si>
    <t>Kapec Maxmilián</t>
  </si>
  <si>
    <t>1609100053</t>
  </si>
  <si>
    <t>006481/23</t>
  </si>
  <si>
    <t>Lottmann Mikuláš</t>
  </si>
  <si>
    <t>2207210632</t>
  </si>
  <si>
    <t>006482/23</t>
  </si>
  <si>
    <t xml:space="preserve">Závodníková Martina </t>
  </si>
  <si>
    <t>8252115322</t>
  </si>
  <si>
    <t>006301/23</t>
  </si>
  <si>
    <t>006306/23</t>
  </si>
  <si>
    <t>006361/23</t>
  </si>
  <si>
    <t>Fiala Jakub</t>
  </si>
  <si>
    <t>0511197236</t>
  </si>
  <si>
    <t>006394/23</t>
  </si>
  <si>
    <t>Šmída Miroslav</t>
  </si>
  <si>
    <t>1507310046</t>
  </si>
  <si>
    <t>006404/23</t>
  </si>
  <si>
    <t>Šmídová Tereza</t>
  </si>
  <si>
    <t>8553166160</t>
  </si>
  <si>
    <t>006447/23</t>
  </si>
  <si>
    <t xml:space="preserve">Čunderlová Aneta </t>
  </si>
  <si>
    <t>0659073228</t>
  </si>
  <si>
    <t>006475/23</t>
  </si>
  <si>
    <t>Flajšar Petr</t>
  </si>
  <si>
    <t>2106230610</t>
  </si>
  <si>
    <t>006478/23</t>
  </si>
  <si>
    <t>006479/23</t>
  </si>
  <si>
    <t>Flašarová Magdaléna</t>
  </si>
  <si>
    <t>8858266142</t>
  </si>
  <si>
    <t>006480/23</t>
  </si>
  <si>
    <t>Burkalo Vasyl</t>
  </si>
  <si>
    <t>8603594901</t>
  </si>
  <si>
    <t>006483/23</t>
  </si>
  <si>
    <t>Moravec Roman</t>
  </si>
  <si>
    <t>8108293457</t>
  </si>
  <si>
    <t>006492/23</t>
  </si>
  <si>
    <t>Kubínová Eliška</t>
  </si>
  <si>
    <t>2260060638</t>
  </si>
  <si>
    <t>006493/23</t>
  </si>
  <si>
    <t xml:space="preserve">Blatná Barbora </t>
  </si>
  <si>
    <t>8352045306</t>
  </si>
  <si>
    <t>006509/23</t>
  </si>
  <si>
    <t>Nuc Andrea</t>
  </si>
  <si>
    <t>8762125790</t>
  </si>
  <si>
    <t>005874/23</t>
  </si>
  <si>
    <t>Burkalo Vladyslav</t>
  </si>
  <si>
    <t>0907724257</t>
  </si>
  <si>
    <t>006486/23</t>
  </si>
  <si>
    <t>Šikýř Artur</t>
  </si>
  <si>
    <t>2012200344</t>
  </si>
  <si>
    <t>006487/23</t>
  </si>
  <si>
    <t>006494/23</t>
  </si>
  <si>
    <t>Talanda Vojtěch</t>
  </si>
  <si>
    <t>1603120068</t>
  </si>
  <si>
    <t>006495/23</t>
  </si>
  <si>
    <t>Vrba Lukáš</t>
  </si>
  <si>
    <t>1512290252</t>
  </si>
  <si>
    <t>006496/23</t>
  </si>
  <si>
    <t>Horníková Klára</t>
  </si>
  <si>
    <t>1752230260</t>
  </si>
  <si>
    <t>006497/23</t>
  </si>
  <si>
    <t>Horvath Sebastian</t>
  </si>
  <si>
    <t>1411280277</t>
  </si>
  <si>
    <t>006498/23</t>
  </si>
  <si>
    <t>Kliment Tobiáš</t>
  </si>
  <si>
    <t>1612050011</t>
  </si>
  <si>
    <t>006499/23</t>
  </si>
  <si>
    <t>Dinh Nguyen Bao An</t>
  </si>
  <si>
    <t>1362291084</t>
  </si>
  <si>
    <t>006500/23</t>
  </si>
  <si>
    <t>Holečková Veronika</t>
  </si>
  <si>
    <t>1858310300</t>
  </si>
  <si>
    <t>006501/23</t>
  </si>
  <si>
    <t>Holečková Lenka</t>
  </si>
  <si>
    <t>8956095731</t>
  </si>
  <si>
    <t>006502/23</t>
  </si>
  <si>
    <t xml:space="preserve">Strašil Marek </t>
  </si>
  <si>
    <t>1904220439</t>
  </si>
  <si>
    <t>006503/23</t>
  </si>
  <si>
    <t>006504/23</t>
  </si>
  <si>
    <t>Strašilová Eva</t>
  </si>
  <si>
    <t>8960205749</t>
  </si>
  <si>
    <t>006505/23</t>
  </si>
  <si>
    <t>Formanová Aneta</t>
  </si>
  <si>
    <t>8361055329</t>
  </si>
  <si>
    <t>006506/23</t>
  </si>
  <si>
    <t xml:space="preserve">Formanová Sára </t>
  </si>
  <si>
    <t>1955080072</t>
  </si>
  <si>
    <t>006535/23</t>
  </si>
  <si>
    <t>006537/23</t>
  </si>
  <si>
    <t xml:space="preserve">Faltýnková Irena </t>
  </si>
  <si>
    <t>8362065338</t>
  </si>
  <si>
    <t>006540/23</t>
  </si>
  <si>
    <t>Tylová Nikol</t>
  </si>
  <si>
    <t>2261071439</t>
  </si>
  <si>
    <t>006541/23</t>
  </si>
  <si>
    <t>Smékalová Markéta</t>
  </si>
  <si>
    <t>9655134841</t>
  </si>
  <si>
    <t>006551/23</t>
  </si>
  <si>
    <t>Galuška Václav</t>
  </si>
  <si>
    <t>2201111451</t>
  </si>
  <si>
    <t>006561/23</t>
  </si>
  <si>
    <t>Galušková Anna, Ing.</t>
  </si>
  <si>
    <t>9656025709</t>
  </si>
  <si>
    <t>006408/23</t>
  </si>
  <si>
    <t>Roubalová Nela</t>
  </si>
  <si>
    <t>0861246067</t>
  </si>
  <si>
    <t>006450/23</t>
  </si>
  <si>
    <t>Klimešová Nikol</t>
  </si>
  <si>
    <t>1162240068</t>
  </si>
  <si>
    <t>006472/23</t>
  </si>
  <si>
    <t>Poláková Martina</t>
  </si>
  <si>
    <t>7456205757</t>
  </si>
  <si>
    <t>006508/23</t>
  </si>
  <si>
    <t>Nuc Emma</t>
  </si>
  <si>
    <t>1854180009</t>
  </si>
  <si>
    <t>006511/23</t>
  </si>
  <si>
    <t>006512/23</t>
  </si>
  <si>
    <t>Poláček Adam</t>
  </si>
  <si>
    <t>1804050193</t>
  </si>
  <si>
    <t>006514/23</t>
  </si>
  <si>
    <t>Machýčková Marianna</t>
  </si>
  <si>
    <t>1655290043</t>
  </si>
  <si>
    <t>006515/23</t>
  </si>
  <si>
    <t>Mucha Vojtěch</t>
  </si>
  <si>
    <t>1405150285</t>
  </si>
  <si>
    <t>006516/23</t>
  </si>
  <si>
    <t>006518/23</t>
  </si>
  <si>
    <t>Ciampalini Emma</t>
  </si>
  <si>
    <t>1961040246</t>
  </si>
  <si>
    <t>006520/23</t>
  </si>
  <si>
    <t>Loučná Nela</t>
  </si>
  <si>
    <t>1753100305</t>
  </si>
  <si>
    <t>006521/23</t>
  </si>
  <si>
    <t>006523/23</t>
  </si>
  <si>
    <t>Merička Gabriel</t>
  </si>
  <si>
    <t>1405270218</t>
  </si>
  <si>
    <t>006524/23</t>
  </si>
  <si>
    <t>006528/23</t>
  </si>
  <si>
    <t>Baránková Kateřina I</t>
  </si>
  <si>
    <t>9058025713</t>
  </si>
  <si>
    <t>006530/23</t>
  </si>
  <si>
    <t>006531/23</t>
  </si>
  <si>
    <t>006533/23</t>
  </si>
  <si>
    <t>Křížová Michaela</t>
  </si>
  <si>
    <t>8752024556</t>
  </si>
  <si>
    <t>006538/23</t>
  </si>
  <si>
    <t>1905180079</t>
  </si>
  <si>
    <t>006539/23</t>
  </si>
  <si>
    <t>Hrazdilová Tereza</t>
  </si>
  <si>
    <t>9161255708</t>
  </si>
  <si>
    <t>006546/23</t>
  </si>
  <si>
    <t>Dřímal Vilém</t>
  </si>
  <si>
    <t>2309220606</t>
  </si>
  <si>
    <t>006547/23</t>
  </si>
  <si>
    <t>Dřímalová Eliška</t>
  </si>
  <si>
    <t>9651133943</t>
  </si>
  <si>
    <t>006549/23</t>
  </si>
  <si>
    <t>Kopečný Kryštof</t>
  </si>
  <si>
    <t>1601030134</t>
  </si>
  <si>
    <t>006557/23</t>
  </si>
  <si>
    <t>006558/23</t>
  </si>
  <si>
    <t>Martinčíková Pavla</t>
  </si>
  <si>
    <t>1052026151</t>
  </si>
  <si>
    <t>006565/23</t>
  </si>
  <si>
    <t>Peška Marcel</t>
  </si>
  <si>
    <t>7903084398</t>
  </si>
  <si>
    <t>006164/23</t>
  </si>
  <si>
    <t>006358/23</t>
  </si>
  <si>
    <t>Smékal Daniel</t>
  </si>
  <si>
    <t>0707036220</t>
  </si>
  <si>
    <t>006426/23</t>
  </si>
  <si>
    <t>006451/23</t>
  </si>
  <si>
    <t>006476/23</t>
  </si>
  <si>
    <t>006477/23</t>
  </si>
  <si>
    <t>006513/23</t>
  </si>
  <si>
    <t>Zgažar Mikuláš</t>
  </si>
  <si>
    <t>1306180183</t>
  </si>
  <si>
    <t>006522/23</t>
  </si>
  <si>
    <t>Úlehlová Valerie</t>
  </si>
  <si>
    <t>1655230038</t>
  </si>
  <si>
    <t>006544/23</t>
  </si>
  <si>
    <t>Kučera Vincent</t>
  </si>
  <si>
    <t>2204130071</t>
  </si>
  <si>
    <t>006545/23</t>
  </si>
  <si>
    <t>Trundová Barbora Ing</t>
  </si>
  <si>
    <t>8653035776</t>
  </si>
  <si>
    <t>006550/23</t>
  </si>
  <si>
    <t>Bezslezina Matyáš</t>
  </si>
  <si>
    <t>0810062242</t>
  </si>
  <si>
    <t>006552/23</t>
  </si>
  <si>
    <t>Konštacká Andrea</t>
  </si>
  <si>
    <t>0862206070</t>
  </si>
  <si>
    <t>006559/23</t>
  </si>
  <si>
    <t>006560/23</t>
  </si>
  <si>
    <t>006562/23</t>
  </si>
  <si>
    <t>Sumec Jiří</t>
  </si>
  <si>
    <t>0901231408</t>
  </si>
  <si>
    <t>006566/23</t>
  </si>
  <si>
    <t>Sadleková Adéla</t>
  </si>
  <si>
    <t>2353120253</t>
  </si>
  <si>
    <t>006567/23</t>
  </si>
  <si>
    <t xml:space="preserve">Jurečková Kristýna </t>
  </si>
  <si>
    <t>9452285711</t>
  </si>
  <si>
    <t>006577/23</t>
  </si>
  <si>
    <t>Hermann Jan</t>
  </si>
  <si>
    <t>1109260438</t>
  </si>
  <si>
    <t>006380/23</t>
  </si>
  <si>
    <t>Žandová Monika Bc.</t>
  </si>
  <si>
    <t>8757285823</t>
  </si>
  <si>
    <t>006381/23</t>
  </si>
  <si>
    <t>Žanda Marek Samuel</t>
  </si>
  <si>
    <t>2303280771</t>
  </si>
  <si>
    <t>006382/23</t>
  </si>
  <si>
    <t>Pilarová Claudie</t>
  </si>
  <si>
    <t>0751095290</t>
  </si>
  <si>
    <t>006468/23</t>
  </si>
  <si>
    <t xml:space="preserve">Slavíček Vojtěch </t>
  </si>
  <si>
    <t>0609186171</t>
  </si>
  <si>
    <t>006489/23</t>
  </si>
  <si>
    <t>006490/23</t>
  </si>
  <si>
    <t>Šamonilová Lenka</t>
  </si>
  <si>
    <t>8054135089</t>
  </si>
  <si>
    <t>006517/23</t>
  </si>
  <si>
    <t>006519/23</t>
  </si>
  <si>
    <t>006525/23</t>
  </si>
  <si>
    <t>006526/23</t>
  </si>
  <si>
    <t>006553/23</t>
  </si>
  <si>
    <t>006556/23</t>
  </si>
  <si>
    <t xml:space="preserve">Lakomý Dominik </t>
  </si>
  <si>
    <t>0711212172</t>
  </si>
  <si>
    <t>006568/23</t>
  </si>
  <si>
    <t>1702100169</t>
  </si>
  <si>
    <t>006569/23</t>
  </si>
  <si>
    <t>006570/23</t>
  </si>
  <si>
    <t xml:space="preserve">Vajdová Isabel </t>
  </si>
  <si>
    <t>0855227428</t>
  </si>
  <si>
    <t>006571/23</t>
  </si>
  <si>
    <t>006572/23</t>
  </si>
  <si>
    <t>Vrána Samuel</t>
  </si>
  <si>
    <t>1310140216</t>
  </si>
  <si>
    <t>006574/23</t>
  </si>
  <si>
    <t>Mariánek Šimon</t>
  </si>
  <si>
    <t>2006080109</t>
  </si>
  <si>
    <t>006578/23</t>
  </si>
  <si>
    <t>006580/23</t>
  </si>
  <si>
    <t>006581/23</t>
  </si>
  <si>
    <t xml:space="preserve">Mariánková Gabriela </t>
  </si>
  <si>
    <t>8858045845</t>
  </si>
  <si>
    <t>006585/23</t>
  </si>
  <si>
    <t>Cícha Štěpán</t>
  </si>
  <si>
    <t>2104290012</t>
  </si>
  <si>
    <t>006586/23</t>
  </si>
  <si>
    <t>Cíchová Nikola</t>
  </si>
  <si>
    <t>9355064510</t>
  </si>
  <si>
    <t>006587/23</t>
  </si>
  <si>
    <t>Tříska Filip</t>
  </si>
  <si>
    <t>0909143235</t>
  </si>
  <si>
    <t>006609/23</t>
  </si>
  <si>
    <t>006613/23</t>
  </si>
  <si>
    <t>Kovaříková Klára Sof</t>
  </si>
  <si>
    <t>1060070209</t>
  </si>
  <si>
    <t>006576/23</t>
  </si>
  <si>
    <t>Lazar Mateo</t>
  </si>
  <si>
    <t>2212180080</t>
  </si>
  <si>
    <t>006583/23</t>
  </si>
  <si>
    <t>Boháčová Kristýna</t>
  </si>
  <si>
    <t>9554085937</t>
  </si>
  <si>
    <t>006589/23</t>
  </si>
  <si>
    <t>Canta Maia</t>
  </si>
  <si>
    <t>1852081638</t>
  </si>
  <si>
    <t>006590/23</t>
  </si>
  <si>
    <t>Stankuš Vojtěch</t>
  </si>
  <si>
    <t>1402041124</t>
  </si>
  <si>
    <t>006591/23</t>
  </si>
  <si>
    <t>Polonyová Barbora</t>
  </si>
  <si>
    <t>1662050544</t>
  </si>
  <si>
    <t>006592/23</t>
  </si>
  <si>
    <t>Zach Tomáš</t>
  </si>
  <si>
    <t>1905141260</t>
  </si>
  <si>
    <t>006593/23</t>
  </si>
  <si>
    <t>Shinebayar Anand</t>
  </si>
  <si>
    <t>1409210033</t>
  </si>
  <si>
    <t>006594/23</t>
  </si>
  <si>
    <t>Kučera Antonín</t>
  </si>
  <si>
    <t>1705310332</t>
  </si>
  <si>
    <t>006595/23</t>
  </si>
  <si>
    <t>Drtilová Lucie</t>
  </si>
  <si>
    <t>1758100168</t>
  </si>
  <si>
    <t>006596/23</t>
  </si>
  <si>
    <t>Míka Antonín</t>
  </si>
  <si>
    <t>1712280020</t>
  </si>
  <si>
    <t>006597/23</t>
  </si>
  <si>
    <t>006598/23</t>
  </si>
  <si>
    <t>006599/23</t>
  </si>
  <si>
    <t>Šamajová Marie</t>
  </si>
  <si>
    <t>1761090925</t>
  </si>
  <si>
    <t>006600/23</t>
  </si>
  <si>
    <t>Petrová Kateřina</t>
  </si>
  <si>
    <t>8355095320</t>
  </si>
  <si>
    <t>006601/23</t>
  </si>
  <si>
    <t>Drtilová Zuzana</t>
  </si>
  <si>
    <t>9058176182</t>
  </si>
  <si>
    <t>006602/23</t>
  </si>
  <si>
    <t>Míková Alena</t>
  </si>
  <si>
    <t>8455224162</t>
  </si>
  <si>
    <t>006603/23</t>
  </si>
  <si>
    <t>Zachová Veronika</t>
  </si>
  <si>
    <t>8853274529</t>
  </si>
  <si>
    <t>006606/23</t>
  </si>
  <si>
    <t>Hon Tomáš</t>
  </si>
  <si>
    <t>2210090047</t>
  </si>
  <si>
    <t>006607/23</t>
  </si>
  <si>
    <t>Honová Simona</t>
  </si>
  <si>
    <t>8158242455</t>
  </si>
  <si>
    <t>006608/23</t>
  </si>
  <si>
    <t>8259304845</t>
  </si>
  <si>
    <t>006610/23</t>
  </si>
  <si>
    <t>Slavíková Marie Anna</t>
  </si>
  <si>
    <t>0862141412</t>
  </si>
  <si>
    <t>006491/23</t>
  </si>
  <si>
    <t>Jančová Gabriela</t>
  </si>
  <si>
    <t>9162235753</t>
  </si>
  <si>
    <t>006615/23</t>
  </si>
  <si>
    <t>Ambrůz Rostislav</t>
  </si>
  <si>
    <t>2307310643</t>
  </si>
  <si>
    <t>006616/23</t>
  </si>
  <si>
    <t xml:space="preserve">Ambrůzová Michaela </t>
  </si>
  <si>
    <t>8562196335</t>
  </si>
  <si>
    <t>006621/23</t>
  </si>
  <si>
    <t>Glos Matěj</t>
  </si>
  <si>
    <t>1707110174</t>
  </si>
  <si>
    <t>006622/23</t>
  </si>
  <si>
    <t>Glosová Adéla, Mgr.</t>
  </si>
  <si>
    <t>9255155998</t>
  </si>
  <si>
    <t>006388/23</t>
  </si>
  <si>
    <t>006393/23</t>
  </si>
  <si>
    <t>Hajduček David</t>
  </si>
  <si>
    <t>2304180164</t>
  </si>
  <si>
    <t>006405/23</t>
  </si>
  <si>
    <t>Hajdučková Denisa</t>
  </si>
  <si>
    <t>9252255639</t>
  </si>
  <si>
    <t>006488/23</t>
  </si>
  <si>
    <t xml:space="preserve">Sotorníková Vanesa </t>
  </si>
  <si>
    <t>0762263227</t>
  </si>
  <si>
    <t>006507/23</t>
  </si>
  <si>
    <t>006510/23</t>
  </si>
  <si>
    <t>1501100029</t>
  </si>
  <si>
    <t>006529/23</t>
  </si>
  <si>
    <t>Morávek Oliver</t>
  </si>
  <si>
    <t>1503110334</t>
  </si>
  <si>
    <t>006532/23</t>
  </si>
  <si>
    <t>006542/23</t>
  </si>
  <si>
    <t>Matůšů Lukáš</t>
  </si>
  <si>
    <t>2310120648</t>
  </si>
  <si>
    <t>006543/23</t>
  </si>
  <si>
    <t>Matůšů Lucie Bc.</t>
  </si>
  <si>
    <t>9257174784</t>
  </si>
  <si>
    <t>006564/23</t>
  </si>
  <si>
    <t>Matoušková Dominika</t>
  </si>
  <si>
    <t>9353275723</t>
  </si>
  <si>
    <t>006575/23</t>
  </si>
  <si>
    <t>Vyboštok Alexandr</t>
  </si>
  <si>
    <t>2207150187</t>
  </si>
  <si>
    <t>006582/23</t>
  </si>
  <si>
    <t>Schmidtová Nikola</t>
  </si>
  <si>
    <t>9756235731</t>
  </si>
  <si>
    <t>006588/23</t>
  </si>
  <si>
    <t>006619/23</t>
  </si>
  <si>
    <t>Juříčková Adéla</t>
  </si>
  <si>
    <t>2255060269</t>
  </si>
  <si>
    <t>006620/23</t>
  </si>
  <si>
    <t>Štachová Andrea</t>
  </si>
  <si>
    <t>9159092470</t>
  </si>
  <si>
    <t>006635/23</t>
  </si>
  <si>
    <t>Chytil Adam</t>
  </si>
  <si>
    <t>1005243228</t>
  </si>
  <si>
    <t>006636/23</t>
  </si>
  <si>
    <t>006436/23</t>
  </si>
  <si>
    <t>006617/23</t>
  </si>
  <si>
    <t>Krchňáková Mariana</t>
  </si>
  <si>
    <t>2354080311</t>
  </si>
  <si>
    <t>006618/23</t>
  </si>
  <si>
    <t>006623/23</t>
  </si>
  <si>
    <t xml:space="preserve">Soldán František </t>
  </si>
  <si>
    <t>1207200962</t>
  </si>
  <si>
    <t>006624/23</t>
  </si>
  <si>
    <t>006625/23</t>
  </si>
  <si>
    <t>006626/23</t>
  </si>
  <si>
    <t>Látalová Nela</t>
  </si>
  <si>
    <t>1859060203</t>
  </si>
  <si>
    <t>006627/23</t>
  </si>
  <si>
    <t>Omamiková Gabriela</t>
  </si>
  <si>
    <t>1957150250</t>
  </si>
  <si>
    <t>006628/23</t>
  </si>
  <si>
    <t>Moravec David</t>
  </si>
  <si>
    <t>1712270340</t>
  </si>
  <si>
    <t>006629/23</t>
  </si>
  <si>
    <t>Slaměníková Valentýn</t>
  </si>
  <si>
    <t>0861297437</t>
  </si>
  <si>
    <t>006632/23</t>
  </si>
  <si>
    <t>Rubáš Richard</t>
  </si>
  <si>
    <t>1908050331</t>
  </si>
  <si>
    <t>006633/23</t>
  </si>
  <si>
    <t>Rubáš Daniel</t>
  </si>
  <si>
    <t>9107213126</t>
  </si>
  <si>
    <t>006637/23</t>
  </si>
  <si>
    <t>006638/23</t>
  </si>
  <si>
    <t xml:space="preserve">Látalová Barbora </t>
  </si>
  <si>
    <t>8554265610</t>
  </si>
  <si>
    <t>006639/23</t>
  </si>
  <si>
    <t>Moravcová Zorjana</t>
  </si>
  <si>
    <t>8658113278</t>
  </si>
  <si>
    <t>006640/23</t>
  </si>
  <si>
    <t>Omamiková Silvie</t>
  </si>
  <si>
    <t>8559135794</t>
  </si>
  <si>
    <t>006645/23</t>
  </si>
  <si>
    <t>006649/23</t>
  </si>
  <si>
    <t>006658/23</t>
  </si>
  <si>
    <t>006670/23</t>
  </si>
  <si>
    <t>006612/23</t>
  </si>
  <si>
    <t>Krätschmerová Jitka</t>
  </si>
  <si>
    <t>8361115312</t>
  </si>
  <si>
    <t>006416/23</t>
  </si>
  <si>
    <t>006454/23</t>
  </si>
  <si>
    <t xml:space="preserve">Steinhauer Roman </t>
  </si>
  <si>
    <t>2106041124</t>
  </si>
  <si>
    <t>006458/23</t>
  </si>
  <si>
    <t>Nováková Eva</t>
  </si>
  <si>
    <t>8956176174</t>
  </si>
  <si>
    <t>006462/23</t>
  </si>
  <si>
    <t>006579/23</t>
  </si>
  <si>
    <t>Hynek Stanislav</t>
  </si>
  <si>
    <t>0604093237</t>
  </si>
  <si>
    <t>006611/23</t>
  </si>
  <si>
    <t>Krätschmerová Helena</t>
  </si>
  <si>
    <t>2361090457</t>
  </si>
  <si>
    <t>006614/23</t>
  </si>
  <si>
    <t>006631/23</t>
  </si>
  <si>
    <t>Kuba Kristián</t>
  </si>
  <si>
    <t>1704061865</t>
  </si>
  <si>
    <t>006641/23</t>
  </si>
  <si>
    <t>Kubová Barbora</t>
  </si>
  <si>
    <t>9254204883</t>
  </si>
  <si>
    <t>006642/23</t>
  </si>
  <si>
    <t>006643/23</t>
  </si>
  <si>
    <t>006647/23</t>
  </si>
  <si>
    <t>006650/23</t>
  </si>
  <si>
    <t>Zoubal Matyáš</t>
  </si>
  <si>
    <t>1308050007</t>
  </si>
  <si>
    <t>006659/23</t>
  </si>
  <si>
    <t>Opatrný Matyáš</t>
  </si>
  <si>
    <t>1606260040</t>
  </si>
  <si>
    <t>006660/23</t>
  </si>
  <si>
    <t>006663/23</t>
  </si>
  <si>
    <t>Hanel Ondřej</t>
  </si>
  <si>
    <t>2309290390</t>
  </si>
  <si>
    <t>006664/23</t>
  </si>
  <si>
    <t>Hulíková Kateřina</t>
  </si>
  <si>
    <t>9161255741</t>
  </si>
  <si>
    <t>006668/23</t>
  </si>
  <si>
    <t>Procházka Petr</t>
  </si>
  <si>
    <t>2311210154</t>
  </si>
  <si>
    <t>006675/23</t>
  </si>
  <si>
    <t>Fila Jiří</t>
  </si>
  <si>
    <t>2211300278</t>
  </si>
  <si>
    <t>006676/23</t>
  </si>
  <si>
    <t>Filová Ludmila</t>
  </si>
  <si>
    <t>9554054477</t>
  </si>
  <si>
    <t>006678/23</t>
  </si>
  <si>
    <t xml:space="preserve">Fryštáková Melánie </t>
  </si>
  <si>
    <t>0662067428</t>
  </si>
  <si>
    <t>006681/23</t>
  </si>
  <si>
    <t>Šedivá Amálie</t>
  </si>
  <si>
    <t>1556150035</t>
  </si>
  <si>
    <t>006485/23</t>
  </si>
  <si>
    <t>Janča Teodor</t>
  </si>
  <si>
    <t>2002080069</t>
  </si>
  <si>
    <t>006536/23</t>
  </si>
  <si>
    <t>Faltýnková Anna</t>
  </si>
  <si>
    <t>1761020206</t>
  </si>
  <si>
    <t>006604/23</t>
  </si>
  <si>
    <t>006644/23</t>
  </si>
  <si>
    <t>006646/23</t>
  </si>
  <si>
    <t>Krhovják Tomáš</t>
  </si>
  <si>
    <t>1104020115</t>
  </si>
  <si>
    <t>006648/23</t>
  </si>
  <si>
    <t>Dobrůšková Anna</t>
  </si>
  <si>
    <t>2056201224</t>
  </si>
  <si>
    <t>006651/23</t>
  </si>
  <si>
    <t>Makošová Lucie</t>
  </si>
  <si>
    <t>1751311848</t>
  </si>
  <si>
    <t>006653/23</t>
  </si>
  <si>
    <t>Kopřiva Lukáš</t>
  </si>
  <si>
    <t>2111150008</t>
  </si>
  <si>
    <t>006654/23</t>
  </si>
  <si>
    <t>Martinek František</t>
  </si>
  <si>
    <t>1803300697</t>
  </si>
  <si>
    <t>006655/23</t>
  </si>
  <si>
    <t>Kopřivová Veronika M</t>
  </si>
  <si>
    <t>9259056257</t>
  </si>
  <si>
    <t>006656/23</t>
  </si>
  <si>
    <t>Makošová Alena</t>
  </si>
  <si>
    <t>8652044918</t>
  </si>
  <si>
    <t>006657/23</t>
  </si>
  <si>
    <t>Martinková Alena</t>
  </si>
  <si>
    <t>8158275708</t>
  </si>
  <si>
    <t>006662/23</t>
  </si>
  <si>
    <t>Dobrůšek Petr</t>
  </si>
  <si>
    <t>8403064648</t>
  </si>
  <si>
    <t>006671/23</t>
  </si>
  <si>
    <t>006674/23</t>
  </si>
  <si>
    <t>Červenková Petra</t>
  </si>
  <si>
    <t>8055055679</t>
  </si>
  <si>
    <t>006677/23</t>
  </si>
  <si>
    <t>006679/23</t>
  </si>
  <si>
    <t>006680/23</t>
  </si>
  <si>
    <t xml:space="preserve">Ščučka Martin </t>
  </si>
  <si>
    <t>1109300368</t>
  </si>
  <si>
    <t>006682/23</t>
  </si>
  <si>
    <t>Schimera Mikoláš</t>
  </si>
  <si>
    <t>1009250022</t>
  </si>
  <si>
    <t>006685/23</t>
  </si>
  <si>
    <t>006688/23</t>
  </si>
  <si>
    <t>1903160512</t>
  </si>
  <si>
    <t>006689/23</t>
  </si>
  <si>
    <t>Ščučková Ivana</t>
  </si>
  <si>
    <t>6755130800</t>
  </si>
  <si>
    <t>006691/23</t>
  </si>
  <si>
    <t>006694/23</t>
  </si>
  <si>
    <t>Dangová Kristýna</t>
  </si>
  <si>
    <t>9358245908</t>
  </si>
  <si>
    <t>006695/23</t>
  </si>
  <si>
    <t>006696/23</t>
  </si>
  <si>
    <t>006698/23</t>
  </si>
  <si>
    <t>Chrudina Jakub</t>
  </si>
  <si>
    <t>2309210134</t>
  </si>
  <si>
    <t>006699/23</t>
  </si>
  <si>
    <t>006700/23</t>
  </si>
  <si>
    <t>006701/23</t>
  </si>
  <si>
    <t>Chrudinová Monika Bc</t>
  </si>
  <si>
    <t>9857032031</t>
  </si>
  <si>
    <t>006709/23</t>
  </si>
  <si>
    <t xml:space="preserve">Mudrla Jakub </t>
  </si>
  <si>
    <t>0707185281</t>
  </si>
  <si>
    <t>006463/23</t>
  </si>
  <si>
    <t xml:space="preserve">Cáblová Nela </t>
  </si>
  <si>
    <t>0956233388</t>
  </si>
  <si>
    <t>006548/23</t>
  </si>
  <si>
    <t>006555/23</t>
  </si>
  <si>
    <t>006661/23</t>
  </si>
  <si>
    <t>Roháček Josef</t>
  </si>
  <si>
    <t>2102011098</t>
  </si>
  <si>
    <t>006665/23</t>
  </si>
  <si>
    <t>Roháčková Michaela</t>
  </si>
  <si>
    <t>8151271139</t>
  </si>
  <si>
    <t>006672/23</t>
  </si>
  <si>
    <t>Švejcar Dominik</t>
  </si>
  <si>
    <t>1712281230</t>
  </si>
  <si>
    <t>006673/23</t>
  </si>
  <si>
    <t>Tomanová Jindřiška</t>
  </si>
  <si>
    <t>8757294249</t>
  </si>
  <si>
    <t>006684/23</t>
  </si>
  <si>
    <t>Leitner Štěpán</t>
  </si>
  <si>
    <t>0710105341</t>
  </si>
  <si>
    <t>006686/23</t>
  </si>
  <si>
    <t>Hejcmanová Thea</t>
  </si>
  <si>
    <t>2361010168</t>
  </si>
  <si>
    <t>006687/23</t>
  </si>
  <si>
    <t>Dovalová Mariana</t>
  </si>
  <si>
    <t>9756165639</t>
  </si>
  <si>
    <t>006697/23</t>
  </si>
  <si>
    <t>Švrdlík Václav</t>
  </si>
  <si>
    <t>0812113225</t>
  </si>
  <si>
    <t>006703/23</t>
  </si>
  <si>
    <t>Šabatková Denisa</t>
  </si>
  <si>
    <t>1659091368</t>
  </si>
  <si>
    <t>006706/23</t>
  </si>
  <si>
    <t>Pluskal Marek</t>
  </si>
  <si>
    <t>1403280978</t>
  </si>
  <si>
    <t>006708/23</t>
  </si>
  <si>
    <t>Svitavský Robin</t>
  </si>
  <si>
    <t>1609160135</t>
  </si>
  <si>
    <t>006710/23</t>
  </si>
  <si>
    <t xml:space="preserve">Švecová Kateřina </t>
  </si>
  <si>
    <t>1058091177</t>
  </si>
  <si>
    <t>006711/23</t>
  </si>
  <si>
    <t xml:space="preserve">Hrubý Jan </t>
  </si>
  <si>
    <t>2112131505</t>
  </si>
  <si>
    <t>006712/23</t>
  </si>
  <si>
    <t>Koutný Jan</t>
  </si>
  <si>
    <t>1307140890</t>
  </si>
  <si>
    <t>006714/23</t>
  </si>
  <si>
    <t>1608110482</t>
  </si>
  <si>
    <t>006718/23</t>
  </si>
  <si>
    <t>Gáborová Jasmína</t>
  </si>
  <si>
    <t>2360040672</t>
  </si>
  <si>
    <t>006719/23</t>
  </si>
  <si>
    <t xml:space="preserve">Ištoková Iveta </t>
  </si>
  <si>
    <t>0359205704</t>
  </si>
  <si>
    <t>006722/23</t>
  </si>
  <si>
    <t>Hrubá Lenka</t>
  </si>
  <si>
    <t>8751124910</t>
  </si>
  <si>
    <t>006727/23</t>
  </si>
  <si>
    <t>006733/23</t>
  </si>
  <si>
    <t>Buriška Kristián</t>
  </si>
  <si>
    <t>1008250727</t>
  </si>
  <si>
    <t>006702/23</t>
  </si>
  <si>
    <t>006705/23</t>
  </si>
  <si>
    <t>Svoboda Filip</t>
  </si>
  <si>
    <t>2201241339</t>
  </si>
  <si>
    <t>006715/23</t>
  </si>
  <si>
    <t>006721/23</t>
  </si>
  <si>
    <t>Svobodová Michaela</t>
  </si>
  <si>
    <t>9154173435</t>
  </si>
  <si>
    <t>006728/23</t>
  </si>
  <si>
    <t>Brychtová Viktorie</t>
  </si>
  <si>
    <t>0755193230</t>
  </si>
  <si>
    <t>006729/23</t>
  </si>
  <si>
    <t>Preč Václav</t>
  </si>
  <si>
    <t>0608203233</t>
  </si>
  <si>
    <t>006731/23</t>
  </si>
  <si>
    <t>Krhovjáková Sofie</t>
  </si>
  <si>
    <t>1854170208</t>
  </si>
  <si>
    <t>006732/23</t>
  </si>
  <si>
    <t>Zvoníková Ema</t>
  </si>
  <si>
    <t>1961180595</t>
  </si>
  <si>
    <t>006734/23</t>
  </si>
  <si>
    <t>Navrátil Alex</t>
  </si>
  <si>
    <t>1911180656</t>
  </si>
  <si>
    <t>006735/23</t>
  </si>
  <si>
    <t>Novák Richard</t>
  </si>
  <si>
    <t>2105010237</t>
  </si>
  <si>
    <t>006736/23</t>
  </si>
  <si>
    <t>Štorkán Matěj</t>
  </si>
  <si>
    <t>1509010459</t>
  </si>
  <si>
    <t>006737/23</t>
  </si>
  <si>
    <t>Šmída Edvard</t>
  </si>
  <si>
    <t>1412100261</t>
  </si>
  <si>
    <t>006738/23</t>
  </si>
  <si>
    <t>Sekanina Matyáš</t>
  </si>
  <si>
    <t>0911213226</t>
  </si>
  <si>
    <t>006739/23</t>
  </si>
  <si>
    <t xml:space="preserve">Dočkal Dominik </t>
  </si>
  <si>
    <t>1712200017</t>
  </si>
  <si>
    <t>006741/23</t>
  </si>
  <si>
    <t>Navrátil Ondřej</t>
  </si>
  <si>
    <t>8806266128</t>
  </si>
  <si>
    <t>006742/23</t>
  </si>
  <si>
    <t>Hrňová Daniela</t>
  </si>
  <si>
    <t>9158256228</t>
  </si>
  <si>
    <t>006743/23</t>
  </si>
  <si>
    <t>Foralová Martina</t>
  </si>
  <si>
    <t>8362115333</t>
  </si>
  <si>
    <t>006744/23</t>
  </si>
  <si>
    <t>Zvoníková Sabina</t>
  </si>
  <si>
    <t>9158016087</t>
  </si>
  <si>
    <t>006745/23</t>
  </si>
  <si>
    <t>Nováková Veronika</t>
  </si>
  <si>
    <t>8955064778</t>
  </si>
  <si>
    <t>006746/23</t>
  </si>
  <si>
    <t>Jančík Daniel</t>
  </si>
  <si>
    <t>1812310126</t>
  </si>
  <si>
    <t>006747/23</t>
  </si>
  <si>
    <t>Jančíková Zuzana</t>
  </si>
  <si>
    <t>8061254872</t>
  </si>
  <si>
    <t>006748/23</t>
  </si>
  <si>
    <t>006749/23</t>
  </si>
  <si>
    <t>006750/23</t>
  </si>
  <si>
    <t>Pernes Kryštof</t>
  </si>
  <si>
    <t>2205050672</t>
  </si>
  <si>
    <t>006751/23</t>
  </si>
  <si>
    <t>Pernesová Lucie</t>
  </si>
  <si>
    <t>8961024072</t>
  </si>
  <si>
    <t>006692/23</t>
  </si>
  <si>
    <t>Kynšt David</t>
  </si>
  <si>
    <t>1806210230</t>
  </si>
  <si>
    <t>006693/23</t>
  </si>
  <si>
    <t>006730/23</t>
  </si>
  <si>
    <t>006740/23</t>
  </si>
  <si>
    <t>Tylčer Jan</t>
  </si>
  <si>
    <t>8608026317</t>
  </si>
  <si>
    <t>006754/23</t>
  </si>
  <si>
    <t>006554/23</t>
  </si>
  <si>
    <t>006717/23</t>
  </si>
  <si>
    <t>006723/23</t>
  </si>
  <si>
    <t>006724/23</t>
  </si>
  <si>
    <t>006753/23</t>
  </si>
  <si>
    <t>006756/23</t>
  </si>
  <si>
    <t>006757/23</t>
  </si>
  <si>
    <t>006758/23</t>
  </si>
  <si>
    <t>006766/23</t>
  </si>
  <si>
    <t>Shcherbyna Illia</t>
  </si>
  <si>
    <t>0808554175</t>
  </si>
  <si>
    <t>006767/23</t>
  </si>
  <si>
    <t>006768/23</t>
  </si>
  <si>
    <t>Škopová Kamila</t>
  </si>
  <si>
    <t>9359096164</t>
  </si>
  <si>
    <t>006769/23</t>
  </si>
  <si>
    <t>Clarke Joe</t>
  </si>
  <si>
    <t>0810106165</t>
  </si>
  <si>
    <t>006791/23</t>
  </si>
  <si>
    <t>Brodacký Petr</t>
  </si>
  <si>
    <t>1807150048</t>
  </si>
  <si>
    <t>006801/23</t>
  </si>
  <si>
    <t>Brodacká Adéla</t>
  </si>
  <si>
    <t>8759205785</t>
  </si>
  <si>
    <t>006760/23</t>
  </si>
  <si>
    <t>Oškerová Amálie Hana</t>
  </si>
  <si>
    <t>1960041798</t>
  </si>
  <si>
    <t>006761/23</t>
  </si>
  <si>
    <t>Oškerová Veronika</t>
  </si>
  <si>
    <t>8554156930</t>
  </si>
  <si>
    <t>006771/23</t>
  </si>
  <si>
    <t xml:space="preserve">Kratochvíl Tomáš </t>
  </si>
  <si>
    <t>0702193239</t>
  </si>
  <si>
    <t>006772/23</t>
  </si>
  <si>
    <t>Doláková Viktorie</t>
  </si>
  <si>
    <t>2056110595</t>
  </si>
  <si>
    <t>006773/23</t>
  </si>
  <si>
    <t xml:space="preserve">Doláková Pavlína </t>
  </si>
  <si>
    <t>9258315099</t>
  </si>
  <si>
    <t>006777/23</t>
  </si>
  <si>
    <t>006778/23</t>
  </si>
  <si>
    <t>Forgácsová Magdaléna</t>
  </si>
  <si>
    <t>1153021738</t>
  </si>
  <si>
    <t>006779/23</t>
  </si>
  <si>
    <t>Kováček Tobias</t>
  </si>
  <si>
    <t>1806260192</t>
  </si>
  <si>
    <t>006780/23</t>
  </si>
  <si>
    <t>Valouch Aleš</t>
  </si>
  <si>
    <t>1002113255</t>
  </si>
  <si>
    <t>006781/23</t>
  </si>
  <si>
    <t>Milková Nela</t>
  </si>
  <si>
    <t>1656140409</t>
  </si>
  <si>
    <t>006782/23</t>
  </si>
  <si>
    <t>Lolková Denisa</t>
  </si>
  <si>
    <t>9757115764</t>
  </si>
  <si>
    <t>006783/23</t>
  </si>
  <si>
    <t>Kytlica Jindřich</t>
  </si>
  <si>
    <t>1904110868</t>
  </si>
  <si>
    <t>006784/23</t>
  </si>
  <si>
    <t>Řezáčová Helena</t>
  </si>
  <si>
    <t>8452284731</t>
  </si>
  <si>
    <t>006785/23</t>
  </si>
  <si>
    <t xml:space="preserve">Bundil Šimon </t>
  </si>
  <si>
    <t>1904200034</t>
  </si>
  <si>
    <t>006786/23</t>
  </si>
  <si>
    <t>Janíková Monika</t>
  </si>
  <si>
    <t>8755114929</t>
  </si>
  <si>
    <t>006787/23</t>
  </si>
  <si>
    <t>Pazdera Ondřej</t>
  </si>
  <si>
    <t>2007130851</t>
  </si>
  <si>
    <t>006788/23</t>
  </si>
  <si>
    <t>Beránková Daniela</t>
  </si>
  <si>
    <t>8751284531</t>
  </si>
  <si>
    <t>006789/23</t>
  </si>
  <si>
    <t>Šimek Samuel</t>
  </si>
  <si>
    <t>1003043558</t>
  </si>
  <si>
    <t>006790/23</t>
  </si>
  <si>
    <t>Šimková Martina</t>
  </si>
  <si>
    <t>8456035445</t>
  </si>
  <si>
    <t>006794/23</t>
  </si>
  <si>
    <t>1659180468</t>
  </si>
  <si>
    <t>006795/23</t>
  </si>
  <si>
    <t>Pospíšilová Kristina</t>
  </si>
  <si>
    <t>1754271717</t>
  </si>
  <si>
    <t>006796/23</t>
  </si>
  <si>
    <t>Kupčíková Klára</t>
  </si>
  <si>
    <t>1461100685</t>
  </si>
  <si>
    <t>006797/23</t>
  </si>
  <si>
    <t>Polcar Luděk</t>
  </si>
  <si>
    <t>6507040804</t>
  </si>
  <si>
    <t>006798/23</t>
  </si>
  <si>
    <t>Daněk Mikuláš</t>
  </si>
  <si>
    <t>1910120355</t>
  </si>
  <si>
    <t>006799/23</t>
  </si>
  <si>
    <t>Daňková Nikola Mgr.</t>
  </si>
  <si>
    <t>8958215706</t>
  </si>
  <si>
    <t>006800/23</t>
  </si>
  <si>
    <t>Zahradníčková Nikola</t>
  </si>
  <si>
    <t>1051203241</t>
  </si>
  <si>
    <t>006822/23</t>
  </si>
  <si>
    <t>006755/23</t>
  </si>
  <si>
    <t>006762/23</t>
  </si>
  <si>
    <t>Nguyen Thien Phuoc</t>
  </si>
  <si>
    <t>2204201945</t>
  </si>
  <si>
    <t>006792/23</t>
  </si>
  <si>
    <t>Vitešníková Beata</t>
  </si>
  <si>
    <t>1962240379</t>
  </si>
  <si>
    <t>006793/23</t>
  </si>
  <si>
    <t>Vitešníková Jana</t>
  </si>
  <si>
    <t>9452025770</t>
  </si>
  <si>
    <t>006803/23</t>
  </si>
  <si>
    <t>006804/23</t>
  </si>
  <si>
    <t>006809/23</t>
  </si>
  <si>
    <t>Eliáš Ondřej</t>
  </si>
  <si>
    <t>1506050095</t>
  </si>
  <si>
    <t>006811/23</t>
  </si>
  <si>
    <t>1008260385</t>
  </si>
  <si>
    <t>006813/23</t>
  </si>
  <si>
    <t>Brtnová Jana, Ing.</t>
  </si>
  <si>
    <t>8360014861</t>
  </si>
  <si>
    <t>006814/23</t>
  </si>
  <si>
    <t>Švesták Ondřej Anton</t>
  </si>
  <si>
    <t>2212191157</t>
  </si>
  <si>
    <t>006819/23</t>
  </si>
  <si>
    <t>Švestáková Ludmila</t>
  </si>
  <si>
    <t>8660246221</t>
  </si>
  <si>
    <t>006823/23</t>
  </si>
  <si>
    <t>Floder Ferdinand</t>
  </si>
  <si>
    <t>2201121615</t>
  </si>
  <si>
    <t>006824/23</t>
  </si>
  <si>
    <t>Floder Jan, Ing.</t>
  </si>
  <si>
    <t>8203245413</t>
  </si>
  <si>
    <t>006825/23</t>
  </si>
  <si>
    <t>Třísková Vivien</t>
  </si>
  <si>
    <t>2356230514</t>
  </si>
  <si>
    <t>006826/23</t>
  </si>
  <si>
    <t>Matyášová Alena</t>
  </si>
  <si>
    <t>8051254145</t>
  </si>
  <si>
    <t>006827/23</t>
  </si>
  <si>
    <t xml:space="preserve">Nováková Anna </t>
  </si>
  <si>
    <t>1356201627</t>
  </si>
  <si>
    <t>006829/23</t>
  </si>
  <si>
    <t xml:space="preserve">Třísková Sabina </t>
  </si>
  <si>
    <t>0262025709</t>
  </si>
  <si>
    <t>006830/23</t>
  </si>
  <si>
    <t>Fedorová Elena</t>
  </si>
  <si>
    <t>1955300006</t>
  </si>
  <si>
    <t>006831/23</t>
  </si>
  <si>
    <t>Fedorová Michaela</t>
  </si>
  <si>
    <t>8854196329</t>
  </si>
  <si>
    <t>006832/23</t>
  </si>
  <si>
    <t>Cozianu Alexandra Iz</t>
  </si>
  <si>
    <t>1851190209</t>
  </si>
  <si>
    <t>006833/23</t>
  </si>
  <si>
    <t xml:space="preserve">Slezáková Marcela </t>
  </si>
  <si>
    <t>9461265737</t>
  </si>
  <si>
    <t>006841/23</t>
  </si>
  <si>
    <t>Růžička David</t>
  </si>
  <si>
    <t>1709290231</t>
  </si>
  <si>
    <t>006848/23</t>
  </si>
  <si>
    <t>Nguyen Hong Van</t>
  </si>
  <si>
    <t>9354143293</t>
  </si>
  <si>
    <t>006856/23</t>
  </si>
  <si>
    <t>Dočkal Viktor</t>
  </si>
  <si>
    <t>2304120104</t>
  </si>
  <si>
    <t>006857/23</t>
  </si>
  <si>
    <t xml:space="preserve">Valentová Hana </t>
  </si>
  <si>
    <t>9351295712</t>
  </si>
  <si>
    <t>006430/23</t>
  </si>
  <si>
    <t>Kavrentzis Kostas</t>
  </si>
  <si>
    <t>1904301366</t>
  </si>
  <si>
    <t>006563/23</t>
  </si>
  <si>
    <t>Dolanský Vít</t>
  </si>
  <si>
    <t>0606295349</t>
  </si>
  <si>
    <t>006667/23</t>
  </si>
  <si>
    <t>Dospíšil Jakub</t>
  </si>
  <si>
    <t>1803090355</t>
  </si>
  <si>
    <t>006690/23</t>
  </si>
  <si>
    <t>Dospíšilová Monika</t>
  </si>
  <si>
    <t>8253274458</t>
  </si>
  <si>
    <t>006806/23</t>
  </si>
  <si>
    <t>006807/23</t>
  </si>
  <si>
    <t>Richterová Marie</t>
  </si>
  <si>
    <t>0854167435</t>
  </si>
  <si>
    <t>006812/23</t>
  </si>
  <si>
    <t>Kuzníková Tamara</t>
  </si>
  <si>
    <t>1659030604</t>
  </si>
  <si>
    <t>006817/23</t>
  </si>
  <si>
    <t>Janků Adam</t>
  </si>
  <si>
    <t>2104210834</t>
  </si>
  <si>
    <t>006820/23</t>
  </si>
  <si>
    <t>Janků Lenka</t>
  </si>
  <si>
    <t>8660236222</t>
  </si>
  <si>
    <t>006828/23</t>
  </si>
  <si>
    <t>Kilián Adam</t>
  </si>
  <si>
    <t>0706183280</t>
  </si>
  <si>
    <t>006834/23</t>
  </si>
  <si>
    <t>Večerka Adam</t>
  </si>
  <si>
    <t>1111280863</t>
  </si>
  <si>
    <t>006836/23</t>
  </si>
  <si>
    <t>Jurčík Vojtěch</t>
  </si>
  <si>
    <t>1504191007</t>
  </si>
  <si>
    <t>006837/23</t>
  </si>
  <si>
    <t>006838/23</t>
  </si>
  <si>
    <t>Hýlová Viktorie</t>
  </si>
  <si>
    <t>1560010221</t>
  </si>
  <si>
    <t>006839/23</t>
  </si>
  <si>
    <t>Bluma Filip</t>
  </si>
  <si>
    <t>1601170010</t>
  </si>
  <si>
    <t>006840/23</t>
  </si>
  <si>
    <t>006844/23</t>
  </si>
  <si>
    <t>Blumová Kateřina</t>
  </si>
  <si>
    <t>8252195325</t>
  </si>
  <si>
    <t>006845/23</t>
  </si>
  <si>
    <t>Šolcová Kateřina</t>
  </si>
  <si>
    <t>0860103244</t>
  </si>
  <si>
    <t>006846/23</t>
  </si>
  <si>
    <t>Mikula Tomáš</t>
  </si>
  <si>
    <t>2310190124</t>
  </si>
  <si>
    <t>006847/23</t>
  </si>
  <si>
    <t>Hýlová Jana</t>
  </si>
  <si>
    <t>8461155593</t>
  </si>
  <si>
    <t>006850/23</t>
  </si>
  <si>
    <t>9854175958</t>
  </si>
  <si>
    <t>006858/23</t>
  </si>
  <si>
    <t>Pavlicová Viktorie</t>
  </si>
  <si>
    <t>1560010199</t>
  </si>
  <si>
    <t>006866/23</t>
  </si>
  <si>
    <t>Hořínová Sára</t>
  </si>
  <si>
    <t>1562130042</t>
  </si>
  <si>
    <t>006869/23</t>
  </si>
  <si>
    <t>Štolcová Mia</t>
  </si>
  <si>
    <t>2355040600</t>
  </si>
  <si>
    <t>006870/23</t>
  </si>
  <si>
    <t>Kolářová Šárka</t>
  </si>
  <si>
    <t>8752213767</t>
  </si>
  <si>
    <t>006573/23</t>
  </si>
  <si>
    <t>006584/23</t>
  </si>
  <si>
    <t>006652/23</t>
  </si>
  <si>
    <t>006666/23</t>
  </si>
  <si>
    <t>006669/23</t>
  </si>
  <si>
    <t>006707/23</t>
  </si>
  <si>
    <t>006713/23</t>
  </si>
  <si>
    <t>006716/23</t>
  </si>
  <si>
    <t>Weiss Jakub</t>
  </si>
  <si>
    <t>0604173229</t>
  </si>
  <si>
    <t>006763/23</t>
  </si>
  <si>
    <t>006764/23</t>
  </si>
  <si>
    <t>006810/23</t>
  </si>
  <si>
    <t>Říha Jonáš</t>
  </si>
  <si>
    <t>1904270104</t>
  </si>
  <si>
    <t>006815/23</t>
  </si>
  <si>
    <t>006816/23</t>
  </si>
  <si>
    <t>006818/23</t>
  </si>
  <si>
    <t>Říhová Jana</t>
  </si>
  <si>
    <t>9153205787</t>
  </si>
  <si>
    <t>006849/23</t>
  </si>
  <si>
    <t>Hubičková Anna</t>
  </si>
  <si>
    <t>2053300084</t>
  </si>
  <si>
    <t>006851/23</t>
  </si>
  <si>
    <t>Hubičková Veronika</t>
  </si>
  <si>
    <t>9356116066</t>
  </si>
  <si>
    <t>006853/23</t>
  </si>
  <si>
    <t>Janíčková Viktorie</t>
  </si>
  <si>
    <t>2054170701</t>
  </si>
  <si>
    <t>006854/23</t>
  </si>
  <si>
    <t>Janíček Michal</t>
  </si>
  <si>
    <t>9501136161</t>
  </si>
  <si>
    <t>006861/23</t>
  </si>
  <si>
    <t>Hladík Michael</t>
  </si>
  <si>
    <t>2105311417</t>
  </si>
  <si>
    <t>006862/23</t>
  </si>
  <si>
    <t>Zahrádka Marek</t>
  </si>
  <si>
    <t>1403160165</t>
  </si>
  <si>
    <t>006863/23</t>
  </si>
  <si>
    <t>Černý Kristián</t>
  </si>
  <si>
    <t>2208050053</t>
  </si>
  <si>
    <t>006864/23</t>
  </si>
  <si>
    <t>Sláčiková Lenka</t>
  </si>
  <si>
    <t>9357154488</t>
  </si>
  <si>
    <t>006872/23</t>
  </si>
  <si>
    <t>Hladíková Martina</t>
  </si>
  <si>
    <t>8855165088</t>
  </si>
  <si>
    <t>006873/23</t>
  </si>
  <si>
    <t>Šimková Viktorie</t>
  </si>
  <si>
    <t>2354190608</t>
  </si>
  <si>
    <t>006875/23</t>
  </si>
  <si>
    <t>Šimková Monika</t>
  </si>
  <si>
    <t>9754155708</t>
  </si>
  <si>
    <t>006877/23</t>
  </si>
  <si>
    <t>Hradil Velimír</t>
  </si>
  <si>
    <t>1407260162</t>
  </si>
  <si>
    <t>006878/23</t>
  </si>
  <si>
    <t>Jašek Nimay</t>
  </si>
  <si>
    <t>1607301663</t>
  </si>
  <si>
    <t>006879/23</t>
  </si>
  <si>
    <t>Zapletalová Jašková</t>
  </si>
  <si>
    <t>8653186135</t>
  </si>
  <si>
    <t>006884/23</t>
  </si>
  <si>
    <t>Sládek Přemysl</t>
  </si>
  <si>
    <t>2210250493</t>
  </si>
  <si>
    <t>006902/23</t>
  </si>
  <si>
    <t>Lapčíková Sofie</t>
  </si>
  <si>
    <t>0961063224</t>
  </si>
  <si>
    <t>006903/23</t>
  </si>
  <si>
    <t>Malíková Anežka Bc.</t>
  </si>
  <si>
    <t>9060116153</t>
  </si>
  <si>
    <t>006909/23</t>
  </si>
  <si>
    <t>Zbořílková Lucie</t>
  </si>
  <si>
    <t>8755065781</t>
  </si>
  <si>
    <t>006912/23</t>
  </si>
  <si>
    <t>Kořistková Veronika</t>
  </si>
  <si>
    <t>0958196063</t>
  </si>
  <si>
    <t>006900/23</t>
  </si>
  <si>
    <t>Landsbergerová Linda</t>
  </si>
  <si>
    <t>8352254955</t>
  </si>
  <si>
    <t>006876/23</t>
  </si>
  <si>
    <t>Pokorný Karel</t>
  </si>
  <si>
    <t>2202010602</t>
  </si>
  <si>
    <t>006880/23</t>
  </si>
  <si>
    <t>Kotrašová Ivona</t>
  </si>
  <si>
    <t>7562175313</t>
  </si>
  <si>
    <t>006881/23</t>
  </si>
  <si>
    <t>Hanuš Tadeáš Josef</t>
  </si>
  <si>
    <t>2001240395</t>
  </si>
  <si>
    <t>006882/23</t>
  </si>
  <si>
    <t>Zapletalík Tobiáš</t>
  </si>
  <si>
    <t>1808010556</t>
  </si>
  <si>
    <t>006883/23</t>
  </si>
  <si>
    <t>Hibová Emili</t>
  </si>
  <si>
    <t>1851160311</t>
  </si>
  <si>
    <t>006886/23</t>
  </si>
  <si>
    <t>Tihelková Ellisa Mag</t>
  </si>
  <si>
    <t>1753040025</t>
  </si>
  <si>
    <t>006887/23</t>
  </si>
  <si>
    <t>Smrž Michael</t>
  </si>
  <si>
    <t>1812260538</t>
  </si>
  <si>
    <t>006888/23</t>
  </si>
  <si>
    <t>Taiariol Emily Ester</t>
  </si>
  <si>
    <t>1461120584</t>
  </si>
  <si>
    <t>006889/23</t>
  </si>
  <si>
    <t>Čížek Vojtěch</t>
  </si>
  <si>
    <t>1511251324</t>
  </si>
  <si>
    <t>006890/23</t>
  </si>
  <si>
    <t>Přibylová Markéta</t>
  </si>
  <si>
    <t>2051090008</t>
  </si>
  <si>
    <t>006891/23</t>
  </si>
  <si>
    <t>2061041004</t>
  </si>
  <si>
    <t>006892/23</t>
  </si>
  <si>
    <t>Zapletalíková Lucie</t>
  </si>
  <si>
    <t>8955215731</t>
  </si>
  <si>
    <t>006893/23</t>
  </si>
  <si>
    <t>Smažinková Jana</t>
  </si>
  <si>
    <t>9755316076</t>
  </si>
  <si>
    <t>006895/23</t>
  </si>
  <si>
    <t>Hibová Eva</t>
  </si>
  <si>
    <t>8952025742</t>
  </si>
  <si>
    <t>006896/23</t>
  </si>
  <si>
    <t>Konečný René</t>
  </si>
  <si>
    <t>1512100271</t>
  </si>
  <si>
    <t>006898/23</t>
  </si>
  <si>
    <t>Hanušová Štěpánka</t>
  </si>
  <si>
    <t>9358086144</t>
  </si>
  <si>
    <t>006904/23</t>
  </si>
  <si>
    <t>Benešová Kateřina</t>
  </si>
  <si>
    <t>8359144464</t>
  </si>
  <si>
    <t>006905/23</t>
  </si>
  <si>
    <t>Přibyl Radek</t>
  </si>
  <si>
    <t>7908304140</t>
  </si>
  <si>
    <t>006752/23</t>
  </si>
  <si>
    <t>Šulc Kryštof</t>
  </si>
  <si>
    <t>1001013233</t>
  </si>
  <si>
    <t>006859/23</t>
  </si>
  <si>
    <t>006867/23</t>
  </si>
  <si>
    <t>006868/23</t>
  </si>
  <si>
    <t>Maksantová Kateřina</t>
  </si>
  <si>
    <t>8453235769</t>
  </si>
  <si>
    <t>006871/23</t>
  </si>
  <si>
    <t>Krejčí Adéla</t>
  </si>
  <si>
    <t>1060070429</t>
  </si>
  <si>
    <t>006894/23</t>
  </si>
  <si>
    <t>006913/23</t>
  </si>
  <si>
    <t>Pecina Václav</t>
  </si>
  <si>
    <t>1106210325</t>
  </si>
  <si>
    <t>006922/23</t>
  </si>
  <si>
    <t>Gáborová Šanel</t>
  </si>
  <si>
    <t>1461180325</t>
  </si>
  <si>
    <t>006923/23</t>
  </si>
  <si>
    <t>Gábor Patrik</t>
  </si>
  <si>
    <t>9511045742</t>
  </si>
  <si>
    <t>006924/23</t>
  </si>
  <si>
    <t xml:space="preserve">Vozková Markéta </t>
  </si>
  <si>
    <t>9660155714</t>
  </si>
  <si>
    <t>006970/23</t>
  </si>
  <si>
    <t>Dunková Monika</t>
  </si>
  <si>
    <t>0261288467</t>
  </si>
  <si>
    <t>006704/23</t>
  </si>
  <si>
    <t>Jelčová Julie</t>
  </si>
  <si>
    <t>0753253226</t>
  </si>
  <si>
    <t>006765/23</t>
  </si>
  <si>
    <t>Girga Gejza Harun</t>
  </si>
  <si>
    <t>1703260229</t>
  </si>
  <si>
    <t>006835/23</t>
  </si>
  <si>
    <t>Růžičková Karolína</t>
  </si>
  <si>
    <t>1161090139</t>
  </si>
  <si>
    <t>006860/23</t>
  </si>
  <si>
    <t>006885/23</t>
  </si>
  <si>
    <t>006897/23</t>
  </si>
  <si>
    <t>006901/23</t>
  </si>
  <si>
    <t>Nováková Kristýna</t>
  </si>
  <si>
    <t>1160070714</t>
  </si>
  <si>
    <t>006906/23</t>
  </si>
  <si>
    <t xml:space="preserve">Štěpánek Jakub </t>
  </si>
  <si>
    <t>1903230065</t>
  </si>
  <si>
    <t>006907/23</t>
  </si>
  <si>
    <t>Křížová Monika</t>
  </si>
  <si>
    <t>8759244175</t>
  </si>
  <si>
    <t>006914/23</t>
  </si>
  <si>
    <t>Bohdanský Timotej Lu</t>
  </si>
  <si>
    <t>2305020586</t>
  </si>
  <si>
    <t>006915/23</t>
  </si>
  <si>
    <t>Půžová Eliška</t>
  </si>
  <si>
    <t>1154121045</t>
  </si>
  <si>
    <t>006925/23</t>
  </si>
  <si>
    <t>Kruhlova Mariia</t>
  </si>
  <si>
    <t>0761764124</t>
  </si>
  <si>
    <t>006926/23</t>
  </si>
  <si>
    <t>Horák Matyáš</t>
  </si>
  <si>
    <t>2311150017</t>
  </si>
  <si>
    <t>006930/23</t>
  </si>
  <si>
    <t>Drožnikov Dominik</t>
  </si>
  <si>
    <t>1509251436</t>
  </si>
  <si>
    <t>006939/23</t>
  </si>
  <si>
    <t>Horáková Klára</t>
  </si>
  <si>
    <t>9353304048</t>
  </si>
  <si>
    <t>006945/23</t>
  </si>
  <si>
    <t>006725/23</t>
  </si>
  <si>
    <t>006726/23</t>
  </si>
  <si>
    <t>006802/23</t>
  </si>
  <si>
    <t>Verner Jan</t>
  </si>
  <si>
    <t>1101051160</t>
  </si>
  <si>
    <t>006805/23</t>
  </si>
  <si>
    <t>Vernerová Markéta</t>
  </si>
  <si>
    <t>7953214478</t>
  </si>
  <si>
    <t>006842/23</t>
  </si>
  <si>
    <t>006852/23</t>
  </si>
  <si>
    <t>006874/23</t>
  </si>
  <si>
    <t>Dejmal Jindřich</t>
  </si>
  <si>
    <t>0602126063</t>
  </si>
  <si>
    <t>006916/23</t>
  </si>
  <si>
    <t>Krabec Kryštof Miros</t>
  </si>
  <si>
    <t>2204280595</t>
  </si>
  <si>
    <t>006917/23</t>
  </si>
  <si>
    <t xml:space="preserve">Krabcová Markéta </t>
  </si>
  <si>
    <t>8755264936</t>
  </si>
  <si>
    <t>006918/23</t>
  </si>
  <si>
    <t>006927/23</t>
  </si>
  <si>
    <t>Valenta Jaromír</t>
  </si>
  <si>
    <t>2004210626</t>
  </si>
  <si>
    <t>006928/23</t>
  </si>
  <si>
    <t>Valentová Kamila</t>
  </si>
  <si>
    <t>9261273769</t>
  </si>
  <si>
    <t>006929/23</t>
  </si>
  <si>
    <t>Kadlčíková Aneta</t>
  </si>
  <si>
    <t>1762170113</t>
  </si>
  <si>
    <t>006931/23</t>
  </si>
  <si>
    <t>Sladká Leontýna</t>
  </si>
  <si>
    <t>1956280656</t>
  </si>
  <si>
    <t>006932/23</t>
  </si>
  <si>
    <t>Sladký Jan</t>
  </si>
  <si>
    <t>1906280739</t>
  </si>
  <si>
    <t>006933/23</t>
  </si>
  <si>
    <t>Sladká Veronika</t>
  </si>
  <si>
    <t>9751075708</t>
  </si>
  <si>
    <t>006937/23</t>
  </si>
  <si>
    <t>Vařeková Klára</t>
  </si>
  <si>
    <t>1360080282</t>
  </si>
  <si>
    <t>006938/23</t>
  </si>
  <si>
    <t>Kadlčík Jakub</t>
  </si>
  <si>
    <t>9009275704</t>
  </si>
  <si>
    <t>006946/23</t>
  </si>
  <si>
    <t>Vojáčková Julie</t>
  </si>
  <si>
    <t>2157091618</t>
  </si>
  <si>
    <t>006947/23</t>
  </si>
  <si>
    <t>Vojáčková Monika</t>
  </si>
  <si>
    <t>9253135089</t>
  </si>
  <si>
    <t>006950/23</t>
  </si>
  <si>
    <t>006951/23</t>
  </si>
  <si>
    <t>006986/23</t>
  </si>
  <si>
    <t>Šandorová Viktorie</t>
  </si>
  <si>
    <t>2061070055</t>
  </si>
  <si>
    <t>006899/23</t>
  </si>
  <si>
    <t>Kouřil Oskar</t>
  </si>
  <si>
    <t>1506070093</t>
  </si>
  <si>
    <t>006605/23</t>
  </si>
  <si>
    <t>Běhal Jan</t>
  </si>
  <si>
    <t>1403050418</t>
  </si>
  <si>
    <t>006630/23</t>
  </si>
  <si>
    <t>006759/23</t>
  </si>
  <si>
    <t>Palucha Matyáš</t>
  </si>
  <si>
    <t>0701181382</t>
  </si>
  <si>
    <t>006908/23</t>
  </si>
  <si>
    <t>Zbořílková Viktorie</t>
  </si>
  <si>
    <t>1662241196</t>
  </si>
  <si>
    <t>006919/23</t>
  </si>
  <si>
    <t>006920/23</t>
  </si>
  <si>
    <t>006921/23</t>
  </si>
  <si>
    <t>006935/23</t>
  </si>
  <si>
    <t>006944/23</t>
  </si>
  <si>
    <t>Zbořílek Tomáš, Ing.</t>
  </si>
  <si>
    <t>8003284509</t>
  </si>
  <si>
    <t>006949/23</t>
  </si>
  <si>
    <t>Slaný Martin</t>
  </si>
  <si>
    <t>0801193547</t>
  </si>
  <si>
    <t>006952/23</t>
  </si>
  <si>
    <t>Petr Jiří</t>
  </si>
  <si>
    <t>1407230275</t>
  </si>
  <si>
    <t>006953/23</t>
  </si>
  <si>
    <t>Martinková Viktorie</t>
  </si>
  <si>
    <t>2155050381</t>
  </si>
  <si>
    <t>006954/23</t>
  </si>
  <si>
    <t>Andrýsková Nela</t>
  </si>
  <si>
    <t>1757090753</t>
  </si>
  <si>
    <t>006955/23</t>
  </si>
  <si>
    <t>Dudrikova Tamara</t>
  </si>
  <si>
    <t>1553290002</t>
  </si>
  <si>
    <t>006956/23</t>
  </si>
  <si>
    <t>Schindler Adam</t>
  </si>
  <si>
    <t>1009100070</t>
  </si>
  <si>
    <t>006960/23</t>
  </si>
  <si>
    <t>Březina Daniel</t>
  </si>
  <si>
    <t>1806050268</t>
  </si>
  <si>
    <t>006962/23</t>
  </si>
  <si>
    <t>006964/23</t>
  </si>
  <si>
    <t>Andrýsková Andrea</t>
  </si>
  <si>
    <t>9556074594</t>
  </si>
  <si>
    <t>006965/23</t>
  </si>
  <si>
    <t>Martinková Martina</t>
  </si>
  <si>
    <t>9358243796</t>
  </si>
  <si>
    <t>006967/23</t>
  </si>
  <si>
    <t>Galliková Radka</t>
  </si>
  <si>
    <t>9052155717</t>
  </si>
  <si>
    <t>006969/23</t>
  </si>
  <si>
    <t xml:space="preserve">Vakulchuk Andrii </t>
  </si>
  <si>
    <t>1305564161</t>
  </si>
  <si>
    <t>006975/23</t>
  </si>
  <si>
    <t>006977/23</t>
  </si>
  <si>
    <t>006978/23</t>
  </si>
  <si>
    <t>Pěkný Adam</t>
  </si>
  <si>
    <t>0602113226</t>
  </si>
  <si>
    <t>006979/23</t>
  </si>
  <si>
    <t>006981/23</t>
  </si>
  <si>
    <t xml:space="preserve">Macková Sofie </t>
  </si>
  <si>
    <t>2252010497</t>
  </si>
  <si>
    <t>006985/23</t>
  </si>
  <si>
    <t>Pernický Štěpán</t>
  </si>
  <si>
    <t>0906247078</t>
  </si>
  <si>
    <t>006987/23</t>
  </si>
  <si>
    <t>006992/23</t>
  </si>
  <si>
    <t>Machala Lukáš</t>
  </si>
  <si>
    <t>9006285794</t>
  </si>
  <si>
    <t>006993/23</t>
  </si>
  <si>
    <t>Pernická Veronika</t>
  </si>
  <si>
    <t>8356145842</t>
  </si>
  <si>
    <t>006994/23</t>
  </si>
  <si>
    <t>Švecová Monika</t>
  </si>
  <si>
    <t>0151185727</t>
  </si>
  <si>
    <t>006996/23</t>
  </si>
  <si>
    <t>006774/23</t>
  </si>
  <si>
    <t>006775/23</t>
  </si>
  <si>
    <t>006948/23</t>
  </si>
  <si>
    <t>006957/23</t>
  </si>
  <si>
    <t>Jirsáková Nela</t>
  </si>
  <si>
    <t>1560120221</t>
  </si>
  <si>
    <t>006961/23</t>
  </si>
  <si>
    <t>Jirsáková Michaela</t>
  </si>
  <si>
    <t>9358166103</t>
  </si>
  <si>
    <t>006963/23</t>
  </si>
  <si>
    <t>006972/23</t>
  </si>
  <si>
    <t>Šiška Teodor</t>
  </si>
  <si>
    <t>2303240643</t>
  </si>
  <si>
    <t>006973/23</t>
  </si>
  <si>
    <t>Barboříková Kristýna</t>
  </si>
  <si>
    <t>9759065701</t>
  </si>
  <si>
    <t>006974/23</t>
  </si>
  <si>
    <t>006976/23</t>
  </si>
  <si>
    <t>006980/23</t>
  </si>
  <si>
    <t>Místecký Matyáš</t>
  </si>
  <si>
    <t>1301150312</t>
  </si>
  <si>
    <t>006984/23</t>
  </si>
  <si>
    <t>006988/23</t>
  </si>
  <si>
    <t xml:space="preserve">Hečková Adriana </t>
  </si>
  <si>
    <t>2061250532</t>
  </si>
  <si>
    <t>006990/23</t>
  </si>
  <si>
    <t>006995/23</t>
  </si>
  <si>
    <t>Hečková Zuzana, Ing.</t>
  </si>
  <si>
    <t>8860234933</t>
  </si>
  <si>
    <t>006998/23</t>
  </si>
  <si>
    <t xml:space="preserve">Skopal Tomáš </t>
  </si>
  <si>
    <t>1003242218</t>
  </si>
  <si>
    <t>007015/23</t>
  </si>
  <si>
    <t>007019/23</t>
  </si>
  <si>
    <t>Lakomá Zora</t>
  </si>
  <si>
    <t>2251130728</t>
  </si>
  <si>
    <t>007020/23</t>
  </si>
  <si>
    <t>Lakomá Romana, DiS.</t>
  </si>
  <si>
    <t>8655095768</t>
  </si>
  <si>
    <t>006776/23</t>
  </si>
  <si>
    <t>006821/23</t>
  </si>
  <si>
    <t>Rajsová Leona</t>
  </si>
  <si>
    <t>2359050276</t>
  </si>
  <si>
    <t>006843/23</t>
  </si>
  <si>
    <t>006865/23</t>
  </si>
  <si>
    <t xml:space="preserve">Maksant Matyáš </t>
  </si>
  <si>
    <t>1602130068</t>
  </si>
  <si>
    <t>006911/23</t>
  </si>
  <si>
    <t>Dřímalková Lucie</t>
  </si>
  <si>
    <t>8661295830</t>
  </si>
  <si>
    <t>006934/23</t>
  </si>
  <si>
    <t>Zapomělová Silvie</t>
  </si>
  <si>
    <t>1553101649</t>
  </si>
  <si>
    <t>006940/23</t>
  </si>
  <si>
    <t>Zapoměl Vojtěch</t>
  </si>
  <si>
    <t>9004114075</t>
  </si>
  <si>
    <t>006942/23</t>
  </si>
  <si>
    <t>Weiss Maxmilián</t>
  </si>
  <si>
    <t>2303150333</t>
  </si>
  <si>
    <t>006943/23</t>
  </si>
  <si>
    <t>Weiss Kateřina</t>
  </si>
  <si>
    <t>8757294711</t>
  </si>
  <si>
    <t>006959/23</t>
  </si>
  <si>
    <t>006971/23</t>
  </si>
  <si>
    <t xml:space="preserve">Juřicová Adriana </t>
  </si>
  <si>
    <t>0858143231</t>
  </si>
  <si>
    <t>006983/23</t>
  </si>
  <si>
    <t>Nevimová Eliška</t>
  </si>
  <si>
    <t>0955046081</t>
  </si>
  <si>
    <t>006989/23</t>
  </si>
  <si>
    <t>Gajdoš Patrik</t>
  </si>
  <si>
    <t>0702193107</t>
  </si>
  <si>
    <t>006991/23</t>
  </si>
  <si>
    <t>006997/23</t>
  </si>
  <si>
    <t xml:space="preserve">Vrba Jakub </t>
  </si>
  <si>
    <t>1405190622</t>
  </si>
  <si>
    <t>006999/23</t>
  </si>
  <si>
    <t>Matušková Meda</t>
  </si>
  <si>
    <t>2156141229</t>
  </si>
  <si>
    <t>007001/23</t>
  </si>
  <si>
    <t>007004/23</t>
  </si>
  <si>
    <t>Ratajský Václav</t>
  </si>
  <si>
    <t>2204100008</t>
  </si>
  <si>
    <t>007005/23</t>
  </si>
  <si>
    <t>Soudný Jiří</t>
  </si>
  <si>
    <t>1508280158</t>
  </si>
  <si>
    <t>007006/23</t>
  </si>
  <si>
    <t>Pobucký Lukáš</t>
  </si>
  <si>
    <t>1210290301</t>
  </si>
  <si>
    <t>007008/23</t>
  </si>
  <si>
    <t>Ondruch Kryštof</t>
  </si>
  <si>
    <t>1712301250</t>
  </si>
  <si>
    <t>007009/23</t>
  </si>
  <si>
    <t xml:space="preserve">Piňos Maxim </t>
  </si>
  <si>
    <t>2207090105</t>
  </si>
  <si>
    <t>007011/23</t>
  </si>
  <si>
    <t>Ratajská Dagmar</t>
  </si>
  <si>
    <t>8858213001</t>
  </si>
  <si>
    <t>007012/23</t>
  </si>
  <si>
    <t>Trefil Matias</t>
  </si>
  <si>
    <t>2307100532</t>
  </si>
  <si>
    <t>007013/23</t>
  </si>
  <si>
    <t>Ondruchová Kateřina</t>
  </si>
  <si>
    <t>9354166239</t>
  </si>
  <si>
    <t>007014/23</t>
  </si>
  <si>
    <t>Laníková Andrea</t>
  </si>
  <si>
    <t>9157205343</t>
  </si>
  <si>
    <t>007016/23</t>
  </si>
  <si>
    <t>007017/23</t>
  </si>
  <si>
    <t>Horáková Dominika</t>
  </si>
  <si>
    <t>9253194852</t>
  </si>
  <si>
    <t>007018/23</t>
  </si>
  <si>
    <t>Trefil Radek Mgr</t>
  </si>
  <si>
    <t>8506156131</t>
  </si>
  <si>
    <t>007024/23</t>
  </si>
  <si>
    <t>Kleiner Josef</t>
  </si>
  <si>
    <t>0711126064</t>
  </si>
  <si>
    <t>007026/23</t>
  </si>
  <si>
    <t>Hruška Pavel</t>
  </si>
  <si>
    <t>1110240263</t>
  </si>
  <si>
    <t>007027/23</t>
  </si>
  <si>
    <t>Gwoździewiczová Joha</t>
  </si>
  <si>
    <t>1551270270</t>
  </si>
  <si>
    <t>007028/23</t>
  </si>
  <si>
    <t>Bezděk Antonín</t>
  </si>
  <si>
    <t>1605250174</t>
  </si>
  <si>
    <t>007030/23</t>
  </si>
  <si>
    <t>007035/23</t>
  </si>
  <si>
    <t>Holínková Adéla</t>
  </si>
  <si>
    <t>1661190168</t>
  </si>
  <si>
    <t>007040/23</t>
  </si>
  <si>
    <t>Holínková Hana</t>
  </si>
  <si>
    <t>9051286167</t>
  </si>
  <si>
    <t>007044/23</t>
  </si>
  <si>
    <t>Gwozdziewiczová Simo</t>
  </si>
  <si>
    <t>7061185329</t>
  </si>
  <si>
    <t>007045/23</t>
  </si>
  <si>
    <t>Bezděková Veronika M</t>
  </si>
  <si>
    <t>8954065736</t>
  </si>
  <si>
    <t>007048/23</t>
  </si>
  <si>
    <t>Forgáčová Samanta La</t>
  </si>
  <si>
    <t>1453161116</t>
  </si>
  <si>
    <t>007050/23</t>
  </si>
  <si>
    <t>Malinčíková Markéta</t>
  </si>
  <si>
    <t>9153075701</t>
  </si>
  <si>
    <t>007051/23</t>
  </si>
  <si>
    <t>006941/23</t>
  </si>
  <si>
    <t>Jarmarová Adéla</t>
  </si>
  <si>
    <t>0956186154</t>
  </si>
  <si>
    <t>007031/23</t>
  </si>
  <si>
    <t>Szikulárová Emily</t>
  </si>
  <si>
    <t>1854180251</t>
  </si>
  <si>
    <t>007033/23</t>
  </si>
  <si>
    <t>007034/23</t>
  </si>
  <si>
    <t>Jurek Matyáš</t>
  </si>
  <si>
    <t>1912190291</t>
  </si>
  <si>
    <t>007037/23</t>
  </si>
  <si>
    <t>Hublar Lukáš</t>
  </si>
  <si>
    <t>1802060469</t>
  </si>
  <si>
    <t>007039/23</t>
  </si>
  <si>
    <t>Jurková Jana</t>
  </si>
  <si>
    <t>8657296208</t>
  </si>
  <si>
    <t>007041/23</t>
  </si>
  <si>
    <t>Hublarová Kateřina</t>
  </si>
  <si>
    <t>9051185715</t>
  </si>
  <si>
    <t>007042/23</t>
  </si>
  <si>
    <t>Reichlová Žaneta</t>
  </si>
  <si>
    <t>8259075319</t>
  </si>
  <si>
    <t>007032/23</t>
  </si>
  <si>
    <t>Hádrová Karolína</t>
  </si>
  <si>
    <t>1752030731</t>
  </si>
  <si>
    <t>007036/23</t>
  </si>
  <si>
    <t>007043/23</t>
  </si>
  <si>
    <t>Přikrylová Dagmar</t>
  </si>
  <si>
    <t>8057285346</t>
  </si>
  <si>
    <t>007047/23</t>
  </si>
  <si>
    <t>Dohnálek Dan</t>
  </si>
  <si>
    <t>0710106067</t>
  </si>
  <si>
    <t>007071/23</t>
  </si>
  <si>
    <t>007072/23</t>
  </si>
  <si>
    <t>006982/23</t>
  </si>
  <si>
    <t>0603177333</t>
  </si>
  <si>
    <t>007000/23</t>
  </si>
  <si>
    <t>007010/23</t>
  </si>
  <si>
    <t>007022/23</t>
  </si>
  <si>
    <t>Zatloukal Matěj</t>
  </si>
  <si>
    <t>2309191500</t>
  </si>
  <si>
    <t>007023/23</t>
  </si>
  <si>
    <t xml:space="preserve">Benešová Kateřina </t>
  </si>
  <si>
    <t>9961144182</t>
  </si>
  <si>
    <t>007046/23</t>
  </si>
  <si>
    <t>Šoc Jakub</t>
  </si>
  <si>
    <t>1311051016</t>
  </si>
  <si>
    <t>007049/23</t>
  </si>
  <si>
    <t>Anděl Vojtěch</t>
  </si>
  <si>
    <t>1912100729</t>
  </si>
  <si>
    <t>007054/23</t>
  </si>
  <si>
    <t>Bubeníček Matěj</t>
  </si>
  <si>
    <t>1812190006</t>
  </si>
  <si>
    <t>007059/23</t>
  </si>
  <si>
    <t>007062/23</t>
  </si>
  <si>
    <t>007063/23</t>
  </si>
  <si>
    <t>Jelčová Milena</t>
  </si>
  <si>
    <t>8655155773</t>
  </si>
  <si>
    <t>007067/23</t>
  </si>
  <si>
    <t>Janičko Vojtěch</t>
  </si>
  <si>
    <t>1009211148</t>
  </si>
  <si>
    <t>007085/23</t>
  </si>
  <si>
    <t>Slouka Nikolas</t>
  </si>
  <si>
    <t>1811031332</t>
  </si>
  <si>
    <t>007086/23</t>
  </si>
  <si>
    <t>Slouka Martin</t>
  </si>
  <si>
    <t>8606194916</t>
  </si>
  <si>
    <t>007089/23</t>
  </si>
  <si>
    <t xml:space="preserve">Szabó Elen </t>
  </si>
  <si>
    <t>2061290407</t>
  </si>
  <si>
    <t>007090/23</t>
  </si>
  <si>
    <t>Szabó František</t>
  </si>
  <si>
    <t>8706086180</t>
  </si>
  <si>
    <t>007108/23</t>
  </si>
  <si>
    <t>006910/23</t>
  </si>
  <si>
    <t>Dřímalka Eda</t>
  </si>
  <si>
    <t>2205130521</t>
  </si>
  <si>
    <t>007007/23</t>
  </si>
  <si>
    <t>007061/23</t>
  </si>
  <si>
    <t>Richterová Keila</t>
  </si>
  <si>
    <t>1451180027</t>
  </si>
  <si>
    <t>007064/23</t>
  </si>
  <si>
    <t>007065/23</t>
  </si>
  <si>
    <t>Hauerová Klaudie</t>
  </si>
  <si>
    <t>9151110199</t>
  </si>
  <si>
    <t>007078/23</t>
  </si>
  <si>
    <t>Hejtman Ondřej</t>
  </si>
  <si>
    <t>1103110008</t>
  </si>
  <si>
    <t>007079/23</t>
  </si>
  <si>
    <t>Gažar Jakub</t>
  </si>
  <si>
    <t>1704191874</t>
  </si>
  <si>
    <t>007080/23</t>
  </si>
  <si>
    <t>Fojtů Tomáš</t>
  </si>
  <si>
    <t>2001131330</t>
  </si>
  <si>
    <t>007081/23</t>
  </si>
  <si>
    <t>Fojtů Valérie</t>
  </si>
  <si>
    <t>1757070722</t>
  </si>
  <si>
    <t>007082/23</t>
  </si>
  <si>
    <t>Fojtů Pavla</t>
  </si>
  <si>
    <t>9256191560</t>
  </si>
  <si>
    <t>007083/23</t>
  </si>
  <si>
    <t>Lindner Antonín</t>
  </si>
  <si>
    <t>1806212463</t>
  </si>
  <si>
    <t>007084/23</t>
  </si>
  <si>
    <t>Lindnerová Zdeňka</t>
  </si>
  <si>
    <t>7861145358</t>
  </si>
  <si>
    <t>007087/23</t>
  </si>
  <si>
    <t>Přidal Marek</t>
  </si>
  <si>
    <t>1809290395</t>
  </si>
  <si>
    <t>007088/23</t>
  </si>
  <si>
    <t>Přidalová Lucie, Bc.</t>
  </si>
  <si>
    <t>8254185313</t>
  </si>
  <si>
    <t>007091/23</t>
  </si>
  <si>
    <t>Michalčík Patrik</t>
  </si>
  <si>
    <t>1511170936</t>
  </si>
  <si>
    <t>007092/23</t>
  </si>
  <si>
    <t>Býmová Magda</t>
  </si>
  <si>
    <t>1652040225</t>
  </si>
  <si>
    <t>007093/23</t>
  </si>
  <si>
    <t>Býmová Radana</t>
  </si>
  <si>
    <t>7352205289</t>
  </si>
  <si>
    <t>007094/23</t>
  </si>
  <si>
    <t>Španihel Marek</t>
  </si>
  <si>
    <t>1209192402</t>
  </si>
  <si>
    <t>007095/23</t>
  </si>
  <si>
    <t>Španihelová Lucie</t>
  </si>
  <si>
    <t>7358114984</t>
  </si>
  <si>
    <t>007096/23</t>
  </si>
  <si>
    <t>Vymětalová Julie</t>
  </si>
  <si>
    <t>2257040588</t>
  </si>
  <si>
    <t>007097/23</t>
  </si>
  <si>
    <t>Vymětalová Barbora</t>
  </si>
  <si>
    <t>9154015101</t>
  </si>
  <si>
    <t>007099/23</t>
  </si>
  <si>
    <t>Bedore Emily Sarah</t>
  </si>
  <si>
    <t>1162250749</t>
  </si>
  <si>
    <t>007100/23</t>
  </si>
  <si>
    <t>Šilhanová Zuzana</t>
  </si>
  <si>
    <t>8357195319</t>
  </si>
  <si>
    <t>007101/23</t>
  </si>
  <si>
    <t>Michalčík Josef</t>
  </si>
  <si>
    <t>8509194529</t>
  </si>
  <si>
    <t>007109/23</t>
  </si>
  <si>
    <t>007113/23</t>
  </si>
  <si>
    <t>006720/23</t>
  </si>
  <si>
    <t>Pěček Josef</t>
  </si>
  <si>
    <t>1006166073</t>
  </si>
  <si>
    <t>007029/23</t>
  </si>
  <si>
    <t>007052/23</t>
  </si>
  <si>
    <t>007053/23</t>
  </si>
  <si>
    <t>007055/23</t>
  </si>
  <si>
    <t>007058/23</t>
  </si>
  <si>
    <t>007066/23</t>
  </si>
  <si>
    <t>007070/23</t>
  </si>
  <si>
    <t>007073/23</t>
  </si>
  <si>
    <t>007077/23</t>
  </si>
  <si>
    <t>Svozil Vojtěch</t>
  </si>
  <si>
    <t>1501030047</t>
  </si>
  <si>
    <t>007098/23</t>
  </si>
  <si>
    <t>Hýbner Tomáš</t>
  </si>
  <si>
    <t>0711155346</t>
  </si>
  <si>
    <t>007103/23</t>
  </si>
  <si>
    <t>Blaťáková Lucie</t>
  </si>
  <si>
    <t>1060190021</t>
  </si>
  <si>
    <t>007105/23</t>
  </si>
  <si>
    <t>007106/23</t>
  </si>
  <si>
    <t>Kořínková Veronika</t>
  </si>
  <si>
    <t>0661055263</t>
  </si>
  <si>
    <t>007110/23</t>
  </si>
  <si>
    <t>Sklenářová Layla</t>
  </si>
  <si>
    <t>1856150274</t>
  </si>
  <si>
    <t>007112/23</t>
  </si>
  <si>
    <t>Sklenářová Anna</t>
  </si>
  <si>
    <t>9162216173</t>
  </si>
  <si>
    <t>007121/23</t>
  </si>
  <si>
    <t>Šmerdová Evelína</t>
  </si>
  <si>
    <t>2362080402</t>
  </si>
  <si>
    <t>007122/23</t>
  </si>
  <si>
    <t>Harvánková Thea</t>
  </si>
  <si>
    <t>2362050350</t>
  </si>
  <si>
    <t>007123/23</t>
  </si>
  <si>
    <t xml:space="preserve">Harvánková Michaela </t>
  </si>
  <si>
    <t>8961164036</t>
  </si>
  <si>
    <t>007126/23</t>
  </si>
  <si>
    <t xml:space="preserve">Petrušková Žaneta </t>
  </si>
  <si>
    <t>9355156140</t>
  </si>
  <si>
    <t>007127/23</t>
  </si>
  <si>
    <t>007129/23</t>
  </si>
  <si>
    <t>007132/23</t>
  </si>
  <si>
    <t>007133/23</t>
  </si>
  <si>
    <t>007138/23</t>
  </si>
  <si>
    <t>Hrabal Kristián</t>
  </si>
  <si>
    <t>2006240720</t>
  </si>
  <si>
    <t>007139/23</t>
  </si>
  <si>
    <t>Hrabalová Kristýna M</t>
  </si>
  <si>
    <t>8456095868</t>
  </si>
  <si>
    <t>006968/23</t>
  </si>
  <si>
    <t>Kožáková Veronika</t>
  </si>
  <si>
    <t>1556170099</t>
  </si>
  <si>
    <t>007056/23</t>
  </si>
  <si>
    <t>Kožáková Zuzana</t>
  </si>
  <si>
    <t>8055045438</t>
  </si>
  <si>
    <t>007074/23</t>
  </si>
  <si>
    <t>Sobota Viktor</t>
  </si>
  <si>
    <t>0601255281</t>
  </si>
  <si>
    <t>007075/23</t>
  </si>
  <si>
    <t>Vidrman Jan</t>
  </si>
  <si>
    <t>1708160344</t>
  </si>
  <si>
    <t>007076/23</t>
  </si>
  <si>
    <t>Vidrmanová Eva, Mgr.</t>
  </si>
  <si>
    <t>8855055781</t>
  </si>
  <si>
    <t>007104/23</t>
  </si>
  <si>
    <t>Mück Kilián</t>
  </si>
  <si>
    <t>0704033242</t>
  </si>
  <si>
    <t>007111/23</t>
  </si>
  <si>
    <t>Nantl Tomáš</t>
  </si>
  <si>
    <t>0606253230</t>
  </si>
  <si>
    <t>007114/23</t>
  </si>
  <si>
    <t>Koudelová Barbora</t>
  </si>
  <si>
    <t>2256040424</t>
  </si>
  <si>
    <t>007115/23</t>
  </si>
  <si>
    <t>Koudelová Michaela</t>
  </si>
  <si>
    <t>9253104784</t>
  </si>
  <si>
    <t>007124/23</t>
  </si>
  <si>
    <t>Kopáčik Adam</t>
  </si>
  <si>
    <t>2307230354</t>
  </si>
  <si>
    <t>007125/23</t>
  </si>
  <si>
    <t xml:space="preserve">Kopáčiková Lenka </t>
  </si>
  <si>
    <t>9260216152</t>
  </si>
  <si>
    <t>007130/23</t>
  </si>
  <si>
    <t>Klíčová Karolína</t>
  </si>
  <si>
    <t>0755305276</t>
  </si>
  <si>
    <t>007131/23</t>
  </si>
  <si>
    <t xml:space="preserve">Smetková Adriana </t>
  </si>
  <si>
    <t>0752062355</t>
  </si>
  <si>
    <t>007135/23</t>
  </si>
  <si>
    <t>Labaj Filip</t>
  </si>
  <si>
    <t>0704126599</t>
  </si>
  <si>
    <t>007140/23</t>
  </si>
  <si>
    <t>007150/23</t>
  </si>
  <si>
    <t>Kucherenko Yelyzavet</t>
  </si>
  <si>
    <t>1659704222</t>
  </si>
  <si>
    <t>007151/23</t>
  </si>
  <si>
    <t>Kucherenko Natalia</t>
  </si>
  <si>
    <t>8862684611</t>
  </si>
  <si>
    <t>007156/23</t>
  </si>
  <si>
    <t>006527/23</t>
  </si>
  <si>
    <t>Maxian Adrian</t>
  </si>
  <si>
    <t>2305240476</t>
  </si>
  <si>
    <t>006534/23</t>
  </si>
  <si>
    <t>Maxianová Zuzana</t>
  </si>
  <si>
    <t>0354076140</t>
  </si>
  <si>
    <t>006683/23</t>
  </si>
  <si>
    <t>006855/23</t>
  </si>
  <si>
    <t>007003/23</t>
  </si>
  <si>
    <t>Koukalová Johana</t>
  </si>
  <si>
    <t>2354130647</t>
  </si>
  <si>
    <t>007021/23</t>
  </si>
  <si>
    <t>Koukalová Helena Bc.</t>
  </si>
  <si>
    <t>9358106087</t>
  </si>
  <si>
    <t>007025/23</t>
  </si>
  <si>
    <t>Patočka Roman</t>
  </si>
  <si>
    <t>0602105999</t>
  </si>
  <si>
    <t>007057/23</t>
  </si>
  <si>
    <t>007102/23</t>
  </si>
  <si>
    <t xml:space="preserve">Bělejová Darja </t>
  </si>
  <si>
    <t>1353260051</t>
  </si>
  <si>
    <t>007128/23</t>
  </si>
  <si>
    <t>Kadalová Barbora</t>
  </si>
  <si>
    <t>0662153239</t>
  </si>
  <si>
    <t>007134/23</t>
  </si>
  <si>
    <t>Berlinský Vojtěch</t>
  </si>
  <si>
    <t>0807250136</t>
  </si>
  <si>
    <t>007143/23</t>
  </si>
  <si>
    <t>Hanák Martin</t>
  </si>
  <si>
    <t>0906225342</t>
  </si>
  <si>
    <t>007145/23</t>
  </si>
  <si>
    <t>007146/23</t>
  </si>
  <si>
    <t>Šajnová Dominika</t>
  </si>
  <si>
    <t>1957090399</t>
  </si>
  <si>
    <t>007147/23</t>
  </si>
  <si>
    <t>Vašičková Ema</t>
  </si>
  <si>
    <t>2158030611</t>
  </si>
  <si>
    <t>007148/23</t>
  </si>
  <si>
    <t>Pitnerová Marie</t>
  </si>
  <si>
    <t>9552135725</t>
  </si>
  <si>
    <t>007152/23</t>
  </si>
  <si>
    <t>Šajnová Zuzana, Mgr.</t>
  </si>
  <si>
    <t>8755295703</t>
  </si>
  <si>
    <t>007157/23</t>
  </si>
  <si>
    <t>Bolosh Anhelina</t>
  </si>
  <si>
    <t>0060704292</t>
  </si>
  <si>
    <t>007158/23</t>
  </si>
  <si>
    <t>Valášek Jan</t>
  </si>
  <si>
    <t>1207121300</t>
  </si>
  <si>
    <t>007162/23</t>
  </si>
  <si>
    <t xml:space="preserve">Chamulová Zuzana </t>
  </si>
  <si>
    <t>8960315815</t>
  </si>
  <si>
    <t>007163/23</t>
  </si>
  <si>
    <t>Milar Eduard</t>
  </si>
  <si>
    <t>2310310574</t>
  </si>
  <si>
    <t>007165/23</t>
  </si>
  <si>
    <t>Mudroch Maxim</t>
  </si>
  <si>
    <t>1802180083</t>
  </si>
  <si>
    <t>007166/23</t>
  </si>
  <si>
    <t>Mudrochová Michaela</t>
  </si>
  <si>
    <t>7962065716</t>
  </si>
  <si>
    <t>006958/23</t>
  </si>
  <si>
    <t>006966/23</t>
  </si>
  <si>
    <t>007068/23</t>
  </si>
  <si>
    <t>Straková Izabela</t>
  </si>
  <si>
    <t>2357080242</t>
  </si>
  <si>
    <t>007069/23</t>
  </si>
  <si>
    <t>Straková Faastová Da</t>
  </si>
  <si>
    <t>8951294517</t>
  </si>
  <si>
    <t>007120/23</t>
  </si>
  <si>
    <t>Vykydal Zdeněk</t>
  </si>
  <si>
    <t>0801166157</t>
  </si>
  <si>
    <t>007160/23</t>
  </si>
  <si>
    <t>Prusková Mirabel Suz</t>
  </si>
  <si>
    <t>2362121135</t>
  </si>
  <si>
    <t>007161/23</t>
  </si>
  <si>
    <t>007167/23</t>
  </si>
  <si>
    <t>007174/23</t>
  </si>
  <si>
    <t>007175/23</t>
  </si>
  <si>
    <t>Kopecký Patrik</t>
  </si>
  <si>
    <t>1007090282</t>
  </si>
  <si>
    <t>007060/23</t>
  </si>
  <si>
    <t>Lošťák David</t>
  </si>
  <si>
    <t>0804213245</t>
  </si>
  <si>
    <t>007107/23</t>
  </si>
  <si>
    <t>Přecechtěl Bořivoj</t>
  </si>
  <si>
    <t>0805253229</t>
  </si>
  <si>
    <t>007117/23</t>
  </si>
  <si>
    <t>Sekerka Lukáš</t>
  </si>
  <si>
    <t>2202270279</t>
  </si>
  <si>
    <t>007118/23</t>
  </si>
  <si>
    <t>Sekerková Kateřina</t>
  </si>
  <si>
    <t>9158235306</t>
  </si>
  <si>
    <t>007136/23</t>
  </si>
  <si>
    <t>007137/23</t>
  </si>
  <si>
    <t>007154/23</t>
  </si>
  <si>
    <t>Přecechtělová Sylvie</t>
  </si>
  <si>
    <t>7453295685</t>
  </si>
  <si>
    <t>007168/23</t>
  </si>
  <si>
    <t>Stejskalová Eliška</t>
  </si>
  <si>
    <t>0954043277</t>
  </si>
  <si>
    <t>007169/23</t>
  </si>
  <si>
    <t>Timón Zaoral Mateo</t>
  </si>
  <si>
    <t>2007041366</t>
  </si>
  <si>
    <t>007171/23</t>
  </si>
  <si>
    <t>Zaoralová Petra Mgr.</t>
  </si>
  <si>
    <t>8362285316</t>
  </si>
  <si>
    <t>007176/23</t>
  </si>
  <si>
    <t xml:space="preserve">Vysloužil Sebastian </t>
  </si>
  <si>
    <t>1806090066</t>
  </si>
  <si>
    <t>007178/23</t>
  </si>
  <si>
    <t>007141/23</t>
  </si>
  <si>
    <t>007142/23</t>
  </si>
  <si>
    <t>007164/23</t>
  </si>
  <si>
    <t>Valentová Andrea</t>
  </si>
  <si>
    <t>2353281106</t>
  </si>
  <si>
    <t>007170/23</t>
  </si>
  <si>
    <t>Machovcová Zora</t>
  </si>
  <si>
    <t>0451237633</t>
  </si>
  <si>
    <t>007181/23</t>
  </si>
  <si>
    <t>Malý Marek</t>
  </si>
  <si>
    <t>2205090756</t>
  </si>
  <si>
    <t>007182/23</t>
  </si>
  <si>
    <t>Sigmundová Vendula</t>
  </si>
  <si>
    <t>0356264128</t>
  </si>
  <si>
    <t>007183/23</t>
  </si>
  <si>
    <t>Kosťová Sofie Josefa</t>
  </si>
  <si>
    <t>2162300327</t>
  </si>
  <si>
    <t>007184/23</t>
  </si>
  <si>
    <t xml:space="preserve">Šimková Barbora </t>
  </si>
  <si>
    <t>7451155371</t>
  </si>
  <si>
    <t>007189/23</t>
  </si>
  <si>
    <t>Opletalová Martina</t>
  </si>
  <si>
    <t>8559055087</t>
  </si>
  <si>
    <t>007190/23</t>
  </si>
  <si>
    <t>Buriánek Matyáš</t>
  </si>
  <si>
    <t>1409241999</t>
  </si>
  <si>
    <t>007191/23</t>
  </si>
  <si>
    <t>Buriánková Radka</t>
  </si>
  <si>
    <t>8062115325</t>
  </si>
  <si>
    <t>007194/23</t>
  </si>
  <si>
    <t>Boušková Klára</t>
  </si>
  <si>
    <t>1056187044</t>
  </si>
  <si>
    <t>007195/23</t>
  </si>
  <si>
    <t>Němčíková Natálie</t>
  </si>
  <si>
    <t>2355020635</t>
  </si>
  <si>
    <t>007196/23</t>
  </si>
  <si>
    <t>Němčíková Lucie Ing.</t>
  </si>
  <si>
    <t>9061283275</t>
  </si>
  <si>
    <t>007173/23</t>
  </si>
  <si>
    <t>007179/23</t>
  </si>
  <si>
    <t>007180/23</t>
  </si>
  <si>
    <t>007198/23</t>
  </si>
  <si>
    <t>Pavlíček Samuel</t>
  </si>
  <si>
    <t>1103280871</t>
  </si>
  <si>
    <t>007203/23</t>
  </si>
  <si>
    <t>Maděryčová Kamila</t>
  </si>
  <si>
    <t>7955225740</t>
  </si>
  <si>
    <t>007153/23</t>
  </si>
  <si>
    <t>Mácha Timothy Joe</t>
  </si>
  <si>
    <t>0607176152</t>
  </si>
  <si>
    <t>007192/23</t>
  </si>
  <si>
    <t>Bahounková Adéla</t>
  </si>
  <si>
    <t>1857080269</t>
  </si>
  <si>
    <t>007193/23</t>
  </si>
  <si>
    <t>Bahounková Soňa, Bc.</t>
  </si>
  <si>
    <t>9051074593</t>
  </si>
  <si>
    <t>007201/23</t>
  </si>
  <si>
    <t>Otava Adam</t>
  </si>
  <si>
    <t>2306290327</t>
  </si>
  <si>
    <t>007202/23</t>
  </si>
  <si>
    <t>Garbová Dominika</t>
  </si>
  <si>
    <t>9378588021</t>
  </si>
  <si>
    <t>007204/23</t>
  </si>
  <si>
    <t>007212/23</t>
  </si>
  <si>
    <t>Khaiitov Jan</t>
  </si>
  <si>
    <t>2312070321</t>
  </si>
  <si>
    <t>007213/23</t>
  </si>
  <si>
    <t xml:space="preserve">Hanzhuha Olha </t>
  </si>
  <si>
    <t>9662684339</t>
  </si>
  <si>
    <t>007215/23</t>
  </si>
  <si>
    <t>Šnobl Jakub</t>
  </si>
  <si>
    <t>1701280042</t>
  </si>
  <si>
    <t>007116/23</t>
  </si>
  <si>
    <t>Blaťáková Natálie</t>
  </si>
  <si>
    <t>2058300728</t>
  </si>
  <si>
    <t>007119/23</t>
  </si>
  <si>
    <t>Blaťáková Alice</t>
  </si>
  <si>
    <t>9855136148</t>
  </si>
  <si>
    <t>007185/23</t>
  </si>
  <si>
    <t xml:space="preserve">Soural Miroslav </t>
  </si>
  <si>
    <t>2301020568</t>
  </si>
  <si>
    <t>007186/23</t>
  </si>
  <si>
    <t>Soural Miroslav</t>
  </si>
  <si>
    <t>8506065810</t>
  </si>
  <si>
    <t>007200/23</t>
  </si>
  <si>
    <t>Nezval Lukáš</t>
  </si>
  <si>
    <t>0906056074</t>
  </si>
  <si>
    <t>007206/23</t>
  </si>
  <si>
    <t>Rožek Filip</t>
  </si>
  <si>
    <t>2203161026</t>
  </si>
  <si>
    <t>007209/23</t>
  </si>
  <si>
    <t>Rožková Lenka, MDDr.</t>
  </si>
  <si>
    <t>9152136114</t>
  </si>
  <si>
    <t>007216/23</t>
  </si>
  <si>
    <t>Šnoblová Kristýna</t>
  </si>
  <si>
    <t>9453256142</t>
  </si>
  <si>
    <t>007223/23</t>
  </si>
  <si>
    <t>Studýnková Natálie</t>
  </si>
  <si>
    <t>1153290171</t>
  </si>
  <si>
    <t>007224/23</t>
  </si>
  <si>
    <t>Nezval Tomáš, Ing.</t>
  </si>
  <si>
    <t>7708155323</t>
  </si>
  <si>
    <t>007218/23</t>
  </si>
  <si>
    <t>Pančochářová Petra</t>
  </si>
  <si>
    <t>9354185720</t>
  </si>
  <si>
    <t>007221/23</t>
  </si>
  <si>
    <t>Muzikantová Ema</t>
  </si>
  <si>
    <t>1757050405</t>
  </si>
  <si>
    <t>007222/23</t>
  </si>
  <si>
    <t>Vančurová Kateřina</t>
  </si>
  <si>
    <t>8158105857</t>
  </si>
  <si>
    <t>007226/23</t>
  </si>
  <si>
    <t>Mareništiak Šimon</t>
  </si>
  <si>
    <t>0808223229</t>
  </si>
  <si>
    <t>007232/23</t>
  </si>
  <si>
    <t>Rysnar Vojtěch</t>
  </si>
  <si>
    <t>2306090611</t>
  </si>
  <si>
    <t>007239/23</t>
  </si>
  <si>
    <t xml:space="preserve">Jurová Gabriela </t>
  </si>
  <si>
    <t>9352064766</t>
  </si>
  <si>
    <t>007241/23</t>
  </si>
  <si>
    <t>Herko Tomáš</t>
  </si>
  <si>
    <t>1109604056</t>
  </si>
  <si>
    <t>007225/23</t>
  </si>
  <si>
    <t>Jašek Tobiáš</t>
  </si>
  <si>
    <t>1106010422</t>
  </si>
  <si>
    <t>007228/23</t>
  </si>
  <si>
    <t xml:space="preserve">Polášek Zdeněk </t>
  </si>
  <si>
    <t>1404170350</t>
  </si>
  <si>
    <t>007229/23</t>
  </si>
  <si>
    <t>Vaculčíková Iveta</t>
  </si>
  <si>
    <t>9157165699</t>
  </si>
  <si>
    <t>007245/23</t>
  </si>
  <si>
    <t>Študentová Ella</t>
  </si>
  <si>
    <t>2358250675</t>
  </si>
  <si>
    <t>007246/23</t>
  </si>
  <si>
    <t>Študent Josef</t>
  </si>
  <si>
    <t>7808164463</t>
  </si>
  <si>
    <t>007199/23</t>
  </si>
  <si>
    <t>007207/23</t>
  </si>
  <si>
    <t>Kolomazníková Nela</t>
  </si>
  <si>
    <t>1653050036</t>
  </si>
  <si>
    <t>007210/23</t>
  </si>
  <si>
    <t>Skopalík Tobias</t>
  </si>
  <si>
    <t>1610210272</t>
  </si>
  <si>
    <t>007211/23</t>
  </si>
  <si>
    <t xml:space="preserve">Skopalík Michaela </t>
  </si>
  <si>
    <t>8257155335</t>
  </si>
  <si>
    <t>007217/23</t>
  </si>
  <si>
    <t>Kolomazníková Renata</t>
  </si>
  <si>
    <t>7455165685</t>
  </si>
  <si>
    <t>007250/23</t>
  </si>
  <si>
    <t>Pančochář Karel</t>
  </si>
  <si>
    <t>7905275334</t>
  </si>
  <si>
    <t>007252/23</t>
  </si>
  <si>
    <t>Rozsíval Leoš, Ing.</t>
  </si>
  <si>
    <t>8403135389</t>
  </si>
  <si>
    <t>007172/23</t>
  </si>
  <si>
    <t>007177/23</t>
  </si>
  <si>
    <t>007205/23</t>
  </si>
  <si>
    <t>007231/23</t>
  </si>
  <si>
    <t>Indyk Kryštof</t>
  </si>
  <si>
    <t>1712120201</t>
  </si>
  <si>
    <t>007234/23</t>
  </si>
  <si>
    <t>Indyková Markéta, Bc</t>
  </si>
  <si>
    <t>8852105724</t>
  </si>
  <si>
    <t>007247/23</t>
  </si>
  <si>
    <t>Pryshchepa Veronika</t>
  </si>
  <si>
    <t>0752654221</t>
  </si>
  <si>
    <t>007248/23</t>
  </si>
  <si>
    <t xml:space="preserve">Rozsíval Leoš </t>
  </si>
  <si>
    <t>1801270130</t>
  </si>
  <si>
    <t>007253/23</t>
  </si>
  <si>
    <t>007254/23</t>
  </si>
  <si>
    <t>007256/23</t>
  </si>
  <si>
    <t>007257/23</t>
  </si>
  <si>
    <t>007259/23</t>
  </si>
  <si>
    <t>Dermíšková Petra</t>
  </si>
  <si>
    <t>2162280934</t>
  </si>
  <si>
    <t>007187/23</t>
  </si>
  <si>
    <t>Tran Hai Nam</t>
  </si>
  <si>
    <t>2311180520</t>
  </si>
  <si>
    <t>007197/23</t>
  </si>
  <si>
    <t>Tomková Daniela</t>
  </si>
  <si>
    <t>2361130684</t>
  </si>
  <si>
    <t>007237/23</t>
  </si>
  <si>
    <t>007238/23</t>
  </si>
  <si>
    <t>007251/23</t>
  </si>
  <si>
    <t>Opletal Ivo</t>
  </si>
  <si>
    <t>8202205363</t>
  </si>
  <si>
    <t>007038/23</t>
  </si>
  <si>
    <t>Bolosh Polina</t>
  </si>
  <si>
    <t>2259061431</t>
  </si>
  <si>
    <t>007219/23</t>
  </si>
  <si>
    <t>007220/23</t>
  </si>
  <si>
    <t>007230/23</t>
  </si>
  <si>
    <t>Kadlecová Marie Anna</t>
  </si>
  <si>
    <t>2362070007</t>
  </si>
  <si>
    <t>007236/23</t>
  </si>
  <si>
    <t>007144/23</t>
  </si>
  <si>
    <t>Prosová Veronika</t>
  </si>
  <si>
    <t>1562200002</t>
  </si>
  <si>
    <t>007155/23</t>
  </si>
  <si>
    <t>007188/23</t>
  </si>
  <si>
    <t>Opletalová Anežka</t>
  </si>
  <si>
    <t>1660290060</t>
  </si>
  <si>
    <t>007233/23</t>
  </si>
  <si>
    <t>Kryl Šimon</t>
  </si>
  <si>
    <t>0803276078</t>
  </si>
  <si>
    <t>007243/23</t>
  </si>
  <si>
    <t>007244/23</t>
  </si>
  <si>
    <t>007255/23</t>
  </si>
  <si>
    <t>Horáková Samanta</t>
  </si>
  <si>
    <t>0959251403</t>
  </si>
  <si>
    <t>007258/23</t>
  </si>
  <si>
    <t>Volková Michaela Mgr</t>
  </si>
  <si>
    <t>7861185343</t>
  </si>
  <si>
    <t>007208/23</t>
  </si>
  <si>
    <t>Pančochář David</t>
  </si>
  <si>
    <t>2008110643</t>
  </si>
  <si>
    <t>007227/23</t>
  </si>
  <si>
    <t>Zbořil Albert Alois</t>
  </si>
  <si>
    <t>2312120371</t>
  </si>
  <si>
    <t>007235/23</t>
  </si>
  <si>
    <t>Zbořilová Alžběta In</t>
  </si>
  <si>
    <t>9062105701</t>
  </si>
  <si>
    <t>007240/23</t>
  </si>
  <si>
    <t>Martináková Natálie</t>
  </si>
  <si>
    <t>1961180067</t>
  </si>
  <si>
    <t>007242/23</t>
  </si>
  <si>
    <t>Martinák Tomáš</t>
  </si>
  <si>
    <t>7905205759</t>
  </si>
  <si>
    <t>006936/23</t>
  </si>
  <si>
    <t>Kanovitsová Nela</t>
  </si>
  <si>
    <t>2361190733</t>
  </si>
  <si>
    <t>007214/23</t>
  </si>
  <si>
    <t>Vrbová Sára</t>
  </si>
  <si>
    <t>9952206154</t>
  </si>
  <si>
    <t>007159/23</t>
  </si>
  <si>
    <t>Stránská Adéla</t>
  </si>
  <si>
    <t>1061081208</t>
  </si>
  <si>
    <t>007249/23</t>
  </si>
  <si>
    <t>Čech Michael</t>
  </si>
  <si>
    <t>1008240299</t>
  </si>
  <si>
    <t>Den týdne</t>
  </si>
  <si>
    <t>Příjem od</t>
  </si>
  <si>
    <t>do</t>
  </si>
  <si>
    <t>Svátek</t>
  </si>
  <si>
    <t>Datum</t>
  </si>
  <si>
    <t>Nový rok</t>
  </si>
  <si>
    <t>Velký pátek</t>
  </si>
  <si>
    <t>Velikonoční pondělí</t>
  </si>
  <si>
    <t>Svátek práce</t>
  </si>
  <si>
    <t>Den osvobození ČSR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</si>
  <si>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</si>
  <si>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</si>
  <si>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</si>
  <si>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</si>
  <si>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</si>
  <si>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</si>
  <si>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1. svátek vánoční (Boží hod)</t>
  </si>
  <si>
    <t>2. svátek vánoční</t>
  </si>
  <si>
    <t>Mimo pracovní dobu</t>
  </si>
  <si>
    <t>Popisky řádků</t>
  </si>
  <si>
    <t>Celkový součet</t>
  </si>
  <si>
    <t>(Více položek)</t>
  </si>
  <si>
    <t xml:space="preserve">Počet z Rodné číslo   </t>
  </si>
  <si>
    <t>ANO</t>
  </si>
  <si>
    <t>neodkladné</t>
  </si>
  <si>
    <t>plánované</t>
  </si>
  <si>
    <t>jiné</t>
  </si>
  <si>
    <t>Přijetí</t>
  </si>
  <si>
    <t>Popisky sloupců</t>
  </si>
  <si>
    <t>1-neodkladné</t>
  </si>
  <si>
    <t>2-plánované</t>
  </si>
  <si>
    <t>3-jiné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</si>
</sst>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49" fontId="0" fillId="0" borderId="0" xfId="0" applyNumberFormat="1"/>
    <xf numFmtId="49" fontId="18" fillId="33" borderId="0" xfId="0" applyNumberFormat="1" applyFont="1" applyFill="1" applyAlignment="1">
      <alignment horizontal="center" textRotation="90"/>
    </xf>
    <xf numFmtId="49" fontId="18" fillId="33" borderId="0" xfId="0" applyNumberFormat="1" applyFont="1" applyFill="1" applyAlignment="1">
      <alignment horizontal="center" textRotation="90" wrapText="1"/>
    </xf>
    <xf numFmtId="14" fontId="0" fillId="0" borderId="0" xfId="0" applyNumberFormat="1"/>
    <xf numFmtId="0" fontId="0" fillId="0" borderId="0" xfId="0" applyNumberFormat="1"/>
    <xf numFmtId="164" fontId="18" fillId="33" borderId="0" xfId="0" applyNumberFormat="1" applyFont="1" applyFill="1" applyAlignment="1">
      <alignment horizontal="center" textRotation="90" wrapText="1"/>
    </xf>
    <xf numFmtId="164" fontId="0" fillId="0" borderId="0" xfId="0" applyNumberFormat="1"/>
    <xf numFmtId="165" fontId="0" fillId="0" borderId="0" xfId="0" applyNumberFormat="1"/>
    <xf numFmtId="0" fontId="18" fillId="33" borderId="0" xfId="0" applyNumberFormat="1" applyFont="1" applyFill="1" applyAlignment="1">
      <alignment horizontal="center" textRotation="90"/>
    </xf>
    <xf numFmtId="20" fontId="18" fillId="33" borderId="0" xfId="0" applyNumberFormat="1" applyFont="1" applyFill="1" applyAlignment="1">
      <alignment horizontal="center" textRotation="90"/>
    </xf>
    <xf numFmtId="49" fontId="18" fillId="33" borderId="0" xfId="0" applyNumberFormat="1" applyFont="1" applyFill="1" applyAlignment="1">
      <alignment horizontal="center" wrapText="1"/>
    </xf>
    <xf numFmtId="20" fontId="0" fillId="0" borderId="10" xfId="0" applyNumberFormat="1" applyBorder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14" fontId="18" fillId="33" borderId="0" xfId="0" applyNumberFormat="1" applyFont="1" applyFill="1" applyAlignment="1">
      <alignment horizontal="center" textRotation="90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ležel Michal" refreshedDate="45532.600932986112" createdVersion="6" refreshedVersion="6" minRefreshableVersion="3" recordCount="7288" xr:uid="{00000000-000A-0000-FFFF-FFFF0B000000}">
  <cacheSource type="worksheet">
    <worksheetSource ref="A1:R7289" sheet="medea"/>
  </cacheSource>
  <cacheFields count="20">
    <cacheField name="Číslo chorobopisu   " numFmtId="49">
      <sharedItems/>
    </cacheField>
    <cacheField name="Příjmení a jméno ve sledování   " numFmtId="49">
      <sharedItems/>
    </cacheField>
    <cacheField name="Rodné číslo   " numFmtId="49">
      <sharedItems/>
    </cacheField>
    <cacheField name="Plátce   " numFmtId="49">
      <sharedItems/>
    </cacheField>
    <cacheField name="Datum počátku sledování   " numFmtId="14">
      <sharedItems containsSemiMixedTypes="0" containsNonDate="0" containsDate="1" containsString="0" minDate="2022-12-07T00:00:00" maxDate="2024-01-01T00:00:00" count="376">
        <d v="2022-12-30T00:00:00"/>
        <d v="2022-12-13T00:00:00"/>
        <d v="2022-12-28T00:00:00"/>
        <d v="2022-12-29T00:00:00"/>
        <d v="2022-12-31T00:00:00"/>
        <d v="2023-01-01T00:00:00"/>
        <d v="2023-01-02T00:00:00"/>
        <d v="2023-01-03T00:00:00"/>
        <d v="2022-12-25T00:00:00"/>
        <d v="2022-12-26T00:00:00"/>
        <d v="2022-12-27T00:00:00"/>
        <d v="2023-01-04T00:00:00"/>
        <d v="2023-01-05T00:00:00"/>
        <d v="2023-01-06T00:00:00"/>
        <d v="2023-01-07T00:00:00"/>
        <d v="2023-01-08T00:00:00"/>
        <d v="2023-01-09T00:00:00"/>
        <d v="2022-12-07T00:00:00"/>
        <d v="2023-01-10T00:00:00"/>
        <d v="2023-01-11T00:00:00"/>
        <d v="2022-12-14T00:00:00"/>
        <d v="2023-01-12T00:00:00"/>
        <d v="2023-01-13T00:00:00"/>
        <d v="2023-01-14T00:00:00"/>
        <d v="2023-01-15T00:00:00"/>
        <d v="2022-12-20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5T00:00:00"/>
        <d v="2023-02-04T00:00:00"/>
        <d v="2023-02-06T00:00:00"/>
        <d v="2023-02-07T00:00:00"/>
        <d v="2023-02-08T00:00:00"/>
        <d v="2023-02-09T00:00:00"/>
        <d v="2023-02-10T00:00:00"/>
        <d v="2023-02-12T00:00:00"/>
        <d v="2023-02-11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2T00:00:00"/>
        <d v="2023-03-11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5T00:00:00"/>
        <d v="2023-03-24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8T00:00:00"/>
        <d v="2023-04-09T00:00:00"/>
        <d v="2023-04-10T00:00:00"/>
        <d v="2023-04-07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8T00:00:00"/>
        <d v="2023-05-27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1T00:00:00"/>
        <d v="2023-07-20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4T00:00:00"/>
        <d v="2023-10-13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9T00:00:00"/>
        <d v="2023-11-18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1T00:00:00"/>
        <d v="2023-12-10T00:00:00"/>
        <d v="2023-12-12T00:00:00"/>
        <d v="2023-12-13T00:00:00"/>
        <d v="2023-12-14T00:00:00"/>
        <d v="2023-12-16T00:00:00"/>
        <d v="2023-12-15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</sharedItems>
      <fieldGroup par="19" base="4">
        <rangePr groupBy="months" startDate="2022-12-07T00:00:00" endDate="2024-01-01T00:00:00"/>
        <groupItems count="14">
          <s v="&lt;07.12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1.01.2024"/>
        </groupItems>
      </fieldGroup>
    </cacheField>
    <cacheField name="Čas příjmu   " numFmtId="165">
      <sharedItems containsSemiMixedTypes="0" containsNonDate="0" containsDate="1" containsString="0" minDate="1899-12-30T00:00:00" maxDate="1899-12-30T23:59:00"/>
    </cacheField>
    <cacheField name="Datum ukončení sledování   " numFmtId="14">
      <sharedItems containsSemiMixedTypes="0" containsNonDate="0" containsDate="1" containsString="0" minDate="2023-01-01T00:00:00" maxDate="2024-01-16T00:00:00"/>
    </cacheField>
    <cacheField name="Čas propuštění   " numFmtId="49">
      <sharedItems/>
    </cacheField>
    <cacheField name="Kód stanice/ambul sledování   " numFmtId="49">
      <sharedItems count="12">
        <s v="DK-21A"/>
        <s v="DK-21AD"/>
        <s v="DK-28B"/>
        <s v="DK-28BD"/>
        <s v="DK-28D"/>
        <s v="DK-28DD"/>
        <s v="DK-28CD"/>
        <s v="DK-28C"/>
        <s v="DK-21B"/>
        <s v="DK-21BD"/>
        <s v="DK-21B J"/>
        <s v="DK-21C J"/>
      </sharedItems>
    </cacheField>
    <cacheField name="Kód přijetí pacienta   " numFmtId="0">
      <sharedItems containsSemiMixedTypes="0" containsString="0" containsNumber="1" containsInteger="1" minValue="1" maxValue="3" count="3">
        <n v="3"/>
        <n v="1"/>
        <n v="2"/>
      </sharedItems>
    </cacheField>
    <cacheField name="Přijetí" numFmtId="0">
      <sharedItems count="3">
        <s v="jiné"/>
        <s v="neodkladné"/>
        <s v="plánované"/>
      </sharedItems>
    </cacheField>
    <cacheField name="Přijetí doporučil   " numFmtId="49">
      <sharedItems/>
    </cacheField>
    <cacheField name="Důvod přijetí   " numFmtId="49">
      <sharedItems count="5">
        <s v="4"/>
        <s v="5"/>
        <s v="3"/>
        <s v="1"/>
        <s v="2"/>
      </sharedItems>
    </cacheField>
    <cacheField name="Ukončení hospitalizace   " numFmtId="49">
      <sharedItems/>
    </cacheField>
    <cacheField name="Den týdne" numFmtId="0">
      <sharedItems containsSemiMixedTypes="0" containsString="0" containsNumber="1" containsInteger="1" minValue="1" maxValue="7"/>
    </cacheField>
    <cacheField name="Příjem od    15:00  do   07:00" numFmtId="0">
      <sharedItems/>
    </cacheField>
    <cacheField name="Svátek" numFmtId="14">
      <sharedItems containsDate="1" containsMixedTypes="1" minDate="2023-04-07T00:00:00" maxDate="2023-04-11T00:00:00"/>
    </cacheField>
    <cacheField name="Mimo pracovní dobu" numFmtId="0">
      <sharedItems count="2">
        <s v=""/>
        <s v="ANO"/>
      </sharedItems>
    </cacheField>
    <cacheField name="Čtvrtletí" numFmtId="0" databaseField="0">
      <fieldGroup base="4">
        <rangePr groupBy="quarters" startDate="2022-12-07T00:00:00" endDate="2024-01-01T00:00:00"/>
        <groupItems count="6">
          <s v="&lt;07.12.2022"/>
          <s v="Čtv1"/>
          <s v="Čtv2"/>
          <s v="Čtv3"/>
          <s v="Čtv4"/>
          <s v="&gt;01.01.2024"/>
        </groupItems>
      </fieldGroup>
    </cacheField>
    <cacheField name="Roky" numFmtId="0" databaseField="0">
      <fieldGroup base="4">
        <rangePr groupBy="years" startDate="2022-12-07T00:00:00" endDate="2024-01-01T00:00:00"/>
        <groupItems count="5">
          <s v="&lt;07.12.2022"/>
          <s v="2022"/>
          <s v="2023"/>
          <s v="2024"/>
          <s v="&gt;01.0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8">
  <r>
    <s v="007566/22"/>
    <s v="Hloušek Max"/>
    <s v="1412200867"/>
    <s v="207"/>
    <x v="0"/>
    <d v="1899-12-30T12:16:00"/>
    <d v="2023-01-01T00:00:00"/>
    <s v="15:36"/>
    <x v="0"/>
    <x v="0"/>
    <x v="0"/>
    <s v="2"/>
    <x v="0"/>
    <s v="1"/>
    <n v="5"/>
    <s v="NE"/>
    <s v=""/>
    <x v="0"/>
  </r>
  <r>
    <s v="007567/22"/>
    <s v="Hloušková Vladimíra"/>
    <s v="8159125810"/>
    <s v="207"/>
    <x v="0"/>
    <d v="1899-12-30T12:51:00"/>
    <d v="2023-01-01T00:00:00"/>
    <s v="21:24"/>
    <x v="1"/>
    <x v="0"/>
    <x v="0"/>
    <s v="7"/>
    <x v="1"/>
    <s v="1"/>
    <n v="5"/>
    <s v="NE"/>
    <s v=""/>
    <x v="0"/>
  </r>
  <r>
    <s v="007568/22"/>
    <s v="Mojžíšová Viktorie"/>
    <s v="2058060840"/>
    <s v="205"/>
    <x v="0"/>
    <d v="1899-12-30T13:25:00"/>
    <d v="2023-01-01T00:00:00"/>
    <s v="15:30"/>
    <x v="2"/>
    <x v="1"/>
    <x v="1"/>
    <s v="2"/>
    <x v="0"/>
    <s v="1"/>
    <n v="5"/>
    <s v="NE"/>
    <s v=""/>
    <x v="0"/>
  </r>
  <r>
    <s v="007569/22"/>
    <s v="Mojžíšová Petra "/>
    <s v="9255266064"/>
    <s v="205"/>
    <x v="0"/>
    <d v="1899-12-30T13:46:00"/>
    <d v="2023-01-01T00:00:00"/>
    <s v="15:26"/>
    <x v="3"/>
    <x v="0"/>
    <x v="0"/>
    <s v="7"/>
    <x v="1"/>
    <s v="1"/>
    <n v="5"/>
    <s v="NE"/>
    <s v=""/>
    <x v="0"/>
  </r>
  <r>
    <s v="007267/22"/>
    <s v="Košina Nicolas "/>
    <s v="2209040735"/>
    <s v="111"/>
    <x v="1"/>
    <d v="1899-12-30T14:51:00"/>
    <d v="2023-01-02T00:00:00"/>
    <s v="14:58"/>
    <x v="4"/>
    <x v="0"/>
    <x v="0"/>
    <s v="5"/>
    <x v="0"/>
    <s v="1"/>
    <n v="2"/>
    <s v="NE"/>
    <s v=""/>
    <x v="0"/>
  </r>
  <r>
    <s v="007542/22"/>
    <s v="Vitoulová Elen "/>
    <s v="2158020084"/>
    <s v="111"/>
    <x v="2"/>
    <d v="1899-12-30T19:54:00"/>
    <d v="2023-01-02T00:00:00"/>
    <s v="10:49"/>
    <x v="0"/>
    <x v="1"/>
    <x v="1"/>
    <s v="7"/>
    <x v="0"/>
    <s v="1"/>
    <n v="3"/>
    <s v="ANO"/>
    <s v=""/>
    <x v="1"/>
  </r>
  <r>
    <s v="007543/22"/>
    <s v="Smíšková Martina"/>
    <s v="8561053501"/>
    <s v="111"/>
    <x v="2"/>
    <d v="1899-12-30T20:07:00"/>
    <d v="2023-01-02T00:00:00"/>
    <s v="10:53"/>
    <x v="1"/>
    <x v="0"/>
    <x v="0"/>
    <s v="7"/>
    <x v="1"/>
    <s v="1"/>
    <n v="3"/>
    <s v="ANO"/>
    <s v=""/>
    <x v="1"/>
  </r>
  <r>
    <s v="007551/22"/>
    <s v="Čížek Leopold "/>
    <s v="1905230206"/>
    <s v="211"/>
    <x v="3"/>
    <d v="1899-12-30T12:37:00"/>
    <d v="2023-01-02T00:00:00"/>
    <s v="11:23"/>
    <x v="2"/>
    <x v="1"/>
    <x v="1"/>
    <s v="1"/>
    <x v="0"/>
    <s v="1"/>
    <n v="4"/>
    <s v="NE"/>
    <s v=""/>
    <x v="0"/>
  </r>
  <r>
    <s v="007552/22"/>
    <s v="Dubřická Žaneta"/>
    <s v="9152243067"/>
    <s v="211"/>
    <x v="3"/>
    <d v="1899-12-30T13:04:00"/>
    <d v="2023-01-02T00:00:00"/>
    <s v="11:28"/>
    <x v="3"/>
    <x v="0"/>
    <x v="0"/>
    <s v="7"/>
    <x v="1"/>
    <s v="1"/>
    <n v="4"/>
    <s v="NE"/>
    <s v=""/>
    <x v="0"/>
  </r>
  <r>
    <s v="007560/22"/>
    <s v="Žatka Milan "/>
    <s v="2101130647"/>
    <s v="205"/>
    <x v="0"/>
    <d v="1899-12-30T07:59:00"/>
    <d v="2023-01-02T00:00:00"/>
    <s v="11:49"/>
    <x v="2"/>
    <x v="0"/>
    <x v="0"/>
    <s v="1"/>
    <x v="0"/>
    <s v="1"/>
    <n v="5"/>
    <s v="NE"/>
    <s v=""/>
    <x v="0"/>
  </r>
  <r>
    <s v="007561/22"/>
    <s v="Žatková Monika "/>
    <s v="8651275765"/>
    <s v="205"/>
    <x v="0"/>
    <d v="1899-12-30T09:10:00"/>
    <d v="2023-01-02T00:00:00"/>
    <s v="11:58"/>
    <x v="3"/>
    <x v="0"/>
    <x v="0"/>
    <s v="7"/>
    <x v="1"/>
    <s v="1"/>
    <n v="5"/>
    <s v="NE"/>
    <s v=""/>
    <x v="0"/>
  </r>
  <r>
    <s v="007564/22"/>
    <s v="Simper Hugo"/>
    <s v="2109070678"/>
    <s v="205"/>
    <x v="0"/>
    <d v="1899-12-30T10:48:00"/>
    <d v="2023-01-02T00:00:00"/>
    <s v="14:37"/>
    <x v="2"/>
    <x v="0"/>
    <x v="0"/>
    <s v="2"/>
    <x v="0"/>
    <s v="1"/>
    <n v="5"/>
    <s v="NE"/>
    <s v=""/>
    <x v="0"/>
  </r>
  <r>
    <s v="007565/22"/>
    <s v="Simperová Andrea"/>
    <s v="8057255371"/>
    <s v="205"/>
    <x v="0"/>
    <d v="1899-12-30T11:01:00"/>
    <d v="2023-01-02T00:00:00"/>
    <s v="14:44"/>
    <x v="3"/>
    <x v="0"/>
    <x v="0"/>
    <s v="7"/>
    <x v="1"/>
    <s v="1"/>
    <n v="5"/>
    <s v="NE"/>
    <s v=""/>
    <x v="0"/>
  </r>
  <r>
    <s v="007572/22"/>
    <s v="Úlehla Patrik"/>
    <s v="0710127451"/>
    <s v="111"/>
    <x v="0"/>
    <d v="1899-12-30T16:42:00"/>
    <d v="2023-01-02T00:00:00"/>
    <s v="12:45"/>
    <x v="0"/>
    <x v="1"/>
    <x v="1"/>
    <s v="5"/>
    <x v="0"/>
    <s v="1"/>
    <n v="5"/>
    <s v="ANO"/>
    <s v=""/>
    <x v="1"/>
  </r>
  <r>
    <s v="007573/22"/>
    <s v="Štenclová Daniela "/>
    <s v="0862133250"/>
    <s v="201"/>
    <x v="0"/>
    <d v="1899-12-30T19:33:00"/>
    <d v="2023-01-02T00:00:00"/>
    <s v="14:57"/>
    <x v="4"/>
    <x v="0"/>
    <x v="0"/>
    <s v="2"/>
    <x v="0"/>
    <s v="1"/>
    <n v="5"/>
    <s v="ANO"/>
    <s v=""/>
    <x v="1"/>
  </r>
  <r>
    <s v="007574/22"/>
    <s v="Hladiš Tadeáš"/>
    <s v="2002190729"/>
    <s v="201"/>
    <x v="0"/>
    <d v="1899-12-30T20:02:00"/>
    <d v="2023-01-02T00:00:00"/>
    <s v="11:52"/>
    <x v="2"/>
    <x v="1"/>
    <x v="1"/>
    <s v="3"/>
    <x v="1"/>
    <s v="1"/>
    <n v="5"/>
    <s v="ANO"/>
    <s v=""/>
    <x v="1"/>
  </r>
  <r>
    <s v="007575/22"/>
    <s v="Hladišová Radka Mgr."/>
    <s v="8954213367"/>
    <s v="201"/>
    <x v="0"/>
    <d v="1899-12-30T20:14:00"/>
    <d v="2023-01-02T00:00:00"/>
    <s v="12:01"/>
    <x v="3"/>
    <x v="0"/>
    <x v="0"/>
    <s v="7"/>
    <x v="1"/>
    <s v="1"/>
    <n v="5"/>
    <s v="ANO"/>
    <s v=""/>
    <x v="1"/>
  </r>
  <r>
    <s v="007580/22"/>
    <s v="Balunová Rozálie "/>
    <s v="2058201233"/>
    <s v="205"/>
    <x v="4"/>
    <d v="1899-12-30T18:53:00"/>
    <d v="2023-01-02T00:00:00"/>
    <s v="08:46"/>
    <x v="4"/>
    <x v="0"/>
    <x v="0"/>
    <s v="2"/>
    <x v="2"/>
    <s v="1"/>
    <n v="6"/>
    <s v="ANO"/>
    <s v=""/>
    <x v="1"/>
  </r>
  <r>
    <s v="007581/22"/>
    <s v="Balunová Eliška, Bc."/>
    <s v="9262185933"/>
    <s v="205"/>
    <x v="4"/>
    <d v="1899-12-30T19:07:00"/>
    <d v="2023-01-02T00:00:00"/>
    <s v="08:37"/>
    <x v="5"/>
    <x v="0"/>
    <x v="0"/>
    <s v="7"/>
    <x v="1"/>
    <s v="1"/>
    <n v="6"/>
    <s v="ANO"/>
    <s v=""/>
    <x v="1"/>
  </r>
  <r>
    <s v="007584/22"/>
    <s v="Busolín Tomáš"/>
    <s v="2109081656"/>
    <s v="111"/>
    <x v="4"/>
    <d v="1899-12-30T20:47:00"/>
    <d v="2023-01-02T00:00:00"/>
    <s v="12:21"/>
    <x v="0"/>
    <x v="1"/>
    <x v="1"/>
    <s v="5"/>
    <x v="0"/>
    <s v="1"/>
    <n v="6"/>
    <s v="ANO"/>
    <s v=""/>
    <x v="1"/>
  </r>
  <r>
    <s v="007585/22"/>
    <s v="Radimecká Petra"/>
    <s v="9161014852"/>
    <s v="111"/>
    <x v="4"/>
    <d v="1899-12-30T21:20:00"/>
    <d v="2023-01-02T00:00:00"/>
    <s v="12:15"/>
    <x v="1"/>
    <x v="0"/>
    <x v="0"/>
    <s v="7"/>
    <x v="1"/>
    <s v="1"/>
    <n v="6"/>
    <s v="ANO"/>
    <s v=""/>
    <x v="1"/>
  </r>
  <r>
    <s v="000020/23"/>
    <s v="Hajčíková Natálie"/>
    <s v="1153140296"/>
    <s v="205"/>
    <x v="5"/>
    <d v="1899-12-30T18:36:00"/>
    <d v="2023-01-02T00:00:00"/>
    <s v="12:28"/>
    <x v="4"/>
    <x v="0"/>
    <x v="0"/>
    <s v="3"/>
    <x v="0"/>
    <s v="1"/>
    <n v="7"/>
    <s v="ANO"/>
    <s v=""/>
    <x v="1"/>
  </r>
  <r>
    <s v="007529/22"/>
    <s v="Kováříková Julie "/>
    <s v="1054064660"/>
    <s v="205"/>
    <x v="2"/>
    <d v="1899-12-30T02:37:00"/>
    <d v="2023-01-03T00:00:00"/>
    <s v="13:45"/>
    <x v="4"/>
    <x v="1"/>
    <x v="1"/>
    <s v="2"/>
    <x v="2"/>
    <s v="1"/>
    <n v="3"/>
    <s v="ANO"/>
    <s v=""/>
    <x v="1"/>
  </r>
  <r>
    <s v="000004/23"/>
    <s v="Klempárová Olga"/>
    <s v="8153145704"/>
    <s v="211"/>
    <x v="5"/>
    <d v="1899-12-30T13:05:00"/>
    <d v="2023-01-03T00:00:00"/>
    <s v="08:55"/>
    <x v="6"/>
    <x v="0"/>
    <x v="0"/>
    <s v="7"/>
    <x v="1"/>
    <s v="1"/>
    <n v="7"/>
    <s v="NE"/>
    <s v=""/>
    <x v="1"/>
  </r>
  <r>
    <s v="000005/23"/>
    <s v="Lamr David"/>
    <s v="1805031118"/>
    <s v="211"/>
    <x v="5"/>
    <d v="1899-12-30T13:18:00"/>
    <d v="2023-01-03T00:00:00"/>
    <s v="08:49"/>
    <x v="7"/>
    <x v="0"/>
    <x v="0"/>
    <s v="2"/>
    <x v="3"/>
    <s v="1"/>
    <n v="7"/>
    <s v="NE"/>
    <s v=""/>
    <x v="1"/>
  </r>
  <r>
    <s v="000006/23"/>
    <s v="Škubalová Anna Julia"/>
    <s v="1854020014"/>
    <s v="111"/>
    <x v="5"/>
    <d v="1899-12-30T13:26:00"/>
    <d v="2023-01-03T00:00:00"/>
    <s v="10:01"/>
    <x v="7"/>
    <x v="2"/>
    <x v="2"/>
    <s v="2"/>
    <x v="0"/>
    <s v="1"/>
    <n v="7"/>
    <s v="NE"/>
    <s v=""/>
    <x v="1"/>
  </r>
  <r>
    <s v="000007/23"/>
    <s v="Gerychová Martina"/>
    <s v="7754124125"/>
    <s v="111"/>
    <x v="5"/>
    <d v="1899-12-30T13:31:00"/>
    <d v="2023-01-03T00:00:00"/>
    <s v="10:00"/>
    <x v="6"/>
    <x v="0"/>
    <x v="0"/>
    <s v="7"/>
    <x v="1"/>
    <s v="1"/>
    <n v="7"/>
    <s v="NE"/>
    <s v=""/>
    <x v="1"/>
  </r>
  <r>
    <s v="000008/23"/>
    <s v="Minář Marián"/>
    <s v="1610010061"/>
    <s v="201"/>
    <x v="5"/>
    <d v="1899-12-30T13:40:00"/>
    <d v="2023-01-03T00:00:00"/>
    <s v="08:49"/>
    <x v="7"/>
    <x v="2"/>
    <x v="2"/>
    <s v="2"/>
    <x v="0"/>
    <s v="1"/>
    <n v="7"/>
    <s v="NE"/>
    <s v=""/>
    <x v="1"/>
  </r>
  <r>
    <s v="000009/23"/>
    <s v="Těžký Štěpán"/>
    <s v="1908150112"/>
    <s v="205"/>
    <x v="5"/>
    <d v="1899-12-30T13:49:00"/>
    <d v="2023-01-03T00:00:00"/>
    <s v="08:28"/>
    <x v="7"/>
    <x v="2"/>
    <x v="2"/>
    <s v="2"/>
    <x v="0"/>
    <s v="1"/>
    <n v="7"/>
    <s v="NE"/>
    <s v=""/>
    <x v="1"/>
  </r>
  <r>
    <s v="000010/23"/>
    <s v="Ambrosová Lenka"/>
    <s v="8151070785"/>
    <s v="205"/>
    <x v="5"/>
    <d v="1899-12-30T13:50:00"/>
    <d v="2023-01-03T00:00:00"/>
    <s v="08:37"/>
    <x v="6"/>
    <x v="0"/>
    <x v="0"/>
    <s v="7"/>
    <x v="1"/>
    <s v="1"/>
    <n v="7"/>
    <s v="NE"/>
    <s v=""/>
    <x v="1"/>
  </r>
  <r>
    <s v="000013/23"/>
    <s v="Dvořáková Alena "/>
    <s v="0862313254"/>
    <s v="205"/>
    <x v="5"/>
    <d v="1899-12-30T15:46:00"/>
    <d v="2023-01-03T00:00:00"/>
    <s v="10:46"/>
    <x v="0"/>
    <x v="0"/>
    <x v="0"/>
    <s v="2"/>
    <x v="1"/>
    <s v="1"/>
    <n v="7"/>
    <s v="ANO"/>
    <s v=""/>
    <x v="1"/>
  </r>
  <r>
    <s v="000014/23"/>
    <s v="Pulkertová Elena "/>
    <s v="2257051093"/>
    <s v="201"/>
    <x v="5"/>
    <d v="1899-12-30T16:39:00"/>
    <d v="2023-01-03T00:00:00"/>
    <s v="10:00"/>
    <x v="7"/>
    <x v="1"/>
    <x v="1"/>
    <s v="2"/>
    <x v="0"/>
    <s v="1"/>
    <n v="7"/>
    <s v="ANO"/>
    <s v=""/>
    <x v="1"/>
  </r>
  <r>
    <s v="000015/23"/>
    <s v="Gronychová Dana"/>
    <s v="9461156144"/>
    <s v="201"/>
    <x v="5"/>
    <d v="1899-12-30T16:46:00"/>
    <d v="2023-01-03T00:00:00"/>
    <s v="10:06"/>
    <x v="6"/>
    <x v="0"/>
    <x v="0"/>
    <s v="7"/>
    <x v="1"/>
    <s v="1"/>
    <n v="7"/>
    <s v="ANO"/>
    <s v=""/>
    <x v="1"/>
  </r>
  <r>
    <s v="000016/23"/>
    <s v="Panáčková Ester "/>
    <s v="2052220511"/>
    <s v="111"/>
    <x v="5"/>
    <d v="1899-12-30T17:14:00"/>
    <d v="2023-01-03T00:00:00"/>
    <s v="08:56"/>
    <x v="0"/>
    <x v="1"/>
    <x v="1"/>
    <s v="2"/>
    <x v="2"/>
    <s v="1"/>
    <n v="7"/>
    <s v="ANO"/>
    <s v=""/>
    <x v="1"/>
  </r>
  <r>
    <s v="000017/23"/>
    <s v="Panáčková Agáta Ing."/>
    <s v="8862025810"/>
    <s v="111"/>
    <x v="5"/>
    <d v="1899-12-30T17:21:00"/>
    <d v="2023-01-03T00:00:00"/>
    <s v="08:58"/>
    <x v="1"/>
    <x v="0"/>
    <x v="0"/>
    <s v="7"/>
    <x v="1"/>
    <s v="1"/>
    <n v="7"/>
    <s v="ANO"/>
    <s v=""/>
    <x v="1"/>
  </r>
  <r>
    <s v="000019/23"/>
    <s v="Minářová Monika"/>
    <s v="7955125695"/>
    <s v="201"/>
    <x v="5"/>
    <d v="1899-12-30T18:07:00"/>
    <d v="2023-01-03T00:00:00"/>
    <s v="08:47"/>
    <x v="6"/>
    <x v="0"/>
    <x v="0"/>
    <s v="7"/>
    <x v="1"/>
    <s v="1"/>
    <n v="7"/>
    <s v="ANO"/>
    <s v=""/>
    <x v="1"/>
  </r>
  <r>
    <s v="000022/23"/>
    <s v="Nedopilová Barbora "/>
    <s v="0554226068"/>
    <s v="111"/>
    <x v="6"/>
    <d v="1899-12-30T08:09:00"/>
    <d v="2023-01-03T00:00:00"/>
    <s v="12:48"/>
    <x v="0"/>
    <x v="2"/>
    <x v="2"/>
    <s v="2"/>
    <x v="0"/>
    <s v="1"/>
    <n v="1"/>
    <s v="NE"/>
    <s v=""/>
    <x v="0"/>
  </r>
  <r>
    <s v="000023/23"/>
    <s v="Macourek David"/>
    <s v="0703275375"/>
    <s v="111"/>
    <x v="6"/>
    <d v="1899-12-30T08:18:00"/>
    <d v="2023-01-03T00:00:00"/>
    <s v="12:49"/>
    <x v="0"/>
    <x v="2"/>
    <x v="2"/>
    <s v="2"/>
    <x v="1"/>
    <s v="1"/>
    <n v="1"/>
    <s v="NE"/>
    <s v=""/>
    <x v="0"/>
  </r>
  <r>
    <s v="000024/23"/>
    <s v="Vitásek Radek"/>
    <s v="1009231564"/>
    <s v="111"/>
    <x v="6"/>
    <d v="1899-12-30T08:31:00"/>
    <d v="2023-01-03T00:00:00"/>
    <s v="12:49"/>
    <x v="0"/>
    <x v="2"/>
    <x v="2"/>
    <s v="2"/>
    <x v="1"/>
    <s v="1"/>
    <n v="1"/>
    <s v="NE"/>
    <s v=""/>
    <x v="0"/>
  </r>
  <r>
    <s v="000036/23"/>
    <s v="Onofrej Levoslav "/>
    <s v="0612118958"/>
    <s v="205"/>
    <x v="6"/>
    <d v="1899-12-30T14:05:00"/>
    <d v="2023-01-03T00:00:00"/>
    <s v="13:10"/>
    <x v="0"/>
    <x v="1"/>
    <x v="1"/>
    <s v="1"/>
    <x v="0"/>
    <s v="1"/>
    <n v="1"/>
    <s v="NE"/>
    <s v=""/>
    <x v="0"/>
  </r>
  <r>
    <s v="000037/23"/>
    <s v="Bělunková Michaela"/>
    <s v="7462173037"/>
    <s v="205"/>
    <x v="6"/>
    <d v="1899-12-30T14:07:00"/>
    <d v="2023-01-03T00:00:00"/>
    <s v="16:22"/>
    <x v="6"/>
    <x v="0"/>
    <x v="0"/>
    <s v="7"/>
    <x v="1"/>
    <s v="1"/>
    <n v="1"/>
    <s v="NE"/>
    <s v=""/>
    <x v="0"/>
  </r>
  <r>
    <s v="000047/23"/>
    <s v="Sobolčiak Kristián"/>
    <s v="2211250602"/>
    <s v="111"/>
    <x v="7"/>
    <d v="1899-12-30T11:08:00"/>
    <d v="2023-01-04T00:00:00"/>
    <s v="14:18"/>
    <x v="7"/>
    <x v="2"/>
    <x v="2"/>
    <s v="2"/>
    <x v="0"/>
    <s v="1"/>
    <n v="2"/>
    <s v="NE"/>
    <s v=""/>
    <x v="0"/>
  </r>
  <r>
    <s v="007486/22"/>
    <s v="Švancara Vítek "/>
    <s v="2102090166"/>
    <s v="205"/>
    <x v="8"/>
    <d v="1899-12-30T23:11:00"/>
    <d v="2023-01-04T00:00:00"/>
    <s v="09:19"/>
    <x v="2"/>
    <x v="1"/>
    <x v="1"/>
    <s v="2"/>
    <x v="0"/>
    <s v="1"/>
    <n v="7"/>
    <s v="ANO"/>
    <s v=""/>
    <x v="1"/>
  </r>
  <r>
    <s v="007494/22"/>
    <s v="Švancarová Ludmila"/>
    <s v="9161155707"/>
    <s v="205"/>
    <x v="9"/>
    <d v="1899-12-30T09:15:00"/>
    <d v="2023-01-04T00:00:00"/>
    <s v="09:21"/>
    <x v="3"/>
    <x v="0"/>
    <x v="0"/>
    <s v="7"/>
    <x v="1"/>
    <s v="1"/>
    <n v="1"/>
    <s v="NE"/>
    <s v=""/>
    <x v="0"/>
  </r>
  <r>
    <s v="007536/22"/>
    <s v="Poštulka Daniel "/>
    <s v="1309040007"/>
    <s v="205"/>
    <x v="2"/>
    <d v="1899-12-30T11:56:00"/>
    <d v="2023-01-04T00:00:00"/>
    <s v="14:38"/>
    <x v="4"/>
    <x v="0"/>
    <x v="0"/>
    <s v="2"/>
    <x v="0"/>
    <s v="1"/>
    <n v="3"/>
    <s v="NE"/>
    <s v=""/>
    <x v="0"/>
  </r>
  <r>
    <s v="007556/22"/>
    <s v="Dolanská Emma "/>
    <s v="2256080057"/>
    <s v="205"/>
    <x v="3"/>
    <d v="1899-12-30T19:21:00"/>
    <d v="2023-01-04T00:00:00"/>
    <s v="13:24"/>
    <x v="2"/>
    <x v="1"/>
    <x v="1"/>
    <s v="7"/>
    <x v="0"/>
    <s v="1"/>
    <n v="4"/>
    <s v="ANO"/>
    <s v=""/>
    <x v="1"/>
  </r>
  <r>
    <s v="007557/22"/>
    <s v="Marcalíková Michaela"/>
    <s v="9257085739"/>
    <s v="205"/>
    <x v="3"/>
    <d v="1899-12-30T19:44:00"/>
    <d v="2023-01-04T00:00:00"/>
    <s v="13:28"/>
    <x v="3"/>
    <x v="0"/>
    <x v="0"/>
    <s v="7"/>
    <x v="1"/>
    <s v="1"/>
    <n v="4"/>
    <s v="ANO"/>
    <s v=""/>
    <x v="1"/>
  </r>
  <r>
    <s v="007562/22"/>
    <s v="Korbaš Patrik"/>
    <s v="2205270650"/>
    <s v="213"/>
    <x v="0"/>
    <d v="1899-12-30T10:01:00"/>
    <d v="2023-01-04T00:00:00"/>
    <s v="09:21"/>
    <x v="8"/>
    <x v="0"/>
    <x v="0"/>
    <s v="2"/>
    <x v="0"/>
    <s v="1"/>
    <n v="5"/>
    <s v="NE"/>
    <s v=""/>
    <x v="0"/>
  </r>
  <r>
    <s v="007563/22"/>
    <s v="Korbašová Dagmar"/>
    <s v="9355206267"/>
    <s v="213"/>
    <x v="0"/>
    <d v="1899-12-30T10:32:00"/>
    <d v="2023-01-04T00:00:00"/>
    <s v="09:16"/>
    <x v="9"/>
    <x v="0"/>
    <x v="0"/>
    <s v="7"/>
    <x v="1"/>
    <s v="1"/>
    <n v="5"/>
    <s v="NE"/>
    <s v=""/>
    <x v="0"/>
  </r>
  <r>
    <s v="007576/22"/>
    <s v="Gáborová Leona Adria"/>
    <s v="2261220445"/>
    <s v="201"/>
    <x v="0"/>
    <d v="1899-12-30T22:47:00"/>
    <d v="2023-01-04T00:00:00"/>
    <s v="10:30"/>
    <x v="2"/>
    <x v="1"/>
    <x v="1"/>
    <s v="4"/>
    <x v="0"/>
    <s v="1"/>
    <n v="5"/>
    <s v="ANO"/>
    <s v=""/>
    <x v="1"/>
  </r>
  <r>
    <s v="007579/22"/>
    <s v="Baslerová Eva"/>
    <s v="8056105420"/>
    <s v="111"/>
    <x v="4"/>
    <d v="1899-12-30T15:38:00"/>
    <d v="2023-01-04T00:00:00"/>
    <s v="09:11"/>
    <x v="1"/>
    <x v="0"/>
    <x v="0"/>
    <s v="7"/>
    <x v="1"/>
    <s v="1"/>
    <n v="6"/>
    <s v="ANO"/>
    <s v=""/>
    <x v="1"/>
  </r>
  <r>
    <s v="000002/23"/>
    <s v="Boiteau Sharon "/>
    <s v="2081628032"/>
    <s v="111"/>
    <x v="5"/>
    <d v="1899-12-30T10:34:00"/>
    <d v="2023-01-04T00:00:00"/>
    <s v="13:41"/>
    <x v="2"/>
    <x v="0"/>
    <x v="0"/>
    <s v="3"/>
    <x v="0"/>
    <s v="1"/>
    <n v="7"/>
    <s v="NE"/>
    <s v=""/>
    <x v="1"/>
  </r>
  <r>
    <s v="000003/23"/>
    <s v="Boiteau Petrová Vero"/>
    <s v="8582548007"/>
    <s v="211"/>
    <x v="5"/>
    <d v="1899-12-30T10:54:00"/>
    <d v="2023-01-04T00:00:00"/>
    <s v="13:49"/>
    <x v="3"/>
    <x v="0"/>
    <x v="0"/>
    <s v="7"/>
    <x v="1"/>
    <s v="1"/>
    <n v="7"/>
    <s v="NE"/>
    <s v=""/>
    <x v="1"/>
  </r>
  <r>
    <s v="000028/23"/>
    <s v="Krpálek Štěpán"/>
    <s v="2007311625"/>
    <s v="205"/>
    <x v="6"/>
    <d v="1899-12-30T11:30:00"/>
    <d v="2023-01-04T00:00:00"/>
    <s v="10:15"/>
    <x v="2"/>
    <x v="1"/>
    <x v="1"/>
    <s v="2"/>
    <x v="0"/>
    <s v="1"/>
    <n v="1"/>
    <s v="NE"/>
    <s v=""/>
    <x v="0"/>
  </r>
  <r>
    <s v="000029/23"/>
    <s v="Křižánek Adam"/>
    <s v="2103240700"/>
    <s v="205"/>
    <x v="6"/>
    <d v="1899-12-30T11:35:00"/>
    <d v="2023-01-04T00:00:00"/>
    <s v="12:09"/>
    <x v="7"/>
    <x v="2"/>
    <x v="2"/>
    <s v="2"/>
    <x v="0"/>
    <s v="1"/>
    <n v="1"/>
    <s v="NE"/>
    <s v=""/>
    <x v="0"/>
  </r>
  <r>
    <s v="000030/23"/>
    <s v="Polešovská Romana"/>
    <s v="8251024133"/>
    <s v="205"/>
    <x v="6"/>
    <d v="1899-12-30T11:47:00"/>
    <d v="2023-01-04T00:00:00"/>
    <s v="12:07"/>
    <x v="6"/>
    <x v="0"/>
    <x v="0"/>
    <s v="7"/>
    <x v="1"/>
    <s v="1"/>
    <n v="1"/>
    <s v="NE"/>
    <s v=""/>
    <x v="0"/>
  </r>
  <r>
    <s v="000031/23"/>
    <s v="Chovanec Adam"/>
    <s v="1207150846"/>
    <s v="205"/>
    <x v="6"/>
    <d v="1899-12-30T11:54:00"/>
    <d v="2023-01-04T00:00:00"/>
    <s v="13:01"/>
    <x v="7"/>
    <x v="2"/>
    <x v="2"/>
    <s v="2"/>
    <x v="0"/>
    <s v="1"/>
    <n v="1"/>
    <s v="NE"/>
    <s v=""/>
    <x v="0"/>
  </r>
  <r>
    <s v="000034/23"/>
    <s v="Krpálková Barbora"/>
    <s v="9353034867"/>
    <s v="205"/>
    <x v="6"/>
    <d v="1899-12-30T13:30:00"/>
    <d v="2023-01-04T00:00:00"/>
    <s v="10:19"/>
    <x v="3"/>
    <x v="0"/>
    <x v="0"/>
    <s v="7"/>
    <x v="1"/>
    <s v="1"/>
    <n v="1"/>
    <s v="NE"/>
    <s v=""/>
    <x v="0"/>
  </r>
  <r>
    <s v="000040/23"/>
    <s v="Hojgr Jakub "/>
    <s v="0808253237"/>
    <s v="205"/>
    <x v="6"/>
    <d v="1899-12-30T17:22:00"/>
    <d v="2023-01-04T00:00:00"/>
    <s v="13:49"/>
    <x v="7"/>
    <x v="2"/>
    <x v="2"/>
    <s v="2"/>
    <x v="0"/>
    <s v="1"/>
    <n v="1"/>
    <s v="ANO"/>
    <s v=""/>
    <x v="1"/>
  </r>
  <r>
    <s v="000046/23"/>
    <s v="Nguyen Anna "/>
    <s v="1856120288"/>
    <s v="211"/>
    <x v="7"/>
    <d v="1899-12-30T10:51:00"/>
    <d v="2023-01-04T00:00:00"/>
    <s v="12:50"/>
    <x v="4"/>
    <x v="2"/>
    <x v="2"/>
    <s v="2"/>
    <x v="0"/>
    <s v="1"/>
    <n v="2"/>
    <s v="NE"/>
    <s v=""/>
    <x v="0"/>
  </r>
  <r>
    <s v="000050/23"/>
    <s v="Nguyen Van Nam"/>
    <s v="8004239914"/>
    <s v="211"/>
    <x v="7"/>
    <d v="1899-12-30T13:15:00"/>
    <d v="2023-01-04T00:00:00"/>
    <s v="12:55"/>
    <x v="5"/>
    <x v="0"/>
    <x v="0"/>
    <s v="7"/>
    <x v="1"/>
    <s v="1"/>
    <n v="2"/>
    <s v="NE"/>
    <s v=""/>
    <x v="0"/>
  </r>
  <r>
    <s v="000054/23"/>
    <s v="Wnenková Kristýna"/>
    <s v="9853255357"/>
    <s v="111"/>
    <x v="7"/>
    <d v="1899-12-30T14:07:00"/>
    <d v="2023-01-04T00:00:00"/>
    <s v="14:10"/>
    <x v="6"/>
    <x v="0"/>
    <x v="0"/>
    <s v="7"/>
    <x v="1"/>
    <s v="1"/>
    <n v="2"/>
    <s v="NE"/>
    <s v=""/>
    <x v="0"/>
  </r>
  <r>
    <s v="007482/22"/>
    <s v="Koňárek Jan "/>
    <s v="1104270827"/>
    <s v="213"/>
    <x v="8"/>
    <d v="1899-12-30T16:45:00"/>
    <d v="2023-01-05T00:00:00"/>
    <s v="09:22"/>
    <x v="4"/>
    <x v="1"/>
    <x v="1"/>
    <s v="2"/>
    <x v="0"/>
    <s v="1"/>
    <n v="7"/>
    <s v="ANO"/>
    <s v=""/>
    <x v="1"/>
  </r>
  <r>
    <s v="007524/22"/>
    <s v="Dostalíková Natálie "/>
    <s v="1458251784"/>
    <s v="205"/>
    <x v="10"/>
    <d v="1899-12-30T14:26:00"/>
    <d v="2023-01-05T00:00:00"/>
    <s v="07:46"/>
    <x v="8"/>
    <x v="1"/>
    <x v="1"/>
    <s v="2"/>
    <x v="0"/>
    <s v="5"/>
    <n v="2"/>
    <s v="NE"/>
    <s v=""/>
    <x v="0"/>
  </r>
  <r>
    <s v="007577/22"/>
    <s v="Basler Jiří "/>
    <s v="1401300571"/>
    <s v="111"/>
    <x v="4"/>
    <d v="1899-12-30T11:22:00"/>
    <d v="2023-01-05T00:00:00"/>
    <s v="11:35"/>
    <x v="0"/>
    <x v="0"/>
    <x v="0"/>
    <s v="3"/>
    <x v="2"/>
    <s v="5"/>
    <n v="6"/>
    <s v="NE"/>
    <s v=""/>
    <x v="1"/>
  </r>
  <r>
    <s v="000025/23"/>
    <s v="Janků Barbora "/>
    <s v="1058171235"/>
    <s v="205"/>
    <x v="6"/>
    <d v="1899-12-30T09:27:00"/>
    <d v="2023-01-05T00:00:00"/>
    <s v="08:26"/>
    <x v="8"/>
    <x v="2"/>
    <x v="2"/>
    <s v="2"/>
    <x v="0"/>
    <s v="1"/>
    <n v="1"/>
    <s v="NE"/>
    <s v=""/>
    <x v="0"/>
  </r>
  <r>
    <s v="000032/23"/>
    <s v="Navrátil Jiří "/>
    <s v="1003225355"/>
    <s v="201"/>
    <x v="6"/>
    <d v="1899-12-30T13:15:00"/>
    <d v="2023-01-05T00:00:00"/>
    <s v="12:29"/>
    <x v="0"/>
    <x v="1"/>
    <x v="1"/>
    <s v="2"/>
    <x v="0"/>
    <s v="1"/>
    <n v="1"/>
    <s v="NE"/>
    <s v=""/>
    <x v="0"/>
  </r>
  <r>
    <s v="000039/23"/>
    <s v="Alinová Kateřina"/>
    <s v="8451193784"/>
    <s v="205"/>
    <x v="6"/>
    <d v="1899-12-30T17:05:00"/>
    <d v="2023-01-05T00:00:00"/>
    <s v="07:27"/>
    <x v="9"/>
    <x v="0"/>
    <x v="0"/>
    <s v="7"/>
    <x v="1"/>
    <s v="1"/>
    <n v="1"/>
    <s v="ANO"/>
    <s v=""/>
    <x v="1"/>
  </r>
  <r>
    <s v="000041/23"/>
    <s v="Bilanič Daniel "/>
    <s v="1502161188"/>
    <s v="111"/>
    <x v="7"/>
    <d v="1899-12-30T07:54:00"/>
    <d v="2023-01-05T00:00:00"/>
    <s v="10:28"/>
    <x v="8"/>
    <x v="2"/>
    <x v="2"/>
    <s v="2"/>
    <x v="0"/>
    <s v="1"/>
    <n v="2"/>
    <s v="NE"/>
    <s v=""/>
    <x v="0"/>
  </r>
  <r>
    <s v="000042/23"/>
    <s v="Bilaničová Jana"/>
    <s v="8153215796"/>
    <s v="111"/>
    <x v="7"/>
    <d v="1899-12-30T08:57:00"/>
    <d v="2023-01-05T00:00:00"/>
    <s v="09:34"/>
    <x v="9"/>
    <x v="0"/>
    <x v="0"/>
    <s v="7"/>
    <x v="1"/>
    <s v="1"/>
    <n v="2"/>
    <s v="NE"/>
    <s v=""/>
    <x v="0"/>
  </r>
  <r>
    <s v="000043/23"/>
    <s v="Harciníková Šárka "/>
    <s v="0855106142"/>
    <s v="111"/>
    <x v="7"/>
    <d v="1899-12-30T09:51:00"/>
    <d v="2023-01-05T00:00:00"/>
    <s v="10:02"/>
    <x v="4"/>
    <x v="2"/>
    <x v="2"/>
    <s v="2"/>
    <x v="0"/>
    <s v="1"/>
    <n v="2"/>
    <s v="NE"/>
    <s v=""/>
    <x v="0"/>
  </r>
  <r>
    <s v="000048/23"/>
    <s v="Polášek Petr "/>
    <s v="2201190343"/>
    <s v="205"/>
    <x v="7"/>
    <d v="1899-12-30T12:32:00"/>
    <d v="2023-01-05T00:00:00"/>
    <s v="10:24"/>
    <x v="2"/>
    <x v="1"/>
    <x v="1"/>
    <s v="2"/>
    <x v="0"/>
    <s v="1"/>
    <n v="2"/>
    <s v="NE"/>
    <s v=""/>
    <x v="0"/>
  </r>
  <r>
    <s v="000051/23"/>
    <s v="Polášková Sandra "/>
    <s v="8856095798"/>
    <s v="205"/>
    <x v="7"/>
    <d v="1899-12-30T13:25:00"/>
    <d v="2023-01-05T00:00:00"/>
    <s v="10:27"/>
    <x v="3"/>
    <x v="0"/>
    <x v="0"/>
    <s v="7"/>
    <x v="1"/>
    <s v="1"/>
    <n v="2"/>
    <s v="NE"/>
    <s v=""/>
    <x v="0"/>
  </r>
  <r>
    <s v="000056/23"/>
    <s v="Coufal Marek "/>
    <s v="1712080238"/>
    <s v="205"/>
    <x v="7"/>
    <d v="1899-12-30T15:26:00"/>
    <d v="2023-01-05T00:00:00"/>
    <s v="09:25"/>
    <x v="2"/>
    <x v="1"/>
    <x v="1"/>
    <s v="4"/>
    <x v="0"/>
    <s v="1"/>
    <n v="2"/>
    <s v="ANO"/>
    <s v=""/>
    <x v="1"/>
  </r>
  <r>
    <s v="000057/23"/>
    <s v="Coufalová Ludmila "/>
    <s v="8153065349"/>
    <s v="205"/>
    <x v="7"/>
    <d v="1899-12-30T15:37:00"/>
    <d v="2023-01-05T00:00:00"/>
    <s v="14:12"/>
    <x v="3"/>
    <x v="0"/>
    <x v="0"/>
    <s v="7"/>
    <x v="1"/>
    <s v="1"/>
    <n v="2"/>
    <s v="ANO"/>
    <s v=""/>
    <x v="1"/>
  </r>
  <r>
    <s v="000058/23"/>
    <s v="Andenmatten Erik "/>
    <s v="1704010088"/>
    <s v="205"/>
    <x v="7"/>
    <d v="1899-12-30T18:01:00"/>
    <d v="2023-01-05T00:00:00"/>
    <s v="10:48"/>
    <x v="2"/>
    <x v="1"/>
    <x v="1"/>
    <s v="2"/>
    <x v="0"/>
    <s v="1"/>
    <n v="2"/>
    <s v="ANO"/>
    <s v=""/>
    <x v="1"/>
  </r>
  <r>
    <s v="000059/23"/>
    <s v="Nováková Svatava"/>
    <s v="535307084"/>
    <s v="205"/>
    <x v="7"/>
    <d v="1899-12-30T18:06:00"/>
    <d v="2023-01-05T00:00:00"/>
    <s v="10:49"/>
    <x v="3"/>
    <x v="0"/>
    <x v="0"/>
    <s v="7"/>
    <x v="1"/>
    <s v="1"/>
    <n v="2"/>
    <s v="ANO"/>
    <s v=""/>
    <x v="1"/>
  </r>
  <r>
    <s v="000063/23"/>
    <s v="Lašák Adam "/>
    <s v="1201061169"/>
    <s v="111"/>
    <x v="11"/>
    <d v="1899-12-30T00:56:00"/>
    <d v="2023-01-05T00:00:00"/>
    <s v="08:40"/>
    <x v="4"/>
    <x v="1"/>
    <x v="1"/>
    <s v="2"/>
    <x v="0"/>
    <s v="1"/>
    <n v="3"/>
    <s v="ANO"/>
    <s v=""/>
    <x v="1"/>
  </r>
  <r>
    <s v="000064/23"/>
    <s v="Lašáková Darja MUDr"/>
    <s v="8454124844"/>
    <s v="111"/>
    <x v="11"/>
    <d v="1899-12-30T01:05:00"/>
    <d v="2023-01-05T00:00:00"/>
    <s v="09:20"/>
    <x v="5"/>
    <x v="0"/>
    <x v="0"/>
    <s v="7"/>
    <x v="1"/>
    <s v="1"/>
    <n v="3"/>
    <s v="ANO"/>
    <s v=""/>
    <x v="1"/>
  </r>
  <r>
    <s v="000065/23"/>
    <s v="Tran Vu Minh Anh "/>
    <s v="5201387950"/>
    <s v="333"/>
    <x v="11"/>
    <d v="1899-12-30T01:39:00"/>
    <d v="2023-01-05T00:00:00"/>
    <s v="09:07"/>
    <x v="0"/>
    <x v="1"/>
    <x v="1"/>
    <s v="2"/>
    <x v="0"/>
    <s v="1"/>
    <n v="3"/>
    <s v="ANO"/>
    <s v=""/>
    <x v="1"/>
  </r>
  <r>
    <s v="000076/23"/>
    <s v="Baslerová Eva"/>
    <s v="8056105420"/>
    <s v="111"/>
    <x v="11"/>
    <d v="1899-12-30T11:45:00"/>
    <d v="2023-01-05T00:00:00"/>
    <s v="11:19"/>
    <x v="1"/>
    <x v="0"/>
    <x v="0"/>
    <s v="7"/>
    <x v="1"/>
    <s v="1"/>
    <n v="3"/>
    <s v="NE"/>
    <s v=""/>
    <x v="0"/>
  </r>
  <r>
    <s v="000137/23"/>
    <s v="Chalupa Vít "/>
    <s v="1409120196"/>
    <s v="201"/>
    <x v="12"/>
    <d v="1899-12-30T20:54:00"/>
    <d v="2023-01-06T00:00:00"/>
    <s v="13:33"/>
    <x v="0"/>
    <x v="1"/>
    <x v="1"/>
    <s v="2"/>
    <x v="0"/>
    <s v="1"/>
    <n v="4"/>
    <s v="ANO"/>
    <s v=""/>
    <x v="1"/>
  </r>
  <r>
    <s v="000130/23"/>
    <s v="Kostelecká Valerie "/>
    <s v="2156081180"/>
    <s v="111"/>
    <x v="12"/>
    <d v="1899-12-30T17:40:00"/>
    <d v="2023-01-06T00:00:00"/>
    <s v="19:38"/>
    <x v="0"/>
    <x v="1"/>
    <x v="1"/>
    <s v="1"/>
    <x v="0"/>
    <s v="1"/>
    <n v="4"/>
    <s v="ANO"/>
    <s v=""/>
    <x v="1"/>
  </r>
  <r>
    <s v="000133/23"/>
    <s v="Kostelecká Olšanová "/>
    <s v="8853263837"/>
    <s v="111"/>
    <x v="12"/>
    <d v="1899-12-30T17:59:00"/>
    <d v="2023-01-06T00:00:00"/>
    <s v="19:40"/>
    <x v="1"/>
    <x v="0"/>
    <x v="0"/>
    <s v="7"/>
    <x v="1"/>
    <s v="1"/>
    <n v="4"/>
    <s v="ANO"/>
    <s v=""/>
    <x v="1"/>
  </r>
  <r>
    <s v="007484/22"/>
    <s v="Hrachovcová Zuzana "/>
    <s v="0859206073"/>
    <s v="205"/>
    <x v="8"/>
    <d v="1899-12-30T20:21:00"/>
    <d v="2023-01-06T00:00:00"/>
    <s v="09:41"/>
    <x v="0"/>
    <x v="1"/>
    <x v="1"/>
    <s v="2"/>
    <x v="0"/>
    <s v="1"/>
    <n v="7"/>
    <s v="ANO"/>
    <s v=""/>
    <x v="1"/>
  </r>
  <r>
    <s v="007526/22"/>
    <s v="Kubáň Lukáš "/>
    <s v="1712280207"/>
    <s v="111"/>
    <x v="10"/>
    <d v="1899-12-30T22:10:00"/>
    <d v="2023-01-06T00:00:00"/>
    <s v="09:57"/>
    <x v="0"/>
    <x v="0"/>
    <x v="0"/>
    <s v="5"/>
    <x v="0"/>
    <s v="1"/>
    <n v="2"/>
    <s v="ANO"/>
    <s v=""/>
    <x v="1"/>
  </r>
  <r>
    <s v="007527/22"/>
    <s v="Kubáň Petr"/>
    <s v="8112215859"/>
    <s v="111"/>
    <x v="10"/>
    <d v="1899-12-30T23:03:00"/>
    <d v="2023-01-06T00:00:00"/>
    <s v="09:58"/>
    <x v="1"/>
    <x v="0"/>
    <x v="0"/>
    <s v="7"/>
    <x v="1"/>
    <s v="1"/>
    <n v="2"/>
    <s v="ANO"/>
    <s v=""/>
    <x v="1"/>
  </r>
  <r>
    <s v="007578/22"/>
    <s v="Pohanka Vojtěch "/>
    <s v="2112081103"/>
    <s v="205"/>
    <x v="4"/>
    <d v="1899-12-30T13:26:00"/>
    <d v="2023-01-06T00:00:00"/>
    <s v="13:45"/>
    <x v="2"/>
    <x v="0"/>
    <x v="0"/>
    <s v="3"/>
    <x v="2"/>
    <s v="1"/>
    <n v="6"/>
    <s v="NE"/>
    <s v=""/>
    <x v="1"/>
  </r>
  <r>
    <s v="007582/22"/>
    <s v="Novotná Kristýna"/>
    <s v="8959276062"/>
    <s v="205"/>
    <x v="4"/>
    <d v="1899-12-30T20:04:00"/>
    <d v="2023-01-06T00:00:00"/>
    <s v="14:11"/>
    <x v="3"/>
    <x v="0"/>
    <x v="0"/>
    <s v="7"/>
    <x v="1"/>
    <s v="1"/>
    <n v="6"/>
    <s v="ANO"/>
    <s v=""/>
    <x v="1"/>
  </r>
  <r>
    <s v="000011/23"/>
    <s v="Kysučanová Eva "/>
    <s v="2260010324"/>
    <s v="213"/>
    <x v="5"/>
    <d v="1899-12-30T15:36:00"/>
    <d v="2023-01-06T00:00:00"/>
    <s v="13:30"/>
    <x v="2"/>
    <x v="0"/>
    <x v="0"/>
    <s v="1"/>
    <x v="0"/>
    <s v="1"/>
    <n v="7"/>
    <s v="ANO"/>
    <s v=""/>
    <x v="1"/>
  </r>
  <r>
    <s v="000012/23"/>
    <s v="Kysučan Tomáš "/>
    <s v="2109110476"/>
    <s v="213"/>
    <x v="5"/>
    <d v="1899-12-30T15:39:00"/>
    <d v="2023-01-06T00:00:00"/>
    <s v="13:31"/>
    <x v="2"/>
    <x v="0"/>
    <x v="0"/>
    <s v="2"/>
    <x v="0"/>
    <s v="1"/>
    <n v="7"/>
    <s v="ANO"/>
    <s v=""/>
    <x v="1"/>
  </r>
  <r>
    <s v="000018/23"/>
    <s v="Procházková Silvie "/>
    <s v="1154190015"/>
    <s v="205"/>
    <x v="5"/>
    <d v="1899-12-30T17:47:00"/>
    <d v="2023-01-06T00:00:00"/>
    <s v="09:00"/>
    <x v="0"/>
    <x v="1"/>
    <x v="1"/>
    <s v="7"/>
    <x v="0"/>
    <s v="1"/>
    <n v="7"/>
    <s v="ANO"/>
    <s v=""/>
    <x v="1"/>
  </r>
  <r>
    <s v="000021/23"/>
    <s v="Palová Miroslava MUD"/>
    <s v="8456035093"/>
    <s v="213"/>
    <x v="5"/>
    <d v="1899-12-30T18:59:00"/>
    <d v="2023-01-06T00:00:00"/>
    <s v="13:46"/>
    <x v="3"/>
    <x v="0"/>
    <x v="0"/>
    <s v="7"/>
    <x v="1"/>
    <s v="1"/>
    <n v="7"/>
    <s v="ANO"/>
    <s v=""/>
    <x v="1"/>
  </r>
  <r>
    <s v="000055/23"/>
    <s v="Matulová Tereza"/>
    <s v="9661255703"/>
    <s v="205"/>
    <x v="7"/>
    <d v="1899-12-30T14:55:00"/>
    <d v="2023-01-06T00:00:00"/>
    <s v="16:37"/>
    <x v="5"/>
    <x v="0"/>
    <x v="0"/>
    <s v="7"/>
    <x v="1"/>
    <s v="1"/>
    <n v="2"/>
    <s v="NE"/>
    <s v=""/>
    <x v="0"/>
  </r>
  <r>
    <s v="000062/23"/>
    <s v="Utíkal Vojtěch "/>
    <s v="0509123230"/>
    <s v="111"/>
    <x v="7"/>
    <d v="1899-12-30T22:56:00"/>
    <d v="2023-01-06T00:00:00"/>
    <s v="13:35"/>
    <x v="0"/>
    <x v="1"/>
    <x v="1"/>
    <s v="7"/>
    <x v="0"/>
    <s v="1"/>
    <n v="2"/>
    <s v="ANO"/>
    <s v=""/>
    <x v="1"/>
  </r>
  <r>
    <s v="000066/23"/>
    <s v="Polák Sebastian "/>
    <s v="2208270482"/>
    <s v="111"/>
    <x v="11"/>
    <d v="1899-12-30T09:01:00"/>
    <d v="2023-01-06T00:00:00"/>
    <s v="16:12"/>
    <x v="4"/>
    <x v="2"/>
    <x v="2"/>
    <s v="2"/>
    <x v="0"/>
    <s v="1"/>
    <n v="3"/>
    <s v="NE"/>
    <s v=""/>
    <x v="0"/>
  </r>
  <r>
    <s v="000067/23"/>
    <s v="Polák Viktor "/>
    <s v="2208270504"/>
    <s v="111"/>
    <x v="11"/>
    <d v="1899-12-30T09:08:00"/>
    <d v="2023-01-06T00:00:00"/>
    <s v="16:13"/>
    <x v="4"/>
    <x v="2"/>
    <x v="2"/>
    <s v="2"/>
    <x v="1"/>
    <s v="1"/>
    <n v="3"/>
    <s v="NE"/>
    <s v=""/>
    <x v="0"/>
  </r>
  <r>
    <s v="000069/23"/>
    <s v="Korytářová Karolína "/>
    <s v="0757313271"/>
    <s v="111"/>
    <x v="11"/>
    <d v="1899-12-30T10:31:00"/>
    <d v="2023-01-06T00:00:00"/>
    <s v="12:57"/>
    <x v="10"/>
    <x v="2"/>
    <x v="2"/>
    <s v="2"/>
    <x v="0"/>
    <s v="1"/>
    <n v="3"/>
    <s v="NE"/>
    <s v=""/>
    <x v="0"/>
  </r>
  <r>
    <s v="000072/23"/>
    <s v="Zajíčková Tereza"/>
    <s v="1856100037"/>
    <s v="211"/>
    <x v="11"/>
    <d v="1899-12-30T11:09:00"/>
    <d v="2023-01-06T00:00:00"/>
    <s v="09:15"/>
    <x v="4"/>
    <x v="2"/>
    <x v="2"/>
    <s v="2"/>
    <x v="0"/>
    <s v="1"/>
    <n v="3"/>
    <s v="NE"/>
    <s v=""/>
    <x v="0"/>
  </r>
  <r>
    <s v="000073/23"/>
    <s v="Řehůlková Pavla"/>
    <s v="9158085717"/>
    <s v="211"/>
    <x v="11"/>
    <d v="1899-12-30T11:22:00"/>
    <d v="2023-01-06T00:00:00"/>
    <s v="09:23"/>
    <x v="5"/>
    <x v="0"/>
    <x v="0"/>
    <s v="7"/>
    <x v="1"/>
    <s v="1"/>
    <n v="3"/>
    <s v="NE"/>
    <s v=""/>
    <x v="0"/>
  </r>
  <r>
    <s v="000075/23"/>
    <s v="Šušlík Martin "/>
    <s v="1203270332"/>
    <s v="205"/>
    <x v="11"/>
    <d v="1899-12-30T11:38:00"/>
    <d v="2023-01-06T00:00:00"/>
    <s v="10:15"/>
    <x v="4"/>
    <x v="0"/>
    <x v="0"/>
    <s v="2"/>
    <x v="0"/>
    <s v="1"/>
    <n v="3"/>
    <s v="NE"/>
    <s v=""/>
    <x v="0"/>
  </r>
  <r>
    <s v="000078/23"/>
    <s v="Zeleňák Brian"/>
    <s v="2003230416"/>
    <s v="111"/>
    <x v="11"/>
    <d v="1899-12-30T11:58:00"/>
    <d v="2023-01-06T00:00:00"/>
    <s v="10:16"/>
    <x v="7"/>
    <x v="2"/>
    <x v="2"/>
    <s v="2"/>
    <x v="0"/>
    <s v="1"/>
    <n v="3"/>
    <s v="NE"/>
    <s v=""/>
    <x v="0"/>
  </r>
  <r>
    <s v="000080/23"/>
    <s v="Poláková Diana"/>
    <s v="9862176126"/>
    <s v="111"/>
    <x v="11"/>
    <d v="1899-12-30T12:41:00"/>
    <d v="2023-01-06T00:00:00"/>
    <s v="16:17"/>
    <x v="5"/>
    <x v="0"/>
    <x v="0"/>
    <s v="7"/>
    <x v="1"/>
    <s v="1"/>
    <n v="3"/>
    <s v="NE"/>
    <s v=""/>
    <x v="0"/>
  </r>
  <r>
    <s v="000092/23"/>
    <s v="Černý Jáchym "/>
    <s v="1009230090"/>
    <s v="211"/>
    <x v="11"/>
    <d v="1899-12-30T14:49:00"/>
    <d v="2023-01-06T00:00:00"/>
    <s v="10:15"/>
    <x v="7"/>
    <x v="2"/>
    <x v="2"/>
    <s v="2"/>
    <x v="0"/>
    <s v="1"/>
    <n v="3"/>
    <s v="NE"/>
    <s v=""/>
    <x v="0"/>
  </r>
  <r>
    <s v="000091/23"/>
    <s v="Zeleňáková Andrea"/>
    <s v="9853075815"/>
    <s v="111"/>
    <x v="11"/>
    <d v="1899-12-30T14:50:00"/>
    <d v="2023-01-06T00:00:00"/>
    <s v="20:04"/>
    <x v="6"/>
    <x v="0"/>
    <x v="0"/>
    <s v="7"/>
    <x v="1"/>
    <s v="1"/>
    <n v="3"/>
    <s v="NE"/>
    <s v=""/>
    <x v="0"/>
  </r>
  <r>
    <s v="000096/23"/>
    <s v="Langer Tomáš "/>
    <s v="2106080691"/>
    <s v="111"/>
    <x v="11"/>
    <d v="1899-12-30T18:01:00"/>
    <d v="2023-01-06T00:00:00"/>
    <s v="10:31"/>
    <x v="7"/>
    <x v="2"/>
    <x v="2"/>
    <s v="2"/>
    <x v="0"/>
    <s v="1"/>
    <n v="3"/>
    <s v="ANO"/>
    <s v=""/>
    <x v="1"/>
  </r>
  <r>
    <s v="000097/23"/>
    <s v="Langerová Markéta"/>
    <s v="8862075497"/>
    <s v="111"/>
    <x v="11"/>
    <d v="1899-12-30T18:22:00"/>
    <d v="2023-01-06T00:00:00"/>
    <s v="10:33"/>
    <x v="6"/>
    <x v="0"/>
    <x v="0"/>
    <s v="7"/>
    <x v="1"/>
    <s v="1"/>
    <n v="3"/>
    <s v="ANO"/>
    <s v=""/>
    <x v="1"/>
  </r>
  <r>
    <s v="000129/23"/>
    <s v="Bedlek Jakub "/>
    <s v="1803310146"/>
    <s v="111"/>
    <x v="12"/>
    <d v="1899-12-30T17:18:00"/>
    <d v="2023-01-07T00:00:00"/>
    <s v="12:35"/>
    <x v="0"/>
    <x v="2"/>
    <x v="2"/>
    <s v="2"/>
    <x v="0"/>
    <s v="1"/>
    <n v="4"/>
    <s v="ANO"/>
    <s v=""/>
    <x v="1"/>
  </r>
  <r>
    <s v="000132/23"/>
    <s v="Trubelíková Jana "/>
    <s v="8959116276"/>
    <s v="111"/>
    <x v="12"/>
    <d v="1899-12-30T17:55:00"/>
    <d v="2023-01-07T00:00:00"/>
    <s v="12:51"/>
    <x v="1"/>
    <x v="0"/>
    <x v="0"/>
    <s v="7"/>
    <x v="1"/>
    <s v="1"/>
    <n v="4"/>
    <s v="ANO"/>
    <s v=""/>
    <x v="1"/>
  </r>
  <r>
    <s v="000049/23"/>
    <s v="Trunda Timotei Aleš"/>
    <s v="2204270772"/>
    <s v="205"/>
    <x v="7"/>
    <d v="1899-12-30T13:10:00"/>
    <d v="2023-01-07T00:00:00"/>
    <s v="09:09"/>
    <x v="2"/>
    <x v="1"/>
    <x v="1"/>
    <s v="7"/>
    <x v="0"/>
    <s v="1"/>
    <n v="2"/>
    <s v="NE"/>
    <s v=""/>
    <x v="0"/>
  </r>
  <r>
    <s v="000053/23"/>
    <s v="Navrátilová Nela"/>
    <s v="0157285700"/>
    <s v="205"/>
    <x v="7"/>
    <d v="1899-12-30T13:59:00"/>
    <d v="2023-01-07T00:00:00"/>
    <s v="09:12"/>
    <x v="3"/>
    <x v="0"/>
    <x v="0"/>
    <s v="7"/>
    <x v="1"/>
    <s v="1"/>
    <n v="2"/>
    <s v="NE"/>
    <s v=""/>
    <x v="0"/>
  </r>
  <r>
    <s v="000100/23"/>
    <s v="Červenková Karolína"/>
    <s v="1862050223"/>
    <s v="111"/>
    <x v="12"/>
    <d v="1899-12-30T08:56:00"/>
    <d v="2023-01-07T00:00:00"/>
    <s v="08:33"/>
    <x v="7"/>
    <x v="2"/>
    <x v="2"/>
    <s v="2"/>
    <x v="0"/>
    <s v="1"/>
    <n v="4"/>
    <s v="NE"/>
    <s v=""/>
    <x v="0"/>
  </r>
  <r>
    <s v="000101/23"/>
    <s v="Kubincová Laura"/>
    <s v="1758260757"/>
    <s v="111"/>
    <x v="12"/>
    <d v="1899-12-30T09:28:00"/>
    <d v="2023-01-07T00:00:00"/>
    <s v="08:19"/>
    <x v="7"/>
    <x v="2"/>
    <x v="2"/>
    <s v="2"/>
    <x v="0"/>
    <s v="1"/>
    <n v="4"/>
    <s v="NE"/>
    <s v=""/>
    <x v="0"/>
  </r>
  <r>
    <s v="000103/23"/>
    <s v="Klajn Jáchym"/>
    <s v="1108080171"/>
    <s v="205"/>
    <x v="12"/>
    <d v="1899-12-30T09:50:00"/>
    <d v="2023-01-07T00:00:00"/>
    <s v="13:39"/>
    <x v="4"/>
    <x v="2"/>
    <x v="2"/>
    <s v="2"/>
    <x v="0"/>
    <s v="1"/>
    <n v="4"/>
    <s v="NE"/>
    <s v=""/>
    <x v="0"/>
  </r>
  <r>
    <s v="000104/23"/>
    <s v="Blaha Filip"/>
    <s v="1812200379"/>
    <s v="205"/>
    <x v="12"/>
    <d v="1899-12-30T10:09:00"/>
    <d v="2023-01-07T00:00:00"/>
    <s v="08:42"/>
    <x v="7"/>
    <x v="2"/>
    <x v="2"/>
    <s v="2"/>
    <x v="0"/>
    <s v="1"/>
    <n v="4"/>
    <s v="NE"/>
    <s v=""/>
    <x v="0"/>
  </r>
  <r>
    <s v="000105/23"/>
    <s v="Horká Štěpánka"/>
    <s v="1856090049"/>
    <s v="111"/>
    <x v="12"/>
    <d v="1899-12-30T10:20:00"/>
    <d v="2023-01-07T00:00:00"/>
    <s v="08:38"/>
    <x v="7"/>
    <x v="2"/>
    <x v="2"/>
    <s v="2"/>
    <x v="0"/>
    <s v="1"/>
    <n v="4"/>
    <s v="NE"/>
    <s v=""/>
    <x v="0"/>
  </r>
  <r>
    <s v="000111/23"/>
    <s v="Čech Matěj "/>
    <s v="1412280848"/>
    <s v="211"/>
    <x v="12"/>
    <d v="1899-12-30T11:04:00"/>
    <d v="2023-01-07T00:00:00"/>
    <s v="13:54"/>
    <x v="4"/>
    <x v="2"/>
    <x v="2"/>
    <s v="2"/>
    <x v="2"/>
    <s v="1"/>
    <n v="4"/>
    <s v="NE"/>
    <s v=""/>
    <x v="0"/>
  </r>
  <r>
    <s v="000112/23"/>
    <s v="Chudoba Tobiáš"/>
    <s v="1701190216"/>
    <s v="205"/>
    <x v="12"/>
    <d v="1899-12-30T11:08:00"/>
    <d v="2023-01-07T00:00:00"/>
    <s v="08:47"/>
    <x v="7"/>
    <x v="2"/>
    <x v="2"/>
    <s v="2"/>
    <x v="0"/>
    <s v="1"/>
    <n v="4"/>
    <s v="NE"/>
    <s v=""/>
    <x v="0"/>
  </r>
  <r>
    <s v="000114/23"/>
    <s v="Čechová Markéta"/>
    <s v="8260224401"/>
    <s v="211"/>
    <x v="12"/>
    <d v="1899-12-30T11:18:00"/>
    <d v="2023-01-07T00:00:00"/>
    <s v="13:55"/>
    <x v="5"/>
    <x v="0"/>
    <x v="0"/>
    <s v="7"/>
    <x v="1"/>
    <s v="1"/>
    <n v="4"/>
    <s v="NE"/>
    <s v=""/>
    <x v="0"/>
  </r>
  <r>
    <s v="000116/23"/>
    <s v="Kubíček John Hubert"/>
    <s v="1702090291"/>
    <s v="211"/>
    <x v="12"/>
    <d v="1899-12-30T12:02:00"/>
    <d v="2023-01-07T00:00:00"/>
    <s v="08:27"/>
    <x v="7"/>
    <x v="2"/>
    <x v="2"/>
    <s v="2"/>
    <x v="0"/>
    <s v="1"/>
    <n v="4"/>
    <s v="NE"/>
    <s v=""/>
    <x v="0"/>
  </r>
  <r>
    <s v="000117/23"/>
    <s v="Johnová Magda Ada"/>
    <s v="7851225349"/>
    <s v="211"/>
    <x v="12"/>
    <d v="1899-12-30T12:14:00"/>
    <d v="2023-01-07T00:00:00"/>
    <s v="09:47"/>
    <x v="6"/>
    <x v="0"/>
    <x v="0"/>
    <s v="7"/>
    <x v="1"/>
    <s v="1"/>
    <n v="4"/>
    <s v="NE"/>
    <s v=""/>
    <x v="0"/>
  </r>
  <r>
    <s v="000120/23"/>
    <s v="Chudoba Jaroslav"/>
    <s v="8706305784"/>
    <s v="205"/>
    <x v="12"/>
    <d v="1899-12-30T12:53:00"/>
    <d v="2023-01-07T00:00:00"/>
    <s v="09:44"/>
    <x v="6"/>
    <x v="0"/>
    <x v="0"/>
    <s v="7"/>
    <x v="1"/>
    <s v="1"/>
    <n v="4"/>
    <s v="NE"/>
    <s v=""/>
    <x v="0"/>
  </r>
  <r>
    <s v="000121/23"/>
    <s v="Červenková Lucie"/>
    <s v="9060316067"/>
    <s v="111"/>
    <x v="12"/>
    <d v="1899-12-30T12:59:00"/>
    <d v="2023-01-07T00:00:00"/>
    <s v="09:36"/>
    <x v="6"/>
    <x v="0"/>
    <x v="0"/>
    <s v="7"/>
    <x v="1"/>
    <s v="1"/>
    <n v="4"/>
    <s v="NE"/>
    <s v=""/>
    <x v="0"/>
  </r>
  <r>
    <s v="000122/23"/>
    <s v="Kubincová Martina"/>
    <s v="8355047679"/>
    <s v="111"/>
    <x v="12"/>
    <d v="1899-12-30T12:59:00"/>
    <d v="2023-01-07T00:00:00"/>
    <s v="09:45"/>
    <x v="6"/>
    <x v="0"/>
    <x v="0"/>
    <s v="7"/>
    <x v="1"/>
    <s v="1"/>
    <n v="4"/>
    <s v="NE"/>
    <s v=""/>
    <x v="0"/>
  </r>
  <r>
    <s v="000123/23"/>
    <s v="Blahová Lucie"/>
    <s v="8655075836"/>
    <s v="205"/>
    <x v="12"/>
    <d v="1899-12-30T13:03:00"/>
    <d v="2023-01-07T00:00:00"/>
    <s v="09:38"/>
    <x v="6"/>
    <x v="0"/>
    <x v="0"/>
    <s v="7"/>
    <x v="1"/>
    <s v="1"/>
    <n v="4"/>
    <s v="NE"/>
    <s v=""/>
    <x v="0"/>
  </r>
  <r>
    <s v="000125/23"/>
    <s v="Kujalová Lenka, Mgr"/>
    <s v="9453195235"/>
    <s v="111"/>
    <x v="12"/>
    <d v="1899-12-30T13:18:00"/>
    <d v="2023-01-07T00:00:00"/>
    <s v="09:32"/>
    <x v="6"/>
    <x v="0"/>
    <x v="0"/>
    <s v="7"/>
    <x v="1"/>
    <s v="1"/>
    <n v="4"/>
    <s v="NE"/>
    <s v=""/>
    <x v="0"/>
  </r>
  <r>
    <s v="000126/23"/>
    <s v="Šebesta Vít "/>
    <s v="0601308455"/>
    <s v="111"/>
    <x v="12"/>
    <d v="1899-12-30T13:51:00"/>
    <d v="2023-01-07T00:00:00"/>
    <s v="12:50"/>
    <x v="0"/>
    <x v="1"/>
    <x v="1"/>
    <s v="4"/>
    <x v="2"/>
    <s v="1"/>
    <n v="4"/>
    <s v="NE"/>
    <s v=""/>
    <x v="0"/>
  </r>
  <r>
    <s v="000148/23"/>
    <s v="Hubáčková Dominika "/>
    <s v="1551261547"/>
    <s v="205"/>
    <x v="13"/>
    <d v="1899-12-30T18:56:00"/>
    <d v="2023-01-07T00:00:00"/>
    <s v="13:22"/>
    <x v="4"/>
    <x v="1"/>
    <x v="1"/>
    <s v="2"/>
    <x v="0"/>
    <s v="1"/>
    <n v="5"/>
    <s v="ANO"/>
    <s v=""/>
    <x v="1"/>
  </r>
  <r>
    <s v="000107/23"/>
    <s v="Duží Amálie "/>
    <s v="1952040343"/>
    <s v="205"/>
    <x v="12"/>
    <d v="1899-12-30T10:32:00"/>
    <d v="2023-01-08T00:00:00"/>
    <s v="10:17"/>
    <x v="8"/>
    <x v="2"/>
    <x v="2"/>
    <s v="2"/>
    <x v="2"/>
    <s v="1"/>
    <n v="4"/>
    <s v="NE"/>
    <s v=""/>
    <x v="0"/>
  </r>
  <r>
    <s v="000108/23"/>
    <s v="Maxmiliánová Zora"/>
    <s v="1760231528"/>
    <s v="207"/>
    <x v="12"/>
    <d v="1899-12-30T10:37:00"/>
    <d v="2023-01-08T00:00:00"/>
    <s v="10:46"/>
    <x v="7"/>
    <x v="2"/>
    <x v="2"/>
    <s v="2"/>
    <x v="0"/>
    <s v="1"/>
    <n v="4"/>
    <s v="NE"/>
    <s v=""/>
    <x v="0"/>
  </r>
  <r>
    <s v="000110/23"/>
    <s v="Duží Lukáš"/>
    <s v="8711125500"/>
    <s v="205"/>
    <x v="12"/>
    <d v="1899-12-30T11:02:00"/>
    <d v="2023-01-08T00:00:00"/>
    <s v="10:57"/>
    <x v="9"/>
    <x v="0"/>
    <x v="0"/>
    <s v="7"/>
    <x v="1"/>
    <s v="1"/>
    <n v="4"/>
    <s v="NE"/>
    <s v=""/>
    <x v="0"/>
  </r>
  <r>
    <s v="000118/23"/>
    <s v="Veselý Vojtěch"/>
    <s v="2110160371"/>
    <s v="207"/>
    <x v="12"/>
    <d v="1899-12-30T12:32:00"/>
    <d v="2023-01-08T00:00:00"/>
    <s v="09:30"/>
    <x v="8"/>
    <x v="0"/>
    <x v="0"/>
    <s v="2"/>
    <x v="0"/>
    <s v="1"/>
    <n v="4"/>
    <s v="NE"/>
    <s v=""/>
    <x v="0"/>
  </r>
  <r>
    <s v="000119/23"/>
    <s v="Veselá Lucie, Mgr."/>
    <s v="9254303784"/>
    <s v="207"/>
    <x v="12"/>
    <d v="1899-12-30T12:43:00"/>
    <d v="2023-01-08T00:00:00"/>
    <s v="10:11"/>
    <x v="9"/>
    <x v="0"/>
    <x v="0"/>
    <s v="7"/>
    <x v="1"/>
    <s v="1"/>
    <n v="4"/>
    <s v="NE"/>
    <s v=""/>
    <x v="0"/>
  </r>
  <r>
    <s v="000124/23"/>
    <s v="Maxmiliánová Kamená"/>
    <s v="8358194482"/>
    <s v="207"/>
    <x v="12"/>
    <d v="1899-12-30T13:02:00"/>
    <d v="2023-01-08T00:00:00"/>
    <s v="10:37"/>
    <x v="6"/>
    <x v="0"/>
    <x v="0"/>
    <s v="7"/>
    <x v="1"/>
    <s v="1"/>
    <n v="4"/>
    <s v="NE"/>
    <s v=""/>
    <x v="0"/>
  </r>
  <r>
    <s v="000151/23"/>
    <s v="Janoušek Alexej Kare"/>
    <s v="1703210157"/>
    <s v="205"/>
    <x v="14"/>
    <d v="1899-12-30T04:42:00"/>
    <d v="2023-01-08T00:00:00"/>
    <s v="09:35"/>
    <x v="2"/>
    <x v="1"/>
    <x v="1"/>
    <s v="2"/>
    <x v="0"/>
    <s v="1"/>
    <n v="6"/>
    <s v="ANO"/>
    <s v=""/>
    <x v="1"/>
  </r>
  <r>
    <s v="000152/23"/>
    <s v="Procházka Eliáš "/>
    <s v="2102020657"/>
    <s v="205"/>
    <x v="14"/>
    <d v="1899-12-30T08:14:00"/>
    <d v="2023-01-08T00:00:00"/>
    <s v="09:52"/>
    <x v="2"/>
    <x v="1"/>
    <x v="1"/>
    <s v="3"/>
    <x v="0"/>
    <s v="1"/>
    <n v="6"/>
    <s v="NE"/>
    <s v=""/>
    <x v="1"/>
  </r>
  <r>
    <s v="000153/23"/>
    <s v="Procházková Lucie "/>
    <s v="9058015725"/>
    <s v="205"/>
    <x v="14"/>
    <d v="1899-12-30T10:22:00"/>
    <d v="2023-01-08T00:00:00"/>
    <s v="09:26"/>
    <x v="3"/>
    <x v="0"/>
    <x v="0"/>
    <s v="7"/>
    <x v="1"/>
    <s v="1"/>
    <n v="6"/>
    <s v="NE"/>
    <s v=""/>
    <x v="1"/>
  </r>
  <r>
    <s v="000154/23"/>
    <s v="Janoušek Pavel "/>
    <s v="6412201356"/>
    <s v="111"/>
    <x v="14"/>
    <d v="1899-12-30T10:50:00"/>
    <d v="2023-01-08T00:00:00"/>
    <s v="09:24"/>
    <x v="3"/>
    <x v="0"/>
    <x v="0"/>
    <s v="7"/>
    <x v="1"/>
    <s v="1"/>
    <n v="6"/>
    <s v="NE"/>
    <s v=""/>
    <x v="1"/>
  </r>
  <r>
    <s v="000163/23"/>
    <s v="Grässle Adam "/>
    <s v="1002046067"/>
    <s v="205"/>
    <x v="14"/>
    <d v="1899-12-30T16:38:00"/>
    <d v="2023-01-08T00:00:00"/>
    <s v="11:33"/>
    <x v="4"/>
    <x v="1"/>
    <x v="1"/>
    <s v="2"/>
    <x v="0"/>
    <s v="1"/>
    <n v="6"/>
    <s v="ANO"/>
    <s v=""/>
    <x v="1"/>
  </r>
  <r>
    <s v="000164/23"/>
    <s v="Partyka Tadeáš "/>
    <s v="1902030141"/>
    <s v="205"/>
    <x v="14"/>
    <d v="1899-12-30T20:00:00"/>
    <d v="2023-01-08T00:00:00"/>
    <s v="11:44"/>
    <x v="4"/>
    <x v="0"/>
    <x v="0"/>
    <s v="2"/>
    <x v="0"/>
    <s v="1"/>
    <n v="6"/>
    <s v="ANO"/>
    <s v=""/>
    <x v="1"/>
  </r>
  <r>
    <s v="000165/23"/>
    <s v="Vránová Adéla "/>
    <s v="9861115715"/>
    <s v="205"/>
    <x v="14"/>
    <d v="1899-12-30T20:08:00"/>
    <d v="2023-01-08T00:00:00"/>
    <s v="11:19"/>
    <x v="5"/>
    <x v="0"/>
    <x v="0"/>
    <s v="7"/>
    <x v="1"/>
    <s v="1"/>
    <n v="6"/>
    <s v="ANO"/>
    <s v=""/>
    <x v="1"/>
  </r>
  <r>
    <s v="007487/22"/>
    <s v="Konupčíková Tereza "/>
    <s v="0653313265"/>
    <s v="205"/>
    <x v="9"/>
    <d v="1899-12-30T00:13:00"/>
    <d v="2023-01-09T00:00:00"/>
    <s v="09:52"/>
    <x v="8"/>
    <x v="2"/>
    <x v="2"/>
    <s v="2"/>
    <x v="0"/>
    <s v="1"/>
    <n v="1"/>
    <s v="ANO"/>
    <s v=""/>
    <x v="1"/>
  </r>
  <r>
    <s v="000001/23"/>
    <s v="Horáček Bedřich "/>
    <s v="0710116165"/>
    <s v="207"/>
    <x v="5"/>
    <d v="1899-12-30T04:09:00"/>
    <d v="2023-01-09T00:00:00"/>
    <s v="14:45"/>
    <x v="7"/>
    <x v="0"/>
    <x v="0"/>
    <s v="2"/>
    <x v="0"/>
    <s v="1"/>
    <n v="7"/>
    <s v="ANO"/>
    <s v=""/>
    <x v="1"/>
  </r>
  <r>
    <s v="000033/23"/>
    <s v="Bezecná Marika "/>
    <s v="2156250151"/>
    <s v="205"/>
    <x v="6"/>
    <d v="1899-12-30T13:17:00"/>
    <d v="2023-01-09T00:00:00"/>
    <s v="10:03"/>
    <x v="0"/>
    <x v="0"/>
    <x v="0"/>
    <s v="1"/>
    <x v="0"/>
    <s v="1"/>
    <n v="1"/>
    <s v="NE"/>
    <s v=""/>
    <x v="0"/>
  </r>
  <r>
    <s v="000038/23"/>
    <s v="Bezecná Marcela"/>
    <s v="9261165716"/>
    <s v="111"/>
    <x v="6"/>
    <d v="1899-12-30T16:45:00"/>
    <d v="2023-01-09T00:00:00"/>
    <s v="10:04"/>
    <x v="1"/>
    <x v="0"/>
    <x v="0"/>
    <s v="7"/>
    <x v="1"/>
    <s v="1"/>
    <n v="1"/>
    <s v="ANO"/>
    <s v=""/>
    <x v="1"/>
  </r>
  <r>
    <s v="000052/23"/>
    <s v="Matulová Viktorie "/>
    <s v="2252270097"/>
    <s v="205"/>
    <x v="7"/>
    <d v="1899-12-30T13:34:00"/>
    <d v="2023-01-09T00:00:00"/>
    <s v="11:27"/>
    <x v="4"/>
    <x v="1"/>
    <x v="1"/>
    <s v="1"/>
    <x v="0"/>
    <s v="1"/>
    <n v="2"/>
    <s v="NE"/>
    <s v=""/>
    <x v="0"/>
  </r>
  <r>
    <s v="000068/23"/>
    <s v="Zmeškalová Sára "/>
    <s v="1755090854"/>
    <s v="207"/>
    <x v="11"/>
    <d v="1899-12-30T09:53:00"/>
    <d v="2023-01-09T00:00:00"/>
    <s v="12:15"/>
    <x v="2"/>
    <x v="1"/>
    <x v="1"/>
    <s v="2"/>
    <x v="2"/>
    <s v="1"/>
    <n v="3"/>
    <s v="NE"/>
    <s v=""/>
    <x v="0"/>
  </r>
  <r>
    <s v="000070/23"/>
    <s v="Kučerová Nicol "/>
    <s v="1762081211"/>
    <s v="111"/>
    <x v="11"/>
    <d v="1899-12-30T10:52:00"/>
    <d v="2023-01-09T00:00:00"/>
    <s v="12:07"/>
    <x v="4"/>
    <x v="2"/>
    <x v="2"/>
    <s v="2"/>
    <x v="0"/>
    <s v="1"/>
    <n v="3"/>
    <s v="NE"/>
    <s v=""/>
    <x v="0"/>
  </r>
  <r>
    <s v="000081/23"/>
    <s v="Gutteková Charlotte "/>
    <s v="2261140046"/>
    <s v="111"/>
    <x v="11"/>
    <d v="1899-12-30T12:44:00"/>
    <d v="2023-01-09T00:00:00"/>
    <s v="14:45"/>
    <x v="4"/>
    <x v="2"/>
    <x v="2"/>
    <s v="5"/>
    <x v="1"/>
    <s v="1"/>
    <n v="3"/>
    <s v="NE"/>
    <s v=""/>
    <x v="0"/>
  </r>
  <r>
    <s v="000086/23"/>
    <s v="Zmeškalová Kateřina"/>
    <s v="8561114595"/>
    <s v="207"/>
    <x v="11"/>
    <d v="1899-12-30T13:36:00"/>
    <d v="2023-01-09T00:00:00"/>
    <s v="12:16"/>
    <x v="3"/>
    <x v="0"/>
    <x v="0"/>
    <s v="7"/>
    <x v="1"/>
    <s v="1"/>
    <n v="3"/>
    <s v="NE"/>
    <s v=""/>
    <x v="0"/>
  </r>
  <r>
    <s v="000087/23"/>
    <s v="Kuchyňová Aneta "/>
    <s v="0060025724"/>
    <s v="111"/>
    <x v="11"/>
    <d v="1899-12-30T14:01:00"/>
    <d v="2023-01-09T00:00:00"/>
    <s v="14:47"/>
    <x v="5"/>
    <x v="0"/>
    <x v="0"/>
    <s v="7"/>
    <x v="1"/>
    <s v="1"/>
    <n v="3"/>
    <s v="NE"/>
    <s v=""/>
    <x v="0"/>
  </r>
  <r>
    <s v="000088/23"/>
    <s v="Salvetová Darina"/>
    <s v="8762115087"/>
    <s v="111"/>
    <x v="11"/>
    <d v="1899-12-30T14:06:00"/>
    <d v="2023-01-09T00:00:00"/>
    <s v="11:56"/>
    <x v="5"/>
    <x v="0"/>
    <x v="0"/>
    <s v="7"/>
    <x v="1"/>
    <s v="1"/>
    <n v="3"/>
    <s v="NE"/>
    <s v=""/>
    <x v="0"/>
  </r>
  <r>
    <s v="000090/23"/>
    <s v="Hildebrand David "/>
    <s v="2205240499"/>
    <s v="213"/>
    <x v="11"/>
    <d v="1899-12-30T14:48:00"/>
    <d v="2023-01-09T00:00:00"/>
    <s v="14:30"/>
    <x v="0"/>
    <x v="1"/>
    <x v="1"/>
    <s v="2"/>
    <x v="0"/>
    <s v="1"/>
    <n v="3"/>
    <s v="NE"/>
    <s v=""/>
    <x v="0"/>
  </r>
  <r>
    <s v="000094/23"/>
    <s v="Horáková Sára "/>
    <s v="0861236068"/>
    <s v="205"/>
    <x v="11"/>
    <d v="1899-12-30T16:13:00"/>
    <d v="2023-01-09T00:00:00"/>
    <s v="11:57"/>
    <x v="0"/>
    <x v="1"/>
    <x v="1"/>
    <s v="6"/>
    <x v="0"/>
    <s v="1"/>
    <n v="3"/>
    <s v="ANO"/>
    <s v=""/>
    <x v="1"/>
  </r>
  <r>
    <s v="000095/23"/>
    <s v="Sopúchová Veronika"/>
    <s v="9356295399"/>
    <s v="213"/>
    <x v="11"/>
    <d v="1899-12-30T16:50:00"/>
    <d v="2023-01-09T00:00:00"/>
    <s v="14:32"/>
    <x v="1"/>
    <x v="0"/>
    <x v="0"/>
    <s v="2"/>
    <x v="1"/>
    <s v="1"/>
    <n v="3"/>
    <s v="ANO"/>
    <s v=""/>
    <x v="1"/>
  </r>
  <r>
    <s v="000098/23"/>
    <s v="Masná Nikol "/>
    <s v="2254120583"/>
    <s v="211"/>
    <x v="12"/>
    <d v="1899-12-30T00:46:00"/>
    <d v="2023-01-09T00:00:00"/>
    <s v="10:13"/>
    <x v="0"/>
    <x v="1"/>
    <x v="1"/>
    <s v="4"/>
    <x v="0"/>
    <s v="1"/>
    <n v="4"/>
    <s v="ANO"/>
    <s v=""/>
    <x v="1"/>
  </r>
  <r>
    <s v="000099/23"/>
    <s v="Masná Iryna "/>
    <s v="8651544638"/>
    <s v="111"/>
    <x v="12"/>
    <d v="1899-12-30T00:59:00"/>
    <d v="2023-01-09T00:00:00"/>
    <s v="10:15"/>
    <x v="1"/>
    <x v="0"/>
    <x v="0"/>
    <s v="7"/>
    <x v="1"/>
    <s v="1"/>
    <n v="4"/>
    <s v="ANO"/>
    <s v=""/>
    <x v="1"/>
  </r>
  <r>
    <s v="000109/23"/>
    <s v="Křivánková Alžběta "/>
    <s v="2260111018"/>
    <s v="211"/>
    <x v="12"/>
    <d v="1899-12-30T10:48:00"/>
    <d v="2023-01-09T00:00:00"/>
    <s v="11:30"/>
    <x v="8"/>
    <x v="2"/>
    <x v="2"/>
    <s v="2"/>
    <x v="2"/>
    <s v="1"/>
    <n v="4"/>
    <s v="NE"/>
    <s v=""/>
    <x v="0"/>
  </r>
  <r>
    <s v="000113/23"/>
    <s v="Křivánková Jana"/>
    <s v="8951025028"/>
    <s v="211"/>
    <x v="12"/>
    <d v="1899-12-30T11:09:00"/>
    <d v="2023-01-09T00:00:00"/>
    <s v="11:34"/>
    <x v="9"/>
    <x v="0"/>
    <x v="0"/>
    <s v="7"/>
    <x v="1"/>
    <s v="1"/>
    <n v="4"/>
    <s v="NE"/>
    <s v=""/>
    <x v="0"/>
  </r>
  <r>
    <s v="000140/23"/>
    <s v="Lasáková Eliška "/>
    <s v="1062291670"/>
    <s v="111"/>
    <x v="13"/>
    <d v="1899-12-30T08:22:00"/>
    <d v="2023-01-09T00:00:00"/>
    <s v="10:40"/>
    <x v="8"/>
    <x v="2"/>
    <x v="2"/>
    <s v="2"/>
    <x v="0"/>
    <s v="1"/>
    <n v="5"/>
    <s v="NE"/>
    <s v=""/>
    <x v="0"/>
  </r>
  <r>
    <s v="000141/23"/>
    <s v="Smékalová Sofie "/>
    <s v="1851240204"/>
    <s v="205"/>
    <x v="13"/>
    <d v="1899-12-30T09:35:00"/>
    <d v="2023-01-09T00:00:00"/>
    <s v="11:00"/>
    <x v="2"/>
    <x v="1"/>
    <x v="1"/>
    <s v="1"/>
    <x v="2"/>
    <s v="1"/>
    <n v="5"/>
    <s v="NE"/>
    <s v=""/>
    <x v="0"/>
  </r>
  <r>
    <s v="000142/23"/>
    <s v="Smékalová Ludmila"/>
    <s v="7656055319"/>
    <s v="205"/>
    <x v="13"/>
    <d v="1899-12-30T09:52:00"/>
    <d v="2023-01-09T00:00:00"/>
    <s v="11:03"/>
    <x v="3"/>
    <x v="0"/>
    <x v="0"/>
    <s v="7"/>
    <x v="1"/>
    <s v="1"/>
    <n v="5"/>
    <s v="NE"/>
    <s v=""/>
    <x v="0"/>
  </r>
  <r>
    <s v="000174/23"/>
    <s v="Matulová Tereza"/>
    <s v="9661255703"/>
    <s v="205"/>
    <x v="15"/>
    <d v="1899-12-30T13:54:00"/>
    <d v="2023-01-09T00:00:00"/>
    <s v="11:17"/>
    <x v="5"/>
    <x v="0"/>
    <x v="0"/>
    <s v="7"/>
    <x v="1"/>
    <s v="1"/>
    <n v="7"/>
    <s v="NE"/>
    <s v=""/>
    <x v="1"/>
  </r>
  <r>
    <s v="000182/23"/>
    <s v="Holouš Tobiáš "/>
    <s v="1805010042"/>
    <s v="205"/>
    <x v="15"/>
    <d v="1899-12-30T20:14:00"/>
    <d v="2023-01-09T00:00:00"/>
    <s v="14:46"/>
    <x v="0"/>
    <x v="1"/>
    <x v="1"/>
    <s v="3"/>
    <x v="2"/>
    <s v="1"/>
    <n v="7"/>
    <s v="ANO"/>
    <s v=""/>
    <x v="1"/>
  </r>
  <r>
    <s v="000183/23"/>
    <s v="Holouš Pavel "/>
    <s v="8707266216"/>
    <s v="111"/>
    <x v="15"/>
    <d v="1899-12-30T20:27:00"/>
    <d v="2023-01-09T00:00:00"/>
    <s v="14:46"/>
    <x v="1"/>
    <x v="0"/>
    <x v="0"/>
    <s v="7"/>
    <x v="1"/>
    <s v="1"/>
    <n v="7"/>
    <s v="ANO"/>
    <s v=""/>
    <x v="1"/>
  </r>
  <r>
    <s v="007553/22"/>
    <s v="Orságová Nikol "/>
    <s v="1555191044"/>
    <s v="111"/>
    <x v="3"/>
    <d v="1899-12-30T13:21:00"/>
    <d v="2023-01-10T00:00:00"/>
    <s v="10:18"/>
    <x v="8"/>
    <x v="0"/>
    <x v="0"/>
    <s v="2"/>
    <x v="2"/>
    <s v="1"/>
    <n v="4"/>
    <s v="NE"/>
    <s v=""/>
    <x v="0"/>
  </r>
  <r>
    <s v="007554/22"/>
    <s v="Orságová Monika, Bc."/>
    <s v="9059026229"/>
    <s v="111"/>
    <x v="3"/>
    <d v="1899-12-30T14:21:00"/>
    <d v="2023-01-10T00:00:00"/>
    <s v="08:12"/>
    <x v="9"/>
    <x v="0"/>
    <x v="0"/>
    <s v="7"/>
    <x v="1"/>
    <s v="1"/>
    <n v="4"/>
    <s v="NE"/>
    <s v=""/>
    <x v="0"/>
  </r>
  <r>
    <s v="000082/23"/>
    <s v="Grešáková Bea"/>
    <s v="2060270399"/>
    <s v="111"/>
    <x v="11"/>
    <d v="1899-12-30T12:45:00"/>
    <d v="2023-01-10T00:00:00"/>
    <s v="10:55"/>
    <x v="2"/>
    <x v="1"/>
    <x v="1"/>
    <s v="5"/>
    <x v="2"/>
    <s v="1"/>
    <n v="3"/>
    <s v="NE"/>
    <s v=""/>
    <x v="0"/>
  </r>
  <r>
    <s v="000089/23"/>
    <s v="Vacenovská Adriana"/>
    <s v="9854066167"/>
    <s v="111"/>
    <x v="11"/>
    <d v="1899-12-30T14:32:00"/>
    <d v="2023-01-10T00:00:00"/>
    <s v="10:58"/>
    <x v="3"/>
    <x v="0"/>
    <x v="0"/>
    <s v="7"/>
    <x v="1"/>
    <s v="1"/>
    <n v="3"/>
    <s v="NE"/>
    <s v=""/>
    <x v="0"/>
  </r>
  <r>
    <s v="000128/23"/>
    <s v="Číšecký Lukáš "/>
    <s v="1003023274"/>
    <s v="205"/>
    <x v="12"/>
    <d v="1899-12-30T14:33:00"/>
    <d v="2023-01-10T00:00:00"/>
    <s v="11:13"/>
    <x v="0"/>
    <x v="1"/>
    <x v="1"/>
    <s v="2"/>
    <x v="0"/>
    <s v="1"/>
    <n v="4"/>
    <s v="NE"/>
    <s v=""/>
    <x v="0"/>
  </r>
  <r>
    <s v="000145/23"/>
    <s v="Havránek Roman "/>
    <s v="1107150308"/>
    <s v="205"/>
    <x v="13"/>
    <d v="1899-12-30T14:41:00"/>
    <d v="2023-01-10T00:00:00"/>
    <s v="12:03"/>
    <x v="0"/>
    <x v="0"/>
    <x v="0"/>
    <s v="2"/>
    <x v="0"/>
    <s v="1"/>
    <n v="5"/>
    <s v="NE"/>
    <s v=""/>
    <x v="0"/>
  </r>
  <r>
    <s v="000167/23"/>
    <s v="Dubánková Ella"/>
    <s v="1057128941"/>
    <s v="205"/>
    <x v="15"/>
    <d v="1899-12-30T13:24:00"/>
    <d v="2023-01-10T00:00:00"/>
    <s v="08:27"/>
    <x v="7"/>
    <x v="2"/>
    <x v="2"/>
    <s v="2"/>
    <x v="0"/>
    <s v="1"/>
    <n v="7"/>
    <s v="NE"/>
    <s v=""/>
    <x v="1"/>
  </r>
  <r>
    <s v="000168/23"/>
    <s v="Zgažar Jan"/>
    <s v="1408140822"/>
    <s v="211"/>
    <x v="15"/>
    <d v="1899-12-30T13:32:00"/>
    <d v="2023-01-10T00:00:00"/>
    <s v="09:24"/>
    <x v="4"/>
    <x v="2"/>
    <x v="2"/>
    <s v="2"/>
    <x v="0"/>
    <s v="1"/>
    <n v="7"/>
    <s v="NE"/>
    <s v=""/>
    <x v="1"/>
  </r>
  <r>
    <s v="000170/23"/>
    <s v="Krajčová Yvonne"/>
    <s v="9457154509"/>
    <s v="111"/>
    <x v="15"/>
    <d v="1899-12-30T13:38:00"/>
    <d v="2023-01-10T00:00:00"/>
    <s v="09:11"/>
    <x v="6"/>
    <x v="0"/>
    <x v="0"/>
    <s v="7"/>
    <x v="1"/>
    <s v="1"/>
    <n v="7"/>
    <s v="NE"/>
    <s v=""/>
    <x v="1"/>
  </r>
  <r>
    <s v="000171/23"/>
    <s v="Valach Štěpán"/>
    <s v="2011270129"/>
    <s v="111"/>
    <x v="15"/>
    <d v="1899-12-30T13:41:00"/>
    <d v="2023-01-10T00:00:00"/>
    <s v="09:20"/>
    <x v="7"/>
    <x v="2"/>
    <x v="2"/>
    <s v="2"/>
    <x v="0"/>
    <s v="1"/>
    <n v="7"/>
    <s v="NE"/>
    <s v=""/>
    <x v="1"/>
  </r>
  <r>
    <s v="000175/23"/>
    <s v="Pokorný Jakub "/>
    <s v="1512031114"/>
    <s v="111"/>
    <x v="15"/>
    <d v="1899-12-30T13:58:00"/>
    <d v="2023-01-10T00:00:00"/>
    <s v="09:55"/>
    <x v="4"/>
    <x v="2"/>
    <x v="2"/>
    <s v="2"/>
    <x v="0"/>
    <s v="1"/>
    <n v="7"/>
    <s v="NE"/>
    <s v=""/>
    <x v="1"/>
  </r>
  <r>
    <s v="000176/23"/>
    <s v="Vašíčková Radka "/>
    <s v="8654116218"/>
    <s v="205"/>
    <x v="15"/>
    <d v="1899-12-30T14:13:00"/>
    <d v="2023-01-10T00:00:00"/>
    <s v="09:06"/>
    <x v="6"/>
    <x v="0"/>
    <x v="0"/>
    <s v="7"/>
    <x v="1"/>
    <s v="1"/>
    <n v="7"/>
    <s v="NE"/>
    <s v=""/>
    <x v="1"/>
  </r>
  <r>
    <s v="000177/23"/>
    <s v="Vašíček Vojtěch "/>
    <s v="1710270760"/>
    <s v="205"/>
    <x v="15"/>
    <d v="1899-12-30T14:17:00"/>
    <d v="2023-01-10T00:00:00"/>
    <s v="09:04"/>
    <x v="7"/>
    <x v="2"/>
    <x v="2"/>
    <s v="2"/>
    <x v="0"/>
    <s v="1"/>
    <n v="7"/>
    <s v="NE"/>
    <s v=""/>
    <x v="1"/>
  </r>
  <r>
    <s v="000179/23"/>
    <s v="Pavlů Jiří"/>
    <s v="8810316207"/>
    <s v="211"/>
    <x v="15"/>
    <d v="1899-12-30T14:35:00"/>
    <d v="2023-01-10T00:00:00"/>
    <s v="09:15"/>
    <x v="6"/>
    <x v="0"/>
    <x v="0"/>
    <s v="7"/>
    <x v="1"/>
    <s v="1"/>
    <n v="7"/>
    <s v="NE"/>
    <s v=""/>
    <x v="1"/>
  </r>
  <r>
    <s v="000180/23"/>
    <s v="Pavlů Jiří"/>
    <s v="1904291158"/>
    <s v="111"/>
    <x v="15"/>
    <d v="1899-12-30T14:40:00"/>
    <d v="2023-01-10T00:00:00"/>
    <s v="09:30"/>
    <x v="7"/>
    <x v="2"/>
    <x v="2"/>
    <s v="2"/>
    <x v="0"/>
    <s v="1"/>
    <n v="7"/>
    <s v="NE"/>
    <s v=""/>
    <x v="1"/>
  </r>
  <r>
    <s v="000181/23"/>
    <s v="Pallová Adéla "/>
    <s v="0662076063"/>
    <s v="201"/>
    <x v="15"/>
    <d v="1899-12-30T14:58:00"/>
    <d v="2023-01-10T00:00:00"/>
    <s v="11:15"/>
    <x v="4"/>
    <x v="2"/>
    <x v="2"/>
    <s v="2"/>
    <x v="0"/>
    <s v="1"/>
    <n v="7"/>
    <s v="NE"/>
    <s v=""/>
    <x v="1"/>
  </r>
  <r>
    <s v="000193/23"/>
    <s v="Doležal Petr "/>
    <s v="0512020003"/>
    <s v="211"/>
    <x v="16"/>
    <d v="1899-12-30T10:04:00"/>
    <d v="2023-01-10T00:00:00"/>
    <s v="14:35"/>
    <x v="4"/>
    <x v="2"/>
    <x v="2"/>
    <s v="2"/>
    <x v="0"/>
    <s v="1"/>
    <n v="1"/>
    <s v="NE"/>
    <s v=""/>
    <x v="0"/>
  </r>
  <r>
    <s v="000206/23"/>
    <s v="Zubíček Ondřej "/>
    <s v="1306030649"/>
    <s v="111"/>
    <x v="16"/>
    <d v="1899-12-30T18:07:00"/>
    <d v="2023-01-10T00:00:00"/>
    <s v="13:54"/>
    <x v="8"/>
    <x v="2"/>
    <x v="2"/>
    <s v="2"/>
    <x v="2"/>
    <s v="1"/>
    <n v="1"/>
    <s v="ANO"/>
    <s v=""/>
    <x v="1"/>
  </r>
  <r>
    <s v="000136/23"/>
    <s v="Filipová Tereza"/>
    <s v="0152256148"/>
    <s v="205"/>
    <x v="12"/>
    <d v="1899-12-30T20:17:00"/>
    <d v="2023-01-11T00:00:00"/>
    <s v="15:11"/>
    <x v="5"/>
    <x v="0"/>
    <x v="0"/>
    <s v="7"/>
    <x v="1"/>
    <s v="1"/>
    <n v="4"/>
    <s v="ANO"/>
    <s v=""/>
    <x v="1"/>
  </r>
  <r>
    <s v="000134/23"/>
    <s v="Filip Benjamin "/>
    <s v="2212101056"/>
    <s v="205"/>
    <x v="12"/>
    <d v="1899-12-30T18:40:00"/>
    <d v="2023-01-11T00:00:00"/>
    <s v="14:30"/>
    <x v="4"/>
    <x v="1"/>
    <x v="1"/>
    <s v="5"/>
    <x v="0"/>
    <s v="1"/>
    <n v="4"/>
    <s v="ANO"/>
    <s v=""/>
    <x v="1"/>
  </r>
  <r>
    <s v="007097/22"/>
    <s v="Holáňova Markéta "/>
    <s v="2260220116"/>
    <s v="213"/>
    <x v="17"/>
    <d v="1899-12-30T12:06:00"/>
    <d v="2023-01-11T00:00:00"/>
    <s v="15:54"/>
    <x v="7"/>
    <x v="1"/>
    <x v="1"/>
    <s v="5"/>
    <x v="0"/>
    <s v="1"/>
    <n v="3"/>
    <s v="NE"/>
    <s v=""/>
    <x v="0"/>
  </r>
  <r>
    <s v="007480/22"/>
    <s v="Holáňová Ivana"/>
    <s v="8155265866"/>
    <s v="213"/>
    <x v="8"/>
    <d v="1899-12-30T14:48:00"/>
    <d v="2023-01-11T00:00:00"/>
    <s v="14:15"/>
    <x v="6"/>
    <x v="0"/>
    <x v="0"/>
    <s v="7"/>
    <x v="1"/>
    <s v="1"/>
    <n v="7"/>
    <s v="NE"/>
    <s v=""/>
    <x v="1"/>
  </r>
  <r>
    <s v="007505/22"/>
    <s v="Vláčilová Alice "/>
    <s v="0859053261"/>
    <s v="205"/>
    <x v="9"/>
    <d v="1899-12-30T16:05:00"/>
    <d v="2023-01-11T00:00:00"/>
    <s v="14:22"/>
    <x v="0"/>
    <x v="1"/>
    <x v="1"/>
    <s v="2"/>
    <x v="2"/>
    <s v="1"/>
    <n v="1"/>
    <s v="ANO"/>
    <s v=""/>
    <x v="1"/>
  </r>
  <r>
    <s v="000044/23"/>
    <s v="Budka Adam"/>
    <s v="2202030589"/>
    <s v="205"/>
    <x v="7"/>
    <d v="1899-12-30T10:16:00"/>
    <d v="2023-01-11T00:00:00"/>
    <s v="12:28"/>
    <x v="4"/>
    <x v="0"/>
    <x v="0"/>
    <s v="2"/>
    <x v="0"/>
    <s v="1"/>
    <n v="2"/>
    <s v="NE"/>
    <s v=""/>
    <x v="0"/>
  </r>
  <r>
    <s v="000045/23"/>
    <s v="Budková Eva"/>
    <s v="9556085704"/>
    <s v="205"/>
    <x v="7"/>
    <d v="1899-12-30T10:39:00"/>
    <d v="2023-01-11T00:00:00"/>
    <s v="09:45"/>
    <x v="5"/>
    <x v="0"/>
    <x v="0"/>
    <s v="7"/>
    <x v="1"/>
    <s v="1"/>
    <n v="2"/>
    <s v="NE"/>
    <s v=""/>
    <x v="0"/>
  </r>
  <r>
    <s v="000077/23"/>
    <s v="Šimo Rafael "/>
    <s v="1705050358"/>
    <s v="207"/>
    <x v="11"/>
    <d v="1899-12-30T11:55:00"/>
    <d v="2023-01-11T00:00:00"/>
    <s v="11:59"/>
    <x v="7"/>
    <x v="1"/>
    <x v="1"/>
    <s v="2"/>
    <x v="0"/>
    <s v="1"/>
    <n v="3"/>
    <s v="NE"/>
    <s v=""/>
    <x v="0"/>
  </r>
  <r>
    <s v="000079/23"/>
    <s v="Petrželová Pavla"/>
    <s v="9351205710"/>
    <s v="207"/>
    <x v="11"/>
    <d v="1899-12-30T12:16:00"/>
    <d v="2023-01-11T00:00:00"/>
    <s v="12:03"/>
    <x v="6"/>
    <x v="0"/>
    <x v="0"/>
    <s v="7"/>
    <x v="1"/>
    <s v="1"/>
    <n v="3"/>
    <s v="NE"/>
    <s v=""/>
    <x v="0"/>
  </r>
  <r>
    <s v="000106/23"/>
    <s v="Plšková Irma "/>
    <s v="2152030584"/>
    <s v="111"/>
    <x v="12"/>
    <d v="1899-12-30T10:21:00"/>
    <d v="2023-01-11T00:00:00"/>
    <s v="12:06"/>
    <x v="4"/>
    <x v="2"/>
    <x v="2"/>
    <s v="2"/>
    <x v="0"/>
    <s v="1"/>
    <n v="4"/>
    <s v="NE"/>
    <s v=""/>
    <x v="0"/>
  </r>
  <r>
    <s v="000127/23"/>
    <s v="Plšek Radka"/>
    <s v="8451114606"/>
    <s v="111"/>
    <x v="12"/>
    <d v="1899-12-30T14:17:00"/>
    <d v="2023-01-11T00:00:00"/>
    <s v="12:08"/>
    <x v="5"/>
    <x v="0"/>
    <x v="0"/>
    <s v="7"/>
    <x v="1"/>
    <s v="1"/>
    <n v="4"/>
    <s v="NE"/>
    <s v=""/>
    <x v="0"/>
  </r>
  <r>
    <s v="000144/23"/>
    <s v="Přecechtělová Eva "/>
    <s v="2255271623"/>
    <s v="111"/>
    <x v="13"/>
    <d v="1899-12-30T14:07:00"/>
    <d v="2023-01-11T00:00:00"/>
    <s v="14:10"/>
    <x v="7"/>
    <x v="0"/>
    <x v="0"/>
    <s v="2"/>
    <x v="0"/>
    <s v="1"/>
    <n v="5"/>
    <s v="NE"/>
    <s v=""/>
    <x v="0"/>
  </r>
  <r>
    <s v="000146/23"/>
    <s v="Přecechtělová Jana"/>
    <s v="8453243491"/>
    <s v="111"/>
    <x v="13"/>
    <d v="1899-12-30T14:51:00"/>
    <d v="2023-01-11T00:00:00"/>
    <s v="14:11"/>
    <x v="6"/>
    <x v="0"/>
    <x v="0"/>
    <s v="7"/>
    <x v="1"/>
    <s v="1"/>
    <n v="5"/>
    <s v="NE"/>
    <s v=""/>
    <x v="0"/>
  </r>
  <r>
    <s v="000149/23"/>
    <s v="Novotný Vojtěch "/>
    <s v="1905100241"/>
    <s v="205"/>
    <x v="13"/>
    <d v="1899-12-30T20:19:00"/>
    <d v="2023-01-11T00:00:00"/>
    <s v="09:25"/>
    <x v="2"/>
    <x v="1"/>
    <x v="1"/>
    <s v="3"/>
    <x v="0"/>
    <s v="1"/>
    <n v="5"/>
    <s v="ANO"/>
    <s v=""/>
    <x v="1"/>
  </r>
  <r>
    <s v="000150/23"/>
    <s v="Novotná Ilona "/>
    <s v="8757214950"/>
    <s v="205"/>
    <x v="13"/>
    <d v="1899-12-30T20:32:00"/>
    <d v="2023-01-11T00:00:00"/>
    <s v="09:13"/>
    <x v="3"/>
    <x v="0"/>
    <x v="0"/>
    <s v="7"/>
    <x v="1"/>
    <s v="1"/>
    <n v="5"/>
    <s v="ANO"/>
    <s v=""/>
    <x v="1"/>
  </r>
  <r>
    <s v="000156/23"/>
    <s v="Kubištová Nina "/>
    <s v="1956050030"/>
    <s v="111"/>
    <x v="14"/>
    <d v="1899-12-30T14:11:00"/>
    <d v="2023-01-11T00:00:00"/>
    <s v="10:52"/>
    <x v="7"/>
    <x v="1"/>
    <x v="1"/>
    <s v="2"/>
    <x v="0"/>
    <s v="1"/>
    <n v="6"/>
    <s v="NE"/>
    <s v=""/>
    <x v="1"/>
  </r>
  <r>
    <s v="000157/23"/>
    <s v="Kubištová Barbora Mg"/>
    <s v="8957308668"/>
    <s v="111"/>
    <x v="14"/>
    <d v="1899-12-30T14:19:00"/>
    <d v="2023-01-11T00:00:00"/>
    <s v="11:01"/>
    <x v="6"/>
    <x v="0"/>
    <x v="0"/>
    <s v="7"/>
    <x v="1"/>
    <s v="1"/>
    <n v="6"/>
    <s v="NE"/>
    <s v=""/>
    <x v="1"/>
  </r>
  <r>
    <s v="000169/23"/>
    <s v="Čechák Jakub"/>
    <s v="1002243242"/>
    <s v="201"/>
    <x v="15"/>
    <d v="1899-12-30T13:35:00"/>
    <d v="2023-01-11T00:00:00"/>
    <s v="13:55"/>
    <x v="0"/>
    <x v="1"/>
    <x v="1"/>
    <s v="2"/>
    <x v="0"/>
    <s v="1"/>
    <n v="7"/>
    <s v="NE"/>
    <s v=""/>
    <x v="1"/>
  </r>
  <r>
    <s v="000172/23"/>
    <s v="Punčochář Adam"/>
    <s v="1805170455"/>
    <s v="111"/>
    <x v="15"/>
    <d v="1899-12-30T13:49:00"/>
    <d v="2023-01-11T00:00:00"/>
    <s v="10:02"/>
    <x v="7"/>
    <x v="2"/>
    <x v="2"/>
    <s v="2"/>
    <x v="0"/>
    <s v="1"/>
    <n v="7"/>
    <s v="NE"/>
    <s v=""/>
    <x v="1"/>
  </r>
  <r>
    <s v="000173/23"/>
    <s v="Punčochářová Zdeňka"/>
    <s v="8256124217"/>
    <s v="111"/>
    <x v="15"/>
    <d v="1899-12-30T13:49:00"/>
    <d v="2023-01-11T00:00:00"/>
    <s v="10:03"/>
    <x v="6"/>
    <x v="0"/>
    <x v="0"/>
    <s v="7"/>
    <x v="1"/>
    <s v="1"/>
    <n v="7"/>
    <s v="NE"/>
    <s v=""/>
    <x v="1"/>
  </r>
  <r>
    <s v="000178/23"/>
    <s v="Vémolová Natálie "/>
    <s v="1559110608"/>
    <s v="205"/>
    <x v="15"/>
    <d v="1899-12-30T14:26:00"/>
    <d v="2023-01-11T00:00:00"/>
    <s v="10:06"/>
    <x v="7"/>
    <x v="2"/>
    <x v="2"/>
    <s v="2"/>
    <x v="0"/>
    <s v="1"/>
    <n v="7"/>
    <s v="NE"/>
    <s v=""/>
    <x v="1"/>
  </r>
  <r>
    <s v="000184/23"/>
    <s v="Kuběnová Anna "/>
    <s v="2260130675"/>
    <s v="205"/>
    <x v="15"/>
    <d v="1899-12-30T20:38:00"/>
    <d v="2023-01-11T00:00:00"/>
    <s v="22:18"/>
    <x v="2"/>
    <x v="1"/>
    <x v="1"/>
    <s v="2"/>
    <x v="0"/>
    <s v="1"/>
    <n v="7"/>
    <s v="ANO"/>
    <s v=""/>
    <x v="1"/>
  </r>
  <r>
    <s v="000185/23"/>
    <s v="Treutnerová Jana Bc."/>
    <s v="8861285785"/>
    <s v="205"/>
    <x v="15"/>
    <d v="1899-12-30T20:59:00"/>
    <d v="2023-01-11T00:00:00"/>
    <s v="12:59"/>
    <x v="3"/>
    <x v="0"/>
    <x v="0"/>
    <s v="7"/>
    <x v="1"/>
    <s v="1"/>
    <n v="7"/>
    <s v="ANO"/>
    <s v=""/>
    <x v="1"/>
  </r>
  <r>
    <s v="000188/23"/>
    <s v="Fryč Zdeněk"/>
    <s v="0811145357"/>
    <s v="111"/>
    <x v="16"/>
    <d v="1899-12-30T08:33:00"/>
    <d v="2023-01-11T00:00:00"/>
    <s v="14:11"/>
    <x v="0"/>
    <x v="0"/>
    <x v="0"/>
    <s v="2"/>
    <x v="0"/>
    <s v="1"/>
    <n v="1"/>
    <s v="NE"/>
    <s v=""/>
    <x v="0"/>
  </r>
  <r>
    <s v="000189/23"/>
    <s v="Sukupčák Pavel"/>
    <s v="0709018970"/>
    <s v="111"/>
    <x v="16"/>
    <d v="1899-12-30T08:36:00"/>
    <d v="2023-01-11T00:00:00"/>
    <s v="11:51"/>
    <x v="0"/>
    <x v="2"/>
    <x v="2"/>
    <s v="2"/>
    <x v="0"/>
    <s v="1"/>
    <n v="1"/>
    <s v="NE"/>
    <s v=""/>
    <x v="0"/>
  </r>
  <r>
    <s v="000190/23"/>
    <s v="Olejník František"/>
    <s v="1403080272"/>
    <s v="111"/>
    <x v="16"/>
    <d v="1899-12-30T09:29:00"/>
    <d v="2023-01-11T00:00:00"/>
    <s v="11:22"/>
    <x v="4"/>
    <x v="2"/>
    <x v="2"/>
    <s v="2"/>
    <x v="0"/>
    <s v="1"/>
    <n v="1"/>
    <s v="NE"/>
    <s v=""/>
    <x v="0"/>
  </r>
  <r>
    <s v="000191/23"/>
    <s v="Samuels Christopher"/>
    <s v="1609091154"/>
    <s v="111"/>
    <x v="16"/>
    <d v="1899-12-30T09:43:00"/>
    <d v="2023-01-11T00:00:00"/>
    <s v="10:00"/>
    <x v="7"/>
    <x v="2"/>
    <x v="2"/>
    <s v="2"/>
    <x v="0"/>
    <s v="1"/>
    <n v="1"/>
    <s v="NE"/>
    <s v=""/>
    <x v="0"/>
  </r>
  <r>
    <s v="000196/23"/>
    <s v="Kuběna Jonáš"/>
    <s v="1812050042"/>
    <s v="211"/>
    <x v="16"/>
    <d v="1899-12-30T11:17:00"/>
    <d v="2023-01-11T00:00:00"/>
    <s v="09:19"/>
    <x v="7"/>
    <x v="2"/>
    <x v="2"/>
    <s v="2"/>
    <x v="0"/>
    <s v="1"/>
    <n v="1"/>
    <s v="NE"/>
    <s v=""/>
    <x v="0"/>
  </r>
  <r>
    <s v="000201/23"/>
    <s v="Steinerová Lucie "/>
    <s v="9051235314"/>
    <s v="211"/>
    <x v="16"/>
    <d v="1899-12-30T13:42:00"/>
    <d v="2023-01-11T00:00:00"/>
    <s v="09:20"/>
    <x v="6"/>
    <x v="0"/>
    <x v="0"/>
    <s v="7"/>
    <x v="1"/>
    <s v="1"/>
    <n v="1"/>
    <s v="NE"/>
    <s v=""/>
    <x v="0"/>
  </r>
  <r>
    <s v="000202/23"/>
    <s v="Linder Adam "/>
    <s v="0509094520"/>
    <s v="205"/>
    <x v="16"/>
    <d v="1899-12-30T13:54:00"/>
    <d v="2023-01-11T00:00:00"/>
    <s v="11:25"/>
    <x v="2"/>
    <x v="0"/>
    <x v="0"/>
    <s v="7"/>
    <x v="0"/>
    <s v="1"/>
    <n v="1"/>
    <s v="NE"/>
    <s v=""/>
    <x v="0"/>
  </r>
  <r>
    <s v="000210/23"/>
    <s v="Doležalová Adina "/>
    <s v="1154291017"/>
    <s v="111"/>
    <x v="18"/>
    <d v="1899-12-30T08:11:00"/>
    <d v="2023-01-11T00:00:00"/>
    <s v="09:37"/>
    <x v="8"/>
    <x v="2"/>
    <x v="2"/>
    <s v="2"/>
    <x v="2"/>
    <s v="1"/>
    <n v="2"/>
    <s v="NE"/>
    <s v=""/>
    <x v="0"/>
  </r>
  <r>
    <s v="000211/23"/>
    <s v="Doležalová Alexandra"/>
    <s v="7751034137"/>
    <s v="111"/>
    <x v="18"/>
    <d v="1899-12-30T08:43:00"/>
    <d v="2023-01-11T00:00:00"/>
    <s v="19:56"/>
    <x v="9"/>
    <x v="0"/>
    <x v="0"/>
    <s v="7"/>
    <x v="1"/>
    <s v="1"/>
    <n v="2"/>
    <s v="NE"/>
    <s v=""/>
    <x v="0"/>
  </r>
  <r>
    <s v="000232/23"/>
    <s v="Tůmová Natálie"/>
    <s v="2154100410"/>
    <s v="111"/>
    <x v="19"/>
    <d v="1899-12-30T09:53:00"/>
    <d v="2023-01-11T00:00:00"/>
    <s v="14:19"/>
    <x v="2"/>
    <x v="1"/>
    <x v="1"/>
    <s v="2"/>
    <x v="2"/>
    <s v="1"/>
    <n v="3"/>
    <s v="NE"/>
    <s v=""/>
    <x v="0"/>
  </r>
  <r>
    <s v="000233/23"/>
    <s v="Varhaníková Monika"/>
    <s v="8857055801"/>
    <s v="111"/>
    <x v="19"/>
    <d v="1899-12-30T10:03:00"/>
    <d v="2023-01-11T00:00:00"/>
    <s v="14:11"/>
    <x v="3"/>
    <x v="0"/>
    <x v="0"/>
    <s v="7"/>
    <x v="1"/>
    <s v="1"/>
    <n v="3"/>
    <s v="NE"/>
    <s v=""/>
    <x v="0"/>
  </r>
  <r>
    <s v="000071/23"/>
    <s v="Kolář Vít "/>
    <s v="2210240637"/>
    <s v="211"/>
    <x v="11"/>
    <d v="1899-12-30T11:04:00"/>
    <d v="2023-01-12T00:00:00"/>
    <s v="09:48"/>
    <x v="2"/>
    <x v="1"/>
    <x v="1"/>
    <s v="1"/>
    <x v="0"/>
    <s v="1"/>
    <n v="3"/>
    <s v="NE"/>
    <s v=""/>
    <x v="0"/>
  </r>
  <r>
    <s v="000074/23"/>
    <s v="Kolářová Michaela "/>
    <s v="9058186093"/>
    <s v="211"/>
    <x v="11"/>
    <d v="1899-12-30T11:26:00"/>
    <d v="2023-01-12T00:00:00"/>
    <s v="09:55"/>
    <x v="3"/>
    <x v="0"/>
    <x v="0"/>
    <s v="7"/>
    <x v="1"/>
    <s v="1"/>
    <n v="3"/>
    <s v="NE"/>
    <s v=""/>
    <x v="0"/>
  </r>
  <r>
    <s v="000084/23"/>
    <s v="Souissi Adam "/>
    <s v="1908310129"/>
    <s v="213"/>
    <x v="11"/>
    <d v="1899-12-30T13:22:00"/>
    <d v="2023-01-12T00:00:00"/>
    <s v="10:38"/>
    <x v="7"/>
    <x v="1"/>
    <x v="1"/>
    <s v="5"/>
    <x v="2"/>
    <s v="1"/>
    <n v="3"/>
    <s v="NE"/>
    <s v=""/>
    <x v="0"/>
  </r>
  <r>
    <s v="000083/23"/>
    <s v="Souissi Zuzana"/>
    <s v="8751145975"/>
    <s v="213"/>
    <x v="11"/>
    <d v="1899-12-30T13:43:00"/>
    <d v="2023-01-12T00:00:00"/>
    <s v="10:44"/>
    <x v="6"/>
    <x v="0"/>
    <x v="0"/>
    <s v="7"/>
    <x v="1"/>
    <s v="1"/>
    <n v="3"/>
    <s v="NE"/>
    <s v=""/>
    <x v="0"/>
  </r>
  <r>
    <s v="000147/23"/>
    <s v="Číčelová Kristýna "/>
    <s v="0959026068"/>
    <s v="205"/>
    <x v="13"/>
    <d v="1899-12-30T16:15:00"/>
    <d v="2023-01-12T00:00:00"/>
    <s v="09:37"/>
    <x v="0"/>
    <x v="1"/>
    <x v="1"/>
    <s v="7"/>
    <x v="0"/>
    <s v="1"/>
    <n v="5"/>
    <s v="ANO"/>
    <s v=""/>
    <x v="1"/>
  </r>
  <r>
    <s v="000161/23"/>
    <s v="Daněčková Marie "/>
    <s v="1759140141"/>
    <s v="213"/>
    <x v="14"/>
    <d v="1899-12-30T15:42:00"/>
    <d v="2023-01-12T00:00:00"/>
    <s v="14:41"/>
    <x v="4"/>
    <x v="1"/>
    <x v="1"/>
    <s v="7"/>
    <x v="0"/>
    <s v="1"/>
    <n v="6"/>
    <s v="ANO"/>
    <s v=""/>
    <x v="1"/>
  </r>
  <r>
    <s v="000162/23"/>
    <s v="Daněčková Eva "/>
    <s v="9357045654"/>
    <s v="213"/>
    <x v="14"/>
    <d v="1899-12-30T16:01:00"/>
    <d v="2023-01-12T00:00:00"/>
    <s v="14:42"/>
    <x v="5"/>
    <x v="0"/>
    <x v="0"/>
    <s v="7"/>
    <x v="1"/>
    <s v="1"/>
    <n v="6"/>
    <s v="ANO"/>
    <s v=""/>
    <x v="1"/>
  </r>
  <r>
    <s v="000166/23"/>
    <s v="Goldberg Aaron "/>
    <s v="1910230652"/>
    <s v="205"/>
    <x v="14"/>
    <d v="1899-12-30T22:33:00"/>
    <d v="2023-01-12T00:00:00"/>
    <s v="10:11"/>
    <x v="2"/>
    <x v="1"/>
    <x v="1"/>
    <s v="5"/>
    <x v="0"/>
    <s v="1"/>
    <n v="6"/>
    <s v="ANO"/>
    <s v=""/>
    <x v="1"/>
  </r>
  <r>
    <s v="000186/23"/>
    <s v="Čtvrtlíková Ema"/>
    <s v="1557040298"/>
    <s v="205"/>
    <x v="16"/>
    <d v="1899-12-30T08:19:00"/>
    <d v="2023-01-12T00:00:00"/>
    <s v="11:52"/>
    <x v="0"/>
    <x v="2"/>
    <x v="2"/>
    <s v="2"/>
    <x v="0"/>
    <s v="1"/>
    <n v="1"/>
    <s v="NE"/>
    <s v=""/>
    <x v="0"/>
  </r>
  <r>
    <s v="000197/23"/>
    <s v="Zaorálek Ondřej"/>
    <s v="1804110253"/>
    <s v="205"/>
    <x v="16"/>
    <d v="1899-12-30T11:37:00"/>
    <d v="2023-01-12T00:00:00"/>
    <s v="09:51"/>
    <x v="7"/>
    <x v="2"/>
    <x v="2"/>
    <s v="2"/>
    <x v="0"/>
    <s v="1"/>
    <n v="1"/>
    <s v="NE"/>
    <s v=""/>
    <x v="0"/>
  </r>
  <r>
    <s v="000199/23"/>
    <s v="Zaorálková Andrea"/>
    <s v="7657035012"/>
    <s v="205"/>
    <x v="16"/>
    <d v="1899-12-30T13:27:00"/>
    <d v="2023-01-12T00:00:00"/>
    <s v="09:48"/>
    <x v="6"/>
    <x v="0"/>
    <x v="0"/>
    <s v="7"/>
    <x v="1"/>
    <s v="1"/>
    <n v="1"/>
    <s v="NE"/>
    <s v=""/>
    <x v="0"/>
  </r>
  <r>
    <s v="000207/23"/>
    <s v="Hýbl Viktor"/>
    <s v="1207122004"/>
    <s v="207"/>
    <x v="16"/>
    <d v="1899-12-30T19:43:00"/>
    <d v="2023-01-12T00:00:00"/>
    <s v="09:25"/>
    <x v="0"/>
    <x v="0"/>
    <x v="0"/>
    <s v="2"/>
    <x v="1"/>
    <s v="1"/>
    <n v="1"/>
    <s v="ANO"/>
    <s v=""/>
    <x v="1"/>
  </r>
  <r>
    <s v="000212/23"/>
    <s v="Chaloupka Bohumil "/>
    <s v="1304210050"/>
    <s v="207"/>
    <x v="18"/>
    <d v="1899-12-30T08:50:00"/>
    <d v="2023-01-12T00:00:00"/>
    <s v="10:05"/>
    <x v="7"/>
    <x v="0"/>
    <x v="0"/>
    <s v="2"/>
    <x v="0"/>
    <s v="1"/>
    <n v="2"/>
    <s v="NE"/>
    <s v=""/>
    <x v="0"/>
  </r>
  <r>
    <s v="000214/23"/>
    <s v="Staníková Amálie"/>
    <s v="1659141660"/>
    <s v="211"/>
    <x v="18"/>
    <d v="1899-12-30T10:24:00"/>
    <d v="2023-01-12T00:00:00"/>
    <s v="09:41"/>
    <x v="7"/>
    <x v="0"/>
    <x v="0"/>
    <s v="2"/>
    <x v="0"/>
    <s v="1"/>
    <n v="2"/>
    <s v="NE"/>
    <s v=""/>
    <x v="0"/>
  </r>
  <r>
    <s v="000216/23"/>
    <s v="Fricová Sofie"/>
    <s v="1853241346"/>
    <s v="205"/>
    <x v="18"/>
    <d v="1899-12-30T10:53:00"/>
    <d v="2023-01-12T00:00:00"/>
    <s v="09:07"/>
    <x v="0"/>
    <x v="0"/>
    <x v="0"/>
    <s v="2"/>
    <x v="0"/>
    <s v="1"/>
    <n v="2"/>
    <s v="NE"/>
    <s v=""/>
    <x v="0"/>
  </r>
  <r>
    <s v="000217/23"/>
    <s v="Chládek Filip "/>
    <s v="2211180664"/>
    <s v="201"/>
    <x v="18"/>
    <d v="1899-12-30T11:28:00"/>
    <d v="2023-01-12T00:00:00"/>
    <s v="12:27"/>
    <x v="2"/>
    <x v="0"/>
    <x v="0"/>
    <s v="2"/>
    <x v="0"/>
    <s v="1"/>
    <n v="2"/>
    <s v="NE"/>
    <s v=""/>
    <x v="0"/>
  </r>
  <r>
    <s v="000218/23"/>
    <s v="Vojtková Veronika "/>
    <s v="0958276198"/>
    <s v="111"/>
    <x v="18"/>
    <d v="1899-12-30T12:29:00"/>
    <d v="2023-01-12T00:00:00"/>
    <s v="09:10"/>
    <x v="0"/>
    <x v="0"/>
    <x v="0"/>
    <s v="2"/>
    <x v="0"/>
    <s v="1"/>
    <n v="2"/>
    <s v="NE"/>
    <s v=""/>
    <x v="0"/>
  </r>
  <r>
    <s v="000220/23"/>
    <s v="Čtvrtlíková Eva"/>
    <s v="8255055391"/>
    <s v="205"/>
    <x v="18"/>
    <d v="1899-12-30T13:09:00"/>
    <d v="2023-01-12T00:00:00"/>
    <s v="11:55"/>
    <x v="1"/>
    <x v="0"/>
    <x v="0"/>
    <s v="7"/>
    <x v="1"/>
    <s v="1"/>
    <n v="2"/>
    <s v="NE"/>
    <s v=""/>
    <x v="0"/>
  </r>
  <r>
    <s v="000222/23"/>
    <s v="Chládková Klára Bc."/>
    <s v="9255135725"/>
    <s v="201"/>
    <x v="18"/>
    <d v="1899-12-30T14:01:00"/>
    <d v="2023-01-12T00:00:00"/>
    <s v="12:28"/>
    <x v="3"/>
    <x v="0"/>
    <x v="0"/>
    <s v="7"/>
    <x v="1"/>
    <s v="1"/>
    <n v="2"/>
    <s v="NE"/>
    <s v=""/>
    <x v="0"/>
  </r>
  <r>
    <s v="000242/23"/>
    <s v="Drastichová Lucie Li"/>
    <s v="8959295928"/>
    <s v="205"/>
    <x v="19"/>
    <d v="1899-12-30T13:04:00"/>
    <d v="2023-01-12T00:00:00"/>
    <s v="13:13"/>
    <x v="1"/>
    <x v="0"/>
    <x v="0"/>
    <s v="7"/>
    <x v="1"/>
    <s v="1"/>
    <n v="3"/>
    <s v="NE"/>
    <s v=""/>
    <x v="0"/>
  </r>
  <r>
    <s v="007309/22"/>
    <s v="Trtek Matěj "/>
    <s v="1608041050"/>
    <s v="111"/>
    <x v="20"/>
    <d v="1899-12-30T17:21:00"/>
    <d v="2023-01-13T00:00:00"/>
    <s v="14:20"/>
    <x v="8"/>
    <x v="1"/>
    <x v="1"/>
    <s v="2"/>
    <x v="0"/>
    <s v="1"/>
    <n v="3"/>
    <s v="ANO"/>
    <s v=""/>
    <x v="1"/>
  </r>
  <r>
    <s v="007310/22"/>
    <s v="Trtková Olga Bc."/>
    <s v="8254184598"/>
    <s v="111"/>
    <x v="20"/>
    <d v="1899-12-30T17:38:00"/>
    <d v="2023-01-13T00:00:00"/>
    <s v="14:02"/>
    <x v="9"/>
    <x v="0"/>
    <x v="0"/>
    <s v="7"/>
    <x v="1"/>
    <s v="1"/>
    <n v="3"/>
    <s v="ANO"/>
    <s v=""/>
    <x v="1"/>
  </r>
  <r>
    <s v="007570/22"/>
    <s v="Ohera Šimon "/>
    <s v="2001160744"/>
    <s v="205"/>
    <x v="0"/>
    <d v="1899-12-30T14:38:00"/>
    <d v="2023-01-13T00:00:00"/>
    <s v="08:11"/>
    <x v="8"/>
    <x v="0"/>
    <x v="0"/>
    <s v="5"/>
    <x v="0"/>
    <s v="1"/>
    <n v="5"/>
    <s v="NE"/>
    <s v=""/>
    <x v="0"/>
  </r>
  <r>
    <s v="007571/22"/>
    <s v="Jakubcová Božena"/>
    <s v="5459224364"/>
    <s v="205"/>
    <x v="0"/>
    <d v="1899-12-30T15:35:00"/>
    <d v="2023-01-13T00:00:00"/>
    <s v="09:22"/>
    <x v="9"/>
    <x v="0"/>
    <x v="0"/>
    <s v="7"/>
    <x v="1"/>
    <s v="1"/>
    <n v="5"/>
    <s v="ANO"/>
    <s v=""/>
    <x v="1"/>
  </r>
  <r>
    <s v="000155/23"/>
    <s v="Hluší Tereza "/>
    <s v="2161220105"/>
    <s v="205"/>
    <x v="14"/>
    <d v="1899-12-30T11:43:00"/>
    <d v="2023-01-13T00:00:00"/>
    <s v="11:28"/>
    <x v="4"/>
    <x v="1"/>
    <x v="1"/>
    <s v="2"/>
    <x v="0"/>
    <s v="1"/>
    <n v="6"/>
    <s v="NE"/>
    <s v=""/>
    <x v="1"/>
  </r>
  <r>
    <s v="000213/23"/>
    <s v="Šusterová Simona "/>
    <s v="1154140911"/>
    <s v="201"/>
    <x v="18"/>
    <d v="1899-12-30T09:18:00"/>
    <d v="2023-01-13T00:00:00"/>
    <s v="14:02"/>
    <x v="7"/>
    <x v="0"/>
    <x v="0"/>
    <s v="2"/>
    <x v="0"/>
    <s v="1"/>
    <n v="2"/>
    <s v="NE"/>
    <s v=""/>
    <x v="0"/>
  </r>
  <r>
    <s v="000223/23"/>
    <s v="Kubeček Mikuláš "/>
    <s v="2111260701"/>
    <s v="111"/>
    <x v="19"/>
    <d v="1899-12-30T01:39:00"/>
    <d v="2023-01-13T00:00:00"/>
    <s v="13:51"/>
    <x v="2"/>
    <x v="0"/>
    <x v="0"/>
    <s v="2"/>
    <x v="0"/>
    <s v="1"/>
    <n v="3"/>
    <s v="ANO"/>
    <s v=""/>
    <x v="1"/>
  </r>
  <r>
    <s v="000224/23"/>
    <s v="Kubečková Marie"/>
    <s v="8855255772"/>
    <s v="111"/>
    <x v="19"/>
    <d v="1899-12-30T01:56:00"/>
    <d v="2023-01-13T00:00:00"/>
    <s v="13:57"/>
    <x v="3"/>
    <x v="0"/>
    <x v="0"/>
    <s v="7"/>
    <x v="1"/>
    <s v="1"/>
    <n v="3"/>
    <s v="ANO"/>
    <s v=""/>
    <x v="1"/>
  </r>
  <r>
    <s v="000226/23"/>
    <s v="Najdekrová Anna"/>
    <s v="1757050295"/>
    <s v="205"/>
    <x v="19"/>
    <d v="1899-12-30T08:59:00"/>
    <d v="2023-01-13T00:00:00"/>
    <s v="09:21"/>
    <x v="4"/>
    <x v="2"/>
    <x v="2"/>
    <s v="2"/>
    <x v="0"/>
    <s v="1"/>
    <n v="3"/>
    <s v="NE"/>
    <s v=""/>
    <x v="0"/>
  </r>
  <r>
    <s v="000227/23"/>
    <s v="Kolářová Katrin"/>
    <s v="7662114130"/>
    <s v="205"/>
    <x v="19"/>
    <d v="1899-12-30T09:08:00"/>
    <d v="2023-01-13T00:00:00"/>
    <s v="09:15"/>
    <x v="5"/>
    <x v="2"/>
    <x v="2"/>
    <s v="2"/>
    <x v="0"/>
    <s v="1"/>
    <n v="3"/>
    <s v="NE"/>
    <s v=""/>
    <x v="0"/>
  </r>
  <r>
    <s v="000230/23"/>
    <s v="Králová Petra, Bc."/>
    <s v="9059246086"/>
    <s v="205"/>
    <x v="19"/>
    <d v="1899-12-30T09:28:00"/>
    <d v="2023-01-13T00:00:00"/>
    <s v="15:23"/>
    <x v="9"/>
    <x v="0"/>
    <x v="0"/>
    <s v="7"/>
    <x v="1"/>
    <s v="1"/>
    <n v="3"/>
    <s v="NE"/>
    <s v=""/>
    <x v="0"/>
  </r>
  <r>
    <s v="000234/23"/>
    <s v="Krejčířová Martina"/>
    <s v="1154041559"/>
    <s v="111"/>
    <x v="19"/>
    <d v="1899-12-30T10:04:00"/>
    <d v="2023-01-13T00:00:00"/>
    <s v="09:14"/>
    <x v="4"/>
    <x v="2"/>
    <x v="2"/>
    <s v="2"/>
    <x v="0"/>
    <s v="1"/>
    <n v="3"/>
    <s v="NE"/>
    <s v=""/>
    <x v="0"/>
  </r>
  <r>
    <s v="000235/23"/>
    <s v="Thünel Ondřej"/>
    <s v="1006306081"/>
    <s v="111"/>
    <x v="19"/>
    <d v="1899-12-30T10:10:00"/>
    <d v="2023-01-13T00:00:00"/>
    <s v="09:25"/>
    <x v="7"/>
    <x v="2"/>
    <x v="2"/>
    <s v="2"/>
    <x v="0"/>
    <s v="1"/>
    <n v="3"/>
    <s v="NE"/>
    <s v=""/>
    <x v="0"/>
  </r>
  <r>
    <s v="000236/23"/>
    <s v="Soural Adam"/>
    <s v="1303070197"/>
    <s v="207"/>
    <x v="19"/>
    <d v="1899-12-30T10:36:00"/>
    <d v="2023-01-13T00:00:00"/>
    <s v="08:39"/>
    <x v="7"/>
    <x v="2"/>
    <x v="2"/>
    <s v="2"/>
    <x v="0"/>
    <s v="1"/>
    <n v="3"/>
    <s v="NE"/>
    <s v=""/>
    <x v="0"/>
  </r>
  <r>
    <s v="000237/23"/>
    <s v="Obadalová Adéla"/>
    <s v="1560050877"/>
    <s v="205"/>
    <x v="19"/>
    <d v="1899-12-30T10:51:00"/>
    <d v="2023-01-13T00:00:00"/>
    <s v="09:13"/>
    <x v="4"/>
    <x v="2"/>
    <x v="2"/>
    <s v="2"/>
    <x v="0"/>
    <s v="1"/>
    <n v="3"/>
    <s v="NE"/>
    <s v=""/>
    <x v="0"/>
  </r>
  <r>
    <s v="000238/23"/>
    <s v="Morovič Bryan"/>
    <s v="1903220176"/>
    <s v="111"/>
    <x v="19"/>
    <d v="1899-12-30T11:04:00"/>
    <d v="2023-01-13T00:00:00"/>
    <s v="09:42"/>
    <x v="7"/>
    <x v="2"/>
    <x v="2"/>
    <s v="2"/>
    <x v="0"/>
    <s v="1"/>
    <n v="3"/>
    <s v="NE"/>
    <s v=""/>
    <x v="0"/>
  </r>
  <r>
    <s v="000239/23"/>
    <s v="Ovčáčiková Klára "/>
    <s v="1359160297"/>
    <s v="111"/>
    <x v="19"/>
    <d v="1899-12-30T11:10:00"/>
    <d v="2023-01-13T00:00:00"/>
    <s v="09:13"/>
    <x v="4"/>
    <x v="0"/>
    <x v="0"/>
    <s v="2"/>
    <x v="0"/>
    <s v="1"/>
    <n v="3"/>
    <s v="NE"/>
    <s v=""/>
    <x v="0"/>
  </r>
  <r>
    <s v="000240/23"/>
    <s v="Turtáková Ilona"/>
    <s v="8357204845"/>
    <s v="111"/>
    <x v="19"/>
    <d v="1899-12-30T11:19:00"/>
    <d v="2023-01-13T00:00:00"/>
    <s v="09:34"/>
    <x v="6"/>
    <x v="2"/>
    <x v="2"/>
    <s v="2"/>
    <x v="0"/>
    <s v="1"/>
    <n v="3"/>
    <s v="NE"/>
    <s v=""/>
    <x v="0"/>
  </r>
  <r>
    <s v="000244/23"/>
    <s v="Řepová Vlasta"/>
    <s v="7554175233"/>
    <s v="205"/>
    <x v="19"/>
    <d v="1899-12-30T14:22:00"/>
    <d v="2023-01-13T00:00:00"/>
    <s v="14:17"/>
    <x v="1"/>
    <x v="0"/>
    <x v="0"/>
    <s v="7"/>
    <x v="1"/>
    <s v="1"/>
    <n v="3"/>
    <s v="NE"/>
    <s v=""/>
    <x v="0"/>
  </r>
  <r>
    <s v="000251/23"/>
    <s v="Mikisek Matyáš "/>
    <s v="0604073294"/>
    <s v="205"/>
    <x v="21"/>
    <d v="1899-12-30T06:48:00"/>
    <d v="2023-01-13T00:00:00"/>
    <s v="10:47"/>
    <x v="0"/>
    <x v="1"/>
    <x v="1"/>
    <s v="2"/>
    <x v="0"/>
    <s v="1"/>
    <n v="4"/>
    <s v="ANO"/>
    <s v=""/>
    <x v="1"/>
  </r>
  <r>
    <s v="000260/23"/>
    <s v="Pešková Adéla "/>
    <s v="1554221141"/>
    <s v="111"/>
    <x v="21"/>
    <d v="1899-12-30T11:49:00"/>
    <d v="2023-01-13T00:00:00"/>
    <s v="13:52"/>
    <x v="10"/>
    <x v="1"/>
    <x v="1"/>
    <s v="2"/>
    <x v="2"/>
    <s v="6"/>
    <n v="4"/>
    <s v="NE"/>
    <s v=""/>
    <x v="0"/>
  </r>
  <r>
    <s v="000259/23"/>
    <s v="Polešenská Nikola "/>
    <s v="1154160436"/>
    <s v="111"/>
    <x v="21"/>
    <d v="1899-12-30T11:53:00"/>
    <d v="2023-01-13T00:00:00"/>
    <s v="16:43"/>
    <x v="0"/>
    <x v="2"/>
    <x v="2"/>
    <s v="2"/>
    <x v="0"/>
    <s v="1"/>
    <n v="4"/>
    <s v="NE"/>
    <s v=""/>
    <x v="0"/>
  </r>
  <r>
    <s v="000265/23"/>
    <s v="Brázdilová Iveta"/>
    <s v="6954044845"/>
    <s v="205"/>
    <x v="21"/>
    <d v="1899-12-30T14:14:00"/>
    <d v="2023-01-13T00:00:00"/>
    <s v="11:31"/>
    <x v="5"/>
    <x v="0"/>
    <x v="0"/>
    <s v="7"/>
    <x v="1"/>
    <s v="1"/>
    <n v="4"/>
    <s v="NE"/>
    <s v=""/>
    <x v="0"/>
  </r>
  <r>
    <s v="000266/23"/>
    <s v="Tichý Artur "/>
    <s v="2212020041"/>
    <s v="111"/>
    <x v="21"/>
    <d v="1899-12-30T14:23:00"/>
    <d v="2023-01-13T00:00:00"/>
    <s v="09:33"/>
    <x v="2"/>
    <x v="0"/>
    <x v="0"/>
    <s v="2"/>
    <x v="0"/>
    <s v="1"/>
    <n v="4"/>
    <s v="NE"/>
    <s v=""/>
    <x v="0"/>
  </r>
  <r>
    <s v="000269/23"/>
    <s v="Odstrčilová Markéta "/>
    <s v="8960246075"/>
    <s v="111"/>
    <x v="21"/>
    <d v="1899-12-30T17:40:00"/>
    <d v="2023-01-13T00:00:00"/>
    <s v="09:51"/>
    <x v="3"/>
    <x v="0"/>
    <x v="0"/>
    <s v="7"/>
    <x v="1"/>
    <s v="1"/>
    <n v="4"/>
    <s v="ANO"/>
    <s v=""/>
    <x v="1"/>
  </r>
  <r>
    <s v="000204/23"/>
    <s v="Nemček Viktoria "/>
    <s v="1959120680"/>
    <s v="211"/>
    <x v="16"/>
    <d v="1899-12-30T17:23:00"/>
    <d v="2023-01-14T00:00:00"/>
    <s v="10:46"/>
    <x v="2"/>
    <x v="0"/>
    <x v="0"/>
    <s v="1"/>
    <x v="0"/>
    <s v="1"/>
    <n v="1"/>
    <s v="ANO"/>
    <s v=""/>
    <x v="1"/>
  </r>
  <r>
    <s v="000205/23"/>
    <s v="Kudýnová Veronika"/>
    <s v="9456225724"/>
    <s v="211"/>
    <x v="16"/>
    <d v="1899-12-30T17:32:00"/>
    <d v="2023-01-14T00:00:00"/>
    <s v="10:52"/>
    <x v="3"/>
    <x v="0"/>
    <x v="0"/>
    <s v="7"/>
    <x v="0"/>
    <s v="1"/>
    <n v="1"/>
    <s v="ANO"/>
    <s v=""/>
    <x v="1"/>
  </r>
  <r>
    <s v="000215/23"/>
    <s v="Krobot Matyáš "/>
    <s v="1807042050"/>
    <s v="111"/>
    <x v="18"/>
    <d v="1899-12-30T10:50:00"/>
    <d v="2023-01-14T00:00:00"/>
    <s v="14:10"/>
    <x v="8"/>
    <x v="0"/>
    <x v="0"/>
    <s v="2"/>
    <x v="0"/>
    <s v="1"/>
    <n v="2"/>
    <s v="NE"/>
    <s v=""/>
    <x v="0"/>
  </r>
  <r>
    <s v="000219/23"/>
    <s v="Krobotová Lenka"/>
    <s v="8553016274"/>
    <s v="111"/>
    <x v="18"/>
    <d v="1899-12-30T13:00:00"/>
    <d v="2023-01-14T00:00:00"/>
    <s v="14:18"/>
    <x v="9"/>
    <x v="0"/>
    <x v="0"/>
    <s v="7"/>
    <x v="1"/>
    <s v="1"/>
    <n v="2"/>
    <s v="NE"/>
    <s v=""/>
    <x v="0"/>
  </r>
  <r>
    <s v="000245/23"/>
    <s v="Čechák Jan "/>
    <s v="2004220174"/>
    <s v="213"/>
    <x v="19"/>
    <d v="1899-12-30T15:29:00"/>
    <d v="2023-01-14T00:00:00"/>
    <s v="13:36"/>
    <x v="2"/>
    <x v="1"/>
    <x v="1"/>
    <s v="1"/>
    <x v="0"/>
    <s v="1"/>
    <n v="3"/>
    <s v="ANO"/>
    <s v=""/>
    <x v="1"/>
  </r>
  <r>
    <s v="000248/23"/>
    <s v="Čecháková Kristýna"/>
    <s v="9258256128"/>
    <s v="213"/>
    <x v="19"/>
    <d v="1899-12-30T17:34:00"/>
    <d v="2023-01-14T00:00:00"/>
    <s v="13:38"/>
    <x v="3"/>
    <x v="0"/>
    <x v="0"/>
    <s v="7"/>
    <x v="1"/>
    <s v="1"/>
    <n v="3"/>
    <s v="ANO"/>
    <s v=""/>
    <x v="1"/>
  </r>
  <r>
    <s v="000249/23"/>
    <s v="Hildebrand David "/>
    <s v="2205240499"/>
    <s v="213"/>
    <x v="19"/>
    <d v="1899-12-30T18:20:00"/>
    <d v="2023-01-14T00:00:00"/>
    <s v="09:29"/>
    <x v="2"/>
    <x v="1"/>
    <x v="1"/>
    <s v="2"/>
    <x v="0"/>
    <s v="1"/>
    <n v="3"/>
    <s v="ANO"/>
    <s v=""/>
    <x v="1"/>
  </r>
  <r>
    <s v="000250/23"/>
    <s v="Sopúchová Veronika"/>
    <s v="9356295399"/>
    <s v="213"/>
    <x v="19"/>
    <d v="1899-12-30T18:34:00"/>
    <d v="2023-01-14T00:00:00"/>
    <s v="09:32"/>
    <x v="3"/>
    <x v="0"/>
    <x v="0"/>
    <s v="2"/>
    <x v="1"/>
    <s v="1"/>
    <n v="3"/>
    <s v="ANO"/>
    <s v=""/>
    <x v="1"/>
  </r>
  <r>
    <s v="000253/23"/>
    <s v="Šarapatka Tomáš"/>
    <s v="1902200289"/>
    <s v="205"/>
    <x v="21"/>
    <d v="1899-12-30T09:50:00"/>
    <d v="2023-01-14T00:00:00"/>
    <s v="08:23"/>
    <x v="7"/>
    <x v="0"/>
    <x v="0"/>
    <s v="2"/>
    <x v="0"/>
    <s v="1"/>
    <n v="4"/>
    <s v="NE"/>
    <s v=""/>
    <x v="0"/>
  </r>
  <r>
    <s v="000254/23"/>
    <s v="Přikrylová Lilien "/>
    <s v="1951090163"/>
    <s v="205"/>
    <x v="21"/>
    <d v="1899-12-30T09:58:00"/>
    <d v="2023-01-14T00:00:00"/>
    <s v="08:36"/>
    <x v="7"/>
    <x v="2"/>
    <x v="2"/>
    <s v="2"/>
    <x v="0"/>
    <s v="1"/>
    <n v="4"/>
    <s v="NE"/>
    <s v=""/>
    <x v="0"/>
  </r>
  <r>
    <s v="000256/23"/>
    <s v="Tylčer Václav"/>
    <s v="1608110009"/>
    <s v="211"/>
    <x v="21"/>
    <d v="1899-12-30T10:45:00"/>
    <d v="2023-01-14T00:00:00"/>
    <s v="08:33"/>
    <x v="7"/>
    <x v="0"/>
    <x v="0"/>
    <s v="2"/>
    <x v="0"/>
    <s v="1"/>
    <n v="4"/>
    <s v="NE"/>
    <s v=""/>
    <x v="0"/>
  </r>
  <r>
    <s v="000258/23"/>
    <s v="Hájková Meda "/>
    <s v="1655310162"/>
    <s v="205"/>
    <x v="21"/>
    <d v="1899-12-30T11:27:00"/>
    <d v="2023-01-14T00:00:00"/>
    <s v="13:29"/>
    <x v="2"/>
    <x v="0"/>
    <x v="0"/>
    <s v="2"/>
    <x v="0"/>
    <s v="1"/>
    <n v="4"/>
    <s v="NE"/>
    <s v=""/>
    <x v="0"/>
  </r>
  <r>
    <s v="000261/23"/>
    <s v="Přikrylová Říhová Mo"/>
    <s v="7760304464"/>
    <s v="205"/>
    <x v="21"/>
    <d v="1899-12-30T12:44:00"/>
    <d v="2023-01-14T00:00:00"/>
    <s v="09:01"/>
    <x v="6"/>
    <x v="0"/>
    <x v="0"/>
    <s v="7"/>
    <x v="1"/>
    <s v="1"/>
    <n v="4"/>
    <s v="NE"/>
    <s v=""/>
    <x v="0"/>
  </r>
  <r>
    <s v="000264/23"/>
    <s v="Šarapatka Petr, Mgr."/>
    <s v="8806155809"/>
    <s v="205"/>
    <x v="21"/>
    <d v="1899-12-30T13:44:00"/>
    <d v="2023-01-14T00:00:00"/>
    <s v="09:07"/>
    <x v="6"/>
    <x v="2"/>
    <x v="2"/>
    <s v="7"/>
    <x v="1"/>
    <s v="1"/>
    <n v="4"/>
    <s v="NE"/>
    <s v=""/>
    <x v="0"/>
  </r>
  <r>
    <s v="000158/23"/>
    <s v="Vybíralová Viktorie "/>
    <s v="2159151588"/>
    <s v="111"/>
    <x v="14"/>
    <d v="1899-12-30T14:44:00"/>
    <d v="2023-01-15T00:00:00"/>
    <s v="10:47"/>
    <x v="4"/>
    <x v="1"/>
    <x v="1"/>
    <s v="3"/>
    <x v="0"/>
    <s v="1"/>
    <n v="6"/>
    <s v="NE"/>
    <s v=""/>
    <x v="1"/>
  </r>
  <r>
    <s v="000160/23"/>
    <s v="Vybíralová Kristýna "/>
    <s v="9155044855"/>
    <s v="111"/>
    <x v="14"/>
    <d v="1899-12-30T15:32:00"/>
    <d v="2023-01-15T00:00:00"/>
    <s v="10:50"/>
    <x v="5"/>
    <x v="0"/>
    <x v="0"/>
    <s v="7"/>
    <x v="1"/>
    <s v="1"/>
    <n v="6"/>
    <s v="ANO"/>
    <s v=""/>
    <x v="1"/>
  </r>
  <r>
    <s v="000192/23"/>
    <s v="Hornischerová Viktor"/>
    <s v="1653120073"/>
    <s v="205"/>
    <x v="16"/>
    <d v="1899-12-30T09:55:00"/>
    <d v="2023-01-15T00:00:00"/>
    <s v="10:48"/>
    <x v="7"/>
    <x v="0"/>
    <x v="0"/>
    <s v="2"/>
    <x v="0"/>
    <s v="1"/>
    <n v="1"/>
    <s v="NE"/>
    <s v=""/>
    <x v="0"/>
  </r>
  <r>
    <s v="000198/23"/>
    <s v="Karásek Václav "/>
    <s v="2202220845"/>
    <s v="111"/>
    <x v="16"/>
    <d v="1899-12-30T13:07:00"/>
    <d v="2023-01-15T00:00:00"/>
    <s v="14:25"/>
    <x v="2"/>
    <x v="0"/>
    <x v="0"/>
    <s v="7"/>
    <x v="0"/>
    <s v="1"/>
    <n v="1"/>
    <s v="NE"/>
    <s v=""/>
    <x v="0"/>
  </r>
  <r>
    <s v="000200/23"/>
    <s v="Karásková Jaroslava"/>
    <s v="8662124317"/>
    <s v="111"/>
    <x v="16"/>
    <d v="1899-12-30T13:34:00"/>
    <d v="2023-01-15T00:00:00"/>
    <s v="14:25"/>
    <x v="3"/>
    <x v="0"/>
    <x v="0"/>
    <s v="7"/>
    <x v="1"/>
    <s v="1"/>
    <n v="1"/>
    <s v="NE"/>
    <s v=""/>
    <x v="0"/>
  </r>
  <r>
    <s v="000252/23"/>
    <s v="Škráčková Anna"/>
    <s v="1560070512"/>
    <s v="111"/>
    <x v="21"/>
    <d v="1899-12-30T09:24:00"/>
    <d v="2023-01-15T00:00:00"/>
    <s v="12:53"/>
    <x v="0"/>
    <x v="0"/>
    <x v="0"/>
    <s v="2"/>
    <x v="0"/>
    <s v="1"/>
    <n v="4"/>
    <s v="NE"/>
    <s v=""/>
    <x v="0"/>
  </r>
  <r>
    <s v="000262/23"/>
    <s v="Gottwald Maxim"/>
    <s v="1807280134"/>
    <s v="205"/>
    <x v="21"/>
    <d v="1899-12-30T12:56:00"/>
    <d v="2023-01-15T00:00:00"/>
    <s v="11:58"/>
    <x v="7"/>
    <x v="0"/>
    <x v="0"/>
    <s v="2"/>
    <x v="0"/>
    <s v="1"/>
    <n v="4"/>
    <s v="NE"/>
    <s v=""/>
    <x v="0"/>
  </r>
  <r>
    <s v="000263/23"/>
    <s v="Gottwaldová Klára"/>
    <s v="8855235796"/>
    <s v="205"/>
    <x v="21"/>
    <d v="1899-12-30T13:09:00"/>
    <d v="2023-01-15T00:00:00"/>
    <s v="12:00"/>
    <x v="6"/>
    <x v="0"/>
    <x v="0"/>
    <s v="7"/>
    <x v="1"/>
    <s v="1"/>
    <n v="4"/>
    <s v="NE"/>
    <s v=""/>
    <x v="0"/>
  </r>
  <r>
    <s v="000278/23"/>
    <s v="Král Jakub, Ing."/>
    <s v="8607086191"/>
    <s v="111"/>
    <x v="22"/>
    <d v="1899-12-30T14:04:00"/>
    <d v="2023-01-15T00:00:00"/>
    <s v="16:24"/>
    <x v="9"/>
    <x v="0"/>
    <x v="0"/>
    <s v="7"/>
    <x v="1"/>
    <s v="1"/>
    <n v="5"/>
    <s v="NE"/>
    <s v=""/>
    <x v="0"/>
  </r>
  <r>
    <s v="000138/23"/>
    <s v="Struna Jan "/>
    <s v="2211220088"/>
    <s v="201"/>
    <x v="12"/>
    <d v="1899-12-30T21:30:00"/>
    <d v="2023-01-16T00:00:00"/>
    <s v="08:25"/>
    <x v="2"/>
    <x v="1"/>
    <x v="1"/>
    <s v="3"/>
    <x v="0"/>
    <s v="1"/>
    <n v="4"/>
    <s v="ANO"/>
    <s v=""/>
    <x v="1"/>
  </r>
  <r>
    <s v="000139/23"/>
    <s v="Strunová Markéta MUD"/>
    <s v="8555154289"/>
    <s v="201"/>
    <x v="12"/>
    <d v="1899-12-30T21:37:00"/>
    <d v="2023-01-16T00:00:00"/>
    <s v="09:02"/>
    <x v="3"/>
    <x v="0"/>
    <x v="0"/>
    <s v="7"/>
    <x v="1"/>
    <s v="1"/>
    <n v="4"/>
    <s v="ANO"/>
    <s v=""/>
    <x v="1"/>
  </r>
  <r>
    <s v="000060/23"/>
    <s v="Veselá Magdaléna "/>
    <s v="1757251408"/>
    <s v="111"/>
    <x v="7"/>
    <d v="1899-12-30T22:13:00"/>
    <d v="2023-01-16T00:00:00"/>
    <s v="11:49"/>
    <x v="0"/>
    <x v="1"/>
    <x v="1"/>
    <s v="5"/>
    <x v="0"/>
    <s v="1"/>
    <n v="2"/>
    <s v="ANO"/>
    <s v=""/>
    <x v="1"/>
  </r>
  <r>
    <s v="000061/23"/>
    <s v="Bervidová Pavla"/>
    <s v="8558276232"/>
    <s v="111"/>
    <x v="7"/>
    <d v="1899-12-30T22:34:00"/>
    <d v="2023-01-16T00:00:00"/>
    <s v="10:59"/>
    <x v="1"/>
    <x v="0"/>
    <x v="0"/>
    <s v="7"/>
    <x v="1"/>
    <s v="1"/>
    <n v="2"/>
    <s v="ANO"/>
    <s v=""/>
    <x v="1"/>
  </r>
  <r>
    <s v="000159/23"/>
    <s v="Mežals Davis "/>
    <s v="0729788004"/>
    <s v="111"/>
    <x v="14"/>
    <d v="1899-12-30T15:15:00"/>
    <d v="2023-01-16T00:00:00"/>
    <s v="12:16"/>
    <x v="0"/>
    <x v="0"/>
    <x v="0"/>
    <s v="2"/>
    <x v="0"/>
    <s v="1"/>
    <n v="6"/>
    <s v="ANO"/>
    <s v=""/>
    <x v="1"/>
  </r>
  <r>
    <s v="000194/23"/>
    <s v="Šeichl Petr"/>
    <s v="1509160400"/>
    <s v="111"/>
    <x v="16"/>
    <d v="1899-12-30T10:23:00"/>
    <d v="2023-01-16T00:00:00"/>
    <s v="14:52"/>
    <x v="7"/>
    <x v="2"/>
    <x v="2"/>
    <s v="2"/>
    <x v="0"/>
    <s v="1"/>
    <n v="1"/>
    <s v="NE"/>
    <s v=""/>
    <x v="0"/>
  </r>
  <r>
    <s v="000208/23"/>
    <s v="Šindelářová Sophie "/>
    <s v="2062020972"/>
    <s v="205"/>
    <x v="18"/>
    <d v="1899-12-30T07:01:00"/>
    <d v="2023-01-16T00:00:00"/>
    <s v="14:12"/>
    <x v="2"/>
    <x v="1"/>
    <x v="1"/>
    <s v="4"/>
    <x v="0"/>
    <s v="1"/>
    <n v="2"/>
    <s v="NE"/>
    <s v=""/>
    <x v="0"/>
  </r>
  <r>
    <s v="000209/23"/>
    <s v="Tesařová Terezie"/>
    <s v="0154184844"/>
    <s v="205"/>
    <x v="18"/>
    <d v="1899-12-30T07:53:00"/>
    <d v="2023-01-16T00:00:00"/>
    <s v="14:19"/>
    <x v="3"/>
    <x v="0"/>
    <x v="0"/>
    <s v="7"/>
    <x v="1"/>
    <s v="1"/>
    <n v="2"/>
    <s v="NE"/>
    <s v=""/>
    <x v="0"/>
  </r>
  <r>
    <s v="000246/23"/>
    <s v="Bednárčik Filip "/>
    <s v="2107100336"/>
    <s v="205"/>
    <x v="19"/>
    <d v="1899-12-30T17:08:00"/>
    <d v="2023-01-16T00:00:00"/>
    <s v="11:58"/>
    <x v="4"/>
    <x v="2"/>
    <x v="2"/>
    <s v="2"/>
    <x v="0"/>
    <s v="1"/>
    <n v="3"/>
    <s v="ANO"/>
    <s v=""/>
    <x v="1"/>
  </r>
  <r>
    <s v="000247/23"/>
    <s v="Cihelková Denisa "/>
    <s v="9062185748"/>
    <s v="205"/>
    <x v="19"/>
    <d v="1899-12-30T17:19:00"/>
    <d v="2023-01-16T00:00:00"/>
    <s v="12:06"/>
    <x v="5"/>
    <x v="0"/>
    <x v="0"/>
    <s v="2"/>
    <x v="1"/>
    <s v="1"/>
    <n v="3"/>
    <s v="ANO"/>
    <s v=""/>
    <x v="1"/>
  </r>
  <r>
    <s v="000275/23"/>
    <s v="Ogurčáková Aneta"/>
    <s v="2062270298"/>
    <s v="205"/>
    <x v="22"/>
    <d v="1899-12-30T11:52:00"/>
    <d v="2023-01-16T00:00:00"/>
    <s v="10:02"/>
    <x v="2"/>
    <x v="0"/>
    <x v="0"/>
    <s v="2"/>
    <x v="0"/>
    <s v="1"/>
    <n v="5"/>
    <s v="NE"/>
    <s v=""/>
    <x v="0"/>
  </r>
  <r>
    <s v="000276/23"/>
    <s v="Rifflerová Jana"/>
    <s v="8453185345"/>
    <s v="205"/>
    <x v="22"/>
    <d v="1899-12-30T12:30:00"/>
    <d v="2023-01-16T00:00:00"/>
    <s v="10:03"/>
    <x v="3"/>
    <x v="0"/>
    <x v="0"/>
    <s v="7"/>
    <x v="1"/>
    <s v="1"/>
    <n v="5"/>
    <s v="NE"/>
    <s v=""/>
    <x v="0"/>
  </r>
  <r>
    <s v="000282/23"/>
    <s v="Čatloš Metoděj "/>
    <s v="1905310308"/>
    <s v="211"/>
    <x v="22"/>
    <d v="1899-12-30T19:46:00"/>
    <d v="2023-01-16T00:00:00"/>
    <s v="13:33"/>
    <x v="2"/>
    <x v="0"/>
    <x v="0"/>
    <s v="2"/>
    <x v="0"/>
    <s v="1"/>
    <n v="5"/>
    <s v="ANO"/>
    <s v=""/>
    <x v="1"/>
  </r>
  <r>
    <s v="000283/23"/>
    <s v="Šup František "/>
    <s v="1908271827"/>
    <s v="205"/>
    <x v="22"/>
    <d v="1899-12-30T21:07:00"/>
    <d v="2023-01-16T00:00:00"/>
    <s v="09:00"/>
    <x v="4"/>
    <x v="0"/>
    <x v="0"/>
    <s v="3"/>
    <x v="0"/>
    <s v="1"/>
    <n v="5"/>
    <s v="ANO"/>
    <s v=""/>
    <x v="1"/>
  </r>
  <r>
    <s v="000284/23"/>
    <s v="Čatlošová Michaela"/>
    <s v="7654265322"/>
    <s v="211"/>
    <x v="22"/>
    <d v="1899-12-30T21:43:00"/>
    <d v="2023-01-16T00:00:00"/>
    <s v="13:36"/>
    <x v="3"/>
    <x v="0"/>
    <x v="0"/>
    <s v="7"/>
    <x v="1"/>
    <s v="1"/>
    <n v="5"/>
    <s v="ANO"/>
    <s v=""/>
    <x v="1"/>
  </r>
  <r>
    <s v="000287/23"/>
    <s v="Šup Jiří"/>
    <s v="7710154463"/>
    <s v="205"/>
    <x v="23"/>
    <d v="1899-12-30T00:29:00"/>
    <d v="2023-01-16T00:00:00"/>
    <s v="09:05"/>
    <x v="5"/>
    <x v="0"/>
    <x v="0"/>
    <s v="7"/>
    <x v="1"/>
    <s v="1"/>
    <n v="6"/>
    <s v="ANO"/>
    <s v=""/>
    <x v="1"/>
  </r>
  <r>
    <s v="000289/23"/>
    <s v="Vlček Adam "/>
    <s v="1208070424"/>
    <s v="205"/>
    <x v="23"/>
    <d v="1899-12-30T22:07:00"/>
    <d v="2023-01-16T00:00:00"/>
    <s v="12:52"/>
    <x v="4"/>
    <x v="0"/>
    <x v="0"/>
    <s v="2"/>
    <x v="0"/>
    <s v="1"/>
    <n v="6"/>
    <s v="ANO"/>
    <s v=""/>
    <x v="1"/>
  </r>
  <r>
    <s v="000291/23"/>
    <s v="Šebelová Lenka"/>
    <s v="8155065303"/>
    <s v="205"/>
    <x v="23"/>
    <d v="1899-12-30T23:30:00"/>
    <d v="2023-01-16T00:00:00"/>
    <s v="12:59"/>
    <x v="5"/>
    <x v="0"/>
    <x v="0"/>
    <s v="7"/>
    <x v="1"/>
    <s v="1"/>
    <n v="6"/>
    <s v="ANO"/>
    <s v=""/>
    <x v="1"/>
  </r>
  <r>
    <s v="000303/23"/>
    <s v="Horová Eliška"/>
    <s v="1154081379"/>
    <s v="111"/>
    <x v="24"/>
    <d v="1899-12-30T14:29:00"/>
    <d v="2023-01-16T00:00:00"/>
    <s v="10:03"/>
    <x v="11"/>
    <x v="0"/>
    <x v="0"/>
    <s v="2"/>
    <x v="0"/>
    <s v="1"/>
    <n v="7"/>
    <s v="NE"/>
    <s v=""/>
    <x v="1"/>
  </r>
  <r>
    <s v="007407/22"/>
    <s v="Macháčková Nelly "/>
    <s v="1160190240"/>
    <s v="211"/>
    <x v="25"/>
    <d v="1899-12-30T11:46:00"/>
    <d v="2023-01-17T00:00:00"/>
    <s v="08:05"/>
    <x v="8"/>
    <x v="1"/>
    <x v="1"/>
    <s v="1"/>
    <x v="0"/>
    <s v="1"/>
    <n v="2"/>
    <s v="NE"/>
    <s v=""/>
    <x v="0"/>
  </r>
  <r>
    <s v="007411/22"/>
    <s v="Macháčková Renáta"/>
    <s v="7159184868"/>
    <s v="211"/>
    <x v="25"/>
    <d v="1899-12-30T15:52:00"/>
    <d v="2023-01-17T00:00:00"/>
    <s v="10:44"/>
    <x v="9"/>
    <x v="0"/>
    <x v="0"/>
    <s v="7"/>
    <x v="1"/>
    <s v="1"/>
    <n v="2"/>
    <s v="ANO"/>
    <s v=""/>
    <x v="1"/>
  </r>
  <r>
    <s v="000027/23"/>
    <s v="Sádlíková Stella "/>
    <s v="2252180007"/>
    <s v="205"/>
    <x v="6"/>
    <d v="1899-12-30T11:18:00"/>
    <d v="2023-01-17T00:00:00"/>
    <s v="13:34"/>
    <x v="7"/>
    <x v="2"/>
    <x v="2"/>
    <s v="2"/>
    <x v="0"/>
    <s v="1"/>
    <n v="1"/>
    <s v="NE"/>
    <s v=""/>
    <x v="0"/>
  </r>
  <r>
    <s v="000035/23"/>
    <s v="Sádlíková Michaela"/>
    <s v="8551215596"/>
    <s v="205"/>
    <x v="6"/>
    <d v="1899-12-30T13:54:00"/>
    <d v="2023-01-17T00:00:00"/>
    <s v="13:56"/>
    <x v="6"/>
    <x v="0"/>
    <x v="0"/>
    <s v="7"/>
    <x v="1"/>
    <s v="1"/>
    <n v="1"/>
    <s v="NE"/>
    <s v=""/>
    <x v="0"/>
  </r>
  <r>
    <s v="000085/23"/>
    <s v="Novotný Marcus "/>
    <s v="2203190957"/>
    <s v="205"/>
    <x v="11"/>
    <d v="1899-12-30T13:24:00"/>
    <d v="2023-01-17T00:00:00"/>
    <s v="14:15"/>
    <x v="7"/>
    <x v="2"/>
    <x v="2"/>
    <s v="2"/>
    <x v="0"/>
    <s v="1"/>
    <n v="3"/>
    <s v="NE"/>
    <s v=""/>
    <x v="0"/>
  </r>
  <r>
    <s v="000093/23"/>
    <s v="Tylšarová Pavlína"/>
    <s v="0357074850"/>
    <s v="211"/>
    <x v="11"/>
    <d v="1899-12-30T14:58:00"/>
    <d v="2023-01-17T00:00:00"/>
    <s v="14:11"/>
    <x v="6"/>
    <x v="0"/>
    <x v="0"/>
    <s v="7"/>
    <x v="1"/>
    <s v="1"/>
    <n v="3"/>
    <s v="NE"/>
    <s v=""/>
    <x v="0"/>
  </r>
  <r>
    <s v="000279/23"/>
    <s v="Till Dušan "/>
    <s v="0708053236"/>
    <s v="205"/>
    <x v="22"/>
    <d v="1899-12-30T16:45:00"/>
    <d v="2023-01-17T00:00:00"/>
    <s v="14:50"/>
    <x v="7"/>
    <x v="0"/>
    <x v="0"/>
    <s v="6"/>
    <x v="0"/>
    <s v="1"/>
    <n v="5"/>
    <s v="ANO"/>
    <s v=""/>
    <x v="1"/>
  </r>
  <r>
    <s v="000294/23"/>
    <s v="Šembera Filip"/>
    <s v="1712081866"/>
    <s v="205"/>
    <x v="24"/>
    <d v="1899-12-30T13:07:00"/>
    <d v="2023-01-17T00:00:00"/>
    <s v="10:19"/>
    <x v="4"/>
    <x v="2"/>
    <x v="2"/>
    <s v="2"/>
    <x v="0"/>
    <s v="1"/>
    <n v="7"/>
    <s v="NE"/>
    <s v=""/>
    <x v="1"/>
  </r>
  <r>
    <s v="000295/23"/>
    <s v="Šemberová Eliška"/>
    <s v="8253055778"/>
    <s v="205"/>
    <x v="24"/>
    <d v="1899-12-30T13:09:00"/>
    <d v="2023-01-17T00:00:00"/>
    <s v="10:21"/>
    <x v="5"/>
    <x v="0"/>
    <x v="0"/>
    <s v="7"/>
    <x v="1"/>
    <s v="1"/>
    <n v="7"/>
    <s v="NE"/>
    <s v=""/>
    <x v="1"/>
  </r>
  <r>
    <s v="000298/23"/>
    <s v="Haitl Michal"/>
    <s v="1207201226"/>
    <s v="111"/>
    <x v="24"/>
    <d v="1899-12-30T13:40:00"/>
    <d v="2023-01-17T00:00:00"/>
    <s v="10:15"/>
    <x v="4"/>
    <x v="2"/>
    <x v="2"/>
    <s v="2"/>
    <x v="0"/>
    <s v="1"/>
    <n v="7"/>
    <s v="NE"/>
    <s v=""/>
    <x v="1"/>
  </r>
  <r>
    <s v="000299/23"/>
    <s v="Černá Lejla"/>
    <s v="1558081217"/>
    <s v="205"/>
    <x v="24"/>
    <d v="1899-12-30T13:50:00"/>
    <d v="2023-01-17T00:00:00"/>
    <s v="10:38"/>
    <x v="4"/>
    <x v="2"/>
    <x v="2"/>
    <s v="2"/>
    <x v="0"/>
    <s v="1"/>
    <n v="7"/>
    <s v="NE"/>
    <s v=""/>
    <x v="1"/>
  </r>
  <r>
    <s v="000300/23"/>
    <s v="Študentová Nina"/>
    <s v="1754052091"/>
    <s v="201"/>
    <x v="24"/>
    <d v="1899-12-30T14:08:00"/>
    <d v="2023-01-17T00:00:00"/>
    <s v="08:52"/>
    <x v="7"/>
    <x v="2"/>
    <x v="2"/>
    <s v="2"/>
    <x v="0"/>
    <s v="1"/>
    <n v="7"/>
    <s v="NE"/>
    <s v=""/>
    <x v="1"/>
  </r>
  <r>
    <s v="000301/23"/>
    <s v="Študentová Tereza"/>
    <s v="8661215783"/>
    <s v="201"/>
    <x v="24"/>
    <d v="1899-12-30T14:16:00"/>
    <d v="2023-01-17T00:00:00"/>
    <s v="09:00"/>
    <x v="6"/>
    <x v="0"/>
    <x v="0"/>
    <s v="7"/>
    <x v="1"/>
    <s v="1"/>
    <n v="7"/>
    <s v="NE"/>
    <s v=""/>
    <x v="1"/>
  </r>
  <r>
    <s v="000302/23"/>
    <s v="Jarošová Tereza"/>
    <s v="1954140012"/>
    <s v="211"/>
    <x v="24"/>
    <d v="1899-12-30T14:23:00"/>
    <d v="2023-01-17T00:00:00"/>
    <s v="08:32"/>
    <x v="7"/>
    <x v="2"/>
    <x v="2"/>
    <s v="2"/>
    <x v="0"/>
    <s v="1"/>
    <n v="7"/>
    <s v="NE"/>
    <s v=""/>
    <x v="1"/>
  </r>
  <r>
    <s v="000304/23"/>
    <s v="Jarošová Martina"/>
    <s v="8852076134"/>
    <s v="211"/>
    <x v="24"/>
    <d v="1899-12-30T14:30:00"/>
    <d v="2023-01-17T00:00:00"/>
    <s v="08:36"/>
    <x v="6"/>
    <x v="0"/>
    <x v="0"/>
    <s v="7"/>
    <x v="1"/>
    <s v="1"/>
    <n v="7"/>
    <s v="NE"/>
    <s v=""/>
    <x v="1"/>
  </r>
  <r>
    <s v="000305/23"/>
    <s v="Hladilová Johana"/>
    <s v="0961170364"/>
    <s v="111"/>
    <x v="24"/>
    <d v="1899-12-30T14:38:00"/>
    <d v="2023-01-17T00:00:00"/>
    <s v="09:06"/>
    <x v="7"/>
    <x v="2"/>
    <x v="2"/>
    <s v="2"/>
    <x v="0"/>
    <s v="1"/>
    <n v="7"/>
    <s v="NE"/>
    <s v=""/>
    <x v="1"/>
  </r>
  <r>
    <s v="000308/23"/>
    <s v="Zifčák Lukáš"/>
    <s v="1801061163"/>
    <s v="207"/>
    <x v="24"/>
    <d v="1899-12-30T14:59:00"/>
    <d v="2023-01-17T00:00:00"/>
    <s v="10:22"/>
    <x v="4"/>
    <x v="2"/>
    <x v="2"/>
    <s v="2"/>
    <x v="0"/>
    <s v="1"/>
    <n v="7"/>
    <s v="NE"/>
    <s v=""/>
    <x v="1"/>
  </r>
  <r>
    <s v="000309/23"/>
    <s v="Zifčák Lukáš"/>
    <s v="8405095776"/>
    <s v="205"/>
    <x v="24"/>
    <d v="1899-12-30T15:06:00"/>
    <d v="2023-01-17T00:00:00"/>
    <s v="10:21"/>
    <x v="5"/>
    <x v="0"/>
    <x v="0"/>
    <s v="7"/>
    <x v="1"/>
    <s v="1"/>
    <n v="7"/>
    <s v="ANO"/>
    <s v=""/>
    <x v="1"/>
  </r>
  <r>
    <s v="000320/23"/>
    <s v="Vartoňová Sára "/>
    <s v="2161250674"/>
    <s v="111"/>
    <x v="26"/>
    <d v="1899-12-30T09:48:00"/>
    <d v="2023-01-17T00:00:00"/>
    <s v="10:54"/>
    <x v="2"/>
    <x v="1"/>
    <x v="1"/>
    <s v="1"/>
    <x v="0"/>
    <s v="1"/>
    <n v="1"/>
    <s v="NE"/>
    <s v=""/>
    <x v="0"/>
  </r>
  <r>
    <s v="000321/23"/>
    <s v="Vartoňová Anna, Ing."/>
    <s v="9160130012"/>
    <s v="111"/>
    <x v="26"/>
    <d v="1899-12-30T10:01:00"/>
    <d v="2023-01-17T00:00:00"/>
    <s v="10:55"/>
    <x v="3"/>
    <x v="0"/>
    <x v="0"/>
    <s v="7"/>
    <x v="1"/>
    <s v="1"/>
    <n v="1"/>
    <s v="NE"/>
    <s v=""/>
    <x v="0"/>
  </r>
  <r>
    <s v="000330/23"/>
    <s v="Špičáková Marta"/>
    <s v="7861023874"/>
    <s v="205"/>
    <x v="26"/>
    <d v="1899-12-30T12:25:00"/>
    <d v="2023-01-17T00:00:00"/>
    <s v="10:34"/>
    <x v="5"/>
    <x v="0"/>
    <x v="0"/>
    <s v="7"/>
    <x v="1"/>
    <s v="1"/>
    <n v="1"/>
    <s v="NE"/>
    <s v=""/>
    <x v="0"/>
  </r>
  <r>
    <s v="000143/23"/>
    <s v="Červinka Jakub "/>
    <s v="1412010424"/>
    <s v="205"/>
    <x v="13"/>
    <d v="1899-12-30T10:08:00"/>
    <d v="2023-01-18T00:00:00"/>
    <s v="11:20"/>
    <x v="0"/>
    <x v="1"/>
    <x v="1"/>
    <s v="5"/>
    <x v="0"/>
    <s v="1"/>
    <n v="5"/>
    <s v="NE"/>
    <s v=""/>
    <x v="0"/>
  </r>
  <r>
    <s v="000241/23"/>
    <s v="Surovíková Natálie "/>
    <s v="0551031382"/>
    <s v="205"/>
    <x v="19"/>
    <d v="1899-12-30T11:58:00"/>
    <d v="2023-01-18T00:00:00"/>
    <s v="12:52"/>
    <x v="4"/>
    <x v="1"/>
    <x v="1"/>
    <s v="2"/>
    <x v="0"/>
    <s v="1"/>
    <n v="3"/>
    <s v="NE"/>
    <s v=""/>
    <x v="0"/>
  </r>
  <r>
    <s v="000288/23"/>
    <s v="Vybiral Zdenek "/>
    <s v="2012101124"/>
    <s v="111"/>
    <x v="23"/>
    <d v="1899-12-30T22:06:00"/>
    <d v="2023-01-18T00:00:00"/>
    <s v="13:20"/>
    <x v="2"/>
    <x v="0"/>
    <x v="0"/>
    <s v="5"/>
    <x v="0"/>
    <s v="1"/>
    <n v="6"/>
    <s v="ANO"/>
    <s v=""/>
    <x v="1"/>
  </r>
  <r>
    <s v="000290/23"/>
    <s v="Vrtělková Jarmila"/>
    <s v="8952116151"/>
    <s v="111"/>
    <x v="23"/>
    <d v="1899-12-30T22:52:00"/>
    <d v="2023-01-18T00:00:00"/>
    <s v="13:23"/>
    <x v="3"/>
    <x v="0"/>
    <x v="0"/>
    <s v="7"/>
    <x v="1"/>
    <s v="1"/>
    <n v="6"/>
    <s v="ANO"/>
    <s v=""/>
    <x v="1"/>
  </r>
  <r>
    <s v="000293/23"/>
    <s v="Matulová Viktorie "/>
    <s v="2252270097"/>
    <s v="205"/>
    <x v="24"/>
    <d v="1899-12-30T12:45:00"/>
    <d v="2023-01-18T00:00:00"/>
    <s v="09:15"/>
    <x v="4"/>
    <x v="1"/>
    <x v="1"/>
    <s v="2"/>
    <x v="0"/>
    <s v="1"/>
    <n v="7"/>
    <s v="NE"/>
    <s v=""/>
    <x v="1"/>
  </r>
  <r>
    <s v="000296/23"/>
    <s v="Geppert Miriam"/>
    <s v="1762041567"/>
    <s v="111"/>
    <x v="24"/>
    <d v="1899-12-30T13:25:00"/>
    <d v="2023-01-18T00:00:00"/>
    <s v="08:57"/>
    <x v="7"/>
    <x v="2"/>
    <x v="2"/>
    <s v="2"/>
    <x v="0"/>
    <s v="1"/>
    <n v="7"/>
    <s v="NE"/>
    <s v=""/>
    <x v="1"/>
  </r>
  <r>
    <s v="000297/23"/>
    <s v="Geppert Ondřej, Mgr."/>
    <s v="8109205753"/>
    <s v="111"/>
    <x v="24"/>
    <d v="1899-12-30T13:33:00"/>
    <d v="2023-01-18T00:00:00"/>
    <s v="08:58"/>
    <x v="6"/>
    <x v="0"/>
    <x v="0"/>
    <s v="7"/>
    <x v="1"/>
    <s v="1"/>
    <n v="7"/>
    <s v="NE"/>
    <s v=""/>
    <x v="1"/>
  </r>
  <r>
    <s v="000306/23"/>
    <s v="Schwabová Tereza"/>
    <s v="1960270939"/>
    <s v="205"/>
    <x v="24"/>
    <d v="1899-12-30T14:46:00"/>
    <d v="2023-01-18T00:00:00"/>
    <s v="10:20"/>
    <x v="7"/>
    <x v="2"/>
    <x v="2"/>
    <s v="2"/>
    <x v="0"/>
    <s v="1"/>
    <n v="7"/>
    <s v="NE"/>
    <s v=""/>
    <x v="1"/>
  </r>
  <r>
    <s v="000307/23"/>
    <s v="Trávníčková Diana"/>
    <s v="9152106139"/>
    <s v="205"/>
    <x v="24"/>
    <d v="1899-12-30T14:52:00"/>
    <d v="2023-01-18T00:00:00"/>
    <s v="10:19"/>
    <x v="6"/>
    <x v="0"/>
    <x v="0"/>
    <s v="7"/>
    <x v="1"/>
    <s v="1"/>
    <n v="7"/>
    <s v="NE"/>
    <s v=""/>
    <x v="1"/>
  </r>
  <r>
    <s v="000312/23"/>
    <s v="Řepová Vlasta"/>
    <s v="7554175233"/>
    <s v="205"/>
    <x v="24"/>
    <d v="1899-12-30T19:06:00"/>
    <d v="2023-01-18T00:00:00"/>
    <s v="11:32"/>
    <x v="1"/>
    <x v="0"/>
    <x v="0"/>
    <s v="7"/>
    <x v="1"/>
    <s v="1"/>
    <n v="7"/>
    <s v="ANO"/>
    <s v=""/>
    <x v="1"/>
  </r>
  <r>
    <s v="000314/23"/>
    <s v="Hlučný Daniel"/>
    <s v="0408116170"/>
    <s v="111"/>
    <x v="26"/>
    <d v="1899-12-30T08:21:00"/>
    <d v="2023-01-18T00:00:00"/>
    <s v="12:08"/>
    <x v="0"/>
    <x v="0"/>
    <x v="0"/>
    <s v="2"/>
    <x v="0"/>
    <s v="1"/>
    <n v="1"/>
    <s v="NE"/>
    <s v=""/>
    <x v="0"/>
  </r>
  <r>
    <s v="000317/23"/>
    <s v="Daněk Jakub "/>
    <s v="0701297432"/>
    <s v="211"/>
    <x v="26"/>
    <d v="1899-12-30T09:31:00"/>
    <d v="2023-01-18T00:00:00"/>
    <s v="08:18"/>
    <x v="7"/>
    <x v="0"/>
    <x v="0"/>
    <s v="2"/>
    <x v="0"/>
    <s v="1"/>
    <n v="1"/>
    <s v="NE"/>
    <s v=""/>
    <x v="0"/>
  </r>
  <r>
    <s v="000322/23"/>
    <s v="Ištok Pavel"/>
    <s v="1303080372"/>
    <s v="205"/>
    <x v="26"/>
    <d v="1899-12-30T10:07:00"/>
    <d v="2023-01-18T00:00:00"/>
    <s v="10:24"/>
    <x v="4"/>
    <x v="0"/>
    <x v="0"/>
    <s v="2"/>
    <x v="0"/>
    <s v="1"/>
    <n v="1"/>
    <s v="NE"/>
    <s v=""/>
    <x v="0"/>
  </r>
  <r>
    <s v="000323/23"/>
    <s v="Skalník Patrik "/>
    <s v="2010140077"/>
    <s v="205"/>
    <x v="26"/>
    <d v="1899-12-30T10:28:00"/>
    <d v="2023-01-18T00:00:00"/>
    <s v="10:01"/>
    <x v="7"/>
    <x v="2"/>
    <x v="2"/>
    <s v="2"/>
    <x v="0"/>
    <s v="1"/>
    <n v="1"/>
    <s v="NE"/>
    <s v=""/>
    <x v="0"/>
  </r>
  <r>
    <s v="000328/23"/>
    <s v="Pundy Samantha "/>
    <s v="1553130007"/>
    <s v="201"/>
    <x v="26"/>
    <d v="1899-12-30T12:01:00"/>
    <d v="2023-01-18T00:00:00"/>
    <s v="10:09"/>
    <x v="2"/>
    <x v="1"/>
    <x v="1"/>
    <s v="2"/>
    <x v="0"/>
    <s v="1"/>
    <n v="1"/>
    <s v="NE"/>
    <s v=""/>
    <x v="0"/>
  </r>
  <r>
    <s v="000333/23"/>
    <s v="Miklánek Kryštof"/>
    <s v="1808080714"/>
    <s v="201"/>
    <x v="26"/>
    <d v="1899-12-30T12:41:00"/>
    <d v="2023-01-18T00:00:00"/>
    <s v="08:18"/>
    <x v="4"/>
    <x v="0"/>
    <x v="0"/>
    <s v="2"/>
    <x v="0"/>
    <s v="1"/>
    <n v="1"/>
    <s v="NE"/>
    <s v=""/>
    <x v="0"/>
  </r>
  <r>
    <s v="000334/23"/>
    <s v="Miklánková Vendula"/>
    <s v="9062175716"/>
    <s v="201"/>
    <x v="26"/>
    <d v="1899-12-30T13:04:00"/>
    <d v="2023-01-18T00:00:00"/>
    <s v="08:20"/>
    <x v="5"/>
    <x v="0"/>
    <x v="0"/>
    <s v="7"/>
    <x v="1"/>
    <s v="1"/>
    <n v="1"/>
    <s v="NE"/>
    <s v=""/>
    <x v="0"/>
  </r>
  <r>
    <s v="000335/23"/>
    <s v="Matulová Tereza"/>
    <s v="9661255703"/>
    <s v="205"/>
    <x v="26"/>
    <d v="1899-12-30T13:10:00"/>
    <d v="2023-01-18T00:00:00"/>
    <s v="09:13"/>
    <x v="5"/>
    <x v="0"/>
    <x v="0"/>
    <s v="7"/>
    <x v="1"/>
    <s v="1"/>
    <n v="1"/>
    <s v="NE"/>
    <s v=""/>
    <x v="0"/>
  </r>
  <r>
    <s v="000336/23"/>
    <s v="Skalníková Lucie"/>
    <s v="8256174850"/>
    <s v="205"/>
    <x v="26"/>
    <d v="1899-12-30T13:29:00"/>
    <d v="2023-01-18T00:00:00"/>
    <s v="10:00"/>
    <x v="6"/>
    <x v="0"/>
    <x v="0"/>
    <s v="7"/>
    <x v="1"/>
    <s v="1"/>
    <n v="1"/>
    <s v="NE"/>
    <s v=""/>
    <x v="0"/>
  </r>
  <r>
    <s v="000338/23"/>
    <s v="Kováčová Tiffany Nic"/>
    <s v="2351041242"/>
    <s v="111"/>
    <x v="26"/>
    <d v="1899-12-30T14:39:00"/>
    <d v="2023-01-18T00:00:00"/>
    <s v="12:22"/>
    <x v="4"/>
    <x v="1"/>
    <x v="1"/>
    <s v="2"/>
    <x v="2"/>
    <s v="1"/>
    <n v="1"/>
    <s v="NE"/>
    <s v=""/>
    <x v="0"/>
  </r>
  <r>
    <s v="000340/23"/>
    <s v="Kolář Petr "/>
    <s v="1802110046"/>
    <s v="205"/>
    <x v="26"/>
    <d v="1899-12-30T15:23:00"/>
    <d v="2023-01-18T00:00:00"/>
    <s v="13:18"/>
    <x v="2"/>
    <x v="1"/>
    <x v="1"/>
    <s v="2"/>
    <x v="0"/>
    <s v="1"/>
    <n v="1"/>
    <s v="ANO"/>
    <s v=""/>
    <x v="1"/>
  </r>
  <r>
    <s v="000341/23"/>
    <s v="Kováčová Nikola"/>
    <s v="0358153939"/>
    <s v="111"/>
    <x v="26"/>
    <d v="1899-12-30T16:35:00"/>
    <d v="2023-01-18T00:00:00"/>
    <s v="12:23"/>
    <x v="5"/>
    <x v="0"/>
    <x v="0"/>
    <s v="7"/>
    <x v="1"/>
    <s v="1"/>
    <n v="1"/>
    <s v="ANO"/>
    <s v=""/>
    <x v="1"/>
  </r>
  <r>
    <s v="000343/23"/>
    <s v="Kolářová Martina Ing"/>
    <s v="8460114267"/>
    <s v="205"/>
    <x v="26"/>
    <d v="1899-12-30T17:36:00"/>
    <d v="2023-01-18T00:00:00"/>
    <s v="13:21"/>
    <x v="3"/>
    <x v="0"/>
    <x v="0"/>
    <s v="7"/>
    <x v="1"/>
    <s v="1"/>
    <n v="1"/>
    <s v="ANO"/>
    <s v=""/>
    <x v="1"/>
  </r>
  <r>
    <s v="000355/23"/>
    <s v="Musálková Terezie "/>
    <s v="1555110348"/>
    <s v="111"/>
    <x v="27"/>
    <d v="1899-12-30T10:03:00"/>
    <d v="2023-01-18T00:00:00"/>
    <s v="13:02"/>
    <x v="0"/>
    <x v="2"/>
    <x v="2"/>
    <s v="2"/>
    <x v="0"/>
    <s v="1"/>
    <n v="2"/>
    <s v="NE"/>
    <s v=""/>
    <x v="0"/>
  </r>
  <r>
    <s v="000364/23"/>
    <s v="Dohnal Oliver "/>
    <s v="2007300966"/>
    <s v="205"/>
    <x v="27"/>
    <d v="1899-12-30T15:18:00"/>
    <d v="2023-01-18T00:00:00"/>
    <s v="09:31"/>
    <x v="7"/>
    <x v="1"/>
    <x v="1"/>
    <s v="2"/>
    <x v="0"/>
    <s v="1"/>
    <n v="2"/>
    <s v="ANO"/>
    <s v=""/>
    <x v="1"/>
  </r>
  <r>
    <s v="000365/23"/>
    <s v="Dostálová Kateřina"/>
    <s v="8453234493"/>
    <s v="205"/>
    <x v="27"/>
    <d v="1899-12-30T15:25:00"/>
    <d v="2023-01-18T00:00:00"/>
    <s v="09:33"/>
    <x v="6"/>
    <x v="0"/>
    <x v="0"/>
    <s v="7"/>
    <x v="1"/>
    <s v="1"/>
    <n v="2"/>
    <s v="ANO"/>
    <s v=""/>
    <x v="1"/>
  </r>
  <r>
    <s v="000386/23"/>
    <s v="Wertheimer Otto"/>
    <s v="1801230519"/>
    <s v="211"/>
    <x v="28"/>
    <d v="1899-12-30T11:52:00"/>
    <d v="2023-01-19T00:00:00"/>
    <s v="13:42"/>
    <x v="10"/>
    <x v="2"/>
    <x v="2"/>
    <s v="2"/>
    <x v="0"/>
    <s v="6"/>
    <n v="3"/>
    <s v="NE"/>
    <s v=""/>
    <x v="0"/>
  </r>
  <r>
    <s v="000387/23"/>
    <s v="Wertheimer Zuzana"/>
    <s v="9255011293"/>
    <s v="211"/>
    <x v="28"/>
    <d v="1899-12-30T12:12:00"/>
    <d v="2023-01-19T00:00:00"/>
    <s v="13:57"/>
    <x v="9"/>
    <x v="0"/>
    <x v="0"/>
    <s v="7"/>
    <x v="1"/>
    <s v="1"/>
    <n v="3"/>
    <s v="NE"/>
    <s v=""/>
    <x v="0"/>
  </r>
  <r>
    <s v="007512/22"/>
    <s v="Vachoušková Jasmína "/>
    <s v="2256230856"/>
    <s v="111"/>
    <x v="10"/>
    <d v="1899-12-30T08:20:00"/>
    <d v="2023-01-19T00:00:00"/>
    <s v="09:51"/>
    <x v="4"/>
    <x v="2"/>
    <x v="2"/>
    <s v="2"/>
    <x v="0"/>
    <s v="1"/>
    <n v="2"/>
    <s v="NE"/>
    <s v=""/>
    <x v="0"/>
  </r>
  <r>
    <s v="007514/22"/>
    <s v="Vachoušková Veronika"/>
    <s v="9652206069"/>
    <s v="111"/>
    <x v="10"/>
    <d v="1899-12-30T08:33:00"/>
    <d v="2023-01-19T00:00:00"/>
    <s v="10:02"/>
    <x v="5"/>
    <x v="0"/>
    <x v="0"/>
    <s v="7"/>
    <x v="1"/>
    <s v="1"/>
    <n v="2"/>
    <s v="NE"/>
    <s v=""/>
    <x v="0"/>
  </r>
  <r>
    <s v="000268/23"/>
    <s v="Kačová Viktorie "/>
    <s v="0656053101"/>
    <s v="213"/>
    <x v="21"/>
    <d v="1899-12-30T17:25:00"/>
    <d v="2023-01-19T00:00:00"/>
    <s v="13:52"/>
    <x v="0"/>
    <x v="1"/>
    <x v="1"/>
    <s v="2"/>
    <x v="0"/>
    <s v="1"/>
    <n v="4"/>
    <s v="ANO"/>
    <s v=""/>
    <x v="1"/>
  </r>
  <r>
    <s v="000270/23"/>
    <s v="Dočekal Matěj"/>
    <s v="2203201000"/>
    <s v="205"/>
    <x v="21"/>
    <d v="1899-12-30T18:42:00"/>
    <d v="2023-01-19T00:00:00"/>
    <s v="08:50"/>
    <x v="2"/>
    <x v="1"/>
    <x v="1"/>
    <s v="3"/>
    <x v="0"/>
    <s v="1"/>
    <n v="4"/>
    <s v="ANO"/>
    <s v=""/>
    <x v="1"/>
  </r>
  <r>
    <s v="000271/23"/>
    <s v="Coufalová Marie"/>
    <s v="9259106164"/>
    <s v="205"/>
    <x v="21"/>
    <d v="1899-12-30T19:03:00"/>
    <d v="2023-01-19T00:00:00"/>
    <s v="08:52"/>
    <x v="3"/>
    <x v="0"/>
    <x v="0"/>
    <s v="7"/>
    <x v="1"/>
    <s v="1"/>
    <n v="4"/>
    <s v="ANO"/>
    <s v=""/>
    <x v="1"/>
  </r>
  <r>
    <s v="000313/23"/>
    <s v="Furchová Veronika "/>
    <s v="1356240314"/>
    <s v="201"/>
    <x v="24"/>
    <d v="1899-12-30T22:09:00"/>
    <d v="2023-01-19T00:00:00"/>
    <s v="09:18"/>
    <x v="0"/>
    <x v="1"/>
    <x v="1"/>
    <s v="2"/>
    <x v="0"/>
    <s v="1"/>
    <n v="7"/>
    <s v="ANO"/>
    <s v=""/>
    <x v="1"/>
  </r>
  <r>
    <s v="000319/23"/>
    <s v="Jeřábková Julie "/>
    <s v="1761280510"/>
    <s v="111"/>
    <x v="26"/>
    <d v="1899-12-30T09:45:00"/>
    <d v="2023-01-19T00:00:00"/>
    <s v="10:22"/>
    <x v="4"/>
    <x v="0"/>
    <x v="0"/>
    <s v="2"/>
    <x v="0"/>
    <s v="1"/>
    <n v="1"/>
    <s v="NE"/>
    <s v=""/>
    <x v="0"/>
  </r>
  <r>
    <s v="000327/23"/>
    <s v="Jeřábek Jakub"/>
    <s v="9210046065"/>
    <s v="201"/>
    <x v="26"/>
    <d v="1899-12-30T11:55:00"/>
    <d v="2023-01-19T00:00:00"/>
    <s v="10:26"/>
    <x v="5"/>
    <x v="0"/>
    <x v="0"/>
    <s v="7"/>
    <x v="1"/>
    <s v="1"/>
    <n v="1"/>
    <s v="NE"/>
    <s v=""/>
    <x v="0"/>
  </r>
  <r>
    <s v="000345/23"/>
    <s v="Suchá Karolína "/>
    <s v="1762180244"/>
    <s v="111"/>
    <x v="26"/>
    <d v="1899-12-30T22:39:00"/>
    <d v="2023-01-19T00:00:00"/>
    <s v="10:41"/>
    <x v="2"/>
    <x v="0"/>
    <x v="0"/>
    <s v="3"/>
    <x v="0"/>
    <s v="1"/>
    <n v="1"/>
    <s v="ANO"/>
    <s v=""/>
    <x v="1"/>
  </r>
  <r>
    <s v="000346/23"/>
    <s v="Suchá Jana"/>
    <s v="8661275821"/>
    <s v="111"/>
    <x v="26"/>
    <d v="1899-12-30T22:45:00"/>
    <d v="2023-01-19T00:00:00"/>
    <s v="10:58"/>
    <x v="3"/>
    <x v="0"/>
    <x v="0"/>
    <s v="7"/>
    <x v="1"/>
    <s v="1"/>
    <n v="1"/>
    <s v="ANO"/>
    <s v=""/>
    <x v="1"/>
  </r>
  <r>
    <s v="000349/23"/>
    <s v="Krumnikl Max"/>
    <s v="2006200064"/>
    <s v="211"/>
    <x v="27"/>
    <d v="1899-12-30T01:27:00"/>
    <d v="2023-01-19T00:00:00"/>
    <s v="11:43"/>
    <x v="11"/>
    <x v="1"/>
    <x v="1"/>
    <s v="5"/>
    <x v="0"/>
    <s v="5"/>
    <n v="2"/>
    <s v="ANO"/>
    <s v=""/>
    <x v="1"/>
  </r>
  <r>
    <s v="000351/23"/>
    <s v="Kubala Ondřej "/>
    <s v="0708023239"/>
    <s v="205"/>
    <x v="27"/>
    <d v="1899-12-30T09:03:00"/>
    <d v="2023-01-19T00:00:00"/>
    <s v="10:40"/>
    <x v="4"/>
    <x v="2"/>
    <x v="2"/>
    <s v="2"/>
    <x v="0"/>
    <s v="1"/>
    <n v="2"/>
    <s v="NE"/>
    <s v=""/>
    <x v="0"/>
  </r>
  <r>
    <s v="000352/23"/>
    <s v="Valčuha Tomáš "/>
    <s v="1411120898"/>
    <s v="205"/>
    <x v="27"/>
    <d v="1899-12-30T09:20:00"/>
    <d v="2023-01-19T00:00:00"/>
    <s v="09:30"/>
    <x v="4"/>
    <x v="2"/>
    <x v="2"/>
    <s v="2"/>
    <x v="0"/>
    <s v="1"/>
    <n v="2"/>
    <s v="NE"/>
    <s v=""/>
    <x v="0"/>
  </r>
  <r>
    <s v="000353/23"/>
    <s v="Sokola Richard "/>
    <s v="2008270462"/>
    <s v="211"/>
    <x v="27"/>
    <d v="1899-12-30T09:42:00"/>
    <d v="2023-01-19T00:00:00"/>
    <s v="09:02"/>
    <x v="4"/>
    <x v="2"/>
    <x v="2"/>
    <s v="2"/>
    <x v="0"/>
    <s v="1"/>
    <n v="2"/>
    <s v="NE"/>
    <s v=""/>
    <x v="0"/>
  </r>
  <r>
    <s v="000354/23"/>
    <s v="Sokolová Iveta "/>
    <s v="8061245764"/>
    <s v="211"/>
    <x v="27"/>
    <d v="1899-12-30T09:53:00"/>
    <d v="2023-01-19T00:00:00"/>
    <s v="09:06"/>
    <x v="5"/>
    <x v="0"/>
    <x v="0"/>
    <s v="7"/>
    <x v="1"/>
    <s v="1"/>
    <n v="2"/>
    <s v="NE"/>
    <s v=""/>
    <x v="0"/>
  </r>
  <r>
    <s v="000356/23"/>
    <s v="Juráková Anežka"/>
    <s v="2157022043"/>
    <s v="205"/>
    <x v="27"/>
    <d v="1899-12-30T10:47:00"/>
    <d v="2023-01-19T00:00:00"/>
    <s v="16:37"/>
    <x v="4"/>
    <x v="2"/>
    <x v="2"/>
    <s v="2"/>
    <x v="0"/>
    <s v="1"/>
    <n v="2"/>
    <s v="NE"/>
    <s v=""/>
    <x v="0"/>
  </r>
  <r>
    <s v="000357/23"/>
    <s v="Juráková Lucie, Bc."/>
    <s v="9461244474"/>
    <s v="205"/>
    <x v="27"/>
    <d v="1899-12-30T11:07:00"/>
    <d v="2023-01-19T00:00:00"/>
    <s v="16:38"/>
    <x v="5"/>
    <x v="0"/>
    <x v="0"/>
    <s v="7"/>
    <x v="1"/>
    <s v="1"/>
    <n v="2"/>
    <s v="NE"/>
    <s v=""/>
    <x v="0"/>
  </r>
  <r>
    <s v="000361/23"/>
    <s v="Pavlovcová Tereza "/>
    <s v="0858283228"/>
    <s v="205"/>
    <x v="27"/>
    <d v="1899-12-30T12:29:00"/>
    <d v="2023-01-19T00:00:00"/>
    <s v="10:13"/>
    <x v="7"/>
    <x v="2"/>
    <x v="2"/>
    <s v="2"/>
    <x v="0"/>
    <s v="1"/>
    <n v="2"/>
    <s v="NE"/>
    <s v=""/>
    <x v="0"/>
  </r>
  <r>
    <s v="000366/23"/>
    <s v="Doubravová Tamara"/>
    <s v="1451141747"/>
    <s v="205"/>
    <x v="27"/>
    <d v="1899-12-30T16:53:00"/>
    <d v="2023-01-19T00:00:00"/>
    <s v="11:07"/>
    <x v="2"/>
    <x v="1"/>
    <x v="1"/>
    <s v="3"/>
    <x v="0"/>
    <s v="1"/>
    <n v="2"/>
    <s v="ANO"/>
    <s v=""/>
    <x v="1"/>
  </r>
  <r>
    <s v="000394/23"/>
    <s v="Smékalová Sofie "/>
    <s v="1851240204"/>
    <s v="205"/>
    <x v="28"/>
    <d v="1899-12-30T14:54:00"/>
    <d v="2023-01-19T00:00:00"/>
    <s v="15:07"/>
    <x v="2"/>
    <x v="1"/>
    <x v="1"/>
    <s v="4"/>
    <x v="0"/>
    <s v="1"/>
    <n v="3"/>
    <s v="NE"/>
    <s v=""/>
    <x v="0"/>
  </r>
  <r>
    <s v="000396/23"/>
    <s v="Smékalová Ludmila"/>
    <s v="7656055319"/>
    <s v="205"/>
    <x v="28"/>
    <d v="1899-12-30T16:26:00"/>
    <d v="2023-01-19T00:00:00"/>
    <s v="15:10"/>
    <x v="3"/>
    <x v="0"/>
    <x v="0"/>
    <s v="7"/>
    <x v="1"/>
    <s v="1"/>
    <n v="3"/>
    <s v="ANO"/>
    <s v=""/>
    <x v="1"/>
  </r>
  <r>
    <s v="000384/23"/>
    <s v="Šanová Kristýna"/>
    <s v="1551230307"/>
    <s v="205"/>
    <x v="28"/>
    <d v="1899-12-30T11:44:00"/>
    <d v="2023-01-20T00:00:00"/>
    <s v="09:32"/>
    <x v="4"/>
    <x v="2"/>
    <x v="2"/>
    <s v="2"/>
    <x v="0"/>
    <s v="1"/>
    <n v="3"/>
    <s v="NE"/>
    <s v=""/>
    <x v="0"/>
  </r>
  <r>
    <s v="000385/23"/>
    <s v="Havranová Jana"/>
    <s v="8751046139"/>
    <s v="111"/>
    <x v="28"/>
    <d v="1899-12-30T11:44:00"/>
    <d v="2023-01-20T00:00:00"/>
    <s v="09:37"/>
    <x v="5"/>
    <x v="0"/>
    <x v="0"/>
    <s v="7"/>
    <x v="1"/>
    <s v="1"/>
    <n v="3"/>
    <s v="NE"/>
    <s v=""/>
    <x v="0"/>
  </r>
  <r>
    <s v="000428/23"/>
    <s v="Botková Denisa"/>
    <s v="1557180075"/>
    <s v="201"/>
    <x v="29"/>
    <d v="1899-12-30T23:27:00"/>
    <d v="2023-01-20T00:00:00"/>
    <s v="13:03"/>
    <x v="4"/>
    <x v="1"/>
    <x v="1"/>
    <s v="7"/>
    <x v="0"/>
    <s v="1"/>
    <n v="4"/>
    <s v="ANO"/>
    <s v=""/>
    <x v="1"/>
  </r>
  <r>
    <s v="000115/23"/>
    <s v="Rybarová Aneta "/>
    <s v="0661146068"/>
    <s v="205"/>
    <x v="12"/>
    <d v="1899-12-30T11:59:00"/>
    <d v="2023-01-20T00:00:00"/>
    <s v="14:02"/>
    <x v="11"/>
    <x v="0"/>
    <x v="0"/>
    <s v="5"/>
    <x v="0"/>
    <s v="5"/>
    <n v="4"/>
    <s v="NE"/>
    <s v=""/>
    <x v="0"/>
  </r>
  <r>
    <s v="000195/23"/>
    <s v="Hájková Jasmin "/>
    <s v="1862250192"/>
    <s v="111"/>
    <x v="16"/>
    <d v="1899-12-30T10:59:00"/>
    <d v="2023-01-20T00:00:00"/>
    <s v="14:32"/>
    <x v="7"/>
    <x v="2"/>
    <x v="2"/>
    <s v="2"/>
    <x v="0"/>
    <s v="1"/>
    <n v="1"/>
    <s v="NE"/>
    <s v=""/>
    <x v="0"/>
  </r>
  <r>
    <s v="000203/23"/>
    <s v="Hájková Kamila"/>
    <s v="8362253801"/>
    <s v="111"/>
    <x v="16"/>
    <d v="1899-12-30T15:15:00"/>
    <d v="2023-01-20T00:00:00"/>
    <s v="14:33"/>
    <x v="6"/>
    <x v="0"/>
    <x v="0"/>
    <s v="7"/>
    <x v="1"/>
    <s v="1"/>
    <n v="1"/>
    <s v="ANO"/>
    <s v=""/>
    <x v="1"/>
  </r>
  <r>
    <s v="000221/23"/>
    <s v="Brablecova Karolina "/>
    <s v="2260220490"/>
    <s v="111"/>
    <x v="18"/>
    <d v="1899-12-30T13:15:00"/>
    <d v="2023-01-20T00:00:00"/>
    <s v="08:49"/>
    <x v="11"/>
    <x v="0"/>
    <x v="0"/>
    <s v="5"/>
    <x v="0"/>
    <s v="5"/>
    <n v="2"/>
    <s v="NE"/>
    <s v=""/>
    <x v="0"/>
  </r>
  <r>
    <s v="000255/23"/>
    <s v="Otáhalová Anna "/>
    <s v="0661265264"/>
    <s v="205"/>
    <x v="21"/>
    <d v="1899-12-30T10:15:00"/>
    <d v="2023-01-20T00:00:00"/>
    <s v="12:37"/>
    <x v="0"/>
    <x v="1"/>
    <x v="1"/>
    <s v="5"/>
    <x v="2"/>
    <s v="2"/>
    <n v="4"/>
    <s v="NE"/>
    <s v=""/>
    <x v="0"/>
  </r>
  <r>
    <s v="000281/23"/>
    <s v="Tomečková Viktorie"/>
    <s v="1352070841"/>
    <s v="205"/>
    <x v="22"/>
    <d v="1899-12-30T17:53:00"/>
    <d v="2023-01-20T00:00:00"/>
    <s v="12:34"/>
    <x v="0"/>
    <x v="0"/>
    <x v="0"/>
    <s v="2"/>
    <x v="0"/>
    <s v="1"/>
    <n v="5"/>
    <s v="ANO"/>
    <s v=""/>
    <x v="1"/>
  </r>
  <r>
    <s v="000285/23"/>
    <s v="Kašparová Pavlína"/>
    <s v="7754065770"/>
    <s v="111"/>
    <x v="22"/>
    <d v="1899-12-30T21:54:00"/>
    <d v="2023-01-20T00:00:00"/>
    <s v="13:14"/>
    <x v="1"/>
    <x v="0"/>
    <x v="0"/>
    <s v="7"/>
    <x v="1"/>
    <s v="1"/>
    <n v="5"/>
    <s v="ANO"/>
    <s v=""/>
    <x v="1"/>
  </r>
  <r>
    <s v="000310/23"/>
    <s v="Králová Petra, Bc."/>
    <s v="9059246086"/>
    <s v="205"/>
    <x v="24"/>
    <d v="1899-12-30T16:24:00"/>
    <d v="2023-01-20T00:00:00"/>
    <s v="12:16"/>
    <x v="9"/>
    <x v="0"/>
    <x v="0"/>
    <s v="7"/>
    <x v="1"/>
    <s v="1"/>
    <n v="7"/>
    <s v="ANO"/>
    <s v=""/>
    <x v="1"/>
  </r>
  <r>
    <s v="000324/23"/>
    <s v="Daňková Klára "/>
    <s v="1261060449"/>
    <s v="205"/>
    <x v="26"/>
    <d v="1899-12-30T10:50:00"/>
    <d v="2023-01-20T00:00:00"/>
    <s v="10:46"/>
    <x v="8"/>
    <x v="0"/>
    <x v="0"/>
    <s v="2"/>
    <x v="0"/>
    <s v="1"/>
    <n v="1"/>
    <s v="NE"/>
    <s v=""/>
    <x v="0"/>
  </r>
  <r>
    <s v="000329/23"/>
    <s v="Vlasata Valentyna "/>
    <s v="0954017438"/>
    <s v="213"/>
    <x v="26"/>
    <d v="1899-12-30T12:20:00"/>
    <d v="2023-01-20T00:00:00"/>
    <s v="10:55"/>
    <x v="0"/>
    <x v="1"/>
    <x v="1"/>
    <s v="2"/>
    <x v="2"/>
    <s v="1"/>
    <n v="1"/>
    <s v="NE"/>
    <s v=""/>
    <x v="0"/>
  </r>
  <r>
    <s v="000331/23"/>
    <s v="Bednářová Viktorie "/>
    <s v="1757110421"/>
    <s v="205"/>
    <x v="26"/>
    <d v="1899-12-30T12:30:00"/>
    <d v="2023-01-20T00:00:00"/>
    <s v="09:57"/>
    <x v="4"/>
    <x v="0"/>
    <x v="0"/>
    <s v="2"/>
    <x v="0"/>
    <s v="1"/>
    <n v="1"/>
    <s v="NE"/>
    <s v=""/>
    <x v="0"/>
  </r>
  <r>
    <s v="000332/23"/>
    <s v="Bednářová Petra"/>
    <s v="8558155804"/>
    <s v="205"/>
    <x v="26"/>
    <d v="1899-12-30T12:35:00"/>
    <d v="2023-01-20T00:00:00"/>
    <s v="09:59"/>
    <x v="5"/>
    <x v="0"/>
    <x v="0"/>
    <s v="7"/>
    <x v="1"/>
    <s v="1"/>
    <n v="1"/>
    <s v="NE"/>
    <s v=""/>
    <x v="0"/>
  </r>
  <r>
    <s v="000342/23"/>
    <s v="Daněk Tomáš"/>
    <s v="8612236303"/>
    <s v="111"/>
    <x v="26"/>
    <d v="1899-12-30T16:42:00"/>
    <d v="2023-01-20T00:00:00"/>
    <s v="11:34"/>
    <x v="9"/>
    <x v="0"/>
    <x v="0"/>
    <s v="7"/>
    <x v="1"/>
    <s v="1"/>
    <n v="1"/>
    <s v="ANO"/>
    <s v=""/>
    <x v="1"/>
  </r>
  <r>
    <s v="000348/23"/>
    <s v="Robertson Benjamin J"/>
    <s v="2206240201"/>
    <s v="111"/>
    <x v="27"/>
    <d v="1899-12-30T00:43:00"/>
    <d v="2023-01-20T00:00:00"/>
    <s v="10:17"/>
    <x v="2"/>
    <x v="0"/>
    <x v="0"/>
    <s v="7"/>
    <x v="0"/>
    <s v="1"/>
    <n v="2"/>
    <s v="ANO"/>
    <s v=""/>
    <x v="1"/>
  </r>
  <r>
    <s v="000315/23"/>
    <s v="Korandová Nikola"/>
    <s v="0862243250"/>
    <s v="201"/>
    <x v="27"/>
    <d v="1899-12-30T08:14:00"/>
    <d v="2023-01-20T00:00:00"/>
    <s v="11:11"/>
    <x v="8"/>
    <x v="2"/>
    <x v="2"/>
    <s v="2"/>
    <x v="0"/>
    <s v="1"/>
    <n v="2"/>
    <s v="NE"/>
    <s v=""/>
    <x v="0"/>
  </r>
  <r>
    <s v="000358/23"/>
    <s v="Miler Marek "/>
    <s v="1807231437"/>
    <s v="111"/>
    <x v="27"/>
    <d v="1899-12-30T11:44:00"/>
    <d v="2023-01-20T00:00:00"/>
    <s v="14:09"/>
    <x v="8"/>
    <x v="2"/>
    <x v="2"/>
    <s v="2"/>
    <x v="1"/>
    <s v="1"/>
    <n v="2"/>
    <s v="NE"/>
    <s v=""/>
    <x v="0"/>
  </r>
  <r>
    <s v="000359/23"/>
    <s v="Milerová Eliška"/>
    <s v="9360316141"/>
    <s v="111"/>
    <x v="27"/>
    <d v="1899-12-30T11:58:00"/>
    <d v="2023-01-20T00:00:00"/>
    <s v="20:08"/>
    <x v="9"/>
    <x v="0"/>
    <x v="0"/>
    <s v="7"/>
    <x v="1"/>
    <s v="1"/>
    <n v="2"/>
    <s v="NE"/>
    <s v=""/>
    <x v="0"/>
  </r>
  <r>
    <s v="000362/23"/>
    <s v="Florus Kasius "/>
    <s v="1405310093"/>
    <s v="111"/>
    <x v="27"/>
    <d v="1899-12-30T13:00:00"/>
    <d v="2023-01-20T00:00:00"/>
    <s v="10:37"/>
    <x v="4"/>
    <x v="0"/>
    <x v="0"/>
    <s v="2"/>
    <x v="0"/>
    <s v="1"/>
    <n v="2"/>
    <s v="NE"/>
    <s v=""/>
    <x v="0"/>
  </r>
  <r>
    <s v="000368/23"/>
    <s v="Jirkovský Jakub"/>
    <s v="1706030381"/>
    <s v="211"/>
    <x v="28"/>
    <d v="1899-12-30T08:46:00"/>
    <d v="2023-01-20T00:00:00"/>
    <s v="10:17"/>
    <x v="7"/>
    <x v="2"/>
    <x v="2"/>
    <s v="2"/>
    <x v="0"/>
    <s v="1"/>
    <n v="3"/>
    <s v="NE"/>
    <s v=""/>
    <x v="0"/>
  </r>
  <r>
    <s v="000369/23"/>
    <s v="Borošová Nikol"/>
    <s v="1659250021"/>
    <s v="111"/>
    <x v="28"/>
    <d v="1899-12-30T08:58:00"/>
    <d v="2023-01-20T00:00:00"/>
    <s v="09:35"/>
    <x v="4"/>
    <x v="2"/>
    <x v="2"/>
    <s v="2"/>
    <x v="0"/>
    <s v="1"/>
    <n v="3"/>
    <s v="NE"/>
    <s v=""/>
    <x v="0"/>
  </r>
  <r>
    <s v="000370/23"/>
    <s v="Korytářová Karolína "/>
    <s v="0757313271"/>
    <s v="111"/>
    <x v="28"/>
    <d v="1899-12-30T09:09:00"/>
    <d v="2023-01-20T00:00:00"/>
    <s v="12:57"/>
    <x v="8"/>
    <x v="2"/>
    <x v="2"/>
    <s v="2"/>
    <x v="0"/>
    <s v="1"/>
    <n v="3"/>
    <s v="NE"/>
    <s v=""/>
    <x v="0"/>
  </r>
  <r>
    <s v="000373/23"/>
    <s v="Pocklan Šimon"/>
    <s v="0807283224"/>
    <s v="201"/>
    <x v="28"/>
    <d v="1899-12-30T09:20:00"/>
    <d v="2023-01-20T00:00:00"/>
    <s v="10:57"/>
    <x v="7"/>
    <x v="2"/>
    <x v="2"/>
    <s v="2"/>
    <x v="0"/>
    <s v="1"/>
    <n v="3"/>
    <s v="NE"/>
    <s v=""/>
    <x v="0"/>
  </r>
  <r>
    <s v="000376/23"/>
    <s v="Kosík Vojtěch Bartol"/>
    <s v="2105311329"/>
    <s v="211"/>
    <x v="28"/>
    <d v="1899-12-30T10:02:00"/>
    <d v="2023-01-20T00:00:00"/>
    <s v="10:14"/>
    <x v="7"/>
    <x v="2"/>
    <x v="2"/>
    <s v="2"/>
    <x v="0"/>
    <s v="1"/>
    <n v="3"/>
    <s v="NE"/>
    <s v=""/>
    <x v="0"/>
  </r>
  <r>
    <s v="000377/23"/>
    <s v="Pospíšil Vojtěch"/>
    <s v="2003201057"/>
    <s v="111"/>
    <x v="28"/>
    <d v="1899-12-30T10:14:00"/>
    <d v="2023-01-20T00:00:00"/>
    <s v="09:53"/>
    <x v="4"/>
    <x v="2"/>
    <x v="2"/>
    <s v="2"/>
    <x v="0"/>
    <s v="1"/>
    <n v="3"/>
    <s v="NE"/>
    <s v=""/>
    <x v="0"/>
  </r>
  <r>
    <s v="000381/23"/>
    <s v="Hegar Aleš"/>
    <s v="2109270339"/>
    <s v="111"/>
    <x v="28"/>
    <d v="1899-12-30T11:18:00"/>
    <d v="2023-01-20T00:00:00"/>
    <s v="10:13"/>
    <x v="4"/>
    <x v="2"/>
    <x v="2"/>
    <s v="2"/>
    <x v="0"/>
    <s v="1"/>
    <n v="3"/>
    <s v="NE"/>
    <s v=""/>
    <x v="0"/>
  </r>
  <r>
    <s v="000380/23"/>
    <s v="Pospíšilová Veronika"/>
    <s v="8757244155"/>
    <s v="111"/>
    <x v="28"/>
    <d v="1899-12-30T11:19:00"/>
    <d v="2023-01-20T00:00:00"/>
    <s v="09:54"/>
    <x v="5"/>
    <x v="0"/>
    <x v="0"/>
    <s v="7"/>
    <x v="1"/>
    <s v="1"/>
    <n v="3"/>
    <s v="NE"/>
    <s v=""/>
    <x v="0"/>
  </r>
  <r>
    <s v="000382/23"/>
    <s v="Hegarová Michaela"/>
    <s v="9555306068"/>
    <s v="111"/>
    <x v="28"/>
    <d v="1899-12-30T11:26:00"/>
    <d v="2023-01-20T00:00:00"/>
    <s v="10:13"/>
    <x v="5"/>
    <x v="0"/>
    <x v="0"/>
    <s v="7"/>
    <x v="1"/>
    <s v="1"/>
    <n v="3"/>
    <s v="NE"/>
    <s v=""/>
    <x v="0"/>
  </r>
  <r>
    <s v="000383/23"/>
    <s v="Havran František"/>
    <s v="2001120132"/>
    <s v="111"/>
    <x v="28"/>
    <d v="1899-12-30T11:28:00"/>
    <d v="2023-01-20T00:00:00"/>
    <s v="09:41"/>
    <x v="4"/>
    <x v="2"/>
    <x v="2"/>
    <s v="2"/>
    <x v="0"/>
    <s v="1"/>
    <n v="3"/>
    <s v="NE"/>
    <s v=""/>
    <x v="0"/>
  </r>
  <r>
    <s v="000388/23"/>
    <s v="Jirkovský Karel"/>
    <s v="7006201840"/>
    <s v="205"/>
    <x v="28"/>
    <d v="1899-12-30T12:52:00"/>
    <d v="2023-01-20T00:00:00"/>
    <s v="10:16"/>
    <x v="6"/>
    <x v="0"/>
    <x v="0"/>
    <s v="7"/>
    <x v="1"/>
    <s v="1"/>
    <n v="3"/>
    <s v="NE"/>
    <s v=""/>
    <x v="0"/>
  </r>
  <r>
    <s v="000392/23"/>
    <s v="Kosík David, Mgr."/>
    <s v="9110254615"/>
    <s v="111"/>
    <x v="28"/>
    <d v="1899-12-30T14:10:00"/>
    <d v="2023-01-20T00:00:00"/>
    <s v="10:02"/>
    <x v="6"/>
    <x v="0"/>
    <x v="0"/>
    <s v="7"/>
    <x v="1"/>
    <s v="1"/>
    <n v="3"/>
    <s v="NE"/>
    <s v=""/>
    <x v="0"/>
  </r>
  <r>
    <s v="000395/23"/>
    <s v="Mičková Berenika"/>
    <s v="1658040230"/>
    <s v="111"/>
    <x v="28"/>
    <d v="1899-12-30T15:59:00"/>
    <d v="2023-01-20T00:00:00"/>
    <s v="10:22"/>
    <x v="2"/>
    <x v="1"/>
    <x v="1"/>
    <s v="2"/>
    <x v="0"/>
    <s v="1"/>
    <n v="3"/>
    <s v="ANO"/>
    <s v=""/>
    <x v="1"/>
  </r>
  <r>
    <s v="000397/23"/>
    <s v="Flamhum Markéta "/>
    <s v="8255310448"/>
    <s v="111"/>
    <x v="28"/>
    <d v="1899-12-30T17:20:00"/>
    <d v="2023-01-20T00:00:00"/>
    <s v="10:24"/>
    <x v="3"/>
    <x v="0"/>
    <x v="0"/>
    <s v="7"/>
    <x v="1"/>
    <s v="1"/>
    <n v="3"/>
    <s v="ANO"/>
    <s v=""/>
    <x v="1"/>
  </r>
  <r>
    <s v="000399/23"/>
    <s v="Nováková Nikol "/>
    <s v="1960040335"/>
    <s v="205"/>
    <x v="28"/>
    <d v="1899-12-30T21:47:00"/>
    <d v="2023-01-20T00:00:00"/>
    <s v="14:38"/>
    <x v="7"/>
    <x v="1"/>
    <x v="1"/>
    <s v="4"/>
    <x v="0"/>
    <s v="1"/>
    <n v="3"/>
    <s v="ANO"/>
    <s v=""/>
    <x v="1"/>
  </r>
  <r>
    <s v="000400/23"/>
    <s v="Eicherová Vendula"/>
    <s v="9258196178"/>
    <s v="205"/>
    <x v="28"/>
    <d v="1899-12-30T22:43:00"/>
    <d v="2023-01-20T00:00:00"/>
    <s v="14:42"/>
    <x v="6"/>
    <x v="0"/>
    <x v="0"/>
    <s v="7"/>
    <x v="1"/>
    <s v="1"/>
    <n v="3"/>
    <s v="ANO"/>
    <s v=""/>
    <x v="1"/>
  </r>
  <r>
    <s v="000401/23"/>
    <s v="Štveráková Adéla "/>
    <s v="0754013667"/>
    <s v="111"/>
    <x v="29"/>
    <d v="1899-12-30T00:00:00"/>
    <d v="2023-01-20T00:00:00"/>
    <s v="11:28"/>
    <x v="4"/>
    <x v="1"/>
    <x v="1"/>
    <s v="2"/>
    <x v="0"/>
    <s v="1"/>
    <n v="4"/>
    <s v="ANO"/>
    <s v=""/>
    <x v="1"/>
  </r>
  <r>
    <s v="000408/23"/>
    <s v="Binar Patrik "/>
    <s v="1508040644"/>
    <s v="211"/>
    <x v="29"/>
    <d v="1899-12-30T10:34:00"/>
    <d v="2023-01-20T00:00:00"/>
    <s v="14:15"/>
    <x v="8"/>
    <x v="2"/>
    <x v="2"/>
    <s v="2"/>
    <x v="0"/>
    <s v="1"/>
    <n v="4"/>
    <s v="NE"/>
    <s v=""/>
    <x v="0"/>
  </r>
  <r>
    <s v="000426/23"/>
    <s v="Robertson Nicholas A"/>
    <s v="7710152615"/>
    <s v="111"/>
    <x v="29"/>
    <d v="1899-12-30T19:01:00"/>
    <d v="2023-01-20T00:00:00"/>
    <s v="10:19"/>
    <x v="3"/>
    <x v="0"/>
    <x v="0"/>
    <s v="7"/>
    <x v="1"/>
    <s v="1"/>
    <n v="4"/>
    <s v="ANO"/>
    <s v=""/>
    <x v="1"/>
  </r>
  <r>
    <s v="000272/23"/>
    <s v="Kiss Matyáš"/>
    <s v="2212290905"/>
    <s v="211"/>
    <x v="21"/>
    <d v="1899-12-30T23:47:00"/>
    <d v="2023-01-21T00:00:00"/>
    <s v="14:02"/>
    <x v="2"/>
    <x v="1"/>
    <x v="1"/>
    <s v="5"/>
    <x v="0"/>
    <s v="1"/>
    <n v="4"/>
    <s v="ANO"/>
    <s v=""/>
    <x v="1"/>
  </r>
  <r>
    <s v="000273/23"/>
    <s v="Kissová Simona"/>
    <s v="9159096155"/>
    <s v="211"/>
    <x v="22"/>
    <d v="1899-12-30T00:51:00"/>
    <d v="2023-01-21T00:00:00"/>
    <s v="14:01"/>
    <x v="3"/>
    <x v="0"/>
    <x v="0"/>
    <s v="7"/>
    <x v="1"/>
    <s v="1"/>
    <n v="5"/>
    <s v="ANO"/>
    <s v=""/>
    <x v="1"/>
  </r>
  <r>
    <s v="000292/23"/>
    <s v="Orságová Nikol "/>
    <s v="1555191044"/>
    <s v="111"/>
    <x v="24"/>
    <d v="1899-12-30T09:45:00"/>
    <d v="2023-01-21T00:00:00"/>
    <s v="14:40"/>
    <x v="8"/>
    <x v="2"/>
    <x v="2"/>
    <s v="2"/>
    <x v="0"/>
    <s v="1"/>
    <n v="7"/>
    <s v="NE"/>
    <s v=""/>
    <x v="1"/>
  </r>
  <r>
    <s v="000311/23"/>
    <s v="Orságová Monika, Bc."/>
    <s v="9059026229"/>
    <s v="111"/>
    <x v="24"/>
    <d v="1899-12-30T16:30:00"/>
    <d v="2023-01-21T00:00:00"/>
    <s v="14:54"/>
    <x v="9"/>
    <x v="0"/>
    <x v="0"/>
    <s v="7"/>
    <x v="1"/>
    <s v="1"/>
    <n v="7"/>
    <s v="ANO"/>
    <s v=""/>
    <x v="1"/>
  </r>
  <r>
    <s v="000403/23"/>
    <s v="Navrátil Lukáš"/>
    <s v="1702160922"/>
    <s v="211"/>
    <x v="29"/>
    <d v="1899-12-30T09:49:00"/>
    <d v="2023-01-21T00:00:00"/>
    <s v="08:39"/>
    <x v="7"/>
    <x v="2"/>
    <x v="2"/>
    <s v="2"/>
    <x v="0"/>
    <s v="1"/>
    <n v="4"/>
    <s v="NE"/>
    <s v=""/>
    <x v="0"/>
  </r>
  <r>
    <s v="000404/23"/>
    <s v="Pudil Filip"/>
    <s v="1808110216"/>
    <s v="211"/>
    <x v="29"/>
    <d v="1899-12-30T10:01:00"/>
    <d v="2023-01-21T00:00:00"/>
    <s v="08:49"/>
    <x v="7"/>
    <x v="2"/>
    <x v="2"/>
    <s v="2"/>
    <x v="0"/>
    <s v="1"/>
    <n v="4"/>
    <s v="NE"/>
    <s v=""/>
    <x v="0"/>
  </r>
  <r>
    <s v="000406/23"/>
    <s v="Svobodníková Stela"/>
    <s v="1751181410"/>
    <s v="205"/>
    <x v="29"/>
    <d v="1899-12-30T10:18:00"/>
    <d v="2023-01-21T00:00:00"/>
    <s v="08:26"/>
    <x v="7"/>
    <x v="2"/>
    <x v="2"/>
    <s v="2"/>
    <x v="0"/>
    <s v="1"/>
    <n v="4"/>
    <s v="NE"/>
    <s v=""/>
    <x v="0"/>
  </r>
  <r>
    <s v="000407/23"/>
    <s v="Švorčíková Veronika"/>
    <s v="0959014936"/>
    <s v="111"/>
    <x v="29"/>
    <d v="1899-12-30T10:31:00"/>
    <d v="2023-01-21T00:00:00"/>
    <s v="19:05"/>
    <x v="0"/>
    <x v="1"/>
    <x v="1"/>
    <s v="4"/>
    <x v="0"/>
    <s v="1"/>
    <n v="4"/>
    <s v="NE"/>
    <s v=""/>
    <x v="0"/>
  </r>
  <r>
    <s v="000409/23"/>
    <s v="Sysel Ondřej"/>
    <s v="1604130473"/>
    <s v="205"/>
    <x v="29"/>
    <d v="1899-12-30T10:42:00"/>
    <d v="2023-01-21T00:00:00"/>
    <s v="08:35"/>
    <x v="7"/>
    <x v="2"/>
    <x v="2"/>
    <s v="2"/>
    <x v="0"/>
    <s v="1"/>
    <n v="4"/>
    <s v="NE"/>
    <s v=""/>
    <x v="0"/>
  </r>
  <r>
    <s v="000410/23"/>
    <s v="Šimek Dominik "/>
    <s v="1810250948"/>
    <s v="205"/>
    <x v="29"/>
    <d v="1899-12-30T10:51:00"/>
    <d v="2023-01-21T00:00:00"/>
    <s v="08:55"/>
    <x v="7"/>
    <x v="2"/>
    <x v="2"/>
    <s v="2"/>
    <x v="0"/>
    <s v="1"/>
    <n v="4"/>
    <s v="NE"/>
    <s v=""/>
    <x v="0"/>
  </r>
  <r>
    <s v="000412/23"/>
    <s v="Šimková Petra, MUDr."/>
    <s v="8355205793"/>
    <s v="205"/>
    <x v="29"/>
    <d v="1899-12-30T11:05:00"/>
    <d v="2023-01-21T00:00:00"/>
    <s v="09:03"/>
    <x v="6"/>
    <x v="0"/>
    <x v="0"/>
    <s v="7"/>
    <x v="1"/>
    <s v="1"/>
    <n v="4"/>
    <s v="NE"/>
    <s v=""/>
    <x v="0"/>
  </r>
  <r>
    <s v="000414/23"/>
    <s v="Navrátilová Kamila"/>
    <s v="8862016130"/>
    <s v="211"/>
    <x v="29"/>
    <d v="1899-12-30T11:16:00"/>
    <d v="2023-01-21T00:00:00"/>
    <s v="09:06"/>
    <x v="6"/>
    <x v="0"/>
    <x v="0"/>
    <s v="7"/>
    <x v="1"/>
    <s v="1"/>
    <n v="4"/>
    <s v="NE"/>
    <s v=""/>
    <x v="0"/>
  </r>
  <r>
    <s v="000415/23"/>
    <s v="Hradilová Karolína "/>
    <s v="2251150352"/>
    <s v="201"/>
    <x v="29"/>
    <d v="1899-12-30T11:23:00"/>
    <d v="2023-01-21T00:00:00"/>
    <s v="16:53"/>
    <x v="4"/>
    <x v="2"/>
    <x v="2"/>
    <s v="2"/>
    <x v="0"/>
    <s v="1"/>
    <n v="4"/>
    <s v="NE"/>
    <s v=""/>
    <x v="0"/>
  </r>
  <r>
    <s v="000416/23"/>
    <s v="Stiborová Petra"/>
    <s v="0659252231"/>
    <s v="111"/>
    <x v="29"/>
    <d v="1899-12-30T11:32:00"/>
    <d v="2023-01-21T00:00:00"/>
    <s v="16:30"/>
    <x v="4"/>
    <x v="2"/>
    <x v="2"/>
    <s v="2"/>
    <x v="0"/>
    <s v="1"/>
    <n v="4"/>
    <s v="NE"/>
    <s v=""/>
    <x v="0"/>
  </r>
  <r>
    <s v="000417/23"/>
    <s v="Pudilová Jana, Bc."/>
    <s v="9351285724"/>
    <s v="211"/>
    <x v="29"/>
    <d v="1899-12-30T11:59:00"/>
    <d v="2023-01-21T00:00:00"/>
    <s v="08:59"/>
    <x v="6"/>
    <x v="0"/>
    <x v="0"/>
    <s v="7"/>
    <x v="1"/>
    <s v="1"/>
    <n v="4"/>
    <s v="NE"/>
    <s v=""/>
    <x v="0"/>
  </r>
  <r>
    <s v="000419/23"/>
    <s v="Navrátil Matyáš "/>
    <s v="0701215262"/>
    <s v="205"/>
    <x v="29"/>
    <d v="1899-12-30T13:21:00"/>
    <d v="2023-01-21T00:00:00"/>
    <s v="10:03"/>
    <x v="7"/>
    <x v="2"/>
    <x v="2"/>
    <s v="2"/>
    <x v="0"/>
    <s v="1"/>
    <n v="4"/>
    <s v="NE"/>
    <s v=""/>
    <x v="0"/>
  </r>
  <r>
    <s v="000420/23"/>
    <s v="Stibora Karel"/>
    <s v="6610160370"/>
    <s v="111"/>
    <x v="29"/>
    <d v="1899-12-30T13:36:00"/>
    <d v="2023-01-21T00:00:00"/>
    <s v="16:33"/>
    <x v="5"/>
    <x v="0"/>
    <x v="0"/>
    <s v="7"/>
    <x v="1"/>
    <s v="1"/>
    <n v="4"/>
    <s v="NE"/>
    <s v=""/>
    <x v="0"/>
  </r>
  <r>
    <s v="000423/23"/>
    <s v="Mrňková Marcela"/>
    <s v="9253095753"/>
    <s v="201"/>
    <x v="29"/>
    <d v="1899-12-30T14:33:00"/>
    <d v="2023-01-21T00:00:00"/>
    <s v="16:57"/>
    <x v="5"/>
    <x v="0"/>
    <x v="0"/>
    <s v="7"/>
    <x v="1"/>
    <s v="1"/>
    <n v="4"/>
    <s v="NE"/>
    <s v=""/>
    <x v="0"/>
  </r>
  <r>
    <s v="000433/23"/>
    <s v="Sedláčková Ellen"/>
    <s v="2162010752"/>
    <s v="111"/>
    <x v="30"/>
    <d v="1899-12-30T11:50:00"/>
    <d v="2023-01-21T00:00:00"/>
    <s v="18:36"/>
    <x v="4"/>
    <x v="1"/>
    <x v="1"/>
    <s v="2"/>
    <x v="2"/>
    <s v="1"/>
    <n v="5"/>
    <s v="NE"/>
    <s v=""/>
    <x v="0"/>
  </r>
  <r>
    <s v="000434/23"/>
    <s v="Velešík Vojtěch"/>
    <s v="0709175390"/>
    <s v="111"/>
    <x v="30"/>
    <d v="1899-12-30T11:52:00"/>
    <d v="2023-01-21T00:00:00"/>
    <s v="16:06"/>
    <x v="4"/>
    <x v="0"/>
    <x v="0"/>
    <s v="2"/>
    <x v="0"/>
    <s v="1"/>
    <n v="5"/>
    <s v="NE"/>
    <s v=""/>
    <x v="0"/>
  </r>
  <r>
    <s v="000436/23"/>
    <s v="Stenczelová Aneta"/>
    <s v="9352240491"/>
    <s v="111"/>
    <x v="30"/>
    <d v="1899-12-30T12:02:00"/>
    <d v="2023-01-21T00:00:00"/>
    <s v="18:40"/>
    <x v="5"/>
    <x v="0"/>
    <x v="0"/>
    <s v="7"/>
    <x v="1"/>
    <s v="1"/>
    <n v="5"/>
    <s v="NE"/>
    <s v=""/>
    <x v="0"/>
  </r>
  <r>
    <s v="000449/23"/>
    <s v="Kubíčková Laura"/>
    <s v="1552160280"/>
    <s v="205"/>
    <x v="31"/>
    <d v="1899-12-30T01:41:00"/>
    <d v="2023-01-21T00:00:00"/>
    <s v="13:54"/>
    <x v="2"/>
    <x v="0"/>
    <x v="0"/>
    <s v="3"/>
    <x v="0"/>
    <s v="1"/>
    <n v="6"/>
    <s v="ANO"/>
    <s v=""/>
    <x v="1"/>
  </r>
  <r>
    <s v="000371/23"/>
    <s v="Čatloš Metoděj "/>
    <s v="1905310308"/>
    <s v="211"/>
    <x v="28"/>
    <d v="1899-12-30T09:12:00"/>
    <d v="2023-01-22T00:00:00"/>
    <s v="09:23"/>
    <x v="2"/>
    <x v="0"/>
    <x v="0"/>
    <s v="2"/>
    <x v="0"/>
    <s v="1"/>
    <n v="3"/>
    <s v="NE"/>
    <s v=""/>
    <x v="0"/>
  </r>
  <r>
    <s v="000389/23"/>
    <s v="Čatlošová Michaela"/>
    <s v="7654265322"/>
    <s v="211"/>
    <x v="28"/>
    <d v="1899-12-30T13:01:00"/>
    <d v="2023-01-22T00:00:00"/>
    <s v="09:40"/>
    <x v="3"/>
    <x v="0"/>
    <x v="0"/>
    <s v="7"/>
    <x v="1"/>
    <s v="1"/>
    <n v="3"/>
    <s v="NE"/>
    <s v=""/>
    <x v="0"/>
  </r>
  <r>
    <s v="000411/23"/>
    <s v="Danielová Kristýna"/>
    <s v="1451231584"/>
    <s v="205"/>
    <x v="29"/>
    <d v="1899-12-30T10:52:00"/>
    <d v="2023-01-22T00:00:00"/>
    <s v="11:10"/>
    <x v="7"/>
    <x v="2"/>
    <x v="2"/>
    <s v="2"/>
    <x v="0"/>
    <s v="1"/>
    <n v="4"/>
    <s v="NE"/>
    <s v=""/>
    <x v="0"/>
  </r>
  <r>
    <s v="000413/23"/>
    <s v="Votočková Štěpánka "/>
    <s v="2161120291"/>
    <s v="205"/>
    <x v="29"/>
    <d v="1899-12-30T11:11:00"/>
    <d v="2023-01-22T00:00:00"/>
    <s v="14:57"/>
    <x v="4"/>
    <x v="2"/>
    <x v="2"/>
    <s v="2"/>
    <x v="2"/>
    <s v="1"/>
    <n v="4"/>
    <s v="NE"/>
    <s v=""/>
    <x v="0"/>
  </r>
  <r>
    <s v="000422/23"/>
    <s v="Votočková Pavlína"/>
    <s v="8551306082"/>
    <s v="205"/>
    <x v="29"/>
    <d v="1899-12-30T14:02:00"/>
    <d v="2023-01-22T00:00:00"/>
    <s v="14:59"/>
    <x v="5"/>
    <x v="0"/>
    <x v="0"/>
    <s v="7"/>
    <x v="1"/>
    <s v="1"/>
    <n v="4"/>
    <s v="NE"/>
    <s v=""/>
    <x v="0"/>
  </r>
  <r>
    <s v="000225/23"/>
    <s v="Richtár Jonáš "/>
    <s v="0801052164"/>
    <s v="111"/>
    <x v="19"/>
    <d v="1899-12-30T07:52:00"/>
    <d v="2023-01-23T00:00:00"/>
    <s v="12:03"/>
    <x v="0"/>
    <x v="1"/>
    <x v="1"/>
    <s v="5"/>
    <x v="2"/>
    <s v="1"/>
    <n v="3"/>
    <s v="NE"/>
    <s v=""/>
    <x v="0"/>
  </r>
  <r>
    <s v="000229/23"/>
    <s v="Procházka Dominik "/>
    <s v="0705205336"/>
    <s v="111"/>
    <x v="19"/>
    <d v="1899-12-30T09:27:00"/>
    <d v="2023-01-23T00:00:00"/>
    <s v="14:16"/>
    <x v="0"/>
    <x v="2"/>
    <x v="2"/>
    <s v="2"/>
    <x v="0"/>
    <s v="1"/>
    <n v="3"/>
    <s v="NE"/>
    <s v=""/>
    <x v="0"/>
  </r>
  <r>
    <s v="000231/23"/>
    <s v="Gabrielová Sofie "/>
    <s v="1954161869"/>
    <s v="205"/>
    <x v="19"/>
    <d v="1899-12-30T09:33:00"/>
    <d v="2023-01-23T00:00:00"/>
    <s v="12:21"/>
    <x v="7"/>
    <x v="2"/>
    <x v="2"/>
    <s v="2"/>
    <x v="0"/>
    <s v="1"/>
    <n v="3"/>
    <s v="NE"/>
    <s v=""/>
    <x v="0"/>
  </r>
  <r>
    <s v="000243/23"/>
    <s v="Gabriel Tomáš"/>
    <s v="9102165006"/>
    <s v="211"/>
    <x v="19"/>
    <d v="1899-12-30T13:12:00"/>
    <d v="2023-01-23T00:00:00"/>
    <s v="12:22"/>
    <x v="6"/>
    <x v="0"/>
    <x v="0"/>
    <s v="7"/>
    <x v="1"/>
    <s v="1"/>
    <n v="3"/>
    <s v="NE"/>
    <s v=""/>
    <x v="0"/>
  </r>
  <r>
    <s v="000280/23"/>
    <s v="Vojáček Kamil "/>
    <s v="2005090307"/>
    <s v="111"/>
    <x v="22"/>
    <d v="1899-12-30T17:18:00"/>
    <d v="2023-01-23T00:00:00"/>
    <s v="12:09"/>
    <x v="2"/>
    <x v="0"/>
    <x v="0"/>
    <s v="5"/>
    <x v="0"/>
    <s v="1"/>
    <n v="5"/>
    <s v="ANO"/>
    <s v=""/>
    <x v="1"/>
  </r>
  <r>
    <s v="000286/23"/>
    <s v="Vojáčková Kateřina"/>
    <s v="8860225781"/>
    <s v="111"/>
    <x v="22"/>
    <d v="1899-12-30T23:10:00"/>
    <d v="2023-01-23T00:00:00"/>
    <s v="12:12"/>
    <x v="3"/>
    <x v="0"/>
    <x v="0"/>
    <s v="7"/>
    <x v="1"/>
    <s v="1"/>
    <n v="5"/>
    <s v="ANO"/>
    <s v=""/>
    <x v="1"/>
  </r>
  <r>
    <s v="000326/23"/>
    <s v="Kadlček Martin"/>
    <s v="1610130346"/>
    <s v="111"/>
    <x v="26"/>
    <d v="1899-12-30T11:24:00"/>
    <d v="2023-01-23T00:00:00"/>
    <s v="12:06"/>
    <x v="7"/>
    <x v="0"/>
    <x v="0"/>
    <s v="2"/>
    <x v="0"/>
    <s v="1"/>
    <n v="1"/>
    <s v="NE"/>
    <s v=""/>
    <x v="0"/>
  </r>
  <r>
    <s v="000344/23"/>
    <s v="Hlochová Šárka "/>
    <s v="1159250466"/>
    <s v="111"/>
    <x v="26"/>
    <d v="1899-12-30T21:52:00"/>
    <d v="2023-01-23T00:00:00"/>
    <s v="15:21"/>
    <x v="0"/>
    <x v="1"/>
    <x v="1"/>
    <s v="3"/>
    <x v="0"/>
    <s v="1"/>
    <n v="1"/>
    <s v="ANO"/>
    <s v=""/>
    <x v="1"/>
  </r>
  <r>
    <s v="000363/23"/>
    <s v="Alková Barbora "/>
    <s v="0553093255"/>
    <s v="205"/>
    <x v="27"/>
    <d v="1899-12-30T13:17:00"/>
    <d v="2023-01-23T00:00:00"/>
    <s v="11:28"/>
    <x v="0"/>
    <x v="1"/>
    <x v="1"/>
    <s v="2"/>
    <x v="0"/>
    <s v="1"/>
    <n v="2"/>
    <s v="NE"/>
    <s v=""/>
    <x v="0"/>
  </r>
  <r>
    <s v="000367/23"/>
    <s v="Trtek Matěj "/>
    <s v="1608041050"/>
    <s v="111"/>
    <x v="28"/>
    <d v="1899-12-30T07:14:00"/>
    <d v="2023-01-23T00:00:00"/>
    <s v="10:37"/>
    <x v="8"/>
    <x v="2"/>
    <x v="2"/>
    <s v="2"/>
    <x v="0"/>
    <s v="1"/>
    <n v="3"/>
    <s v="NE"/>
    <s v=""/>
    <x v="0"/>
  </r>
  <r>
    <s v="000372/23"/>
    <s v="Trtková Olga Bc."/>
    <s v="8254184598"/>
    <s v="111"/>
    <x v="28"/>
    <d v="1899-12-30T09:17:00"/>
    <d v="2023-01-23T00:00:00"/>
    <s v="10:41"/>
    <x v="9"/>
    <x v="0"/>
    <x v="0"/>
    <s v="7"/>
    <x v="1"/>
    <s v="1"/>
    <n v="3"/>
    <s v="NE"/>
    <s v=""/>
    <x v="0"/>
  </r>
  <r>
    <s v="000375/23"/>
    <s v="Gabčan Jan "/>
    <s v="1205150342"/>
    <s v="211"/>
    <x v="28"/>
    <d v="1899-12-30T09:53:00"/>
    <d v="2023-01-23T00:00:00"/>
    <s v="13:40"/>
    <x v="8"/>
    <x v="2"/>
    <x v="2"/>
    <s v="2"/>
    <x v="0"/>
    <s v="1"/>
    <n v="3"/>
    <s v="NE"/>
    <s v=""/>
    <x v="0"/>
  </r>
  <r>
    <s v="000378/23"/>
    <s v="Šteiner Tomáš"/>
    <s v="1209250405"/>
    <s v="201"/>
    <x v="28"/>
    <d v="1899-12-30T10:42:00"/>
    <d v="2023-01-23T00:00:00"/>
    <s v="11:17"/>
    <x v="7"/>
    <x v="2"/>
    <x v="2"/>
    <s v="2"/>
    <x v="0"/>
    <s v="1"/>
    <n v="3"/>
    <s v="NE"/>
    <s v=""/>
    <x v="0"/>
  </r>
  <r>
    <s v="000379/23"/>
    <s v="Franková Natalie "/>
    <s v="0560276167"/>
    <s v="205"/>
    <x v="28"/>
    <d v="1899-12-30T11:05:00"/>
    <d v="2023-01-23T00:00:00"/>
    <s v="13:03"/>
    <x v="4"/>
    <x v="2"/>
    <x v="2"/>
    <s v="2"/>
    <x v="0"/>
    <s v="1"/>
    <n v="3"/>
    <s v="NE"/>
    <s v=""/>
    <x v="0"/>
  </r>
  <r>
    <s v="000390/23"/>
    <s v="Vlha Marek "/>
    <s v="0808207235"/>
    <s v="111"/>
    <x v="28"/>
    <d v="1899-12-30T13:03:00"/>
    <d v="2023-01-23T00:00:00"/>
    <s v="14:16"/>
    <x v="11"/>
    <x v="1"/>
    <x v="1"/>
    <s v="2"/>
    <x v="0"/>
    <s v="6"/>
    <n v="3"/>
    <s v="NE"/>
    <s v=""/>
    <x v="0"/>
  </r>
  <r>
    <s v="000393/23"/>
    <s v="Kandrač Noel "/>
    <s v="1604140505"/>
    <s v="213"/>
    <x v="28"/>
    <d v="1899-12-30T14:42:00"/>
    <d v="2023-01-23T00:00:00"/>
    <s v="14:36"/>
    <x v="0"/>
    <x v="0"/>
    <x v="0"/>
    <s v="2"/>
    <x v="0"/>
    <s v="1"/>
    <n v="3"/>
    <s v="NE"/>
    <s v=""/>
    <x v="0"/>
  </r>
  <r>
    <s v="000398/23"/>
    <s v="Slezáček Filip "/>
    <s v="1005185269"/>
    <s v="205"/>
    <x v="28"/>
    <d v="1899-12-30T19:40:00"/>
    <d v="2023-01-23T00:00:00"/>
    <s v="13:19"/>
    <x v="0"/>
    <x v="1"/>
    <x v="1"/>
    <s v="2"/>
    <x v="0"/>
    <s v="1"/>
    <n v="3"/>
    <s v="ANO"/>
    <s v=""/>
    <x v="1"/>
  </r>
  <r>
    <s v="000405/23"/>
    <s v="Machala Petr "/>
    <s v="2211260370"/>
    <s v="111"/>
    <x v="29"/>
    <d v="1899-12-30T10:07:00"/>
    <d v="2023-01-23T00:00:00"/>
    <s v="14:18"/>
    <x v="8"/>
    <x v="2"/>
    <x v="2"/>
    <s v="2"/>
    <x v="0"/>
    <s v="1"/>
    <n v="4"/>
    <s v="NE"/>
    <s v=""/>
    <x v="0"/>
  </r>
  <r>
    <s v="000421/23"/>
    <s v="Machalová Barbora RN"/>
    <s v="9660315742"/>
    <s v="111"/>
    <x v="29"/>
    <d v="1899-12-30T14:01:00"/>
    <d v="2023-01-23T00:00:00"/>
    <s v="14:35"/>
    <x v="9"/>
    <x v="0"/>
    <x v="0"/>
    <s v="7"/>
    <x v="1"/>
    <s v="1"/>
    <n v="4"/>
    <s v="NE"/>
    <s v=""/>
    <x v="0"/>
  </r>
  <r>
    <s v="000435/23"/>
    <s v="Král Jakub, Ing."/>
    <s v="8607086191"/>
    <s v="111"/>
    <x v="30"/>
    <d v="1899-12-30T11:57:00"/>
    <d v="2023-01-23T00:00:00"/>
    <s v="11:42"/>
    <x v="9"/>
    <x v="0"/>
    <x v="0"/>
    <s v="7"/>
    <x v="1"/>
    <s v="1"/>
    <n v="5"/>
    <s v="NE"/>
    <s v=""/>
    <x v="0"/>
  </r>
  <r>
    <s v="000439/23"/>
    <s v="Štěpáníková Anežka "/>
    <s v="2255190718"/>
    <s v="111"/>
    <x v="30"/>
    <d v="1899-12-30T13:03:00"/>
    <d v="2023-01-23T00:00:00"/>
    <s v="09:34"/>
    <x v="2"/>
    <x v="1"/>
    <x v="1"/>
    <s v="2"/>
    <x v="0"/>
    <s v="1"/>
    <n v="5"/>
    <s v="NE"/>
    <s v=""/>
    <x v="0"/>
  </r>
  <r>
    <s v="000440/23"/>
    <s v="Štěpáníková Marie Mg"/>
    <s v="9451034494"/>
    <s v="111"/>
    <x v="30"/>
    <d v="1899-12-30T13:16:00"/>
    <d v="2023-01-23T00:00:00"/>
    <s v="09:43"/>
    <x v="3"/>
    <x v="0"/>
    <x v="0"/>
    <s v="7"/>
    <x v="1"/>
    <s v="1"/>
    <n v="5"/>
    <s v="NE"/>
    <s v=""/>
    <x v="0"/>
  </r>
  <r>
    <s v="000441/23"/>
    <s v="Husaříková Adéla"/>
    <s v="1557010191"/>
    <s v="213"/>
    <x v="30"/>
    <d v="1899-12-30T13:33:00"/>
    <d v="2023-01-23T00:00:00"/>
    <s v="14:21"/>
    <x v="4"/>
    <x v="1"/>
    <x v="1"/>
    <s v="2"/>
    <x v="2"/>
    <s v="1"/>
    <n v="5"/>
    <s v="NE"/>
    <s v=""/>
    <x v="0"/>
  </r>
  <r>
    <s v="000457/23"/>
    <s v="Blaha Stepan"/>
    <s v="2301140380"/>
    <s v="111"/>
    <x v="32"/>
    <d v="1899-12-30T12:26:00"/>
    <d v="2023-01-23T00:00:00"/>
    <s v="14:00"/>
    <x v="4"/>
    <x v="1"/>
    <x v="1"/>
    <s v="4"/>
    <x v="0"/>
    <s v="1"/>
    <n v="7"/>
    <s v="NE"/>
    <s v=""/>
    <x v="1"/>
  </r>
  <r>
    <s v="000456/23"/>
    <s v="Blahová Iveta "/>
    <s v="9462075722"/>
    <s v="111"/>
    <x v="32"/>
    <d v="1899-12-30T12:27:00"/>
    <d v="2023-01-23T00:00:00"/>
    <s v="14:04"/>
    <x v="5"/>
    <x v="0"/>
    <x v="0"/>
    <s v="7"/>
    <x v="1"/>
    <s v="1"/>
    <n v="7"/>
    <s v="NE"/>
    <s v=""/>
    <x v="1"/>
  </r>
  <r>
    <s v="000316/23"/>
    <s v="Ohera Šimon "/>
    <s v="2001160744"/>
    <s v="205"/>
    <x v="26"/>
    <d v="1899-12-30T09:02:00"/>
    <d v="2023-01-24T00:00:00"/>
    <s v="08:18"/>
    <x v="8"/>
    <x v="0"/>
    <x v="0"/>
    <s v="2"/>
    <x v="0"/>
    <s v="1"/>
    <n v="1"/>
    <s v="NE"/>
    <s v=""/>
    <x v="0"/>
  </r>
  <r>
    <s v="000318/23"/>
    <s v="Jakubcová Božena"/>
    <s v="5459224364"/>
    <s v="205"/>
    <x v="26"/>
    <d v="1899-12-30T09:36:00"/>
    <d v="2023-01-24T00:00:00"/>
    <s v="08:48"/>
    <x v="9"/>
    <x v="0"/>
    <x v="0"/>
    <s v="7"/>
    <x v="1"/>
    <s v="1"/>
    <n v="1"/>
    <s v="NE"/>
    <s v=""/>
    <x v="0"/>
  </r>
  <r>
    <s v="000402/23"/>
    <s v="Sáblová Adéla "/>
    <s v="1052087234"/>
    <s v="205"/>
    <x v="29"/>
    <d v="1899-12-30T08:42:00"/>
    <d v="2023-01-24T00:00:00"/>
    <s v="14:32"/>
    <x v="4"/>
    <x v="2"/>
    <x v="2"/>
    <s v="2"/>
    <x v="2"/>
    <s v="1"/>
    <n v="4"/>
    <s v="NE"/>
    <s v=""/>
    <x v="0"/>
  </r>
  <r>
    <s v="000418/23"/>
    <s v="Pastyříková Veronika"/>
    <s v="1752010293"/>
    <s v="201"/>
    <x v="29"/>
    <d v="1899-12-30T13:15:00"/>
    <d v="2023-01-24T00:00:00"/>
    <s v="12:04"/>
    <x v="4"/>
    <x v="1"/>
    <x v="1"/>
    <s v="2"/>
    <x v="0"/>
    <s v="1"/>
    <n v="4"/>
    <s v="NE"/>
    <s v=""/>
    <x v="0"/>
  </r>
  <r>
    <s v="000442/23"/>
    <s v="Hroudný Lukáš "/>
    <s v="2003110769"/>
    <s v="205"/>
    <x v="30"/>
    <d v="1899-12-30T13:49:00"/>
    <d v="2023-01-24T00:00:00"/>
    <s v="12:15"/>
    <x v="2"/>
    <x v="1"/>
    <x v="1"/>
    <s v="2"/>
    <x v="2"/>
    <s v="1"/>
    <n v="5"/>
    <s v="NE"/>
    <s v=""/>
    <x v="0"/>
  </r>
  <r>
    <s v="000443/23"/>
    <s v="Slavíčková Lenka"/>
    <s v="7561195323"/>
    <s v="205"/>
    <x v="30"/>
    <d v="1899-12-30T14:02:00"/>
    <d v="2023-01-24T00:00:00"/>
    <s v="12:17"/>
    <x v="3"/>
    <x v="0"/>
    <x v="0"/>
    <s v="7"/>
    <x v="1"/>
    <s v="1"/>
    <n v="5"/>
    <s v="NE"/>
    <s v=""/>
    <x v="0"/>
  </r>
  <r>
    <s v="000458/23"/>
    <s v="Smékalová Petra"/>
    <s v="1052083241"/>
    <s v="201"/>
    <x v="32"/>
    <d v="1899-12-30T14:00:00"/>
    <d v="2023-01-24T00:00:00"/>
    <s v="08:36"/>
    <x v="7"/>
    <x v="2"/>
    <x v="2"/>
    <s v="2"/>
    <x v="0"/>
    <s v="1"/>
    <n v="7"/>
    <s v="NE"/>
    <s v=""/>
    <x v="1"/>
  </r>
  <r>
    <s v="000459/23"/>
    <s v="Olehla David"/>
    <s v="1402180604"/>
    <s v="211"/>
    <x v="32"/>
    <d v="1899-12-30T14:09:00"/>
    <d v="2023-01-24T00:00:00"/>
    <s v="10:38"/>
    <x v="4"/>
    <x v="2"/>
    <x v="2"/>
    <s v="2"/>
    <x v="0"/>
    <s v="1"/>
    <n v="7"/>
    <s v="NE"/>
    <s v=""/>
    <x v="1"/>
  </r>
  <r>
    <s v="000460/23"/>
    <s v="Klimková Anna"/>
    <s v="1753160079"/>
    <s v="205"/>
    <x v="32"/>
    <d v="1899-12-30T14:19:00"/>
    <d v="2023-01-24T00:00:00"/>
    <s v="08:56"/>
    <x v="7"/>
    <x v="2"/>
    <x v="2"/>
    <s v="2"/>
    <x v="0"/>
    <s v="1"/>
    <n v="7"/>
    <s v="NE"/>
    <s v=""/>
    <x v="1"/>
  </r>
  <r>
    <s v="000461/23"/>
    <s v="Střelcová Olga, Ing."/>
    <s v="8062155310"/>
    <s v="205"/>
    <x v="32"/>
    <d v="1899-12-30T14:22:00"/>
    <d v="2023-01-24T00:00:00"/>
    <s v="08:58"/>
    <x v="6"/>
    <x v="0"/>
    <x v="0"/>
    <s v="7"/>
    <x v="1"/>
    <s v="1"/>
    <n v="7"/>
    <s v="NE"/>
    <s v=""/>
    <x v="1"/>
  </r>
  <r>
    <s v="000463/23"/>
    <s v="Smýkal Vojtěch"/>
    <s v="1804271458"/>
    <s v="111"/>
    <x v="32"/>
    <d v="1899-12-30T14:35:00"/>
    <d v="2023-01-24T00:00:00"/>
    <s v="09:26"/>
    <x v="7"/>
    <x v="2"/>
    <x v="2"/>
    <s v="2"/>
    <x v="0"/>
    <s v="1"/>
    <n v="7"/>
    <s v="NE"/>
    <s v=""/>
    <x v="1"/>
  </r>
  <r>
    <s v="000464/23"/>
    <s v="Smýkal Jakub"/>
    <s v="8901215136"/>
    <s v="201"/>
    <x v="32"/>
    <d v="1899-12-30T14:40:00"/>
    <d v="2023-01-24T00:00:00"/>
    <s v="09:30"/>
    <x v="6"/>
    <x v="0"/>
    <x v="0"/>
    <s v="7"/>
    <x v="1"/>
    <s v="1"/>
    <n v="7"/>
    <s v="NE"/>
    <s v=""/>
    <x v="1"/>
  </r>
  <r>
    <s v="000465/23"/>
    <s v="Korabečná Aneta"/>
    <s v="1159180110"/>
    <s v="111"/>
    <x v="32"/>
    <d v="1899-12-30T15:06:00"/>
    <d v="2023-01-24T00:00:00"/>
    <s v="10:21"/>
    <x v="4"/>
    <x v="2"/>
    <x v="2"/>
    <s v="2"/>
    <x v="0"/>
    <s v="1"/>
    <n v="7"/>
    <s v="ANO"/>
    <s v=""/>
    <x v="1"/>
  </r>
  <r>
    <s v="000466/23"/>
    <s v="Oslancová Amálie"/>
    <s v="1756280317"/>
    <s v="201"/>
    <x v="32"/>
    <d v="1899-12-30T15:17:00"/>
    <d v="2023-01-24T00:00:00"/>
    <s v="09:07"/>
    <x v="7"/>
    <x v="2"/>
    <x v="2"/>
    <s v="2"/>
    <x v="0"/>
    <s v="1"/>
    <n v="7"/>
    <s v="ANO"/>
    <s v=""/>
    <x v="1"/>
  </r>
  <r>
    <s v="000467/23"/>
    <s v="Oslancová Iveta"/>
    <s v="8251233331"/>
    <s v="201"/>
    <x v="32"/>
    <d v="1899-12-30T15:23:00"/>
    <d v="2023-01-24T00:00:00"/>
    <s v="09:00"/>
    <x v="6"/>
    <x v="0"/>
    <x v="0"/>
    <s v="7"/>
    <x v="1"/>
    <s v="1"/>
    <n v="7"/>
    <s v="ANO"/>
    <s v=""/>
    <x v="1"/>
  </r>
  <r>
    <s v="000468/23"/>
    <s v="Nomak Anton "/>
    <s v="2111180412"/>
    <s v="213"/>
    <x v="32"/>
    <d v="1899-12-30T15:37:00"/>
    <d v="2023-01-24T00:00:00"/>
    <s v="09:47"/>
    <x v="4"/>
    <x v="2"/>
    <x v="2"/>
    <s v="2"/>
    <x v="0"/>
    <s v="1"/>
    <n v="7"/>
    <s v="ANO"/>
    <s v=""/>
    <x v="1"/>
  </r>
  <r>
    <s v="000469/23"/>
    <s v="Nomak Martina, Bc."/>
    <s v="9153206084"/>
    <s v="213"/>
    <x v="32"/>
    <d v="1899-12-30T15:41:00"/>
    <d v="2023-01-24T00:00:00"/>
    <s v="10:45"/>
    <x v="5"/>
    <x v="0"/>
    <x v="0"/>
    <s v="7"/>
    <x v="1"/>
    <s v="1"/>
    <n v="7"/>
    <s v="ANO"/>
    <s v=""/>
    <x v="1"/>
  </r>
  <r>
    <s v="000470/23"/>
    <s v="Košulič Pavel "/>
    <s v="1907150212"/>
    <s v="211"/>
    <x v="32"/>
    <d v="1899-12-30T15:44:00"/>
    <d v="2023-01-24T00:00:00"/>
    <s v="09:58"/>
    <x v="7"/>
    <x v="2"/>
    <x v="2"/>
    <s v="2"/>
    <x v="0"/>
    <s v="1"/>
    <n v="7"/>
    <s v="ANO"/>
    <s v=""/>
    <x v="1"/>
  </r>
  <r>
    <s v="000471/23"/>
    <s v="Zlámalová Petra"/>
    <s v="8457075704"/>
    <s v="211"/>
    <x v="32"/>
    <d v="1899-12-30T15:54:00"/>
    <d v="2023-01-24T00:00:00"/>
    <s v="09:56"/>
    <x v="6"/>
    <x v="0"/>
    <x v="0"/>
    <s v="7"/>
    <x v="1"/>
    <s v="1"/>
    <n v="7"/>
    <s v="ANO"/>
    <s v=""/>
    <x v="1"/>
  </r>
  <r>
    <s v="000473/23"/>
    <s v="Vašečková Veronika"/>
    <s v="1853220017"/>
    <s v="111"/>
    <x v="32"/>
    <d v="1899-12-30T16:12:00"/>
    <d v="2023-01-24T00:00:00"/>
    <s v="10:00"/>
    <x v="7"/>
    <x v="2"/>
    <x v="2"/>
    <s v="2"/>
    <x v="0"/>
    <s v="1"/>
    <n v="7"/>
    <s v="ANO"/>
    <s v=""/>
    <x v="1"/>
  </r>
  <r>
    <s v="000474/23"/>
    <s v="Vašečková Radka "/>
    <s v="8352215223"/>
    <s v="111"/>
    <x v="32"/>
    <d v="1899-12-30T16:16:00"/>
    <d v="2023-01-24T00:00:00"/>
    <s v="09:51"/>
    <x v="6"/>
    <x v="0"/>
    <x v="0"/>
    <s v="7"/>
    <x v="1"/>
    <s v="1"/>
    <n v="7"/>
    <s v="ANO"/>
    <s v=""/>
    <x v="1"/>
  </r>
  <r>
    <s v="000475/23"/>
    <s v="Pešková Tereza"/>
    <s v="1462171722"/>
    <s v="111"/>
    <x v="32"/>
    <d v="1899-12-30T16:25:00"/>
    <d v="2023-01-24T00:00:00"/>
    <s v="08:28"/>
    <x v="7"/>
    <x v="2"/>
    <x v="2"/>
    <s v="2"/>
    <x v="0"/>
    <s v="1"/>
    <n v="7"/>
    <s v="ANO"/>
    <s v=""/>
    <x v="1"/>
  </r>
  <r>
    <s v="000479/23"/>
    <s v="Burian Václav"/>
    <s v="0809153268"/>
    <s v="211"/>
    <x v="33"/>
    <d v="1899-12-30T09:07:00"/>
    <d v="2023-01-24T00:00:00"/>
    <s v="11:10"/>
    <x v="0"/>
    <x v="2"/>
    <x v="2"/>
    <s v="2"/>
    <x v="0"/>
    <s v="1"/>
    <n v="1"/>
    <s v="NE"/>
    <s v=""/>
    <x v="0"/>
  </r>
  <r>
    <s v="000489/23"/>
    <s v="Michalčík Marek"/>
    <s v="0508037420"/>
    <s v="201"/>
    <x v="33"/>
    <d v="1899-12-30T11:02:00"/>
    <d v="2023-01-24T00:00:00"/>
    <s v="09:20"/>
    <x v="7"/>
    <x v="2"/>
    <x v="2"/>
    <s v="2"/>
    <x v="0"/>
    <s v="1"/>
    <n v="1"/>
    <s v="NE"/>
    <s v=""/>
    <x v="0"/>
  </r>
  <r>
    <s v="000507/23"/>
    <s v="Kršjaková Linda"/>
    <s v="1951240709"/>
    <s v="211"/>
    <x v="34"/>
    <d v="1899-12-30T03:08:00"/>
    <d v="2023-01-24T00:00:00"/>
    <s v="13:41"/>
    <x v="4"/>
    <x v="1"/>
    <x v="1"/>
    <s v="2"/>
    <x v="0"/>
    <s v="1"/>
    <n v="2"/>
    <s v="ANO"/>
    <s v=""/>
    <x v="1"/>
  </r>
  <r>
    <s v="000508/23"/>
    <s v="Kršjak Jan"/>
    <s v="8807135799"/>
    <s v="111"/>
    <x v="34"/>
    <d v="1899-12-30T03:15:00"/>
    <d v="2023-01-24T00:00:00"/>
    <s v="13:44"/>
    <x v="5"/>
    <x v="0"/>
    <x v="0"/>
    <s v="7"/>
    <x v="1"/>
    <s v="1"/>
    <n v="2"/>
    <s v="ANO"/>
    <s v=""/>
    <x v="1"/>
  </r>
  <r>
    <s v="000135/23"/>
    <s v="Zdráhalová Jana Ing."/>
    <s v="9257276072"/>
    <s v="111"/>
    <x v="12"/>
    <d v="1899-12-30T19:55:00"/>
    <d v="2023-01-25T00:00:00"/>
    <s v="13:09"/>
    <x v="6"/>
    <x v="0"/>
    <x v="0"/>
    <s v="7"/>
    <x v="1"/>
    <s v="1"/>
    <n v="4"/>
    <s v="ANO"/>
    <s v=""/>
    <x v="1"/>
  </r>
  <r>
    <s v="000325/23"/>
    <s v="Toběrný Filip "/>
    <s v="1110191775"/>
    <s v="205"/>
    <x v="26"/>
    <d v="1899-12-30T11:09:00"/>
    <d v="2023-01-25T00:00:00"/>
    <s v="11:59"/>
    <x v="0"/>
    <x v="1"/>
    <x v="1"/>
    <s v="1"/>
    <x v="2"/>
    <s v="1"/>
    <n v="1"/>
    <s v="NE"/>
    <s v=""/>
    <x v="0"/>
  </r>
  <r>
    <s v="000424/23"/>
    <s v="Jaroš Mikoláš"/>
    <s v="2205020730"/>
    <s v="111"/>
    <x v="29"/>
    <d v="1899-12-30T16:53:00"/>
    <d v="2023-01-25T00:00:00"/>
    <s v="12:17"/>
    <x v="2"/>
    <x v="1"/>
    <x v="1"/>
    <s v="1"/>
    <x v="0"/>
    <s v="1"/>
    <n v="4"/>
    <s v="ANO"/>
    <s v=""/>
    <x v="1"/>
  </r>
  <r>
    <s v="000425/23"/>
    <s v="Jarošová Michaela"/>
    <s v="8555260010"/>
    <s v="111"/>
    <x v="29"/>
    <d v="1899-12-30T17:02:00"/>
    <d v="2023-01-25T00:00:00"/>
    <s v="12:19"/>
    <x v="3"/>
    <x v="0"/>
    <x v="0"/>
    <s v="7"/>
    <x v="1"/>
    <s v="1"/>
    <n v="4"/>
    <s v="ANO"/>
    <s v=""/>
    <x v="1"/>
  </r>
  <r>
    <s v="000429/23"/>
    <s v="Jaroš Robert "/>
    <s v="2103260247"/>
    <s v="111"/>
    <x v="29"/>
    <d v="1899-12-30T23:45:00"/>
    <d v="2023-01-25T00:00:00"/>
    <s v="12:50"/>
    <x v="4"/>
    <x v="1"/>
    <x v="1"/>
    <s v="2"/>
    <x v="0"/>
    <s v="1"/>
    <n v="4"/>
    <s v="ANO"/>
    <s v=""/>
    <x v="1"/>
  </r>
  <r>
    <s v="000430/23"/>
    <s v="Jarošová Dagmar"/>
    <s v="8655155168"/>
    <s v="111"/>
    <x v="29"/>
    <d v="1899-12-30T23:57:00"/>
    <d v="2023-01-25T00:00:00"/>
    <s v="12:52"/>
    <x v="5"/>
    <x v="0"/>
    <x v="0"/>
    <s v="7"/>
    <x v="1"/>
    <s v="1"/>
    <n v="4"/>
    <s v="ANO"/>
    <s v=""/>
    <x v="1"/>
  </r>
  <r>
    <s v="000431/23"/>
    <s v="Telíšková Lucie"/>
    <s v="7962045355"/>
    <s v="205"/>
    <x v="30"/>
    <d v="1899-12-30T07:31:00"/>
    <d v="2023-01-25T00:00:00"/>
    <s v="12:02"/>
    <x v="1"/>
    <x v="0"/>
    <x v="0"/>
    <s v="7"/>
    <x v="1"/>
    <s v="1"/>
    <n v="5"/>
    <s v="NE"/>
    <s v=""/>
    <x v="0"/>
  </r>
  <r>
    <s v="000432/23"/>
    <s v="Petřeková Veronika "/>
    <s v="0852173234"/>
    <s v="205"/>
    <x v="30"/>
    <d v="1899-12-30T10:32:00"/>
    <d v="2023-01-25T00:00:00"/>
    <s v="14:47"/>
    <x v="4"/>
    <x v="1"/>
    <x v="1"/>
    <s v="2"/>
    <x v="0"/>
    <s v="1"/>
    <n v="5"/>
    <s v="NE"/>
    <s v=""/>
    <x v="0"/>
  </r>
  <r>
    <s v="000462/23"/>
    <s v="Kima Martin"/>
    <s v="2001021957"/>
    <s v="211"/>
    <x v="32"/>
    <d v="1899-12-30T14:34:00"/>
    <d v="2023-01-25T00:00:00"/>
    <s v="10:58"/>
    <x v="2"/>
    <x v="0"/>
    <x v="0"/>
    <s v="2"/>
    <x v="0"/>
    <s v="1"/>
    <n v="7"/>
    <s v="NE"/>
    <s v=""/>
    <x v="1"/>
  </r>
  <r>
    <s v="000478/23"/>
    <s v="Nerušilová Kateřina"/>
    <s v="0755316078"/>
    <s v="207"/>
    <x v="33"/>
    <d v="1899-12-30T08:58:00"/>
    <d v="2023-01-25T00:00:00"/>
    <s v="10:36"/>
    <x v="4"/>
    <x v="2"/>
    <x v="2"/>
    <s v="2"/>
    <x v="0"/>
    <s v="1"/>
    <n v="1"/>
    <s v="NE"/>
    <s v=""/>
    <x v="0"/>
  </r>
  <r>
    <s v="000480/23"/>
    <s v="Woltnerová Eliška "/>
    <s v="1160100337"/>
    <s v="205"/>
    <x v="33"/>
    <d v="1899-12-30T09:25:00"/>
    <d v="2023-01-25T00:00:00"/>
    <s v="09:30"/>
    <x v="7"/>
    <x v="2"/>
    <x v="2"/>
    <s v="2"/>
    <x v="0"/>
    <s v="1"/>
    <n v="1"/>
    <s v="NE"/>
    <s v=""/>
    <x v="0"/>
  </r>
  <r>
    <s v="000485/23"/>
    <s v="Čonka Vladimír Sebas"/>
    <s v="1801300138"/>
    <s v="111"/>
    <x v="33"/>
    <d v="1899-12-30T10:26:00"/>
    <d v="2023-01-25T00:00:00"/>
    <s v="08:39"/>
    <x v="4"/>
    <x v="2"/>
    <x v="2"/>
    <s v="2"/>
    <x v="0"/>
    <s v="1"/>
    <n v="1"/>
    <s v="NE"/>
    <s v=""/>
    <x v="0"/>
  </r>
  <r>
    <s v="000486/23"/>
    <s v="Mrázek Martin"/>
    <s v="1705040205"/>
    <s v="211"/>
    <x v="33"/>
    <d v="1899-12-30T10:36:00"/>
    <d v="2023-01-25T00:00:00"/>
    <s v="15:12"/>
    <x v="7"/>
    <x v="2"/>
    <x v="2"/>
    <s v="2"/>
    <x v="0"/>
    <s v="1"/>
    <n v="1"/>
    <s v="NE"/>
    <s v=""/>
    <x v="0"/>
  </r>
  <r>
    <s v="000490/23"/>
    <s v="Tkadlčíková Barbora"/>
    <s v="1857091555"/>
    <s v="201"/>
    <x v="33"/>
    <d v="1899-12-30T11:13:00"/>
    <d v="2023-01-25T00:00:00"/>
    <s v="15:19"/>
    <x v="7"/>
    <x v="2"/>
    <x v="2"/>
    <s v="2"/>
    <x v="0"/>
    <s v="1"/>
    <n v="1"/>
    <s v="NE"/>
    <s v=""/>
    <x v="0"/>
  </r>
  <r>
    <s v="000493/23"/>
    <s v="Mac Oldřich"/>
    <s v="0505227437"/>
    <s v="111"/>
    <x v="33"/>
    <d v="1899-12-30T12:41:00"/>
    <d v="2023-01-25T00:00:00"/>
    <s v="15:09"/>
    <x v="0"/>
    <x v="1"/>
    <x v="1"/>
    <s v="7"/>
    <x v="2"/>
    <s v="1"/>
    <n v="1"/>
    <s v="NE"/>
    <s v=""/>
    <x v="0"/>
  </r>
  <r>
    <s v="000494/23"/>
    <s v="Šidliáková Kateřina "/>
    <s v="0751255263"/>
    <s v="201"/>
    <x v="33"/>
    <d v="1899-12-30T12:36:00"/>
    <d v="2023-01-25T00:00:00"/>
    <s v="01:00"/>
    <x v="4"/>
    <x v="0"/>
    <x v="0"/>
    <s v="6"/>
    <x v="0"/>
    <s v="1"/>
    <n v="1"/>
    <s v="NE"/>
    <s v=""/>
    <x v="0"/>
  </r>
  <r>
    <s v="000495/23"/>
    <s v="Tkadlčík Petr"/>
    <s v="8501264838"/>
    <s v="201"/>
    <x v="33"/>
    <d v="1899-12-30T13:08:00"/>
    <d v="2023-01-25T00:00:00"/>
    <s v="15:21"/>
    <x v="6"/>
    <x v="0"/>
    <x v="0"/>
    <s v="7"/>
    <x v="1"/>
    <s v="1"/>
    <n v="1"/>
    <s v="NE"/>
    <s v=""/>
    <x v="0"/>
  </r>
  <r>
    <s v="000498/23"/>
    <s v="Janků Nikola"/>
    <s v="1459230300"/>
    <s v="211"/>
    <x v="33"/>
    <d v="1899-12-30T13:23:00"/>
    <d v="2023-01-25T00:00:00"/>
    <s v="11:28"/>
    <x v="2"/>
    <x v="1"/>
    <x v="1"/>
    <s v="1"/>
    <x v="0"/>
    <s v="1"/>
    <n v="1"/>
    <s v="NE"/>
    <s v=""/>
    <x v="0"/>
  </r>
  <r>
    <s v="000499/23"/>
    <s v="Mrázková Mahrová Mar"/>
    <s v="9157035734"/>
    <s v="211"/>
    <x v="33"/>
    <d v="1899-12-30T14:18:00"/>
    <d v="2023-01-25T00:00:00"/>
    <s v="15:17"/>
    <x v="6"/>
    <x v="0"/>
    <x v="0"/>
    <s v="7"/>
    <x v="1"/>
    <s v="1"/>
    <n v="1"/>
    <s v="NE"/>
    <s v=""/>
    <x v="0"/>
  </r>
  <r>
    <s v="000502/23"/>
    <s v="Vašková Věra"/>
    <s v="9951180833"/>
    <s v="111"/>
    <x v="33"/>
    <d v="1899-12-30T14:22:00"/>
    <d v="2023-01-25T00:00:00"/>
    <s v="08:45"/>
    <x v="5"/>
    <x v="0"/>
    <x v="0"/>
    <s v="7"/>
    <x v="1"/>
    <s v="1"/>
    <n v="1"/>
    <s v="NE"/>
    <s v=""/>
    <x v="0"/>
  </r>
  <r>
    <s v="000513/23"/>
    <s v="Večeřová Martina "/>
    <s v="0659295351"/>
    <s v="205"/>
    <x v="34"/>
    <d v="1899-12-30T10:10:00"/>
    <d v="2023-01-25T00:00:00"/>
    <s v="15:12"/>
    <x v="0"/>
    <x v="2"/>
    <x v="2"/>
    <s v="2"/>
    <x v="0"/>
    <s v="1"/>
    <n v="2"/>
    <s v="NE"/>
    <s v=""/>
    <x v="0"/>
  </r>
  <r>
    <s v="000515/23"/>
    <s v="Šrotíř Sebastian "/>
    <s v="2111270469"/>
    <s v="211"/>
    <x v="34"/>
    <d v="1899-12-30T11:31:00"/>
    <d v="2023-01-25T00:00:00"/>
    <s v="12:49"/>
    <x v="4"/>
    <x v="1"/>
    <x v="1"/>
    <s v="2"/>
    <x v="2"/>
    <s v="1"/>
    <n v="2"/>
    <s v="NE"/>
    <s v=""/>
    <x v="0"/>
  </r>
  <r>
    <s v="000518/23"/>
    <s v="Šrotířová Jana"/>
    <s v="9052035707"/>
    <s v="211"/>
    <x v="34"/>
    <d v="1899-12-30T13:29:00"/>
    <d v="2023-01-25T00:00:00"/>
    <s v="12:54"/>
    <x v="5"/>
    <x v="0"/>
    <x v="0"/>
    <s v="7"/>
    <x v="1"/>
    <s v="1"/>
    <n v="2"/>
    <s v="NE"/>
    <s v=""/>
    <x v="0"/>
  </r>
  <r>
    <s v="000521/23"/>
    <s v="Krejčí Daniel "/>
    <s v="1409080596"/>
    <s v="205"/>
    <x v="34"/>
    <d v="1899-12-30T14:19:00"/>
    <d v="2023-01-25T00:00:00"/>
    <s v="09:28"/>
    <x v="2"/>
    <x v="0"/>
    <x v="0"/>
    <s v="2"/>
    <x v="0"/>
    <s v="1"/>
    <n v="2"/>
    <s v="NE"/>
    <s v=""/>
    <x v="0"/>
  </r>
  <r>
    <s v="000522/23"/>
    <s v="Kuzyk Makar"/>
    <s v="2106140410"/>
    <s v="111"/>
    <x v="34"/>
    <d v="1899-12-30T14:51:00"/>
    <d v="2023-01-25T00:00:00"/>
    <s v="09:35"/>
    <x v="4"/>
    <x v="0"/>
    <x v="0"/>
    <s v="2"/>
    <x v="0"/>
    <s v="1"/>
    <n v="2"/>
    <s v="NE"/>
    <s v=""/>
    <x v="0"/>
  </r>
  <r>
    <s v="000523/23"/>
    <s v="Kuzyk Halyna"/>
    <s v="8962714541"/>
    <s v="111"/>
    <x v="34"/>
    <d v="1899-12-30T14:59:00"/>
    <d v="2023-01-25T00:00:00"/>
    <s v="09:37"/>
    <x v="5"/>
    <x v="0"/>
    <x v="0"/>
    <s v="7"/>
    <x v="1"/>
    <s v="1"/>
    <n v="2"/>
    <s v="NE"/>
    <s v=""/>
    <x v="0"/>
  </r>
  <r>
    <s v="000374/23"/>
    <s v="Janóvá Marie"/>
    <s v="0552198449"/>
    <s v="111"/>
    <x v="28"/>
    <d v="1899-12-30T09:38:00"/>
    <d v="2023-01-26T00:00:00"/>
    <s v="09:22"/>
    <x v="0"/>
    <x v="0"/>
    <x v="0"/>
    <s v="2"/>
    <x v="0"/>
    <s v="1"/>
    <n v="3"/>
    <s v="NE"/>
    <s v=""/>
    <x v="0"/>
  </r>
  <r>
    <s v="000391/23"/>
    <s v="Fibigr Tomáš"/>
    <s v="1401090405"/>
    <s v="205"/>
    <x v="28"/>
    <d v="1899-12-30T13:24:00"/>
    <d v="2023-01-26T00:00:00"/>
    <s v="12:03"/>
    <x v="0"/>
    <x v="1"/>
    <x v="1"/>
    <s v="1"/>
    <x v="0"/>
    <s v="1"/>
    <n v="3"/>
    <s v="NE"/>
    <s v=""/>
    <x v="0"/>
  </r>
  <r>
    <s v="000444/23"/>
    <s v="Netopil Jakub "/>
    <s v="2007130664"/>
    <s v="205"/>
    <x v="30"/>
    <d v="1899-12-30T14:19:00"/>
    <d v="2023-01-26T00:00:00"/>
    <s v="11:22"/>
    <x v="2"/>
    <x v="0"/>
    <x v="0"/>
    <s v="2"/>
    <x v="0"/>
    <s v="1"/>
    <n v="5"/>
    <s v="NE"/>
    <s v=""/>
    <x v="0"/>
  </r>
  <r>
    <s v="000446/23"/>
    <s v="Netopilová Martina"/>
    <s v="8757245772"/>
    <s v="205"/>
    <x v="30"/>
    <d v="1899-12-30T16:59:00"/>
    <d v="2023-01-26T00:00:00"/>
    <s v="11:23"/>
    <x v="3"/>
    <x v="0"/>
    <x v="0"/>
    <s v="7"/>
    <x v="1"/>
    <s v="1"/>
    <n v="5"/>
    <s v="ANO"/>
    <s v=""/>
    <x v="1"/>
  </r>
  <r>
    <s v="000447/23"/>
    <s v="Hůta Daniel"/>
    <s v="2211270292"/>
    <s v="111"/>
    <x v="30"/>
    <d v="1899-12-30T19:22:00"/>
    <d v="2023-01-26T00:00:00"/>
    <s v="07:55"/>
    <x v="2"/>
    <x v="1"/>
    <x v="1"/>
    <s v="3"/>
    <x v="2"/>
    <s v="1"/>
    <n v="5"/>
    <s v="ANO"/>
    <s v=""/>
    <x v="1"/>
  </r>
  <r>
    <s v="000448/23"/>
    <s v="Ambrozková Jana"/>
    <s v="9258084847"/>
    <s v="111"/>
    <x v="30"/>
    <d v="1899-12-30T22:20:00"/>
    <d v="2023-01-26T00:00:00"/>
    <s v="12:00"/>
    <x v="1"/>
    <x v="0"/>
    <x v="0"/>
    <s v="7"/>
    <x v="1"/>
    <s v="1"/>
    <n v="5"/>
    <s v="ANO"/>
    <s v=""/>
    <x v="1"/>
  </r>
  <r>
    <s v="000450/23"/>
    <s v="Voráčová Veronika"/>
    <s v="8156135757"/>
    <s v="205"/>
    <x v="31"/>
    <d v="1899-12-30T10:42:00"/>
    <d v="2023-01-26T00:00:00"/>
    <s v="11:58"/>
    <x v="1"/>
    <x v="0"/>
    <x v="0"/>
    <s v="7"/>
    <x v="1"/>
    <s v="1"/>
    <n v="6"/>
    <s v="NE"/>
    <s v=""/>
    <x v="1"/>
  </r>
  <r>
    <s v="000455/23"/>
    <s v="Lysak Vlad Valentin"/>
    <s v="2103070420"/>
    <s v="111"/>
    <x v="32"/>
    <d v="1899-12-30T11:50:00"/>
    <d v="2023-01-26T00:00:00"/>
    <s v="11:17"/>
    <x v="2"/>
    <x v="1"/>
    <x v="1"/>
    <s v="3"/>
    <x v="0"/>
    <s v="1"/>
    <n v="7"/>
    <s v="NE"/>
    <s v=""/>
    <x v="1"/>
  </r>
  <r>
    <s v="000487/23"/>
    <s v="Šišma František"/>
    <s v="1407220848"/>
    <s v="205"/>
    <x v="33"/>
    <d v="1899-12-30T10:46:00"/>
    <d v="2023-01-26T00:00:00"/>
    <s v="10:13"/>
    <x v="7"/>
    <x v="2"/>
    <x v="2"/>
    <s v="2"/>
    <x v="0"/>
    <s v="1"/>
    <n v="1"/>
    <s v="NE"/>
    <s v=""/>
    <x v="0"/>
  </r>
  <r>
    <s v="000488/23"/>
    <s v="Šišma Jan"/>
    <s v="1707020733"/>
    <s v="205"/>
    <x v="33"/>
    <d v="1899-12-30T10:53:00"/>
    <d v="2023-01-26T00:00:00"/>
    <s v="09:24"/>
    <x v="7"/>
    <x v="2"/>
    <x v="2"/>
    <s v="2"/>
    <x v="0"/>
    <s v="1"/>
    <n v="1"/>
    <s v="NE"/>
    <s v=""/>
    <x v="0"/>
  </r>
  <r>
    <s v="000492/23"/>
    <s v="Zapletalová Elen"/>
    <s v="1955140011"/>
    <s v="201"/>
    <x v="33"/>
    <d v="1899-12-30T12:33:00"/>
    <d v="2023-01-26T00:00:00"/>
    <s v="09:47"/>
    <x v="7"/>
    <x v="2"/>
    <x v="2"/>
    <s v="2"/>
    <x v="0"/>
    <s v="1"/>
    <n v="1"/>
    <s v="NE"/>
    <s v=""/>
    <x v="0"/>
  </r>
  <r>
    <s v="000497/23"/>
    <s v="Horkelová Lenka"/>
    <s v="9153205699"/>
    <s v="201"/>
    <x v="33"/>
    <d v="1899-12-30T13:11:00"/>
    <d v="2023-01-26T00:00:00"/>
    <s v="09:48"/>
    <x v="6"/>
    <x v="0"/>
    <x v="0"/>
    <s v="7"/>
    <x v="1"/>
    <s v="1"/>
    <n v="1"/>
    <s v="NE"/>
    <s v=""/>
    <x v="0"/>
  </r>
  <r>
    <s v="000501/23"/>
    <s v="Šišmová Eva"/>
    <s v="7656185317"/>
    <s v="205"/>
    <x v="33"/>
    <d v="1899-12-30T14:20:00"/>
    <d v="2023-01-26T00:00:00"/>
    <s v="09:27"/>
    <x v="6"/>
    <x v="0"/>
    <x v="0"/>
    <s v="7"/>
    <x v="1"/>
    <s v="1"/>
    <n v="1"/>
    <s v="NE"/>
    <s v=""/>
    <x v="0"/>
  </r>
  <r>
    <s v="000503/23"/>
    <s v="Vlček Marek "/>
    <s v="1906080627"/>
    <s v="201"/>
    <x v="33"/>
    <d v="1899-12-30T15:51:00"/>
    <d v="2023-01-26T00:00:00"/>
    <s v="11:38"/>
    <x v="2"/>
    <x v="1"/>
    <x v="1"/>
    <s v="5"/>
    <x v="0"/>
    <s v="1"/>
    <n v="1"/>
    <s v="ANO"/>
    <s v=""/>
    <x v="1"/>
  </r>
  <r>
    <s v="000504/23"/>
    <s v="Vlčková Radka, DiS."/>
    <s v="9054286076"/>
    <s v="201"/>
    <x v="33"/>
    <d v="1899-12-30T16:01:00"/>
    <d v="2023-01-26T00:00:00"/>
    <s v="12:22"/>
    <x v="3"/>
    <x v="0"/>
    <x v="0"/>
    <s v="7"/>
    <x v="1"/>
    <s v="1"/>
    <n v="1"/>
    <s v="ANO"/>
    <s v=""/>
    <x v="1"/>
  </r>
  <r>
    <s v="000512/23"/>
    <s v="Konečná Natálie"/>
    <s v="0561035365"/>
    <s v="213"/>
    <x v="34"/>
    <d v="1899-12-30T09:46:00"/>
    <d v="2023-01-26T00:00:00"/>
    <s v="09:41"/>
    <x v="0"/>
    <x v="2"/>
    <x v="2"/>
    <s v="2"/>
    <x v="0"/>
    <s v="1"/>
    <n v="2"/>
    <s v="NE"/>
    <s v=""/>
    <x v="0"/>
  </r>
  <r>
    <s v="000514/23"/>
    <s v="Frelich Petr "/>
    <s v="0906105266"/>
    <s v="205"/>
    <x v="34"/>
    <d v="1899-12-30T10:36:00"/>
    <d v="2023-01-26T00:00:00"/>
    <s v="08:34"/>
    <x v="4"/>
    <x v="2"/>
    <x v="2"/>
    <s v="2"/>
    <x v="0"/>
    <s v="1"/>
    <n v="2"/>
    <s v="NE"/>
    <s v=""/>
    <x v="0"/>
  </r>
  <r>
    <s v="000516/23"/>
    <s v="Demeter Bryan "/>
    <s v="1512270826"/>
    <s v="111"/>
    <x v="34"/>
    <d v="1899-12-30T12:27:00"/>
    <d v="2023-01-26T00:00:00"/>
    <s v="15:15"/>
    <x v="2"/>
    <x v="1"/>
    <x v="1"/>
    <s v="2"/>
    <x v="0"/>
    <s v="1"/>
    <n v="2"/>
    <s v="NE"/>
    <s v=""/>
    <x v="0"/>
  </r>
  <r>
    <s v="000517/23"/>
    <s v="Hůtová Kateřina "/>
    <s v="8852100422"/>
    <s v="111"/>
    <x v="34"/>
    <d v="1899-12-30T13:15:00"/>
    <d v="2023-01-26T00:00:00"/>
    <s v="08:01"/>
    <x v="3"/>
    <x v="0"/>
    <x v="0"/>
    <s v="7"/>
    <x v="1"/>
    <s v="1"/>
    <n v="2"/>
    <s v="NE"/>
    <s v=""/>
    <x v="0"/>
  </r>
  <r>
    <s v="000525/23"/>
    <s v="Kroková Brenda"/>
    <s v="9761156064"/>
    <s v="111"/>
    <x v="34"/>
    <d v="1899-12-30T16:14:00"/>
    <d v="2023-01-26T00:00:00"/>
    <s v="15:17"/>
    <x v="3"/>
    <x v="0"/>
    <x v="0"/>
    <s v="7"/>
    <x v="1"/>
    <s v="1"/>
    <n v="2"/>
    <s v="ANO"/>
    <s v=""/>
    <x v="1"/>
  </r>
  <r>
    <s v="000530/23"/>
    <s v="Navara Vojtěch"/>
    <s v="0809053234"/>
    <s v="111"/>
    <x v="35"/>
    <d v="1899-12-30T00:03:00"/>
    <d v="2023-01-26T00:00:00"/>
    <s v="09:47"/>
    <x v="0"/>
    <x v="1"/>
    <x v="1"/>
    <s v="4"/>
    <x v="1"/>
    <s v="1"/>
    <n v="3"/>
    <s v="ANO"/>
    <s v=""/>
    <x v="1"/>
  </r>
  <r>
    <s v="000536/23"/>
    <s v="Macák Filip"/>
    <s v="0711136096"/>
    <s v="205"/>
    <x v="35"/>
    <d v="1899-12-30T10:40:00"/>
    <d v="2023-01-26T00:00:00"/>
    <s v="10:16"/>
    <x v="7"/>
    <x v="0"/>
    <x v="0"/>
    <s v="2"/>
    <x v="0"/>
    <s v="1"/>
    <n v="3"/>
    <s v="NE"/>
    <s v=""/>
    <x v="0"/>
  </r>
  <r>
    <s v="000543/23"/>
    <s v="Lysáková Lucie"/>
    <s v="8853294857"/>
    <s v="111"/>
    <x v="35"/>
    <d v="1899-12-30T13:42:00"/>
    <d v="2023-01-26T00:00:00"/>
    <s v="11:20"/>
    <x v="3"/>
    <x v="0"/>
    <x v="0"/>
    <s v="7"/>
    <x v="1"/>
    <s v="1"/>
    <n v="3"/>
    <s v="NE"/>
    <s v=""/>
    <x v="0"/>
  </r>
  <r>
    <s v="000228/23"/>
    <s v="Král Matias "/>
    <s v="2109170943"/>
    <s v="205"/>
    <x v="19"/>
    <d v="1899-12-30T09:21:00"/>
    <d v="2023-01-27T00:00:00"/>
    <s v="13:59"/>
    <x v="8"/>
    <x v="2"/>
    <x v="2"/>
    <s v="2"/>
    <x v="0"/>
    <s v="1"/>
    <n v="3"/>
    <s v="NE"/>
    <s v=""/>
    <x v="0"/>
  </r>
  <r>
    <s v="000337/23"/>
    <s v="Fojtlová Tamara "/>
    <s v="2259070770"/>
    <s v="111"/>
    <x v="26"/>
    <d v="1899-12-30T14:30:00"/>
    <d v="2023-01-27T00:00:00"/>
    <s v="14:01"/>
    <x v="7"/>
    <x v="0"/>
    <x v="0"/>
    <s v="2"/>
    <x v="0"/>
    <s v="1"/>
    <n v="1"/>
    <s v="NE"/>
    <s v=""/>
    <x v="0"/>
  </r>
  <r>
    <s v="000339/23"/>
    <s v="Přikrylová Jana"/>
    <s v="9255084784"/>
    <s v="111"/>
    <x v="26"/>
    <d v="1899-12-30T15:13:00"/>
    <d v="2023-01-27T00:00:00"/>
    <s v="14:05"/>
    <x v="6"/>
    <x v="0"/>
    <x v="0"/>
    <s v="7"/>
    <x v="1"/>
    <s v="1"/>
    <n v="1"/>
    <s v="ANO"/>
    <s v=""/>
    <x v="1"/>
  </r>
  <r>
    <s v="000350/23"/>
    <s v="Lacková Pavlína"/>
    <s v="9962306068"/>
    <s v="211"/>
    <x v="27"/>
    <d v="1899-12-30T01:52:00"/>
    <d v="2023-01-27T00:00:00"/>
    <s v="08:41"/>
    <x v="6"/>
    <x v="0"/>
    <x v="0"/>
    <s v="7"/>
    <x v="1"/>
    <s v="1"/>
    <n v="2"/>
    <s v="ANO"/>
    <s v=""/>
    <x v="1"/>
  </r>
  <r>
    <s v="000438/23"/>
    <s v="Fajtová Anežka "/>
    <s v="1055163230"/>
    <s v="111"/>
    <x v="30"/>
    <d v="1899-12-30T12:30:00"/>
    <d v="2023-01-27T00:00:00"/>
    <s v="11:35"/>
    <x v="0"/>
    <x v="1"/>
    <x v="1"/>
    <s v="1"/>
    <x v="2"/>
    <s v="1"/>
    <n v="5"/>
    <s v="NE"/>
    <s v=""/>
    <x v="0"/>
  </r>
  <r>
    <s v="000445/23"/>
    <s v="Brablecova Karolina "/>
    <s v="2260220490"/>
    <s v="111"/>
    <x v="30"/>
    <d v="1899-12-30T16:06:00"/>
    <d v="2023-01-27T00:00:00"/>
    <s v="08:20"/>
    <x v="11"/>
    <x v="0"/>
    <x v="0"/>
    <s v="2"/>
    <x v="0"/>
    <s v="5"/>
    <n v="5"/>
    <s v="ANO"/>
    <s v=""/>
    <x v="1"/>
  </r>
  <r>
    <s v="000451/23"/>
    <s v="Rak Mikuláš "/>
    <s v="1610030994"/>
    <s v="205"/>
    <x v="31"/>
    <d v="1899-12-30T11:46:00"/>
    <d v="2023-01-27T00:00:00"/>
    <s v="08:54"/>
    <x v="2"/>
    <x v="1"/>
    <x v="1"/>
    <s v="2"/>
    <x v="0"/>
    <s v="1"/>
    <n v="6"/>
    <s v="NE"/>
    <s v=""/>
    <x v="1"/>
  </r>
  <r>
    <s v="000452/23"/>
    <s v="Raková Anna"/>
    <s v="8458275353"/>
    <s v="205"/>
    <x v="31"/>
    <d v="1899-12-30T12:07:00"/>
    <d v="2023-01-27T00:00:00"/>
    <s v="08:57"/>
    <x v="3"/>
    <x v="0"/>
    <x v="0"/>
    <s v="7"/>
    <x v="1"/>
    <s v="1"/>
    <n v="6"/>
    <s v="NE"/>
    <s v=""/>
    <x v="1"/>
  </r>
  <r>
    <s v="000454/23"/>
    <s v="Matušková Veronika"/>
    <s v="1460170844"/>
    <s v="201"/>
    <x v="32"/>
    <d v="1899-12-30T10:37:00"/>
    <d v="2023-01-27T00:00:00"/>
    <s v="12:30"/>
    <x v="4"/>
    <x v="0"/>
    <x v="0"/>
    <s v="2"/>
    <x v="0"/>
    <s v="1"/>
    <n v="7"/>
    <s v="NE"/>
    <s v=""/>
    <x v="1"/>
  </r>
  <r>
    <s v="000491/23"/>
    <s v="Králová Petra, Bc."/>
    <s v="9059246086"/>
    <s v="205"/>
    <x v="33"/>
    <d v="1899-12-30T11:32:00"/>
    <d v="2023-01-27T00:00:00"/>
    <s v="13:24"/>
    <x v="9"/>
    <x v="0"/>
    <x v="0"/>
    <s v="7"/>
    <x v="1"/>
    <s v="1"/>
    <n v="1"/>
    <s v="NE"/>
    <s v=""/>
    <x v="0"/>
  </r>
  <r>
    <s v="000505/23"/>
    <s v="Fajt Pavel, Ing."/>
    <s v="7509085353"/>
    <s v="111"/>
    <x v="33"/>
    <d v="1899-12-30T16:50:00"/>
    <d v="2023-01-27T00:00:00"/>
    <s v="11:22"/>
    <x v="1"/>
    <x v="0"/>
    <x v="0"/>
    <s v="7"/>
    <x v="1"/>
    <s v="1"/>
    <n v="1"/>
    <s v="ANO"/>
    <s v=""/>
    <x v="1"/>
  </r>
  <r>
    <s v="000509/23"/>
    <s v="Janků Gabriela "/>
    <s v="1362070083"/>
    <s v="211"/>
    <x v="34"/>
    <d v="1899-12-30T08:49:00"/>
    <d v="2023-01-27T00:00:00"/>
    <s v="09:12"/>
    <x v="8"/>
    <x v="2"/>
    <x v="2"/>
    <s v="2"/>
    <x v="0"/>
    <s v="1"/>
    <n v="2"/>
    <s v="NE"/>
    <s v=""/>
    <x v="0"/>
  </r>
  <r>
    <s v="000510/23"/>
    <s v="Orságová Anna"/>
    <s v="1154180643"/>
    <s v="201"/>
    <x v="34"/>
    <d v="1899-12-30T08:58:00"/>
    <d v="2023-01-27T00:00:00"/>
    <s v="09:07"/>
    <x v="8"/>
    <x v="2"/>
    <x v="2"/>
    <s v="2"/>
    <x v="0"/>
    <s v="1"/>
    <n v="2"/>
    <s v="NE"/>
    <s v=""/>
    <x v="0"/>
  </r>
  <r>
    <s v="000511/23"/>
    <s v="Korcová Laura "/>
    <s v="1361300017"/>
    <s v="201"/>
    <x v="34"/>
    <d v="1899-12-30T09:18:00"/>
    <d v="2023-01-27T00:00:00"/>
    <s v="10:20"/>
    <x v="7"/>
    <x v="2"/>
    <x v="2"/>
    <s v="2"/>
    <x v="0"/>
    <s v="1"/>
    <n v="2"/>
    <s v="NE"/>
    <s v=""/>
    <x v="0"/>
  </r>
  <r>
    <s v="000526/23"/>
    <s v="Kolařík Albert "/>
    <s v="2204020324"/>
    <s v="211"/>
    <x v="34"/>
    <d v="1899-12-30T16:36:00"/>
    <d v="2023-01-27T00:00:00"/>
    <s v="13:10"/>
    <x v="7"/>
    <x v="1"/>
    <x v="1"/>
    <s v="2"/>
    <x v="1"/>
    <s v="1"/>
    <n v="2"/>
    <s v="ANO"/>
    <s v=""/>
    <x v="1"/>
  </r>
  <r>
    <s v="000527/23"/>
    <s v="Balzerová Anna Mgr."/>
    <s v="8660155779"/>
    <s v="211"/>
    <x v="34"/>
    <d v="1899-12-30T16:50:00"/>
    <d v="2023-01-27T00:00:00"/>
    <s v="12:25"/>
    <x v="6"/>
    <x v="0"/>
    <x v="0"/>
    <s v="7"/>
    <x v="1"/>
    <s v="1"/>
    <n v="2"/>
    <s v="ANO"/>
    <s v=""/>
    <x v="1"/>
  </r>
  <r>
    <s v="000531/23"/>
    <s v="Polívka Jan "/>
    <s v="1704220122"/>
    <s v="205"/>
    <x v="35"/>
    <d v="1899-12-30T08:42:00"/>
    <d v="2023-01-27T00:00:00"/>
    <s v="09:32"/>
    <x v="4"/>
    <x v="0"/>
    <x v="0"/>
    <s v="2"/>
    <x v="0"/>
    <s v="1"/>
    <n v="3"/>
    <s v="NE"/>
    <s v=""/>
    <x v="0"/>
  </r>
  <r>
    <s v="000532/23"/>
    <s v="Polívková Vendula"/>
    <s v="8759235771"/>
    <s v="205"/>
    <x v="35"/>
    <d v="1899-12-30T08:57:00"/>
    <d v="2023-01-27T00:00:00"/>
    <s v="09:33"/>
    <x v="5"/>
    <x v="0"/>
    <x v="0"/>
    <s v="7"/>
    <x v="1"/>
    <s v="1"/>
    <n v="3"/>
    <s v="NE"/>
    <s v=""/>
    <x v="0"/>
  </r>
  <r>
    <s v="000533/23"/>
    <s v="Huňat David"/>
    <s v="1905130282"/>
    <s v="111"/>
    <x v="35"/>
    <d v="1899-12-30T09:29:00"/>
    <d v="2023-01-27T00:00:00"/>
    <s v="11:39"/>
    <x v="4"/>
    <x v="0"/>
    <x v="0"/>
    <s v="2"/>
    <x v="0"/>
    <s v="1"/>
    <n v="3"/>
    <s v="NE"/>
    <s v=""/>
    <x v="0"/>
  </r>
  <r>
    <s v="000534/23"/>
    <s v="Huňatová Martina"/>
    <s v="8359125676"/>
    <s v="111"/>
    <x v="35"/>
    <d v="1899-12-30T09:49:00"/>
    <d v="2023-01-27T00:00:00"/>
    <s v="11:42"/>
    <x v="5"/>
    <x v="0"/>
    <x v="0"/>
    <s v="7"/>
    <x v="1"/>
    <s v="1"/>
    <n v="3"/>
    <s v="NE"/>
    <s v=""/>
    <x v="0"/>
  </r>
  <r>
    <s v="000537/23"/>
    <s v="Koldas Jakub"/>
    <s v="1201301662"/>
    <s v="205"/>
    <x v="35"/>
    <d v="1899-12-30T11:09:00"/>
    <d v="2023-01-27T00:00:00"/>
    <s v="09:00"/>
    <x v="7"/>
    <x v="2"/>
    <x v="2"/>
    <s v="2"/>
    <x v="0"/>
    <s v="1"/>
    <n v="3"/>
    <s v="NE"/>
    <s v=""/>
    <x v="0"/>
  </r>
  <r>
    <s v="000538/23"/>
    <s v="Richter Martin"/>
    <s v="2112020845"/>
    <s v="111"/>
    <x v="35"/>
    <d v="1899-12-30T11:25:00"/>
    <d v="2023-01-27T00:00:00"/>
    <s v="10:34"/>
    <x v="4"/>
    <x v="0"/>
    <x v="0"/>
    <s v="2"/>
    <x v="0"/>
    <s v="1"/>
    <n v="3"/>
    <s v="NE"/>
    <s v=""/>
    <x v="0"/>
  </r>
  <r>
    <s v="000539/23"/>
    <s v="Radochová Libuše"/>
    <s v="8853216130"/>
    <s v="111"/>
    <x v="35"/>
    <d v="1899-12-30T11:44:00"/>
    <d v="2023-01-27T00:00:00"/>
    <s v="10:37"/>
    <x v="5"/>
    <x v="0"/>
    <x v="0"/>
    <s v="7"/>
    <x v="1"/>
    <s v="1"/>
    <n v="3"/>
    <s v="NE"/>
    <s v=""/>
    <x v="0"/>
  </r>
  <r>
    <s v="000542/23"/>
    <s v="Křupala Michael"/>
    <s v="1608232164"/>
    <s v="207"/>
    <x v="35"/>
    <d v="1899-12-30T12:59:00"/>
    <d v="2023-01-27T00:00:00"/>
    <s v="09:27"/>
    <x v="4"/>
    <x v="0"/>
    <x v="0"/>
    <s v="2"/>
    <x v="0"/>
    <s v="1"/>
    <n v="3"/>
    <s v="NE"/>
    <s v=""/>
    <x v="0"/>
  </r>
  <r>
    <s v="000577/23"/>
    <s v="Soukupová Barbora "/>
    <s v="0954293285"/>
    <s v="111"/>
    <x v="36"/>
    <d v="1899-12-30T18:27:00"/>
    <d v="2023-01-27T00:00:00"/>
    <s v="10:59"/>
    <x v="4"/>
    <x v="1"/>
    <x v="1"/>
    <s v="2"/>
    <x v="0"/>
    <s v="1"/>
    <n v="4"/>
    <s v="ANO"/>
    <s v=""/>
    <x v="1"/>
  </r>
  <r>
    <s v="000472/23"/>
    <s v="Cvrček Tomáš "/>
    <s v="1011050326"/>
    <s v="205"/>
    <x v="32"/>
    <d v="1899-12-30T16:00:00"/>
    <d v="2023-01-28T00:00:00"/>
    <s v="12:07"/>
    <x v="0"/>
    <x v="0"/>
    <x v="0"/>
    <s v="2"/>
    <x v="0"/>
    <s v="1"/>
    <n v="7"/>
    <s v="ANO"/>
    <s v=""/>
    <x v="1"/>
  </r>
  <r>
    <s v="000476/23"/>
    <s v="Macháčková Nelly "/>
    <s v="1160190240"/>
    <s v="211"/>
    <x v="32"/>
    <d v="1899-12-30T16:24:00"/>
    <d v="2023-01-28T00:00:00"/>
    <s v="08:36"/>
    <x v="8"/>
    <x v="2"/>
    <x v="2"/>
    <s v="2"/>
    <x v="0"/>
    <s v="1"/>
    <n v="7"/>
    <s v="ANO"/>
    <s v=""/>
    <x v="1"/>
  </r>
  <r>
    <s v="000477/23"/>
    <s v="Macháčková Renáta"/>
    <s v="7159184868"/>
    <s v="211"/>
    <x v="32"/>
    <d v="1899-12-30T17:04:00"/>
    <d v="2023-01-28T00:00:00"/>
    <s v="08:47"/>
    <x v="9"/>
    <x v="0"/>
    <x v="0"/>
    <s v="7"/>
    <x v="1"/>
    <s v="1"/>
    <n v="7"/>
    <s v="ANO"/>
    <s v=""/>
    <x v="1"/>
  </r>
  <r>
    <s v="000482/23"/>
    <s v="Sklenaříková Natálie"/>
    <s v="1959080277"/>
    <s v="111"/>
    <x v="33"/>
    <d v="1899-12-30T10:03:00"/>
    <d v="2023-01-28T00:00:00"/>
    <s v="08:16"/>
    <x v="8"/>
    <x v="2"/>
    <x v="2"/>
    <s v="2"/>
    <x v="0"/>
    <s v="1"/>
    <n v="1"/>
    <s v="NE"/>
    <s v=""/>
    <x v="0"/>
  </r>
  <r>
    <s v="000483/23"/>
    <s v="Vondráčková Martina"/>
    <s v="9262146267"/>
    <s v="111"/>
    <x v="33"/>
    <d v="1899-12-30T10:15:00"/>
    <d v="2023-01-28T00:00:00"/>
    <s v="08:26"/>
    <x v="9"/>
    <x v="0"/>
    <x v="0"/>
    <s v="7"/>
    <x v="1"/>
    <s v="1"/>
    <n v="1"/>
    <s v="NE"/>
    <s v=""/>
    <x v="0"/>
  </r>
  <r>
    <s v="000484/23"/>
    <s v="Šabová Karolína "/>
    <s v="1255300101"/>
    <s v="111"/>
    <x v="33"/>
    <d v="1899-12-30T10:16:00"/>
    <d v="2023-01-28T00:00:00"/>
    <s v="11:27"/>
    <x v="4"/>
    <x v="2"/>
    <x v="2"/>
    <s v="2"/>
    <x v="0"/>
    <s v="1"/>
    <n v="1"/>
    <s v="NE"/>
    <s v=""/>
    <x v="0"/>
  </r>
  <r>
    <s v="000500/23"/>
    <s v="Šabová Marcela"/>
    <s v="8162314127"/>
    <s v="111"/>
    <x v="33"/>
    <d v="1899-12-30T14:19:00"/>
    <d v="2023-01-28T00:00:00"/>
    <s v="10:11"/>
    <x v="5"/>
    <x v="0"/>
    <x v="0"/>
    <s v="7"/>
    <x v="1"/>
    <s v="1"/>
    <n v="1"/>
    <s v="NE"/>
    <s v=""/>
    <x v="0"/>
  </r>
  <r>
    <s v="000535/23"/>
    <s v="Sommer Jiří "/>
    <s v="0803143396"/>
    <s v="111"/>
    <x v="35"/>
    <d v="1899-12-30T10:01:00"/>
    <d v="2023-01-28T00:00:00"/>
    <s v="09:34"/>
    <x v="4"/>
    <x v="0"/>
    <x v="0"/>
    <s v="2"/>
    <x v="0"/>
    <s v="1"/>
    <n v="3"/>
    <s v="NE"/>
    <s v=""/>
    <x v="0"/>
  </r>
  <r>
    <s v="000540/23"/>
    <s v="Slouka Filip "/>
    <s v="1004085280"/>
    <s v="205"/>
    <x v="35"/>
    <d v="1899-12-30T12:16:00"/>
    <d v="2023-01-28T00:00:00"/>
    <s v="09:11"/>
    <x v="8"/>
    <x v="0"/>
    <x v="0"/>
    <s v="2"/>
    <x v="0"/>
    <s v="1"/>
    <n v="3"/>
    <s v="NE"/>
    <s v=""/>
    <x v="0"/>
  </r>
  <r>
    <s v="000547/23"/>
    <s v="Haicová Eliška"/>
    <s v="1551210023"/>
    <s v="205"/>
    <x v="35"/>
    <d v="1899-12-30T18:21:00"/>
    <d v="2023-01-28T00:00:00"/>
    <s v="13:42"/>
    <x v="2"/>
    <x v="0"/>
    <x v="0"/>
    <s v="3"/>
    <x v="0"/>
    <s v="1"/>
    <n v="3"/>
    <s v="ANO"/>
    <s v=""/>
    <x v="1"/>
  </r>
  <r>
    <s v="000555/23"/>
    <s v="Vyroubalová Markéta"/>
    <s v="1658170426"/>
    <s v="205"/>
    <x v="36"/>
    <d v="1899-12-30T10:26:00"/>
    <d v="2023-01-28T00:00:00"/>
    <s v="08:44"/>
    <x v="7"/>
    <x v="2"/>
    <x v="2"/>
    <s v="2"/>
    <x v="0"/>
    <s v="1"/>
    <n v="4"/>
    <s v="NE"/>
    <s v=""/>
    <x v="0"/>
  </r>
  <r>
    <s v="000556/23"/>
    <s v="MORAVČÍK Pavel"/>
    <s v="1610140037"/>
    <s v="205"/>
    <x v="36"/>
    <d v="1899-12-30T10:44:00"/>
    <d v="2023-01-28T00:00:00"/>
    <s v="08:49"/>
    <x v="7"/>
    <x v="2"/>
    <x v="2"/>
    <s v="2"/>
    <x v="0"/>
    <s v="1"/>
    <n v="4"/>
    <s v="NE"/>
    <s v=""/>
    <x v="0"/>
  </r>
  <r>
    <s v="000557/23"/>
    <s v="Pospíšilová Laura"/>
    <s v="1861130260"/>
    <s v="205"/>
    <x v="36"/>
    <d v="1899-12-30T11:04:00"/>
    <d v="2023-01-28T00:00:00"/>
    <s v="08:46"/>
    <x v="7"/>
    <x v="2"/>
    <x v="2"/>
    <s v="2"/>
    <x v="0"/>
    <s v="1"/>
    <n v="4"/>
    <s v="NE"/>
    <s v=""/>
    <x v="0"/>
  </r>
  <r>
    <s v="000560/23"/>
    <s v="Smola Dominik"/>
    <s v="1508141063"/>
    <s v="111"/>
    <x v="36"/>
    <d v="1899-12-30T12:08:00"/>
    <d v="2023-01-28T00:00:00"/>
    <s v="08:47"/>
    <x v="7"/>
    <x v="2"/>
    <x v="2"/>
    <s v="2"/>
    <x v="0"/>
    <s v="1"/>
    <n v="4"/>
    <s v="NE"/>
    <s v=""/>
    <x v="0"/>
  </r>
  <r>
    <s v="000562/23"/>
    <s v="Friedrichová Eliška"/>
    <s v="1857181304"/>
    <s v="201"/>
    <x v="36"/>
    <d v="1899-12-30T12:20:00"/>
    <d v="2023-01-28T00:00:00"/>
    <s v="08:50"/>
    <x v="7"/>
    <x v="2"/>
    <x v="2"/>
    <s v="2"/>
    <x v="0"/>
    <s v="1"/>
    <n v="4"/>
    <s v="NE"/>
    <s v=""/>
    <x v="0"/>
  </r>
  <r>
    <s v="000565/23"/>
    <s v="Friedrich Jaroslav"/>
    <s v="8809023938"/>
    <s v="201"/>
    <x v="36"/>
    <d v="1899-12-30T12:37:00"/>
    <d v="2023-01-28T00:00:00"/>
    <s v="09:19"/>
    <x v="6"/>
    <x v="0"/>
    <x v="0"/>
    <s v="7"/>
    <x v="1"/>
    <s v="1"/>
    <n v="4"/>
    <s v="NE"/>
    <s v=""/>
    <x v="0"/>
  </r>
  <r>
    <s v="000567/23"/>
    <s v="Diblík Nicolas"/>
    <s v="1601300052"/>
    <s v="205"/>
    <x v="36"/>
    <d v="1899-12-30T12:45:00"/>
    <d v="2023-01-28T00:00:00"/>
    <s v="08:40"/>
    <x v="7"/>
    <x v="2"/>
    <x v="2"/>
    <s v="2"/>
    <x v="0"/>
    <s v="1"/>
    <n v="4"/>
    <s v="NE"/>
    <s v=""/>
    <x v="0"/>
  </r>
  <r>
    <s v="000569/23"/>
    <s v="Pospíšilová Martina"/>
    <s v="8257165312"/>
    <s v="205"/>
    <x v="36"/>
    <d v="1899-12-30T13:27:00"/>
    <d v="2023-01-28T00:00:00"/>
    <s v="09:15"/>
    <x v="6"/>
    <x v="0"/>
    <x v="0"/>
    <s v="2"/>
    <x v="1"/>
    <s v="1"/>
    <n v="4"/>
    <s v="NE"/>
    <s v=""/>
    <x v="0"/>
  </r>
  <r>
    <s v="000576/23"/>
    <s v="Stejskal Tadeáš "/>
    <s v="1002106072"/>
    <s v="205"/>
    <x v="36"/>
    <d v="1899-12-30T17:35:00"/>
    <d v="2023-01-28T00:00:00"/>
    <s v="12:24"/>
    <x v="7"/>
    <x v="1"/>
    <x v="1"/>
    <s v="2"/>
    <x v="0"/>
    <s v="1"/>
    <n v="4"/>
    <s v="ANO"/>
    <s v=""/>
    <x v="1"/>
  </r>
  <r>
    <s v="000578/23"/>
    <s v="Novotný Adam "/>
    <s v="0609116079"/>
    <s v="201"/>
    <x v="36"/>
    <d v="1899-12-30T21:41:00"/>
    <d v="2023-01-28T00:00:00"/>
    <s v="11:18"/>
    <x v="0"/>
    <x v="1"/>
    <x v="1"/>
    <s v="2"/>
    <x v="0"/>
    <s v="1"/>
    <n v="4"/>
    <s v="ANO"/>
    <s v=""/>
    <x v="1"/>
  </r>
  <r>
    <s v="000554/23"/>
    <s v="Wallek Adam"/>
    <s v="1903080630"/>
    <s v="111"/>
    <x v="36"/>
    <d v="1899-12-30T09:56:00"/>
    <d v="2023-01-29T00:00:00"/>
    <s v="13:05"/>
    <x v="7"/>
    <x v="0"/>
    <x v="0"/>
    <s v="2"/>
    <x v="0"/>
    <s v="1"/>
    <n v="4"/>
    <s v="NE"/>
    <s v=""/>
    <x v="0"/>
  </r>
  <r>
    <s v="000558/23"/>
    <s v="Souček Matouš"/>
    <s v="1804200266"/>
    <s v="111"/>
    <x v="36"/>
    <d v="1899-12-30T11:20:00"/>
    <d v="2023-01-29T00:00:00"/>
    <s v="13:13"/>
    <x v="7"/>
    <x v="2"/>
    <x v="2"/>
    <s v="2"/>
    <x v="0"/>
    <s v="1"/>
    <n v="4"/>
    <s v="NE"/>
    <s v=""/>
    <x v="0"/>
  </r>
  <r>
    <s v="000561/23"/>
    <s v="Vitoul Sebastian"/>
    <s v="1902010275"/>
    <s v="205"/>
    <x v="36"/>
    <d v="1899-12-30T12:17:00"/>
    <d v="2023-01-29T00:00:00"/>
    <s v="15:18"/>
    <x v="2"/>
    <x v="1"/>
    <x v="1"/>
    <s v="2"/>
    <x v="0"/>
    <s v="1"/>
    <n v="4"/>
    <s v="NE"/>
    <s v=""/>
    <x v="0"/>
  </r>
  <r>
    <s v="000563/23"/>
    <s v="Součková Hedvika, Bc"/>
    <s v="7761024854"/>
    <s v="111"/>
    <x v="36"/>
    <d v="1899-12-30T12:29:00"/>
    <d v="2023-01-29T00:00:00"/>
    <s v="13:27"/>
    <x v="6"/>
    <x v="0"/>
    <x v="0"/>
    <s v="7"/>
    <x v="1"/>
    <s v="1"/>
    <n v="4"/>
    <s v="NE"/>
    <s v=""/>
    <x v="0"/>
  </r>
  <r>
    <s v="000564/23"/>
    <s v="Kutal Petr"/>
    <s v="7312025765"/>
    <s v="111"/>
    <x v="36"/>
    <d v="1899-12-30T12:31:00"/>
    <d v="2023-01-29T00:00:00"/>
    <s v="13:24"/>
    <x v="6"/>
    <x v="0"/>
    <x v="0"/>
    <s v="7"/>
    <x v="1"/>
    <s v="1"/>
    <n v="4"/>
    <s v="NE"/>
    <s v=""/>
    <x v="0"/>
  </r>
  <r>
    <s v="000571/23"/>
    <s v="Vitoulová Petra"/>
    <s v="8262095347"/>
    <s v="205"/>
    <x v="36"/>
    <d v="1899-12-30T14:21:00"/>
    <d v="2023-01-29T00:00:00"/>
    <s v="15:30"/>
    <x v="3"/>
    <x v="0"/>
    <x v="0"/>
    <s v="7"/>
    <x v="1"/>
    <s v="1"/>
    <n v="4"/>
    <s v="NE"/>
    <s v=""/>
    <x v="0"/>
  </r>
  <r>
    <s v="000590/23"/>
    <s v="Matějová Jasmína "/>
    <s v="1457030245"/>
    <s v="207"/>
    <x v="37"/>
    <d v="1899-12-30T18:13:00"/>
    <d v="2023-01-29T00:00:00"/>
    <s v="10:32"/>
    <x v="0"/>
    <x v="0"/>
    <x v="0"/>
    <s v="2"/>
    <x v="0"/>
    <s v="1"/>
    <n v="5"/>
    <s v="ANO"/>
    <s v=""/>
    <x v="1"/>
  </r>
  <r>
    <s v="000277/23"/>
    <s v="Košťál Martin "/>
    <s v="0508076151"/>
    <s v="205"/>
    <x v="22"/>
    <d v="1899-12-30T13:21:00"/>
    <d v="2023-01-30T00:00:00"/>
    <s v="10:58"/>
    <x v="0"/>
    <x v="1"/>
    <x v="1"/>
    <s v="1"/>
    <x v="0"/>
    <s v="1"/>
    <n v="5"/>
    <s v="NE"/>
    <s v=""/>
    <x v="0"/>
  </r>
  <r>
    <s v="000347/23"/>
    <s v="Mader Melanie "/>
    <s v="2351010464"/>
    <s v="211"/>
    <x v="26"/>
    <d v="1899-12-30T23:49:00"/>
    <d v="2023-01-30T00:00:00"/>
    <s v="13:13"/>
    <x v="7"/>
    <x v="1"/>
    <x v="1"/>
    <s v="5"/>
    <x v="0"/>
    <s v="1"/>
    <n v="1"/>
    <s v="ANO"/>
    <s v=""/>
    <x v="1"/>
  </r>
  <r>
    <s v="000427/23"/>
    <s v="Ištanková Anna "/>
    <s v="1651251096"/>
    <s v="111"/>
    <x v="29"/>
    <d v="1899-12-30T20:11:00"/>
    <d v="2023-01-30T00:00:00"/>
    <s v="15:15"/>
    <x v="0"/>
    <x v="1"/>
    <x v="1"/>
    <s v="5"/>
    <x v="0"/>
    <s v="1"/>
    <n v="4"/>
    <s v="ANO"/>
    <s v=""/>
    <x v="1"/>
  </r>
  <r>
    <s v="000528/23"/>
    <s v="Gáborová Leona Adria"/>
    <s v="2261220445"/>
    <s v="201"/>
    <x v="34"/>
    <d v="1899-12-30T19:00:00"/>
    <d v="2023-01-30T00:00:00"/>
    <s v="10:46"/>
    <x v="2"/>
    <x v="0"/>
    <x v="0"/>
    <s v="3"/>
    <x v="0"/>
    <s v="1"/>
    <n v="2"/>
    <s v="ANO"/>
    <s v=""/>
    <x v="1"/>
  </r>
  <r>
    <s v="000529/23"/>
    <s v="Jelčová Valerie "/>
    <s v="1451070005"/>
    <s v="205"/>
    <x v="34"/>
    <d v="1899-12-30T22:34:00"/>
    <d v="2023-01-30T00:00:00"/>
    <s v="11:07"/>
    <x v="2"/>
    <x v="1"/>
    <x v="1"/>
    <s v="2"/>
    <x v="0"/>
    <s v="1"/>
    <n v="2"/>
    <s v="ANO"/>
    <s v=""/>
    <x v="1"/>
  </r>
  <r>
    <s v="000545/23"/>
    <s v="Švarková Hanka"/>
    <s v="2162010367"/>
    <s v="205"/>
    <x v="35"/>
    <d v="1899-12-30T16:23:00"/>
    <d v="2023-01-30T00:00:00"/>
    <s v="12:47"/>
    <x v="2"/>
    <x v="1"/>
    <x v="1"/>
    <s v="2"/>
    <x v="0"/>
    <s v="1"/>
    <n v="3"/>
    <s v="ANO"/>
    <s v=""/>
    <x v="1"/>
  </r>
  <r>
    <s v="000546/23"/>
    <s v="Švarková Tereza"/>
    <s v="8754294923"/>
    <s v="205"/>
    <x v="35"/>
    <d v="1899-12-30T16:48:00"/>
    <d v="2023-01-30T00:00:00"/>
    <s v="12:49"/>
    <x v="3"/>
    <x v="0"/>
    <x v="0"/>
    <s v="2"/>
    <x v="1"/>
    <s v="1"/>
    <n v="3"/>
    <s v="ANO"/>
    <s v=""/>
    <x v="1"/>
  </r>
  <r>
    <s v="000549/23"/>
    <s v="Kubis Adam "/>
    <s v="1704060138"/>
    <s v="205"/>
    <x v="36"/>
    <d v="1899-12-30T00:54:00"/>
    <d v="2023-01-30T00:00:00"/>
    <s v="09:53"/>
    <x v="2"/>
    <x v="0"/>
    <x v="0"/>
    <s v="2"/>
    <x v="0"/>
    <s v="1"/>
    <n v="4"/>
    <s v="ANO"/>
    <s v=""/>
    <x v="1"/>
  </r>
  <r>
    <s v="000550/23"/>
    <s v="Schusterová Veronika"/>
    <s v="8562055810"/>
    <s v="205"/>
    <x v="36"/>
    <d v="1899-12-30T03:14:00"/>
    <d v="2023-01-30T00:00:00"/>
    <s v="09:56"/>
    <x v="3"/>
    <x v="0"/>
    <x v="0"/>
    <s v="7"/>
    <x v="1"/>
    <s v="1"/>
    <n v="4"/>
    <s v="ANO"/>
    <s v=""/>
    <x v="1"/>
  </r>
  <r>
    <s v="000551/23"/>
    <s v="Šandor Kamil "/>
    <s v="0604063262"/>
    <s v="205"/>
    <x v="36"/>
    <d v="1899-12-30T08:52:00"/>
    <d v="2023-01-30T00:00:00"/>
    <s v="13:00"/>
    <x v="0"/>
    <x v="0"/>
    <x v="0"/>
    <s v="2"/>
    <x v="0"/>
    <s v="1"/>
    <n v="4"/>
    <s v="NE"/>
    <s v=""/>
    <x v="0"/>
  </r>
  <r>
    <s v="000572/23"/>
    <s v="Halousková Adéla"/>
    <s v="0855136062"/>
    <s v="205"/>
    <x v="36"/>
    <d v="1899-12-30T14:36:00"/>
    <d v="2023-01-30T00:00:00"/>
    <s v="13:16"/>
    <x v="0"/>
    <x v="0"/>
    <x v="0"/>
    <s v="1"/>
    <x v="0"/>
    <s v="1"/>
    <n v="4"/>
    <s v="NE"/>
    <s v=""/>
    <x v="0"/>
  </r>
  <r>
    <s v="000573/23"/>
    <s v="Polišenský Matyáš"/>
    <s v="2012221728"/>
    <s v="205"/>
    <x v="36"/>
    <d v="1899-12-30T14:47:00"/>
    <d v="2023-01-30T00:00:00"/>
    <s v="11:08"/>
    <x v="2"/>
    <x v="1"/>
    <x v="1"/>
    <s v="4"/>
    <x v="0"/>
    <s v="1"/>
    <n v="4"/>
    <s v="NE"/>
    <s v=""/>
    <x v="0"/>
  </r>
  <r>
    <s v="000575/23"/>
    <s v="Sikorová Sabina "/>
    <s v="0755243236"/>
    <s v="201"/>
    <x v="36"/>
    <d v="1899-12-30T16:25:00"/>
    <d v="2023-01-30T00:00:00"/>
    <s v="12:10"/>
    <x v="4"/>
    <x v="1"/>
    <x v="1"/>
    <s v="2"/>
    <x v="0"/>
    <s v="1"/>
    <n v="4"/>
    <s v="ANO"/>
    <s v=""/>
    <x v="1"/>
  </r>
  <r>
    <s v="000581/23"/>
    <s v="Polák Jindřich "/>
    <s v="2201160280"/>
    <s v="205"/>
    <x v="37"/>
    <d v="1899-12-30T12:47:00"/>
    <d v="2023-01-30T00:00:00"/>
    <s v="11:03"/>
    <x v="2"/>
    <x v="1"/>
    <x v="1"/>
    <s v="1"/>
    <x v="0"/>
    <s v="1"/>
    <n v="5"/>
    <s v="NE"/>
    <s v=""/>
    <x v="0"/>
  </r>
  <r>
    <s v="000582/23"/>
    <s v="Lacková Pavlína"/>
    <s v="9962306068"/>
    <s v="211"/>
    <x v="37"/>
    <d v="1899-12-30T13:18:00"/>
    <d v="2023-01-30T00:00:00"/>
    <s v="13:17"/>
    <x v="6"/>
    <x v="0"/>
    <x v="0"/>
    <s v="7"/>
    <x v="1"/>
    <s v="1"/>
    <n v="5"/>
    <s v="NE"/>
    <s v=""/>
    <x v="0"/>
  </r>
  <r>
    <s v="000583/23"/>
    <s v="Máchová Eva"/>
    <s v="7660265855"/>
    <s v="111"/>
    <x v="37"/>
    <d v="1899-12-30T13:25:00"/>
    <d v="2023-01-30T00:00:00"/>
    <s v="11:23"/>
    <x v="3"/>
    <x v="0"/>
    <x v="0"/>
    <s v="7"/>
    <x v="1"/>
    <s v="1"/>
    <n v="5"/>
    <s v="NE"/>
    <s v=""/>
    <x v="0"/>
  </r>
  <r>
    <s v="000584/23"/>
    <s v="Poláková Eva"/>
    <s v="8761296214"/>
    <s v="205"/>
    <x v="37"/>
    <d v="1899-12-30T13:28:00"/>
    <d v="2023-01-30T00:00:00"/>
    <s v="11:10"/>
    <x v="3"/>
    <x v="0"/>
    <x v="0"/>
    <s v="7"/>
    <x v="1"/>
    <s v="1"/>
    <n v="5"/>
    <s v="NE"/>
    <s v=""/>
    <x v="0"/>
  </r>
  <r>
    <s v="000592/23"/>
    <s v="Ježková Karla"/>
    <s v="2157281335"/>
    <s v="205"/>
    <x v="38"/>
    <d v="1899-12-30T06:43:00"/>
    <d v="2023-01-30T00:00:00"/>
    <s v="10:45"/>
    <x v="11"/>
    <x v="0"/>
    <x v="0"/>
    <s v="2"/>
    <x v="0"/>
    <s v="1"/>
    <n v="6"/>
    <s v="ANO"/>
    <s v=""/>
    <x v="1"/>
  </r>
  <r>
    <s v="000600/23"/>
    <s v="Fantal Stela"/>
    <s v="2154100377"/>
    <s v="205"/>
    <x v="38"/>
    <d v="1899-12-30T19:22:00"/>
    <d v="2023-01-30T00:00:00"/>
    <s v="10:55"/>
    <x v="2"/>
    <x v="1"/>
    <x v="1"/>
    <s v="7"/>
    <x v="0"/>
    <s v="1"/>
    <n v="6"/>
    <s v="ANO"/>
    <s v=""/>
    <x v="1"/>
  </r>
  <r>
    <s v="000601/23"/>
    <s v="Fantal Bečáková Tere"/>
    <s v="9253155703"/>
    <s v="205"/>
    <x v="38"/>
    <d v="1899-12-30T19:27:00"/>
    <d v="2023-01-30T00:00:00"/>
    <s v="10:59"/>
    <x v="3"/>
    <x v="0"/>
    <x v="0"/>
    <s v="7"/>
    <x v="1"/>
    <s v="1"/>
    <n v="6"/>
    <s v="ANO"/>
    <s v=""/>
    <x v="1"/>
  </r>
  <r>
    <s v="000606/23"/>
    <s v="Navrátil David "/>
    <s v="1609270212"/>
    <s v="205"/>
    <x v="39"/>
    <d v="1899-12-30T08:56:00"/>
    <d v="2023-01-30T00:00:00"/>
    <s v="14:50"/>
    <x v="4"/>
    <x v="1"/>
    <x v="1"/>
    <s v="2"/>
    <x v="0"/>
    <s v="1"/>
    <n v="7"/>
    <s v="NE"/>
    <s v=""/>
    <x v="1"/>
  </r>
  <r>
    <s v="000614/23"/>
    <s v="Šišmová Lucie "/>
    <s v="2056130186"/>
    <s v="205"/>
    <x v="39"/>
    <d v="1899-12-30T14:24:00"/>
    <d v="2023-01-30T00:00:00"/>
    <s v="14:32"/>
    <x v="4"/>
    <x v="1"/>
    <x v="1"/>
    <s v="2"/>
    <x v="0"/>
    <s v="1"/>
    <n v="7"/>
    <s v="NE"/>
    <s v=""/>
    <x v="1"/>
  </r>
  <r>
    <s v="000616/23"/>
    <s v="Šišmová Vladimíra"/>
    <s v="8754255785"/>
    <s v="205"/>
    <x v="39"/>
    <d v="1899-12-30T14:33:00"/>
    <d v="2023-01-30T00:00:00"/>
    <s v="14:37"/>
    <x v="5"/>
    <x v="0"/>
    <x v="0"/>
    <s v="7"/>
    <x v="1"/>
    <s v="1"/>
    <n v="7"/>
    <s v="NE"/>
    <s v=""/>
    <x v="1"/>
  </r>
  <r>
    <s v="000437/23"/>
    <s v="Vláčilová Alice "/>
    <s v="0859053261"/>
    <s v="205"/>
    <x v="30"/>
    <d v="1899-12-30T12:16:00"/>
    <d v="2023-01-31T00:00:00"/>
    <s v="09:22"/>
    <x v="0"/>
    <x v="1"/>
    <x v="1"/>
    <s v="2"/>
    <x v="2"/>
    <s v="1"/>
    <n v="5"/>
    <s v="NE"/>
    <s v=""/>
    <x v="0"/>
  </r>
  <r>
    <s v="000519/23"/>
    <s v="Blizňák Ondřej "/>
    <s v="1005167229"/>
    <s v="111"/>
    <x v="34"/>
    <d v="1899-12-30T13:34:00"/>
    <d v="2023-01-31T00:00:00"/>
    <s v="11:22"/>
    <x v="11"/>
    <x v="1"/>
    <x v="1"/>
    <s v="5"/>
    <x v="2"/>
    <s v="6"/>
    <n v="2"/>
    <s v="NE"/>
    <s v=""/>
    <x v="0"/>
  </r>
  <r>
    <s v="000520/23"/>
    <s v="Blizňáková Erika"/>
    <s v="7852155850"/>
    <s v="111"/>
    <x v="34"/>
    <d v="1899-12-30T14:11:00"/>
    <d v="2023-01-31T00:00:00"/>
    <s v="13:09"/>
    <x v="1"/>
    <x v="0"/>
    <x v="0"/>
    <s v="7"/>
    <x v="1"/>
    <s v="1"/>
    <n v="2"/>
    <s v="NE"/>
    <s v=""/>
    <x v="0"/>
  </r>
  <r>
    <s v="000524/23"/>
    <s v="Čulák Ondřej "/>
    <s v="0706041391"/>
    <s v="205"/>
    <x v="34"/>
    <d v="1899-12-30T15:50:00"/>
    <d v="2023-01-31T00:00:00"/>
    <s v="11:47"/>
    <x v="0"/>
    <x v="1"/>
    <x v="1"/>
    <s v="5"/>
    <x v="0"/>
    <s v="1"/>
    <n v="2"/>
    <s v="ANO"/>
    <s v=""/>
    <x v="1"/>
  </r>
  <r>
    <s v="000553/23"/>
    <s v="Sojková Martina"/>
    <s v="0755145292"/>
    <s v="205"/>
    <x v="36"/>
    <d v="1899-12-30T09:35:00"/>
    <d v="2023-01-31T00:00:00"/>
    <s v="14:57"/>
    <x v="4"/>
    <x v="0"/>
    <x v="0"/>
    <s v="2"/>
    <x v="0"/>
    <s v="1"/>
    <n v="4"/>
    <s v="NE"/>
    <s v=""/>
    <x v="0"/>
  </r>
  <r>
    <s v="000568/23"/>
    <s v="Čuláková Lucie"/>
    <s v="7951135775"/>
    <s v="205"/>
    <x v="36"/>
    <d v="1899-12-30T12:46:00"/>
    <d v="2023-01-31T00:00:00"/>
    <s v="11:41"/>
    <x v="1"/>
    <x v="0"/>
    <x v="0"/>
    <s v="7"/>
    <x v="1"/>
    <s v="1"/>
    <n v="4"/>
    <s v="NE"/>
    <s v=""/>
    <x v="0"/>
  </r>
  <r>
    <s v="000570/23"/>
    <s v="Martinak Filip "/>
    <s v="2109080512"/>
    <s v="111"/>
    <x v="36"/>
    <d v="1899-12-30T14:20:00"/>
    <d v="2023-01-31T00:00:00"/>
    <s v="13:24"/>
    <x v="4"/>
    <x v="1"/>
    <x v="1"/>
    <s v="2"/>
    <x v="0"/>
    <s v="1"/>
    <n v="4"/>
    <s v="NE"/>
    <s v=""/>
    <x v="0"/>
  </r>
  <r>
    <s v="000574/23"/>
    <s v="Marimonová Šárka"/>
    <s v="9562131865"/>
    <s v="111"/>
    <x v="36"/>
    <d v="1899-12-30T14:54:00"/>
    <d v="2023-01-31T00:00:00"/>
    <s v="13:27"/>
    <x v="5"/>
    <x v="0"/>
    <x v="0"/>
    <s v="7"/>
    <x v="1"/>
    <s v="1"/>
    <n v="4"/>
    <s v="NE"/>
    <s v=""/>
    <x v="0"/>
  </r>
  <r>
    <s v="000579/23"/>
    <s v="Klesnil Štěpán "/>
    <s v="1404250298"/>
    <s v="111"/>
    <x v="37"/>
    <d v="1899-12-30T09:54:00"/>
    <d v="2023-01-31T00:00:00"/>
    <s v="10:26"/>
    <x v="0"/>
    <x v="1"/>
    <x v="1"/>
    <s v="1"/>
    <x v="0"/>
    <s v="1"/>
    <n v="5"/>
    <s v="NE"/>
    <s v=""/>
    <x v="0"/>
  </r>
  <r>
    <s v="000607/23"/>
    <s v="Vaculík Jan"/>
    <s v="1311120074"/>
    <s v="201"/>
    <x v="39"/>
    <d v="1899-12-30T13:08:00"/>
    <d v="2023-01-31T00:00:00"/>
    <s v="09:46"/>
    <x v="8"/>
    <x v="2"/>
    <x v="2"/>
    <s v="2"/>
    <x v="0"/>
    <s v="1"/>
    <n v="7"/>
    <s v="NE"/>
    <s v=""/>
    <x v="1"/>
  </r>
  <r>
    <s v="000609/23"/>
    <s v="Vaculíková Jana "/>
    <s v="8556035796"/>
    <s v="201"/>
    <x v="39"/>
    <d v="1899-12-30T13:23:00"/>
    <d v="2023-01-31T00:00:00"/>
    <s v="10:18"/>
    <x v="9"/>
    <x v="0"/>
    <x v="0"/>
    <s v="7"/>
    <x v="1"/>
    <s v="1"/>
    <n v="7"/>
    <s v="NE"/>
    <s v=""/>
    <x v="1"/>
  </r>
  <r>
    <s v="000610/23"/>
    <s v="Kalfert Matyáš"/>
    <s v="1802040097"/>
    <s v="205"/>
    <x v="39"/>
    <d v="1899-12-30T14:00:00"/>
    <d v="2023-01-31T00:00:00"/>
    <s v="11:15"/>
    <x v="8"/>
    <x v="2"/>
    <x v="2"/>
    <s v="2"/>
    <x v="0"/>
    <s v="1"/>
    <n v="7"/>
    <s v="NE"/>
    <s v=""/>
    <x v="1"/>
  </r>
  <r>
    <s v="000611/23"/>
    <s v="Ferešová Monika"/>
    <s v="8255065368"/>
    <s v="205"/>
    <x v="39"/>
    <d v="1899-12-30T14:05:00"/>
    <d v="2023-01-31T00:00:00"/>
    <s v="11:30"/>
    <x v="9"/>
    <x v="0"/>
    <x v="0"/>
    <s v="7"/>
    <x v="1"/>
    <s v="1"/>
    <n v="7"/>
    <s v="NE"/>
    <s v=""/>
    <x v="1"/>
  </r>
  <r>
    <s v="000612/23"/>
    <s v="Vylíčilová Barbora"/>
    <s v="1858180071"/>
    <s v="111"/>
    <x v="39"/>
    <d v="1899-12-30T14:17:00"/>
    <d v="2023-01-31T00:00:00"/>
    <s v="11:31"/>
    <x v="7"/>
    <x v="2"/>
    <x v="2"/>
    <s v="2"/>
    <x v="0"/>
    <s v="1"/>
    <n v="7"/>
    <s v="NE"/>
    <s v=""/>
    <x v="1"/>
  </r>
  <r>
    <s v="000613/23"/>
    <s v="Vylíčil Martin, Mgr."/>
    <s v="8404155683"/>
    <s v="111"/>
    <x v="39"/>
    <d v="1899-12-30T14:20:00"/>
    <d v="2023-01-31T00:00:00"/>
    <s v="09:21"/>
    <x v="6"/>
    <x v="0"/>
    <x v="0"/>
    <s v="7"/>
    <x v="1"/>
    <s v="1"/>
    <n v="7"/>
    <s v="NE"/>
    <s v=""/>
    <x v="1"/>
  </r>
  <r>
    <s v="000615/23"/>
    <s v="Zapletal Robert"/>
    <s v="1211301520"/>
    <s v="211"/>
    <x v="39"/>
    <d v="1899-12-30T14:29:00"/>
    <d v="2023-01-31T00:00:00"/>
    <s v="09:40"/>
    <x v="8"/>
    <x v="2"/>
    <x v="2"/>
    <s v="2"/>
    <x v="0"/>
    <s v="1"/>
    <n v="7"/>
    <s v="NE"/>
    <s v=""/>
    <x v="1"/>
  </r>
  <r>
    <s v="000617/23"/>
    <s v="Hlavinka Jakub "/>
    <s v="1704280325"/>
    <s v="111"/>
    <x v="39"/>
    <d v="1899-12-30T14:37:00"/>
    <d v="2023-01-31T00:00:00"/>
    <s v="09:24"/>
    <x v="7"/>
    <x v="2"/>
    <x v="2"/>
    <s v="2"/>
    <x v="0"/>
    <s v="1"/>
    <n v="7"/>
    <s v="NE"/>
    <s v=""/>
    <x v="1"/>
  </r>
  <r>
    <s v="000618/23"/>
    <s v="Hlavinková Eliška RN"/>
    <s v="8652132654"/>
    <s v="111"/>
    <x v="39"/>
    <d v="1899-12-30T14:37:00"/>
    <d v="2023-01-31T00:00:00"/>
    <s v="09:40"/>
    <x v="6"/>
    <x v="0"/>
    <x v="0"/>
    <s v="7"/>
    <x v="1"/>
    <s v="1"/>
    <n v="7"/>
    <s v="NE"/>
    <s v=""/>
    <x v="1"/>
  </r>
  <r>
    <s v="000619/23"/>
    <s v="Vymětalová Nela "/>
    <s v="1655010016"/>
    <s v="213"/>
    <x v="39"/>
    <d v="1899-12-30T14:49:00"/>
    <d v="2023-01-31T00:00:00"/>
    <s v="11:37"/>
    <x v="7"/>
    <x v="2"/>
    <x v="2"/>
    <s v="2"/>
    <x v="0"/>
    <s v="1"/>
    <n v="7"/>
    <s v="NE"/>
    <s v=""/>
    <x v="1"/>
  </r>
  <r>
    <s v="000620/23"/>
    <s v="Drozd Mikuláš"/>
    <s v="1909081031"/>
    <s v="205"/>
    <x v="39"/>
    <d v="1899-12-30T15:02:00"/>
    <d v="2023-01-31T00:00:00"/>
    <s v="09:20"/>
    <x v="7"/>
    <x v="2"/>
    <x v="2"/>
    <s v="2"/>
    <x v="0"/>
    <s v="1"/>
    <n v="7"/>
    <s v="ANO"/>
    <s v=""/>
    <x v="1"/>
  </r>
  <r>
    <s v="000621/23"/>
    <s v="Drozd Petr"/>
    <s v="8811074976"/>
    <s v="205"/>
    <x v="39"/>
    <d v="1899-12-30T15:03:00"/>
    <d v="2023-01-31T00:00:00"/>
    <s v="09:18"/>
    <x v="6"/>
    <x v="0"/>
    <x v="0"/>
    <s v="7"/>
    <x v="1"/>
    <s v="1"/>
    <n v="7"/>
    <s v="ANO"/>
    <s v=""/>
    <x v="1"/>
  </r>
  <r>
    <s v="000626/23"/>
    <s v="Bažantová Andrea"/>
    <s v="0656023225"/>
    <s v="205"/>
    <x v="39"/>
    <d v="1899-12-30T20:43:00"/>
    <d v="2023-01-31T00:00:00"/>
    <s v="10:55"/>
    <x v="0"/>
    <x v="1"/>
    <x v="1"/>
    <s v="2"/>
    <x v="0"/>
    <s v="1"/>
    <n v="7"/>
    <s v="ANO"/>
    <s v=""/>
    <x v="1"/>
  </r>
  <r>
    <s v="000627/23"/>
    <s v="Kobza Oliver "/>
    <s v="1104040157"/>
    <s v="205"/>
    <x v="39"/>
    <d v="1899-12-30T21:11:00"/>
    <d v="2023-01-31T00:00:00"/>
    <s v="12:24"/>
    <x v="4"/>
    <x v="2"/>
    <x v="2"/>
    <s v="2"/>
    <x v="0"/>
    <s v="1"/>
    <n v="7"/>
    <s v="ANO"/>
    <s v=""/>
    <x v="1"/>
  </r>
  <r>
    <s v="000630/23"/>
    <s v="Loun Jiří"/>
    <s v="8303285320"/>
    <s v="111"/>
    <x v="39"/>
    <d v="1899-12-30T23:07:00"/>
    <d v="2023-01-31T00:00:00"/>
    <s v="08:01"/>
    <x v="1"/>
    <x v="0"/>
    <x v="0"/>
    <s v="7"/>
    <x v="1"/>
    <s v="1"/>
    <n v="7"/>
    <s v="ANO"/>
    <s v=""/>
    <x v="1"/>
  </r>
  <r>
    <s v="000638/23"/>
    <s v="Stoklásek Adam "/>
    <s v="1904031701"/>
    <s v="201"/>
    <x v="40"/>
    <d v="1899-12-30T09:32:00"/>
    <d v="2023-01-31T00:00:00"/>
    <s v="10:10"/>
    <x v="0"/>
    <x v="2"/>
    <x v="2"/>
    <s v="2"/>
    <x v="0"/>
    <s v="1"/>
    <n v="1"/>
    <s v="NE"/>
    <s v=""/>
    <x v="0"/>
  </r>
  <r>
    <s v="000640/23"/>
    <s v="Minksová Marcela"/>
    <s v="7955294424"/>
    <s v="201"/>
    <x v="40"/>
    <d v="1899-12-30T09:52:00"/>
    <d v="2023-01-31T00:00:00"/>
    <s v="10:14"/>
    <x v="1"/>
    <x v="0"/>
    <x v="0"/>
    <s v="7"/>
    <x v="1"/>
    <s v="1"/>
    <n v="1"/>
    <s v="NE"/>
    <s v=""/>
    <x v="0"/>
  </r>
  <r>
    <s v="000644/23"/>
    <s v="Zelenková Šarlota "/>
    <s v="2053020519"/>
    <s v="205"/>
    <x v="40"/>
    <d v="1899-12-30T10:49:00"/>
    <d v="2023-01-31T00:00:00"/>
    <s v="10:46"/>
    <x v="4"/>
    <x v="0"/>
    <x v="0"/>
    <s v="2"/>
    <x v="0"/>
    <s v="1"/>
    <n v="1"/>
    <s v="NE"/>
    <s v=""/>
    <x v="0"/>
  </r>
  <r>
    <s v="000651/23"/>
    <s v="Rellová Leona"/>
    <s v="9358105713"/>
    <s v="205"/>
    <x v="40"/>
    <d v="1899-12-30T14:01:00"/>
    <d v="2023-01-31T00:00:00"/>
    <s v="11:00"/>
    <x v="5"/>
    <x v="0"/>
    <x v="0"/>
    <s v="7"/>
    <x v="1"/>
    <s v="1"/>
    <n v="1"/>
    <s v="NE"/>
    <s v=""/>
    <x v="0"/>
  </r>
  <r>
    <s v="000656/23"/>
    <s v="Ševčík Jan "/>
    <s v="2101200541"/>
    <s v="111"/>
    <x v="40"/>
    <d v="1899-12-30T20:19:00"/>
    <d v="2023-01-31T00:00:00"/>
    <s v="14:19"/>
    <x v="4"/>
    <x v="0"/>
    <x v="0"/>
    <s v="2"/>
    <x v="0"/>
    <s v="1"/>
    <n v="1"/>
    <s v="ANO"/>
    <s v=""/>
    <x v="1"/>
  </r>
  <r>
    <s v="000657/23"/>
    <s v="Večeřová Alena"/>
    <s v="6062200441"/>
    <s v="211"/>
    <x v="40"/>
    <d v="1899-12-30T20:27:00"/>
    <d v="2023-01-31T00:00:00"/>
    <s v="13:44"/>
    <x v="5"/>
    <x v="0"/>
    <x v="0"/>
    <s v="7"/>
    <x v="1"/>
    <s v="1"/>
    <n v="1"/>
    <s v="ANO"/>
    <s v=""/>
    <x v="1"/>
  </r>
  <r>
    <s v="000257/23"/>
    <s v="Rychlá Nela"/>
    <s v="1960050378"/>
    <s v="111"/>
    <x v="21"/>
    <d v="1899-12-30T11:06:00"/>
    <d v="2023-02-01T00:00:00"/>
    <s v="12:00"/>
    <x v="0"/>
    <x v="1"/>
    <x v="1"/>
    <s v="1"/>
    <x v="2"/>
    <s v="1"/>
    <n v="4"/>
    <s v="NE"/>
    <s v=""/>
    <x v="0"/>
  </r>
  <r>
    <s v="000267/23"/>
    <s v="Kotoučová Hana"/>
    <s v="9056126068"/>
    <s v="111"/>
    <x v="21"/>
    <d v="1899-12-30T14:37:00"/>
    <d v="2023-02-01T00:00:00"/>
    <s v="09:46"/>
    <x v="1"/>
    <x v="0"/>
    <x v="0"/>
    <s v="7"/>
    <x v="1"/>
    <s v="1"/>
    <n v="4"/>
    <s v="NE"/>
    <s v=""/>
    <x v="0"/>
  </r>
  <r>
    <s v="000552/23"/>
    <s v="Lupík Štěpán "/>
    <s v="1004125342"/>
    <s v="205"/>
    <x v="36"/>
    <d v="1899-12-30T09:33:00"/>
    <d v="2023-02-01T00:00:00"/>
    <s v="14:24"/>
    <x v="0"/>
    <x v="0"/>
    <x v="0"/>
    <s v="5"/>
    <x v="1"/>
    <s v="1"/>
    <n v="4"/>
    <s v="NE"/>
    <s v=""/>
    <x v="0"/>
  </r>
  <r>
    <s v="000594/23"/>
    <s v="Nasadilová Leontýna "/>
    <s v="2160150597"/>
    <s v="205"/>
    <x v="38"/>
    <d v="1899-12-30T13:08:00"/>
    <d v="2023-02-01T00:00:00"/>
    <s v="09:25"/>
    <x v="2"/>
    <x v="0"/>
    <x v="0"/>
    <s v="3"/>
    <x v="0"/>
    <s v="1"/>
    <n v="6"/>
    <s v="NE"/>
    <s v=""/>
    <x v="1"/>
  </r>
  <r>
    <s v="000596/23"/>
    <s v="Nasadilová Karolína"/>
    <s v="0052046203"/>
    <s v="205"/>
    <x v="38"/>
    <d v="1899-12-30T14:13:00"/>
    <d v="2023-02-01T00:00:00"/>
    <s v="09:29"/>
    <x v="3"/>
    <x v="0"/>
    <x v="0"/>
    <s v="7"/>
    <x v="1"/>
    <s v="1"/>
    <n v="6"/>
    <s v="NE"/>
    <s v=""/>
    <x v="1"/>
  </r>
  <r>
    <s v="000602/23"/>
    <s v="Gajdoš Michal"/>
    <s v="1801190798"/>
    <s v="205"/>
    <x v="38"/>
    <d v="1899-12-30T23:19:00"/>
    <d v="2023-02-01T00:00:00"/>
    <s v="09:45"/>
    <x v="2"/>
    <x v="1"/>
    <x v="1"/>
    <s v="2"/>
    <x v="0"/>
    <s v="1"/>
    <n v="6"/>
    <s v="ANO"/>
    <s v=""/>
    <x v="1"/>
  </r>
  <r>
    <s v="000603/23"/>
    <s v="Malinová Michaela"/>
    <s v="8957076095"/>
    <s v="205"/>
    <x v="38"/>
    <d v="1899-12-30T23:47:00"/>
    <d v="2023-02-01T00:00:00"/>
    <s v="09:47"/>
    <x v="3"/>
    <x v="0"/>
    <x v="0"/>
    <s v="7"/>
    <x v="1"/>
    <s v="1"/>
    <n v="6"/>
    <s v="ANO"/>
    <s v=""/>
    <x v="1"/>
  </r>
  <r>
    <s v="000608/23"/>
    <s v="Sklenář Filip"/>
    <s v="1604141187"/>
    <s v="205"/>
    <x v="39"/>
    <d v="1899-12-30T13:17:00"/>
    <d v="2023-02-01T00:00:00"/>
    <s v="10:00"/>
    <x v="7"/>
    <x v="2"/>
    <x v="2"/>
    <s v="2"/>
    <x v="0"/>
    <s v="1"/>
    <n v="7"/>
    <s v="NE"/>
    <s v=""/>
    <x v="1"/>
  </r>
  <r>
    <s v="000622/23"/>
    <s v="Lacko Lukáš"/>
    <s v="1407110309"/>
    <s v="111"/>
    <x v="39"/>
    <d v="1899-12-30T15:30:00"/>
    <d v="2023-02-01T00:00:00"/>
    <s v="10:01"/>
    <x v="7"/>
    <x v="2"/>
    <x v="2"/>
    <s v="2"/>
    <x v="0"/>
    <s v="1"/>
    <n v="7"/>
    <s v="ANO"/>
    <s v=""/>
    <x v="1"/>
  </r>
  <r>
    <s v="000625/23"/>
    <s v="Kratochvíl Matěj "/>
    <s v="1003071146"/>
    <s v="207"/>
    <x v="39"/>
    <d v="1899-12-30T20:04:00"/>
    <d v="2023-02-01T00:00:00"/>
    <s v="13:23"/>
    <x v="0"/>
    <x v="1"/>
    <x v="1"/>
    <s v="2"/>
    <x v="0"/>
    <s v="1"/>
    <n v="7"/>
    <s v="ANO"/>
    <s v=""/>
    <x v="1"/>
  </r>
  <r>
    <s v="000629/23"/>
    <s v="Konečný Vojtěch "/>
    <s v="0706231383"/>
    <s v="205"/>
    <x v="39"/>
    <d v="1899-12-30T22:53:00"/>
    <d v="2023-02-01T00:00:00"/>
    <s v="13:39"/>
    <x v="0"/>
    <x v="1"/>
    <x v="1"/>
    <s v="5"/>
    <x v="0"/>
    <s v="1"/>
    <n v="7"/>
    <s v="ANO"/>
    <s v=""/>
    <x v="1"/>
  </r>
  <r>
    <s v="000634/23"/>
    <s v="Ryznerová Ema"/>
    <s v="1861210241"/>
    <s v="111"/>
    <x v="40"/>
    <d v="1899-12-30T09:17:00"/>
    <d v="2023-02-01T00:00:00"/>
    <s v="10:42"/>
    <x v="8"/>
    <x v="2"/>
    <x v="2"/>
    <s v="2"/>
    <x v="0"/>
    <s v="1"/>
    <n v="1"/>
    <s v="NE"/>
    <s v=""/>
    <x v="0"/>
  </r>
  <r>
    <s v="000635/23"/>
    <s v="Doležalová Adina "/>
    <s v="1154291017"/>
    <s v="111"/>
    <x v="40"/>
    <d v="1899-12-30T09:19:00"/>
    <d v="2023-02-01T00:00:00"/>
    <s v="09:39"/>
    <x v="8"/>
    <x v="2"/>
    <x v="2"/>
    <s v="2"/>
    <x v="0"/>
    <s v="1"/>
    <n v="1"/>
    <s v="NE"/>
    <s v=""/>
    <x v="0"/>
  </r>
  <r>
    <s v="000637/23"/>
    <s v="Doležalová Alexandra"/>
    <s v="7751034137"/>
    <s v="111"/>
    <x v="40"/>
    <d v="1899-12-30T09:29:00"/>
    <d v="2023-02-01T00:00:00"/>
    <s v="10:38"/>
    <x v="9"/>
    <x v="0"/>
    <x v="0"/>
    <s v="7"/>
    <x v="1"/>
    <s v="1"/>
    <n v="1"/>
    <s v="NE"/>
    <s v=""/>
    <x v="0"/>
  </r>
  <r>
    <s v="000639/23"/>
    <s v="Lutonská Anna"/>
    <s v="1353080839"/>
    <s v="111"/>
    <x v="40"/>
    <d v="1899-12-30T09:47:00"/>
    <d v="2023-02-01T00:00:00"/>
    <s v="10:00"/>
    <x v="7"/>
    <x v="0"/>
    <x v="0"/>
    <s v="2"/>
    <x v="0"/>
    <s v="1"/>
    <n v="1"/>
    <s v="NE"/>
    <s v=""/>
    <x v="0"/>
  </r>
  <r>
    <s v="000643/23"/>
    <s v="Tesař Tomáš"/>
    <s v="1007111314"/>
    <s v="205"/>
    <x v="40"/>
    <d v="1899-12-30T10:35:00"/>
    <d v="2023-02-01T00:00:00"/>
    <s v="08:53"/>
    <x v="7"/>
    <x v="2"/>
    <x v="2"/>
    <s v="2"/>
    <x v="0"/>
    <s v="1"/>
    <n v="1"/>
    <s v="NE"/>
    <s v=""/>
    <x v="0"/>
  </r>
  <r>
    <s v="000645/23"/>
    <s v="Raška Vojtěch"/>
    <s v="0504237415"/>
    <s v="211"/>
    <x v="40"/>
    <d v="1899-12-30T10:53:00"/>
    <d v="2023-02-01T00:00:00"/>
    <s v="11:15"/>
    <x v="4"/>
    <x v="2"/>
    <x v="2"/>
    <s v="2"/>
    <x v="0"/>
    <s v="1"/>
    <n v="1"/>
    <s v="NE"/>
    <s v=""/>
    <x v="0"/>
  </r>
  <r>
    <s v="000646/23"/>
    <s v="Ryznerová Pavlína MU"/>
    <s v="8851051154"/>
    <s v="111"/>
    <x v="40"/>
    <d v="1899-12-30T11:14:00"/>
    <d v="2023-02-01T00:00:00"/>
    <s v="11:45"/>
    <x v="9"/>
    <x v="0"/>
    <x v="0"/>
    <s v="7"/>
    <x v="1"/>
    <s v="1"/>
    <n v="1"/>
    <s v="NE"/>
    <s v=""/>
    <x v="0"/>
  </r>
  <r>
    <s v="000650/23"/>
    <s v="Pham Thi Phan "/>
    <s v="9055684440"/>
    <s v="111"/>
    <x v="40"/>
    <d v="1899-12-30T12:29:00"/>
    <d v="2023-02-01T00:00:00"/>
    <s v="09:40"/>
    <x v="3"/>
    <x v="0"/>
    <x v="0"/>
    <s v="7"/>
    <x v="1"/>
    <s v="1"/>
    <n v="1"/>
    <s v="NE"/>
    <s v=""/>
    <x v="0"/>
  </r>
  <r>
    <s v="000654/23"/>
    <s v="Navrátil Matyáš"/>
    <s v="1605130252"/>
    <s v="205"/>
    <x v="40"/>
    <d v="1899-12-30T16:30:00"/>
    <d v="2023-02-01T00:00:00"/>
    <s v="12:20"/>
    <x v="2"/>
    <x v="0"/>
    <x v="0"/>
    <s v="2"/>
    <x v="0"/>
    <s v="1"/>
    <n v="1"/>
    <s v="ANO"/>
    <s v=""/>
    <x v="1"/>
  </r>
  <r>
    <s v="000655/23"/>
    <s v="Zvěřina Jaromír "/>
    <s v="0410297327"/>
    <s v="205"/>
    <x v="40"/>
    <d v="1899-12-30T18:37:00"/>
    <d v="2023-02-01T00:00:00"/>
    <s v="11:03"/>
    <x v="11"/>
    <x v="0"/>
    <x v="0"/>
    <s v="1"/>
    <x v="0"/>
    <s v="5"/>
    <n v="1"/>
    <s v="ANO"/>
    <s v=""/>
    <x v="1"/>
  </r>
  <r>
    <s v="000659/23"/>
    <s v="Hrachovina Marek "/>
    <s v="1412110216"/>
    <s v="205"/>
    <x v="41"/>
    <d v="1899-12-30T00:56:00"/>
    <d v="2023-02-01T00:00:00"/>
    <s v="09:07"/>
    <x v="0"/>
    <x v="0"/>
    <x v="0"/>
    <s v="2"/>
    <x v="0"/>
    <s v="1"/>
    <n v="2"/>
    <s v="ANO"/>
    <s v=""/>
    <x v="1"/>
  </r>
  <r>
    <s v="000661/23"/>
    <s v="Vyroubal Vojtěch"/>
    <s v="0703086065"/>
    <s v="205"/>
    <x v="41"/>
    <d v="1899-12-30T09:56:00"/>
    <d v="2023-02-01T00:00:00"/>
    <s v="13:40"/>
    <x v="0"/>
    <x v="1"/>
    <x v="1"/>
    <s v="4"/>
    <x v="0"/>
    <s v="1"/>
    <n v="2"/>
    <s v="NE"/>
    <s v=""/>
    <x v="0"/>
  </r>
  <r>
    <s v="000679/23"/>
    <s v="Ferenčík Lukáš"/>
    <s v="8401025325"/>
    <s v="205"/>
    <x v="41"/>
    <d v="1899-12-30T20:41:00"/>
    <d v="2023-02-01T00:00:00"/>
    <s v="15:36"/>
    <x v="6"/>
    <x v="0"/>
    <x v="0"/>
    <s v="7"/>
    <x v="1"/>
    <s v="1"/>
    <n v="2"/>
    <s v="ANO"/>
    <s v=""/>
    <x v="1"/>
  </r>
  <r>
    <s v="000689/23"/>
    <s v="Dohnalová Eliška "/>
    <s v="0959263250"/>
    <s v="205"/>
    <x v="42"/>
    <d v="1899-12-30T09:54:00"/>
    <d v="2023-02-01T00:00:00"/>
    <s v="18:50"/>
    <x v="4"/>
    <x v="0"/>
    <x v="0"/>
    <s v="2"/>
    <x v="0"/>
    <s v="1"/>
    <n v="3"/>
    <s v="NE"/>
    <s v=""/>
    <x v="0"/>
  </r>
  <r>
    <s v="000559/23"/>
    <s v="Klimova Jasmina"/>
    <s v="1660604121"/>
    <s v="111"/>
    <x v="36"/>
    <d v="1899-12-30T11:38:00"/>
    <d v="2023-02-02T00:00:00"/>
    <s v="13:20"/>
    <x v="4"/>
    <x v="2"/>
    <x v="2"/>
    <s v="2"/>
    <x v="0"/>
    <s v="1"/>
    <n v="4"/>
    <s v="NE"/>
    <s v=""/>
    <x v="0"/>
  </r>
  <r>
    <s v="000580/23"/>
    <s v="Hurta Igor "/>
    <s v="2004150951"/>
    <s v="111"/>
    <x v="37"/>
    <d v="1899-12-30T11:43:00"/>
    <d v="2023-02-02T00:00:00"/>
    <s v="10:13"/>
    <x v="2"/>
    <x v="1"/>
    <x v="1"/>
    <s v="5"/>
    <x v="0"/>
    <s v="1"/>
    <n v="5"/>
    <s v="NE"/>
    <s v=""/>
    <x v="0"/>
  </r>
  <r>
    <s v="000589/23"/>
    <s v="Fornusková Inna "/>
    <s v="1562090277"/>
    <s v="205"/>
    <x v="37"/>
    <d v="1899-12-30T17:05:00"/>
    <d v="2023-02-02T00:00:00"/>
    <s v="12:22"/>
    <x v="4"/>
    <x v="0"/>
    <x v="0"/>
    <s v="2"/>
    <x v="0"/>
    <s v="1"/>
    <n v="5"/>
    <s v="ANO"/>
    <s v=""/>
    <x v="1"/>
  </r>
  <r>
    <s v="000591/23"/>
    <s v="Hurtová Nikol"/>
    <s v="9259234468"/>
    <s v="111"/>
    <x v="37"/>
    <d v="1899-12-30T19:19:00"/>
    <d v="2023-02-02T00:00:00"/>
    <s v="10:14"/>
    <x v="3"/>
    <x v="0"/>
    <x v="0"/>
    <s v="7"/>
    <x v="1"/>
    <s v="1"/>
    <n v="5"/>
    <s v="ANO"/>
    <s v=""/>
    <x v="1"/>
  </r>
  <r>
    <s v="000597/23"/>
    <s v="Kopečný Jakub "/>
    <s v="0805113243"/>
    <s v="205"/>
    <x v="38"/>
    <d v="1899-12-30T15:59:00"/>
    <d v="2023-02-02T00:00:00"/>
    <s v="10:56"/>
    <x v="4"/>
    <x v="0"/>
    <x v="0"/>
    <s v="2"/>
    <x v="1"/>
    <s v="1"/>
    <n v="6"/>
    <s v="ANO"/>
    <s v=""/>
    <x v="1"/>
  </r>
  <r>
    <s v="000642/23"/>
    <s v="Petřek Marek"/>
    <s v="0907127078"/>
    <s v="111"/>
    <x v="40"/>
    <d v="1899-12-30T10:17:00"/>
    <d v="2023-02-02T00:00:00"/>
    <s v="14:03"/>
    <x v="4"/>
    <x v="2"/>
    <x v="2"/>
    <s v="2"/>
    <x v="0"/>
    <s v="1"/>
    <n v="1"/>
    <s v="NE"/>
    <s v=""/>
    <x v="0"/>
  </r>
  <r>
    <s v="000662/23"/>
    <s v="Horáková Anna Elen"/>
    <s v="0854047084"/>
    <s v="205"/>
    <x v="41"/>
    <d v="1899-12-30T10:00:00"/>
    <d v="2023-02-02T00:00:00"/>
    <s v="10:44"/>
    <x v="0"/>
    <x v="0"/>
    <x v="0"/>
    <s v="2"/>
    <x v="0"/>
    <s v="1"/>
    <n v="2"/>
    <s v="NE"/>
    <s v=""/>
    <x v="0"/>
  </r>
  <r>
    <s v="000665/23"/>
    <s v="Kudláček Jan "/>
    <s v="2210010264"/>
    <s v="205"/>
    <x v="41"/>
    <d v="1899-12-30T11:35:00"/>
    <d v="2023-02-02T00:00:00"/>
    <s v="11:08"/>
    <x v="2"/>
    <x v="1"/>
    <x v="1"/>
    <s v="2"/>
    <x v="0"/>
    <s v="1"/>
    <n v="2"/>
    <s v="NE"/>
    <s v=""/>
    <x v="0"/>
  </r>
  <r>
    <s v="000666/23"/>
    <s v="Mrázková Andrea "/>
    <s v="0653146791"/>
    <s v="211"/>
    <x v="41"/>
    <d v="1899-12-30T11:59:00"/>
    <d v="2023-02-02T00:00:00"/>
    <s v="13:25"/>
    <x v="8"/>
    <x v="0"/>
    <x v="0"/>
    <s v="2"/>
    <x v="0"/>
    <s v="1"/>
    <n v="2"/>
    <s v="NE"/>
    <s v=""/>
    <x v="0"/>
  </r>
  <r>
    <s v="000667/23"/>
    <s v="Šabacká Karolína "/>
    <s v="0759176011"/>
    <s v="111"/>
    <x v="41"/>
    <d v="1899-12-30T12:24:00"/>
    <d v="2023-02-02T00:00:00"/>
    <s v="12:24"/>
    <x v="4"/>
    <x v="0"/>
    <x v="0"/>
    <s v="2"/>
    <x v="0"/>
    <s v="1"/>
    <n v="2"/>
    <s v="NE"/>
    <s v=""/>
    <x v="0"/>
  </r>
  <r>
    <s v="000668/23"/>
    <s v="Zaorálková Nela "/>
    <s v="0852285291"/>
    <s v="111"/>
    <x v="41"/>
    <d v="1899-12-30T12:34:00"/>
    <d v="2023-02-02T00:00:00"/>
    <s v="08:56"/>
    <x v="4"/>
    <x v="0"/>
    <x v="0"/>
    <s v="2"/>
    <x v="0"/>
    <s v="1"/>
    <n v="2"/>
    <s v="NE"/>
    <s v=""/>
    <x v="0"/>
  </r>
  <r>
    <s v="000669/23"/>
    <s v="Kudláčková Barbora"/>
    <s v="8462075864"/>
    <s v="205"/>
    <x v="41"/>
    <d v="1899-12-30T12:44:00"/>
    <d v="2023-02-02T00:00:00"/>
    <s v="10:58"/>
    <x v="3"/>
    <x v="0"/>
    <x v="0"/>
    <s v="7"/>
    <x v="1"/>
    <s v="1"/>
    <n v="2"/>
    <s v="NE"/>
    <s v=""/>
    <x v="0"/>
  </r>
  <r>
    <s v="000674/23"/>
    <s v="Mrázková Markéta"/>
    <s v="8858265152"/>
    <s v="211"/>
    <x v="41"/>
    <d v="1899-12-30T14:35:00"/>
    <d v="2023-02-02T00:00:00"/>
    <s v="09:34"/>
    <x v="9"/>
    <x v="0"/>
    <x v="0"/>
    <s v="7"/>
    <x v="1"/>
    <s v="1"/>
    <n v="2"/>
    <s v="NE"/>
    <s v=""/>
    <x v="0"/>
  </r>
  <r>
    <s v="000682/23"/>
    <s v="Šebík Michal"/>
    <s v="1801230475"/>
    <s v="205"/>
    <x v="42"/>
    <d v="1899-12-30T08:09:00"/>
    <d v="2023-02-02T00:00:00"/>
    <s v="11:34"/>
    <x v="0"/>
    <x v="2"/>
    <x v="2"/>
    <s v="2"/>
    <x v="0"/>
    <s v="1"/>
    <n v="3"/>
    <s v="NE"/>
    <s v=""/>
    <x v="0"/>
  </r>
  <r>
    <s v="000707/23"/>
    <s v="Sičová Gabriela Mgr."/>
    <s v="7754095327"/>
    <s v="205"/>
    <x v="42"/>
    <d v="1899-12-30T13:59:00"/>
    <d v="2023-02-02T00:00:00"/>
    <s v="11:34"/>
    <x v="1"/>
    <x v="0"/>
    <x v="0"/>
    <s v="7"/>
    <x v="1"/>
    <s v="1"/>
    <n v="3"/>
    <s v="NE"/>
    <s v=""/>
    <x v="0"/>
  </r>
  <r>
    <s v="000506/23"/>
    <s v="Sedláčková Michaela"/>
    <s v="2261250090"/>
    <s v="205"/>
    <x v="33"/>
    <d v="1899-12-30T18:39:00"/>
    <d v="2023-02-03T00:00:00"/>
    <s v="12:15"/>
    <x v="11"/>
    <x v="1"/>
    <x v="1"/>
    <s v="2"/>
    <x v="0"/>
    <s v="5"/>
    <n v="1"/>
    <s v="ANO"/>
    <s v=""/>
    <x v="1"/>
  </r>
  <r>
    <s v="000566/23"/>
    <s v="Zapp Vilém"/>
    <s v="1202021469"/>
    <s v="211"/>
    <x v="36"/>
    <d v="1899-12-30T12:45:00"/>
    <d v="2023-02-03T00:00:00"/>
    <s v="15:53"/>
    <x v="0"/>
    <x v="0"/>
    <x v="0"/>
    <s v="2"/>
    <x v="0"/>
    <s v="1"/>
    <n v="4"/>
    <s v="NE"/>
    <s v=""/>
    <x v="0"/>
  </r>
  <r>
    <s v="000585/23"/>
    <s v="Koudelka Vít"/>
    <s v="1705191708"/>
    <s v="205"/>
    <x v="37"/>
    <d v="1899-12-30T13:36:00"/>
    <d v="2023-02-03T00:00:00"/>
    <s v="12:12"/>
    <x v="8"/>
    <x v="1"/>
    <x v="1"/>
    <s v="2"/>
    <x v="0"/>
    <s v="1"/>
    <n v="5"/>
    <s v="NE"/>
    <s v=""/>
    <x v="0"/>
  </r>
  <r>
    <s v="000586/23"/>
    <s v="Koudelka Bohuslav"/>
    <s v="9009115742"/>
    <s v="205"/>
    <x v="37"/>
    <d v="1899-12-30T14:03:00"/>
    <d v="2023-02-03T00:00:00"/>
    <s v="10:22"/>
    <x v="9"/>
    <x v="0"/>
    <x v="0"/>
    <s v="7"/>
    <x v="1"/>
    <s v="1"/>
    <n v="5"/>
    <s v="NE"/>
    <s v=""/>
    <x v="0"/>
  </r>
  <r>
    <s v="000623/23"/>
    <s v="Gazdík Rocky"/>
    <s v="2101220660"/>
    <s v="111"/>
    <x v="39"/>
    <d v="1899-12-30T16:15:00"/>
    <d v="2023-02-03T00:00:00"/>
    <s v="13:57"/>
    <x v="2"/>
    <x v="1"/>
    <x v="1"/>
    <s v="2"/>
    <x v="0"/>
    <s v="1"/>
    <n v="7"/>
    <s v="ANO"/>
    <s v=""/>
    <x v="1"/>
  </r>
  <r>
    <s v="000628/23"/>
    <s v="Daňhel Jan"/>
    <s v="8708105780"/>
    <s v="111"/>
    <x v="39"/>
    <d v="1899-12-30T21:19:00"/>
    <d v="2023-02-03T00:00:00"/>
    <s v="13:59"/>
    <x v="3"/>
    <x v="0"/>
    <x v="0"/>
    <s v="7"/>
    <x v="1"/>
    <s v="1"/>
    <n v="7"/>
    <s v="ANO"/>
    <s v=""/>
    <x v="1"/>
  </r>
  <r>
    <s v="000632/23"/>
    <s v="Ohera Šimon "/>
    <s v="2001160744"/>
    <s v="205"/>
    <x v="40"/>
    <d v="1899-12-30T08:43:00"/>
    <d v="2023-02-03T00:00:00"/>
    <s v="12:04"/>
    <x v="8"/>
    <x v="0"/>
    <x v="0"/>
    <s v="2"/>
    <x v="0"/>
    <s v="1"/>
    <n v="1"/>
    <s v="NE"/>
    <s v=""/>
    <x v="0"/>
  </r>
  <r>
    <s v="000633/23"/>
    <s v="Mikulíková Vanesa "/>
    <s v="1857251759"/>
    <s v="211"/>
    <x v="40"/>
    <d v="1899-12-30T08:51:00"/>
    <d v="2023-02-03T00:00:00"/>
    <s v="12:12"/>
    <x v="4"/>
    <x v="2"/>
    <x v="2"/>
    <s v="2"/>
    <x v="0"/>
    <s v="1"/>
    <n v="1"/>
    <s v="NE"/>
    <s v=""/>
    <x v="0"/>
  </r>
  <r>
    <s v="000636/23"/>
    <s v="Jakubcová Božena"/>
    <s v="5459224364"/>
    <s v="205"/>
    <x v="40"/>
    <d v="1899-12-30T09:26:00"/>
    <d v="2023-02-03T00:00:00"/>
    <s v="10:25"/>
    <x v="9"/>
    <x v="0"/>
    <x v="0"/>
    <s v="7"/>
    <x v="1"/>
    <s v="1"/>
    <n v="1"/>
    <s v="NE"/>
    <s v=""/>
    <x v="0"/>
  </r>
  <r>
    <s v="000641/23"/>
    <s v="Mikulíková Lenka"/>
    <s v="8752076234"/>
    <s v="211"/>
    <x v="40"/>
    <d v="1899-12-30T10:13:00"/>
    <d v="2023-02-03T00:00:00"/>
    <s v="12:14"/>
    <x v="5"/>
    <x v="0"/>
    <x v="0"/>
    <s v="7"/>
    <x v="1"/>
    <s v="1"/>
    <n v="1"/>
    <s v="NE"/>
    <s v=""/>
    <x v="0"/>
  </r>
  <r>
    <s v="000649/23"/>
    <s v="Quan Hung Manh"/>
    <s v="5101108463"/>
    <s v="333"/>
    <x v="40"/>
    <d v="1899-12-30T12:00:00"/>
    <d v="2023-02-03T00:00:00"/>
    <s v="12:30"/>
    <x v="7"/>
    <x v="0"/>
    <x v="0"/>
    <s v="1"/>
    <x v="0"/>
    <s v="1"/>
    <n v="1"/>
    <s v="NE"/>
    <s v=""/>
    <x v="0"/>
  </r>
  <r>
    <s v="000660/23"/>
    <s v="Janešík Dominik "/>
    <s v="1611190130"/>
    <s v="205"/>
    <x v="41"/>
    <d v="1899-12-30T09:18:00"/>
    <d v="2023-02-03T00:00:00"/>
    <s v="15:20"/>
    <x v="7"/>
    <x v="0"/>
    <x v="0"/>
    <s v="2"/>
    <x v="0"/>
    <s v="1"/>
    <n v="2"/>
    <s v="NE"/>
    <s v=""/>
    <x v="0"/>
  </r>
  <r>
    <s v="000663/23"/>
    <s v="Demeter Bryan "/>
    <s v="1512270826"/>
    <s v="111"/>
    <x v="41"/>
    <d v="1899-12-30T10:23:00"/>
    <d v="2023-02-03T00:00:00"/>
    <s v="13:00"/>
    <x v="4"/>
    <x v="0"/>
    <x v="0"/>
    <s v="2"/>
    <x v="0"/>
    <s v="1"/>
    <n v="2"/>
    <s v="NE"/>
    <s v=""/>
    <x v="0"/>
  </r>
  <r>
    <s v="000664/23"/>
    <s v="Kubáň Lukáš "/>
    <s v="1712280207"/>
    <s v="111"/>
    <x v="41"/>
    <d v="1899-12-30T11:23:00"/>
    <d v="2023-02-03T00:00:00"/>
    <s v="12:55"/>
    <x v="4"/>
    <x v="0"/>
    <x v="0"/>
    <s v="2"/>
    <x v="0"/>
    <s v="1"/>
    <n v="2"/>
    <s v="NE"/>
    <s v=""/>
    <x v="0"/>
  </r>
  <r>
    <s v="000671/23"/>
    <s v="Kubáň Petr"/>
    <s v="8112215859"/>
    <s v="111"/>
    <x v="41"/>
    <d v="1899-12-30T13:27:00"/>
    <d v="2023-02-03T00:00:00"/>
    <s v="12:56"/>
    <x v="5"/>
    <x v="0"/>
    <x v="0"/>
    <s v="7"/>
    <x v="1"/>
    <s v="1"/>
    <n v="2"/>
    <s v="NE"/>
    <s v=""/>
    <x v="0"/>
  </r>
  <r>
    <s v="000672/23"/>
    <s v="Kroková Brenda"/>
    <s v="9761156064"/>
    <s v="111"/>
    <x v="41"/>
    <d v="1899-12-30T13:30:00"/>
    <d v="2023-02-03T00:00:00"/>
    <s v="13:02"/>
    <x v="5"/>
    <x v="0"/>
    <x v="0"/>
    <s v="7"/>
    <x v="1"/>
    <s v="1"/>
    <n v="2"/>
    <s v="NE"/>
    <s v=""/>
    <x v="0"/>
  </r>
  <r>
    <s v="000673/23"/>
    <s v="Blumová Dominika "/>
    <s v="1355090264"/>
    <s v="205"/>
    <x v="41"/>
    <d v="1899-12-30T13:49:00"/>
    <d v="2023-02-03T00:00:00"/>
    <s v="15:24"/>
    <x v="7"/>
    <x v="0"/>
    <x v="0"/>
    <s v="2"/>
    <x v="0"/>
    <s v="1"/>
    <n v="2"/>
    <s v="NE"/>
    <s v=""/>
    <x v="0"/>
  </r>
  <r>
    <s v="000684/23"/>
    <s v="Boháčová Michaela"/>
    <s v="1652290178"/>
    <s v="111"/>
    <x v="42"/>
    <d v="1899-12-30T08:36:00"/>
    <d v="2023-02-03T00:00:00"/>
    <s v="12:50"/>
    <x v="4"/>
    <x v="2"/>
    <x v="2"/>
    <s v="2"/>
    <x v="0"/>
    <s v="1"/>
    <n v="3"/>
    <s v="NE"/>
    <s v=""/>
    <x v="0"/>
  </r>
  <r>
    <s v="000687/23"/>
    <s v="Majzlíková Markéta"/>
    <s v="1851120777"/>
    <s v="205"/>
    <x v="42"/>
    <d v="1899-12-30T09:20:00"/>
    <d v="2023-02-03T00:00:00"/>
    <s v="13:06"/>
    <x v="4"/>
    <x v="2"/>
    <x v="2"/>
    <s v="2"/>
    <x v="0"/>
    <s v="1"/>
    <n v="3"/>
    <s v="NE"/>
    <s v=""/>
    <x v="0"/>
  </r>
  <r>
    <s v="000688/23"/>
    <s v="Barvíková Kamila "/>
    <s v="1851250401"/>
    <s v="111"/>
    <x v="42"/>
    <d v="1899-12-30T09:38:00"/>
    <d v="2023-02-03T00:00:00"/>
    <s v="14:21"/>
    <x v="0"/>
    <x v="2"/>
    <x v="2"/>
    <s v="2"/>
    <x v="0"/>
    <s v="1"/>
    <n v="3"/>
    <s v="NE"/>
    <s v=""/>
    <x v="0"/>
  </r>
  <r>
    <s v="000691/23"/>
    <s v="Labajová Laura"/>
    <s v="1858030306"/>
    <s v="201"/>
    <x v="42"/>
    <d v="1899-12-30T10:18:00"/>
    <d v="2023-02-03T00:00:00"/>
    <s v="12:25"/>
    <x v="4"/>
    <x v="2"/>
    <x v="2"/>
    <s v="2"/>
    <x v="0"/>
    <s v="1"/>
    <n v="3"/>
    <s v="NE"/>
    <s v=""/>
    <x v="0"/>
  </r>
  <r>
    <s v="000694/23"/>
    <s v="Kozubík Jakub"/>
    <s v="2109090434"/>
    <s v="211"/>
    <x v="42"/>
    <d v="1899-12-30T11:22:00"/>
    <d v="2023-02-03T00:00:00"/>
    <s v="12:42"/>
    <x v="7"/>
    <x v="2"/>
    <x v="2"/>
    <s v="2"/>
    <x v="0"/>
    <s v="1"/>
    <n v="3"/>
    <s v="NE"/>
    <s v=""/>
    <x v="0"/>
  </r>
  <r>
    <s v="000695/23"/>
    <s v="Vyjídáčková Nela "/>
    <s v="1658250165"/>
    <s v="205"/>
    <x v="42"/>
    <d v="1899-12-30T11:39:00"/>
    <d v="2023-02-03T00:00:00"/>
    <s v="11:02"/>
    <x v="2"/>
    <x v="0"/>
    <x v="0"/>
    <s v="2"/>
    <x v="0"/>
    <s v="1"/>
    <n v="3"/>
    <s v="NE"/>
    <s v=""/>
    <x v="0"/>
  </r>
  <r>
    <s v="000696/23"/>
    <s v="Kozubíková Anna"/>
    <s v="8755046322"/>
    <s v="211"/>
    <x v="42"/>
    <d v="1899-12-30T11:42:00"/>
    <d v="2023-02-03T00:00:00"/>
    <s v="12:44"/>
    <x v="6"/>
    <x v="0"/>
    <x v="0"/>
    <s v="7"/>
    <x v="1"/>
    <s v="1"/>
    <n v="3"/>
    <s v="NE"/>
    <s v=""/>
    <x v="0"/>
  </r>
  <r>
    <s v="000698/23"/>
    <s v="Yeghiazaryan Max"/>
    <s v="1903090288"/>
    <s v="111"/>
    <x v="42"/>
    <d v="1899-12-30T12:19:00"/>
    <d v="2023-02-03T00:00:00"/>
    <s v="12:51"/>
    <x v="4"/>
    <x v="2"/>
    <x v="2"/>
    <s v="2"/>
    <x v="0"/>
    <s v="1"/>
    <n v="3"/>
    <s v="NE"/>
    <s v=""/>
    <x v="0"/>
  </r>
  <r>
    <s v="000699/23"/>
    <s v="Gevorgyan Ovsanna"/>
    <s v="8853131408"/>
    <s v="111"/>
    <x v="42"/>
    <d v="1899-12-30T12:43:00"/>
    <d v="2023-02-03T00:00:00"/>
    <s v="12:53"/>
    <x v="5"/>
    <x v="0"/>
    <x v="0"/>
    <s v="7"/>
    <x v="1"/>
    <s v="1"/>
    <n v="3"/>
    <s v="NE"/>
    <s v=""/>
    <x v="0"/>
  </r>
  <r>
    <s v="000700/23"/>
    <s v="Boxanová Martina"/>
    <s v="9052266201"/>
    <s v="205"/>
    <x v="42"/>
    <d v="1899-12-30T12:58:00"/>
    <d v="2023-02-03T00:00:00"/>
    <s v="11:14"/>
    <x v="3"/>
    <x v="0"/>
    <x v="0"/>
    <s v="7"/>
    <x v="1"/>
    <s v="1"/>
    <n v="3"/>
    <s v="NE"/>
    <s v=""/>
    <x v="0"/>
  </r>
  <r>
    <s v="000701/23"/>
    <s v="Barvíková Dana"/>
    <s v="8257025843"/>
    <s v="111"/>
    <x v="42"/>
    <d v="1899-12-30T13:10:00"/>
    <d v="2023-02-03T00:00:00"/>
    <s v="14:22"/>
    <x v="1"/>
    <x v="0"/>
    <x v="0"/>
    <s v="7"/>
    <x v="1"/>
    <s v="1"/>
    <n v="3"/>
    <s v="NE"/>
    <s v=""/>
    <x v="0"/>
  </r>
  <r>
    <s v="000702/23"/>
    <s v="Pavelková Jana "/>
    <s v="2262220356"/>
    <s v="211"/>
    <x v="42"/>
    <d v="1899-12-30T13:12:00"/>
    <d v="2023-02-03T00:00:00"/>
    <s v="12:38"/>
    <x v="7"/>
    <x v="0"/>
    <x v="0"/>
    <s v="2"/>
    <x v="0"/>
    <s v="1"/>
    <n v="3"/>
    <s v="NE"/>
    <s v=""/>
    <x v="0"/>
  </r>
  <r>
    <s v="000703/23"/>
    <s v="Pavelková Michaela B"/>
    <s v="9554034127"/>
    <s v="211"/>
    <x v="42"/>
    <d v="1899-12-30T13:18:00"/>
    <d v="2023-02-03T00:00:00"/>
    <s v="12:40"/>
    <x v="6"/>
    <x v="0"/>
    <x v="0"/>
    <s v="7"/>
    <x v="1"/>
    <s v="1"/>
    <n v="3"/>
    <s v="NE"/>
    <s v=""/>
    <x v="0"/>
  </r>
  <r>
    <s v="000704/23"/>
    <s v="Majzlíková Pavlína"/>
    <s v="8758014540"/>
    <s v="205"/>
    <x v="42"/>
    <d v="1899-12-30T13:31:00"/>
    <d v="2023-02-03T00:00:00"/>
    <s v="13:08"/>
    <x v="5"/>
    <x v="0"/>
    <x v="0"/>
    <s v="7"/>
    <x v="1"/>
    <s v="1"/>
    <n v="3"/>
    <s v="NE"/>
    <s v=""/>
    <x v="0"/>
  </r>
  <r>
    <s v="000705/23"/>
    <s v="Labajová Lenka, Mgr."/>
    <s v="8752165983"/>
    <s v="201"/>
    <x v="42"/>
    <d v="1899-12-30T13:45:00"/>
    <d v="2023-02-03T00:00:00"/>
    <s v="12:28"/>
    <x v="5"/>
    <x v="0"/>
    <x v="0"/>
    <s v="7"/>
    <x v="1"/>
    <s v="1"/>
    <n v="3"/>
    <s v="NE"/>
    <s v=""/>
    <x v="0"/>
  </r>
  <r>
    <s v="000708/23"/>
    <s v="Pham Thi Phan "/>
    <s v="9055684440"/>
    <s v="111"/>
    <x v="42"/>
    <d v="1899-12-30T14:04:00"/>
    <d v="2023-02-03T00:00:00"/>
    <s v="12:37"/>
    <x v="6"/>
    <x v="0"/>
    <x v="0"/>
    <s v="7"/>
    <x v="1"/>
    <s v="1"/>
    <n v="3"/>
    <s v="NE"/>
    <s v=""/>
    <x v="0"/>
  </r>
  <r>
    <s v="000709/23"/>
    <s v="Zmeškalová Sára "/>
    <s v="1755090854"/>
    <s v="207"/>
    <x v="42"/>
    <d v="1899-12-30T14:56:00"/>
    <d v="2023-02-03T00:00:00"/>
    <s v="12:38"/>
    <x v="2"/>
    <x v="0"/>
    <x v="0"/>
    <s v="5"/>
    <x v="0"/>
    <s v="1"/>
    <n v="3"/>
    <s v="NE"/>
    <s v=""/>
    <x v="0"/>
  </r>
  <r>
    <s v="000710/23"/>
    <s v="Zmeškalová Kateřina"/>
    <s v="8561114595"/>
    <s v="207"/>
    <x v="42"/>
    <d v="1899-12-30T15:09:00"/>
    <d v="2023-02-03T00:00:00"/>
    <s v="12:39"/>
    <x v="3"/>
    <x v="0"/>
    <x v="0"/>
    <s v="7"/>
    <x v="1"/>
    <s v="1"/>
    <n v="3"/>
    <s v="ANO"/>
    <s v=""/>
    <x v="1"/>
  </r>
  <r>
    <s v="000715/23"/>
    <s v="Gavura Ada"/>
    <s v="2152150495"/>
    <s v="205"/>
    <x v="42"/>
    <d v="1899-12-30T19:00:00"/>
    <d v="2023-02-03T00:00:00"/>
    <s v="10:21"/>
    <x v="2"/>
    <x v="1"/>
    <x v="1"/>
    <s v="2"/>
    <x v="0"/>
    <s v="1"/>
    <n v="3"/>
    <s v="ANO"/>
    <s v=""/>
    <x v="1"/>
  </r>
  <r>
    <s v="000716/23"/>
    <s v="Gavura Petra"/>
    <s v="8252075326"/>
    <s v="205"/>
    <x v="42"/>
    <d v="1899-12-30T19:11:00"/>
    <d v="2023-02-03T00:00:00"/>
    <s v="15:50"/>
    <x v="3"/>
    <x v="0"/>
    <x v="0"/>
    <s v="7"/>
    <x v="1"/>
    <s v="1"/>
    <n v="3"/>
    <s v="ANO"/>
    <s v=""/>
    <x v="1"/>
  </r>
  <r>
    <s v="000717/23"/>
    <s v="Stromšíková Milada "/>
    <s v="2052150342"/>
    <s v="213"/>
    <x v="42"/>
    <d v="1899-12-30T22:13:00"/>
    <d v="2023-02-03T00:00:00"/>
    <s v="14:43"/>
    <x v="2"/>
    <x v="1"/>
    <x v="1"/>
    <s v="3"/>
    <x v="0"/>
    <s v="1"/>
    <n v="3"/>
    <s v="ANO"/>
    <s v=""/>
    <x v="1"/>
  </r>
  <r>
    <s v="000718/23"/>
    <s v="Stromšík Jan"/>
    <s v="8309065842"/>
    <s v="111"/>
    <x v="42"/>
    <d v="1899-12-30T22:21:00"/>
    <d v="2023-02-03T00:00:00"/>
    <s v="14:47"/>
    <x v="3"/>
    <x v="0"/>
    <x v="0"/>
    <s v="7"/>
    <x v="1"/>
    <s v="1"/>
    <n v="3"/>
    <s v="ANO"/>
    <s v=""/>
    <x v="1"/>
  </r>
  <r>
    <s v="000598/23"/>
    <s v="Nantlová Madlen "/>
    <s v="2253060942"/>
    <s v="205"/>
    <x v="38"/>
    <d v="1899-12-30T17:59:00"/>
    <d v="2023-02-04T00:00:00"/>
    <s v="10:21"/>
    <x v="7"/>
    <x v="0"/>
    <x v="0"/>
    <s v="3"/>
    <x v="0"/>
    <s v="1"/>
    <n v="6"/>
    <s v="ANO"/>
    <s v=""/>
    <x v="1"/>
  </r>
  <r>
    <s v="000599/23"/>
    <s v="Berková Vendula"/>
    <s v="8957026166"/>
    <s v="205"/>
    <x v="38"/>
    <d v="1899-12-30T18:13:00"/>
    <d v="2023-02-04T00:00:00"/>
    <s v="11:31"/>
    <x v="6"/>
    <x v="0"/>
    <x v="0"/>
    <s v="7"/>
    <x v="1"/>
    <s v="1"/>
    <n v="6"/>
    <s v="ANO"/>
    <s v=""/>
    <x v="1"/>
  </r>
  <r>
    <s v="000676/23"/>
    <s v="Kočiš Matěj "/>
    <s v="2002260139"/>
    <s v="205"/>
    <x v="41"/>
    <d v="1899-12-30T17:05:00"/>
    <d v="2023-02-04T00:00:00"/>
    <s v="10:56"/>
    <x v="0"/>
    <x v="1"/>
    <x v="1"/>
    <s v="2"/>
    <x v="0"/>
    <s v="1"/>
    <n v="2"/>
    <s v="ANO"/>
    <s v=""/>
    <x v="1"/>
  </r>
  <r>
    <s v="000677/23"/>
    <s v="Kočišová Milena"/>
    <s v="8756265826"/>
    <s v="205"/>
    <x v="41"/>
    <d v="1899-12-30T17:19:00"/>
    <d v="2023-02-04T00:00:00"/>
    <s v="10:48"/>
    <x v="1"/>
    <x v="0"/>
    <x v="0"/>
    <s v="7"/>
    <x v="1"/>
    <s v="1"/>
    <n v="2"/>
    <s v="ANO"/>
    <s v=""/>
    <x v="1"/>
  </r>
  <r>
    <s v="000680/23"/>
    <s v="Hofschneider Lukáš "/>
    <s v="2212141316"/>
    <s v="211"/>
    <x v="41"/>
    <d v="1899-12-30T21:28:00"/>
    <d v="2023-02-04T00:00:00"/>
    <s v="10:57"/>
    <x v="2"/>
    <x v="0"/>
    <x v="0"/>
    <s v="7"/>
    <x v="3"/>
    <s v="1"/>
    <n v="2"/>
    <s v="ANO"/>
    <s v=""/>
    <x v="1"/>
  </r>
  <r>
    <s v="000681/23"/>
    <s v="Nevrklová Adéla"/>
    <s v="9560036145"/>
    <s v="211"/>
    <x v="41"/>
    <d v="1899-12-30T22:48:00"/>
    <d v="2023-02-04T00:00:00"/>
    <s v="10:38"/>
    <x v="3"/>
    <x v="0"/>
    <x v="0"/>
    <s v="7"/>
    <x v="1"/>
    <s v="1"/>
    <n v="2"/>
    <s v="ANO"/>
    <s v=""/>
    <x v="1"/>
  </r>
  <r>
    <s v="000690/23"/>
    <s v="Novák Jan"/>
    <s v="0510126067"/>
    <s v="205"/>
    <x v="42"/>
    <d v="1899-12-30T10:00:00"/>
    <d v="2023-02-04T00:00:00"/>
    <s v="11:02"/>
    <x v="8"/>
    <x v="2"/>
    <x v="2"/>
    <s v="2"/>
    <x v="0"/>
    <s v="1"/>
    <n v="3"/>
    <s v="NE"/>
    <s v=""/>
    <x v="0"/>
  </r>
  <r>
    <s v="000697/23"/>
    <s v="Dostál Samuel "/>
    <s v="0708165271"/>
    <s v="211"/>
    <x v="42"/>
    <d v="1899-12-30T12:04:00"/>
    <d v="2023-02-04T00:00:00"/>
    <s v="08:51"/>
    <x v="7"/>
    <x v="2"/>
    <x v="2"/>
    <s v="2"/>
    <x v="0"/>
    <s v="1"/>
    <n v="3"/>
    <s v="NE"/>
    <s v=""/>
    <x v="0"/>
  </r>
  <r>
    <s v="000720/23"/>
    <s v="Langer Jiří"/>
    <s v="1807202100"/>
    <s v="111"/>
    <x v="43"/>
    <d v="1899-12-30T09:13:00"/>
    <d v="2023-02-04T00:00:00"/>
    <s v="08:24"/>
    <x v="7"/>
    <x v="0"/>
    <x v="0"/>
    <s v="2"/>
    <x v="0"/>
    <s v="1"/>
    <n v="4"/>
    <s v="NE"/>
    <s v=""/>
    <x v="0"/>
  </r>
  <r>
    <s v="000721/23"/>
    <s v="Langerová Julie"/>
    <s v="1658171372"/>
    <s v="111"/>
    <x v="43"/>
    <d v="1899-12-30T09:24:00"/>
    <d v="2023-02-04T00:00:00"/>
    <s v="08:26"/>
    <x v="7"/>
    <x v="0"/>
    <x v="0"/>
    <s v="2"/>
    <x v="0"/>
    <s v="1"/>
    <n v="4"/>
    <s v="NE"/>
    <s v=""/>
    <x v="0"/>
  </r>
  <r>
    <s v="000723/23"/>
    <s v="Bodlák Daniel"/>
    <s v="1709010314"/>
    <s v="111"/>
    <x v="43"/>
    <d v="1899-12-30T10:12:00"/>
    <d v="2023-02-04T00:00:00"/>
    <s v="08:29"/>
    <x v="7"/>
    <x v="0"/>
    <x v="0"/>
    <s v="2"/>
    <x v="0"/>
    <s v="1"/>
    <n v="4"/>
    <s v="NE"/>
    <s v=""/>
    <x v="0"/>
  </r>
  <r>
    <s v="000725/23"/>
    <s v="Bodlák Daniel"/>
    <s v="8706095827"/>
    <s v="111"/>
    <x v="43"/>
    <d v="1899-12-30T10:38:00"/>
    <d v="2023-02-04T00:00:00"/>
    <s v="09:03"/>
    <x v="6"/>
    <x v="0"/>
    <x v="0"/>
    <s v="7"/>
    <x v="1"/>
    <s v="1"/>
    <n v="4"/>
    <s v="NE"/>
    <s v=""/>
    <x v="0"/>
  </r>
  <r>
    <s v="000726/23"/>
    <s v="Soldan Dominik"/>
    <s v="1808241303"/>
    <s v="111"/>
    <x v="43"/>
    <d v="1899-12-30T10:38:00"/>
    <d v="2023-02-04T00:00:00"/>
    <s v="08:41"/>
    <x v="7"/>
    <x v="0"/>
    <x v="0"/>
    <s v="2"/>
    <x v="0"/>
    <s v="1"/>
    <n v="4"/>
    <s v="NE"/>
    <s v=""/>
    <x v="0"/>
  </r>
  <r>
    <s v="000727/23"/>
    <s v="Macková Táťána"/>
    <s v="9254135704"/>
    <s v="111"/>
    <x v="43"/>
    <d v="1899-12-30T10:41:00"/>
    <d v="2023-02-04T00:00:00"/>
    <s v="08:58"/>
    <x v="6"/>
    <x v="0"/>
    <x v="0"/>
    <s v="7"/>
    <x v="1"/>
    <s v="1"/>
    <n v="4"/>
    <s v="NE"/>
    <s v=""/>
    <x v="0"/>
  </r>
  <r>
    <s v="000728/23"/>
    <s v="Soldan Vladimír"/>
    <s v="8712076142"/>
    <s v="111"/>
    <x v="43"/>
    <d v="1899-12-30T10:50:00"/>
    <d v="2023-02-04T00:00:00"/>
    <s v="09:07"/>
    <x v="6"/>
    <x v="0"/>
    <x v="0"/>
    <s v="7"/>
    <x v="1"/>
    <s v="1"/>
    <n v="4"/>
    <s v="NE"/>
    <s v=""/>
    <x v="0"/>
  </r>
  <r>
    <s v="000729/23"/>
    <s v="Hrazdil Filip"/>
    <s v="1712140441"/>
    <s v="207"/>
    <x v="43"/>
    <d v="1899-12-30T10:51:00"/>
    <d v="2023-02-04T00:00:00"/>
    <s v="08:38"/>
    <x v="7"/>
    <x v="0"/>
    <x v="0"/>
    <s v="2"/>
    <x v="0"/>
    <s v="1"/>
    <n v="4"/>
    <s v="NE"/>
    <s v=""/>
    <x v="0"/>
  </r>
  <r>
    <s v="000730/23"/>
    <s v="Hrazdilová Veronika"/>
    <s v="8857255869"/>
    <s v="207"/>
    <x v="43"/>
    <d v="1899-12-30T10:59:00"/>
    <d v="2023-02-04T00:00:00"/>
    <s v="09:09"/>
    <x v="6"/>
    <x v="0"/>
    <x v="0"/>
    <s v="7"/>
    <x v="1"/>
    <s v="1"/>
    <n v="4"/>
    <s v="NE"/>
    <s v=""/>
    <x v="0"/>
  </r>
  <r>
    <s v="000738/23"/>
    <s v="Macková Helena"/>
    <s v="1655090239"/>
    <s v="211"/>
    <x v="44"/>
    <d v="1899-12-30T23:05:00"/>
    <d v="2023-02-04T00:00:00"/>
    <s v="12:31"/>
    <x v="4"/>
    <x v="1"/>
    <x v="1"/>
    <s v="2"/>
    <x v="1"/>
    <s v="1"/>
    <n v="5"/>
    <s v="ANO"/>
    <s v=""/>
    <x v="1"/>
  </r>
  <r>
    <s v="000732/23"/>
    <s v="Najmanová Amálie "/>
    <s v="1451140350"/>
    <s v="205"/>
    <x v="43"/>
    <d v="1899-12-30T22:28:00"/>
    <d v="2023-02-06T00:00:00"/>
    <s v="13:10"/>
    <x v="0"/>
    <x v="0"/>
    <x v="0"/>
    <s v="3"/>
    <x v="0"/>
    <s v="1"/>
    <n v="4"/>
    <s v="ANO"/>
    <s v=""/>
    <x v="1"/>
  </r>
  <r>
    <s v="000733/23"/>
    <s v="Malý Matyáš "/>
    <s v="1602010949"/>
    <s v="111"/>
    <x v="44"/>
    <d v="1899-12-30T06:05:00"/>
    <d v="2023-02-06T00:00:00"/>
    <s v="13:07"/>
    <x v="0"/>
    <x v="0"/>
    <x v="0"/>
    <s v="7"/>
    <x v="1"/>
    <s v="1"/>
    <n v="5"/>
    <s v="ANO"/>
    <s v=""/>
    <x v="1"/>
  </r>
  <r>
    <s v="000453/23"/>
    <s v="Urban Josef "/>
    <s v="2207260077"/>
    <s v="111"/>
    <x v="31"/>
    <d v="1899-12-30T12:23:00"/>
    <d v="2023-02-06T00:00:00"/>
    <s v="15:22"/>
    <x v="11"/>
    <x v="1"/>
    <x v="1"/>
    <s v="2"/>
    <x v="0"/>
    <s v="1"/>
    <n v="6"/>
    <s v="NE"/>
    <s v=""/>
    <x v="1"/>
  </r>
  <r>
    <s v="000481/23"/>
    <s v="Urban Jonáš "/>
    <s v="2001220518"/>
    <s v="207"/>
    <x v="33"/>
    <d v="1899-12-30T09:52:00"/>
    <d v="2023-02-06T00:00:00"/>
    <s v="13:31"/>
    <x v="7"/>
    <x v="2"/>
    <x v="2"/>
    <s v="2"/>
    <x v="0"/>
    <s v="1"/>
    <n v="1"/>
    <s v="NE"/>
    <s v=""/>
    <x v="0"/>
  </r>
  <r>
    <s v="000496/23"/>
    <s v="Urbanová Jana"/>
    <s v="8452155767"/>
    <s v="207"/>
    <x v="33"/>
    <d v="1899-12-30T13:10:00"/>
    <d v="2023-02-06T00:00:00"/>
    <s v="14:28"/>
    <x v="6"/>
    <x v="0"/>
    <x v="0"/>
    <s v="7"/>
    <x v="1"/>
    <s v="1"/>
    <n v="1"/>
    <s v="NE"/>
    <s v=""/>
    <x v="0"/>
  </r>
  <r>
    <s v="000587/23"/>
    <s v="Novotný Marcus "/>
    <s v="2203190957"/>
    <s v="205"/>
    <x v="37"/>
    <d v="1899-12-30T14:08:00"/>
    <d v="2023-02-06T00:00:00"/>
    <s v="13:21"/>
    <x v="2"/>
    <x v="1"/>
    <x v="1"/>
    <s v="1"/>
    <x v="0"/>
    <s v="1"/>
    <n v="5"/>
    <s v="NE"/>
    <s v=""/>
    <x v="0"/>
  </r>
  <r>
    <s v="000588/23"/>
    <s v="Tylšarová Pavlína"/>
    <s v="0357074850"/>
    <s v="211"/>
    <x v="37"/>
    <d v="1899-12-30T14:27:00"/>
    <d v="2023-02-06T00:00:00"/>
    <s v="20:47"/>
    <x v="3"/>
    <x v="0"/>
    <x v="0"/>
    <s v="7"/>
    <x v="1"/>
    <s v="1"/>
    <n v="5"/>
    <s v="NE"/>
    <s v=""/>
    <x v="0"/>
  </r>
  <r>
    <s v="000593/23"/>
    <s v="Beneš Marek "/>
    <s v="2209040174"/>
    <s v="111"/>
    <x v="38"/>
    <d v="1899-12-30T12:40:00"/>
    <d v="2023-02-06T00:00:00"/>
    <s v="13:34"/>
    <x v="2"/>
    <x v="0"/>
    <x v="0"/>
    <s v="3"/>
    <x v="0"/>
    <s v="1"/>
    <n v="6"/>
    <s v="NE"/>
    <s v=""/>
    <x v="1"/>
  </r>
  <r>
    <s v="000595/23"/>
    <s v="Ziková Zuzana "/>
    <s v="9160104206"/>
    <s v="111"/>
    <x v="38"/>
    <d v="1899-12-30T14:07:00"/>
    <d v="2023-02-06T00:00:00"/>
    <s v="13:55"/>
    <x v="3"/>
    <x v="0"/>
    <x v="0"/>
    <s v="7"/>
    <x v="1"/>
    <s v="1"/>
    <n v="6"/>
    <s v="NE"/>
    <s v=""/>
    <x v="1"/>
  </r>
  <r>
    <s v="000670/23"/>
    <s v="Krausová Melisa"/>
    <s v="1056020548"/>
    <s v="213"/>
    <x v="41"/>
    <d v="1899-12-30T12:47:00"/>
    <d v="2023-02-06T00:00:00"/>
    <s v="13:08"/>
    <x v="0"/>
    <x v="1"/>
    <x v="1"/>
    <s v="2"/>
    <x v="0"/>
    <s v="1"/>
    <n v="2"/>
    <s v="NE"/>
    <s v=""/>
    <x v="0"/>
  </r>
  <r>
    <s v="000712/23"/>
    <s v="Kolb Václav "/>
    <s v="1909301031"/>
    <s v="111"/>
    <x v="42"/>
    <d v="1899-12-30T16:17:00"/>
    <d v="2023-02-06T00:00:00"/>
    <s v="12:50"/>
    <x v="2"/>
    <x v="1"/>
    <x v="1"/>
    <s v="2"/>
    <x v="2"/>
    <s v="1"/>
    <n v="3"/>
    <s v="ANO"/>
    <s v=""/>
    <x v="1"/>
  </r>
  <r>
    <s v="000713/23"/>
    <s v="Vévodová Jitka"/>
    <s v="8759115167"/>
    <s v="111"/>
    <x v="42"/>
    <d v="1899-12-30T16:36:00"/>
    <d v="2023-02-06T00:00:00"/>
    <s v="12:55"/>
    <x v="3"/>
    <x v="0"/>
    <x v="0"/>
    <s v="2"/>
    <x v="1"/>
    <s v="1"/>
    <n v="3"/>
    <s v="ANO"/>
    <s v=""/>
    <x v="1"/>
  </r>
  <r>
    <s v="000714/23"/>
    <s v="Pliska Patrik "/>
    <s v="0701053243"/>
    <s v="205"/>
    <x v="42"/>
    <d v="1899-12-30T16:51:00"/>
    <d v="2023-02-06T00:00:00"/>
    <s v="13:01"/>
    <x v="0"/>
    <x v="1"/>
    <x v="1"/>
    <s v="2"/>
    <x v="0"/>
    <s v="1"/>
    <n v="3"/>
    <s v="ANO"/>
    <s v=""/>
    <x v="1"/>
  </r>
  <r>
    <s v="000734/23"/>
    <s v="Rosecký Matěj "/>
    <s v="1010060315"/>
    <s v="205"/>
    <x v="44"/>
    <d v="1899-12-30T17:58:00"/>
    <d v="2023-02-06T00:00:00"/>
    <s v="15:10"/>
    <x v="0"/>
    <x v="1"/>
    <x v="1"/>
    <s v="2"/>
    <x v="0"/>
    <s v="1"/>
    <n v="5"/>
    <s v="ANO"/>
    <s v=""/>
    <x v="1"/>
  </r>
  <r>
    <s v="000735/23"/>
    <s v="Otevřelová Eliška "/>
    <s v="0859016092"/>
    <s v="205"/>
    <x v="44"/>
    <d v="1899-12-30T20:19:00"/>
    <d v="2023-02-06T00:00:00"/>
    <s v="12:06"/>
    <x v="2"/>
    <x v="1"/>
    <x v="1"/>
    <s v="2"/>
    <x v="0"/>
    <s v="1"/>
    <n v="5"/>
    <s v="ANO"/>
    <s v=""/>
    <x v="1"/>
  </r>
  <r>
    <s v="000744/23"/>
    <s v="Korousová Emma "/>
    <s v="1759120022"/>
    <s v="207"/>
    <x v="45"/>
    <d v="1899-12-30T11:05:00"/>
    <d v="2023-02-06T00:00:00"/>
    <s v="13:45"/>
    <x v="2"/>
    <x v="0"/>
    <x v="0"/>
    <s v="2"/>
    <x v="0"/>
    <s v="1"/>
    <n v="7"/>
    <s v="NE"/>
    <s v=""/>
    <x v="1"/>
  </r>
  <r>
    <s v="000755/23"/>
    <s v="Krčková Valerie "/>
    <s v="1862160058"/>
    <s v="205"/>
    <x v="45"/>
    <d v="1899-12-30T14:53:00"/>
    <d v="2023-02-06T00:00:00"/>
    <s v="13:10"/>
    <x v="4"/>
    <x v="0"/>
    <x v="0"/>
    <s v="2"/>
    <x v="0"/>
    <s v="1"/>
    <n v="7"/>
    <s v="NE"/>
    <s v=""/>
    <x v="1"/>
  </r>
  <r>
    <s v="000757/23"/>
    <s v="Piňosová Barbora"/>
    <s v="8953083601"/>
    <s v="205"/>
    <x v="45"/>
    <d v="1899-12-30T15:00:00"/>
    <d v="2023-02-06T00:00:00"/>
    <s v="13:15"/>
    <x v="5"/>
    <x v="0"/>
    <x v="0"/>
    <s v="7"/>
    <x v="1"/>
    <s v="1"/>
    <n v="7"/>
    <s v="NE"/>
    <s v=""/>
    <x v="1"/>
  </r>
  <r>
    <s v="000761/23"/>
    <s v="Nejedlá Monika"/>
    <s v="9652276150"/>
    <s v="207"/>
    <x v="45"/>
    <d v="1899-12-30T16:02:00"/>
    <d v="2023-02-06T00:00:00"/>
    <s v="13:48"/>
    <x v="3"/>
    <x v="0"/>
    <x v="0"/>
    <s v="7"/>
    <x v="1"/>
    <s v="1"/>
    <n v="7"/>
    <s v="ANO"/>
    <s v=""/>
    <x v="1"/>
  </r>
  <r>
    <s v="000624/23"/>
    <s v="Loun Jiří "/>
    <s v="1210250261"/>
    <s v="205"/>
    <x v="39"/>
    <d v="1899-12-30T18:59:00"/>
    <d v="2023-02-07T00:00:00"/>
    <s v="13:29"/>
    <x v="11"/>
    <x v="1"/>
    <x v="1"/>
    <s v="2"/>
    <x v="0"/>
    <s v="6"/>
    <n v="7"/>
    <s v="ANO"/>
    <s v=""/>
    <x v="1"/>
  </r>
  <r>
    <s v="000675/23"/>
    <s v="Lounová Romana"/>
    <s v="7853315349"/>
    <s v="205"/>
    <x v="41"/>
    <d v="1899-12-30T16:19:00"/>
    <d v="2023-02-07T00:00:00"/>
    <s v="13:05"/>
    <x v="1"/>
    <x v="0"/>
    <x v="0"/>
    <s v="7"/>
    <x v="1"/>
    <s v="1"/>
    <n v="2"/>
    <s v="ANO"/>
    <s v=""/>
    <x v="1"/>
  </r>
  <r>
    <s v="000678/23"/>
    <s v="Ferenčiková Eliška"/>
    <s v="1860270071"/>
    <s v="205"/>
    <x v="41"/>
    <d v="1899-12-30T20:23:00"/>
    <d v="2023-02-07T00:00:00"/>
    <s v="13:03"/>
    <x v="0"/>
    <x v="1"/>
    <x v="1"/>
    <s v="2"/>
    <x v="1"/>
    <s v="1"/>
    <n v="2"/>
    <s v="ANO"/>
    <s v=""/>
    <x v="1"/>
  </r>
  <r>
    <s v="000711/23"/>
    <s v="Ferenčiková Veronika"/>
    <s v="8161024850"/>
    <s v="205"/>
    <x v="42"/>
    <d v="1899-12-30T15:54:00"/>
    <d v="2023-02-07T00:00:00"/>
    <s v="13:05"/>
    <x v="1"/>
    <x v="0"/>
    <x v="0"/>
    <s v="5"/>
    <x v="1"/>
    <s v="1"/>
    <n v="3"/>
    <s v="ANO"/>
    <s v=""/>
    <x v="1"/>
  </r>
  <r>
    <s v="000724/23"/>
    <s v="Krumpoch Matěj "/>
    <s v="1201250490"/>
    <s v="213"/>
    <x v="43"/>
    <d v="1899-12-30T10:16:00"/>
    <d v="2023-02-07T00:00:00"/>
    <s v="14:06"/>
    <x v="0"/>
    <x v="0"/>
    <x v="0"/>
    <s v="2"/>
    <x v="0"/>
    <s v="1"/>
    <n v="4"/>
    <s v="NE"/>
    <s v=""/>
    <x v="0"/>
  </r>
  <r>
    <s v="000742/23"/>
    <s v="Kolář Albert "/>
    <s v="1608010195"/>
    <s v="211"/>
    <x v="46"/>
    <d v="1899-12-30T19:10:00"/>
    <d v="2023-02-07T00:00:00"/>
    <s v="14:51"/>
    <x v="2"/>
    <x v="1"/>
    <x v="1"/>
    <s v="2"/>
    <x v="0"/>
    <s v="1"/>
    <n v="6"/>
    <s v="ANO"/>
    <s v=""/>
    <x v="1"/>
  </r>
  <r>
    <s v="000745/23"/>
    <s v="Piroutková Eliška"/>
    <s v="1655241104"/>
    <s v="111"/>
    <x v="45"/>
    <d v="1899-12-30T13:13:00"/>
    <d v="2023-02-07T00:00:00"/>
    <s v="09:12"/>
    <x v="8"/>
    <x v="2"/>
    <x v="2"/>
    <s v="2"/>
    <x v="0"/>
    <s v="1"/>
    <n v="7"/>
    <s v="NE"/>
    <s v=""/>
    <x v="1"/>
  </r>
  <r>
    <s v="000746/23"/>
    <s v="Mecová Lucie"/>
    <s v="1751070200"/>
    <s v="111"/>
    <x v="45"/>
    <d v="1899-12-30T13:21:00"/>
    <d v="2023-02-07T00:00:00"/>
    <s v="09:29"/>
    <x v="7"/>
    <x v="2"/>
    <x v="2"/>
    <s v="2"/>
    <x v="1"/>
    <s v="1"/>
    <n v="7"/>
    <s v="NE"/>
    <s v=""/>
    <x v="1"/>
  </r>
  <r>
    <s v="000747/23"/>
    <s v="Puscasu Natalia "/>
    <s v="8359259931"/>
    <s v="111"/>
    <x v="45"/>
    <d v="1899-12-30T13:48:00"/>
    <d v="2023-02-07T00:00:00"/>
    <s v="09:22"/>
    <x v="6"/>
    <x v="0"/>
    <x v="0"/>
    <s v="7"/>
    <x v="1"/>
    <s v="1"/>
    <n v="7"/>
    <s v="NE"/>
    <s v=""/>
    <x v="1"/>
  </r>
  <r>
    <s v="000748/23"/>
    <s v="Puscasu Andreas"/>
    <s v="1709230952"/>
    <s v="111"/>
    <x v="45"/>
    <d v="1899-12-30T13:49:00"/>
    <d v="2023-02-07T00:00:00"/>
    <s v="09:20"/>
    <x v="7"/>
    <x v="2"/>
    <x v="2"/>
    <s v="2"/>
    <x v="0"/>
    <s v="1"/>
    <n v="7"/>
    <s v="NE"/>
    <s v=""/>
    <x v="1"/>
  </r>
  <r>
    <s v="000749/23"/>
    <s v="Vaňková Monika"/>
    <s v="0556286148"/>
    <s v="111"/>
    <x v="45"/>
    <d v="1899-12-30T14:00:00"/>
    <d v="2023-02-07T00:00:00"/>
    <s v="12:35"/>
    <x v="4"/>
    <x v="2"/>
    <x v="2"/>
    <s v="2"/>
    <x v="1"/>
    <s v="1"/>
    <n v="7"/>
    <s v="NE"/>
    <s v=""/>
    <x v="1"/>
  </r>
  <r>
    <s v="000750/23"/>
    <s v="Kopková Veronika"/>
    <s v="8456155378"/>
    <s v="205"/>
    <x v="45"/>
    <d v="1899-12-30T14:12:00"/>
    <d v="2023-02-07T00:00:00"/>
    <s v="11:26"/>
    <x v="9"/>
    <x v="0"/>
    <x v="0"/>
    <s v="7"/>
    <x v="1"/>
    <s v="1"/>
    <n v="7"/>
    <s v="NE"/>
    <s v=""/>
    <x v="1"/>
  </r>
  <r>
    <s v="000751/23"/>
    <s v="Kopka Lukáš"/>
    <s v="2104110437"/>
    <s v="205"/>
    <x v="45"/>
    <d v="1899-12-30T14:16:00"/>
    <d v="2023-02-07T00:00:00"/>
    <s v="08:53"/>
    <x v="8"/>
    <x v="2"/>
    <x v="2"/>
    <s v="2"/>
    <x v="1"/>
    <s v="1"/>
    <n v="7"/>
    <s v="NE"/>
    <s v=""/>
    <x v="1"/>
  </r>
  <r>
    <s v="000752/23"/>
    <s v="Rampouch Michal"/>
    <s v="1611240268"/>
    <s v="211"/>
    <x v="45"/>
    <d v="1899-12-30T14:29:00"/>
    <d v="2023-02-07T00:00:00"/>
    <s v="09:53"/>
    <x v="7"/>
    <x v="2"/>
    <x v="2"/>
    <s v="2"/>
    <x v="0"/>
    <s v="1"/>
    <n v="7"/>
    <s v="NE"/>
    <s v=""/>
    <x v="1"/>
  </r>
  <r>
    <s v="000753/23"/>
    <s v="Mikulášová Bára"/>
    <s v="1855231785"/>
    <s v="211"/>
    <x v="45"/>
    <d v="1899-12-30T14:40:00"/>
    <d v="2023-02-07T00:00:00"/>
    <s v="10:00"/>
    <x v="7"/>
    <x v="2"/>
    <x v="2"/>
    <s v="2"/>
    <x v="1"/>
    <s v="1"/>
    <n v="7"/>
    <s v="NE"/>
    <s v=""/>
    <x v="1"/>
  </r>
  <r>
    <s v="000754/23"/>
    <s v="Navrátilová Martina"/>
    <s v="7759045789"/>
    <s v="211"/>
    <x v="45"/>
    <d v="1899-12-30T14:43:00"/>
    <d v="2023-02-07T00:00:00"/>
    <s v="10:39"/>
    <x v="6"/>
    <x v="0"/>
    <x v="0"/>
    <s v="7"/>
    <x v="1"/>
    <s v="1"/>
    <n v="7"/>
    <s v="NE"/>
    <s v=""/>
    <x v="1"/>
  </r>
  <r>
    <s v="000756/23"/>
    <s v="Henkl Lukáš"/>
    <s v="1804070070"/>
    <s v="211"/>
    <x v="45"/>
    <d v="1899-12-30T14:58:00"/>
    <d v="2023-02-07T00:00:00"/>
    <s v="09:16"/>
    <x v="7"/>
    <x v="2"/>
    <x v="2"/>
    <s v="2"/>
    <x v="1"/>
    <s v="1"/>
    <n v="7"/>
    <s v="NE"/>
    <s v=""/>
    <x v="1"/>
  </r>
  <r>
    <s v="000758/23"/>
    <s v="Henklová Eva, MUDr."/>
    <s v="8558305778"/>
    <s v="211"/>
    <x v="45"/>
    <d v="1899-12-30T15:02:00"/>
    <d v="2023-02-07T00:00:00"/>
    <s v="09:23"/>
    <x v="6"/>
    <x v="0"/>
    <x v="0"/>
    <s v="7"/>
    <x v="1"/>
    <s v="1"/>
    <n v="7"/>
    <s v="ANO"/>
    <s v=""/>
    <x v="1"/>
  </r>
  <r>
    <s v="000759/23"/>
    <s v="Zdukos Lara "/>
    <s v="2056210915"/>
    <s v="205"/>
    <x v="45"/>
    <d v="1899-12-30T15:20:00"/>
    <d v="2023-02-07T00:00:00"/>
    <s v="12:30"/>
    <x v="4"/>
    <x v="2"/>
    <x v="2"/>
    <s v="2"/>
    <x v="1"/>
    <s v="1"/>
    <n v="7"/>
    <s v="ANO"/>
    <s v=""/>
    <x v="1"/>
  </r>
  <r>
    <s v="000760/23"/>
    <s v="Zdukos Šárka Ing."/>
    <s v="9152236181"/>
    <s v="205"/>
    <x v="45"/>
    <d v="1899-12-30T15:23:00"/>
    <d v="2023-02-07T00:00:00"/>
    <s v="12:32"/>
    <x v="5"/>
    <x v="0"/>
    <x v="0"/>
    <s v="7"/>
    <x v="1"/>
    <s v="1"/>
    <n v="7"/>
    <s v="ANO"/>
    <s v=""/>
    <x v="1"/>
  </r>
  <r>
    <s v="000762/23"/>
    <s v="Schwartzová Klaudie "/>
    <s v="1551090024"/>
    <s v="207"/>
    <x v="45"/>
    <d v="1899-12-30T16:43:00"/>
    <d v="2023-02-07T00:00:00"/>
    <s v="12:22"/>
    <x v="8"/>
    <x v="1"/>
    <x v="1"/>
    <s v="2"/>
    <x v="0"/>
    <s v="1"/>
    <n v="7"/>
    <s v="ANO"/>
    <s v=""/>
    <x v="1"/>
  </r>
  <r>
    <s v="000764/23"/>
    <s v="Hajdová Barbora II.d"/>
    <s v="1355201056"/>
    <s v="211"/>
    <x v="45"/>
    <d v="1899-12-30T21:11:00"/>
    <d v="2023-02-07T00:00:00"/>
    <s v="12:42"/>
    <x v="4"/>
    <x v="0"/>
    <x v="0"/>
    <s v="2"/>
    <x v="0"/>
    <s v="1"/>
    <n v="7"/>
    <s v="ANO"/>
    <s v=""/>
    <x v="1"/>
  </r>
  <r>
    <s v="000770/23"/>
    <s v="Tomeček Kryštof"/>
    <s v="2107180482"/>
    <s v="211"/>
    <x v="47"/>
    <d v="1899-12-30T09:18:00"/>
    <d v="2023-02-07T00:00:00"/>
    <s v="10:23"/>
    <x v="7"/>
    <x v="2"/>
    <x v="2"/>
    <s v="2"/>
    <x v="0"/>
    <s v="1"/>
    <n v="1"/>
    <s v="NE"/>
    <s v=""/>
    <x v="0"/>
  </r>
  <r>
    <s v="000774/23"/>
    <s v="Hajdůch Ondřej"/>
    <s v="2104071706"/>
    <s v="111"/>
    <x v="47"/>
    <d v="1899-12-30T10:02:00"/>
    <d v="2023-02-07T00:00:00"/>
    <s v="10:34"/>
    <x v="7"/>
    <x v="2"/>
    <x v="2"/>
    <s v="2"/>
    <x v="0"/>
    <s v="1"/>
    <n v="1"/>
    <s v="NE"/>
    <s v=""/>
    <x v="0"/>
  </r>
  <r>
    <s v="000781/23"/>
    <s v="Paveleková Patrícia"/>
    <s v="8758237983"/>
    <s v="211"/>
    <x v="47"/>
    <d v="1899-12-30T12:14:00"/>
    <d v="2023-02-07T00:00:00"/>
    <s v="10:27"/>
    <x v="6"/>
    <x v="0"/>
    <x v="0"/>
    <s v="7"/>
    <x v="1"/>
    <s v="1"/>
    <n v="1"/>
    <s v="NE"/>
    <s v=""/>
    <x v="0"/>
  </r>
  <r>
    <s v="000784/23"/>
    <s v="Hajdůchová Martina"/>
    <s v="8655315064"/>
    <s v="111"/>
    <x v="47"/>
    <d v="1899-12-30T12:26:00"/>
    <d v="2023-02-07T00:00:00"/>
    <s v="10:33"/>
    <x v="6"/>
    <x v="0"/>
    <x v="0"/>
    <s v="7"/>
    <x v="1"/>
    <s v="1"/>
    <n v="1"/>
    <s v="NE"/>
    <s v=""/>
    <x v="0"/>
  </r>
  <r>
    <s v="000791/23"/>
    <s v="Dlouhá Marie "/>
    <s v="2351120728"/>
    <s v="205"/>
    <x v="48"/>
    <d v="1899-12-30T01:04:00"/>
    <d v="2023-02-07T00:00:00"/>
    <s v="13:33"/>
    <x v="2"/>
    <x v="0"/>
    <x v="0"/>
    <s v="3"/>
    <x v="2"/>
    <s v="1"/>
    <n v="2"/>
    <s v="ANO"/>
    <s v=""/>
    <x v="1"/>
  </r>
  <r>
    <s v="000792/23"/>
    <s v="Dlouhá Denisa  Mgr. "/>
    <s v="9257155721"/>
    <s v="205"/>
    <x v="48"/>
    <d v="1899-12-30T01:19:00"/>
    <d v="2023-02-07T00:00:00"/>
    <s v="13:35"/>
    <x v="3"/>
    <x v="0"/>
    <x v="0"/>
    <s v="7"/>
    <x v="1"/>
    <s v="1"/>
    <n v="2"/>
    <s v="ANO"/>
    <s v=""/>
    <x v="1"/>
  </r>
  <r>
    <s v="000795/23"/>
    <s v="Preč Matyáš"/>
    <s v="1906050630"/>
    <s v="201"/>
    <x v="48"/>
    <d v="1899-12-30T09:05:00"/>
    <d v="2023-02-07T00:00:00"/>
    <s v="12:50"/>
    <x v="7"/>
    <x v="2"/>
    <x v="2"/>
    <s v="2"/>
    <x v="0"/>
    <s v="1"/>
    <n v="2"/>
    <s v="NE"/>
    <s v=""/>
    <x v="0"/>
  </r>
  <r>
    <s v="000647/23"/>
    <s v="Horvát Roman"/>
    <s v="0801123543"/>
    <s v="213"/>
    <x v="40"/>
    <d v="1899-12-30T11:13:00"/>
    <d v="2023-02-08T00:00:00"/>
    <s v="12:39"/>
    <x v="7"/>
    <x v="2"/>
    <x v="2"/>
    <s v="2"/>
    <x v="0"/>
    <s v="1"/>
    <n v="1"/>
    <s v="NE"/>
    <s v=""/>
    <x v="0"/>
  </r>
  <r>
    <s v="000653/23"/>
    <s v="Juřica Jiří "/>
    <s v="1201050334"/>
    <s v="111"/>
    <x v="40"/>
    <d v="1899-12-30T14:53:00"/>
    <d v="2023-02-08T00:00:00"/>
    <s v="14:27"/>
    <x v="11"/>
    <x v="1"/>
    <x v="1"/>
    <s v="5"/>
    <x v="0"/>
    <s v="5"/>
    <n v="1"/>
    <s v="NE"/>
    <s v=""/>
    <x v="0"/>
  </r>
  <r>
    <s v="000736/23"/>
    <s v="Pluháček Štěpán "/>
    <s v="1906220140"/>
    <s v="205"/>
    <x v="44"/>
    <d v="1899-12-30T22:03:00"/>
    <d v="2023-02-08T00:00:00"/>
    <s v="13:36"/>
    <x v="4"/>
    <x v="1"/>
    <x v="1"/>
    <s v="2"/>
    <x v="0"/>
    <s v="1"/>
    <n v="5"/>
    <s v="ANO"/>
    <s v=""/>
    <x v="1"/>
  </r>
  <r>
    <s v="000737/23"/>
    <s v="Pluháčková Eva"/>
    <s v="8753015766"/>
    <s v="205"/>
    <x v="44"/>
    <d v="1899-12-30T22:16:00"/>
    <d v="2023-02-08T00:00:00"/>
    <s v="13:39"/>
    <x v="5"/>
    <x v="0"/>
    <x v="0"/>
    <s v="7"/>
    <x v="1"/>
    <s v="1"/>
    <n v="5"/>
    <s v="ANO"/>
    <s v=""/>
    <x v="1"/>
  </r>
  <r>
    <s v="000743/23"/>
    <s v="Rusoň Cyril"/>
    <s v="2112200607"/>
    <s v="205"/>
    <x v="45"/>
    <d v="1899-12-30T10:34:00"/>
    <d v="2023-02-08T00:00:00"/>
    <s v="09:49"/>
    <x v="0"/>
    <x v="0"/>
    <x v="0"/>
    <s v="2"/>
    <x v="0"/>
    <s v="1"/>
    <n v="7"/>
    <s v="NE"/>
    <s v=""/>
    <x v="1"/>
  </r>
  <r>
    <s v="000766/23"/>
    <s v="Šilberská Stela "/>
    <s v="2258300198"/>
    <s v="205"/>
    <x v="45"/>
    <d v="1899-12-30T23:36:00"/>
    <d v="2023-02-08T00:00:00"/>
    <s v="10:27"/>
    <x v="2"/>
    <x v="0"/>
    <x v="0"/>
    <s v="2"/>
    <x v="0"/>
    <s v="1"/>
    <n v="7"/>
    <s v="ANO"/>
    <s v=""/>
    <x v="1"/>
  </r>
  <r>
    <s v="000767/23"/>
    <s v="Václavková Sabina"/>
    <s v="9357225724"/>
    <s v="205"/>
    <x v="45"/>
    <d v="1899-12-30T23:41:00"/>
    <d v="2023-02-08T00:00:00"/>
    <s v="20:54"/>
    <x v="3"/>
    <x v="0"/>
    <x v="0"/>
    <s v="7"/>
    <x v="1"/>
    <s v="1"/>
    <n v="7"/>
    <s v="ANO"/>
    <s v=""/>
    <x v="1"/>
  </r>
  <r>
    <s v="000769/23"/>
    <s v="Málková Sofie"/>
    <s v="1252211092"/>
    <s v="111"/>
    <x v="47"/>
    <d v="1899-12-30T08:36:00"/>
    <d v="2023-02-08T00:00:00"/>
    <s v="12:41"/>
    <x v="0"/>
    <x v="2"/>
    <x v="2"/>
    <s v="2"/>
    <x v="0"/>
    <s v="1"/>
    <n v="1"/>
    <s v="NE"/>
    <s v=""/>
    <x v="0"/>
  </r>
  <r>
    <s v="000772/23"/>
    <s v="Šimek Jiří"/>
    <s v="1712120014"/>
    <s v="211"/>
    <x v="47"/>
    <d v="1899-12-30T09:36:00"/>
    <d v="2023-02-08T00:00:00"/>
    <s v="09:55"/>
    <x v="7"/>
    <x v="2"/>
    <x v="2"/>
    <s v="2"/>
    <x v="1"/>
    <s v="1"/>
    <n v="1"/>
    <s v="NE"/>
    <s v=""/>
    <x v="0"/>
  </r>
  <r>
    <s v="000777/23"/>
    <s v="Majzner Radoslav"/>
    <s v="1702220487"/>
    <s v="211"/>
    <x v="47"/>
    <d v="1899-12-30T11:05:00"/>
    <d v="2023-02-08T00:00:00"/>
    <s v="09:14"/>
    <x v="4"/>
    <x v="2"/>
    <x v="2"/>
    <s v="2"/>
    <x v="0"/>
    <s v="1"/>
    <n v="1"/>
    <s v="NE"/>
    <s v=""/>
    <x v="0"/>
  </r>
  <r>
    <s v="000778/23"/>
    <s v="Vašek Robert"/>
    <s v="1101210264"/>
    <s v="205"/>
    <x v="47"/>
    <d v="1899-12-30T11:19:00"/>
    <d v="2023-02-08T00:00:00"/>
    <s v="11:15"/>
    <x v="4"/>
    <x v="2"/>
    <x v="2"/>
    <s v="2"/>
    <x v="0"/>
    <s v="1"/>
    <n v="1"/>
    <s v="NE"/>
    <s v=""/>
    <x v="0"/>
  </r>
  <r>
    <s v="000779/23"/>
    <s v="Fajkus Adam"/>
    <s v="0801085285"/>
    <s v="207"/>
    <x v="47"/>
    <d v="1899-12-30T11:47:00"/>
    <d v="2023-02-08T00:00:00"/>
    <s v="11:14"/>
    <x v="4"/>
    <x v="2"/>
    <x v="2"/>
    <s v="2"/>
    <x v="0"/>
    <s v="1"/>
    <n v="1"/>
    <s v="NE"/>
    <s v=""/>
    <x v="0"/>
  </r>
  <r>
    <s v="000780/23"/>
    <s v="Jano Mario"/>
    <s v="2102240844"/>
    <s v="213"/>
    <x v="47"/>
    <d v="1899-12-30T12:03:00"/>
    <d v="2023-02-08T00:00:00"/>
    <s v="10:09"/>
    <x v="7"/>
    <x v="2"/>
    <x v="2"/>
    <s v="2"/>
    <x v="0"/>
    <s v="1"/>
    <n v="1"/>
    <s v="NE"/>
    <s v=""/>
    <x v="0"/>
  </r>
  <r>
    <s v="000782/23"/>
    <s v="Šimková Kristýna Mgr"/>
    <s v="8656244311"/>
    <s v="211"/>
    <x v="47"/>
    <d v="1899-12-30T12:17:00"/>
    <d v="2023-02-08T00:00:00"/>
    <s v="09:57"/>
    <x v="6"/>
    <x v="0"/>
    <x v="0"/>
    <s v="7"/>
    <x v="1"/>
    <s v="1"/>
    <n v="1"/>
    <s v="NE"/>
    <s v=""/>
    <x v="0"/>
  </r>
  <r>
    <s v="000783/23"/>
    <s v="Janová Bára"/>
    <s v="0153296099"/>
    <s v="111"/>
    <x v="47"/>
    <d v="1899-12-30T12:22:00"/>
    <d v="2023-02-08T00:00:00"/>
    <s v="10:17"/>
    <x v="6"/>
    <x v="0"/>
    <x v="0"/>
    <s v="7"/>
    <x v="1"/>
    <s v="1"/>
    <n v="1"/>
    <s v="NE"/>
    <s v=""/>
    <x v="0"/>
  </r>
  <r>
    <s v="000785/23"/>
    <s v="Majznerová Monika"/>
    <s v="6753062074"/>
    <s v="211"/>
    <x v="47"/>
    <d v="1899-12-30T12:43:00"/>
    <d v="2023-02-08T00:00:00"/>
    <s v="09:28"/>
    <x v="5"/>
    <x v="0"/>
    <x v="0"/>
    <s v="7"/>
    <x v="1"/>
    <s v="1"/>
    <n v="1"/>
    <s v="NE"/>
    <s v=""/>
    <x v="0"/>
  </r>
  <r>
    <s v="000786/23"/>
    <s v="Sýkora Dominik"/>
    <s v="2001310652"/>
    <s v="111"/>
    <x v="47"/>
    <d v="1899-12-30T13:13:00"/>
    <d v="2023-02-08T00:00:00"/>
    <s v="09:15"/>
    <x v="7"/>
    <x v="2"/>
    <x v="2"/>
    <s v="2"/>
    <x v="0"/>
    <s v="1"/>
    <n v="1"/>
    <s v="NE"/>
    <s v=""/>
    <x v="0"/>
  </r>
  <r>
    <s v="000788/23"/>
    <s v="Sýkorová Ilona"/>
    <s v="9161082040"/>
    <s v="111"/>
    <x v="47"/>
    <d v="1899-12-30T14:27:00"/>
    <d v="2023-02-08T00:00:00"/>
    <s v="10:08"/>
    <x v="6"/>
    <x v="0"/>
    <x v="0"/>
    <s v="7"/>
    <x v="1"/>
    <s v="1"/>
    <n v="1"/>
    <s v="NE"/>
    <s v=""/>
    <x v="0"/>
  </r>
  <r>
    <s v="000793/23"/>
    <s v="Škvírová Alžběta "/>
    <s v="0659103247"/>
    <s v="205"/>
    <x v="48"/>
    <d v="1899-12-30T08:28:00"/>
    <d v="2023-02-08T00:00:00"/>
    <s v="17:15"/>
    <x v="0"/>
    <x v="2"/>
    <x v="2"/>
    <s v="2"/>
    <x v="0"/>
    <s v="1"/>
    <n v="2"/>
    <s v="NE"/>
    <s v=""/>
    <x v="0"/>
  </r>
  <r>
    <s v="000796/23"/>
    <s v="Schusterová Emily "/>
    <s v="1262111741"/>
    <s v="201"/>
    <x v="48"/>
    <d v="1899-12-30T09:26:00"/>
    <d v="2023-02-08T00:00:00"/>
    <s v="13:52"/>
    <x v="4"/>
    <x v="2"/>
    <x v="2"/>
    <s v="2"/>
    <x v="0"/>
    <s v="1"/>
    <n v="2"/>
    <s v="NE"/>
    <s v=""/>
    <x v="0"/>
  </r>
  <r>
    <s v="000797/23"/>
    <s v="Bujáčková Natálie"/>
    <s v="1455130028"/>
    <s v="207"/>
    <x v="48"/>
    <d v="1899-12-30T09:43:00"/>
    <d v="2023-02-08T00:00:00"/>
    <s v="13:40"/>
    <x v="0"/>
    <x v="2"/>
    <x v="2"/>
    <s v="2"/>
    <x v="0"/>
    <s v="1"/>
    <n v="2"/>
    <s v="NE"/>
    <s v=""/>
    <x v="0"/>
  </r>
  <r>
    <s v="000798/23"/>
    <s v="Horáček Jan"/>
    <s v="0904176207"/>
    <s v="211"/>
    <x v="48"/>
    <d v="1899-12-30T10:05:00"/>
    <d v="2023-02-08T00:00:00"/>
    <s v="14:47"/>
    <x v="0"/>
    <x v="2"/>
    <x v="2"/>
    <s v="2"/>
    <x v="0"/>
    <s v="1"/>
    <n v="2"/>
    <s v="NE"/>
    <s v=""/>
    <x v="0"/>
  </r>
  <r>
    <s v="000800/23"/>
    <s v="Hazucha Tomáš "/>
    <s v="2211081301"/>
    <s v="211"/>
    <x v="48"/>
    <d v="1899-12-30T10:47:00"/>
    <d v="2023-02-08T00:00:00"/>
    <s v="14:51"/>
    <x v="7"/>
    <x v="2"/>
    <x v="2"/>
    <s v="2"/>
    <x v="0"/>
    <s v="1"/>
    <n v="2"/>
    <s v="NE"/>
    <s v=""/>
    <x v="0"/>
  </r>
  <r>
    <s v="000806/23"/>
    <s v="Křípalová Michaela"/>
    <s v="0262133212"/>
    <s v="211"/>
    <x v="48"/>
    <d v="1899-12-30T12:15:00"/>
    <d v="2023-02-08T00:00:00"/>
    <s v="14:50"/>
    <x v="6"/>
    <x v="0"/>
    <x v="0"/>
    <s v="7"/>
    <x v="1"/>
    <s v="1"/>
    <n v="2"/>
    <s v="NE"/>
    <s v=""/>
    <x v="0"/>
  </r>
  <r>
    <s v="000808/23"/>
    <s v="Ganiec David "/>
    <s v="0808223262"/>
    <s v="205"/>
    <x v="48"/>
    <d v="1899-12-30T12:47:00"/>
    <d v="2023-02-08T00:00:00"/>
    <s v="12:20"/>
    <x v="4"/>
    <x v="1"/>
    <x v="1"/>
    <s v="2"/>
    <x v="0"/>
    <s v="1"/>
    <n v="2"/>
    <s v="NE"/>
    <s v=""/>
    <x v="0"/>
  </r>
  <r>
    <s v="000814/23"/>
    <s v="Rusoňová Aneta"/>
    <s v="8958045701"/>
    <s v="205"/>
    <x v="48"/>
    <d v="1899-12-30T16:22:00"/>
    <d v="2023-02-08T00:00:00"/>
    <s v="09:54"/>
    <x v="1"/>
    <x v="0"/>
    <x v="0"/>
    <s v="7"/>
    <x v="1"/>
    <s v="1"/>
    <n v="2"/>
    <s v="ANO"/>
    <s v=""/>
    <x v="1"/>
  </r>
  <r>
    <s v="000815/23"/>
    <s v="Popelková Gabriela "/>
    <s v="1052037591"/>
    <s v="111"/>
    <x v="48"/>
    <d v="1899-12-30T19:19:00"/>
    <d v="2023-02-08T00:00:00"/>
    <s v="14:22"/>
    <x v="7"/>
    <x v="1"/>
    <x v="1"/>
    <s v="2"/>
    <x v="0"/>
    <s v="1"/>
    <n v="2"/>
    <s v="ANO"/>
    <s v=""/>
    <x v="1"/>
  </r>
  <r>
    <s v="000026/23"/>
    <s v="Bělunková Anna "/>
    <s v="1960080353"/>
    <s v="205"/>
    <x v="6"/>
    <d v="1899-12-30T10:34:00"/>
    <d v="2023-02-09T00:00:00"/>
    <s v="12:15"/>
    <x v="0"/>
    <x v="2"/>
    <x v="2"/>
    <s v="2"/>
    <x v="0"/>
    <s v="1"/>
    <n v="1"/>
    <s v="NE"/>
    <s v=""/>
    <x v="0"/>
  </r>
  <r>
    <s v="000360/23"/>
    <s v="Bělunková Michaela"/>
    <s v="7462173037"/>
    <s v="205"/>
    <x v="27"/>
    <d v="1899-12-30T12:01:00"/>
    <d v="2023-02-09T00:00:00"/>
    <s v="12:16"/>
    <x v="1"/>
    <x v="0"/>
    <x v="0"/>
    <s v="7"/>
    <x v="1"/>
    <s v="1"/>
    <n v="2"/>
    <s v="NE"/>
    <s v=""/>
    <x v="0"/>
  </r>
  <r>
    <s v="000740/23"/>
    <s v="Chodil Samuel "/>
    <s v="1412010226"/>
    <s v="201"/>
    <x v="46"/>
    <d v="1899-12-30T12:30:00"/>
    <d v="2023-02-09T00:00:00"/>
    <s v="13:32"/>
    <x v="2"/>
    <x v="1"/>
    <x v="1"/>
    <s v="2"/>
    <x v="0"/>
    <s v="1"/>
    <n v="6"/>
    <s v="NE"/>
    <s v=""/>
    <x v="1"/>
  </r>
  <r>
    <s v="000765/23"/>
    <s v="Hubáčková Ivona"/>
    <s v="8862156193"/>
    <s v="211"/>
    <x v="45"/>
    <d v="1899-12-30T21:59:00"/>
    <d v="2023-02-09T00:00:00"/>
    <s v="16:01"/>
    <x v="1"/>
    <x v="0"/>
    <x v="0"/>
    <s v="7"/>
    <x v="1"/>
    <s v="1"/>
    <n v="7"/>
    <s v="ANO"/>
    <s v=""/>
    <x v="1"/>
  </r>
  <r>
    <s v="000768/23"/>
    <s v="Belay Matyáš"/>
    <s v="0408025343"/>
    <s v="111"/>
    <x v="47"/>
    <d v="1899-12-30T08:30:00"/>
    <d v="2023-02-09T00:00:00"/>
    <s v="07:49"/>
    <x v="0"/>
    <x v="2"/>
    <x v="2"/>
    <s v="2"/>
    <x v="0"/>
    <s v="1"/>
    <n v="1"/>
    <s v="NE"/>
    <s v=""/>
    <x v="0"/>
  </r>
  <r>
    <s v="000775/23"/>
    <s v="Sloupenská Ema"/>
    <s v="1660261559"/>
    <s v="111"/>
    <x v="47"/>
    <d v="1899-12-30T10:24:00"/>
    <d v="2023-02-09T00:00:00"/>
    <s v="09:33"/>
    <x v="7"/>
    <x v="2"/>
    <x v="2"/>
    <s v="2"/>
    <x v="0"/>
    <s v="1"/>
    <n v="1"/>
    <s v="NE"/>
    <s v=""/>
    <x v="0"/>
  </r>
  <r>
    <s v="000776/23"/>
    <s v="Zachrdla Adam"/>
    <s v="1610200361"/>
    <s v="205"/>
    <x v="47"/>
    <d v="1899-12-30T10:39:00"/>
    <d v="2023-02-09T00:00:00"/>
    <s v="09:46"/>
    <x v="7"/>
    <x v="2"/>
    <x v="2"/>
    <s v="2"/>
    <x v="0"/>
    <s v="1"/>
    <n v="1"/>
    <s v="NE"/>
    <s v=""/>
    <x v="0"/>
  </r>
  <r>
    <s v="000787/23"/>
    <s v="Musil Tadeáš"/>
    <s v="1908130048"/>
    <s v="211"/>
    <x v="47"/>
    <d v="1899-12-30T14:01:00"/>
    <d v="2023-02-09T00:00:00"/>
    <s v="12:21"/>
    <x v="2"/>
    <x v="1"/>
    <x v="1"/>
    <s v="4"/>
    <x v="0"/>
    <s v="1"/>
    <n v="1"/>
    <s v="NE"/>
    <s v=""/>
    <x v="0"/>
  </r>
  <r>
    <s v="000789/23"/>
    <s v="Musilová Kateřina"/>
    <s v="9060083296"/>
    <s v="211"/>
    <x v="47"/>
    <d v="1899-12-30T14:34:00"/>
    <d v="2023-02-09T00:00:00"/>
    <s v="12:23"/>
    <x v="3"/>
    <x v="0"/>
    <x v="0"/>
    <s v="7"/>
    <x v="1"/>
    <s v="1"/>
    <n v="1"/>
    <s v="NE"/>
    <s v=""/>
    <x v="0"/>
  </r>
  <r>
    <s v="000794/23"/>
    <s v="Becková Anna"/>
    <s v="1552170037"/>
    <s v="111"/>
    <x v="48"/>
    <d v="1899-12-30T08:46:00"/>
    <d v="2023-02-09T00:00:00"/>
    <s v="12:03"/>
    <x v="4"/>
    <x v="2"/>
    <x v="2"/>
    <s v="2"/>
    <x v="0"/>
    <s v="1"/>
    <n v="2"/>
    <s v="NE"/>
    <s v=""/>
    <x v="0"/>
  </r>
  <r>
    <s v="000803/23"/>
    <s v="Pavlík Václav "/>
    <s v="2109080270"/>
    <s v="213"/>
    <x v="48"/>
    <d v="1899-12-30T11:47:00"/>
    <d v="2023-02-09T00:00:00"/>
    <s v="15:20"/>
    <x v="7"/>
    <x v="2"/>
    <x v="2"/>
    <s v="2"/>
    <x v="0"/>
    <s v="1"/>
    <n v="2"/>
    <s v="NE"/>
    <s v=""/>
    <x v="0"/>
  </r>
  <r>
    <s v="000804/23"/>
    <s v="Stonišová Mariana"/>
    <s v="8757236059"/>
    <s v="213"/>
    <x v="48"/>
    <d v="1899-12-30T12:10:00"/>
    <d v="2023-02-09T00:00:00"/>
    <s v="15:22"/>
    <x v="6"/>
    <x v="0"/>
    <x v="0"/>
    <s v="7"/>
    <x v="1"/>
    <s v="1"/>
    <n v="2"/>
    <s v="NE"/>
    <s v=""/>
    <x v="0"/>
  </r>
  <r>
    <s v="000805/23"/>
    <s v="Kováčiková Stella "/>
    <s v="1853200184"/>
    <s v="205"/>
    <x v="48"/>
    <d v="1899-12-30T12:13:00"/>
    <d v="2023-02-09T00:00:00"/>
    <s v="12:19"/>
    <x v="2"/>
    <x v="1"/>
    <x v="1"/>
    <s v="2"/>
    <x v="0"/>
    <s v="1"/>
    <n v="2"/>
    <s v="NE"/>
    <s v=""/>
    <x v="0"/>
  </r>
  <r>
    <s v="000807/23"/>
    <s v="Jarošová Olga Bc."/>
    <s v="8451105355"/>
    <s v="205"/>
    <x v="48"/>
    <d v="1899-12-30T12:33:00"/>
    <d v="2023-02-09T00:00:00"/>
    <s v="12:21"/>
    <x v="3"/>
    <x v="0"/>
    <x v="0"/>
    <s v="7"/>
    <x v="1"/>
    <s v="1"/>
    <n v="2"/>
    <s v="NE"/>
    <s v=""/>
    <x v="0"/>
  </r>
  <r>
    <s v="000822/23"/>
    <s v="Knaus Vojtěch"/>
    <s v="0907293255"/>
    <s v="205"/>
    <x v="49"/>
    <d v="1899-12-30T09:39:00"/>
    <d v="2023-02-09T00:00:00"/>
    <s v="08:44"/>
    <x v="0"/>
    <x v="1"/>
    <x v="1"/>
    <s v="2"/>
    <x v="0"/>
    <s v="1"/>
    <n v="3"/>
    <s v="NE"/>
    <s v=""/>
    <x v="0"/>
  </r>
  <r>
    <s v="000830/23"/>
    <s v="Černý Vítek"/>
    <s v="2108270857"/>
    <s v="205"/>
    <x v="49"/>
    <d v="1899-12-30T11:47:00"/>
    <d v="2023-02-09T00:00:00"/>
    <s v="12:01"/>
    <x v="2"/>
    <x v="1"/>
    <x v="1"/>
    <s v="4"/>
    <x v="0"/>
    <s v="1"/>
    <n v="3"/>
    <s v="NE"/>
    <s v=""/>
    <x v="0"/>
  </r>
  <r>
    <s v="000831/23"/>
    <s v="Černá Silvie"/>
    <s v="8956295722"/>
    <s v="205"/>
    <x v="49"/>
    <d v="1899-12-30T12:05:00"/>
    <d v="2023-02-09T00:00:00"/>
    <s v="12:14"/>
    <x v="3"/>
    <x v="0"/>
    <x v="0"/>
    <s v="7"/>
    <x v="1"/>
    <s v="1"/>
    <n v="3"/>
    <s v="NE"/>
    <s v=""/>
    <x v="0"/>
  </r>
  <r>
    <s v="000131/23"/>
    <s v="Zdráhala Jan "/>
    <s v="2211280456"/>
    <s v="111"/>
    <x v="12"/>
    <d v="1899-12-30T17:49:00"/>
    <d v="2023-02-10T00:00:00"/>
    <s v="14:40"/>
    <x v="7"/>
    <x v="1"/>
    <x v="1"/>
    <s v="2"/>
    <x v="0"/>
    <s v="1"/>
    <n v="4"/>
    <s v="ANO"/>
    <s v=""/>
    <x v="1"/>
  </r>
  <r>
    <s v="000604/23"/>
    <s v="Máslo Martin "/>
    <s v="1808141368"/>
    <s v="111"/>
    <x v="39"/>
    <d v="1899-12-30T00:58:00"/>
    <d v="2023-02-10T00:00:00"/>
    <s v="13:23"/>
    <x v="2"/>
    <x v="1"/>
    <x v="1"/>
    <s v="2"/>
    <x v="0"/>
    <s v="1"/>
    <n v="7"/>
    <s v="ANO"/>
    <s v=""/>
    <x v="1"/>
  </r>
  <r>
    <s v="000605/23"/>
    <s v="Provazníková Aneta"/>
    <s v="8254105772"/>
    <s v="111"/>
    <x v="39"/>
    <d v="1899-12-30T01:07:00"/>
    <d v="2023-02-10T00:00:00"/>
    <s v="13:33"/>
    <x v="3"/>
    <x v="0"/>
    <x v="0"/>
    <s v="7"/>
    <x v="1"/>
    <s v="1"/>
    <n v="7"/>
    <s v="ANO"/>
    <s v=""/>
    <x v="1"/>
  </r>
  <r>
    <s v="000686/23"/>
    <s v="Vašulínová Laura "/>
    <s v="2159220668"/>
    <s v="213"/>
    <x v="42"/>
    <d v="1899-12-30T08:52:00"/>
    <d v="2023-02-10T00:00:00"/>
    <s v="12:16"/>
    <x v="4"/>
    <x v="2"/>
    <x v="2"/>
    <s v="2"/>
    <x v="0"/>
    <s v="1"/>
    <n v="3"/>
    <s v="NE"/>
    <s v=""/>
    <x v="0"/>
  </r>
  <r>
    <s v="000692/23"/>
    <s v="Vašulínová Lucie"/>
    <s v="8361284415"/>
    <s v="213"/>
    <x v="42"/>
    <d v="1899-12-30T10:37:00"/>
    <d v="2023-02-10T00:00:00"/>
    <s v="12:19"/>
    <x v="5"/>
    <x v="0"/>
    <x v="0"/>
    <s v="7"/>
    <x v="1"/>
    <s v="1"/>
    <n v="3"/>
    <s v="NE"/>
    <s v=""/>
    <x v="0"/>
  </r>
  <r>
    <s v="000706/23"/>
    <s v="Kašparová Pavlína"/>
    <s v="7754065770"/>
    <s v="111"/>
    <x v="42"/>
    <d v="1899-12-30T13:55:00"/>
    <d v="2023-02-10T00:00:00"/>
    <s v="13:17"/>
    <x v="1"/>
    <x v="0"/>
    <x v="0"/>
    <s v="7"/>
    <x v="1"/>
    <s v="1"/>
    <n v="3"/>
    <s v="NE"/>
    <s v=""/>
    <x v="0"/>
  </r>
  <r>
    <s v="000719/23"/>
    <s v="Staněk Daniel "/>
    <s v="1812170877"/>
    <s v="205"/>
    <x v="43"/>
    <d v="1899-12-30T07:43:00"/>
    <d v="2023-02-10T00:00:00"/>
    <s v="12:10"/>
    <x v="4"/>
    <x v="1"/>
    <x v="1"/>
    <s v="4"/>
    <x v="0"/>
    <s v="1"/>
    <n v="4"/>
    <s v="NE"/>
    <s v=""/>
    <x v="0"/>
  </r>
  <r>
    <s v="000722/23"/>
    <s v="Trtek Matěj "/>
    <s v="1608041050"/>
    <s v="111"/>
    <x v="43"/>
    <d v="1899-12-30T09:49:00"/>
    <d v="2023-02-10T00:00:00"/>
    <s v="12:08"/>
    <x v="8"/>
    <x v="0"/>
    <x v="0"/>
    <s v="2"/>
    <x v="0"/>
    <s v="1"/>
    <n v="4"/>
    <s v="NE"/>
    <s v=""/>
    <x v="0"/>
  </r>
  <r>
    <s v="000731/23"/>
    <s v="Trtková Olga Bc."/>
    <s v="8254184598"/>
    <s v="111"/>
    <x v="43"/>
    <d v="1899-12-30T11:08:00"/>
    <d v="2023-02-10T00:00:00"/>
    <s v="12:38"/>
    <x v="9"/>
    <x v="0"/>
    <x v="0"/>
    <s v="7"/>
    <x v="1"/>
    <s v="1"/>
    <n v="4"/>
    <s v="NE"/>
    <s v=""/>
    <x v="0"/>
  </r>
  <r>
    <s v="000739/23"/>
    <s v="Spáčil Pavel "/>
    <s v="1511170045"/>
    <s v="201"/>
    <x v="46"/>
    <d v="1899-12-30T11:24:00"/>
    <d v="2023-02-10T00:00:00"/>
    <s v="13:08"/>
    <x v="0"/>
    <x v="1"/>
    <x v="1"/>
    <s v="2"/>
    <x v="0"/>
    <s v="1"/>
    <n v="6"/>
    <s v="NE"/>
    <s v=""/>
    <x v="1"/>
  </r>
  <r>
    <s v="000741/23"/>
    <s v="Hampl Jaromír "/>
    <s v="2210180500"/>
    <s v="211"/>
    <x v="46"/>
    <d v="1899-12-30T13:26:00"/>
    <d v="2023-02-10T00:00:00"/>
    <s v="11:09"/>
    <x v="4"/>
    <x v="1"/>
    <x v="1"/>
    <s v="2"/>
    <x v="0"/>
    <s v="1"/>
    <n v="6"/>
    <s v="NE"/>
    <s v=""/>
    <x v="1"/>
  </r>
  <r>
    <s v="000771/23"/>
    <s v="Pecha Tomáš "/>
    <s v="1107011378"/>
    <s v="111"/>
    <x v="47"/>
    <d v="1899-12-30T09:33:00"/>
    <d v="2023-02-10T00:00:00"/>
    <s v="13:18"/>
    <x v="8"/>
    <x v="2"/>
    <x v="2"/>
    <s v="2"/>
    <x v="0"/>
    <s v="1"/>
    <n v="1"/>
    <s v="NE"/>
    <s v=""/>
    <x v="0"/>
  </r>
  <r>
    <s v="000790/23"/>
    <s v="Vršníková Kristýna "/>
    <s v="9461172116"/>
    <s v="211"/>
    <x v="47"/>
    <d v="1899-12-30T17:44:00"/>
    <d v="2023-02-10T00:00:00"/>
    <s v="11:11"/>
    <x v="5"/>
    <x v="0"/>
    <x v="0"/>
    <s v="7"/>
    <x v="1"/>
    <s v="1"/>
    <n v="1"/>
    <s v="ANO"/>
    <s v=""/>
    <x v="1"/>
  </r>
  <r>
    <s v="000801/23"/>
    <s v="Ošťádal Jakub "/>
    <s v="2004230745"/>
    <s v="205"/>
    <x v="48"/>
    <d v="1899-12-30T11:23:00"/>
    <d v="2023-02-10T00:00:00"/>
    <s v="09:33"/>
    <x v="4"/>
    <x v="2"/>
    <x v="2"/>
    <s v="2"/>
    <x v="0"/>
    <s v="1"/>
    <n v="2"/>
    <s v="NE"/>
    <s v=""/>
    <x v="0"/>
  </r>
  <r>
    <s v="000802/23"/>
    <s v="Ošťádalová Blanka"/>
    <s v="8461015321"/>
    <s v="205"/>
    <x v="48"/>
    <d v="1899-12-30T11:39:00"/>
    <d v="2023-02-10T00:00:00"/>
    <s v="09:36"/>
    <x v="5"/>
    <x v="0"/>
    <x v="0"/>
    <s v="7"/>
    <x v="1"/>
    <s v="1"/>
    <n v="2"/>
    <s v="NE"/>
    <s v=""/>
    <x v="0"/>
  </r>
  <r>
    <s v="000810/23"/>
    <s v="Kupková Anna, Ing."/>
    <s v="7655214963"/>
    <s v="111"/>
    <x v="48"/>
    <d v="1899-12-30T14:44:00"/>
    <d v="2023-02-10T00:00:00"/>
    <s v="12:13"/>
    <x v="5"/>
    <x v="0"/>
    <x v="0"/>
    <s v="7"/>
    <x v="1"/>
    <s v="1"/>
    <n v="2"/>
    <s v="NE"/>
    <s v=""/>
    <x v="0"/>
  </r>
  <r>
    <s v="000811/23"/>
    <s v="Zdráhalová Jana Ing."/>
    <s v="9257276072"/>
    <s v="111"/>
    <x v="48"/>
    <d v="1899-12-30T14:57:00"/>
    <d v="2023-02-10T00:00:00"/>
    <s v="14:39"/>
    <x v="6"/>
    <x v="0"/>
    <x v="0"/>
    <s v="7"/>
    <x v="1"/>
    <s v="1"/>
    <n v="2"/>
    <s v="NE"/>
    <s v=""/>
    <x v="0"/>
  </r>
  <r>
    <s v="000812/23"/>
    <s v="Phan Dang Minh"/>
    <s v="2012260239"/>
    <s v="111"/>
    <x v="48"/>
    <d v="1899-12-30T16:00:00"/>
    <d v="2023-02-10T00:00:00"/>
    <s v="13:37"/>
    <x v="2"/>
    <x v="1"/>
    <x v="1"/>
    <s v="2"/>
    <x v="0"/>
    <s v="1"/>
    <n v="2"/>
    <s v="ANO"/>
    <s v=""/>
    <x v="1"/>
  </r>
  <r>
    <s v="000813/23"/>
    <s v="Nguyen Thi Thu Phuon"/>
    <s v="8557051602"/>
    <s v="111"/>
    <x v="48"/>
    <d v="1899-12-30T16:09:00"/>
    <d v="2023-02-10T00:00:00"/>
    <s v="13:36"/>
    <x v="3"/>
    <x v="0"/>
    <x v="0"/>
    <s v="7"/>
    <x v="1"/>
    <s v="1"/>
    <n v="2"/>
    <s v="ANO"/>
    <s v=""/>
    <x v="1"/>
  </r>
  <r>
    <s v="000816/23"/>
    <s v="Balderas Cábová Anny"/>
    <s v="1057061599"/>
    <s v="111"/>
    <x v="48"/>
    <d v="1899-12-30T21:17:00"/>
    <d v="2023-02-10T00:00:00"/>
    <s v="12:34"/>
    <x v="0"/>
    <x v="1"/>
    <x v="1"/>
    <s v="2"/>
    <x v="0"/>
    <s v="1"/>
    <n v="2"/>
    <s v="ANO"/>
    <s v=""/>
    <x v="1"/>
  </r>
  <r>
    <s v="000820/23"/>
    <s v="Skovajsa Filip"/>
    <s v="2010311204"/>
    <s v="111"/>
    <x v="49"/>
    <d v="1899-12-30T09:29:00"/>
    <d v="2023-02-10T00:00:00"/>
    <s v="08:49"/>
    <x v="4"/>
    <x v="2"/>
    <x v="2"/>
    <s v="2"/>
    <x v="1"/>
    <s v="1"/>
    <n v="3"/>
    <s v="NE"/>
    <s v=""/>
    <x v="0"/>
  </r>
  <r>
    <s v="000821/23"/>
    <s v="Králová Petra, Bc."/>
    <s v="9059246086"/>
    <s v="205"/>
    <x v="49"/>
    <d v="1899-12-30T09:30:00"/>
    <d v="2023-02-10T00:00:00"/>
    <s v="12:41"/>
    <x v="9"/>
    <x v="0"/>
    <x v="0"/>
    <s v="7"/>
    <x v="1"/>
    <s v="1"/>
    <n v="3"/>
    <s v="NE"/>
    <s v=""/>
    <x v="0"/>
  </r>
  <r>
    <s v="000823/23"/>
    <s v="Reichl David"/>
    <s v="1106010851"/>
    <s v="111"/>
    <x v="49"/>
    <d v="1899-12-30T10:35:00"/>
    <d v="2023-02-10T00:00:00"/>
    <s v="12:50"/>
    <x v="7"/>
    <x v="2"/>
    <x v="2"/>
    <s v="2"/>
    <x v="0"/>
    <s v="1"/>
    <n v="3"/>
    <s v="NE"/>
    <s v=""/>
    <x v="0"/>
  </r>
  <r>
    <s v="000827/23"/>
    <s v="Skovajsová Kateřina"/>
    <s v="9255144492"/>
    <s v="111"/>
    <x v="49"/>
    <d v="1899-12-30T11:08:00"/>
    <d v="2023-02-10T00:00:00"/>
    <s v="08:45"/>
    <x v="5"/>
    <x v="0"/>
    <x v="0"/>
    <s v="7"/>
    <x v="1"/>
    <s v="1"/>
    <n v="3"/>
    <s v="NE"/>
    <s v=""/>
    <x v="0"/>
  </r>
  <r>
    <s v="000828/23"/>
    <s v="Vláčil Vladimír "/>
    <s v="1708300220"/>
    <s v="111"/>
    <x v="49"/>
    <d v="1899-12-30T11:12:00"/>
    <d v="2023-02-10T00:00:00"/>
    <s v="15:22"/>
    <x v="7"/>
    <x v="2"/>
    <x v="2"/>
    <s v="2"/>
    <x v="0"/>
    <s v="1"/>
    <n v="3"/>
    <s v="NE"/>
    <s v=""/>
    <x v="0"/>
  </r>
  <r>
    <s v="000829/23"/>
    <s v="Koplík Lukáš"/>
    <s v="1808100294"/>
    <s v="201"/>
    <x v="49"/>
    <d v="1899-12-30T11:44:00"/>
    <d v="2023-02-10T00:00:00"/>
    <s v="08:43"/>
    <x v="4"/>
    <x v="2"/>
    <x v="2"/>
    <s v="2"/>
    <x v="0"/>
    <s v="1"/>
    <n v="3"/>
    <s v="NE"/>
    <s v=""/>
    <x v="0"/>
  </r>
  <r>
    <s v="000832/23"/>
    <s v="Vláčilová Kamila"/>
    <s v="7960215714"/>
    <s v="111"/>
    <x v="49"/>
    <d v="1899-12-30T12:29:00"/>
    <d v="2023-02-10T00:00:00"/>
    <s v="15:23"/>
    <x v="6"/>
    <x v="0"/>
    <x v="0"/>
    <s v="7"/>
    <x v="1"/>
    <s v="1"/>
    <n v="3"/>
    <s v="NE"/>
    <s v=""/>
    <x v="0"/>
  </r>
  <r>
    <s v="000834/23"/>
    <s v="Koplíková Lucie"/>
    <s v="9358025710"/>
    <s v="201"/>
    <x v="49"/>
    <d v="1899-12-30T13:30:00"/>
    <d v="2023-02-10T00:00:00"/>
    <s v="08:44"/>
    <x v="5"/>
    <x v="0"/>
    <x v="0"/>
    <s v="7"/>
    <x v="1"/>
    <s v="1"/>
    <n v="3"/>
    <s v="NE"/>
    <s v=""/>
    <x v="0"/>
  </r>
  <r>
    <s v="000843/23"/>
    <s v="Faltýnková Dominika"/>
    <s v="0653015264"/>
    <s v="205"/>
    <x v="49"/>
    <d v="1899-12-30T19:00:00"/>
    <d v="2023-02-10T00:00:00"/>
    <s v="13:13"/>
    <x v="0"/>
    <x v="1"/>
    <x v="1"/>
    <s v="2"/>
    <x v="0"/>
    <s v="1"/>
    <n v="3"/>
    <s v="ANO"/>
    <s v=""/>
    <x v="1"/>
  </r>
  <r>
    <s v="000844/23"/>
    <s v="Skopalík Lukáš"/>
    <s v="1404260033"/>
    <s v="205"/>
    <x v="49"/>
    <d v="1899-12-30T21:08:00"/>
    <d v="2023-02-10T00:00:00"/>
    <s v="12:23"/>
    <x v="0"/>
    <x v="0"/>
    <x v="0"/>
    <s v="3"/>
    <x v="0"/>
    <s v="1"/>
    <n v="3"/>
    <s v="ANO"/>
    <s v=""/>
    <x v="1"/>
  </r>
  <r>
    <s v="000845/23"/>
    <s v="Procházková Natálie"/>
    <s v="1459270021"/>
    <s v="205"/>
    <x v="50"/>
    <d v="1899-12-30T04:35:00"/>
    <d v="2023-02-10T00:00:00"/>
    <s v="12:05"/>
    <x v="0"/>
    <x v="0"/>
    <x v="0"/>
    <s v="2"/>
    <x v="0"/>
    <s v="1"/>
    <n v="4"/>
    <s v="ANO"/>
    <s v=""/>
    <x v="1"/>
  </r>
  <r>
    <s v="000849/23"/>
    <s v="Chytilová Markéta"/>
    <s v="0951087005"/>
    <s v="205"/>
    <x v="50"/>
    <d v="1899-12-30T10:04:00"/>
    <d v="2023-02-10T00:00:00"/>
    <s v="12:17"/>
    <x v="0"/>
    <x v="0"/>
    <x v="0"/>
    <s v="1"/>
    <x v="0"/>
    <s v="1"/>
    <n v="4"/>
    <s v="NE"/>
    <s v=""/>
    <x v="0"/>
  </r>
  <r>
    <s v="000863/23"/>
    <s v="Vyjídáčková Nela "/>
    <s v="1658250165"/>
    <s v="205"/>
    <x v="50"/>
    <d v="1899-12-30T12:53:00"/>
    <d v="2023-02-10T00:00:00"/>
    <s v="13:00"/>
    <x v="0"/>
    <x v="2"/>
    <x v="2"/>
    <s v="2"/>
    <x v="0"/>
    <s v="1"/>
    <n v="4"/>
    <s v="NE"/>
    <s v=""/>
    <x v="0"/>
  </r>
  <r>
    <s v="000864/23"/>
    <s v="Boxanová Martina"/>
    <s v="9052266201"/>
    <s v="205"/>
    <x v="50"/>
    <d v="1899-12-30T13:12:00"/>
    <d v="2023-02-10T00:00:00"/>
    <s v="13:13"/>
    <x v="1"/>
    <x v="0"/>
    <x v="0"/>
    <s v="7"/>
    <x v="1"/>
    <s v="1"/>
    <n v="4"/>
    <s v="NE"/>
    <s v=""/>
    <x v="0"/>
  </r>
  <r>
    <s v="000872/23"/>
    <s v="Jílek Denis"/>
    <s v="2212210682"/>
    <s v="205"/>
    <x v="50"/>
    <d v="1899-12-30T23:34:00"/>
    <d v="2023-02-10T00:00:00"/>
    <s v="13:57"/>
    <x v="4"/>
    <x v="1"/>
    <x v="1"/>
    <s v="7"/>
    <x v="0"/>
    <s v="1"/>
    <n v="4"/>
    <s v="ANO"/>
    <s v=""/>
    <x v="1"/>
  </r>
  <r>
    <s v="000873/23"/>
    <s v="Jílková Kamila Bc."/>
    <s v="7953105325"/>
    <s v="205"/>
    <x v="50"/>
    <d v="1899-12-30T23:42:00"/>
    <d v="2023-02-10T00:00:00"/>
    <s v="13:59"/>
    <x v="5"/>
    <x v="0"/>
    <x v="0"/>
    <s v="7"/>
    <x v="1"/>
    <s v="1"/>
    <n v="4"/>
    <s v="ANO"/>
    <s v=""/>
    <x v="1"/>
  </r>
  <r>
    <s v="000541/23"/>
    <s v="Karbowiak Victorie"/>
    <s v="1961180606"/>
    <s v="111"/>
    <x v="35"/>
    <d v="1899-12-30T12:34:00"/>
    <d v="2023-02-11T00:00:00"/>
    <s v="15:11"/>
    <x v="2"/>
    <x v="0"/>
    <x v="0"/>
    <s v="2"/>
    <x v="0"/>
    <s v="1"/>
    <n v="3"/>
    <s v="NE"/>
    <s v=""/>
    <x v="0"/>
  </r>
  <r>
    <s v="000544/23"/>
    <s v="Karbowiak Veronika"/>
    <s v="9255314508"/>
    <s v="111"/>
    <x v="35"/>
    <d v="1899-12-30T13:50:00"/>
    <d v="2023-02-11T00:00:00"/>
    <s v="12:09"/>
    <x v="3"/>
    <x v="0"/>
    <x v="0"/>
    <s v="7"/>
    <x v="1"/>
    <s v="1"/>
    <n v="3"/>
    <s v="NE"/>
    <s v=""/>
    <x v="0"/>
  </r>
  <r>
    <s v="000631/23"/>
    <s v="Foret Jan "/>
    <s v="2211100518"/>
    <s v="211"/>
    <x v="40"/>
    <d v="1899-12-30T05:55:00"/>
    <d v="2023-02-11T00:00:00"/>
    <s v="13:39"/>
    <x v="11"/>
    <x v="1"/>
    <x v="1"/>
    <s v="4"/>
    <x v="0"/>
    <s v="6"/>
    <n v="1"/>
    <s v="ANO"/>
    <s v=""/>
    <x v="1"/>
  </r>
  <r>
    <s v="000648/23"/>
    <s v="Noga Samuel "/>
    <s v="2207041177"/>
    <s v="207"/>
    <x v="40"/>
    <d v="1899-12-30T11:35:00"/>
    <d v="2023-02-11T00:00:00"/>
    <s v="13:03"/>
    <x v="7"/>
    <x v="2"/>
    <x v="2"/>
    <s v="2"/>
    <x v="0"/>
    <s v="1"/>
    <n v="1"/>
    <s v="NE"/>
    <s v=""/>
    <x v="0"/>
  </r>
  <r>
    <s v="000652/23"/>
    <s v="Nogová Soňa, Bc."/>
    <s v="8958264458"/>
    <s v="207"/>
    <x v="40"/>
    <d v="1899-12-30T14:11:00"/>
    <d v="2023-02-11T00:00:00"/>
    <s v="13:09"/>
    <x v="6"/>
    <x v="0"/>
    <x v="0"/>
    <s v="7"/>
    <x v="1"/>
    <s v="1"/>
    <n v="1"/>
    <s v="NE"/>
    <s v=""/>
    <x v="0"/>
  </r>
  <r>
    <s v="000836/23"/>
    <s v="Krajc Lukáš"/>
    <s v="2111220804"/>
    <s v="211"/>
    <x v="49"/>
    <d v="1899-12-30T14:43:00"/>
    <d v="2023-02-11T00:00:00"/>
    <s v="15:05"/>
    <x v="2"/>
    <x v="1"/>
    <x v="1"/>
    <s v="2"/>
    <x v="0"/>
    <s v="1"/>
    <n v="3"/>
    <s v="NE"/>
    <s v=""/>
    <x v="0"/>
  </r>
  <r>
    <s v="000837/23"/>
    <s v="Voždová Miluše"/>
    <s v="8055095312"/>
    <s v="211"/>
    <x v="49"/>
    <d v="1899-12-30T14:55:00"/>
    <d v="2023-02-11T00:00:00"/>
    <s v="12:13"/>
    <x v="3"/>
    <x v="0"/>
    <x v="0"/>
    <s v="7"/>
    <x v="1"/>
    <s v="1"/>
    <n v="3"/>
    <s v="NE"/>
    <s v=""/>
    <x v="0"/>
  </r>
  <r>
    <s v="000847/23"/>
    <s v="Nováková Anastázie"/>
    <s v="1957230132"/>
    <s v="201"/>
    <x v="50"/>
    <d v="1899-12-30T09:45:00"/>
    <d v="2023-02-11T00:00:00"/>
    <s v="08:32"/>
    <x v="7"/>
    <x v="2"/>
    <x v="2"/>
    <s v="2"/>
    <x v="0"/>
    <s v="1"/>
    <n v="4"/>
    <s v="NE"/>
    <s v=""/>
    <x v="0"/>
  </r>
  <r>
    <s v="000850/23"/>
    <s v="Kašpárková Veronika"/>
    <s v="1657130156"/>
    <s v="201"/>
    <x v="50"/>
    <d v="1899-12-30T10:09:00"/>
    <d v="2023-02-11T00:00:00"/>
    <s v="08:27"/>
    <x v="7"/>
    <x v="2"/>
    <x v="2"/>
    <s v="2"/>
    <x v="0"/>
    <s v="1"/>
    <n v="4"/>
    <s v="NE"/>
    <s v=""/>
    <x v="0"/>
  </r>
  <r>
    <s v="000851/23"/>
    <s v="Losert Jakub"/>
    <s v="1909250750"/>
    <s v="205"/>
    <x v="50"/>
    <d v="1899-12-30T10:28:00"/>
    <d v="2023-02-11T00:00:00"/>
    <s v="08:38"/>
    <x v="7"/>
    <x v="2"/>
    <x v="2"/>
    <s v="2"/>
    <x v="0"/>
    <s v="1"/>
    <n v="4"/>
    <s v="NE"/>
    <s v=""/>
    <x v="0"/>
  </r>
  <r>
    <s v="000852/23"/>
    <s v="Temlík Tomáš"/>
    <s v="1701310017"/>
    <s v="111"/>
    <x v="50"/>
    <d v="1899-12-30T10:51:00"/>
    <d v="2023-02-11T00:00:00"/>
    <s v="08:43"/>
    <x v="7"/>
    <x v="2"/>
    <x v="2"/>
    <s v="2"/>
    <x v="0"/>
    <s v="1"/>
    <n v="4"/>
    <s v="NE"/>
    <s v=""/>
    <x v="0"/>
  </r>
  <r>
    <s v="000855/23"/>
    <s v="Strnadel Martin"/>
    <s v="0907113108"/>
    <s v="111"/>
    <x v="50"/>
    <d v="1899-12-30T11:14:00"/>
    <d v="2023-02-11T00:00:00"/>
    <s v="12:44"/>
    <x v="4"/>
    <x v="1"/>
    <x v="1"/>
    <s v="2"/>
    <x v="0"/>
    <s v="1"/>
    <n v="4"/>
    <s v="NE"/>
    <s v=""/>
    <x v="0"/>
  </r>
  <r>
    <s v="000859/23"/>
    <s v="Nováková Kopečná Jol"/>
    <s v="7657205369"/>
    <s v="201"/>
    <x v="50"/>
    <d v="1899-12-30T12:19:00"/>
    <d v="2023-02-11T00:00:00"/>
    <s v="08:33"/>
    <x v="6"/>
    <x v="0"/>
    <x v="0"/>
    <s v="7"/>
    <x v="1"/>
    <s v="1"/>
    <n v="4"/>
    <s v="NE"/>
    <s v=""/>
    <x v="0"/>
  </r>
  <r>
    <s v="000860/23"/>
    <s v="Foretová Petra"/>
    <s v="8054243142"/>
    <s v="211"/>
    <x v="50"/>
    <d v="1899-12-30T12:26:00"/>
    <d v="2023-02-11T00:00:00"/>
    <s v="13:47"/>
    <x v="1"/>
    <x v="0"/>
    <x v="0"/>
    <s v="7"/>
    <x v="1"/>
    <s v="1"/>
    <n v="4"/>
    <s v="NE"/>
    <s v=""/>
    <x v="0"/>
  </r>
  <r>
    <s v="000861/23"/>
    <s v="Losertová Petra Bc."/>
    <s v="8760236133"/>
    <s v="205"/>
    <x v="50"/>
    <d v="1899-12-30T12:30:00"/>
    <d v="2023-02-11T00:00:00"/>
    <s v="08:39"/>
    <x v="6"/>
    <x v="0"/>
    <x v="0"/>
    <s v="7"/>
    <x v="1"/>
    <s v="1"/>
    <n v="4"/>
    <s v="NE"/>
    <s v=""/>
    <x v="0"/>
  </r>
  <r>
    <s v="000865/23"/>
    <s v="Fajmon Albert"/>
    <s v="1705190256"/>
    <s v="205"/>
    <x v="50"/>
    <d v="1899-12-30T15:18:00"/>
    <d v="2023-02-11T00:00:00"/>
    <s v="12:31"/>
    <x v="0"/>
    <x v="1"/>
    <x v="1"/>
    <s v="2"/>
    <x v="0"/>
    <s v="1"/>
    <n v="4"/>
    <s v="ANO"/>
    <s v=""/>
    <x v="1"/>
  </r>
  <r>
    <s v="000866/23"/>
    <s v="Fajmonová Zuzana"/>
    <s v="8262293303"/>
    <s v="205"/>
    <x v="50"/>
    <d v="1899-12-30T17:09:00"/>
    <d v="2023-02-11T00:00:00"/>
    <s v="12:34"/>
    <x v="1"/>
    <x v="0"/>
    <x v="0"/>
    <s v="7"/>
    <x v="1"/>
    <s v="1"/>
    <n v="4"/>
    <s v="ANO"/>
    <s v=""/>
    <x v="1"/>
  </r>
  <r>
    <s v="000867/23"/>
    <s v="Vysoudilová Tereza"/>
    <s v="1557160253"/>
    <s v="211"/>
    <x v="50"/>
    <d v="1899-12-30T18:48:00"/>
    <d v="2023-02-11T00:00:00"/>
    <s v="11:11"/>
    <x v="0"/>
    <x v="1"/>
    <x v="1"/>
    <s v="2"/>
    <x v="0"/>
    <s v="1"/>
    <n v="4"/>
    <s v="ANO"/>
    <s v=""/>
    <x v="1"/>
  </r>
  <r>
    <s v="000869/23"/>
    <s v="Spurný William"/>
    <s v="1906060365"/>
    <s v="205"/>
    <x v="50"/>
    <d v="1899-12-30T19:01:00"/>
    <d v="2023-02-11T00:00:00"/>
    <s v="12:47"/>
    <x v="4"/>
    <x v="1"/>
    <x v="1"/>
    <s v="2"/>
    <x v="0"/>
    <s v="1"/>
    <n v="4"/>
    <s v="ANO"/>
    <s v=""/>
    <x v="1"/>
  </r>
  <r>
    <s v="000868/23"/>
    <s v="Hofmanová Aneta, Bc."/>
    <s v="8655255774"/>
    <s v="205"/>
    <x v="50"/>
    <d v="1899-12-30T19:01:00"/>
    <d v="2023-02-11T00:00:00"/>
    <s v="11:48"/>
    <x v="5"/>
    <x v="0"/>
    <x v="0"/>
    <s v="7"/>
    <x v="1"/>
    <s v="1"/>
    <n v="4"/>
    <s v="ANO"/>
    <s v=""/>
    <x v="1"/>
  </r>
  <r>
    <s v="000871/23"/>
    <s v="Navrátilová Kristýna"/>
    <s v="1556190240"/>
    <s v="205"/>
    <x v="50"/>
    <d v="1899-12-30T20:39:00"/>
    <d v="2023-02-11T00:00:00"/>
    <s v="14:02"/>
    <x v="0"/>
    <x v="1"/>
    <x v="1"/>
    <s v="2"/>
    <x v="0"/>
    <s v="1"/>
    <n v="4"/>
    <s v="ANO"/>
    <s v=""/>
    <x v="1"/>
  </r>
  <r>
    <s v="000853/23"/>
    <s v="Kočíb David"/>
    <s v="0511151377"/>
    <s v="205"/>
    <x v="50"/>
    <d v="1899-12-30T11:03:00"/>
    <d v="2023-02-12T00:00:00"/>
    <s v="09:51"/>
    <x v="8"/>
    <x v="2"/>
    <x v="2"/>
    <s v="2"/>
    <x v="0"/>
    <s v="1"/>
    <n v="4"/>
    <s v="NE"/>
    <s v=""/>
    <x v="0"/>
  </r>
  <r>
    <s v="000773/23"/>
    <s v="Frantisová Olivie "/>
    <s v="1551110638"/>
    <s v="205"/>
    <x v="47"/>
    <d v="1899-12-30T09:48:00"/>
    <d v="2023-02-12T00:00:00"/>
    <s v="10:27"/>
    <x v="7"/>
    <x v="2"/>
    <x v="2"/>
    <s v="2"/>
    <x v="0"/>
    <s v="1"/>
    <n v="1"/>
    <s v="NE"/>
    <s v=""/>
    <x v="0"/>
  </r>
  <r>
    <s v="000825/23"/>
    <s v="Opálka Bartoloměj"/>
    <s v="2012090520"/>
    <s v="211"/>
    <x v="49"/>
    <d v="1899-12-30T10:55:00"/>
    <d v="2023-02-12T00:00:00"/>
    <s v="10:25"/>
    <x v="7"/>
    <x v="2"/>
    <x v="2"/>
    <s v="2"/>
    <x v="0"/>
    <s v="1"/>
    <n v="3"/>
    <s v="NE"/>
    <s v=""/>
    <x v="0"/>
  </r>
  <r>
    <s v="000833/23"/>
    <s v="Opálková Částková Ka"/>
    <s v="7562125560"/>
    <s v="211"/>
    <x v="49"/>
    <d v="1899-12-30T13:29:00"/>
    <d v="2023-02-12T00:00:00"/>
    <s v="10:53"/>
    <x v="6"/>
    <x v="0"/>
    <x v="0"/>
    <s v="7"/>
    <x v="1"/>
    <s v="1"/>
    <n v="3"/>
    <s v="NE"/>
    <s v=""/>
    <x v="0"/>
  </r>
  <r>
    <s v="000846/23"/>
    <s v="Gottwald Walter"/>
    <s v="1605290038"/>
    <s v="205"/>
    <x v="50"/>
    <d v="1899-12-30T09:33:00"/>
    <d v="2023-02-12T00:00:00"/>
    <s v="10:34"/>
    <x v="7"/>
    <x v="2"/>
    <x v="2"/>
    <s v="2"/>
    <x v="0"/>
    <s v="1"/>
    <n v="4"/>
    <s v="NE"/>
    <s v=""/>
    <x v="0"/>
  </r>
  <r>
    <s v="000848/23"/>
    <s v="Bačovský Adam "/>
    <s v="1402120346"/>
    <s v="201"/>
    <x v="50"/>
    <d v="1899-12-30T09:49:00"/>
    <d v="2023-02-12T00:00:00"/>
    <s v="10:41"/>
    <x v="7"/>
    <x v="2"/>
    <x v="2"/>
    <s v="2"/>
    <x v="0"/>
    <s v="1"/>
    <n v="4"/>
    <s v="NE"/>
    <s v=""/>
    <x v="0"/>
  </r>
  <r>
    <s v="000858/23"/>
    <s v="Gottwaldová Klára"/>
    <s v="8855235796"/>
    <s v="205"/>
    <x v="50"/>
    <d v="1899-12-30T12:10:00"/>
    <d v="2023-02-12T00:00:00"/>
    <s v="10:53"/>
    <x v="6"/>
    <x v="0"/>
    <x v="0"/>
    <s v="7"/>
    <x v="1"/>
    <s v="1"/>
    <n v="4"/>
    <s v="NE"/>
    <s v=""/>
    <x v="0"/>
  </r>
  <r>
    <s v="000870/23"/>
    <s v="Bačovská Žaneta "/>
    <s v="8053135343"/>
    <s v="201"/>
    <x v="50"/>
    <d v="1899-12-30T19:10:00"/>
    <d v="2023-02-12T00:00:00"/>
    <s v="10:53"/>
    <x v="6"/>
    <x v="0"/>
    <x v="0"/>
    <s v="7"/>
    <x v="1"/>
    <s v="1"/>
    <n v="4"/>
    <s v="ANO"/>
    <s v=""/>
    <x v="1"/>
  </r>
  <r>
    <s v="000878/23"/>
    <s v="Král Jakub, Ing."/>
    <s v="8607086191"/>
    <s v="111"/>
    <x v="51"/>
    <d v="1899-12-30T16:13:00"/>
    <d v="2023-02-12T00:00:00"/>
    <s v="18:07"/>
    <x v="9"/>
    <x v="0"/>
    <x v="0"/>
    <s v="7"/>
    <x v="1"/>
    <s v="1"/>
    <n v="5"/>
    <s v="ANO"/>
    <s v=""/>
    <x v="1"/>
  </r>
  <r>
    <s v="000912/23"/>
    <s v="Gefing Oliver "/>
    <s v="2109230915"/>
    <s v="205"/>
    <x v="52"/>
    <d v="1899-12-30T15:49:00"/>
    <d v="2023-02-12T00:00:00"/>
    <s v="20:21"/>
    <x v="0"/>
    <x v="1"/>
    <x v="1"/>
    <s v="2"/>
    <x v="1"/>
    <s v="5"/>
    <n v="7"/>
    <s v="ANO"/>
    <s v=""/>
    <x v="1"/>
  </r>
  <r>
    <s v="000913/23"/>
    <s v="Gefing Jakub"/>
    <s v="8903235792"/>
    <s v="205"/>
    <x v="52"/>
    <d v="1899-12-30T17:34:00"/>
    <d v="2023-02-12T00:00:00"/>
    <s v="20:23"/>
    <x v="1"/>
    <x v="0"/>
    <x v="0"/>
    <s v="7"/>
    <x v="1"/>
    <s v="1"/>
    <n v="7"/>
    <s v="ANO"/>
    <s v=""/>
    <x v="1"/>
  </r>
  <r>
    <s v="000854/23"/>
    <s v="Novosadová Dominika"/>
    <s v="2261110137"/>
    <s v="111"/>
    <x v="50"/>
    <d v="1899-12-30T11:07:00"/>
    <d v="2023-02-13T00:00:00"/>
    <s v="12:22"/>
    <x v="2"/>
    <x v="1"/>
    <x v="1"/>
    <s v="1"/>
    <x v="0"/>
    <s v="1"/>
    <n v="4"/>
    <s v="NE"/>
    <s v=""/>
    <x v="0"/>
  </r>
  <r>
    <s v="000817/23"/>
    <s v="Šrámková Meda "/>
    <s v="2156300740"/>
    <s v="111"/>
    <x v="48"/>
    <d v="1899-12-30T21:43:00"/>
    <d v="2023-02-13T00:00:00"/>
    <s v="13:02"/>
    <x v="2"/>
    <x v="1"/>
    <x v="1"/>
    <s v="2"/>
    <x v="0"/>
    <s v="1"/>
    <n v="2"/>
    <s v="ANO"/>
    <s v=""/>
    <x v="1"/>
  </r>
  <r>
    <s v="000818/23"/>
    <s v="Šrámková Jana, JUDr."/>
    <s v="8754244774"/>
    <s v="111"/>
    <x v="48"/>
    <d v="1899-12-30T21:47:00"/>
    <d v="2023-02-13T00:00:00"/>
    <s v="13:08"/>
    <x v="3"/>
    <x v="0"/>
    <x v="0"/>
    <s v="7"/>
    <x v="1"/>
    <s v="1"/>
    <n v="2"/>
    <s v="ANO"/>
    <s v=""/>
    <x v="1"/>
  </r>
  <r>
    <s v="000824/23"/>
    <s v="Keller Filip "/>
    <s v="2209091049"/>
    <s v="211"/>
    <x v="49"/>
    <d v="1899-12-30T10:44:00"/>
    <d v="2023-02-13T00:00:00"/>
    <s v="14:07"/>
    <x v="2"/>
    <x v="1"/>
    <x v="1"/>
    <s v="1"/>
    <x v="0"/>
    <s v="1"/>
    <n v="3"/>
    <s v="NE"/>
    <s v=""/>
    <x v="0"/>
  </r>
  <r>
    <s v="000826/23"/>
    <s v="Zvárová Monika "/>
    <s v="9760215707"/>
    <s v="211"/>
    <x v="49"/>
    <d v="1899-12-30T11:03:00"/>
    <d v="2023-02-13T00:00:00"/>
    <s v="14:09"/>
    <x v="3"/>
    <x v="0"/>
    <x v="0"/>
    <s v="7"/>
    <x v="1"/>
    <s v="1"/>
    <n v="3"/>
    <s v="NE"/>
    <s v=""/>
    <x v="0"/>
  </r>
  <r>
    <s v="000835/23"/>
    <s v="Šůstková Natálie"/>
    <s v="0954037469"/>
    <s v="111"/>
    <x v="49"/>
    <d v="1899-12-30T13:39:00"/>
    <d v="2023-02-13T00:00:00"/>
    <s v="12:08"/>
    <x v="4"/>
    <x v="2"/>
    <x v="2"/>
    <s v="2"/>
    <x v="0"/>
    <s v="1"/>
    <n v="3"/>
    <s v="NE"/>
    <s v=""/>
    <x v="0"/>
  </r>
  <r>
    <s v="000838/23"/>
    <s v="Pastorek Tobias"/>
    <s v="1010131749"/>
    <s v="211"/>
    <x v="49"/>
    <d v="1899-12-30T16:33:00"/>
    <d v="2023-02-13T00:00:00"/>
    <s v="08:54"/>
    <x v="4"/>
    <x v="0"/>
    <x v="0"/>
    <s v="2"/>
    <x v="0"/>
    <s v="1"/>
    <n v="3"/>
    <s v="ANO"/>
    <s v=""/>
    <x v="1"/>
  </r>
  <r>
    <s v="000856/23"/>
    <s v="Novosadová Lucie "/>
    <s v="9456166104"/>
    <s v="111"/>
    <x v="50"/>
    <d v="1899-12-30T11:28:00"/>
    <d v="2023-02-13T00:00:00"/>
    <s v="12:24"/>
    <x v="3"/>
    <x v="0"/>
    <x v="0"/>
    <s v="7"/>
    <x v="1"/>
    <s v="1"/>
    <n v="4"/>
    <s v="NE"/>
    <s v=""/>
    <x v="0"/>
  </r>
  <r>
    <s v="000857/23"/>
    <s v="Zapp Vilém"/>
    <s v="1202021469"/>
    <s v="211"/>
    <x v="50"/>
    <d v="1899-12-30T11:29:00"/>
    <d v="2023-02-13T00:00:00"/>
    <s v="14:34"/>
    <x v="0"/>
    <x v="1"/>
    <x v="1"/>
    <s v="1"/>
    <x v="0"/>
    <s v="1"/>
    <n v="4"/>
    <s v="NE"/>
    <s v=""/>
    <x v="0"/>
  </r>
  <r>
    <s v="000874/23"/>
    <s v="Štenclová Daniela "/>
    <s v="0862133250"/>
    <s v="201"/>
    <x v="51"/>
    <d v="1899-12-30T04:12:00"/>
    <d v="2023-02-13T00:00:00"/>
    <s v="11:10"/>
    <x v="0"/>
    <x v="1"/>
    <x v="1"/>
    <s v="4"/>
    <x v="0"/>
    <s v="1"/>
    <n v="5"/>
    <s v="ANO"/>
    <s v=""/>
    <x v="1"/>
  </r>
  <r>
    <s v="000875/23"/>
    <s v="Ondrejkovič Adam"/>
    <s v="1801241607"/>
    <s v="205"/>
    <x v="51"/>
    <d v="1899-12-30T11:17:00"/>
    <d v="2023-02-13T00:00:00"/>
    <s v="12:44"/>
    <x v="2"/>
    <x v="1"/>
    <x v="1"/>
    <s v="2"/>
    <x v="2"/>
    <s v="1"/>
    <n v="5"/>
    <s v="NE"/>
    <s v=""/>
    <x v="0"/>
  </r>
  <r>
    <s v="000876/23"/>
    <s v="Ondrejkovičová Ivana"/>
    <s v="8855265474"/>
    <s v="205"/>
    <x v="51"/>
    <d v="1899-12-30T13:32:00"/>
    <d v="2023-02-13T00:00:00"/>
    <s v="12:29"/>
    <x v="3"/>
    <x v="0"/>
    <x v="0"/>
    <s v="7"/>
    <x v="1"/>
    <s v="1"/>
    <n v="5"/>
    <s v="NE"/>
    <s v=""/>
    <x v="0"/>
  </r>
  <r>
    <s v="000881/23"/>
    <s v="Májek Michal"/>
    <s v="0709076203"/>
    <s v="211"/>
    <x v="53"/>
    <d v="1899-12-30T13:08:00"/>
    <d v="2023-02-13T00:00:00"/>
    <s v="12:21"/>
    <x v="0"/>
    <x v="0"/>
    <x v="0"/>
    <s v="2"/>
    <x v="0"/>
    <s v="1"/>
    <n v="6"/>
    <s v="NE"/>
    <s v=""/>
    <x v="1"/>
  </r>
  <r>
    <s v="000882/23"/>
    <s v="Metelková Edita"/>
    <s v="2162190404"/>
    <s v="111"/>
    <x v="53"/>
    <d v="1899-12-30T13:39:00"/>
    <d v="2023-02-13T00:00:00"/>
    <s v="07:19"/>
    <x v="4"/>
    <x v="0"/>
    <x v="0"/>
    <s v="2"/>
    <x v="0"/>
    <s v="1"/>
    <n v="6"/>
    <s v="NE"/>
    <s v=""/>
    <x v="1"/>
  </r>
  <r>
    <s v="000884/23"/>
    <s v="Grégrová Tereza"/>
    <s v="9362265704"/>
    <s v="111"/>
    <x v="53"/>
    <d v="1899-12-30T16:04:00"/>
    <d v="2023-02-13T00:00:00"/>
    <s v="07:10"/>
    <x v="5"/>
    <x v="0"/>
    <x v="0"/>
    <s v="7"/>
    <x v="1"/>
    <s v="1"/>
    <n v="6"/>
    <s v="ANO"/>
    <s v=""/>
    <x v="1"/>
  </r>
  <r>
    <s v="000885/23"/>
    <s v="Malec Tomáš"/>
    <s v="9301554977"/>
    <s v="111"/>
    <x v="53"/>
    <d v="1899-12-30T16:17:00"/>
    <d v="2023-02-13T00:00:00"/>
    <s v="12:02"/>
    <x v="3"/>
    <x v="0"/>
    <x v="0"/>
    <s v="7"/>
    <x v="1"/>
    <s v="1"/>
    <n v="6"/>
    <s v="ANO"/>
    <s v=""/>
    <x v="1"/>
  </r>
  <r>
    <s v="000799/23"/>
    <s v="Dunková Melissa"/>
    <s v="2158310495"/>
    <s v="205"/>
    <x v="48"/>
    <d v="1899-12-30T10:28:00"/>
    <d v="2023-02-14T00:00:00"/>
    <s v="13:06"/>
    <x v="7"/>
    <x v="2"/>
    <x v="2"/>
    <s v="2"/>
    <x v="0"/>
    <s v="1"/>
    <n v="2"/>
    <s v="NE"/>
    <s v=""/>
    <x v="0"/>
  </r>
  <r>
    <s v="000809/23"/>
    <s v="Dunková Aneta"/>
    <s v="9157205728"/>
    <s v="205"/>
    <x v="48"/>
    <d v="1899-12-30T14:12:00"/>
    <d v="2023-02-14T00:00:00"/>
    <s v="13:05"/>
    <x v="6"/>
    <x v="0"/>
    <x v="0"/>
    <s v="7"/>
    <x v="1"/>
    <s v="1"/>
    <n v="2"/>
    <s v="NE"/>
    <s v=""/>
    <x v="0"/>
  </r>
  <r>
    <s v="000819/23"/>
    <s v="Král Matias "/>
    <s v="2109170943"/>
    <s v="205"/>
    <x v="49"/>
    <d v="1899-12-30T09:21:00"/>
    <d v="2023-02-14T00:00:00"/>
    <s v="12:08"/>
    <x v="8"/>
    <x v="0"/>
    <x v="0"/>
    <s v="2"/>
    <x v="2"/>
    <s v="1"/>
    <n v="3"/>
    <s v="NE"/>
    <s v=""/>
    <x v="0"/>
  </r>
  <r>
    <s v="000880/23"/>
    <s v="Křenovský Matyáš"/>
    <s v="1606270204"/>
    <s v="205"/>
    <x v="53"/>
    <d v="1899-12-30T12:40:00"/>
    <d v="2023-02-14T00:00:00"/>
    <s v="13:03"/>
    <x v="2"/>
    <x v="1"/>
    <x v="1"/>
    <s v="2"/>
    <x v="0"/>
    <s v="1"/>
    <n v="6"/>
    <s v="NE"/>
    <s v=""/>
    <x v="1"/>
  </r>
  <r>
    <s v="000886/23"/>
    <s v="Klimeš Šimon"/>
    <s v="1804080080"/>
    <s v="205"/>
    <x v="53"/>
    <d v="1899-12-30T17:20:00"/>
    <d v="2023-02-14T00:00:00"/>
    <s v="08:37"/>
    <x v="0"/>
    <x v="0"/>
    <x v="0"/>
    <s v="7"/>
    <x v="0"/>
    <s v="1"/>
    <n v="6"/>
    <s v="ANO"/>
    <s v=""/>
    <x v="1"/>
  </r>
  <r>
    <s v="000887/23"/>
    <s v="Klimešová Zuzana Bc."/>
    <s v="8860024932"/>
    <s v="205"/>
    <x v="53"/>
    <d v="1899-12-30T17:24:00"/>
    <d v="2023-02-14T00:00:00"/>
    <s v="08:38"/>
    <x v="1"/>
    <x v="0"/>
    <x v="0"/>
    <s v="7"/>
    <x v="1"/>
    <s v="1"/>
    <n v="6"/>
    <s v="ANO"/>
    <s v=""/>
    <x v="1"/>
  </r>
  <r>
    <s v="000888/23"/>
    <s v="Balonová Stela"/>
    <s v="2258250643"/>
    <s v="211"/>
    <x v="53"/>
    <d v="1899-12-30T19:58:00"/>
    <d v="2023-02-14T00:00:00"/>
    <s v="12:24"/>
    <x v="2"/>
    <x v="1"/>
    <x v="1"/>
    <s v="7"/>
    <x v="0"/>
    <s v="1"/>
    <n v="6"/>
    <s v="ANO"/>
    <s v=""/>
    <x v="1"/>
  </r>
  <r>
    <s v="000889/23"/>
    <s v="Balonová Petra "/>
    <s v="9454075719"/>
    <s v="211"/>
    <x v="53"/>
    <d v="1899-12-30T20:06:00"/>
    <d v="2023-02-14T00:00:00"/>
    <s v="12:27"/>
    <x v="3"/>
    <x v="0"/>
    <x v="0"/>
    <s v="7"/>
    <x v="1"/>
    <s v="1"/>
    <n v="6"/>
    <s v="ANO"/>
    <s v=""/>
    <x v="1"/>
  </r>
  <r>
    <s v="000892/23"/>
    <s v="Vránová Kateřina "/>
    <s v="1953291593"/>
    <s v="205"/>
    <x v="52"/>
    <d v="1899-12-30T13:11:00"/>
    <d v="2023-02-14T00:00:00"/>
    <s v="10:01"/>
    <x v="7"/>
    <x v="2"/>
    <x v="2"/>
    <s v="2"/>
    <x v="0"/>
    <s v="1"/>
    <n v="7"/>
    <s v="NE"/>
    <s v=""/>
    <x v="1"/>
  </r>
  <r>
    <s v="000893/23"/>
    <s v="Vránová Veronika"/>
    <s v="8354164478"/>
    <s v="205"/>
    <x v="52"/>
    <d v="1899-12-30T13:13:00"/>
    <d v="2023-02-14T00:00:00"/>
    <s v="10:02"/>
    <x v="6"/>
    <x v="0"/>
    <x v="0"/>
    <s v="7"/>
    <x v="1"/>
    <s v="1"/>
    <n v="7"/>
    <s v="NE"/>
    <s v=""/>
    <x v="1"/>
  </r>
  <r>
    <s v="000896/23"/>
    <s v="Uvírová Vanda"/>
    <s v="0859153317"/>
    <s v="201"/>
    <x v="52"/>
    <d v="1899-12-30T13:29:00"/>
    <d v="2023-02-14T00:00:00"/>
    <s v="10:12"/>
    <x v="8"/>
    <x v="2"/>
    <x v="2"/>
    <s v="2"/>
    <x v="0"/>
    <s v="1"/>
    <n v="7"/>
    <s v="NE"/>
    <s v=""/>
    <x v="1"/>
  </r>
  <r>
    <s v="000897/23"/>
    <s v="Sýkorová Eliška"/>
    <s v="1954020167"/>
    <s v="201"/>
    <x v="52"/>
    <d v="1899-12-30T13:46:00"/>
    <d v="2023-02-14T00:00:00"/>
    <s v="10:03"/>
    <x v="7"/>
    <x v="2"/>
    <x v="2"/>
    <s v="2"/>
    <x v="0"/>
    <s v="1"/>
    <n v="7"/>
    <s v="NE"/>
    <s v=""/>
    <x v="1"/>
  </r>
  <r>
    <s v="000898/23"/>
    <s v="Orságová Hana"/>
    <s v="8556225788"/>
    <s v="201"/>
    <x v="52"/>
    <d v="1899-12-30T13:49:00"/>
    <d v="2023-02-14T00:00:00"/>
    <s v="10:04"/>
    <x v="6"/>
    <x v="0"/>
    <x v="0"/>
    <s v="7"/>
    <x v="1"/>
    <s v="1"/>
    <n v="7"/>
    <s v="NE"/>
    <s v=""/>
    <x v="1"/>
  </r>
  <r>
    <s v="000899/23"/>
    <s v="Šmídová Emma"/>
    <s v="1160230005"/>
    <s v="205"/>
    <x v="52"/>
    <d v="1899-12-30T13:56:00"/>
    <d v="2023-02-14T00:00:00"/>
    <s v="10:14"/>
    <x v="8"/>
    <x v="2"/>
    <x v="2"/>
    <s v="2"/>
    <x v="0"/>
    <s v="1"/>
    <n v="7"/>
    <s v="NE"/>
    <s v=""/>
    <x v="1"/>
  </r>
  <r>
    <s v="000902/23"/>
    <s v="Hlavačková Kristýna"/>
    <s v="1656120389"/>
    <s v="111"/>
    <x v="52"/>
    <d v="1899-12-30T14:19:00"/>
    <d v="2023-02-14T00:00:00"/>
    <s v="09:56"/>
    <x v="7"/>
    <x v="2"/>
    <x v="2"/>
    <s v="2"/>
    <x v="0"/>
    <s v="1"/>
    <n v="7"/>
    <s v="NE"/>
    <s v=""/>
    <x v="1"/>
  </r>
  <r>
    <s v="000904/23"/>
    <s v="Bukovjan Jakub"/>
    <s v="1710030718"/>
    <s v="213"/>
    <x v="52"/>
    <d v="1899-12-30T15:00:00"/>
    <d v="2023-02-14T00:00:00"/>
    <s v="13:13"/>
    <x v="4"/>
    <x v="2"/>
    <x v="2"/>
    <s v="2"/>
    <x v="0"/>
    <s v="1"/>
    <n v="7"/>
    <s v="NE"/>
    <s v=""/>
    <x v="1"/>
  </r>
  <r>
    <s v="000905/23"/>
    <s v="Tvrdá Monika"/>
    <s v="8451304961"/>
    <s v="213"/>
    <x v="52"/>
    <d v="1899-12-30T15:04:00"/>
    <d v="2023-02-14T00:00:00"/>
    <s v="13:16"/>
    <x v="5"/>
    <x v="0"/>
    <x v="0"/>
    <s v="7"/>
    <x v="1"/>
    <s v="1"/>
    <n v="7"/>
    <s v="ANO"/>
    <s v=""/>
    <x v="1"/>
  </r>
  <r>
    <s v="000906/23"/>
    <s v="Zmeškalová Sára "/>
    <s v="1755090854"/>
    <s v="207"/>
    <x v="52"/>
    <d v="1899-12-30T15:09:00"/>
    <d v="2023-02-14T00:00:00"/>
    <s v="10:47"/>
    <x v="0"/>
    <x v="2"/>
    <x v="2"/>
    <s v="2"/>
    <x v="1"/>
    <s v="1"/>
    <n v="7"/>
    <s v="ANO"/>
    <s v=""/>
    <x v="1"/>
  </r>
  <r>
    <s v="000909/23"/>
    <s v="Zmeškalová Kateřina"/>
    <s v="8561114595"/>
    <s v="207"/>
    <x v="52"/>
    <d v="1899-12-30T15:18:00"/>
    <d v="2023-02-14T00:00:00"/>
    <s v="10:48"/>
    <x v="1"/>
    <x v="0"/>
    <x v="0"/>
    <s v="7"/>
    <x v="1"/>
    <s v="1"/>
    <n v="7"/>
    <s v="ANO"/>
    <s v=""/>
    <x v="1"/>
  </r>
  <r>
    <s v="000914/23"/>
    <s v="Králová Petra, Bc."/>
    <s v="9059246086"/>
    <s v="205"/>
    <x v="52"/>
    <d v="1899-12-30T18:08:00"/>
    <d v="2023-02-14T00:00:00"/>
    <s v="16:28"/>
    <x v="9"/>
    <x v="0"/>
    <x v="0"/>
    <s v="7"/>
    <x v="1"/>
    <s v="1"/>
    <n v="7"/>
    <s v="ANO"/>
    <s v=""/>
    <x v="1"/>
  </r>
  <r>
    <s v="000917/23"/>
    <s v="Salíková Tereza"/>
    <s v="1858140823"/>
    <s v="205"/>
    <x v="52"/>
    <d v="1899-12-30T21:21:00"/>
    <d v="2023-02-14T00:00:00"/>
    <s v="09:20"/>
    <x v="4"/>
    <x v="1"/>
    <x v="1"/>
    <s v="2"/>
    <x v="0"/>
    <s v="1"/>
    <n v="7"/>
    <s v="ANO"/>
    <s v=""/>
    <x v="1"/>
  </r>
  <r>
    <s v="000918/23"/>
    <s v="Salíková Lenka, DiS."/>
    <s v="8456195319"/>
    <s v="205"/>
    <x v="52"/>
    <d v="1899-12-30T21:38:00"/>
    <d v="2023-02-14T00:00:00"/>
    <s v="09:23"/>
    <x v="5"/>
    <x v="0"/>
    <x v="0"/>
    <s v="7"/>
    <x v="1"/>
    <s v="1"/>
    <n v="7"/>
    <s v="ANO"/>
    <s v=""/>
    <x v="1"/>
  </r>
  <r>
    <s v="000919/23"/>
    <s v="Štefanová Ema"/>
    <s v="0859047475"/>
    <s v="205"/>
    <x v="54"/>
    <d v="1899-12-30T07:43:00"/>
    <d v="2023-02-14T00:00:00"/>
    <s v="11:37"/>
    <x v="0"/>
    <x v="1"/>
    <x v="1"/>
    <s v="7"/>
    <x v="1"/>
    <s v="1"/>
    <n v="1"/>
    <s v="NE"/>
    <s v=""/>
    <x v="0"/>
  </r>
  <r>
    <s v="000921/23"/>
    <s v="Doležalová Adina "/>
    <s v="1154291017"/>
    <s v="111"/>
    <x v="54"/>
    <d v="1899-12-30T07:57:00"/>
    <d v="2023-02-14T00:00:00"/>
    <s v="10:19"/>
    <x v="8"/>
    <x v="2"/>
    <x v="2"/>
    <s v="2"/>
    <x v="0"/>
    <s v="1"/>
    <n v="1"/>
    <s v="NE"/>
    <s v=""/>
    <x v="0"/>
  </r>
  <r>
    <s v="000924/23"/>
    <s v="Lizna Patrik "/>
    <s v="2010220410"/>
    <s v="205"/>
    <x v="54"/>
    <d v="1899-12-30T08:51:00"/>
    <d v="2023-02-14T00:00:00"/>
    <s v="08:14"/>
    <x v="4"/>
    <x v="2"/>
    <x v="2"/>
    <s v="2"/>
    <x v="0"/>
    <s v="1"/>
    <n v="1"/>
    <s v="NE"/>
    <s v=""/>
    <x v="0"/>
  </r>
  <r>
    <s v="000932/23"/>
    <s v="Doležalová Alexandra"/>
    <s v="7751034137"/>
    <s v="111"/>
    <x v="54"/>
    <d v="1899-12-30T10:55:00"/>
    <d v="2023-02-14T00:00:00"/>
    <s v="13:01"/>
    <x v="9"/>
    <x v="0"/>
    <x v="0"/>
    <s v="7"/>
    <x v="1"/>
    <s v="1"/>
    <n v="1"/>
    <s v="NE"/>
    <s v=""/>
    <x v="0"/>
  </r>
  <r>
    <s v="000942/23"/>
    <s v="Liznová Pavla, DiS."/>
    <s v="8554054927"/>
    <s v="205"/>
    <x v="54"/>
    <d v="1899-12-30T13:21:00"/>
    <d v="2023-02-14T00:00:00"/>
    <s v="08:18"/>
    <x v="5"/>
    <x v="0"/>
    <x v="0"/>
    <s v="7"/>
    <x v="1"/>
    <s v="1"/>
    <n v="1"/>
    <s v="NE"/>
    <s v=""/>
    <x v="0"/>
  </r>
  <r>
    <s v="000950/23"/>
    <s v="Zatloukalová Nina"/>
    <s v="1761240008"/>
    <s v="111"/>
    <x v="54"/>
    <d v="1899-12-30T17:00:00"/>
    <d v="2023-02-14T00:00:00"/>
    <s v="13:30"/>
    <x v="2"/>
    <x v="0"/>
    <x v="0"/>
    <s v="2"/>
    <x v="0"/>
    <s v="1"/>
    <n v="1"/>
    <s v="ANO"/>
    <s v=""/>
    <x v="1"/>
  </r>
  <r>
    <s v="000952/23"/>
    <s v="Zatloukal Ladislav"/>
    <s v="8909195724"/>
    <s v="205"/>
    <x v="54"/>
    <d v="1899-12-30T19:13:00"/>
    <d v="2023-02-14T00:00:00"/>
    <s v="13:32"/>
    <x v="3"/>
    <x v="0"/>
    <x v="0"/>
    <s v="8"/>
    <x v="1"/>
    <s v="1"/>
    <n v="1"/>
    <s v="ANO"/>
    <s v=""/>
    <x v="1"/>
  </r>
  <r>
    <s v="000973/23"/>
    <s v="Hangurbadžo Onur "/>
    <s v="1201251700"/>
    <s v="111"/>
    <x v="55"/>
    <d v="1899-12-30T11:54:00"/>
    <d v="2023-02-14T00:00:00"/>
    <s v="18:47"/>
    <x v="8"/>
    <x v="2"/>
    <x v="2"/>
    <s v="2"/>
    <x v="1"/>
    <s v="6"/>
    <n v="2"/>
    <s v="NE"/>
    <s v=""/>
    <x v="0"/>
  </r>
  <r>
    <s v="000937/23"/>
    <s v="Skřápková Iva"/>
    <s v="8757104719"/>
    <s v="111"/>
    <x v="54"/>
    <d v="1899-12-30T12:29:00"/>
    <d v="2023-02-15T00:00:00"/>
    <s v="12:21"/>
    <x v="5"/>
    <x v="0"/>
    <x v="0"/>
    <s v="7"/>
    <x v="1"/>
    <s v="1"/>
    <n v="1"/>
    <s v="NE"/>
    <s v=""/>
    <x v="0"/>
  </r>
  <r>
    <s v="000548/23"/>
    <s v="Dočekalová Olívie "/>
    <s v="0953125338"/>
    <s v="111"/>
    <x v="35"/>
    <d v="1899-12-30T19:23:00"/>
    <d v="2023-02-15T00:00:00"/>
    <s v="10:00"/>
    <x v="4"/>
    <x v="0"/>
    <x v="0"/>
    <s v="2"/>
    <x v="0"/>
    <s v="1"/>
    <n v="3"/>
    <s v="ANO"/>
    <s v=""/>
    <x v="1"/>
  </r>
  <r>
    <s v="000683/23"/>
    <s v="Macháčková Nelly "/>
    <s v="1160190240"/>
    <s v="211"/>
    <x v="42"/>
    <d v="1899-12-30T08:17:00"/>
    <d v="2023-02-15T00:00:00"/>
    <s v="12:42"/>
    <x v="8"/>
    <x v="0"/>
    <x v="0"/>
    <s v="2"/>
    <x v="0"/>
    <s v="1"/>
    <n v="3"/>
    <s v="NE"/>
    <s v=""/>
    <x v="0"/>
  </r>
  <r>
    <s v="000685/23"/>
    <s v="Macháčková Renáta"/>
    <s v="7159184868"/>
    <s v="211"/>
    <x v="42"/>
    <d v="1899-12-30T08:38:00"/>
    <d v="2023-02-15T00:00:00"/>
    <s v="14:45"/>
    <x v="9"/>
    <x v="0"/>
    <x v="0"/>
    <s v="7"/>
    <x v="1"/>
    <s v="1"/>
    <n v="3"/>
    <s v="NE"/>
    <s v=""/>
    <x v="0"/>
  </r>
  <r>
    <s v="000693/23"/>
    <s v="Dohnal Martin "/>
    <s v="1211010339"/>
    <s v="111"/>
    <x v="42"/>
    <d v="1899-12-30T11:09:00"/>
    <d v="2023-02-15T00:00:00"/>
    <s v="14:13"/>
    <x v="7"/>
    <x v="2"/>
    <x v="2"/>
    <s v="2"/>
    <x v="0"/>
    <s v="1"/>
    <n v="3"/>
    <s v="NE"/>
    <s v=""/>
    <x v="0"/>
  </r>
  <r>
    <s v="000900/23"/>
    <s v="Baďurová Nikola"/>
    <s v="1857291447"/>
    <s v="211"/>
    <x v="52"/>
    <d v="1899-12-30T14:08:00"/>
    <d v="2023-02-15T00:00:00"/>
    <s v="11:15"/>
    <x v="7"/>
    <x v="2"/>
    <x v="2"/>
    <s v="2"/>
    <x v="0"/>
    <s v="1"/>
    <n v="7"/>
    <s v="NE"/>
    <s v=""/>
    <x v="1"/>
  </r>
  <r>
    <s v="000901/23"/>
    <s v="Baďurová Zita"/>
    <s v="7853105711"/>
    <s v="205"/>
    <x v="52"/>
    <d v="1899-12-30T14:11:00"/>
    <d v="2023-02-15T00:00:00"/>
    <s v="11:08"/>
    <x v="6"/>
    <x v="0"/>
    <x v="0"/>
    <s v="7"/>
    <x v="1"/>
    <s v="1"/>
    <n v="7"/>
    <s v="NE"/>
    <s v=""/>
    <x v="1"/>
  </r>
  <r>
    <s v="000907/23"/>
    <s v="Vymlátil Dominik"/>
    <s v="1903200178"/>
    <s v="205"/>
    <x v="52"/>
    <d v="1899-12-30T15:14:00"/>
    <d v="2023-02-15T00:00:00"/>
    <s v="13:59"/>
    <x v="7"/>
    <x v="2"/>
    <x v="2"/>
    <s v="2"/>
    <x v="0"/>
    <s v="1"/>
    <n v="7"/>
    <s v="ANO"/>
    <s v=""/>
    <x v="1"/>
  </r>
  <r>
    <s v="000908/23"/>
    <s v="Vymlátilová Lenka Di"/>
    <s v="9157305707"/>
    <s v="205"/>
    <x v="52"/>
    <d v="1899-12-30T15:16:00"/>
    <d v="2023-02-15T00:00:00"/>
    <s v="14:05"/>
    <x v="6"/>
    <x v="2"/>
    <x v="2"/>
    <s v="7"/>
    <x v="2"/>
    <s v="1"/>
    <n v="7"/>
    <s v="ANO"/>
    <s v=""/>
    <x v="1"/>
  </r>
  <r>
    <s v="000910/23"/>
    <s v="Přichystalová Nela"/>
    <s v="1855231631"/>
    <s v="205"/>
    <x v="52"/>
    <d v="1899-12-30T15:26:00"/>
    <d v="2023-02-15T00:00:00"/>
    <s v="11:16"/>
    <x v="7"/>
    <x v="2"/>
    <x v="2"/>
    <s v="2"/>
    <x v="0"/>
    <s v="1"/>
    <n v="7"/>
    <s v="ANO"/>
    <s v=""/>
    <x v="1"/>
  </r>
  <r>
    <s v="000911/23"/>
    <s v="Přichystalová Zdeňka"/>
    <s v="8756024926"/>
    <s v="205"/>
    <x v="52"/>
    <d v="1899-12-30T15:30:00"/>
    <d v="2023-02-15T00:00:00"/>
    <s v="11:12"/>
    <x v="6"/>
    <x v="0"/>
    <x v="0"/>
    <s v="7"/>
    <x v="1"/>
    <s v="1"/>
    <n v="7"/>
    <s v="ANO"/>
    <s v=""/>
    <x v="1"/>
  </r>
  <r>
    <s v="000916/23"/>
    <s v="Bartoň Matěj "/>
    <s v="1306220003"/>
    <s v="111"/>
    <x v="52"/>
    <d v="1899-12-30T19:30:00"/>
    <d v="2023-02-15T00:00:00"/>
    <s v="13:21"/>
    <x v="2"/>
    <x v="1"/>
    <x v="1"/>
    <s v="2"/>
    <x v="0"/>
    <s v="1"/>
    <n v="7"/>
    <s v="ANO"/>
    <s v=""/>
    <x v="1"/>
  </r>
  <r>
    <s v="000922/23"/>
    <s v="Jelínková Eliška"/>
    <s v="0551046166"/>
    <s v="111"/>
    <x v="54"/>
    <d v="1899-12-30T08:12:00"/>
    <d v="2023-02-15T00:00:00"/>
    <s v="12:42"/>
    <x v="0"/>
    <x v="2"/>
    <x v="2"/>
    <s v="2"/>
    <x v="0"/>
    <s v="1"/>
    <n v="1"/>
    <s v="NE"/>
    <s v=""/>
    <x v="0"/>
  </r>
  <r>
    <s v="000923/23"/>
    <s v="Přecechtěl Eduard"/>
    <s v="1811030221"/>
    <s v="201"/>
    <x v="54"/>
    <d v="1899-12-30T08:21:00"/>
    <d v="2023-02-15T00:00:00"/>
    <s v="12:32"/>
    <x v="4"/>
    <x v="2"/>
    <x v="2"/>
    <s v="2"/>
    <x v="0"/>
    <s v="1"/>
    <n v="1"/>
    <s v="NE"/>
    <s v=""/>
    <x v="0"/>
  </r>
  <r>
    <s v="000926/23"/>
    <s v="Tománek Adam"/>
    <s v="1012290697"/>
    <s v="111"/>
    <x v="54"/>
    <d v="1899-12-30T09:50:00"/>
    <d v="2023-02-15T00:00:00"/>
    <s v="12:49"/>
    <x v="7"/>
    <x v="2"/>
    <x v="2"/>
    <s v="2"/>
    <x v="0"/>
    <s v="1"/>
    <n v="1"/>
    <s v="NE"/>
    <s v=""/>
    <x v="0"/>
  </r>
  <r>
    <s v="000928/23"/>
    <s v="Vaňáková Stella"/>
    <s v="1658160416"/>
    <s v="205"/>
    <x v="54"/>
    <d v="1899-12-30T10:07:00"/>
    <d v="2023-02-15T00:00:00"/>
    <s v="10:06"/>
    <x v="7"/>
    <x v="2"/>
    <x v="2"/>
    <s v="2"/>
    <x v="0"/>
    <s v="1"/>
    <n v="1"/>
    <s v="NE"/>
    <s v=""/>
    <x v="0"/>
  </r>
  <r>
    <s v="000929/23"/>
    <s v="Benč Jiří "/>
    <s v="0907133238"/>
    <s v="201"/>
    <x v="54"/>
    <d v="1899-12-30T10:20:00"/>
    <d v="2023-02-15T00:00:00"/>
    <s v="12:50"/>
    <x v="7"/>
    <x v="2"/>
    <x v="2"/>
    <s v="2"/>
    <x v="0"/>
    <s v="1"/>
    <n v="1"/>
    <s v="NE"/>
    <s v=""/>
    <x v="0"/>
  </r>
  <r>
    <s v="000930/23"/>
    <s v="Hnilica Martin"/>
    <s v="1407041702"/>
    <s v="205"/>
    <x v="54"/>
    <d v="1899-12-30T10:36:00"/>
    <d v="2023-02-15T00:00:00"/>
    <s v="14:29"/>
    <x v="7"/>
    <x v="2"/>
    <x v="2"/>
    <s v="2"/>
    <x v="0"/>
    <s v="1"/>
    <n v="1"/>
    <s v="NE"/>
    <s v=""/>
    <x v="0"/>
  </r>
  <r>
    <s v="000933/23"/>
    <s v="Sokolovič Miroslav"/>
    <s v="1909050462"/>
    <s v="207"/>
    <x v="54"/>
    <d v="1899-12-30T10:59:00"/>
    <d v="2023-02-15T00:00:00"/>
    <s v="12:45"/>
    <x v="7"/>
    <x v="2"/>
    <x v="2"/>
    <s v="2"/>
    <x v="0"/>
    <s v="1"/>
    <n v="1"/>
    <s v="NE"/>
    <s v=""/>
    <x v="0"/>
  </r>
  <r>
    <s v="000934/23"/>
    <s v="Kvapil David"/>
    <s v="1806121977"/>
    <s v="111"/>
    <x v="54"/>
    <d v="1899-12-30T11:13:00"/>
    <d v="2023-02-15T00:00:00"/>
    <s v="12:16"/>
    <x v="4"/>
    <x v="2"/>
    <x v="2"/>
    <s v="2"/>
    <x v="0"/>
    <s v="1"/>
    <n v="1"/>
    <s v="NE"/>
    <s v=""/>
    <x v="0"/>
  </r>
  <r>
    <s v="000936/23"/>
    <s v="Sokolovičová Jana"/>
    <s v="8462104871"/>
    <s v="207"/>
    <x v="54"/>
    <d v="1899-12-30T12:27:00"/>
    <d v="2023-02-15T00:00:00"/>
    <s v="13:00"/>
    <x v="6"/>
    <x v="0"/>
    <x v="0"/>
    <s v="7"/>
    <x v="1"/>
    <s v="1"/>
    <n v="1"/>
    <s v="NE"/>
    <s v=""/>
    <x v="0"/>
  </r>
  <r>
    <s v="000939/23"/>
    <s v="Dohnálková Eva, Mgr."/>
    <s v="8954035706"/>
    <s v="201"/>
    <x v="54"/>
    <d v="1899-12-30T13:04:00"/>
    <d v="2023-02-15T00:00:00"/>
    <s v="12:34"/>
    <x v="5"/>
    <x v="0"/>
    <x v="0"/>
    <s v="7"/>
    <x v="1"/>
    <s v="1"/>
    <n v="1"/>
    <s v="NE"/>
    <s v=""/>
    <x v="0"/>
  </r>
  <r>
    <s v="000944/23"/>
    <s v="Nesét Petr"/>
    <s v="1907240335"/>
    <s v="205"/>
    <x v="54"/>
    <d v="1899-12-30T14:43:00"/>
    <d v="2023-02-15T00:00:00"/>
    <s v="13:24"/>
    <x v="2"/>
    <x v="1"/>
    <x v="1"/>
    <s v="1"/>
    <x v="0"/>
    <s v="1"/>
    <n v="1"/>
    <s v="NE"/>
    <s v=""/>
    <x v="0"/>
  </r>
  <r>
    <s v="000946/23"/>
    <s v="Nesét Martin "/>
    <s v="7806095770"/>
    <s v="201"/>
    <x v="54"/>
    <d v="1899-12-30T14:50:00"/>
    <d v="2023-02-15T00:00:00"/>
    <s v="13:25"/>
    <x v="3"/>
    <x v="0"/>
    <x v="0"/>
    <s v="7"/>
    <x v="1"/>
    <s v="1"/>
    <n v="1"/>
    <s v="NE"/>
    <s v=""/>
    <x v="0"/>
  </r>
  <r>
    <s v="000949/23"/>
    <s v="Turek Matěj"/>
    <s v="0806047330"/>
    <s v="207"/>
    <x v="54"/>
    <d v="1899-12-30T16:31:00"/>
    <d v="2023-02-15T00:00:00"/>
    <s v="14:01"/>
    <x v="4"/>
    <x v="0"/>
    <x v="0"/>
    <s v="2"/>
    <x v="0"/>
    <s v="1"/>
    <n v="1"/>
    <s v="ANO"/>
    <s v=""/>
    <x v="1"/>
  </r>
  <r>
    <s v="000951/23"/>
    <s v="Kuchař Adam"/>
    <s v="1204260618"/>
    <s v="111"/>
    <x v="54"/>
    <d v="1899-12-30T18:02:00"/>
    <d v="2023-02-15T00:00:00"/>
    <s v="12:56"/>
    <x v="7"/>
    <x v="0"/>
    <x v="0"/>
    <s v="2"/>
    <x v="0"/>
    <s v="1"/>
    <n v="1"/>
    <s v="ANO"/>
    <s v=""/>
    <x v="1"/>
  </r>
  <r>
    <s v="000955/23"/>
    <s v="Vacova Marie_anna"/>
    <s v="2158200022"/>
    <s v="213"/>
    <x v="55"/>
    <d v="1899-12-30T05:29:00"/>
    <d v="2023-02-15T00:00:00"/>
    <s v="13:42"/>
    <x v="2"/>
    <x v="0"/>
    <x v="0"/>
    <s v="2"/>
    <x v="0"/>
    <s v="1"/>
    <n v="2"/>
    <s v="ANO"/>
    <s v=""/>
    <x v="1"/>
  </r>
  <r>
    <s v="000956/23"/>
    <s v="Vacová Radka, Mgr."/>
    <s v="8862115570"/>
    <s v="213"/>
    <x v="55"/>
    <d v="1899-12-30T05:34:00"/>
    <d v="2023-02-15T00:00:00"/>
    <s v="13:44"/>
    <x v="3"/>
    <x v="0"/>
    <x v="0"/>
    <s v="7"/>
    <x v="1"/>
    <s v="1"/>
    <n v="2"/>
    <s v="ANO"/>
    <s v=""/>
    <x v="1"/>
  </r>
  <r>
    <s v="000957/23"/>
    <s v="Lizúch Lukáš"/>
    <s v="0910037238"/>
    <s v="211"/>
    <x v="55"/>
    <d v="1899-12-30T08:17:00"/>
    <d v="2023-02-15T00:00:00"/>
    <s v="15:36"/>
    <x v="0"/>
    <x v="2"/>
    <x v="2"/>
    <s v="2"/>
    <x v="1"/>
    <s v="1"/>
    <n v="2"/>
    <s v="NE"/>
    <s v=""/>
    <x v="0"/>
  </r>
  <r>
    <s v="000962/23"/>
    <s v="Telecký David "/>
    <s v="0709126000"/>
    <s v="111"/>
    <x v="55"/>
    <d v="1899-12-30T09:55:00"/>
    <d v="2023-02-15T00:00:00"/>
    <s v="09:11"/>
    <x v="4"/>
    <x v="2"/>
    <x v="2"/>
    <s v="2"/>
    <x v="1"/>
    <s v="1"/>
    <n v="2"/>
    <s v="NE"/>
    <s v=""/>
    <x v="0"/>
  </r>
  <r>
    <s v="000963/23"/>
    <s v="Popelka Mateo "/>
    <s v="1707100252"/>
    <s v="111"/>
    <x v="55"/>
    <d v="1899-12-30T10:16:00"/>
    <d v="2023-02-15T00:00:00"/>
    <s v="14:24"/>
    <x v="4"/>
    <x v="2"/>
    <x v="2"/>
    <s v="2"/>
    <x v="1"/>
    <s v="1"/>
    <n v="2"/>
    <s v="NE"/>
    <s v=""/>
    <x v="0"/>
  </r>
  <r>
    <s v="000967/23"/>
    <s v="Peluha Vít "/>
    <s v="2212191245"/>
    <s v="207"/>
    <x v="55"/>
    <d v="1899-12-30T10:46:00"/>
    <d v="2023-02-15T00:00:00"/>
    <s v="14:25"/>
    <x v="7"/>
    <x v="2"/>
    <x v="2"/>
    <s v="2"/>
    <x v="1"/>
    <s v="1"/>
    <n v="2"/>
    <s v="NE"/>
    <s v=""/>
    <x v="0"/>
  </r>
  <r>
    <s v="000968/23"/>
    <s v="Fricová Sofie"/>
    <s v="1853241346"/>
    <s v="205"/>
    <x v="55"/>
    <d v="1899-12-30T11:02:00"/>
    <d v="2023-02-15T00:00:00"/>
    <s v="13:52"/>
    <x v="0"/>
    <x v="2"/>
    <x v="2"/>
    <s v="2"/>
    <x v="1"/>
    <s v="1"/>
    <n v="2"/>
    <s v="NE"/>
    <s v=""/>
    <x v="0"/>
  </r>
  <r>
    <s v="000971/23"/>
    <s v="Soukop David"/>
    <s v="1303030102"/>
    <s v="205"/>
    <x v="55"/>
    <d v="1899-12-30T11:22:00"/>
    <d v="2023-02-15T00:00:00"/>
    <s v="14:23"/>
    <x v="4"/>
    <x v="2"/>
    <x v="2"/>
    <s v="2"/>
    <x v="1"/>
    <s v="1"/>
    <n v="2"/>
    <s v="NE"/>
    <s v=""/>
    <x v="0"/>
  </r>
  <r>
    <s v="000974/23"/>
    <s v="Popelka Dagmar, Ing."/>
    <s v="8253284842"/>
    <s v="111"/>
    <x v="55"/>
    <d v="1899-12-30T12:05:00"/>
    <d v="2023-02-15T00:00:00"/>
    <s v="14:25"/>
    <x v="5"/>
    <x v="0"/>
    <x v="0"/>
    <s v="7"/>
    <x v="1"/>
    <s v="1"/>
    <n v="2"/>
    <s v="NE"/>
    <s v=""/>
    <x v="0"/>
  </r>
  <r>
    <s v="000975/23"/>
    <s v="Peluhová Zuzana"/>
    <s v="8953076165"/>
    <s v="207"/>
    <x v="55"/>
    <d v="1899-12-30T12:27:00"/>
    <d v="2023-02-15T00:00:00"/>
    <s v="14:23"/>
    <x v="6"/>
    <x v="0"/>
    <x v="0"/>
    <s v="7"/>
    <x v="1"/>
    <s v="1"/>
    <n v="2"/>
    <s v="NE"/>
    <s v=""/>
    <x v="0"/>
  </r>
  <r>
    <s v="000976/23"/>
    <s v="Lizúchová Pavla"/>
    <s v="7956105542"/>
    <s v="211"/>
    <x v="55"/>
    <d v="1899-12-30T13:30:00"/>
    <d v="2023-02-15T00:00:00"/>
    <s v="15:39"/>
    <x v="1"/>
    <x v="0"/>
    <x v="0"/>
    <s v="7"/>
    <x v="1"/>
    <s v="1"/>
    <n v="2"/>
    <s v="NE"/>
    <s v=""/>
    <x v="0"/>
  </r>
  <r>
    <s v="000984/23"/>
    <s v="Fárek Jáchym"/>
    <s v="1906270322"/>
    <s v="205"/>
    <x v="55"/>
    <d v="1899-12-30T18:13:00"/>
    <d v="2023-02-15T00:00:00"/>
    <s v="13:08"/>
    <x v="4"/>
    <x v="0"/>
    <x v="0"/>
    <s v="2"/>
    <x v="0"/>
    <s v="1"/>
    <n v="2"/>
    <s v="ANO"/>
    <s v=""/>
    <x v="1"/>
  </r>
  <r>
    <s v="000985/23"/>
    <s v="Fárková Jarmila"/>
    <s v="8256145788"/>
    <s v="205"/>
    <x v="55"/>
    <d v="1899-12-30T18:23:00"/>
    <d v="2023-02-15T00:00:00"/>
    <s v="13:10"/>
    <x v="5"/>
    <x v="0"/>
    <x v="0"/>
    <s v="7"/>
    <x v="1"/>
    <s v="1"/>
    <n v="2"/>
    <s v="ANO"/>
    <s v=""/>
    <x v="1"/>
  </r>
  <r>
    <s v="000903/23"/>
    <s v="Blanárovičová Štěpán"/>
    <s v="0552122219"/>
    <s v="205"/>
    <x v="52"/>
    <d v="1899-12-30T14:50:00"/>
    <d v="2023-02-16T00:00:00"/>
    <s v="08:10"/>
    <x v="8"/>
    <x v="2"/>
    <x v="2"/>
    <s v="2"/>
    <x v="0"/>
    <s v="1"/>
    <n v="7"/>
    <s v="NE"/>
    <s v=""/>
    <x v="1"/>
  </r>
  <r>
    <s v="000920/23"/>
    <s v="Dostál Samuel "/>
    <s v="0708165271"/>
    <s v="211"/>
    <x v="54"/>
    <d v="1899-12-30T07:56:00"/>
    <d v="2023-02-16T00:00:00"/>
    <s v="12:37"/>
    <x v="8"/>
    <x v="2"/>
    <x v="2"/>
    <s v="2"/>
    <x v="0"/>
    <s v="1"/>
    <n v="1"/>
    <s v="NE"/>
    <s v=""/>
    <x v="0"/>
  </r>
  <r>
    <s v="000938/23"/>
    <s v="Lénková Adéla"/>
    <s v="2258070210"/>
    <s v="201"/>
    <x v="54"/>
    <d v="1899-12-30T12:50:00"/>
    <d v="2023-02-16T00:00:00"/>
    <s v="12:48"/>
    <x v="4"/>
    <x v="1"/>
    <x v="1"/>
    <s v="1"/>
    <x v="0"/>
    <s v="1"/>
    <n v="1"/>
    <s v="NE"/>
    <s v=""/>
    <x v="0"/>
  </r>
  <r>
    <s v="000947/23"/>
    <s v="Bidovská Veronika "/>
    <s v="9161065727"/>
    <s v="201"/>
    <x v="54"/>
    <d v="1899-12-30T14:53:00"/>
    <d v="2023-02-16T00:00:00"/>
    <s v="12:49"/>
    <x v="5"/>
    <x v="0"/>
    <x v="0"/>
    <s v="7"/>
    <x v="1"/>
    <s v="1"/>
    <n v="1"/>
    <s v="NE"/>
    <s v=""/>
    <x v="0"/>
  </r>
  <r>
    <s v="000961/23"/>
    <s v="Matůšů Lucie"/>
    <s v="0653107444"/>
    <s v="205"/>
    <x v="55"/>
    <d v="1899-12-30T09:29:00"/>
    <d v="2023-02-16T00:00:00"/>
    <s v="12:44"/>
    <x v="4"/>
    <x v="2"/>
    <x v="2"/>
    <s v="2"/>
    <x v="1"/>
    <s v="1"/>
    <n v="2"/>
    <s v="NE"/>
    <s v=""/>
    <x v="0"/>
  </r>
  <r>
    <s v="000964/23"/>
    <s v="Fialová Anděla "/>
    <s v="0655275269"/>
    <s v="211"/>
    <x v="55"/>
    <d v="1899-12-30T10:29:00"/>
    <d v="2023-02-16T00:00:00"/>
    <s v="10:37"/>
    <x v="0"/>
    <x v="2"/>
    <x v="2"/>
    <s v="2"/>
    <x v="1"/>
    <s v="1"/>
    <n v="2"/>
    <s v="NE"/>
    <s v=""/>
    <x v="0"/>
  </r>
  <r>
    <s v="000965/23"/>
    <s v="Matůšů Marie"/>
    <s v="7356144114"/>
    <s v="205"/>
    <x v="55"/>
    <d v="1899-12-30T10:32:00"/>
    <d v="2023-02-16T00:00:00"/>
    <s v="12:45"/>
    <x v="5"/>
    <x v="0"/>
    <x v="0"/>
    <s v="7"/>
    <x v="1"/>
    <s v="1"/>
    <n v="2"/>
    <s v="NE"/>
    <s v=""/>
    <x v="0"/>
  </r>
  <r>
    <s v="000979/23"/>
    <s v="Spáčil Pavel "/>
    <s v="1511170045"/>
    <s v="201"/>
    <x v="55"/>
    <d v="1899-12-30T14:35:00"/>
    <d v="2023-02-16T00:00:00"/>
    <s v="10:51"/>
    <x v="0"/>
    <x v="1"/>
    <x v="1"/>
    <s v="2"/>
    <x v="3"/>
    <s v="1"/>
    <n v="2"/>
    <s v="NE"/>
    <s v=""/>
    <x v="0"/>
  </r>
  <r>
    <s v="000989/23"/>
    <s v="Nedomová Karolína"/>
    <s v="1156301674"/>
    <s v="205"/>
    <x v="56"/>
    <d v="1899-12-30T00:31:00"/>
    <d v="2023-02-16T00:00:00"/>
    <s v="13:10"/>
    <x v="11"/>
    <x v="1"/>
    <x v="1"/>
    <s v="4"/>
    <x v="0"/>
    <s v="2"/>
    <n v="3"/>
    <s v="ANO"/>
    <s v=""/>
    <x v="1"/>
  </r>
  <r>
    <s v="001007/23"/>
    <s v="Vrána Jaroslav"/>
    <s v="1409080442"/>
    <s v="111"/>
    <x v="56"/>
    <d v="1899-12-30T18:08:00"/>
    <d v="2023-02-17T00:00:00"/>
    <s v="12:33"/>
    <x v="7"/>
    <x v="2"/>
    <x v="2"/>
    <s v="2"/>
    <x v="0"/>
    <s v="1"/>
    <n v="3"/>
    <s v="ANO"/>
    <s v=""/>
    <x v="1"/>
  </r>
  <r>
    <s v="001008/23"/>
    <s v="Komžíková Kateřina"/>
    <s v="0560292161"/>
    <s v="111"/>
    <x v="56"/>
    <d v="1899-12-30T21:31:00"/>
    <d v="2023-02-17T00:00:00"/>
    <s v="13:20"/>
    <x v="2"/>
    <x v="1"/>
    <x v="1"/>
    <s v="4"/>
    <x v="4"/>
    <s v="1"/>
    <n v="3"/>
    <s v="ANO"/>
    <s v=""/>
    <x v="1"/>
  </r>
  <r>
    <s v="000842/23"/>
    <s v="Hájková Kristýna"/>
    <s v="0854083252"/>
    <s v="205"/>
    <x v="49"/>
    <d v="1899-12-30T18:19:00"/>
    <d v="2023-02-17T00:00:00"/>
    <s v="13:36"/>
    <x v="0"/>
    <x v="0"/>
    <x v="0"/>
    <s v="1"/>
    <x v="0"/>
    <s v="1"/>
    <n v="3"/>
    <s v="ANO"/>
    <s v=""/>
    <x v="1"/>
  </r>
  <r>
    <s v="000883/23"/>
    <s v="Kandrač Noel "/>
    <s v="1604140505"/>
    <s v="111"/>
    <x v="53"/>
    <d v="1899-12-30T14:07:00"/>
    <d v="2023-02-17T00:00:00"/>
    <s v="12:46"/>
    <x v="0"/>
    <x v="0"/>
    <x v="0"/>
    <s v="2"/>
    <x v="0"/>
    <s v="1"/>
    <n v="6"/>
    <s v="NE"/>
    <s v=""/>
    <x v="1"/>
  </r>
  <r>
    <s v="000915/23"/>
    <s v="Kašparová Pavlína"/>
    <s v="7754065770"/>
    <s v="111"/>
    <x v="52"/>
    <d v="1899-12-30T19:01:00"/>
    <d v="2023-02-17T00:00:00"/>
    <s v="10:15"/>
    <x v="1"/>
    <x v="0"/>
    <x v="0"/>
    <s v="7"/>
    <x v="1"/>
    <s v="1"/>
    <n v="7"/>
    <s v="ANO"/>
    <s v=""/>
    <x v="1"/>
  </r>
  <r>
    <s v="000925/23"/>
    <s v="Ohera Šimon "/>
    <s v="2001160744"/>
    <s v="205"/>
    <x v="54"/>
    <d v="1899-12-30T09:03:00"/>
    <d v="2023-02-17T00:00:00"/>
    <s v="11:59"/>
    <x v="8"/>
    <x v="2"/>
    <x v="2"/>
    <s v="2"/>
    <x v="0"/>
    <s v="1"/>
    <n v="1"/>
    <s v="NE"/>
    <s v=""/>
    <x v="0"/>
  </r>
  <r>
    <s v="000927/23"/>
    <s v="Kocian Samuel"/>
    <s v="1802161834"/>
    <s v="205"/>
    <x v="54"/>
    <d v="1899-12-30T10:01:00"/>
    <d v="2023-02-17T00:00:00"/>
    <s v="12:29"/>
    <x v="4"/>
    <x v="2"/>
    <x v="2"/>
    <s v="2"/>
    <x v="0"/>
    <s v="1"/>
    <n v="1"/>
    <s v="NE"/>
    <s v=""/>
    <x v="0"/>
  </r>
  <r>
    <s v="000931/23"/>
    <s v="Jakubcová Božena"/>
    <s v="5459224364"/>
    <s v="205"/>
    <x v="54"/>
    <d v="1899-12-30T10:52:00"/>
    <d v="2023-02-17T00:00:00"/>
    <s v="12:23"/>
    <x v="9"/>
    <x v="0"/>
    <x v="0"/>
    <s v="7"/>
    <x v="1"/>
    <s v="1"/>
    <n v="1"/>
    <s v="NE"/>
    <s v=""/>
    <x v="0"/>
  </r>
  <r>
    <s v="000941/23"/>
    <s v="Rusnák Tadeáš"/>
    <s v="0710066247"/>
    <s v="111"/>
    <x v="54"/>
    <d v="1899-12-30T13:03:00"/>
    <d v="2023-02-17T00:00:00"/>
    <s v="08:23"/>
    <x v="0"/>
    <x v="2"/>
    <x v="2"/>
    <s v="5"/>
    <x v="0"/>
    <s v="5"/>
    <n v="1"/>
    <s v="NE"/>
    <s v=""/>
    <x v="0"/>
  </r>
  <r>
    <s v="000943/23"/>
    <s v="Hološková Diana"/>
    <s v="9252620520"/>
    <s v="205"/>
    <x v="54"/>
    <d v="1899-12-30T14:22:00"/>
    <d v="2023-02-17T00:00:00"/>
    <s v="12:34"/>
    <x v="5"/>
    <x v="0"/>
    <x v="0"/>
    <s v="7"/>
    <x v="1"/>
    <s v="1"/>
    <n v="1"/>
    <s v="NE"/>
    <s v=""/>
    <x v="0"/>
  </r>
  <r>
    <s v="000945/23"/>
    <s v="Košťálková Eva Mgr."/>
    <s v="8751085783"/>
    <s v="205"/>
    <x v="54"/>
    <d v="1899-12-30T14:42:00"/>
    <d v="2023-02-17T00:00:00"/>
    <s v="13:33"/>
    <x v="3"/>
    <x v="0"/>
    <x v="0"/>
    <s v="7"/>
    <x v="1"/>
    <s v="1"/>
    <n v="1"/>
    <s v="NE"/>
    <s v=""/>
    <x v="0"/>
  </r>
  <r>
    <s v="000966/23"/>
    <s v="Ondičová Ester"/>
    <s v="2258150202"/>
    <s v="111"/>
    <x v="55"/>
    <d v="1899-12-30T10:40:00"/>
    <d v="2023-02-17T00:00:00"/>
    <s v="11:48"/>
    <x v="2"/>
    <x v="1"/>
    <x v="1"/>
    <s v="2"/>
    <x v="0"/>
    <s v="1"/>
    <n v="2"/>
    <s v="NE"/>
    <s v=""/>
    <x v="0"/>
  </r>
  <r>
    <s v="000977/23"/>
    <s v="Koštial Róbert"/>
    <s v="0805163227"/>
    <s v="111"/>
    <x v="55"/>
    <d v="1899-12-30T13:58:00"/>
    <d v="2023-02-17T00:00:00"/>
    <s v="12:09"/>
    <x v="0"/>
    <x v="1"/>
    <x v="1"/>
    <s v="2"/>
    <x v="1"/>
    <s v="1"/>
    <n v="2"/>
    <s v="NE"/>
    <s v=""/>
    <x v="0"/>
  </r>
  <r>
    <s v="000982/23"/>
    <s v="Šromová Viktorie"/>
    <s v="1055303238"/>
    <s v="201"/>
    <x v="55"/>
    <d v="1899-12-30T17:03:00"/>
    <d v="2023-02-17T00:00:00"/>
    <s v="13:49"/>
    <x v="4"/>
    <x v="0"/>
    <x v="0"/>
    <s v="2"/>
    <x v="0"/>
    <s v="1"/>
    <n v="2"/>
    <s v="ANO"/>
    <s v=""/>
    <x v="1"/>
  </r>
  <r>
    <s v="000983/23"/>
    <s v="Balderas Cábová Anny"/>
    <s v="1057061599"/>
    <s v="111"/>
    <x v="55"/>
    <d v="1899-12-30T17:46:00"/>
    <d v="2023-02-17T00:00:00"/>
    <s v="12:10"/>
    <x v="0"/>
    <x v="0"/>
    <x v="0"/>
    <s v="7"/>
    <x v="0"/>
    <s v="1"/>
    <n v="2"/>
    <s v="ANO"/>
    <s v=""/>
    <x v="1"/>
  </r>
  <r>
    <s v="000991/23"/>
    <s v="Fiebich Oliver"/>
    <s v="1610201714"/>
    <s v="201"/>
    <x v="56"/>
    <d v="1899-12-30T09:27:00"/>
    <d v="2023-02-17T00:00:00"/>
    <s v="12:39"/>
    <x v="4"/>
    <x v="2"/>
    <x v="2"/>
    <s v="2"/>
    <x v="0"/>
    <s v="1"/>
    <n v="3"/>
    <s v="NE"/>
    <s v=""/>
    <x v="0"/>
  </r>
  <r>
    <s v="000992/23"/>
    <s v="Forman Tom "/>
    <s v="1312230205"/>
    <s v="201"/>
    <x v="56"/>
    <d v="1899-12-30T09:41:00"/>
    <d v="2023-02-17T00:00:00"/>
    <s v="10:12"/>
    <x v="7"/>
    <x v="2"/>
    <x v="2"/>
    <s v="2"/>
    <x v="0"/>
    <s v="1"/>
    <n v="3"/>
    <s v="NE"/>
    <s v=""/>
    <x v="0"/>
  </r>
  <r>
    <s v="000993/23"/>
    <s v="Dostál Kryštof"/>
    <s v="1007090645"/>
    <s v="205"/>
    <x v="56"/>
    <d v="1899-12-30T09:58:00"/>
    <d v="2023-02-17T00:00:00"/>
    <s v="12:47"/>
    <x v="4"/>
    <x v="2"/>
    <x v="2"/>
    <s v="2"/>
    <x v="0"/>
    <s v="1"/>
    <n v="3"/>
    <s v="NE"/>
    <s v=""/>
    <x v="0"/>
  </r>
  <r>
    <s v="000994/23"/>
    <s v="Poláčková Alžběta"/>
    <s v="1851160190"/>
    <s v="205"/>
    <x v="56"/>
    <d v="1899-12-30T10:15:00"/>
    <d v="2023-02-17T00:00:00"/>
    <s v="12:42"/>
    <x v="4"/>
    <x v="2"/>
    <x v="2"/>
    <s v="2"/>
    <x v="0"/>
    <s v="1"/>
    <n v="3"/>
    <s v="NE"/>
    <s v=""/>
    <x v="0"/>
  </r>
  <r>
    <s v="000995/23"/>
    <s v="Raška Matyáš"/>
    <s v="2101110297"/>
    <s v="205"/>
    <x v="56"/>
    <d v="1899-12-30T10:53:00"/>
    <d v="2023-02-17T00:00:00"/>
    <s v="12:23"/>
    <x v="7"/>
    <x v="2"/>
    <x v="2"/>
    <s v="2"/>
    <x v="0"/>
    <s v="1"/>
    <n v="3"/>
    <s v="NE"/>
    <s v=""/>
    <x v="0"/>
  </r>
  <r>
    <s v="000997/23"/>
    <s v="Rašková Romana"/>
    <s v="9054185789"/>
    <s v="205"/>
    <x v="56"/>
    <d v="1899-12-30T11:47:00"/>
    <d v="2023-02-17T00:00:00"/>
    <s v="12:24"/>
    <x v="6"/>
    <x v="0"/>
    <x v="0"/>
    <s v="7"/>
    <x v="1"/>
    <s v="1"/>
    <n v="3"/>
    <s v="NE"/>
    <s v=""/>
    <x v="0"/>
  </r>
  <r>
    <s v="000998/23"/>
    <s v="Kaláb Michal"/>
    <s v="0912125269"/>
    <s v="205"/>
    <x v="56"/>
    <d v="1899-12-30T12:00:00"/>
    <d v="2023-02-17T00:00:00"/>
    <s v="12:25"/>
    <x v="7"/>
    <x v="2"/>
    <x v="2"/>
    <s v="2"/>
    <x v="0"/>
    <s v="1"/>
    <n v="3"/>
    <s v="NE"/>
    <s v=""/>
    <x v="0"/>
  </r>
  <r>
    <s v="000999/23"/>
    <s v="Foks Henry "/>
    <s v="2106300757"/>
    <s v="111"/>
    <x v="56"/>
    <d v="1899-12-30T12:09:00"/>
    <d v="2023-02-17T00:00:00"/>
    <s v="12:31"/>
    <x v="4"/>
    <x v="2"/>
    <x v="2"/>
    <s v="2"/>
    <x v="0"/>
    <s v="1"/>
    <n v="3"/>
    <s v="NE"/>
    <s v=""/>
    <x v="0"/>
  </r>
  <r>
    <s v="001001/23"/>
    <s v="Foksová Tatiana"/>
    <s v="8362187911"/>
    <s v="111"/>
    <x v="56"/>
    <d v="1899-12-30T12:28:00"/>
    <d v="2023-02-17T00:00:00"/>
    <s v="12:33"/>
    <x v="5"/>
    <x v="0"/>
    <x v="0"/>
    <s v="7"/>
    <x v="1"/>
    <s v="1"/>
    <n v="3"/>
    <s v="NE"/>
    <s v=""/>
    <x v="0"/>
  </r>
  <r>
    <s v="001002/23"/>
    <s v="Poláčková Petra"/>
    <s v="8758180959"/>
    <s v="205"/>
    <x v="56"/>
    <d v="1899-12-30T14:14:00"/>
    <d v="2023-02-17T00:00:00"/>
    <s v="12:44"/>
    <x v="5"/>
    <x v="0"/>
    <x v="0"/>
    <s v="7"/>
    <x v="1"/>
    <s v="1"/>
    <n v="3"/>
    <s v="NE"/>
    <s v=""/>
    <x v="0"/>
  </r>
  <r>
    <s v="001034/23"/>
    <s v="Mouková Tereza "/>
    <s v="1254161667"/>
    <s v="205"/>
    <x v="57"/>
    <d v="1899-12-30T17:35:00"/>
    <d v="2023-02-17T00:00:00"/>
    <s v="12:14"/>
    <x v="0"/>
    <x v="2"/>
    <x v="2"/>
    <s v="2"/>
    <x v="0"/>
    <s v="1"/>
    <n v="4"/>
    <s v="ANO"/>
    <s v=""/>
    <x v="1"/>
  </r>
  <r>
    <s v="001035/23"/>
    <s v="Latta Mattias"/>
    <s v="2202100912"/>
    <s v="111"/>
    <x v="57"/>
    <d v="1899-12-30T19:49:00"/>
    <d v="2023-02-17T00:00:00"/>
    <s v="12:49"/>
    <x v="4"/>
    <x v="1"/>
    <x v="1"/>
    <s v="2"/>
    <x v="0"/>
    <s v="1"/>
    <n v="4"/>
    <s v="ANO"/>
    <s v=""/>
    <x v="1"/>
  </r>
  <r>
    <s v="001036/23"/>
    <s v="Zemanová Anna"/>
    <s v="8662020664"/>
    <s v="111"/>
    <x v="57"/>
    <d v="1899-12-30T19:59:00"/>
    <d v="2023-02-17T00:00:00"/>
    <s v="12:50"/>
    <x v="5"/>
    <x v="0"/>
    <x v="0"/>
    <s v="7"/>
    <x v="1"/>
    <s v="1"/>
    <n v="4"/>
    <s v="ANO"/>
    <s v=""/>
    <x v="1"/>
  </r>
  <r>
    <s v="001037/23"/>
    <s v="Regner Jakub"/>
    <s v="0906307435"/>
    <s v="207"/>
    <x v="58"/>
    <d v="1899-12-30T03:29:00"/>
    <d v="2023-02-17T00:00:00"/>
    <s v="13:30"/>
    <x v="4"/>
    <x v="1"/>
    <x v="1"/>
    <s v="2"/>
    <x v="0"/>
    <s v="1"/>
    <n v="5"/>
    <s v="ANO"/>
    <s v=""/>
    <x v="1"/>
  </r>
  <r>
    <s v="001006/23"/>
    <s v="Kociánová Andrea"/>
    <s v="9558036081"/>
    <s v="111"/>
    <x v="56"/>
    <d v="1899-12-30T17:47:00"/>
    <d v="2023-02-18T00:00:00"/>
    <s v="11:42"/>
    <x v="3"/>
    <x v="0"/>
    <x v="0"/>
    <s v="7"/>
    <x v="1"/>
    <s v="1"/>
    <n v="3"/>
    <s v="ANO"/>
    <s v=""/>
    <x v="1"/>
  </r>
  <r>
    <s v="000953/23"/>
    <s v="Kašpárek Antonín "/>
    <s v="2212020624"/>
    <s v="111"/>
    <x v="54"/>
    <d v="1899-12-30T20:15:00"/>
    <d v="2023-02-18T00:00:00"/>
    <s v="10:00"/>
    <x v="2"/>
    <x v="0"/>
    <x v="0"/>
    <s v="3"/>
    <x v="0"/>
    <s v="1"/>
    <n v="1"/>
    <s v="ANO"/>
    <s v=""/>
    <x v="1"/>
  </r>
  <r>
    <s v="000987/23"/>
    <s v="Mirgová Natálie "/>
    <s v="0559073229"/>
    <s v="111"/>
    <x v="55"/>
    <d v="1899-12-30T21:42:00"/>
    <d v="2023-02-18T00:00:00"/>
    <s v="10:27"/>
    <x v="3"/>
    <x v="0"/>
    <x v="0"/>
    <s v="7"/>
    <x v="1"/>
    <s v="1"/>
    <n v="2"/>
    <s v="ANO"/>
    <s v=""/>
    <x v="1"/>
  </r>
  <r>
    <s v="000988/23"/>
    <s v="Čuriová Jasmína Mari"/>
    <s v="2157240349"/>
    <s v="111"/>
    <x v="55"/>
    <d v="1899-12-30T21:45:00"/>
    <d v="2023-02-18T00:00:00"/>
    <s v="09:45"/>
    <x v="2"/>
    <x v="0"/>
    <x v="0"/>
    <s v="7"/>
    <x v="0"/>
    <s v="1"/>
    <n v="2"/>
    <s v="ANO"/>
    <s v=""/>
    <x v="1"/>
  </r>
  <r>
    <s v="000996/23"/>
    <s v="Kraus Thomas "/>
    <s v="1602290008"/>
    <s v="213"/>
    <x v="56"/>
    <d v="1899-12-30T11:43:00"/>
    <d v="2023-02-18T00:00:00"/>
    <s v="13:00"/>
    <x v="7"/>
    <x v="2"/>
    <x v="2"/>
    <s v="2"/>
    <x v="0"/>
    <s v="1"/>
    <n v="3"/>
    <s v="NE"/>
    <s v=""/>
    <x v="0"/>
  </r>
  <r>
    <s v="001014/23"/>
    <s v="Forejt Sebastian"/>
    <s v="1905080320"/>
    <s v="205"/>
    <x v="57"/>
    <d v="1899-12-30T09:08:00"/>
    <d v="2023-02-18T00:00:00"/>
    <s v="08:42"/>
    <x v="7"/>
    <x v="2"/>
    <x v="2"/>
    <s v="2"/>
    <x v="0"/>
    <s v="1"/>
    <n v="4"/>
    <s v="NE"/>
    <s v=""/>
    <x v="0"/>
  </r>
  <r>
    <s v="001015/23"/>
    <s v="Pilný Jakub"/>
    <s v="1102230294"/>
    <s v="205"/>
    <x v="57"/>
    <d v="1899-12-30T09:25:00"/>
    <d v="2023-02-18T00:00:00"/>
    <s v="08:38"/>
    <x v="7"/>
    <x v="2"/>
    <x v="2"/>
    <s v="2"/>
    <x v="0"/>
    <s v="1"/>
    <n v="4"/>
    <s v="NE"/>
    <s v=""/>
    <x v="0"/>
  </r>
  <r>
    <s v="001017/23"/>
    <s v="Paulyová Mia"/>
    <s v="1851120458"/>
    <s v="205"/>
    <x v="57"/>
    <d v="1899-12-30T09:50:00"/>
    <d v="2023-02-18T00:00:00"/>
    <s v="08:26"/>
    <x v="7"/>
    <x v="2"/>
    <x v="2"/>
    <s v="2"/>
    <x v="0"/>
    <s v="1"/>
    <n v="4"/>
    <s v="NE"/>
    <s v=""/>
    <x v="0"/>
  </r>
  <r>
    <s v="001018/23"/>
    <s v="Štengl Matyáš"/>
    <s v="1811300337"/>
    <s v="205"/>
    <x v="57"/>
    <d v="1899-12-30T10:09:00"/>
    <d v="2023-02-18T00:00:00"/>
    <s v="08:46"/>
    <x v="7"/>
    <x v="2"/>
    <x v="2"/>
    <s v="2"/>
    <x v="0"/>
    <s v="1"/>
    <n v="4"/>
    <s v="NE"/>
    <s v=""/>
    <x v="0"/>
  </r>
  <r>
    <s v="001020/23"/>
    <s v="Děrdová Tereza "/>
    <s v="0658182217"/>
    <s v="207"/>
    <x v="57"/>
    <d v="1899-12-30T10:27:00"/>
    <d v="2023-02-18T00:00:00"/>
    <s v="11:41"/>
    <x v="7"/>
    <x v="2"/>
    <x v="2"/>
    <s v="2"/>
    <x v="0"/>
    <s v="1"/>
    <n v="4"/>
    <s v="NE"/>
    <s v=""/>
    <x v="0"/>
  </r>
  <r>
    <s v="001021/23"/>
    <s v="Hollan Jáchym"/>
    <s v="1205120202"/>
    <s v="111"/>
    <x v="57"/>
    <d v="1899-12-30T11:01:00"/>
    <d v="2023-02-18T00:00:00"/>
    <s v="12:20"/>
    <x v="7"/>
    <x v="2"/>
    <x v="2"/>
    <s v="2"/>
    <x v="0"/>
    <s v="1"/>
    <n v="4"/>
    <s v="NE"/>
    <s v=""/>
    <x v="0"/>
  </r>
  <r>
    <s v="001022/23"/>
    <s v="Lacko Kristián "/>
    <s v="1202190110"/>
    <s v="205"/>
    <x v="57"/>
    <d v="1899-12-30T11:19:00"/>
    <d v="2023-02-18T00:00:00"/>
    <s v="12:25"/>
    <x v="7"/>
    <x v="2"/>
    <x v="2"/>
    <s v="2"/>
    <x v="0"/>
    <s v="1"/>
    <n v="4"/>
    <s v="NE"/>
    <s v=""/>
    <x v="0"/>
  </r>
  <r>
    <s v="001024/23"/>
    <s v="Lacko Tobias"/>
    <s v="1611300284"/>
    <s v="205"/>
    <x v="57"/>
    <d v="1899-12-30T11:28:00"/>
    <d v="2023-02-18T00:00:00"/>
    <s v="12:34"/>
    <x v="7"/>
    <x v="2"/>
    <x v="2"/>
    <s v="2"/>
    <x v="0"/>
    <s v="1"/>
    <n v="4"/>
    <s v="NE"/>
    <s v=""/>
    <x v="0"/>
  </r>
  <r>
    <s v="001026/23"/>
    <s v="Forejt Kristýna"/>
    <s v="9362085733"/>
    <s v="205"/>
    <x v="57"/>
    <d v="1899-12-30T12:10:00"/>
    <d v="2023-02-18T00:00:00"/>
    <s v="08:59"/>
    <x v="6"/>
    <x v="0"/>
    <x v="0"/>
    <s v="7"/>
    <x v="1"/>
    <s v="1"/>
    <n v="4"/>
    <s v="NE"/>
    <s v=""/>
    <x v="0"/>
  </r>
  <r>
    <s v="001027/23"/>
    <s v="Lokajíčková Helena"/>
    <s v="8758116268"/>
    <s v="205"/>
    <x v="57"/>
    <d v="1899-12-30T12:12:00"/>
    <d v="2023-02-18T00:00:00"/>
    <s v="09:01"/>
    <x v="6"/>
    <x v="0"/>
    <x v="0"/>
    <s v="7"/>
    <x v="1"/>
    <s v="1"/>
    <n v="4"/>
    <s v="NE"/>
    <s v=""/>
    <x v="0"/>
  </r>
  <r>
    <s v="001028/23"/>
    <s v="Paulyová Terezie"/>
    <s v="9259180293"/>
    <s v="209"/>
    <x v="57"/>
    <d v="1899-12-30T12:14:00"/>
    <d v="2023-02-18T00:00:00"/>
    <s v="08:56"/>
    <x v="6"/>
    <x v="0"/>
    <x v="0"/>
    <s v="7"/>
    <x v="1"/>
    <s v="1"/>
    <n v="4"/>
    <s v="NE"/>
    <s v=""/>
    <x v="0"/>
  </r>
  <r>
    <s v="000935/23"/>
    <s v="Košťálek René"/>
    <s v="1603180007"/>
    <s v="205"/>
    <x v="54"/>
    <d v="1899-12-30T11:35:00"/>
    <d v="2023-02-19T00:00:00"/>
    <s v="10:05"/>
    <x v="2"/>
    <x v="1"/>
    <x v="1"/>
    <s v="1"/>
    <x v="1"/>
    <s v="1"/>
    <n v="1"/>
    <s v="NE"/>
    <s v=""/>
    <x v="0"/>
  </r>
  <r>
    <s v="001012/23"/>
    <s v="Axmann Matyáš"/>
    <s v="1704170930"/>
    <s v="205"/>
    <x v="57"/>
    <d v="1899-12-30T08:24:00"/>
    <d v="2023-02-19T00:00:00"/>
    <s v="10:58"/>
    <x v="7"/>
    <x v="2"/>
    <x v="2"/>
    <s v="2"/>
    <x v="0"/>
    <s v="1"/>
    <n v="4"/>
    <s v="NE"/>
    <s v=""/>
    <x v="0"/>
  </r>
  <r>
    <s v="001013/23"/>
    <s v="Rusnáková Barbora "/>
    <s v="1159300340"/>
    <s v="205"/>
    <x v="57"/>
    <d v="1899-12-30T08:33:00"/>
    <d v="2023-02-19T00:00:00"/>
    <s v="10:02"/>
    <x v="8"/>
    <x v="2"/>
    <x v="2"/>
    <s v="2"/>
    <x v="0"/>
    <s v="1"/>
    <n v="4"/>
    <s v="NE"/>
    <s v=""/>
    <x v="0"/>
  </r>
  <r>
    <s v="001016/23"/>
    <s v="Koplíková Lucie"/>
    <s v="0861053270"/>
    <s v="211"/>
    <x v="57"/>
    <d v="1899-12-30T09:39:00"/>
    <d v="2023-02-19T00:00:00"/>
    <s v="09:57"/>
    <x v="8"/>
    <x v="2"/>
    <x v="2"/>
    <s v="2"/>
    <x v="0"/>
    <s v="1"/>
    <n v="4"/>
    <s v="NE"/>
    <s v=""/>
    <x v="0"/>
  </r>
  <r>
    <s v="001029/23"/>
    <s v="Axmannová Michaela"/>
    <s v="9154275713"/>
    <s v="205"/>
    <x v="57"/>
    <d v="1899-12-30T12:18:00"/>
    <d v="2023-02-19T00:00:00"/>
    <s v="11:07"/>
    <x v="6"/>
    <x v="0"/>
    <x v="0"/>
    <s v="7"/>
    <x v="1"/>
    <s v="1"/>
    <n v="4"/>
    <s v="NE"/>
    <s v=""/>
    <x v="0"/>
  </r>
  <r>
    <s v="001032/23"/>
    <s v="Rak Mikuláš "/>
    <s v="1610030994"/>
    <s v="205"/>
    <x v="57"/>
    <d v="1899-12-30T16:50:00"/>
    <d v="2023-02-19T00:00:00"/>
    <s v="15:25"/>
    <x v="2"/>
    <x v="1"/>
    <x v="1"/>
    <s v="2"/>
    <x v="0"/>
    <s v="1"/>
    <n v="4"/>
    <s v="ANO"/>
    <s v=""/>
    <x v="1"/>
  </r>
  <r>
    <s v="001033/23"/>
    <s v="Raková Anna"/>
    <s v="8458275353"/>
    <s v="205"/>
    <x v="57"/>
    <d v="1899-12-30T17:06:00"/>
    <d v="2023-02-19T00:00:00"/>
    <s v="14:11"/>
    <x v="3"/>
    <x v="0"/>
    <x v="0"/>
    <s v="7"/>
    <x v="1"/>
    <s v="1"/>
    <n v="4"/>
    <s v="ANO"/>
    <s v=""/>
    <x v="1"/>
  </r>
  <r>
    <s v="001045/23"/>
    <s v="Štětková Karolína An"/>
    <s v="0653111382"/>
    <s v="205"/>
    <x v="59"/>
    <d v="1899-12-30T01:06:00"/>
    <d v="2023-02-19T00:00:00"/>
    <s v="13:19"/>
    <x v="4"/>
    <x v="0"/>
    <x v="0"/>
    <s v="2"/>
    <x v="0"/>
    <s v="1"/>
    <n v="6"/>
    <s v="ANO"/>
    <s v=""/>
    <x v="1"/>
  </r>
  <r>
    <s v="001047/23"/>
    <s v="Košťálková Eva Mgr."/>
    <s v="8751085783"/>
    <s v="205"/>
    <x v="59"/>
    <d v="1899-12-30T13:39:00"/>
    <d v="2023-02-19T00:00:00"/>
    <s v="09:49"/>
    <x v="3"/>
    <x v="0"/>
    <x v="0"/>
    <s v="7"/>
    <x v="1"/>
    <s v="1"/>
    <n v="6"/>
    <s v="NE"/>
    <s v=""/>
    <x v="1"/>
  </r>
  <r>
    <s v="001054/23"/>
    <s v="Pulkert Mikuláš"/>
    <s v="1510260312"/>
    <s v="205"/>
    <x v="59"/>
    <d v="1899-12-30T18:43:00"/>
    <d v="2023-02-19T00:00:00"/>
    <s v="13:24"/>
    <x v="0"/>
    <x v="1"/>
    <x v="1"/>
    <s v="2"/>
    <x v="0"/>
    <s v="1"/>
    <n v="6"/>
    <s v="ANO"/>
    <s v=""/>
    <x v="1"/>
  </r>
  <r>
    <s v="001055/23"/>
    <s v="Hubáčková Barbora"/>
    <s v="9060105714"/>
    <s v="205"/>
    <x v="59"/>
    <d v="1899-12-30T20:34:00"/>
    <d v="2023-02-19T00:00:00"/>
    <s v="13:26"/>
    <x v="1"/>
    <x v="0"/>
    <x v="0"/>
    <s v="7"/>
    <x v="1"/>
    <s v="1"/>
    <n v="6"/>
    <s v="ANO"/>
    <s v=""/>
    <x v="1"/>
  </r>
  <r>
    <s v="001011/23"/>
    <s v="Batová Natali"/>
    <s v="1258081924"/>
    <s v="205"/>
    <x v="57"/>
    <d v="1899-12-30T05:34:00"/>
    <d v="2023-02-20T00:00:00"/>
    <s v="12:59"/>
    <x v="0"/>
    <x v="1"/>
    <x v="1"/>
    <s v="2"/>
    <x v="0"/>
    <s v="1"/>
    <n v="4"/>
    <s v="ANO"/>
    <s v=""/>
    <x v="1"/>
  </r>
  <r>
    <s v="001009/23"/>
    <s v="Železňáková Gabriela"/>
    <s v="2259160134"/>
    <s v="211"/>
    <x v="56"/>
    <d v="1899-12-30T23:33:00"/>
    <d v="2023-02-20T00:00:00"/>
    <s v="12:03"/>
    <x v="2"/>
    <x v="1"/>
    <x v="1"/>
    <s v="4"/>
    <x v="0"/>
    <s v="1"/>
    <n v="3"/>
    <s v="ANO"/>
    <s v=""/>
    <x v="1"/>
  </r>
  <r>
    <s v="001010/23"/>
    <s v="Walterová Andrea "/>
    <s v="9951145699"/>
    <s v="211"/>
    <x v="56"/>
    <d v="1899-12-30T23:40:00"/>
    <d v="2023-02-20T00:00:00"/>
    <s v="12:04"/>
    <x v="3"/>
    <x v="0"/>
    <x v="0"/>
    <s v="7"/>
    <x v="1"/>
    <s v="1"/>
    <n v="3"/>
    <s v="ANO"/>
    <s v=""/>
    <x v="1"/>
  </r>
  <r>
    <s v="000840/23"/>
    <s v="Sošková Ema"/>
    <s v="2351260527"/>
    <s v="211"/>
    <x v="49"/>
    <d v="1899-12-30T17:38:00"/>
    <d v="2023-02-20T00:00:00"/>
    <s v="13:46"/>
    <x v="7"/>
    <x v="0"/>
    <x v="0"/>
    <s v="3"/>
    <x v="0"/>
    <s v="1"/>
    <n v="3"/>
    <s v="ANO"/>
    <s v=""/>
    <x v="1"/>
  </r>
  <r>
    <s v="000841/23"/>
    <s v="Hübnerová Kamila "/>
    <s v="8851294991"/>
    <s v="211"/>
    <x v="49"/>
    <d v="1899-12-30T17:53:00"/>
    <d v="2023-02-20T00:00:00"/>
    <s v="13:28"/>
    <x v="6"/>
    <x v="0"/>
    <x v="0"/>
    <s v="7"/>
    <x v="1"/>
    <s v="1"/>
    <n v="3"/>
    <s v="ANO"/>
    <s v=""/>
    <x v="1"/>
  </r>
  <r>
    <s v="000879/23"/>
    <s v="Malecová Lenka"/>
    <s v="1773758041"/>
    <s v="111"/>
    <x v="53"/>
    <d v="1899-12-30T07:30:00"/>
    <d v="2023-02-20T00:00:00"/>
    <s v="12:58"/>
    <x v="4"/>
    <x v="0"/>
    <x v="0"/>
    <s v="3"/>
    <x v="0"/>
    <s v="1"/>
    <n v="6"/>
    <s v="NE"/>
    <s v=""/>
    <x v="1"/>
  </r>
  <r>
    <s v="000894/23"/>
    <s v="Zatloukal Matyáš"/>
    <s v="2102240701"/>
    <s v="111"/>
    <x v="52"/>
    <d v="1899-12-30T13:15:00"/>
    <d v="2023-02-20T00:00:00"/>
    <s v="14:24"/>
    <x v="2"/>
    <x v="1"/>
    <x v="1"/>
    <s v="2"/>
    <x v="0"/>
    <s v="1"/>
    <n v="7"/>
    <s v="NE"/>
    <s v=""/>
    <x v="1"/>
  </r>
  <r>
    <s v="000895/23"/>
    <s v="Zatloukalová Mirosla"/>
    <s v="8659236135"/>
    <s v="111"/>
    <x v="52"/>
    <d v="1899-12-30T13:26:00"/>
    <d v="2023-02-20T00:00:00"/>
    <s v="14:40"/>
    <x v="3"/>
    <x v="0"/>
    <x v="0"/>
    <s v="7"/>
    <x v="1"/>
    <s v="1"/>
    <n v="7"/>
    <s v="NE"/>
    <s v=""/>
    <x v="1"/>
  </r>
  <r>
    <s v="000948/23"/>
    <s v="Gardoňová Barbora"/>
    <s v="0951158912"/>
    <s v="201"/>
    <x v="54"/>
    <d v="1899-12-30T16:11:00"/>
    <d v="2023-02-20T00:00:00"/>
    <s v="12:02"/>
    <x v="0"/>
    <x v="0"/>
    <x v="0"/>
    <s v="1"/>
    <x v="0"/>
    <s v="1"/>
    <n v="1"/>
    <s v="ANO"/>
    <s v=""/>
    <x v="1"/>
  </r>
  <r>
    <s v="000958/23"/>
    <s v="Sobek Jan "/>
    <s v="2005200340"/>
    <s v="213"/>
    <x v="55"/>
    <d v="1899-12-30T08:34:00"/>
    <d v="2023-02-20T00:00:00"/>
    <s v="12:24"/>
    <x v="8"/>
    <x v="2"/>
    <x v="2"/>
    <s v="2"/>
    <x v="0"/>
    <s v="1"/>
    <n v="2"/>
    <s v="NE"/>
    <s v=""/>
    <x v="0"/>
  </r>
  <r>
    <s v="000959/23"/>
    <s v="Vydrová Anna"/>
    <s v="2255181467"/>
    <s v="205"/>
    <x v="55"/>
    <d v="1899-12-30T09:09:00"/>
    <d v="2023-02-20T00:00:00"/>
    <s v="12:27"/>
    <x v="8"/>
    <x v="2"/>
    <x v="2"/>
    <s v="2"/>
    <x v="1"/>
    <s v="1"/>
    <n v="2"/>
    <s v="NE"/>
    <s v=""/>
    <x v="0"/>
  </r>
  <r>
    <s v="000960/23"/>
    <s v="Sobková Zuzana"/>
    <s v="8657055979"/>
    <s v="213"/>
    <x v="55"/>
    <d v="1899-12-30T09:12:00"/>
    <d v="2023-02-20T00:00:00"/>
    <s v="13:06"/>
    <x v="9"/>
    <x v="0"/>
    <x v="0"/>
    <s v="7"/>
    <x v="1"/>
    <s v="1"/>
    <n v="2"/>
    <s v="NE"/>
    <s v=""/>
    <x v="0"/>
  </r>
  <r>
    <s v="000970/23"/>
    <s v="Vacková Nikola, Bc."/>
    <s v="9262285219"/>
    <s v="205"/>
    <x v="55"/>
    <d v="1899-12-30T11:18:00"/>
    <d v="2023-02-20T00:00:00"/>
    <s v="12:11"/>
    <x v="9"/>
    <x v="0"/>
    <x v="0"/>
    <s v="7"/>
    <x v="1"/>
    <s v="1"/>
    <n v="2"/>
    <s v="NE"/>
    <s v=""/>
    <x v="0"/>
  </r>
  <r>
    <s v="000990/23"/>
    <s v="Hubená Daniela"/>
    <s v="7856054844"/>
    <s v="201"/>
    <x v="56"/>
    <d v="1899-12-30T07:12:00"/>
    <d v="2023-02-20T00:00:00"/>
    <s v="12:04"/>
    <x v="1"/>
    <x v="0"/>
    <x v="0"/>
    <s v="7"/>
    <x v="1"/>
    <s v="1"/>
    <n v="3"/>
    <s v="NE"/>
    <s v=""/>
    <x v="0"/>
  </r>
  <r>
    <s v="001000/23"/>
    <s v="Nečasová Barbora "/>
    <s v="0551126070"/>
    <s v="205"/>
    <x v="56"/>
    <d v="1899-12-30T12:27:00"/>
    <d v="2023-02-20T00:00:00"/>
    <s v="13:19"/>
    <x v="4"/>
    <x v="2"/>
    <x v="2"/>
    <s v="2"/>
    <x v="0"/>
    <s v="1"/>
    <n v="3"/>
    <s v="NE"/>
    <s v=""/>
    <x v="0"/>
  </r>
  <r>
    <s v="001019/23"/>
    <s v="Suchá Jasmína"/>
    <s v="2153020595"/>
    <s v="111"/>
    <x v="57"/>
    <d v="1899-12-30T10:10:00"/>
    <d v="2023-02-20T00:00:00"/>
    <s v="12:03"/>
    <x v="2"/>
    <x v="1"/>
    <x v="1"/>
    <s v="2"/>
    <x v="0"/>
    <s v="1"/>
    <n v="4"/>
    <s v="NE"/>
    <s v=""/>
    <x v="0"/>
  </r>
  <r>
    <s v="001025/23"/>
    <s v="Hron Lukáš"/>
    <s v="2204260740"/>
    <s v="111"/>
    <x v="57"/>
    <d v="1899-12-30T11:50:00"/>
    <d v="2023-02-20T00:00:00"/>
    <s v="12:05"/>
    <x v="2"/>
    <x v="1"/>
    <x v="1"/>
    <s v="2"/>
    <x v="0"/>
    <s v="1"/>
    <n v="4"/>
    <s v="NE"/>
    <s v=""/>
    <x v="0"/>
  </r>
  <r>
    <s v="001023/23"/>
    <s v="Hronová Marie, Mgr."/>
    <s v="8551285809"/>
    <s v="111"/>
    <x v="57"/>
    <d v="1899-12-30T14:49:00"/>
    <d v="2023-02-20T00:00:00"/>
    <s v="12:05"/>
    <x v="3"/>
    <x v="0"/>
    <x v="0"/>
    <s v="7"/>
    <x v="1"/>
    <s v="1"/>
    <n v="4"/>
    <s v="NE"/>
    <s v=""/>
    <x v="0"/>
  </r>
  <r>
    <s v="001031/23"/>
    <s v="Suchá Izabela"/>
    <s v="0256195709"/>
    <s v="111"/>
    <x v="57"/>
    <d v="1899-12-30T14:50:00"/>
    <d v="2023-02-20T00:00:00"/>
    <s v="12:04"/>
    <x v="3"/>
    <x v="0"/>
    <x v="0"/>
    <s v="7"/>
    <x v="1"/>
    <s v="1"/>
    <n v="4"/>
    <s v="NE"/>
    <s v=""/>
    <x v="0"/>
  </r>
  <r>
    <s v="001038/23"/>
    <s v="Chromec Michal"/>
    <s v="1904021911"/>
    <s v="205"/>
    <x v="58"/>
    <d v="1899-12-30T11:21:00"/>
    <d v="2023-02-20T00:00:00"/>
    <s v="13:09"/>
    <x v="0"/>
    <x v="0"/>
    <x v="0"/>
    <s v="2"/>
    <x v="0"/>
    <s v="1"/>
    <n v="5"/>
    <s v="NE"/>
    <s v=""/>
    <x v="0"/>
  </r>
  <r>
    <s v="001039/23"/>
    <s v="Chromcová Michaela"/>
    <s v="9259056070"/>
    <s v="205"/>
    <x v="58"/>
    <d v="1899-12-30T12:58:00"/>
    <d v="2023-02-20T00:00:00"/>
    <s v="13:10"/>
    <x v="1"/>
    <x v="0"/>
    <x v="0"/>
    <s v="7"/>
    <x v="1"/>
    <s v="1"/>
    <n v="5"/>
    <s v="NE"/>
    <s v=""/>
    <x v="0"/>
  </r>
  <r>
    <s v="001040/23"/>
    <s v="Horáková Hana"/>
    <s v="0854013226"/>
    <s v="205"/>
    <x v="58"/>
    <d v="1899-12-30T14:08:00"/>
    <d v="2023-02-20T00:00:00"/>
    <s v="13:04"/>
    <x v="0"/>
    <x v="1"/>
    <x v="1"/>
    <s v="2"/>
    <x v="2"/>
    <s v="1"/>
    <n v="5"/>
    <s v="NE"/>
    <s v=""/>
    <x v="0"/>
  </r>
  <r>
    <s v="001046/23"/>
    <s v="Eliáš Šimon"/>
    <s v="1702150318"/>
    <s v="211"/>
    <x v="59"/>
    <d v="1899-12-30T07:06:00"/>
    <d v="2023-02-20T00:00:00"/>
    <s v="15:25"/>
    <x v="2"/>
    <x v="1"/>
    <x v="1"/>
    <s v="4"/>
    <x v="2"/>
    <s v="1"/>
    <n v="6"/>
    <s v="NE"/>
    <s v=""/>
    <x v="1"/>
  </r>
  <r>
    <s v="001048/23"/>
    <s v="Daňková Iveta"/>
    <s v="7858165315"/>
    <s v="211"/>
    <x v="59"/>
    <d v="1899-12-30T13:49:00"/>
    <d v="2023-02-20T00:00:00"/>
    <s v="15:27"/>
    <x v="3"/>
    <x v="0"/>
    <x v="0"/>
    <s v="7"/>
    <x v="1"/>
    <s v="1"/>
    <n v="6"/>
    <s v="NE"/>
    <s v=""/>
    <x v="1"/>
  </r>
  <r>
    <s v="001049/23"/>
    <s v="Kazda Michal "/>
    <s v="1509180288"/>
    <s v="211"/>
    <x v="59"/>
    <d v="1899-12-30T14:28:00"/>
    <d v="2023-02-20T00:00:00"/>
    <s v="13:44"/>
    <x v="2"/>
    <x v="1"/>
    <x v="1"/>
    <s v="3"/>
    <x v="0"/>
    <s v="1"/>
    <n v="6"/>
    <s v="NE"/>
    <s v=""/>
    <x v="1"/>
  </r>
  <r>
    <s v="001052/23"/>
    <s v="Suchý Jan Roman"/>
    <s v="2205130785"/>
    <s v="201"/>
    <x v="59"/>
    <d v="1899-12-30T18:19:00"/>
    <d v="2023-02-20T00:00:00"/>
    <s v="12:03"/>
    <x v="2"/>
    <x v="0"/>
    <x v="0"/>
    <s v="7"/>
    <x v="1"/>
    <s v="1"/>
    <n v="6"/>
    <s v="ANO"/>
    <s v=""/>
    <x v="1"/>
  </r>
  <r>
    <s v="001053/23"/>
    <s v="Kazdová Kateřina Bc."/>
    <s v="8551225771"/>
    <s v="211"/>
    <x v="59"/>
    <d v="1899-12-30T18:24:00"/>
    <d v="2023-02-20T00:00:00"/>
    <s v="13:49"/>
    <x v="3"/>
    <x v="0"/>
    <x v="0"/>
    <s v="7"/>
    <x v="1"/>
    <s v="1"/>
    <n v="6"/>
    <s v="ANO"/>
    <s v=""/>
    <x v="1"/>
  </r>
  <r>
    <s v="001059/23"/>
    <s v="Skopal Dominik"/>
    <s v="1007240014"/>
    <s v="205"/>
    <x v="60"/>
    <d v="1899-12-30T14:05:00"/>
    <d v="2023-02-20T00:00:00"/>
    <s v="12:11"/>
    <x v="4"/>
    <x v="0"/>
    <x v="0"/>
    <s v="2"/>
    <x v="0"/>
    <s v="1"/>
    <n v="7"/>
    <s v="NE"/>
    <s v=""/>
    <x v="1"/>
  </r>
  <r>
    <s v="001068/23"/>
    <s v="Šotolová Natálie "/>
    <s v="1655291286"/>
    <s v="205"/>
    <x v="60"/>
    <d v="1899-12-30T15:46:00"/>
    <d v="2023-02-20T00:00:00"/>
    <s v="09:37"/>
    <x v="7"/>
    <x v="2"/>
    <x v="2"/>
    <s v="2"/>
    <x v="0"/>
    <s v="1"/>
    <n v="7"/>
    <s v="ANO"/>
    <s v=""/>
    <x v="1"/>
  </r>
  <r>
    <s v="001077/23"/>
    <s v="Drmola Vilém"/>
    <s v="2010270680"/>
    <s v="201"/>
    <x v="60"/>
    <d v="1899-12-30T21:08:00"/>
    <d v="2023-02-20T00:00:00"/>
    <s v="11:10"/>
    <x v="7"/>
    <x v="0"/>
    <x v="0"/>
    <s v="2"/>
    <x v="0"/>
    <s v="1"/>
    <n v="7"/>
    <s v="ANO"/>
    <s v=""/>
    <x v="1"/>
  </r>
  <r>
    <s v="001079/23"/>
    <s v="Šebková Klára, Ing."/>
    <s v="8557163846"/>
    <s v="201"/>
    <x v="60"/>
    <d v="1899-12-30T22:33:00"/>
    <d v="2023-02-20T00:00:00"/>
    <s v="11:12"/>
    <x v="6"/>
    <x v="0"/>
    <x v="0"/>
    <s v="7"/>
    <x v="1"/>
    <s v="1"/>
    <n v="7"/>
    <s v="ANO"/>
    <s v=""/>
    <x v="1"/>
  </r>
  <r>
    <s v="001005/23"/>
    <s v="Nguyen Tuan_khai"/>
    <s v="2301171070"/>
    <s v="111"/>
    <x v="56"/>
    <d v="1899-12-30T17:43:00"/>
    <d v="2023-02-21T00:00:00"/>
    <s v="12:11"/>
    <x v="2"/>
    <x v="1"/>
    <x v="1"/>
    <s v="2"/>
    <x v="0"/>
    <s v="1"/>
    <n v="3"/>
    <s v="ANO"/>
    <s v=""/>
    <x v="1"/>
  </r>
  <r>
    <s v="001050/23"/>
    <s v="Vysloužilová Mia"/>
    <s v="2158280366"/>
    <s v="111"/>
    <x v="59"/>
    <d v="1899-12-30T16:59:00"/>
    <d v="2023-02-21T00:00:00"/>
    <s v="12:50"/>
    <x v="4"/>
    <x v="1"/>
    <x v="1"/>
    <s v="3"/>
    <x v="0"/>
    <s v="1"/>
    <n v="6"/>
    <s v="ANO"/>
    <s v=""/>
    <x v="1"/>
  </r>
  <r>
    <s v="001051/23"/>
    <s v="Balážová Naďa"/>
    <s v="8556225766"/>
    <s v="111"/>
    <x v="59"/>
    <d v="1899-12-30T17:08:00"/>
    <d v="2023-02-21T00:00:00"/>
    <s v="12:55"/>
    <x v="5"/>
    <x v="0"/>
    <x v="0"/>
    <s v="7"/>
    <x v="1"/>
    <s v="1"/>
    <n v="6"/>
    <s v="ANO"/>
    <s v=""/>
    <x v="1"/>
  </r>
  <r>
    <s v="001056/23"/>
    <s v="Navrátil Jiří "/>
    <s v="1003225355"/>
    <s v="201"/>
    <x v="60"/>
    <d v="1899-12-30T11:41:00"/>
    <d v="2023-02-21T00:00:00"/>
    <s v="13:10"/>
    <x v="2"/>
    <x v="0"/>
    <x v="0"/>
    <s v="5"/>
    <x v="0"/>
    <s v="1"/>
    <n v="7"/>
    <s v="NE"/>
    <s v=""/>
    <x v="1"/>
  </r>
  <r>
    <s v="001060/23"/>
    <s v="Pokorná Kamila"/>
    <s v="1353200431"/>
    <s v="205"/>
    <x v="60"/>
    <d v="1899-12-30T14:15:00"/>
    <d v="2023-02-21T00:00:00"/>
    <s v="09:51"/>
    <x v="4"/>
    <x v="2"/>
    <x v="2"/>
    <s v="2"/>
    <x v="0"/>
    <s v="1"/>
    <n v="7"/>
    <s v="NE"/>
    <s v=""/>
    <x v="1"/>
  </r>
  <r>
    <s v="001063/23"/>
    <s v="Harszlaková Ela"/>
    <s v="1651180179"/>
    <s v="205"/>
    <x v="60"/>
    <d v="1899-12-30T14:52:00"/>
    <d v="2023-02-21T00:00:00"/>
    <s v="08:35"/>
    <x v="7"/>
    <x v="2"/>
    <x v="2"/>
    <s v="2"/>
    <x v="0"/>
    <s v="1"/>
    <n v="7"/>
    <s v="NE"/>
    <s v=""/>
    <x v="1"/>
  </r>
  <r>
    <s v="001066/23"/>
    <s v="Bezdíčková Kateřina"/>
    <s v="8751305783"/>
    <s v="111"/>
    <x v="60"/>
    <d v="1899-12-30T15:27:00"/>
    <d v="2023-02-21T00:00:00"/>
    <s v="10:30"/>
    <x v="6"/>
    <x v="0"/>
    <x v="0"/>
    <s v="7"/>
    <x v="1"/>
    <s v="1"/>
    <n v="7"/>
    <s v="ANO"/>
    <s v=""/>
    <x v="1"/>
  </r>
  <r>
    <s v="001067/23"/>
    <s v="Kozák Dominik"/>
    <s v="1611190229"/>
    <s v="205"/>
    <x v="60"/>
    <d v="1899-12-30T15:36:00"/>
    <d v="2023-02-21T00:00:00"/>
    <s v="09:12"/>
    <x v="7"/>
    <x v="2"/>
    <x v="2"/>
    <s v="2"/>
    <x v="0"/>
    <s v="1"/>
    <n v="7"/>
    <s v="ANO"/>
    <s v=""/>
    <x v="1"/>
  </r>
  <r>
    <s v="001070/23"/>
    <s v="Sklenářová Sabina"/>
    <s v="0860013242"/>
    <s v="205"/>
    <x v="60"/>
    <d v="1899-12-30T16:03:00"/>
    <d v="2023-02-21T00:00:00"/>
    <s v="09:55"/>
    <x v="4"/>
    <x v="2"/>
    <x v="2"/>
    <s v="2"/>
    <x v="0"/>
    <s v="1"/>
    <n v="7"/>
    <s v="ANO"/>
    <s v=""/>
    <x v="1"/>
  </r>
  <r>
    <s v="001071/23"/>
    <s v="Škrabalová Lilien"/>
    <s v="1753290550"/>
    <s v="205"/>
    <x v="60"/>
    <d v="1899-12-30T16:10:00"/>
    <d v="2023-02-21T00:00:00"/>
    <s v="12:07"/>
    <x v="0"/>
    <x v="0"/>
    <x v="0"/>
    <s v="2"/>
    <x v="0"/>
    <s v="1"/>
    <n v="7"/>
    <s v="ANO"/>
    <s v=""/>
    <x v="1"/>
  </r>
  <r>
    <s v="001072/23"/>
    <s v="Kania Dominika"/>
    <s v="9161233851"/>
    <s v="205"/>
    <x v="60"/>
    <d v="1899-12-30T16:23:00"/>
    <d v="2023-02-21T00:00:00"/>
    <s v="12:08"/>
    <x v="1"/>
    <x v="0"/>
    <x v="0"/>
    <s v="7"/>
    <x v="1"/>
    <s v="1"/>
    <n v="7"/>
    <s v="ANO"/>
    <s v=""/>
    <x v="1"/>
  </r>
  <r>
    <s v="001093/23"/>
    <s v="Nguyen Yen"/>
    <s v="9552194322"/>
    <s v="111"/>
    <x v="61"/>
    <d v="1899-12-30T14:06:00"/>
    <d v="2023-02-21T00:00:00"/>
    <s v="12:12"/>
    <x v="3"/>
    <x v="0"/>
    <x v="0"/>
    <s v="7"/>
    <x v="1"/>
    <s v="1"/>
    <n v="1"/>
    <s v="NE"/>
    <s v=""/>
    <x v="0"/>
  </r>
  <r>
    <s v="001101/23"/>
    <s v="Minář Alex"/>
    <s v="1710290043"/>
    <s v="205"/>
    <x v="61"/>
    <d v="1899-12-30T21:35:00"/>
    <d v="2023-02-21T00:00:00"/>
    <s v="12:48"/>
    <x v="4"/>
    <x v="1"/>
    <x v="1"/>
    <s v="7"/>
    <x v="0"/>
    <s v="1"/>
    <n v="1"/>
    <s v="ANO"/>
    <s v=""/>
    <x v="1"/>
  </r>
  <r>
    <s v="001102/23"/>
    <s v="Minář Jiří, Ing,"/>
    <s v="8209015331"/>
    <s v="205"/>
    <x v="61"/>
    <d v="1899-12-30T21:48:00"/>
    <d v="2023-02-21T00:00:00"/>
    <s v="12:49"/>
    <x v="5"/>
    <x v="0"/>
    <x v="0"/>
    <s v="7"/>
    <x v="1"/>
    <s v="1"/>
    <n v="1"/>
    <s v="ANO"/>
    <s v=""/>
    <x v="1"/>
  </r>
  <r>
    <s v="001105/23"/>
    <s v="Havlínová Marie"/>
    <s v="0655213229"/>
    <s v="205"/>
    <x v="62"/>
    <d v="1899-12-30T04:56:00"/>
    <d v="2023-02-21T00:00:00"/>
    <s v="20:04"/>
    <x v="11"/>
    <x v="0"/>
    <x v="0"/>
    <s v="6"/>
    <x v="0"/>
    <s v="2"/>
    <n v="2"/>
    <s v="ANO"/>
    <s v=""/>
    <x v="1"/>
  </r>
  <r>
    <s v="000969/23"/>
    <s v="Trtek Matěj "/>
    <s v="1608041050"/>
    <s v="111"/>
    <x v="55"/>
    <d v="1899-12-30T11:07:00"/>
    <d v="2023-02-22T00:00:00"/>
    <s v="12:00"/>
    <x v="8"/>
    <x v="0"/>
    <x v="0"/>
    <s v="2"/>
    <x v="0"/>
    <s v="1"/>
    <n v="2"/>
    <s v="NE"/>
    <s v=""/>
    <x v="0"/>
  </r>
  <r>
    <s v="000972/23"/>
    <s v="Trtková Olga Bc."/>
    <s v="8254184598"/>
    <s v="111"/>
    <x v="55"/>
    <d v="1899-12-30T11:23:00"/>
    <d v="2023-02-22T00:00:00"/>
    <s v="12:11"/>
    <x v="9"/>
    <x v="0"/>
    <x v="0"/>
    <s v="7"/>
    <x v="1"/>
    <s v="1"/>
    <n v="2"/>
    <s v="NE"/>
    <s v=""/>
    <x v="0"/>
  </r>
  <r>
    <s v="001062/23"/>
    <s v="Dostálek Max"/>
    <s v="1512041256"/>
    <s v="211"/>
    <x v="60"/>
    <d v="1899-12-30T14:43:00"/>
    <d v="2023-02-22T00:00:00"/>
    <s v="13:04"/>
    <x v="7"/>
    <x v="2"/>
    <x v="2"/>
    <s v="2"/>
    <x v="0"/>
    <s v="1"/>
    <n v="7"/>
    <s v="NE"/>
    <s v=""/>
    <x v="1"/>
  </r>
  <r>
    <s v="001061/23"/>
    <s v="Dolénková Eleonora"/>
    <s v="2162210281"/>
    <s v="213"/>
    <x v="60"/>
    <d v="1899-12-30T15:03:00"/>
    <d v="2023-02-22T00:00:00"/>
    <s v="10:16"/>
    <x v="4"/>
    <x v="2"/>
    <x v="2"/>
    <s v="2"/>
    <x v="0"/>
    <s v="1"/>
    <n v="7"/>
    <s v="ANO"/>
    <s v=""/>
    <x v="1"/>
  </r>
  <r>
    <s v="001064/23"/>
    <s v="Dolénková Lucie"/>
    <s v="9451175811"/>
    <s v="213"/>
    <x v="60"/>
    <d v="1899-12-30T15:06:00"/>
    <d v="2023-02-22T00:00:00"/>
    <s v="10:23"/>
    <x v="5"/>
    <x v="0"/>
    <x v="0"/>
    <s v="7"/>
    <x v="1"/>
    <s v="1"/>
    <n v="7"/>
    <s v="ANO"/>
    <s v=""/>
    <x v="1"/>
  </r>
  <r>
    <s v="001065/23"/>
    <s v="Siska Jonáš"/>
    <s v="1908030069"/>
    <s v="111"/>
    <x v="60"/>
    <d v="1899-12-30T15:21:00"/>
    <d v="2023-02-22T00:00:00"/>
    <s v="09:21"/>
    <x v="7"/>
    <x v="2"/>
    <x v="2"/>
    <s v="2"/>
    <x v="0"/>
    <s v="1"/>
    <n v="7"/>
    <s v="ANO"/>
    <s v=""/>
    <x v="1"/>
  </r>
  <r>
    <s v="001083/23"/>
    <s v="Štefka Michael"/>
    <s v="1609250346"/>
    <s v="111"/>
    <x v="61"/>
    <d v="1899-12-30T09:58:00"/>
    <d v="2023-02-22T00:00:00"/>
    <s v="09:49"/>
    <x v="7"/>
    <x v="2"/>
    <x v="2"/>
    <s v="2"/>
    <x v="0"/>
    <s v="1"/>
    <n v="1"/>
    <s v="NE"/>
    <s v=""/>
    <x v="0"/>
  </r>
  <r>
    <s v="001085/23"/>
    <s v="Ovčačík David"/>
    <s v="1207160328"/>
    <s v="211"/>
    <x v="61"/>
    <d v="1899-12-30T10:30:00"/>
    <d v="2023-02-22T00:00:00"/>
    <s v="13:28"/>
    <x v="7"/>
    <x v="2"/>
    <x v="2"/>
    <s v="2"/>
    <x v="0"/>
    <s v="1"/>
    <n v="1"/>
    <s v="NE"/>
    <s v=""/>
    <x v="0"/>
  </r>
  <r>
    <s v="001087/23"/>
    <s v="Toman Marek"/>
    <s v="1211280741"/>
    <s v="211"/>
    <x v="61"/>
    <d v="1899-12-30T11:10:00"/>
    <d v="2023-02-22T00:00:00"/>
    <s v="14:51"/>
    <x v="0"/>
    <x v="2"/>
    <x v="2"/>
    <s v="2"/>
    <x v="0"/>
    <s v="1"/>
    <n v="1"/>
    <s v="NE"/>
    <s v=""/>
    <x v="0"/>
  </r>
  <r>
    <s v="001091/23"/>
    <s v="Semeniuková Ema"/>
    <s v="1653230007"/>
    <s v="211"/>
    <x v="61"/>
    <d v="1899-12-30T12:50:00"/>
    <d v="2023-02-22T00:00:00"/>
    <s v="09:23"/>
    <x v="7"/>
    <x v="2"/>
    <x v="2"/>
    <s v="2"/>
    <x v="0"/>
    <s v="1"/>
    <n v="1"/>
    <s v="NE"/>
    <s v=""/>
    <x v="0"/>
  </r>
  <r>
    <s v="001094/23"/>
    <s v="Smékal Jáchym"/>
    <s v="1911180634"/>
    <s v="205"/>
    <x v="61"/>
    <d v="1899-12-30T15:15:00"/>
    <d v="2023-02-22T00:00:00"/>
    <s v="12:08"/>
    <x v="2"/>
    <x v="1"/>
    <x v="1"/>
    <s v="3"/>
    <x v="0"/>
    <s v="1"/>
    <n v="1"/>
    <s v="ANO"/>
    <s v=""/>
    <x v="1"/>
  </r>
  <r>
    <s v="001095/23"/>
    <s v="Smékalová Nikol"/>
    <s v="9155145791"/>
    <s v="205"/>
    <x v="61"/>
    <d v="1899-12-30T16:52:00"/>
    <d v="2023-02-22T00:00:00"/>
    <s v="12:10"/>
    <x v="3"/>
    <x v="0"/>
    <x v="0"/>
    <s v="7"/>
    <x v="1"/>
    <s v="1"/>
    <n v="1"/>
    <s v="ANO"/>
    <s v=""/>
    <x v="1"/>
  </r>
  <r>
    <s v="001099/23"/>
    <s v="Vašků Samuel"/>
    <s v="1303181616"/>
    <s v="205"/>
    <x v="61"/>
    <d v="1899-12-30T19:26:00"/>
    <d v="2023-02-22T00:00:00"/>
    <s v="14:25"/>
    <x v="0"/>
    <x v="1"/>
    <x v="1"/>
    <s v="4"/>
    <x v="2"/>
    <s v="1"/>
    <n v="1"/>
    <s v="ANO"/>
    <s v=""/>
    <x v="1"/>
  </r>
  <r>
    <s v="001100/23"/>
    <s v="Švorčíková Veronika"/>
    <s v="0959014936"/>
    <s v="111"/>
    <x v="61"/>
    <d v="1899-12-30T19:59:00"/>
    <d v="2023-02-22T00:00:00"/>
    <s v="12:53"/>
    <x v="0"/>
    <x v="1"/>
    <x v="1"/>
    <s v="7"/>
    <x v="0"/>
    <s v="1"/>
    <n v="1"/>
    <s v="ANO"/>
    <s v=""/>
    <x v="1"/>
  </r>
  <r>
    <s v="001106/23"/>
    <s v="Lehká Viktorie"/>
    <s v="0555111810"/>
    <s v="207"/>
    <x v="62"/>
    <d v="1899-12-30T08:08:00"/>
    <d v="2023-02-22T00:00:00"/>
    <s v="14:42"/>
    <x v="0"/>
    <x v="2"/>
    <x v="2"/>
    <s v="2"/>
    <x v="2"/>
    <s v="1"/>
    <n v="2"/>
    <s v="NE"/>
    <s v=""/>
    <x v="0"/>
  </r>
  <r>
    <s v="001108/23"/>
    <s v="Doležalová Klára"/>
    <s v="0658163253"/>
    <s v="205"/>
    <x v="62"/>
    <d v="1899-12-30T09:27:00"/>
    <d v="2023-02-22T00:00:00"/>
    <s v="14:47"/>
    <x v="0"/>
    <x v="2"/>
    <x v="2"/>
    <s v="2"/>
    <x v="1"/>
    <s v="1"/>
    <n v="2"/>
    <s v="NE"/>
    <s v=""/>
    <x v="0"/>
  </r>
  <r>
    <s v="001109/23"/>
    <s v="Patočka Vojtěch "/>
    <s v="1001264462"/>
    <s v="207"/>
    <x v="62"/>
    <d v="1899-12-30T09:48:00"/>
    <d v="2023-02-22T00:00:00"/>
    <s v="15:49"/>
    <x v="0"/>
    <x v="2"/>
    <x v="2"/>
    <s v="2"/>
    <x v="1"/>
    <s v="1"/>
    <n v="2"/>
    <s v="NE"/>
    <s v=""/>
    <x v="0"/>
  </r>
  <r>
    <s v="001111/23"/>
    <s v="Valiček Kryštof"/>
    <s v="2301050103"/>
    <s v="111"/>
    <x v="62"/>
    <d v="1899-12-30T10:30:00"/>
    <d v="2023-02-22T00:00:00"/>
    <s v="15:19"/>
    <x v="7"/>
    <x v="2"/>
    <x v="2"/>
    <s v="2"/>
    <x v="0"/>
    <s v="1"/>
    <n v="2"/>
    <s v="NE"/>
    <s v=""/>
    <x v="0"/>
  </r>
  <r>
    <s v="001115/23"/>
    <s v="Valičková Kateřina M"/>
    <s v="9257014228"/>
    <s v="111"/>
    <x v="62"/>
    <d v="1899-12-30T12:30:00"/>
    <d v="2023-02-22T00:00:00"/>
    <s v="15:20"/>
    <x v="6"/>
    <x v="0"/>
    <x v="0"/>
    <s v="7"/>
    <x v="1"/>
    <s v="1"/>
    <n v="2"/>
    <s v="NE"/>
    <s v=""/>
    <x v="0"/>
  </r>
  <r>
    <s v="001117/23"/>
    <s v="Bezdíčková Kateřina"/>
    <s v="8751305783"/>
    <s v="111"/>
    <x v="62"/>
    <d v="1899-12-30T13:48:00"/>
    <d v="2023-02-22T00:00:00"/>
    <s v="09:22"/>
    <x v="6"/>
    <x v="0"/>
    <x v="0"/>
    <s v="7"/>
    <x v="1"/>
    <s v="1"/>
    <n v="2"/>
    <s v="NE"/>
    <s v=""/>
    <x v="0"/>
  </r>
  <r>
    <s v="000274/23"/>
    <s v="Pokoj Maxim "/>
    <s v="0910016162"/>
    <s v="111"/>
    <x v="22"/>
    <d v="1899-12-30T10:57:00"/>
    <d v="2023-02-23T00:00:00"/>
    <s v="09:31"/>
    <x v="0"/>
    <x v="1"/>
    <x v="1"/>
    <s v="2"/>
    <x v="0"/>
    <s v="1"/>
    <n v="5"/>
    <s v="NE"/>
    <s v=""/>
    <x v="0"/>
  </r>
  <r>
    <s v="000954/23"/>
    <s v="Kráčalíková Aneta"/>
    <s v="0753207455"/>
    <s v="111"/>
    <x v="54"/>
    <d v="1899-12-30T22:26:00"/>
    <d v="2023-02-23T00:00:00"/>
    <s v="14:10"/>
    <x v="11"/>
    <x v="1"/>
    <x v="1"/>
    <s v="5"/>
    <x v="0"/>
    <s v="5"/>
    <n v="1"/>
    <s v="ANO"/>
    <s v=""/>
    <x v="1"/>
  </r>
  <r>
    <s v="001003/23"/>
    <s v="Čelechovská Kateřina"/>
    <s v="1161251003"/>
    <s v="111"/>
    <x v="56"/>
    <d v="1899-12-30T16:19:00"/>
    <d v="2023-02-23T00:00:00"/>
    <s v="12:38"/>
    <x v="11"/>
    <x v="1"/>
    <x v="1"/>
    <s v="4"/>
    <x v="0"/>
    <s v="2"/>
    <n v="3"/>
    <s v="ANO"/>
    <s v=""/>
    <x v="1"/>
  </r>
  <r>
    <s v="001044/23"/>
    <s v="Tran Tu"/>
    <s v="1659290204"/>
    <s v="111"/>
    <x v="58"/>
    <d v="1899-12-30T22:22:00"/>
    <d v="2023-02-23T00:00:00"/>
    <s v="12:29"/>
    <x v="4"/>
    <x v="0"/>
    <x v="0"/>
    <s v="2"/>
    <x v="0"/>
    <s v="1"/>
    <n v="5"/>
    <s v="ANO"/>
    <s v=""/>
    <x v="1"/>
  </r>
  <r>
    <s v="001069/23"/>
    <s v="Kaminskyi Maksym"/>
    <s v="5221454744"/>
    <s v="403"/>
    <x v="60"/>
    <d v="1899-12-30T15:56:00"/>
    <d v="2023-02-23T00:00:00"/>
    <s v="12:13"/>
    <x v="4"/>
    <x v="2"/>
    <x v="2"/>
    <s v="2"/>
    <x v="0"/>
    <s v="1"/>
    <n v="7"/>
    <s v="ANO"/>
    <s v=""/>
    <x v="1"/>
  </r>
  <r>
    <s v="001075/23"/>
    <s v="Krejčí Liliana "/>
    <s v="0858255277"/>
    <s v="205"/>
    <x v="60"/>
    <d v="1899-12-30T17:58:00"/>
    <d v="2023-02-23T00:00:00"/>
    <s v="13:30"/>
    <x v="0"/>
    <x v="0"/>
    <x v="0"/>
    <s v="2"/>
    <x v="0"/>
    <s v="6"/>
    <n v="7"/>
    <s v="ANO"/>
    <s v=""/>
    <x v="1"/>
  </r>
  <r>
    <s v="001076/23"/>
    <s v="Kašparová Pavlína"/>
    <s v="7754065770"/>
    <s v="111"/>
    <x v="60"/>
    <d v="1899-12-30T18:38:00"/>
    <d v="2023-02-23T00:00:00"/>
    <s v="14:18"/>
    <x v="1"/>
    <x v="0"/>
    <x v="0"/>
    <s v="7"/>
    <x v="1"/>
    <s v="1"/>
    <n v="7"/>
    <s v="ANO"/>
    <s v=""/>
    <x v="1"/>
  </r>
  <r>
    <s v="001078/23"/>
    <s v="Dunková Verona"/>
    <s v="0955135291"/>
    <s v="205"/>
    <x v="60"/>
    <d v="1899-12-30T22:15:00"/>
    <d v="2023-02-23T00:00:00"/>
    <s v="13:32"/>
    <x v="2"/>
    <x v="0"/>
    <x v="0"/>
    <s v="5"/>
    <x v="0"/>
    <s v="1"/>
    <n v="7"/>
    <s v="ANO"/>
    <s v=""/>
    <x v="1"/>
  </r>
  <r>
    <s v="001081/23"/>
    <s v="Králová Petra, Bc."/>
    <s v="9059246086"/>
    <s v="205"/>
    <x v="61"/>
    <d v="1899-12-30T07:43:00"/>
    <d v="2023-02-23T00:00:00"/>
    <s v="14:51"/>
    <x v="9"/>
    <x v="0"/>
    <x v="0"/>
    <s v="7"/>
    <x v="1"/>
    <s v="1"/>
    <n v="1"/>
    <s v="NE"/>
    <s v=""/>
    <x v="0"/>
  </r>
  <r>
    <s v="001084/23"/>
    <s v="Řezáč Štěpán"/>
    <s v="1803300939"/>
    <s v="111"/>
    <x v="61"/>
    <d v="1899-12-30T10:11:00"/>
    <d v="2023-02-23T00:00:00"/>
    <s v="12:35"/>
    <x v="7"/>
    <x v="2"/>
    <x v="2"/>
    <s v="2"/>
    <x v="0"/>
    <s v="1"/>
    <n v="1"/>
    <s v="NE"/>
    <s v=""/>
    <x v="0"/>
  </r>
  <r>
    <s v="001086/23"/>
    <s v="Polášek Jiří"/>
    <s v="1702081381"/>
    <s v="205"/>
    <x v="61"/>
    <d v="1899-12-30T10:44:00"/>
    <d v="2023-02-23T00:00:00"/>
    <s v="09:18"/>
    <x v="7"/>
    <x v="2"/>
    <x v="2"/>
    <s v="2"/>
    <x v="0"/>
    <s v="1"/>
    <n v="1"/>
    <s v="NE"/>
    <s v=""/>
    <x v="0"/>
  </r>
  <r>
    <s v="001089/23"/>
    <s v="Řezáčová Zuzana"/>
    <s v="8557126325"/>
    <s v="111"/>
    <x v="61"/>
    <d v="1899-12-30T12:09:00"/>
    <d v="2023-02-23T00:00:00"/>
    <s v="12:37"/>
    <x v="6"/>
    <x v="0"/>
    <x v="0"/>
    <s v="7"/>
    <x v="1"/>
    <s v="1"/>
    <n v="1"/>
    <s v="NE"/>
    <s v=""/>
    <x v="0"/>
  </r>
  <r>
    <s v="001097/23"/>
    <s v="Hudák Matyáš"/>
    <s v="1308050370"/>
    <s v="205"/>
    <x v="61"/>
    <d v="1899-12-30T18:25:00"/>
    <d v="2023-02-23T00:00:00"/>
    <s v="12:14"/>
    <x v="4"/>
    <x v="1"/>
    <x v="1"/>
    <s v="2"/>
    <x v="0"/>
    <s v="1"/>
    <n v="1"/>
    <s v="ANO"/>
    <s v=""/>
    <x v="1"/>
  </r>
  <r>
    <s v="001098/23"/>
    <s v="Hudáková Barbora Mgr"/>
    <s v="8258044674"/>
    <s v="205"/>
    <x v="61"/>
    <d v="1899-12-30T18:26:00"/>
    <d v="2023-02-23T00:00:00"/>
    <s v="12:16"/>
    <x v="5"/>
    <x v="0"/>
    <x v="0"/>
    <s v="7"/>
    <x v="1"/>
    <s v="1"/>
    <n v="1"/>
    <s v="ANO"/>
    <s v=""/>
    <x v="1"/>
  </r>
  <r>
    <s v="001118/23"/>
    <s v="Bednářová Dominika"/>
    <s v="1261121521"/>
    <s v="111"/>
    <x v="62"/>
    <d v="1899-12-30T14:44:00"/>
    <d v="2023-02-23T00:00:00"/>
    <s v="13:11"/>
    <x v="2"/>
    <x v="1"/>
    <x v="1"/>
    <s v="1"/>
    <x v="0"/>
    <s v="1"/>
    <n v="2"/>
    <s v="NE"/>
    <s v=""/>
    <x v="0"/>
  </r>
  <r>
    <s v="001123/23"/>
    <s v="Slaměník Pavel"/>
    <s v="1412100008"/>
    <s v="111"/>
    <x v="62"/>
    <d v="1899-12-30T17:58:00"/>
    <d v="2023-02-23T00:00:00"/>
    <s v="12:05"/>
    <x v="8"/>
    <x v="0"/>
    <x v="0"/>
    <s v="2"/>
    <x v="0"/>
    <s v="1"/>
    <n v="2"/>
    <s v="ANO"/>
    <s v=""/>
    <x v="1"/>
  </r>
  <r>
    <s v="001126/23"/>
    <s v="Slaměníková Kristýna"/>
    <s v="8755046135"/>
    <s v="111"/>
    <x v="62"/>
    <d v="1899-12-30T21:47:00"/>
    <d v="2023-02-23T00:00:00"/>
    <s v="12:22"/>
    <x v="9"/>
    <x v="0"/>
    <x v="0"/>
    <s v="7"/>
    <x v="1"/>
    <s v="1"/>
    <n v="2"/>
    <s v="ANO"/>
    <s v=""/>
    <x v="1"/>
  </r>
  <r>
    <s v="001131/23"/>
    <s v="Navrátil David"/>
    <s v="2102020888"/>
    <s v="205"/>
    <x v="63"/>
    <d v="1899-12-30T09:43:00"/>
    <d v="2023-02-23T00:00:00"/>
    <s v="12:33"/>
    <x v="7"/>
    <x v="2"/>
    <x v="2"/>
    <s v="2"/>
    <x v="0"/>
    <s v="1"/>
    <n v="3"/>
    <s v="NE"/>
    <s v=""/>
    <x v="0"/>
  </r>
  <r>
    <s v="001142/23"/>
    <s v="Vilímková Vendula"/>
    <s v="0761067230"/>
    <s v="213"/>
    <x v="63"/>
    <d v="1899-12-30T12:19:00"/>
    <d v="2023-02-23T00:00:00"/>
    <s v="16:00"/>
    <x v="11"/>
    <x v="0"/>
    <x v="0"/>
    <s v="5"/>
    <x v="0"/>
    <s v="6"/>
    <n v="3"/>
    <s v="NE"/>
    <s v=""/>
    <x v="0"/>
  </r>
  <r>
    <s v="001144/23"/>
    <s v="Navrátilová Lenka"/>
    <s v="8956016234"/>
    <s v="205"/>
    <x v="63"/>
    <d v="1899-12-30T12:55:00"/>
    <d v="2023-02-23T00:00:00"/>
    <s v="12:40"/>
    <x v="6"/>
    <x v="0"/>
    <x v="0"/>
    <s v="7"/>
    <x v="1"/>
    <s v="1"/>
    <n v="3"/>
    <s v="NE"/>
    <s v=""/>
    <x v="0"/>
  </r>
  <r>
    <s v="001156/23"/>
    <s v="Julina David"/>
    <s v="1801100015"/>
    <s v="213"/>
    <x v="63"/>
    <d v="1899-12-30T21:47:00"/>
    <d v="2023-02-23T00:00:00"/>
    <s v="10:24"/>
    <x v="0"/>
    <x v="1"/>
    <x v="1"/>
    <s v="5"/>
    <x v="0"/>
    <s v="1"/>
    <n v="3"/>
    <s v="ANO"/>
    <s v=""/>
    <x v="1"/>
  </r>
  <r>
    <s v="001157/23"/>
    <s v="Julinová Veronika"/>
    <s v="8852045730"/>
    <s v="213"/>
    <x v="63"/>
    <d v="1899-12-30T21:59:00"/>
    <d v="2023-02-23T00:00:00"/>
    <s v="10:29"/>
    <x v="1"/>
    <x v="0"/>
    <x v="0"/>
    <s v="7"/>
    <x v="1"/>
    <s v="1"/>
    <n v="3"/>
    <s v="ANO"/>
    <s v=""/>
    <x v="1"/>
  </r>
  <r>
    <s v="001180/23"/>
    <s v="Kylarová Lucie"/>
    <s v="8754226228"/>
    <s v="205"/>
    <x v="64"/>
    <d v="1899-12-30T13:39:00"/>
    <d v="2023-02-23T00:00:00"/>
    <s v="23:02"/>
    <x v="3"/>
    <x v="0"/>
    <x v="0"/>
    <s v="7"/>
    <x v="1"/>
    <s v="1"/>
    <n v="4"/>
    <s v="NE"/>
    <s v=""/>
    <x v="0"/>
  </r>
  <r>
    <s v="000763/23"/>
    <s v="Abeska Patrik "/>
    <s v="2203040235"/>
    <s v="211"/>
    <x v="45"/>
    <d v="1899-12-30T20:15:00"/>
    <d v="2023-02-24T00:00:00"/>
    <s v="11:15"/>
    <x v="0"/>
    <x v="0"/>
    <x v="0"/>
    <s v="2"/>
    <x v="0"/>
    <s v="1"/>
    <n v="7"/>
    <s v="ANO"/>
    <s v=""/>
    <x v="1"/>
  </r>
  <r>
    <s v="001004/23"/>
    <s v="Bartoník Adam"/>
    <s v="0703033232"/>
    <s v="205"/>
    <x v="56"/>
    <d v="1899-12-30T17:08:00"/>
    <d v="2023-02-24T00:00:00"/>
    <s v="13:00"/>
    <x v="0"/>
    <x v="1"/>
    <x v="1"/>
    <s v="2"/>
    <x v="0"/>
    <s v="1"/>
    <n v="3"/>
    <s v="ANO"/>
    <s v=""/>
    <x v="1"/>
  </r>
  <r>
    <s v="001041/23"/>
    <s v="Hubáčková Ivona"/>
    <s v="8862156193"/>
    <s v="211"/>
    <x v="58"/>
    <d v="1899-12-30T14:20:00"/>
    <d v="2023-02-24T00:00:00"/>
    <s v="11:11"/>
    <x v="1"/>
    <x v="0"/>
    <x v="0"/>
    <s v="7"/>
    <x v="1"/>
    <s v="1"/>
    <n v="5"/>
    <s v="NE"/>
    <s v=""/>
    <x v="0"/>
  </r>
  <r>
    <s v="001042/23"/>
    <s v="Ondičová Melisa"/>
    <s v="2059220141"/>
    <s v="213"/>
    <x v="58"/>
    <d v="1899-12-30T17:07:00"/>
    <d v="2023-02-24T00:00:00"/>
    <s v="12:16"/>
    <x v="2"/>
    <x v="0"/>
    <x v="0"/>
    <s v="3"/>
    <x v="2"/>
    <s v="1"/>
    <n v="5"/>
    <s v="ANO"/>
    <s v=""/>
    <x v="1"/>
  </r>
  <r>
    <s v="001043/23"/>
    <s v="Ondičová Jarmila"/>
    <s v="9254216081"/>
    <s v="213"/>
    <x v="58"/>
    <d v="1899-12-30T17:21:00"/>
    <d v="2023-02-24T00:00:00"/>
    <s v="12:19"/>
    <x v="3"/>
    <x v="0"/>
    <x v="0"/>
    <s v="7"/>
    <x v="1"/>
    <s v="1"/>
    <n v="5"/>
    <s v="ANO"/>
    <s v=""/>
    <x v="1"/>
  </r>
  <r>
    <s v="001057/23"/>
    <s v="Štábl Filip"/>
    <s v="1802030109"/>
    <s v="205"/>
    <x v="60"/>
    <d v="1899-12-30T12:37:00"/>
    <d v="2023-02-24T00:00:00"/>
    <s v="12:35"/>
    <x v="4"/>
    <x v="0"/>
    <x v="0"/>
    <s v="2"/>
    <x v="0"/>
    <s v="1"/>
    <n v="7"/>
    <s v="NE"/>
    <s v=""/>
    <x v="1"/>
  </r>
  <r>
    <s v="001058/23"/>
    <s v="Štáblová Žaneta"/>
    <s v="9060236163"/>
    <s v="205"/>
    <x v="60"/>
    <d v="1899-12-30T13:06:00"/>
    <d v="2023-02-24T00:00:00"/>
    <s v="12:36"/>
    <x v="5"/>
    <x v="0"/>
    <x v="0"/>
    <s v="7"/>
    <x v="1"/>
    <s v="1"/>
    <n v="7"/>
    <s v="NE"/>
    <s v=""/>
    <x v="1"/>
  </r>
  <r>
    <s v="001073/23"/>
    <s v="Lakomá Magdaléna"/>
    <s v="2352020077"/>
    <s v="205"/>
    <x v="60"/>
    <d v="1899-12-30T17:02:00"/>
    <d v="2023-02-24T00:00:00"/>
    <s v="13:26"/>
    <x v="2"/>
    <x v="0"/>
    <x v="0"/>
    <s v="3"/>
    <x v="0"/>
    <s v="1"/>
    <n v="7"/>
    <s v="ANO"/>
    <s v=""/>
    <x v="1"/>
  </r>
  <r>
    <s v="001074/23"/>
    <s v="Lakomá Zuzana Bc."/>
    <s v="9562075710"/>
    <s v="205"/>
    <x v="60"/>
    <d v="1899-12-30T17:17:00"/>
    <d v="2023-02-24T00:00:00"/>
    <s v="13:29"/>
    <x v="3"/>
    <x v="0"/>
    <x v="0"/>
    <s v="7"/>
    <x v="1"/>
    <s v="1"/>
    <n v="7"/>
    <s v="ANO"/>
    <s v=""/>
    <x v="1"/>
  </r>
  <r>
    <s v="001107/23"/>
    <s v="Kopecká Linda "/>
    <s v="0555254546"/>
    <s v="207"/>
    <x v="62"/>
    <d v="1899-12-30T08:48:00"/>
    <d v="2023-02-24T00:00:00"/>
    <s v="14:40"/>
    <x v="7"/>
    <x v="2"/>
    <x v="2"/>
    <s v="2"/>
    <x v="1"/>
    <s v="1"/>
    <n v="2"/>
    <s v="NE"/>
    <s v=""/>
    <x v="0"/>
  </r>
  <r>
    <s v="001129/23"/>
    <s v="Hubert Jonáš"/>
    <s v="2103130095"/>
    <s v="111"/>
    <x v="63"/>
    <d v="1899-12-30T09:15:00"/>
    <d v="2023-02-24T00:00:00"/>
    <s v="12:16"/>
    <x v="4"/>
    <x v="2"/>
    <x v="2"/>
    <s v="2"/>
    <x v="0"/>
    <s v="1"/>
    <n v="3"/>
    <s v="NE"/>
    <s v=""/>
    <x v="0"/>
  </r>
  <r>
    <s v="001130/23"/>
    <s v="Nedbal Vojtěch"/>
    <s v="1907192199"/>
    <s v="205"/>
    <x v="63"/>
    <d v="1899-12-30T09:32:00"/>
    <d v="2023-02-24T00:00:00"/>
    <s v="09:47"/>
    <x v="7"/>
    <x v="2"/>
    <x v="2"/>
    <s v="2"/>
    <x v="0"/>
    <s v="1"/>
    <n v="3"/>
    <s v="NE"/>
    <s v=""/>
    <x v="0"/>
  </r>
  <r>
    <s v="001132/23"/>
    <s v="Koutný Alexandr"/>
    <s v="0501203230"/>
    <s v="205"/>
    <x v="63"/>
    <d v="1899-12-30T10:11:00"/>
    <d v="2023-02-24T00:00:00"/>
    <s v="11:38"/>
    <x v="7"/>
    <x v="2"/>
    <x v="2"/>
    <s v="1"/>
    <x v="0"/>
    <s v="1"/>
    <n v="3"/>
    <s v="NE"/>
    <s v=""/>
    <x v="0"/>
  </r>
  <r>
    <s v="001134/23"/>
    <s v="Sedláčková Veronika"/>
    <s v="0856283252"/>
    <s v="211"/>
    <x v="63"/>
    <d v="1899-12-30T10:39:00"/>
    <d v="2023-02-24T00:00:00"/>
    <s v="12:08"/>
    <x v="4"/>
    <x v="2"/>
    <x v="2"/>
    <s v="2"/>
    <x v="0"/>
    <s v="1"/>
    <n v="3"/>
    <s v="NE"/>
    <s v=""/>
    <x v="0"/>
  </r>
  <r>
    <s v="001135/23"/>
    <s v="Kučera Vojtěch"/>
    <s v="2109100862"/>
    <s v="211"/>
    <x v="63"/>
    <d v="1899-12-30T10:52:00"/>
    <d v="2023-02-24T00:00:00"/>
    <s v="12:16"/>
    <x v="7"/>
    <x v="2"/>
    <x v="2"/>
    <s v="2"/>
    <x v="0"/>
    <s v="1"/>
    <n v="3"/>
    <s v="NE"/>
    <s v=""/>
    <x v="0"/>
  </r>
  <r>
    <s v="001136/23"/>
    <s v="Motúz Michael"/>
    <s v="1910100632"/>
    <s v="111"/>
    <x v="63"/>
    <d v="1899-12-30T11:07:00"/>
    <d v="2023-02-24T00:00:00"/>
    <s v="13:14"/>
    <x v="7"/>
    <x v="2"/>
    <x v="2"/>
    <s v="2"/>
    <x v="0"/>
    <s v="1"/>
    <n v="3"/>
    <s v="NE"/>
    <s v=""/>
    <x v="0"/>
  </r>
  <r>
    <s v="001138/23"/>
    <s v="Pavelka Matěj"/>
    <s v="1703111322"/>
    <s v="211"/>
    <x v="63"/>
    <d v="1899-12-30T11:56:00"/>
    <d v="2023-02-24T00:00:00"/>
    <s v="12:22"/>
    <x v="4"/>
    <x v="2"/>
    <x v="2"/>
    <s v="2"/>
    <x v="0"/>
    <s v="1"/>
    <n v="3"/>
    <s v="NE"/>
    <s v=""/>
    <x v="0"/>
  </r>
  <r>
    <s v="001139/23"/>
    <s v="Kučerová Michaela"/>
    <s v="8956014386"/>
    <s v="211"/>
    <x v="63"/>
    <d v="1899-12-30T12:02:00"/>
    <d v="2023-02-24T00:00:00"/>
    <s v="12:17"/>
    <x v="6"/>
    <x v="0"/>
    <x v="0"/>
    <s v="7"/>
    <x v="1"/>
    <s v="1"/>
    <n v="3"/>
    <s v="NE"/>
    <s v=""/>
    <x v="0"/>
  </r>
  <r>
    <s v="001140/23"/>
    <s v="Pavelková Lenka"/>
    <s v="9056035098"/>
    <s v="211"/>
    <x v="63"/>
    <d v="1899-12-30T12:15:00"/>
    <d v="2023-02-24T00:00:00"/>
    <s v="12:24"/>
    <x v="5"/>
    <x v="0"/>
    <x v="0"/>
    <s v="7"/>
    <x v="1"/>
    <s v="1"/>
    <n v="3"/>
    <s v="NE"/>
    <s v=""/>
    <x v="0"/>
  </r>
  <r>
    <s v="001141/23"/>
    <s v="Motúzová Aneta"/>
    <s v="9053295713"/>
    <s v="111"/>
    <x v="63"/>
    <d v="1899-12-30T12:19:00"/>
    <d v="2023-02-24T00:00:00"/>
    <s v="13:17"/>
    <x v="6"/>
    <x v="0"/>
    <x v="0"/>
    <s v="7"/>
    <x v="1"/>
    <s v="1"/>
    <n v="3"/>
    <s v="NE"/>
    <s v=""/>
    <x v="0"/>
  </r>
  <r>
    <s v="001143/23"/>
    <s v="Nedbalová Kamila"/>
    <s v="8959216090"/>
    <s v="205"/>
    <x v="63"/>
    <d v="1899-12-30T12:24:00"/>
    <d v="2023-02-24T00:00:00"/>
    <s v="09:49"/>
    <x v="6"/>
    <x v="0"/>
    <x v="0"/>
    <s v="7"/>
    <x v="1"/>
    <s v="1"/>
    <n v="3"/>
    <s v="NE"/>
    <s v=""/>
    <x v="0"/>
  </r>
  <r>
    <s v="001147/23"/>
    <s v="Hubertová Martina"/>
    <s v="8959126231"/>
    <s v="111"/>
    <x v="63"/>
    <d v="1899-12-30T13:35:00"/>
    <d v="2023-02-24T00:00:00"/>
    <s v="12:18"/>
    <x v="5"/>
    <x v="0"/>
    <x v="0"/>
    <s v="7"/>
    <x v="1"/>
    <s v="1"/>
    <n v="3"/>
    <s v="NE"/>
    <s v=""/>
    <x v="0"/>
  </r>
  <r>
    <s v="001154/23"/>
    <s v="Šivak Šimun Mihael"/>
    <s v="2101240823"/>
    <s v="205"/>
    <x v="63"/>
    <d v="1899-12-30T20:09:00"/>
    <d v="2023-02-24T00:00:00"/>
    <s v="11:24"/>
    <x v="7"/>
    <x v="1"/>
    <x v="1"/>
    <s v="5"/>
    <x v="0"/>
    <s v="1"/>
    <n v="3"/>
    <s v="ANO"/>
    <s v=""/>
    <x v="1"/>
  </r>
  <r>
    <s v="001155/23"/>
    <s v="Božič Ivana"/>
    <s v="8755111453"/>
    <s v="205"/>
    <x v="63"/>
    <d v="1899-12-30T20:17:00"/>
    <d v="2023-02-24T00:00:00"/>
    <s v="11:35"/>
    <x v="6"/>
    <x v="0"/>
    <x v="0"/>
    <s v="7"/>
    <x v="1"/>
    <s v="1"/>
    <n v="3"/>
    <s v="ANO"/>
    <s v=""/>
    <x v="1"/>
  </r>
  <r>
    <s v="001158/23"/>
    <s v="Procházková Natálie"/>
    <s v="1459270021"/>
    <s v="205"/>
    <x v="64"/>
    <d v="1899-12-30T01:45:00"/>
    <d v="2023-02-24T00:00:00"/>
    <s v="09:36"/>
    <x v="0"/>
    <x v="1"/>
    <x v="1"/>
    <s v="7"/>
    <x v="0"/>
    <s v="1"/>
    <n v="4"/>
    <s v="ANO"/>
    <s v=""/>
    <x v="1"/>
  </r>
  <r>
    <s v="001170/23"/>
    <s v="Kvapilová Kristýna"/>
    <s v="1251220047"/>
    <s v="205"/>
    <x v="64"/>
    <d v="1899-12-30T10:55:00"/>
    <d v="2023-02-24T00:00:00"/>
    <s v="13:51"/>
    <x v="0"/>
    <x v="1"/>
    <x v="1"/>
    <s v="2"/>
    <x v="1"/>
    <s v="1"/>
    <n v="4"/>
    <s v="NE"/>
    <s v=""/>
    <x v="0"/>
  </r>
  <r>
    <s v="001172/23"/>
    <s v="Garza Cristián"/>
    <s v="0609013284"/>
    <s v="205"/>
    <x v="64"/>
    <d v="1899-12-30T11:13:00"/>
    <d v="2023-02-24T00:00:00"/>
    <s v="13:30"/>
    <x v="4"/>
    <x v="2"/>
    <x v="2"/>
    <s v="2"/>
    <x v="0"/>
    <s v="1"/>
    <n v="4"/>
    <s v="NE"/>
    <s v=""/>
    <x v="0"/>
  </r>
  <r>
    <s v="001178/23"/>
    <s v="Fričová Adéla"/>
    <s v="2260190966"/>
    <s v="205"/>
    <x v="64"/>
    <d v="1899-12-30T13:28:00"/>
    <d v="2023-02-24T00:00:00"/>
    <s v="13:17"/>
    <x v="4"/>
    <x v="1"/>
    <x v="1"/>
    <s v="2"/>
    <x v="1"/>
    <s v="1"/>
    <n v="4"/>
    <s v="NE"/>
    <s v=""/>
    <x v="0"/>
  </r>
  <r>
    <s v="001181/23"/>
    <s v="Zajacová Marie"/>
    <s v="9552286194"/>
    <s v="205"/>
    <x v="64"/>
    <d v="1899-12-30T13:47:00"/>
    <d v="2023-02-24T00:00:00"/>
    <s v="13:18"/>
    <x v="5"/>
    <x v="0"/>
    <x v="0"/>
    <s v="7"/>
    <x v="1"/>
    <s v="1"/>
    <n v="4"/>
    <s v="NE"/>
    <s v=""/>
    <x v="0"/>
  </r>
  <r>
    <s v="001191/23"/>
    <s v="Jurník František"/>
    <s v="1312200186"/>
    <s v="205"/>
    <x v="64"/>
    <d v="1899-12-30T17:34:00"/>
    <d v="2023-02-24T00:00:00"/>
    <s v="12:02"/>
    <x v="0"/>
    <x v="1"/>
    <x v="1"/>
    <s v="2"/>
    <x v="0"/>
    <s v="1"/>
    <n v="4"/>
    <s v="ANO"/>
    <s v=""/>
    <x v="1"/>
  </r>
  <r>
    <s v="001030/23"/>
    <s v="Králová Magda, Mgr."/>
    <s v="7759215684"/>
    <s v="111"/>
    <x v="57"/>
    <d v="1899-12-30T13:55:00"/>
    <d v="2023-02-25T00:00:00"/>
    <s v="09:52"/>
    <x v="9"/>
    <x v="0"/>
    <x v="0"/>
    <s v="7"/>
    <x v="1"/>
    <s v="1"/>
    <n v="4"/>
    <s v="NE"/>
    <s v=""/>
    <x v="0"/>
  </r>
  <r>
    <s v="001113/23"/>
    <s v="Žeravíková Pavlína "/>
    <s v="1758050063"/>
    <s v="205"/>
    <x v="62"/>
    <d v="1899-12-30T10:50:00"/>
    <d v="2023-02-25T00:00:00"/>
    <s v="14:14"/>
    <x v="7"/>
    <x v="2"/>
    <x v="2"/>
    <s v="2"/>
    <x v="0"/>
    <s v="1"/>
    <n v="2"/>
    <s v="NE"/>
    <s v=""/>
    <x v="0"/>
  </r>
  <r>
    <s v="001114/23"/>
    <s v="Žeravíková Pavla Mgr"/>
    <s v="7759043523"/>
    <s v="205"/>
    <x v="62"/>
    <d v="1899-12-30T12:19:00"/>
    <d v="2023-02-25T00:00:00"/>
    <s v="14:21"/>
    <x v="6"/>
    <x v="0"/>
    <x v="0"/>
    <s v="7"/>
    <x v="1"/>
    <s v="1"/>
    <n v="2"/>
    <s v="NE"/>
    <s v=""/>
    <x v="0"/>
  </r>
  <r>
    <s v="001128/23"/>
    <s v="Müller Adam"/>
    <s v="1508111990"/>
    <s v="205"/>
    <x v="63"/>
    <d v="1899-12-30T09:01:00"/>
    <d v="2023-02-25T00:00:00"/>
    <s v="11:50"/>
    <x v="4"/>
    <x v="2"/>
    <x v="2"/>
    <s v="2"/>
    <x v="0"/>
    <s v="1"/>
    <n v="3"/>
    <s v="NE"/>
    <s v=""/>
    <x v="0"/>
  </r>
  <r>
    <s v="001133/23"/>
    <s v="Šubová Beáta"/>
    <s v="2053230124"/>
    <s v="205"/>
    <x v="63"/>
    <d v="1899-12-30T10:24:00"/>
    <d v="2023-02-25T00:00:00"/>
    <s v="12:15"/>
    <x v="4"/>
    <x v="2"/>
    <x v="2"/>
    <s v="2"/>
    <x v="0"/>
    <s v="1"/>
    <n v="3"/>
    <s v="NE"/>
    <s v=""/>
    <x v="0"/>
  </r>
  <r>
    <s v="001146/23"/>
    <s v="Müller Jiří"/>
    <s v="8704015155"/>
    <s v="201"/>
    <x v="63"/>
    <d v="1899-12-30T13:31:00"/>
    <d v="2023-02-25T00:00:00"/>
    <s v="11:51"/>
    <x v="5"/>
    <x v="0"/>
    <x v="0"/>
    <s v="7"/>
    <x v="1"/>
    <s v="1"/>
    <n v="3"/>
    <s v="NE"/>
    <s v=""/>
    <x v="0"/>
  </r>
  <r>
    <s v="001148/23"/>
    <s v="Navarová Eva"/>
    <s v="8660145791"/>
    <s v="205"/>
    <x v="63"/>
    <d v="1899-12-30T13:38:00"/>
    <d v="2023-02-25T00:00:00"/>
    <s v="12:16"/>
    <x v="5"/>
    <x v="0"/>
    <x v="0"/>
    <s v="7"/>
    <x v="1"/>
    <s v="1"/>
    <n v="3"/>
    <s v="NE"/>
    <s v=""/>
    <x v="0"/>
  </r>
  <r>
    <s v="001151/23"/>
    <s v="Zezula Jan"/>
    <s v="0905123252"/>
    <s v="205"/>
    <x v="63"/>
    <d v="1899-12-30T16:36:00"/>
    <d v="2023-02-25T00:00:00"/>
    <s v="11:31"/>
    <x v="0"/>
    <x v="1"/>
    <x v="1"/>
    <s v="2"/>
    <x v="0"/>
    <s v="1"/>
    <n v="3"/>
    <s v="ANO"/>
    <s v=""/>
    <x v="1"/>
  </r>
  <r>
    <s v="001159/23"/>
    <s v="Tichá Veronika"/>
    <s v="0559263232"/>
    <s v="211"/>
    <x v="64"/>
    <d v="1899-12-30T07:16:00"/>
    <d v="2023-02-25T00:00:00"/>
    <s v="13:53"/>
    <x v="0"/>
    <x v="2"/>
    <x v="2"/>
    <s v="2"/>
    <x v="0"/>
    <s v="1"/>
    <n v="4"/>
    <s v="NE"/>
    <s v=""/>
    <x v="0"/>
  </r>
  <r>
    <s v="001162/23"/>
    <s v="Popelář Tomáš"/>
    <s v="1903220781"/>
    <s v="201"/>
    <x v="64"/>
    <d v="1899-12-30T07:59:00"/>
    <d v="2023-02-25T00:00:00"/>
    <s v="08:38"/>
    <x v="7"/>
    <x v="2"/>
    <x v="2"/>
    <s v="2"/>
    <x v="0"/>
    <s v="1"/>
    <n v="4"/>
    <s v="NE"/>
    <s v=""/>
    <x v="0"/>
  </r>
  <r>
    <s v="001163/23"/>
    <s v="Krejcarová Olívie "/>
    <s v="1755050011"/>
    <s v="205"/>
    <x v="64"/>
    <d v="1899-12-30T09:33:00"/>
    <d v="2023-02-25T00:00:00"/>
    <s v="08:29"/>
    <x v="7"/>
    <x v="2"/>
    <x v="2"/>
    <s v="2"/>
    <x v="0"/>
    <s v="1"/>
    <n v="4"/>
    <s v="NE"/>
    <s v=""/>
    <x v="0"/>
  </r>
  <r>
    <s v="001164/23"/>
    <s v="Zoller Sebastian"/>
    <s v="1707190001"/>
    <s v="205"/>
    <x v="64"/>
    <d v="1899-12-30T09:45:00"/>
    <d v="2023-02-25T00:00:00"/>
    <s v="08:42"/>
    <x v="7"/>
    <x v="2"/>
    <x v="2"/>
    <s v="2"/>
    <x v="0"/>
    <s v="1"/>
    <n v="4"/>
    <s v="NE"/>
    <s v=""/>
    <x v="0"/>
  </r>
  <r>
    <s v="001165/23"/>
    <s v="Dobiáš Filip "/>
    <s v="1906270685"/>
    <s v="205"/>
    <x v="64"/>
    <d v="1899-12-30T10:02:00"/>
    <d v="2023-02-25T00:00:00"/>
    <s v="08:23"/>
    <x v="7"/>
    <x v="2"/>
    <x v="2"/>
    <s v="2"/>
    <x v="0"/>
    <s v="1"/>
    <n v="4"/>
    <s v="NE"/>
    <s v=""/>
    <x v="0"/>
  </r>
  <r>
    <s v="001166/23"/>
    <s v="Hýbl Viktor"/>
    <s v="1207122004"/>
    <s v="207"/>
    <x v="64"/>
    <d v="1899-12-30T10:15:00"/>
    <d v="2023-02-25T00:00:00"/>
    <s v="13:25"/>
    <x v="4"/>
    <x v="2"/>
    <x v="2"/>
    <s v="2"/>
    <x v="0"/>
    <s v="1"/>
    <n v="4"/>
    <s v="NE"/>
    <s v=""/>
    <x v="0"/>
  </r>
  <r>
    <s v="001173/23"/>
    <s v="Burianová Zdenka"/>
    <s v="7556274066"/>
    <s v="205"/>
    <x v="64"/>
    <d v="1899-12-30T11:59:00"/>
    <d v="2023-02-25T00:00:00"/>
    <s v="09:02"/>
    <x v="6"/>
    <x v="0"/>
    <x v="0"/>
    <s v="7"/>
    <x v="1"/>
    <s v="1"/>
    <n v="4"/>
    <s v="NE"/>
    <s v=""/>
    <x v="0"/>
  </r>
  <r>
    <s v="001174/23"/>
    <s v="Popelář David"/>
    <s v="8902015749"/>
    <s v="205"/>
    <x v="64"/>
    <d v="1899-12-30T12:07:00"/>
    <d v="2023-02-25T00:00:00"/>
    <s v="08:55"/>
    <x v="6"/>
    <x v="0"/>
    <x v="0"/>
    <s v="7"/>
    <x v="1"/>
    <s v="1"/>
    <n v="4"/>
    <s v="NE"/>
    <s v=""/>
    <x v="0"/>
  </r>
  <r>
    <s v="001175/23"/>
    <s v="Krejcar Jindřich"/>
    <s v="8205125313"/>
    <s v="205"/>
    <x v="64"/>
    <d v="1899-12-30T12:07:00"/>
    <d v="2023-02-25T00:00:00"/>
    <s v="08:59"/>
    <x v="6"/>
    <x v="0"/>
    <x v="0"/>
    <s v="7"/>
    <x v="1"/>
    <s v="1"/>
    <n v="4"/>
    <s v="NE"/>
    <s v=""/>
    <x v="0"/>
  </r>
  <r>
    <s v="001176/23"/>
    <s v="Čechák Petr"/>
    <s v="8809235765"/>
    <s v="201"/>
    <x v="64"/>
    <d v="1899-12-30T12:10:00"/>
    <d v="2023-02-25T00:00:00"/>
    <s v="03:51"/>
    <x v="6"/>
    <x v="0"/>
    <x v="0"/>
    <s v="7"/>
    <x v="1"/>
    <s v="1"/>
    <n v="4"/>
    <s v="NE"/>
    <s v=""/>
    <x v="0"/>
  </r>
  <r>
    <s v="001177/23"/>
    <s v="Hejlová Miroslava"/>
    <s v="8060075342"/>
    <s v="205"/>
    <x v="64"/>
    <d v="1899-12-30T12:11:00"/>
    <d v="2023-02-25T00:00:00"/>
    <s v="09:04"/>
    <x v="6"/>
    <x v="0"/>
    <x v="0"/>
    <s v="7"/>
    <x v="1"/>
    <s v="1"/>
    <n v="4"/>
    <s v="NE"/>
    <s v=""/>
    <x v="0"/>
  </r>
  <r>
    <s v="001183/23"/>
    <s v="Gajdoš Michal"/>
    <s v="1801190798"/>
    <s v="205"/>
    <x v="64"/>
    <d v="1899-12-30T14:03:00"/>
    <d v="2023-02-25T00:00:00"/>
    <s v="14:26"/>
    <x v="4"/>
    <x v="1"/>
    <x v="1"/>
    <s v="2"/>
    <x v="0"/>
    <s v="1"/>
    <n v="4"/>
    <s v="NE"/>
    <s v=""/>
    <x v="0"/>
  </r>
  <r>
    <s v="001182/23"/>
    <s v="Václavíček Dominik"/>
    <s v="0712305341"/>
    <s v="111"/>
    <x v="64"/>
    <d v="1899-12-30T14:03:00"/>
    <d v="2023-02-25T00:00:00"/>
    <s v="13:07"/>
    <x v="4"/>
    <x v="1"/>
    <x v="1"/>
    <s v="2"/>
    <x v="0"/>
    <s v="1"/>
    <n v="4"/>
    <s v="NE"/>
    <s v=""/>
    <x v="0"/>
  </r>
  <r>
    <s v="001185/23"/>
    <s v="Král Jakub, Ing."/>
    <s v="8607086191"/>
    <s v="111"/>
    <x v="64"/>
    <d v="1899-12-30T14:40:00"/>
    <d v="2023-02-25T00:00:00"/>
    <s v="18:35"/>
    <x v="9"/>
    <x v="0"/>
    <x v="0"/>
    <s v="7"/>
    <x v="1"/>
    <s v="1"/>
    <n v="4"/>
    <s v="NE"/>
    <s v=""/>
    <x v="0"/>
  </r>
  <r>
    <s v="001193/23"/>
    <s v="Cézar Karel"/>
    <s v="1404241201"/>
    <s v="205"/>
    <x v="65"/>
    <d v="1899-12-30T09:48:00"/>
    <d v="2023-02-25T00:00:00"/>
    <s v="17:17"/>
    <x v="0"/>
    <x v="2"/>
    <x v="2"/>
    <s v="2"/>
    <x v="0"/>
    <s v="1"/>
    <n v="5"/>
    <s v="NE"/>
    <s v=""/>
    <x v="0"/>
  </r>
  <r>
    <s v="001199/23"/>
    <s v="Malinová Michaela"/>
    <s v="8957076095"/>
    <s v="205"/>
    <x v="65"/>
    <d v="1899-12-30T15:13:00"/>
    <d v="2023-02-25T00:00:00"/>
    <s v="14:24"/>
    <x v="5"/>
    <x v="0"/>
    <x v="0"/>
    <s v="7"/>
    <x v="1"/>
    <s v="1"/>
    <n v="5"/>
    <s v="ANO"/>
    <s v=""/>
    <x v="1"/>
  </r>
  <r>
    <s v="001218/23"/>
    <s v="Pompová Adéla"/>
    <s v="0655035282"/>
    <s v="213"/>
    <x v="66"/>
    <d v="1899-12-30T18:44:00"/>
    <d v="2023-02-26T00:00:00"/>
    <s v="17:09"/>
    <x v="7"/>
    <x v="1"/>
    <x v="1"/>
    <s v="4"/>
    <x v="1"/>
    <s v="1"/>
    <n v="6"/>
    <s v="ANO"/>
    <s v=""/>
    <x v="1"/>
  </r>
  <r>
    <s v="001209/23"/>
    <s v="Stejskalová Ivana"/>
    <s v="0762076062"/>
    <s v="201"/>
    <x v="66"/>
    <d v="1899-12-30T02:41:00"/>
    <d v="2023-02-26T00:00:00"/>
    <s v="12:33"/>
    <x v="4"/>
    <x v="1"/>
    <x v="1"/>
    <s v="4"/>
    <x v="0"/>
    <s v="1"/>
    <n v="6"/>
    <s v="ANO"/>
    <s v=""/>
    <x v="1"/>
  </r>
  <r>
    <s v="001211/23"/>
    <s v="Čecháková Monika "/>
    <s v="8855105611"/>
    <s v="111"/>
    <x v="66"/>
    <d v="1899-12-30T09:52:00"/>
    <d v="2023-02-26T00:00:00"/>
    <s v="12:13"/>
    <x v="6"/>
    <x v="0"/>
    <x v="0"/>
    <s v="7"/>
    <x v="1"/>
    <s v="1"/>
    <n v="6"/>
    <s v="NE"/>
    <s v=""/>
    <x v="1"/>
  </r>
  <r>
    <s v="001212/23"/>
    <s v="Sedlářová Aneta"/>
    <s v="2152120674"/>
    <s v="205"/>
    <x v="66"/>
    <d v="1899-12-30T11:52:00"/>
    <d v="2023-02-26T00:00:00"/>
    <s v="10:33"/>
    <x v="7"/>
    <x v="1"/>
    <x v="1"/>
    <s v="6"/>
    <x v="0"/>
    <s v="1"/>
    <n v="6"/>
    <s v="NE"/>
    <s v=""/>
    <x v="1"/>
  </r>
  <r>
    <s v="001213/23"/>
    <s v="Sedlářová Jana"/>
    <s v="8256265325"/>
    <s v="205"/>
    <x v="66"/>
    <d v="1899-12-30T11:58:00"/>
    <d v="2023-02-26T00:00:00"/>
    <s v="12:14"/>
    <x v="6"/>
    <x v="0"/>
    <x v="0"/>
    <s v="7"/>
    <x v="1"/>
    <s v="1"/>
    <n v="6"/>
    <s v="NE"/>
    <s v=""/>
    <x v="1"/>
  </r>
  <r>
    <s v="001160/23"/>
    <s v="Sobek Jan "/>
    <s v="2005200340"/>
    <s v="213"/>
    <x v="64"/>
    <d v="1899-12-30T07:35:00"/>
    <d v="2023-02-26T00:00:00"/>
    <s v="10:00"/>
    <x v="8"/>
    <x v="2"/>
    <x v="2"/>
    <s v="2"/>
    <x v="0"/>
    <s v="1"/>
    <n v="4"/>
    <s v="NE"/>
    <s v=""/>
    <x v="0"/>
  </r>
  <r>
    <s v="001161/23"/>
    <s v="Sobková Zuzana"/>
    <s v="8657055979"/>
    <s v="213"/>
    <x v="64"/>
    <d v="1899-12-30T07:40:00"/>
    <d v="2023-02-26T00:00:00"/>
    <s v="13:18"/>
    <x v="9"/>
    <x v="0"/>
    <x v="0"/>
    <s v="7"/>
    <x v="1"/>
    <s v="1"/>
    <n v="4"/>
    <s v="NE"/>
    <s v=""/>
    <x v="0"/>
  </r>
  <r>
    <s v="001167/23"/>
    <s v="Klusoň Vít"/>
    <s v="1510061454"/>
    <s v="111"/>
    <x v="64"/>
    <d v="1899-12-30T10:28:00"/>
    <d v="2023-02-26T00:00:00"/>
    <s v="10:39"/>
    <x v="7"/>
    <x v="2"/>
    <x v="2"/>
    <s v="2"/>
    <x v="0"/>
    <s v="1"/>
    <n v="4"/>
    <s v="NE"/>
    <s v=""/>
    <x v="0"/>
  </r>
  <r>
    <s v="001168/23"/>
    <s v="Čechák Marek "/>
    <s v="1808120039"/>
    <s v="111"/>
    <x v="64"/>
    <d v="1899-12-30T10:47:00"/>
    <d v="2023-02-26T00:00:00"/>
    <s v="11:56"/>
    <x v="7"/>
    <x v="2"/>
    <x v="2"/>
    <s v="2"/>
    <x v="0"/>
    <s v="1"/>
    <n v="4"/>
    <s v="NE"/>
    <s v=""/>
    <x v="0"/>
  </r>
  <r>
    <s v="001171/23"/>
    <s v="Čecháková Kateřina"/>
    <s v="1655030267"/>
    <s v="111"/>
    <x v="64"/>
    <d v="1899-12-30T10:58:00"/>
    <d v="2023-02-26T00:00:00"/>
    <s v="12:02"/>
    <x v="7"/>
    <x v="2"/>
    <x v="2"/>
    <s v="2"/>
    <x v="0"/>
    <s v="1"/>
    <n v="4"/>
    <s v="NE"/>
    <s v=""/>
    <x v="0"/>
  </r>
  <r>
    <s v="001205/23"/>
    <s v="Horák Vladimír"/>
    <s v="2108210412"/>
    <s v="205"/>
    <x v="65"/>
    <d v="1899-12-30T20:01:00"/>
    <d v="2023-02-26T00:00:00"/>
    <s v="12:42"/>
    <x v="4"/>
    <x v="1"/>
    <x v="1"/>
    <s v="2"/>
    <x v="0"/>
    <s v="1"/>
    <n v="5"/>
    <s v="ANO"/>
    <s v=""/>
    <x v="1"/>
  </r>
  <r>
    <s v="001206/23"/>
    <s v="Kvasničáková Marie "/>
    <s v="9753235701"/>
    <s v="205"/>
    <x v="65"/>
    <d v="1899-12-30T20:06:00"/>
    <d v="2023-02-26T00:00:00"/>
    <s v="12:45"/>
    <x v="5"/>
    <x v="0"/>
    <x v="0"/>
    <s v="7"/>
    <x v="1"/>
    <s v="1"/>
    <n v="5"/>
    <s v="ANO"/>
    <s v=""/>
    <x v="1"/>
  </r>
  <r>
    <s v="001207/23"/>
    <s v="Kráčmar Jakub "/>
    <s v="0610023227"/>
    <s v="207"/>
    <x v="65"/>
    <d v="1899-12-30T22:19:00"/>
    <d v="2023-02-27T00:00:00"/>
    <s v="13:40"/>
    <x v="0"/>
    <x v="1"/>
    <x v="1"/>
    <s v="4"/>
    <x v="0"/>
    <s v="1"/>
    <n v="5"/>
    <s v="ANO"/>
    <s v=""/>
    <x v="1"/>
  </r>
  <r>
    <s v="001208/23"/>
    <s v="Šarišská Sabina"/>
    <s v="0561043230"/>
    <s v="111"/>
    <x v="65"/>
    <d v="1899-12-30T23:33:00"/>
    <d v="2023-02-27T00:00:00"/>
    <s v="14:22"/>
    <x v="0"/>
    <x v="1"/>
    <x v="1"/>
    <s v="3"/>
    <x v="0"/>
    <s v="1"/>
    <n v="5"/>
    <s v="ANO"/>
    <s v=""/>
    <x v="1"/>
  </r>
  <r>
    <s v="001214/23"/>
    <s v="Hliňáková Tereza"/>
    <s v="1456131842"/>
    <s v="205"/>
    <x v="66"/>
    <d v="1899-12-30T12:26:00"/>
    <d v="2023-02-27T00:00:00"/>
    <s v="12:28"/>
    <x v="11"/>
    <x v="0"/>
    <x v="0"/>
    <s v="3"/>
    <x v="1"/>
    <s v="6"/>
    <n v="6"/>
    <s v="NE"/>
    <s v=""/>
    <x v="1"/>
  </r>
  <r>
    <s v="001215/23"/>
    <s v="Alka Petr"/>
    <s v="1704020131"/>
    <s v="205"/>
    <x v="66"/>
    <d v="1899-12-30T15:43:00"/>
    <d v="2023-02-27T00:00:00"/>
    <s v="12:18"/>
    <x v="2"/>
    <x v="0"/>
    <x v="0"/>
    <s v="3"/>
    <x v="1"/>
    <s v="1"/>
    <n v="6"/>
    <s v="ANO"/>
    <s v=""/>
    <x v="1"/>
  </r>
  <r>
    <s v="001216/23"/>
    <s v="Kolková Martina"/>
    <s v="9559305712"/>
    <s v="205"/>
    <x v="66"/>
    <d v="1899-12-30T15:56:00"/>
    <d v="2023-02-27T00:00:00"/>
    <s v="14:46"/>
    <x v="3"/>
    <x v="0"/>
    <x v="0"/>
    <s v="7"/>
    <x v="1"/>
    <s v="1"/>
    <n v="6"/>
    <s v="ANO"/>
    <s v=""/>
    <x v="1"/>
  </r>
  <r>
    <s v="001082/23"/>
    <s v="Pavlů Patrik"/>
    <s v="1306060327"/>
    <s v="205"/>
    <x v="61"/>
    <d v="1899-12-30T09:43:00"/>
    <d v="2023-02-27T00:00:00"/>
    <s v="14:38"/>
    <x v="7"/>
    <x v="2"/>
    <x v="2"/>
    <s v="1"/>
    <x v="0"/>
    <s v="1"/>
    <n v="1"/>
    <s v="NE"/>
    <s v=""/>
    <x v="0"/>
  </r>
  <r>
    <s v="001120/23"/>
    <s v="Václavíková Leontýna"/>
    <s v="0861131590"/>
    <s v="111"/>
    <x v="62"/>
    <d v="1899-12-30T16:08:00"/>
    <d v="2023-02-27T00:00:00"/>
    <s v="13:12"/>
    <x v="0"/>
    <x v="1"/>
    <x v="1"/>
    <s v="2"/>
    <x v="0"/>
    <s v="1"/>
    <n v="2"/>
    <s v="ANO"/>
    <s v=""/>
    <x v="1"/>
  </r>
  <r>
    <s v="001121/23"/>
    <s v="Kandračová Liliana "/>
    <s v="1362290281"/>
    <s v="213"/>
    <x v="62"/>
    <d v="1899-12-30T16:36:00"/>
    <d v="2023-02-27T00:00:00"/>
    <s v="14:10"/>
    <x v="2"/>
    <x v="1"/>
    <x v="1"/>
    <s v="2"/>
    <x v="0"/>
    <s v="1"/>
    <n v="2"/>
    <s v="ANO"/>
    <s v=""/>
    <x v="1"/>
  </r>
  <r>
    <s v="001124/23"/>
    <s v="Martinková Barbora"/>
    <s v="0755286070"/>
    <s v="205"/>
    <x v="62"/>
    <d v="1899-12-30T20:15:00"/>
    <d v="2023-02-27T00:00:00"/>
    <s v="11:20"/>
    <x v="0"/>
    <x v="1"/>
    <x v="1"/>
    <s v="2"/>
    <x v="0"/>
    <s v="1"/>
    <n v="2"/>
    <s v="ANO"/>
    <s v=""/>
    <x v="1"/>
  </r>
  <r>
    <s v="001127/23"/>
    <s v="Pospíšil Jan"/>
    <s v="0509296073"/>
    <s v="205"/>
    <x v="62"/>
    <d v="1899-12-30T23:43:00"/>
    <d v="2023-02-27T00:00:00"/>
    <s v="12:08"/>
    <x v="4"/>
    <x v="1"/>
    <x v="1"/>
    <s v="2"/>
    <x v="0"/>
    <s v="1"/>
    <n v="2"/>
    <s v="ANO"/>
    <s v=""/>
    <x v="1"/>
  </r>
  <r>
    <s v="001137/23"/>
    <s v="Švajda Martin"/>
    <s v="1804020064"/>
    <s v="211"/>
    <x v="63"/>
    <d v="1899-12-30T11:33:00"/>
    <d v="2023-02-27T00:00:00"/>
    <s v="12:07"/>
    <x v="4"/>
    <x v="1"/>
    <x v="1"/>
    <s v="2"/>
    <x v="0"/>
    <s v="1"/>
    <n v="3"/>
    <s v="NE"/>
    <s v=""/>
    <x v="0"/>
  </r>
  <r>
    <s v="001145/23"/>
    <s v="Švédová Laura "/>
    <s v="2259200119"/>
    <s v="211"/>
    <x v="63"/>
    <d v="1899-12-30T13:17:00"/>
    <d v="2023-02-27T00:00:00"/>
    <s v="14:40"/>
    <x v="2"/>
    <x v="1"/>
    <x v="1"/>
    <s v="5"/>
    <x v="0"/>
    <s v="1"/>
    <n v="3"/>
    <s v="NE"/>
    <s v=""/>
    <x v="0"/>
  </r>
  <r>
    <s v="001149/23"/>
    <s v="Bilaiová Andrea "/>
    <s v="0054155299"/>
    <s v="211"/>
    <x v="63"/>
    <d v="1899-12-30T15:39:00"/>
    <d v="2023-02-27T00:00:00"/>
    <s v="14:44"/>
    <x v="3"/>
    <x v="0"/>
    <x v="0"/>
    <s v="7"/>
    <x v="1"/>
    <s v="1"/>
    <n v="3"/>
    <s v="ANO"/>
    <s v=""/>
    <x v="1"/>
  </r>
  <r>
    <s v="001150/23"/>
    <s v="Švajdová Lucie, Ing"/>
    <s v="9154056065"/>
    <s v="211"/>
    <x v="63"/>
    <d v="1899-12-30T16:15:00"/>
    <d v="2023-02-27T00:00:00"/>
    <s v="12:08"/>
    <x v="5"/>
    <x v="0"/>
    <x v="0"/>
    <s v="7"/>
    <x v="1"/>
    <s v="1"/>
    <n v="3"/>
    <s v="ANO"/>
    <s v=""/>
    <x v="1"/>
  </r>
  <r>
    <s v="001184/23"/>
    <s v="Lacko Lukáš"/>
    <s v="1407110309"/>
    <s v="111"/>
    <x v="64"/>
    <d v="1899-12-30T14:26:00"/>
    <d v="2023-02-27T00:00:00"/>
    <s v="12:13"/>
    <x v="2"/>
    <x v="1"/>
    <x v="1"/>
    <s v="2"/>
    <x v="0"/>
    <s v="1"/>
    <n v="4"/>
    <s v="NE"/>
    <s v=""/>
    <x v="0"/>
  </r>
  <r>
    <s v="001187/23"/>
    <s v="Jurčíčková Ella"/>
    <s v="2258011448"/>
    <s v="205"/>
    <x v="64"/>
    <d v="1899-12-30T15:33:00"/>
    <d v="2023-02-27T00:00:00"/>
    <s v="12:15"/>
    <x v="2"/>
    <x v="0"/>
    <x v="0"/>
    <s v="5"/>
    <x v="0"/>
    <s v="1"/>
    <n v="4"/>
    <s v="ANO"/>
    <s v=""/>
    <x v="1"/>
  </r>
  <r>
    <s v="001186/23"/>
    <s v="Jurčíčková Tereza"/>
    <s v="9351266155"/>
    <s v="205"/>
    <x v="64"/>
    <d v="1899-12-30T15:33:00"/>
    <d v="2023-02-27T00:00:00"/>
    <s v="12:17"/>
    <x v="3"/>
    <x v="0"/>
    <x v="0"/>
    <s v="7"/>
    <x v="1"/>
    <s v="1"/>
    <n v="4"/>
    <s v="ANO"/>
    <s v=""/>
    <x v="1"/>
  </r>
  <r>
    <s v="001188/23"/>
    <s v="Heinzová Valentýna "/>
    <s v="2261100644"/>
    <s v="111"/>
    <x v="64"/>
    <d v="1899-12-30T17:20:00"/>
    <d v="2023-02-27T00:00:00"/>
    <s v="14:38"/>
    <x v="4"/>
    <x v="1"/>
    <x v="1"/>
    <s v="1"/>
    <x v="0"/>
    <s v="1"/>
    <n v="4"/>
    <s v="ANO"/>
    <s v=""/>
    <x v="1"/>
  </r>
  <r>
    <s v="001189/23"/>
    <s v="Heinzová Doris Mgr."/>
    <s v="8962145731"/>
    <s v="111"/>
    <x v="64"/>
    <d v="1899-12-30T17:24:00"/>
    <d v="2023-02-27T00:00:00"/>
    <s v="14:40"/>
    <x v="5"/>
    <x v="0"/>
    <x v="0"/>
    <s v="7"/>
    <x v="1"/>
    <s v="1"/>
    <n v="4"/>
    <s v="ANO"/>
    <s v=""/>
    <x v="1"/>
  </r>
  <r>
    <s v="001194/23"/>
    <s v="Svozilová Hana"/>
    <s v="0851103286"/>
    <s v="205"/>
    <x v="65"/>
    <d v="1899-12-30T10:21:00"/>
    <d v="2023-02-27T00:00:00"/>
    <s v="11:06"/>
    <x v="0"/>
    <x v="1"/>
    <x v="1"/>
    <s v="2"/>
    <x v="0"/>
    <s v="1"/>
    <n v="5"/>
    <s v="NE"/>
    <s v=""/>
    <x v="0"/>
  </r>
  <r>
    <s v="001197/23"/>
    <s v="Kolaříková Amálie"/>
    <s v="2158020667"/>
    <s v="205"/>
    <x v="65"/>
    <d v="1899-12-30T13:12:00"/>
    <d v="2023-02-27T00:00:00"/>
    <s v="12:28"/>
    <x v="2"/>
    <x v="1"/>
    <x v="1"/>
    <s v="2"/>
    <x v="0"/>
    <s v="1"/>
    <n v="5"/>
    <s v="NE"/>
    <s v=""/>
    <x v="0"/>
  </r>
  <r>
    <s v="001198/23"/>
    <s v="Kolaříková Renata "/>
    <s v="9353224848"/>
    <s v="205"/>
    <x v="65"/>
    <d v="1899-12-30T14:32:00"/>
    <d v="2023-02-27T00:00:00"/>
    <s v="12:30"/>
    <x v="3"/>
    <x v="0"/>
    <x v="0"/>
    <s v="7"/>
    <x v="1"/>
    <s v="1"/>
    <n v="5"/>
    <s v="NE"/>
    <s v=""/>
    <x v="0"/>
  </r>
  <r>
    <s v="001203/23"/>
    <s v="Doležalová Adina "/>
    <s v="1154291017"/>
    <s v="111"/>
    <x v="65"/>
    <d v="1899-12-30T16:52:00"/>
    <d v="2023-02-27T00:00:00"/>
    <s v="13:00"/>
    <x v="8"/>
    <x v="1"/>
    <x v="1"/>
    <s v="2"/>
    <x v="0"/>
    <s v="1"/>
    <n v="5"/>
    <s v="ANO"/>
    <s v=""/>
    <x v="1"/>
  </r>
  <r>
    <s v="001204/23"/>
    <s v="Doležalová Alexandra"/>
    <s v="7751034137"/>
    <s v="111"/>
    <x v="65"/>
    <d v="1899-12-30T17:04:00"/>
    <d v="2023-02-27T00:00:00"/>
    <s v="12:32"/>
    <x v="9"/>
    <x v="0"/>
    <x v="0"/>
    <s v="7"/>
    <x v="1"/>
    <s v="1"/>
    <n v="5"/>
    <s v="ANO"/>
    <s v=""/>
    <x v="1"/>
  </r>
  <r>
    <s v="001219/23"/>
    <s v="Dostálová Tereza"/>
    <s v="0559236084"/>
    <s v="205"/>
    <x v="66"/>
    <d v="1899-12-30T21:47:00"/>
    <d v="2023-02-27T00:00:00"/>
    <s v="14:37"/>
    <x v="11"/>
    <x v="1"/>
    <x v="1"/>
    <s v="4"/>
    <x v="0"/>
    <s v="6"/>
    <n v="6"/>
    <s v="ANO"/>
    <s v=""/>
    <x v="1"/>
  </r>
  <r>
    <s v="001220/23"/>
    <s v="Klimeš Robin"/>
    <s v="1908310338"/>
    <s v="111"/>
    <x v="66"/>
    <d v="1899-12-30T22:00:00"/>
    <d v="2023-02-27T00:00:00"/>
    <s v="12:12"/>
    <x v="2"/>
    <x v="0"/>
    <x v="0"/>
    <s v="2"/>
    <x v="0"/>
    <s v="1"/>
    <n v="6"/>
    <s v="ANO"/>
    <s v=""/>
    <x v="1"/>
  </r>
  <r>
    <s v="001221/23"/>
    <s v="Klimešová Markéta"/>
    <s v="8751276226"/>
    <s v="111"/>
    <x v="66"/>
    <d v="1899-12-30T22:13:00"/>
    <d v="2023-02-27T00:00:00"/>
    <s v="12:13"/>
    <x v="3"/>
    <x v="0"/>
    <x v="0"/>
    <s v="7"/>
    <x v="1"/>
    <s v="1"/>
    <n v="6"/>
    <s v="ANO"/>
    <s v=""/>
    <x v="1"/>
  </r>
  <r>
    <s v="001226/23"/>
    <s v="Kovářová Adéla"/>
    <s v="1956270041"/>
    <s v="205"/>
    <x v="67"/>
    <d v="1899-12-30T11:09:00"/>
    <d v="2023-02-27T00:00:00"/>
    <s v="12:32"/>
    <x v="2"/>
    <x v="1"/>
    <x v="1"/>
    <s v="2"/>
    <x v="0"/>
    <s v="1"/>
    <n v="7"/>
    <s v="NE"/>
    <s v=""/>
    <x v="1"/>
  </r>
  <r>
    <s v="001225/23"/>
    <s v="Sedláčková Tereza"/>
    <s v="8753315813"/>
    <s v="205"/>
    <x v="67"/>
    <d v="1899-12-30T11:09:00"/>
    <d v="2023-02-27T00:00:00"/>
    <s v="12:35"/>
    <x v="3"/>
    <x v="0"/>
    <x v="0"/>
    <s v="7"/>
    <x v="1"/>
    <s v="1"/>
    <n v="7"/>
    <s v="NE"/>
    <s v=""/>
    <x v="1"/>
  </r>
  <r>
    <s v="001228/23"/>
    <s v="Kubrická Linda"/>
    <s v="1852010314"/>
    <s v="111"/>
    <x v="67"/>
    <d v="1899-12-30T15:44:00"/>
    <d v="2023-02-27T00:00:00"/>
    <s v="09:13"/>
    <x v="7"/>
    <x v="1"/>
    <x v="1"/>
    <s v="5"/>
    <x v="0"/>
    <s v="1"/>
    <n v="7"/>
    <s v="ANO"/>
    <s v=""/>
    <x v="1"/>
  </r>
  <r>
    <s v="001229/23"/>
    <s v="Kubrická Kristýna"/>
    <s v="8656286309"/>
    <s v="111"/>
    <x v="67"/>
    <d v="1899-12-30T16:00:00"/>
    <d v="2023-02-27T00:00:00"/>
    <s v="09:12"/>
    <x v="6"/>
    <x v="0"/>
    <x v="0"/>
    <s v="7"/>
    <x v="1"/>
    <s v="1"/>
    <n v="7"/>
    <s v="ANO"/>
    <s v=""/>
    <x v="1"/>
  </r>
  <r>
    <s v="001238/23"/>
    <s v="Ščuková Irena "/>
    <s v="0452294898"/>
    <s v="213"/>
    <x v="68"/>
    <d v="1899-12-30T11:42:00"/>
    <d v="2023-02-27T00:00:00"/>
    <s v="19:11"/>
    <x v="3"/>
    <x v="0"/>
    <x v="0"/>
    <s v="7"/>
    <x v="1"/>
    <s v="1"/>
    <n v="1"/>
    <s v="NE"/>
    <s v=""/>
    <x v="0"/>
  </r>
  <r>
    <s v="001096/23"/>
    <s v="Dostálová Stella "/>
    <s v="1759200201"/>
    <s v="211"/>
    <x v="61"/>
    <d v="1899-12-30T18:15:00"/>
    <d v="2023-02-28T00:00:00"/>
    <s v="15:03"/>
    <x v="2"/>
    <x v="1"/>
    <x v="1"/>
    <s v="4"/>
    <x v="0"/>
    <s v="1"/>
    <n v="1"/>
    <s v="ANO"/>
    <s v=""/>
    <x v="1"/>
  </r>
  <r>
    <s v="001119/23"/>
    <s v="Orságová Nikol "/>
    <s v="1555191044"/>
    <s v="111"/>
    <x v="62"/>
    <d v="1899-12-30T15:42:00"/>
    <d v="2023-02-28T00:00:00"/>
    <s v="12:18"/>
    <x v="8"/>
    <x v="0"/>
    <x v="0"/>
    <s v="2"/>
    <x v="0"/>
    <s v="1"/>
    <n v="2"/>
    <s v="ANO"/>
    <s v=""/>
    <x v="1"/>
  </r>
  <r>
    <s v="001122/23"/>
    <s v="Orságová Monika, Bc."/>
    <s v="9059026229"/>
    <s v="111"/>
    <x v="62"/>
    <d v="1899-12-30T17:14:00"/>
    <d v="2023-02-28T00:00:00"/>
    <s v="12:35"/>
    <x v="9"/>
    <x v="0"/>
    <x v="0"/>
    <s v="7"/>
    <x v="1"/>
    <s v="1"/>
    <n v="2"/>
    <s v="ANO"/>
    <s v=""/>
    <x v="1"/>
  </r>
  <r>
    <s v="001153/23"/>
    <s v="Olbortová Klára"/>
    <s v="0562137422"/>
    <s v="207"/>
    <x v="63"/>
    <d v="1899-12-30T19:30:00"/>
    <d v="2023-02-28T00:00:00"/>
    <s v="08:13"/>
    <x v="0"/>
    <x v="1"/>
    <x v="1"/>
    <s v="5"/>
    <x v="0"/>
    <s v="5"/>
    <n v="3"/>
    <s v="ANO"/>
    <s v=""/>
    <x v="1"/>
  </r>
  <r>
    <s v="001202/23"/>
    <s v="Tůma Matyáš "/>
    <s v="1105071264"/>
    <s v="205"/>
    <x v="65"/>
    <d v="1899-12-30T16:26:00"/>
    <d v="2023-02-28T00:00:00"/>
    <s v="12:10"/>
    <x v="0"/>
    <x v="1"/>
    <x v="1"/>
    <s v="2"/>
    <x v="0"/>
    <s v="1"/>
    <n v="5"/>
    <s v="ANO"/>
    <s v=""/>
    <x v="1"/>
  </r>
  <r>
    <s v="001231/23"/>
    <s v="Čechová Julie"/>
    <s v="2051270595"/>
    <s v="111"/>
    <x v="67"/>
    <d v="1899-12-30T21:41:00"/>
    <d v="2023-02-28T00:00:00"/>
    <s v="12:05"/>
    <x v="0"/>
    <x v="1"/>
    <x v="1"/>
    <s v="2"/>
    <x v="0"/>
    <s v="1"/>
    <n v="7"/>
    <s v="ANO"/>
    <s v=""/>
    <x v="1"/>
  </r>
  <r>
    <s v="001232/23"/>
    <s v="Čech Kamil"/>
    <s v="8608273850"/>
    <s v="205"/>
    <x v="67"/>
    <d v="1899-12-30T21:58:00"/>
    <d v="2023-02-28T00:00:00"/>
    <s v="12:07"/>
    <x v="1"/>
    <x v="0"/>
    <x v="0"/>
    <s v="7"/>
    <x v="1"/>
    <s v="1"/>
    <n v="7"/>
    <s v="ANO"/>
    <s v=""/>
    <x v="1"/>
  </r>
  <r>
    <s v="001237/23"/>
    <s v="Gazdík Dušan"/>
    <s v="2205091141"/>
    <s v="211"/>
    <x v="68"/>
    <d v="1899-12-30T11:22:00"/>
    <d v="2023-02-28T00:00:00"/>
    <s v="12:12"/>
    <x v="2"/>
    <x v="1"/>
    <x v="1"/>
    <s v="2"/>
    <x v="0"/>
    <s v="1"/>
    <n v="1"/>
    <s v="NE"/>
    <s v=""/>
    <x v="0"/>
  </r>
  <r>
    <s v="001239/23"/>
    <s v="Tuček Marek"/>
    <s v="1302130423"/>
    <s v="205"/>
    <x v="68"/>
    <d v="1899-12-30T13:48:00"/>
    <d v="2023-02-28T00:00:00"/>
    <s v="12:49"/>
    <x v="4"/>
    <x v="1"/>
    <x v="1"/>
    <s v="2"/>
    <x v="0"/>
    <s v="1"/>
    <n v="1"/>
    <s v="NE"/>
    <s v=""/>
    <x v="0"/>
  </r>
  <r>
    <s v="001240/23"/>
    <s v="Čonková Margita"/>
    <s v="7759245549"/>
    <s v="213"/>
    <x v="68"/>
    <d v="1899-12-30T19:02:00"/>
    <d v="2023-02-28T00:00:00"/>
    <s v="12:14"/>
    <x v="3"/>
    <x v="0"/>
    <x v="0"/>
    <s v="7"/>
    <x v="1"/>
    <s v="1"/>
    <n v="1"/>
    <s v="ANO"/>
    <s v=""/>
    <x v="1"/>
  </r>
  <r>
    <s v="001217/23"/>
    <s v="Králová Petra, Bc."/>
    <s v="9059246086"/>
    <s v="205"/>
    <x v="66"/>
    <d v="1899-12-30T16:47:00"/>
    <d v="2023-03-01T00:00:00"/>
    <s v="16:11"/>
    <x v="9"/>
    <x v="0"/>
    <x v="0"/>
    <s v="7"/>
    <x v="1"/>
    <s v="1"/>
    <n v="6"/>
    <s v="ANO"/>
    <s v=""/>
    <x v="1"/>
  </r>
  <r>
    <s v="000978/23"/>
    <s v="Konupčíková Tereza "/>
    <s v="0653313265"/>
    <s v="205"/>
    <x v="55"/>
    <d v="1899-12-30T14:13:00"/>
    <d v="2023-03-01T00:00:00"/>
    <s v="12:14"/>
    <x v="8"/>
    <x v="0"/>
    <x v="0"/>
    <s v="2"/>
    <x v="0"/>
    <s v="1"/>
    <n v="2"/>
    <s v="NE"/>
    <s v=""/>
    <x v="0"/>
  </r>
  <r>
    <s v="000986/23"/>
    <s v="Mekysková Lucie"/>
    <s v="0555065269"/>
    <s v="111"/>
    <x v="55"/>
    <d v="1899-12-30T18:59:00"/>
    <d v="2023-03-01T00:00:00"/>
    <s v="14:53"/>
    <x v="0"/>
    <x v="0"/>
    <x v="0"/>
    <s v="2"/>
    <x v="0"/>
    <s v="5"/>
    <n v="2"/>
    <s v="ANO"/>
    <s v=""/>
    <x v="1"/>
  </r>
  <r>
    <s v="001152/23"/>
    <s v="Horáková Hana"/>
    <s v="0854013226"/>
    <s v="205"/>
    <x v="63"/>
    <d v="1899-12-30T18:28:00"/>
    <d v="2023-03-01T00:00:00"/>
    <s v="11:22"/>
    <x v="0"/>
    <x v="1"/>
    <x v="1"/>
    <s v="7"/>
    <x v="0"/>
    <s v="1"/>
    <n v="3"/>
    <s v="ANO"/>
    <s v=""/>
    <x v="1"/>
  </r>
  <r>
    <s v="001192/23"/>
    <s v="Richterová Natálie "/>
    <s v="0554253249"/>
    <s v="211"/>
    <x v="65"/>
    <d v="1899-12-30T00:11:00"/>
    <d v="2023-03-01T00:00:00"/>
    <s v="10:25"/>
    <x v="0"/>
    <x v="0"/>
    <x v="0"/>
    <s v="2"/>
    <x v="0"/>
    <s v="1"/>
    <n v="5"/>
    <s v="ANO"/>
    <s v=""/>
    <x v="1"/>
  </r>
  <r>
    <s v="001236/23"/>
    <s v="Mekysková Lenka"/>
    <s v="7452084420"/>
    <s v="111"/>
    <x v="68"/>
    <d v="1899-12-30T08:02:00"/>
    <d v="2023-03-01T00:00:00"/>
    <s v="14:56"/>
    <x v="1"/>
    <x v="0"/>
    <x v="0"/>
    <s v="7"/>
    <x v="1"/>
    <s v="1"/>
    <n v="1"/>
    <s v="NE"/>
    <s v=""/>
    <x v="0"/>
  </r>
  <r>
    <s v="001243/23"/>
    <s v="Skýva David"/>
    <s v="0606066186"/>
    <s v="205"/>
    <x v="69"/>
    <d v="1899-12-30T05:31:00"/>
    <d v="2023-03-01T00:00:00"/>
    <s v="14:16"/>
    <x v="7"/>
    <x v="0"/>
    <x v="0"/>
    <s v="2"/>
    <x v="0"/>
    <s v="1"/>
    <n v="2"/>
    <s v="ANO"/>
    <s v=""/>
    <x v="1"/>
  </r>
  <r>
    <s v="001255/23"/>
    <s v="Král Vojtěch"/>
    <s v="0602033256"/>
    <s v="201"/>
    <x v="69"/>
    <d v="1899-12-30T22:36:00"/>
    <d v="2023-03-01T00:00:00"/>
    <s v="13:52"/>
    <x v="4"/>
    <x v="1"/>
    <x v="1"/>
    <s v="2"/>
    <x v="1"/>
    <s v="1"/>
    <n v="2"/>
    <s v="ANO"/>
    <s v=""/>
    <x v="1"/>
  </r>
  <r>
    <s v="001092/23"/>
    <s v="Böhmová Antonie"/>
    <s v="1461110453"/>
    <s v="213"/>
    <x v="61"/>
    <d v="1899-12-30T13:18:00"/>
    <d v="2023-03-02T00:00:00"/>
    <s v="12:46"/>
    <x v="0"/>
    <x v="1"/>
    <x v="1"/>
    <s v="2"/>
    <x v="0"/>
    <s v="1"/>
    <n v="1"/>
    <s v="NE"/>
    <s v=""/>
    <x v="0"/>
  </r>
  <r>
    <s v="001179/23"/>
    <s v="Kylarová Saskie"/>
    <s v="1954021113"/>
    <s v="205"/>
    <x v="64"/>
    <d v="1899-12-30T13:29:00"/>
    <d v="2023-03-02T00:00:00"/>
    <s v="12:57"/>
    <x v="4"/>
    <x v="1"/>
    <x v="1"/>
    <s v="5"/>
    <x v="0"/>
    <s v="1"/>
    <n v="4"/>
    <s v="NE"/>
    <s v=""/>
    <x v="0"/>
  </r>
  <r>
    <s v="001227/23"/>
    <s v="Kylar Ladislav"/>
    <s v="8610196210"/>
    <s v="205"/>
    <x v="67"/>
    <d v="1899-12-30T13:18:00"/>
    <d v="2023-03-02T00:00:00"/>
    <s v="12:56"/>
    <x v="5"/>
    <x v="0"/>
    <x v="0"/>
    <s v="7"/>
    <x v="1"/>
    <s v="1"/>
    <n v="7"/>
    <s v="NE"/>
    <s v=""/>
    <x v="1"/>
  </r>
  <r>
    <s v="001230/23"/>
    <s v="Ondičová Melisa"/>
    <s v="2059220141"/>
    <s v="213"/>
    <x v="67"/>
    <d v="1899-12-30T21:06:00"/>
    <d v="2023-03-02T00:00:00"/>
    <s v="13:35"/>
    <x v="4"/>
    <x v="1"/>
    <x v="1"/>
    <s v="4"/>
    <x v="0"/>
    <s v="1"/>
    <n v="7"/>
    <s v="ANO"/>
    <s v=""/>
    <x v="1"/>
  </r>
  <r>
    <s v="001233/23"/>
    <s v="Ondičová Jarmila"/>
    <s v="9254216081"/>
    <s v="213"/>
    <x v="67"/>
    <d v="1899-12-30T22:47:00"/>
    <d v="2023-03-02T00:00:00"/>
    <s v="13:37"/>
    <x v="5"/>
    <x v="0"/>
    <x v="0"/>
    <s v="7"/>
    <x v="1"/>
    <s v="1"/>
    <n v="7"/>
    <s v="ANO"/>
    <s v=""/>
    <x v="1"/>
  </r>
  <r>
    <s v="001241/23"/>
    <s v="Pupík František "/>
    <s v="2109110553"/>
    <s v="205"/>
    <x v="69"/>
    <d v="1899-12-30T00:32:00"/>
    <d v="2023-03-02T00:00:00"/>
    <s v="13:10"/>
    <x v="2"/>
    <x v="1"/>
    <x v="1"/>
    <s v="4"/>
    <x v="2"/>
    <s v="1"/>
    <n v="2"/>
    <s v="ANO"/>
    <s v=""/>
    <x v="1"/>
  </r>
  <r>
    <s v="001242/23"/>
    <s v="Kroupová Petra"/>
    <s v="8852115833"/>
    <s v="205"/>
    <x v="69"/>
    <d v="1899-12-30T00:49:00"/>
    <d v="2023-03-02T00:00:00"/>
    <s v="13:11"/>
    <x v="3"/>
    <x v="0"/>
    <x v="0"/>
    <s v="7"/>
    <x v="1"/>
    <s v="1"/>
    <n v="2"/>
    <s v="ANO"/>
    <s v=""/>
    <x v="1"/>
  </r>
  <r>
    <s v="001246/23"/>
    <s v="Slavík Richard "/>
    <s v="1209040195"/>
    <s v="211"/>
    <x v="69"/>
    <d v="1899-12-30T13:58:00"/>
    <d v="2023-03-02T00:00:00"/>
    <s v="12:14"/>
    <x v="2"/>
    <x v="1"/>
    <x v="1"/>
    <s v="7"/>
    <x v="0"/>
    <s v="1"/>
    <n v="2"/>
    <s v="NE"/>
    <s v=""/>
    <x v="0"/>
  </r>
  <r>
    <s v="001256/23"/>
    <s v="Siegel Jan"/>
    <s v="1703260251"/>
    <s v="111"/>
    <x v="69"/>
    <d v="1899-12-30T23:26:00"/>
    <d v="2023-03-02T00:00:00"/>
    <s v="13:12"/>
    <x v="2"/>
    <x v="1"/>
    <x v="1"/>
    <s v="7"/>
    <x v="1"/>
    <s v="1"/>
    <n v="2"/>
    <s v="ANO"/>
    <s v=""/>
    <x v="1"/>
  </r>
  <r>
    <s v="001257/23"/>
    <s v="Siegelová Lenka"/>
    <s v="8262155792"/>
    <s v="111"/>
    <x v="69"/>
    <d v="1899-12-30T23:42:00"/>
    <d v="2023-03-02T00:00:00"/>
    <s v="13:58"/>
    <x v="3"/>
    <x v="0"/>
    <x v="0"/>
    <s v="7"/>
    <x v="1"/>
    <s v="1"/>
    <n v="2"/>
    <s v="ANO"/>
    <s v=""/>
    <x v="1"/>
  </r>
  <r>
    <s v="001279/23"/>
    <s v="Berni Elena"/>
    <s v="1056193259"/>
    <s v="111"/>
    <x v="70"/>
    <d v="1899-12-30T19:54:00"/>
    <d v="2023-03-02T00:00:00"/>
    <s v="12:58"/>
    <x v="11"/>
    <x v="1"/>
    <x v="1"/>
    <s v="7"/>
    <x v="0"/>
    <s v="2"/>
    <n v="3"/>
    <s v="ANO"/>
    <s v=""/>
    <x v="1"/>
  </r>
  <r>
    <s v="001280/23"/>
    <s v="Ston Vladimír"/>
    <s v="2001250207"/>
    <s v="111"/>
    <x v="70"/>
    <d v="1899-12-30T20:27:00"/>
    <d v="2023-03-02T00:00:00"/>
    <s v="12:51"/>
    <x v="4"/>
    <x v="1"/>
    <x v="1"/>
    <s v="2"/>
    <x v="0"/>
    <s v="1"/>
    <n v="3"/>
    <s v="ANO"/>
    <s v=""/>
    <x v="1"/>
  </r>
  <r>
    <s v="001281/23"/>
    <s v="Hlochová Lenka"/>
    <s v="8259025797"/>
    <s v="205"/>
    <x v="70"/>
    <d v="1899-12-30T20:42:00"/>
    <d v="2023-03-02T00:00:00"/>
    <s v="12:52"/>
    <x v="5"/>
    <x v="0"/>
    <x v="0"/>
    <s v="2"/>
    <x v="4"/>
    <s v="1"/>
    <n v="3"/>
    <s v="ANO"/>
    <s v=""/>
    <x v="1"/>
  </r>
  <r>
    <s v="001210/23"/>
    <s v="Urban Josef "/>
    <s v="2207260077"/>
    <s v="111"/>
    <x v="66"/>
    <d v="1899-12-30T09:33:00"/>
    <d v="2023-03-03T00:00:00"/>
    <s v="13:31"/>
    <x v="11"/>
    <x v="0"/>
    <x v="0"/>
    <s v="5"/>
    <x v="0"/>
    <s v="6"/>
    <n v="6"/>
    <s v="NE"/>
    <s v=""/>
    <x v="1"/>
  </r>
  <r>
    <s v="000839/23"/>
    <s v="Králová Zdislava"/>
    <s v="1262100180"/>
    <s v="205"/>
    <x v="49"/>
    <d v="1899-12-30T17:06:00"/>
    <d v="2023-03-03T00:00:00"/>
    <s v="12:40"/>
    <x v="8"/>
    <x v="0"/>
    <x v="0"/>
    <s v="3"/>
    <x v="0"/>
    <s v="1"/>
    <n v="3"/>
    <s v="ANO"/>
    <s v=""/>
    <x v="1"/>
  </r>
  <r>
    <s v="001088/23"/>
    <s v="Prauzek Benjamin "/>
    <s v="2010100851"/>
    <s v="213"/>
    <x v="61"/>
    <d v="1899-12-30T11:55:00"/>
    <d v="2023-03-03T00:00:00"/>
    <s v="12:39"/>
    <x v="7"/>
    <x v="2"/>
    <x v="2"/>
    <s v="3"/>
    <x v="0"/>
    <s v="1"/>
    <n v="1"/>
    <s v="NE"/>
    <s v=""/>
    <x v="0"/>
  </r>
  <r>
    <s v="001090/23"/>
    <s v="Paštěková Monika"/>
    <s v="9560045979"/>
    <s v="213"/>
    <x v="61"/>
    <d v="1899-12-30T12:28:00"/>
    <d v="2023-03-03T00:00:00"/>
    <s v="12:43"/>
    <x v="6"/>
    <x v="0"/>
    <x v="0"/>
    <s v="7"/>
    <x v="1"/>
    <s v="1"/>
    <n v="1"/>
    <s v="NE"/>
    <s v=""/>
    <x v="0"/>
  </r>
  <r>
    <s v="001112/23"/>
    <s v="Bátrlová Vendula"/>
    <s v="0955067113"/>
    <s v="111"/>
    <x v="62"/>
    <d v="1899-12-30T10:38:00"/>
    <d v="2023-03-03T00:00:00"/>
    <s v="14:29"/>
    <x v="4"/>
    <x v="1"/>
    <x v="1"/>
    <s v="2"/>
    <x v="0"/>
    <s v="1"/>
    <n v="2"/>
    <s v="NE"/>
    <s v=""/>
    <x v="0"/>
  </r>
  <r>
    <s v="001190/23"/>
    <s v="Pacal Jakub"/>
    <s v="0603196143"/>
    <s v="211"/>
    <x v="64"/>
    <d v="1899-12-30T15:42:00"/>
    <d v="2023-03-03T00:00:00"/>
    <s v="09:55"/>
    <x v="11"/>
    <x v="1"/>
    <x v="1"/>
    <s v="2"/>
    <x v="0"/>
    <s v="3"/>
    <n v="4"/>
    <s v="ANO"/>
    <s v=""/>
    <x v="1"/>
  </r>
  <r>
    <s v="001223/23"/>
    <s v="Hoffman Jan"/>
    <s v="0702273231"/>
    <s v="211"/>
    <x v="67"/>
    <d v="1899-12-30T01:50:00"/>
    <d v="2023-03-03T00:00:00"/>
    <s v="12:04"/>
    <x v="2"/>
    <x v="0"/>
    <x v="0"/>
    <s v="2"/>
    <x v="0"/>
    <s v="1"/>
    <n v="7"/>
    <s v="ANO"/>
    <s v=""/>
    <x v="1"/>
  </r>
  <r>
    <s v="001224/23"/>
    <s v="Hoffmanová Petra"/>
    <s v="7761215330"/>
    <s v="211"/>
    <x v="67"/>
    <d v="1899-12-30T02:00:00"/>
    <d v="2023-03-03T00:00:00"/>
    <s v="12:05"/>
    <x v="3"/>
    <x v="0"/>
    <x v="0"/>
    <s v="7"/>
    <x v="1"/>
    <s v="1"/>
    <n v="7"/>
    <s v="ANO"/>
    <s v=""/>
    <x v="1"/>
  </r>
  <r>
    <s v="001196/23"/>
    <s v="Králová Magda, Mgr."/>
    <s v="7759215684"/>
    <s v="111"/>
    <x v="68"/>
    <d v="1899-12-30T07:28:00"/>
    <d v="2023-03-03T00:00:00"/>
    <s v="11:14"/>
    <x v="9"/>
    <x v="0"/>
    <x v="0"/>
    <s v="7"/>
    <x v="1"/>
    <s v="1"/>
    <n v="1"/>
    <s v="NE"/>
    <s v=""/>
    <x v="0"/>
  </r>
  <r>
    <s v="001234/23"/>
    <s v="Macháčková Nelly "/>
    <s v="1160190240"/>
    <s v="211"/>
    <x v="68"/>
    <d v="1899-12-30T07:54:00"/>
    <d v="2023-03-03T00:00:00"/>
    <s v="13:25"/>
    <x v="8"/>
    <x v="2"/>
    <x v="2"/>
    <s v="2"/>
    <x v="0"/>
    <s v="1"/>
    <n v="1"/>
    <s v="NE"/>
    <s v=""/>
    <x v="0"/>
  </r>
  <r>
    <s v="001235/23"/>
    <s v="Macháčková Renáta"/>
    <s v="7159184868"/>
    <s v="211"/>
    <x v="68"/>
    <d v="1899-12-30T07:56:00"/>
    <d v="2023-03-03T00:00:00"/>
    <s v="14:36"/>
    <x v="9"/>
    <x v="0"/>
    <x v="0"/>
    <s v="7"/>
    <x v="1"/>
    <s v="1"/>
    <n v="1"/>
    <s v="NE"/>
    <s v=""/>
    <x v="0"/>
  </r>
  <r>
    <s v="001248/23"/>
    <s v="Šertlerová Viktorie"/>
    <s v="2160200702"/>
    <s v="111"/>
    <x v="69"/>
    <d v="1899-12-30T15:51:00"/>
    <d v="2023-03-03T00:00:00"/>
    <s v="12:07"/>
    <x v="2"/>
    <x v="1"/>
    <x v="1"/>
    <s v="2"/>
    <x v="0"/>
    <s v="1"/>
    <n v="2"/>
    <s v="ANO"/>
    <s v=""/>
    <x v="1"/>
  </r>
  <r>
    <s v="001249/23"/>
    <s v="Horová Jitka"/>
    <s v="9252276143"/>
    <s v="111"/>
    <x v="69"/>
    <d v="1899-12-30T15:59:00"/>
    <d v="2023-03-03T00:00:00"/>
    <s v="12:08"/>
    <x v="3"/>
    <x v="0"/>
    <x v="0"/>
    <s v="7"/>
    <x v="1"/>
    <s v="1"/>
    <n v="2"/>
    <s v="ANO"/>
    <s v=""/>
    <x v="1"/>
  </r>
  <r>
    <s v="001250/23"/>
    <s v="Bártová Lucie"/>
    <s v="7857204080"/>
    <s v="111"/>
    <x v="69"/>
    <d v="1899-12-30T16:24:00"/>
    <d v="2023-03-03T00:00:00"/>
    <s v="20:15"/>
    <x v="1"/>
    <x v="0"/>
    <x v="0"/>
    <s v="7"/>
    <x v="1"/>
    <s v="1"/>
    <n v="2"/>
    <s v="ANO"/>
    <s v=""/>
    <x v="1"/>
  </r>
  <r>
    <s v="001261/23"/>
    <s v="Doležel Marek"/>
    <s v="1909220236"/>
    <s v="111"/>
    <x v="70"/>
    <d v="1899-12-30T10:17:00"/>
    <d v="2023-03-03T00:00:00"/>
    <s v="13:06"/>
    <x v="7"/>
    <x v="2"/>
    <x v="2"/>
    <s v="2"/>
    <x v="0"/>
    <s v="1"/>
    <n v="3"/>
    <s v="NE"/>
    <s v=""/>
    <x v="0"/>
  </r>
  <r>
    <s v="001262/23"/>
    <s v="Dolák Štěpán"/>
    <s v="2105310251"/>
    <s v="205"/>
    <x v="70"/>
    <d v="1899-12-30T10:33:00"/>
    <d v="2023-03-03T00:00:00"/>
    <s v="10:05"/>
    <x v="7"/>
    <x v="2"/>
    <x v="2"/>
    <s v="2"/>
    <x v="0"/>
    <s v="1"/>
    <n v="3"/>
    <s v="NE"/>
    <s v=""/>
    <x v="0"/>
  </r>
  <r>
    <s v="001263/23"/>
    <s v="Berg Filip"/>
    <s v="1211110043"/>
    <s v="205"/>
    <x v="70"/>
    <d v="1899-12-30T10:48:00"/>
    <d v="2023-03-03T00:00:00"/>
    <s v="10:20"/>
    <x v="7"/>
    <x v="2"/>
    <x v="2"/>
    <s v="2"/>
    <x v="0"/>
    <s v="1"/>
    <n v="3"/>
    <s v="NE"/>
    <s v=""/>
    <x v="0"/>
  </r>
  <r>
    <s v="001264/23"/>
    <s v="Macík Pavel"/>
    <s v="1412251335"/>
    <s v="201"/>
    <x v="70"/>
    <d v="1899-12-30T10:59:00"/>
    <d v="2023-03-03T00:00:00"/>
    <s v="10:21"/>
    <x v="7"/>
    <x v="2"/>
    <x v="2"/>
    <s v="2"/>
    <x v="0"/>
    <s v="1"/>
    <n v="3"/>
    <s v="NE"/>
    <s v=""/>
    <x v="0"/>
  </r>
  <r>
    <s v="001267/23"/>
    <s v="Doláková Hana"/>
    <s v="8559175790"/>
    <s v="205"/>
    <x v="70"/>
    <d v="1899-12-30T12:06:00"/>
    <d v="2023-03-03T00:00:00"/>
    <s v="10:04"/>
    <x v="6"/>
    <x v="0"/>
    <x v="0"/>
    <s v="7"/>
    <x v="1"/>
    <s v="1"/>
    <n v="3"/>
    <s v="NE"/>
    <s v=""/>
    <x v="0"/>
  </r>
  <r>
    <s v="001268/23"/>
    <s v="Getzlová Vendula"/>
    <s v="8856183853"/>
    <s v="111"/>
    <x v="70"/>
    <d v="1899-12-30T12:12:00"/>
    <d v="2023-03-03T00:00:00"/>
    <s v="13:11"/>
    <x v="6"/>
    <x v="0"/>
    <x v="0"/>
    <s v="7"/>
    <x v="1"/>
    <s v="1"/>
    <n v="3"/>
    <s v="NE"/>
    <s v=""/>
    <x v="0"/>
  </r>
  <r>
    <s v="001271/23"/>
    <s v="Kuš Vojtěch "/>
    <s v="1809250289"/>
    <s v="205"/>
    <x v="70"/>
    <d v="1899-12-30T13:32:00"/>
    <d v="2023-03-03T00:00:00"/>
    <s v="13:29"/>
    <x v="7"/>
    <x v="2"/>
    <x v="2"/>
    <s v="2"/>
    <x v="1"/>
    <s v="1"/>
    <n v="3"/>
    <s v="NE"/>
    <s v=""/>
    <x v="0"/>
  </r>
  <r>
    <s v="001272/23"/>
    <s v="Navrátilová Lenka"/>
    <s v="8959265579"/>
    <s v="205"/>
    <x v="70"/>
    <d v="1899-12-30T13:43:00"/>
    <d v="2023-03-03T00:00:00"/>
    <s v="12:46"/>
    <x v="6"/>
    <x v="0"/>
    <x v="0"/>
    <s v="7"/>
    <x v="1"/>
    <s v="1"/>
    <n v="3"/>
    <s v="NE"/>
    <s v=""/>
    <x v="0"/>
  </r>
  <r>
    <s v="001282/23"/>
    <s v="Krumpoch Matěj "/>
    <s v="1201250490"/>
    <s v="213"/>
    <x v="71"/>
    <d v="1899-12-30T11:28:00"/>
    <d v="2023-03-03T00:00:00"/>
    <s v="13:09"/>
    <x v="0"/>
    <x v="1"/>
    <x v="1"/>
    <s v="2"/>
    <x v="0"/>
    <s v="1"/>
    <n v="4"/>
    <s v="NE"/>
    <s v=""/>
    <x v="0"/>
  </r>
  <r>
    <s v="001283/23"/>
    <s v="Václavik Adam"/>
    <s v="0610196081"/>
    <s v="205"/>
    <x v="71"/>
    <d v="1899-12-30T11:41:00"/>
    <d v="2023-03-03T00:00:00"/>
    <s v="14:04"/>
    <x v="4"/>
    <x v="1"/>
    <x v="1"/>
    <s v="4"/>
    <x v="0"/>
    <s v="1"/>
    <n v="4"/>
    <s v="NE"/>
    <s v=""/>
    <x v="0"/>
  </r>
  <r>
    <s v="001290/23"/>
    <s v="Rajtárová Adéla"/>
    <s v="1053023235"/>
    <s v="205"/>
    <x v="71"/>
    <d v="1899-12-30T18:14:00"/>
    <d v="2023-03-03T00:00:00"/>
    <s v="12:10"/>
    <x v="4"/>
    <x v="0"/>
    <x v="0"/>
    <s v="2"/>
    <x v="0"/>
    <s v="1"/>
    <n v="4"/>
    <s v="ANO"/>
    <s v=""/>
    <x v="1"/>
  </r>
  <r>
    <s v="001254/23"/>
    <s v="Látalová Eliška "/>
    <s v="1352130285"/>
    <s v="205"/>
    <x v="69"/>
    <d v="1899-12-30T21:43:00"/>
    <d v="2023-03-04T00:00:00"/>
    <s v="12:42"/>
    <x v="0"/>
    <x v="1"/>
    <x v="1"/>
    <s v="2"/>
    <x v="0"/>
    <s v="1"/>
    <n v="2"/>
    <s v="ANO"/>
    <s v=""/>
    <x v="1"/>
  </r>
  <r>
    <s v="001276/23"/>
    <s v="Král Jakub, Ing."/>
    <s v="8607086191"/>
    <s v="111"/>
    <x v="70"/>
    <d v="1899-12-30T15:54:00"/>
    <d v="2023-03-04T00:00:00"/>
    <s v="17:19"/>
    <x v="9"/>
    <x v="0"/>
    <x v="0"/>
    <s v="7"/>
    <x v="1"/>
    <s v="1"/>
    <n v="3"/>
    <s v="ANO"/>
    <s v=""/>
    <x v="1"/>
  </r>
  <r>
    <s v="001284/23"/>
    <s v="Sedlák Antonín"/>
    <s v="0808203264"/>
    <s v="201"/>
    <x v="71"/>
    <d v="1899-12-30T12:12:00"/>
    <d v="2023-03-04T00:00:00"/>
    <s v="13:16"/>
    <x v="7"/>
    <x v="1"/>
    <x v="1"/>
    <s v="2"/>
    <x v="0"/>
    <s v="1"/>
    <n v="4"/>
    <s v="NE"/>
    <s v=""/>
    <x v="0"/>
  </r>
  <r>
    <s v="001291/23"/>
    <s v="Rozsypal Viktor"/>
    <s v="1609060211"/>
    <s v="205"/>
    <x v="71"/>
    <d v="1899-12-30T23:35:00"/>
    <d v="2023-03-04T00:00:00"/>
    <s v="12:57"/>
    <x v="2"/>
    <x v="0"/>
    <x v="0"/>
    <s v="2"/>
    <x v="0"/>
    <s v="1"/>
    <n v="4"/>
    <s v="ANO"/>
    <s v=""/>
    <x v="1"/>
  </r>
  <r>
    <s v="001292/23"/>
    <s v="Rozsypalová Gabriela"/>
    <s v="9360015533"/>
    <s v="205"/>
    <x v="71"/>
    <d v="1899-12-30T23:42:00"/>
    <d v="2023-03-04T00:00:00"/>
    <s v="12:58"/>
    <x v="3"/>
    <x v="0"/>
    <x v="0"/>
    <s v="7"/>
    <x v="1"/>
    <s v="1"/>
    <n v="4"/>
    <s v="ANO"/>
    <s v=""/>
    <x v="1"/>
  </r>
  <r>
    <s v="001296/23"/>
    <s v="Kux Josef"/>
    <s v="1607280312"/>
    <s v="111"/>
    <x v="72"/>
    <d v="1899-12-30T17:46:00"/>
    <d v="2023-03-05T00:00:00"/>
    <s v="09:32"/>
    <x v="2"/>
    <x v="1"/>
    <x v="1"/>
    <s v="2"/>
    <x v="0"/>
    <s v="1"/>
    <n v="5"/>
    <s v="ANO"/>
    <s v=""/>
    <x v="1"/>
  </r>
  <r>
    <s v="001299/23"/>
    <s v="Kuxová Dagmar"/>
    <s v="9155295721"/>
    <s v="111"/>
    <x v="72"/>
    <d v="1899-12-30T19:48:00"/>
    <d v="2023-03-05T00:00:00"/>
    <s v="09:32"/>
    <x v="3"/>
    <x v="0"/>
    <x v="0"/>
    <s v="7"/>
    <x v="1"/>
    <s v="1"/>
    <n v="5"/>
    <s v="ANO"/>
    <s v=""/>
    <x v="1"/>
  </r>
  <r>
    <s v="001300/23"/>
    <s v="Ston Vladimír"/>
    <s v="2001250207"/>
    <s v="111"/>
    <x v="72"/>
    <d v="1899-12-30T19:59:00"/>
    <d v="2023-03-05T00:00:00"/>
    <s v="12:23"/>
    <x v="4"/>
    <x v="1"/>
    <x v="1"/>
    <s v="2"/>
    <x v="0"/>
    <s v="1"/>
    <n v="5"/>
    <s v="ANO"/>
    <s v=""/>
    <x v="1"/>
  </r>
  <r>
    <s v="001301/23"/>
    <s v="Hlochová Lenka"/>
    <s v="8259025797"/>
    <s v="205"/>
    <x v="72"/>
    <d v="1899-12-30T20:03:00"/>
    <d v="2023-03-05T00:00:00"/>
    <s v="12:27"/>
    <x v="5"/>
    <x v="0"/>
    <x v="0"/>
    <s v="7"/>
    <x v="1"/>
    <s v="1"/>
    <n v="5"/>
    <s v="ANO"/>
    <s v=""/>
    <x v="1"/>
  </r>
  <r>
    <s v="001308/23"/>
    <s v="Kratochvílová Jitka"/>
    <s v="7458175329"/>
    <s v="205"/>
    <x v="73"/>
    <d v="1899-12-30T20:54:00"/>
    <d v="2023-03-05T00:00:00"/>
    <s v="15:37"/>
    <x v="1"/>
    <x v="0"/>
    <x v="0"/>
    <s v="7"/>
    <x v="1"/>
    <s v="1"/>
    <n v="6"/>
    <s v="ANO"/>
    <s v=""/>
    <x v="1"/>
  </r>
  <r>
    <s v="001309/23"/>
    <s v="Vožický Josef"/>
    <s v="0612147074"/>
    <s v="111"/>
    <x v="73"/>
    <d v="1899-12-30T22:51:00"/>
    <d v="2023-03-05T00:00:00"/>
    <s v="12:02"/>
    <x v="4"/>
    <x v="1"/>
    <x v="1"/>
    <s v="2"/>
    <x v="0"/>
    <s v="1"/>
    <n v="6"/>
    <s v="ANO"/>
    <s v=""/>
    <x v="1"/>
  </r>
  <r>
    <s v="001311/23"/>
    <s v="Hejdušková Eva"/>
    <s v="6958164455"/>
    <s v="205"/>
    <x v="74"/>
    <d v="1899-12-30T00:03:00"/>
    <d v="2023-03-05T00:00:00"/>
    <s v="17:27"/>
    <x v="3"/>
    <x v="0"/>
    <x v="0"/>
    <s v="7"/>
    <x v="1"/>
    <s v="1"/>
    <n v="7"/>
    <s v="ANO"/>
    <s v=""/>
    <x v="1"/>
  </r>
  <r>
    <s v="001110/23"/>
    <s v="Drábek Filip"/>
    <s v="2302030511"/>
    <s v="213"/>
    <x v="62"/>
    <d v="1899-12-30T10:10:00"/>
    <d v="2023-03-06T00:00:00"/>
    <s v="14:30"/>
    <x v="7"/>
    <x v="2"/>
    <x v="2"/>
    <s v="2"/>
    <x v="2"/>
    <s v="1"/>
    <n v="2"/>
    <s v="NE"/>
    <s v=""/>
    <x v="0"/>
  </r>
  <r>
    <s v="001116/23"/>
    <s v="Géblová Hana"/>
    <s v="0054295912"/>
    <s v="213"/>
    <x v="62"/>
    <d v="1899-12-30T12:38:00"/>
    <d v="2023-03-06T00:00:00"/>
    <s v="14:47"/>
    <x v="6"/>
    <x v="0"/>
    <x v="0"/>
    <s v="7"/>
    <x v="1"/>
    <s v="1"/>
    <n v="2"/>
    <s v="NE"/>
    <s v=""/>
    <x v="0"/>
  </r>
  <r>
    <s v="001252/23"/>
    <s v="Utěšená Emily"/>
    <s v="2057290345"/>
    <s v="211"/>
    <x v="69"/>
    <d v="1899-12-30T18:47:00"/>
    <d v="2023-03-06T00:00:00"/>
    <s v="12:02"/>
    <x v="2"/>
    <x v="1"/>
    <x v="1"/>
    <s v="2"/>
    <x v="0"/>
    <s v="1"/>
    <n v="2"/>
    <s v="ANO"/>
    <s v=""/>
    <x v="1"/>
  </r>
  <r>
    <s v="001253/23"/>
    <s v="Utěšená Žaneta, Bc."/>
    <s v="9356286071"/>
    <s v="211"/>
    <x v="69"/>
    <d v="1899-12-30T18:54:00"/>
    <d v="2023-03-06T00:00:00"/>
    <s v="11:29"/>
    <x v="3"/>
    <x v="0"/>
    <x v="0"/>
    <s v="7"/>
    <x v="1"/>
    <s v="1"/>
    <n v="2"/>
    <s v="ANO"/>
    <s v=""/>
    <x v="1"/>
  </r>
  <r>
    <s v="001259/23"/>
    <s v="Kukan Matyas"/>
    <s v="1801150274"/>
    <s v="205"/>
    <x v="70"/>
    <d v="1899-12-30T09:44:00"/>
    <d v="2023-03-06T00:00:00"/>
    <s v="16:35"/>
    <x v="7"/>
    <x v="2"/>
    <x v="2"/>
    <s v="2"/>
    <x v="0"/>
    <s v="1"/>
    <n v="3"/>
    <s v="NE"/>
    <s v=""/>
    <x v="0"/>
  </r>
  <r>
    <s v="001269/23"/>
    <s v="Kukanová Barbora"/>
    <s v="9453155756"/>
    <s v="205"/>
    <x v="70"/>
    <d v="1899-12-30T12:16:00"/>
    <d v="2023-03-06T00:00:00"/>
    <s v="15:22"/>
    <x v="6"/>
    <x v="0"/>
    <x v="0"/>
    <s v="7"/>
    <x v="1"/>
    <s v="1"/>
    <n v="3"/>
    <s v="NE"/>
    <s v=""/>
    <x v="0"/>
  </r>
  <r>
    <s v="001270/23"/>
    <s v="Korcová Laura "/>
    <s v="1361300017"/>
    <s v="201"/>
    <x v="70"/>
    <d v="1899-12-30T13:26:00"/>
    <d v="2023-03-06T00:00:00"/>
    <s v="14:53"/>
    <x v="7"/>
    <x v="2"/>
    <x v="2"/>
    <s v="2"/>
    <x v="0"/>
    <s v="1"/>
    <n v="3"/>
    <s v="NE"/>
    <s v=""/>
    <x v="0"/>
  </r>
  <r>
    <s v="001275/23"/>
    <s v="Vykydal Štěpán"/>
    <s v="1203220271"/>
    <s v="201"/>
    <x v="70"/>
    <d v="1899-12-30T14:13:00"/>
    <d v="2023-03-06T00:00:00"/>
    <s v="12:04"/>
    <x v="4"/>
    <x v="1"/>
    <x v="1"/>
    <s v="2"/>
    <x v="0"/>
    <s v="1"/>
    <n v="3"/>
    <s v="NE"/>
    <s v=""/>
    <x v="0"/>
  </r>
  <r>
    <s v="001285/23"/>
    <s v="Dobrovolný Natan"/>
    <s v="0602198916"/>
    <s v="205"/>
    <x v="71"/>
    <d v="1899-12-30T13:59:00"/>
    <d v="2023-03-06T00:00:00"/>
    <s v="10:43"/>
    <x v="4"/>
    <x v="1"/>
    <x v="1"/>
    <s v="2"/>
    <x v="0"/>
    <s v="1"/>
    <n v="4"/>
    <s v="NE"/>
    <s v=""/>
    <x v="0"/>
  </r>
  <r>
    <s v="001287/23"/>
    <s v="Jelen Lukáš"/>
    <s v="0701302349"/>
    <s v="211"/>
    <x v="71"/>
    <d v="1899-12-30T16:42:00"/>
    <d v="2023-03-06T00:00:00"/>
    <s v="14:09"/>
    <x v="0"/>
    <x v="0"/>
    <x v="0"/>
    <s v="2"/>
    <x v="0"/>
    <s v="1"/>
    <n v="4"/>
    <s v="ANO"/>
    <s v=""/>
    <x v="1"/>
  </r>
  <r>
    <s v="001288/23"/>
    <s v="Barák Damián"/>
    <s v="2106200272"/>
    <s v="211"/>
    <x v="71"/>
    <d v="1899-12-30T17:44:00"/>
    <d v="2023-03-06T00:00:00"/>
    <s v="12:05"/>
    <x v="2"/>
    <x v="0"/>
    <x v="0"/>
    <s v="7"/>
    <x v="0"/>
    <s v="1"/>
    <n v="4"/>
    <s v="ANO"/>
    <s v=""/>
    <x v="1"/>
  </r>
  <r>
    <s v="001289/23"/>
    <s v="Baráková Eva, Mgr."/>
    <s v="8451205323"/>
    <s v="211"/>
    <x v="71"/>
    <d v="1899-12-30T17:50:00"/>
    <d v="2023-03-06T00:00:00"/>
    <s v="18:19"/>
    <x v="3"/>
    <x v="0"/>
    <x v="0"/>
    <s v="7"/>
    <x v="1"/>
    <s v="1"/>
    <n v="4"/>
    <s v="ANO"/>
    <s v=""/>
    <x v="1"/>
  </r>
  <r>
    <s v="001304/23"/>
    <s v="Paráková Julie"/>
    <s v="1960260368"/>
    <s v="205"/>
    <x v="73"/>
    <d v="1899-12-30T14:49:00"/>
    <d v="2023-03-06T00:00:00"/>
    <s v="15:40"/>
    <x v="0"/>
    <x v="1"/>
    <x v="1"/>
    <s v="4"/>
    <x v="0"/>
    <s v="1"/>
    <n v="6"/>
    <s v="NE"/>
    <s v=""/>
    <x v="1"/>
  </r>
  <r>
    <s v="001305/23"/>
    <s v="Mertová Melánie"/>
    <s v="0653291870"/>
    <s v="205"/>
    <x v="73"/>
    <d v="1899-12-30T15:07:00"/>
    <d v="2023-03-06T00:00:00"/>
    <s v="12:05"/>
    <x v="2"/>
    <x v="1"/>
    <x v="1"/>
    <s v="3"/>
    <x v="0"/>
    <s v="1"/>
    <n v="6"/>
    <s v="ANO"/>
    <s v=""/>
    <x v="1"/>
  </r>
  <r>
    <s v="001327/23"/>
    <s v="Parák Daniel"/>
    <s v="9403175716"/>
    <s v="211"/>
    <x v="74"/>
    <d v="1899-12-30T15:42:00"/>
    <d v="2023-03-06T00:00:00"/>
    <s v="15:40"/>
    <x v="1"/>
    <x v="0"/>
    <x v="0"/>
    <s v="7"/>
    <x v="1"/>
    <s v="1"/>
    <n v="7"/>
    <s v="ANO"/>
    <s v=""/>
    <x v="1"/>
  </r>
  <r>
    <s v="001337/23"/>
    <s v="Popelková Gabriela "/>
    <s v="1052037591"/>
    <s v="111"/>
    <x v="75"/>
    <d v="1899-12-30T08:58:00"/>
    <d v="2023-03-06T00:00:00"/>
    <s v="14:23"/>
    <x v="4"/>
    <x v="2"/>
    <x v="2"/>
    <s v="2"/>
    <x v="0"/>
    <s v="1"/>
    <n v="1"/>
    <s v="NE"/>
    <s v=""/>
    <x v="0"/>
  </r>
  <r>
    <s v="001360/23"/>
    <s v="Senčík Elliot "/>
    <s v="1702150329"/>
    <s v="205"/>
    <x v="75"/>
    <d v="1899-12-30T16:14:00"/>
    <d v="2023-03-07T00:00:00"/>
    <s v="12:05"/>
    <x v="4"/>
    <x v="1"/>
    <x v="1"/>
    <s v="2"/>
    <x v="0"/>
    <s v="1"/>
    <n v="1"/>
    <s v="ANO"/>
    <s v=""/>
    <x v="1"/>
  </r>
  <r>
    <s v="000890/23"/>
    <s v="Máslo Martin "/>
    <s v="1808141368"/>
    <s v="111"/>
    <x v="52"/>
    <d v="1899-12-30T02:10:00"/>
    <d v="2023-03-07T00:00:00"/>
    <s v="08:40"/>
    <x v="0"/>
    <x v="1"/>
    <x v="1"/>
    <s v="5"/>
    <x v="0"/>
    <s v="1"/>
    <n v="7"/>
    <s v="ANO"/>
    <s v=""/>
    <x v="1"/>
  </r>
  <r>
    <s v="000891/23"/>
    <s v="Provazníková Aneta"/>
    <s v="8254105772"/>
    <s v="111"/>
    <x v="52"/>
    <d v="1899-12-30T02:17:00"/>
    <d v="2023-03-07T00:00:00"/>
    <s v="08:42"/>
    <x v="1"/>
    <x v="0"/>
    <x v="0"/>
    <s v="7"/>
    <x v="1"/>
    <s v="1"/>
    <n v="7"/>
    <s v="ANO"/>
    <s v=""/>
    <x v="1"/>
  </r>
  <r>
    <s v="001195/23"/>
    <s v="Dušek Kristian Marpa"/>
    <s v="2110281668"/>
    <s v="111"/>
    <x v="65"/>
    <d v="1899-12-30T12:43:00"/>
    <d v="2023-03-07T00:00:00"/>
    <s v="12:15"/>
    <x v="11"/>
    <x v="0"/>
    <x v="0"/>
    <s v="5"/>
    <x v="0"/>
    <s v="5"/>
    <n v="5"/>
    <s v="NE"/>
    <s v=""/>
    <x v="0"/>
  </r>
  <r>
    <s v="001244/23"/>
    <s v="Hyžík David"/>
    <s v="1802190302"/>
    <s v="201"/>
    <x v="69"/>
    <d v="1899-12-30T11:46:00"/>
    <d v="2023-03-07T00:00:00"/>
    <s v="12:25"/>
    <x v="4"/>
    <x v="1"/>
    <x v="1"/>
    <s v="2"/>
    <x v="0"/>
    <s v="1"/>
    <n v="2"/>
    <s v="NE"/>
    <s v=""/>
    <x v="0"/>
  </r>
  <r>
    <s v="001251/23"/>
    <s v="Hyžíková Zuzana"/>
    <s v="8860065786"/>
    <s v="201"/>
    <x v="69"/>
    <d v="1899-12-30T16:58:00"/>
    <d v="2023-03-07T00:00:00"/>
    <s v="12:20"/>
    <x v="5"/>
    <x v="0"/>
    <x v="0"/>
    <s v="7"/>
    <x v="1"/>
    <s v="1"/>
    <n v="2"/>
    <s v="ANO"/>
    <s v=""/>
    <x v="1"/>
  </r>
  <r>
    <s v="001297/23"/>
    <s v="Srovnalová Karolína "/>
    <s v="2253280392"/>
    <s v="205"/>
    <x v="72"/>
    <d v="1899-12-30T18:26:00"/>
    <d v="2023-03-07T00:00:00"/>
    <s v="12:37"/>
    <x v="2"/>
    <x v="1"/>
    <x v="1"/>
    <s v="7"/>
    <x v="0"/>
    <s v="1"/>
    <n v="5"/>
    <s v="ANO"/>
    <s v=""/>
    <x v="1"/>
  </r>
  <r>
    <s v="001302/23"/>
    <s v="Saeed Emir"/>
    <s v="1804110913"/>
    <s v="111"/>
    <x v="73"/>
    <d v="1899-12-30T11:06:00"/>
    <d v="2023-03-07T00:00:00"/>
    <s v="15:00"/>
    <x v="8"/>
    <x v="1"/>
    <x v="1"/>
    <s v="2"/>
    <x v="0"/>
    <s v="1"/>
    <n v="6"/>
    <s v="NE"/>
    <s v=""/>
    <x v="1"/>
  </r>
  <r>
    <s v="001303/23"/>
    <s v="Saeed Eva"/>
    <s v="9259036072"/>
    <s v="111"/>
    <x v="73"/>
    <d v="1899-12-30T12:49:00"/>
    <d v="2023-03-07T00:00:00"/>
    <s v="11:54"/>
    <x v="9"/>
    <x v="0"/>
    <x v="0"/>
    <s v="7"/>
    <x v="1"/>
    <s v="1"/>
    <n v="6"/>
    <s v="NE"/>
    <s v=""/>
    <x v="1"/>
  </r>
  <r>
    <s v="001313/23"/>
    <s v="Pišťáček Matyáš"/>
    <s v="1502030101"/>
    <s v="205"/>
    <x v="74"/>
    <d v="1899-12-30T13:07:00"/>
    <d v="2023-03-07T00:00:00"/>
    <s v="08:46"/>
    <x v="7"/>
    <x v="2"/>
    <x v="2"/>
    <s v="2"/>
    <x v="0"/>
    <s v="1"/>
    <n v="7"/>
    <s v="NE"/>
    <s v=""/>
    <x v="1"/>
  </r>
  <r>
    <s v="001316/23"/>
    <s v="Huňa Jiří"/>
    <s v="1812170800"/>
    <s v="111"/>
    <x v="74"/>
    <d v="1899-12-30T13:29:00"/>
    <d v="2023-03-07T00:00:00"/>
    <s v="12:42"/>
    <x v="7"/>
    <x v="2"/>
    <x v="2"/>
    <s v="2"/>
    <x v="0"/>
    <s v="1"/>
    <n v="7"/>
    <s v="NE"/>
    <s v=""/>
    <x v="1"/>
  </r>
  <r>
    <s v="001317/23"/>
    <s v="Huňová Tereza"/>
    <s v="8954074492"/>
    <s v="111"/>
    <x v="74"/>
    <d v="1899-12-30T13:31:00"/>
    <d v="2023-03-07T00:00:00"/>
    <s v="12:46"/>
    <x v="6"/>
    <x v="0"/>
    <x v="0"/>
    <s v="7"/>
    <x v="1"/>
    <s v="1"/>
    <n v="7"/>
    <s v="NE"/>
    <s v=""/>
    <x v="1"/>
  </r>
  <r>
    <s v="001318/23"/>
    <s v="Fajkusová Dana"/>
    <s v="0556265336"/>
    <s v="205"/>
    <x v="74"/>
    <d v="1899-12-30T13:44:00"/>
    <d v="2023-03-07T00:00:00"/>
    <s v="14:37"/>
    <x v="4"/>
    <x v="1"/>
    <x v="1"/>
    <s v="2"/>
    <x v="0"/>
    <s v="1"/>
    <n v="7"/>
    <s v="NE"/>
    <s v=""/>
    <x v="1"/>
  </r>
  <r>
    <s v="001319/23"/>
    <s v="Lukáč Václav"/>
    <s v="1803050260"/>
    <s v="207"/>
    <x v="74"/>
    <d v="1899-12-30T13:46:00"/>
    <d v="2023-03-07T00:00:00"/>
    <s v="09:43"/>
    <x v="7"/>
    <x v="2"/>
    <x v="2"/>
    <s v="2"/>
    <x v="0"/>
    <s v="1"/>
    <n v="7"/>
    <s v="NE"/>
    <s v=""/>
    <x v="1"/>
  </r>
  <r>
    <s v="001320/23"/>
    <s v="Lukáč Jan"/>
    <s v="8605164920"/>
    <s v="205"/>
    <x v="74"/>
    <d v="1899-12-30T13:49:00"/>
    <d v="2023-03-07T00:00:00"/>
    <s v="09:36"/>
    <x v="6"/>
    <x v="0"/>
    <x v="0"/>
    <s v="7"/>
    <x v="1"/>
    <s v="1"/>
    <n v="7"/>
    <s v="NE"/>
    <s v=""/>
    <x v="1"/>
  </r>
  <r>
    <s v="001321/23"/>
    <s v="Směšná Berenika"/>
    <s v="1656201305"/>
    <s v="111"/>
    <x v="74"/>
    <d v="1899-12-30T13:56:00"/>
    <d v="2023-03-07T00:00:00"/>
    <s v="12:01"/>
    <x v="4"/>
    <x v="2"/>
    <x v="2"/>
    <s v="2"/>
    <x v="0"/>
    <s v="1"/>
    <n v="7"/>
    <s v="NE"/>
    <s v=""/>
    <x v="1"/>
  </r>
  <r>
    <s v="001322/23"/>
    <s v="Lehký Tadeáš"/>
    <s v="1704020032"/>
    <s v="205"/>
    <x v="74"/>
    <d v="1899-12-30T14:12:00"/>
    <d v="2023-03-07T00:00:00"/>
    <s v="12:43"/>
    <x v="7"/>
    <x v="2"/>
    <x v="2"/>
    <s v="2"/>
    <x v="0"/>
    <s v="1"/>
    <n v="7"/>
    <s v="NE"/>
    <s v=""/>
    <x v="1"/>
  </r>
  <r>
    <s v="001323/23"/>
    <s v="Hyžová Nikola"/>
    <s v="9951275708"/>
    <s v="205"/>
    <x v="74"/>
    <d v="1899-12-30T14:16:00"/>
    <d v="2023-03-07T00:00:00"/>
    <s v="12:46"/>
    <x v="6"/>
    <x v="0"/>
    <x v="0"/>
    <s v="7"/>
    <x v="1"/>
    <s v="1"/>
    <n v="7"/>
    <s v="NE"/>
    <s v=""/>
    <x v="1"/>
  </r>
  <r>
    <s v="001324/23"/>
    <s v="Smolková Tereza"/>
    <s v="1659110387"/>
    <s v="201"/>
    <x v="74"/>
    <d v="1899-12-30T14:33:00"/>
    <d v="2023-03-07T00:00:00"/>
    <s v="12:07"/>
    <x v="4"/>
    <x v="2"/>
    <x v="2"/>
    <s v="2"/>
    <x v="0"/>
    <s v="1"/>
    <n v="7"/>
    <s v="NE"/>
    <s v=""/>
    <x v="1"/>
  </r>
  <r>
    <s v="001332/23"/>
    <s v="Smolka Václav"/>
    <s v="1402180186"/>
    <s v="205"/>
    <x v="75"/>
    <d v="1899-12-30T01:37:00"/>
    <d v="2023-03-07T00:00:00"/>
    <s v="12:05"/>
    <x v="2"/>
    <x v="0"/>
    <x v="0"/>
    <s v="2"/>
    <x v="0"/>
    <s v="1"/>
    <n v="1"/>
    <s v="ANO"/>
    <s v=""/>
    <x v="1"/>
  </r>
  <r>
    <s v="001333/23"/>
    <s v="Smolková Tereza Bc."/>
    <s v="8460295316"/>
    <s v="205"/>
    <x v="75"/>
    <d v="1899-12-30T02:31:00"/>
    <d v="2023-03-07T00:00:00"/>
    <s v="12:07"/>
    <x v="3"/>
    <x v="0"/>
    <x v="0"/>
    <s v="7"/>
    <x v="1"/>
    <s v="1"/>
    <n v="1"/>
    <s v="ANO"/>
    <s v=""/>
    <x v="1"/>
  </r>
  <r>
    <s v="001334/23"/>
    <s v="Kalousková Magdaléna"/>
    <s v="0751086072"/>
    <s v="205"/>
    <x v="75"/>
    <d v="1899-12-30T07:15:00"/>
    <d v="2023-03-07T00:00:00"/>
    <s v="13:01"/>
    <x v="0"/>
    <x v="1"/>
    <x v="1"/>
    <s v="4"/>
    <x v="0"/>
    <s v="1"/>
    <n v="1"/>
    <s v="NE"/>
    <s v=""/>
    <x v="0"/>
  </r>
  <r>
    <s v="001339/23"/>
    <s v="Panák Matyáš"/>
    <s v="2212040182"/>
    <s v="211"/>
    <x v="75"/>
    <d v="1899-12-30T09:53:00"/>
    <d v="2023-03-07T00:00:00"/>
    <s v="11:58"/>
    <x v="2"/>
    <x v="1"/>
    <x v="1"/>
    <s v="7"/>
    <x v="2"/>
    <s v="1"/>
    <n v="1"/>
    <s v="NE"/>
    <s v=""/>
    <x v="0"/>
  </r>
  <r>
    <s v="001346/23"/>
    <s v="Mlčoch Patrik"/>
    <s v="0806183235"/>
    <s v="201"/>
    <x v="75"/>
    <d v="1899-12-30T11:45:00"/>
    <d v="2023-03-07T00:00:00"/>
    <s v="12:10"/>
    <x v="4"/>
    <x v="1"/>
    <x v="1"/>
    <s v="2"/>
    <x v="0"/>
    <s v="1"/>
    <n v="1"/>
    <s v="NE"/>
    <s v=""/>
    <x v="0"/>
  </r>
  <r>
    <s v="001357/23"/>
    <s v="Niesnerová Veronika "/>
    <s v="0053075704"/>
    <s v="211"/>
    <x v="75"/>
    <d v="1899-12-30T13:54:00"/>
    <d v="2023-03-07T00:00:00"/>
    <s v="12:03"/>
    <x v="3"/>
    <x v="0"/>
    <x v="0"/>
    <s v="7"/>
    <x v="1"/>
    <s v="1"/>
    <n v="1"/>
    <s v="NE"/>
    <s v=""/>
    <x v="0"/>
  </r>
  <r>
    <s v="001348/23"/>
    <s v="Macík Tobiáš"/>
    <s v="2112090002"/>
    <s v="111"/>
    <x v="75"/>
    <d v="1899-12-30T12:00:00"/>
    <d v="2023-03-08T00:00:00"/>
    <s v="12:08"/>
    <x v="7"/>
    <x v="2"/>
    <x v="2"/>
    <s v="2"/>
    <x v="0"/>
    <s v="1"/>
    <n v="1"/>
    <s v="NE"/>
    <s v=""/>
    <x v="0"/>
  </r>
  <r>
    <s v="001347/23"/>
    <s v="Březíková Barbora"/>
    <s v="9751314463"/>
    <s v="111"/>
    <x v="75"/>
    <d v="1899-12-30T11:58:00"/>
    <d v="2023-03-08T00:00:00"/>
    <s v="12:02"/>
    <x v="6"/>
    <x v="0"/>
    <x v="0"/>
    <s v="7"/>
    <x v="1"/>
    <s v="1"/>
    <n v="1"/>
    <s v="NE"/>
    <s v=""/>
    <x v="0"/>
  </r>
  <r>
    <s v="001349/23"/>
    <s v="Švandová Andrea"/>
    <s v="9357123776"/>
    <s v="111"/>
    <x v="75"/>
    <d v="1899-12-30T12:06:00"/>
    <d v="2023-03-08T00:00:00"/>
    <s v="12:10"/>
    <x v="6"/>
    <x v="0"/>
    <x v="0"/>
    <s v="7"/>
    <x v="1"/>
    <s v="1"/>
    <n v="1"/>
    <s v="NE"/>
    <s v=""/>
    <x v="0"/>
  </r>
  <r>
    <s v="001388/23"/>
    <s v="Vacková Olivie"/>
    <s v="1159150311"/>
    <s v="211"/>
    <x v="76"/>
    <d v="1899-12-30T14:36:00"/>
    <d v="2023-03-08T00:00:00"/>
    <s v="13:43"/>
    <x v="2"/>
    <x v="1"/>
    <x v="1"/>
    <s v="4"/>
    <x v="0"/>
    <s v="1"/>
    <n v="2"/>
    <s v="NE"/>
    <s v=""/>
    <x v="0"/>
  </r>
  <r>
    <s v="001200/23"/>
    <s v="Berdila Matyas"/>
    <s v="1908121908"/>
    <s v="205"/>
    <x v="65"/>
    <d v="1899-12-30T15:26:00"/>
    <d v="2023-03-08T00:00:00"/>
    <s v="13:02"/>
    <x v="7"/>
    <x v="1"/>
    <x v="1"/>
    <s v="5"/>
    <x v="0"/>
    <s v="1"/>
    <n v="5"/>
    <s v="ANO"/>
    <s v=""/>
    <x v="1"/>
  </r>
  <r>
    <s v="001201/23"/>
    <s v="Ryšavá Lucie"/>
    <s v="9154116158"/>
    <s v="205"/>
    <x v="65"/>
    <d v="1899-12-30T15:36:00"/>
    <d v="2023-03-08T00:00:00"/>
    <s v="13:03"/>
    <x v="6"/>
    <x v="0"/>
    <x v="0"/>
    <s v="7"/>
    <x v="1"/>
    <s v="1"/>
    <n v="5"/>
    <s v="ANO"/>
    <s v=""/>
    <x v="1"/>
  </r>
  <r>
    <s v="001306/23"/>
    <s v="Biháriová Melissa"/>
    <s v="2158230096"/>
    <s v="111"/>
    <x v="73"/>
    <d v="1899-12-30T15:22:00"/>
    <d v="2023-03-08T00:00:00"/>
    <s v="12:05"/>
    <x v="2"/>
    <x v="1"/>
    <x v="1"/>
    <s v="5"/>
    <x v="0"/>
    <s v="1"/>
    <n v="6"/>
    <s v="ANO"/>
    <s v=""/>
    <x v="1"/>
  </r>
  <r>
    <s v="001312/23"/>
    <s v="Dejlová Kristýna"/>
    <s v="0456305344"/>
    <s v="111"/>
    <x v="74"/>
    <d v="1899-12-30T10:26:00"/>
    <d v="2023-03-08T00:00:00"/>
    <s v="18:26"/>
    <x v="3"/>
    <x v="0"/>
    <x v="0"/>
    <s v="7"/>
    <x v="1"/>
    <s v="1"/>
    <n v="7"/>
    <s v="NE"/>
    <s v=""/>
    <x v="1"/>
  </r>
  <r>
    <s v="001314/23"/>
    <s v="Polcarová Terezie"/>
    <s v="1758140692"/>
    <s v="207"/>
    <x v="74"/>
    <d v="1899-12-30T13:17:00"/>
    <d v="2023-03-08T00:00:00"/>
    <s v="12:01"/>
    <x v="7"/>
    <x v="2"/>
    <x v="2"/>
    <s v="2"/>
    <x v="0"/>
    <s v="1"/>
    <n v="7"/>
    <s v="NE"/>
    <s v=""/>
    <x v="1"/>
  </r>
  <r>
    <s v="001315/23"/>
    <s v="Polcarová Petra"/>
    <s v="8657305899"/>
    <s v="207"/>
    <x v="74"/>
    <d v="1899-12-30T13:20:00"/>
    <d v="2023-03-08T00:00:00"/>
    <s v="12:02"/>
    <x v="6"/>
    <x v="0"/>
    <x v="0"/>
    <s v="7"/>
    <x v="1"/>
    <s v="1"/>
    <n v="7"/>
    <s v="NE"/>
    <s v=""/>
    <x v="1"/>
  </r>
  <r>
    <s v="001325/23"/>
    <s v="Vítková Marie"/>
    <s v="1659080423"/>
    <s v="211"/>
    <x v="74"/>
    <d v="1899-12-30T14:44:00"/>
    <d v="2023-03-08T00:00:00"/>
    <s v="09:54"/>
    <x v="7"/>
    <x v="2"/>
    <x v="2"/>
    <s v="2"/>
    <x v="0"/>
    <s v="1"/>
    <n v="7"/>
    <s v="NE"/>
    <s v=""/>
    <x v="1"/>
  </r>
  <r>
    <s v="001328/23"/>
    <s v="Novotný Matyáš"/>
    <s v="2201120647"/>
    <s v="201"/>
    <x v="74"/>
    <d v="1899-12-30T15:49:00"/>
    <d v="2023-03-08T00:00:00"/>
    <s v="12:05"/>
    <x v="2"/>
    <x v="1"/>
    <x v="1"/>
    <s v="3"/>
    <x v="0"/>
    <s v="1"/>
    <n v="7"/>
    <s v="ANO"/>
    <s v=""/>
    <x v="1"/>
  </r>
  <r>
    <s v="001329/23"/>
    <s v="Pallová Veronika"/>
    <s v="9358205747"/>
    <s v="201"/>
    <x v="74"/>
    <d v="1899-12-30T16:15:00"/>
    <d v="2023-03-08T00:00:00"/>
    <s v="12:05"/>
    <x v="3"/>
    <x v="0"/>
    <x v="0"/>
    <s v="7"/>
    <x v="1"/>
    <s v="1"/>
    <n v="7"/>
    <s v="ANO"/>
    <s v=""/>
    <x v="1"/>
  </r>
  <r>
    <s v="001340/23"/>
    <s v="Kohoutek Štěpán"/>
    <s v="1802050063"/>
    <s v="205"/>
    <x v="75"/>
    <d v="1899-12-30T10:02:00"/>
    <d v="2023-03-08T00:00:00"/>
    <s v="09:42"/>
    <x v="7"/>
    <x v="2"/>
    <x v="2"/>
    <s v="2"/>
    <x v="0"/>
    <s v="1"/>
    <n v="1"/>
    <s v="NE"/>
    <s v=""/>
    <x v="0"/>
  </r>
  <r>
    <s v="001341/23"/>
    <s v="Švanda Marek"/>
    <s v="1709071914"/>
    <s v="111"/>
    <x v="75"/>
    <d v="1899-12-30T10:27:00"/>
    <d v="2023-03-08T00:00:00"/>
    <s v="12:07"/>
    <x v="7"/>
    <x v="2"/>
    <x v="2"/>
    <s v="2"/>
    <x v="0"/>
    <s v="1"/>
    <n v="1"/>
    <s v="NE"/>
    <s v=""/>
    <x v="0"/>
  </r>
  <r>
    <s v="001342/23"/>
    <s v="Chmelová Barbora "/>
    <s v="1354200078"/>
    <s v="111"/>
    <x v="75"/>
    <d v="1899-12-30T10:44:00"/>
    <d v="2023-03-08T00:00:00"/>
    <s v="12:05"/>
    <x v="7"/>
    <x v="2"/>
    <x v="2"/>
    <s v="2"/>
    <x v="0"/>
    <s v="1"/>
    <n v="1"/>
    <s v="NE"/>
    <s v=""/>
    <x v="0"/>
  </r>
  <r>
    <s v="001344/23"/>
    <s v="Jakubíková Karolína"/>
    <s v="1753110271"/>
    <s v="205"/>
    <x v="75"/>
    <d v="1899-12-30T11:15:00"/>
    <d v="2023-03-08T00:00:00"/>
    <s v="12:27"/>
    <x v="4"/>
    <x v="2"/>
    <x v="2"/>
    <s v="2"/>
    <x v="0"/>
    <s v="1"/>
    <n v="1"/>
    <s v="NE"/>
    <s v=""/>
    <x v="0"/>
  </r>
  <r>
    <s v="001345/23"/>
    <s v="Březík Daniel"/>
    <s v="1910220444"/>
    <s v="111"/>
    <x v="75"/>
    <d v="1899-12-30T11:33:00"/>
    <d v="2023-03-08T00:00:00"/>
    <s v="11:59"/>
    <x v="7"/>
    <x v="2"/>
    <x v="2"/>
    <s v="2"/>
    <x v="0"/>
    <s v="1"/>
    <n v="1"/>
    <s v="NE"/>
    <s v=""/>
    <x v="0"/>
  </r>
  <r>
    <s v="001350/23"/>
    <s v="Juřenová Veronika"/>
    <s v="9461216149"/>
    <s v="205"/>
    <x v="75"/>
    <d v="1899-12-30T12:10:00"/>
    <d v="2023-03-08T00:00:00"/>
    <s v="09:44"/>
    <x v="6"/>
    <x v="0"/>
    <x v="0"/>
    <s v="7"/>
    <x v="1"/>
    <s v="1"/>
    <n v="1"/>
    <s v="NE"/>
    <s v=""/>
    <x v="0"/>
  </r>
  <r>
    <s v="001352/23"/>
    <s v="Tesař Sebastian"/>
    <s v="1801230651"/>
    <s v="111"/>
    <x v="75"/>
    <d v="1899-12-30T12:29:00"/>
    <d v="2023-03-08T00:00:00"/>
    <s v="09:33"/>
    <x v="7"/>
    <x v="2"/>
    <x v="2"/>
    <s v="2"/>
    <x v="0"/>
    <s v="1"/>
    <n v="1"/>
    <s v="NE"/>
    <s v=""/>
    <x v="0"/>
  </r>
  <r>
    <s v="001353/23"/>
    <s v="Tesařová Žaneta"/>
    <s v="9160023642"/>
    <s v="111"/>
    <x v="75"/>
    <d v="1899-12-30T12:54:00"/>
    <d v="2023-03-08T00:00:00"/>
    <s v="09:41"/>
    <x v="6"/>
    <x v="0"/>
    <x v="0"/>
    <s v="7"/>
    <x v="1"/>
    <s v="1"/>
    <n v="1"/>
    <s v="NE"/>
    <s v=""/>
    <x v="0"/>
  </r>
  <r>
    <s v="001354/23"/>
    <s v="Svozilová Renáta"/>
    <s v="9857244529"/>
    <s v="111"/>
    <x v="75"/>
    <d v="1899-12-30T13:06:00"/>
    <d v="2023-03-08T00:00:00"/>
    <s v="12:10"/>
    <x v="6"/>
    <x v="0"/>
    <x v="0"/>
    <s v="7"/>
    <x v="1"/>
    <s v="1"/>
    <n v="1"/>
    <s v="NE"/>
    <s v=""/>
    <x v="0"/>
  </r>
  <r>
    <s v="001356/23"/>
    <s v="Jakubík Libor"/>
    <s v="8210224671"/>
    <s v="201"/>
    <x v="75"/>
    <d v="1899-12-30T13:21:00"/>
    <d v="2023-03-08T00:00:00"/>
    <s v="12:25"/>
    <x v="5"/>
    <x v="0"/>
    <x v="0"/>
    <s v="7"/>
    <x v="1"/>
    <s v="1"/>
    <n v="1"/>
    <s v="NE"/>
    <s v=""/>
    <x v="0"/>
  </r>
  <r>
    <s v="001361/23"/>
    <s v="Šipula Tommy"/>
    <s v="2208170492"/>
    <s v="205"/>
    <x v="75"/>
    <d v="1899-12-30T16:56:00"/>
    <d v="2023-03-08T00:00:00"/>
    <s v="12:26"/>
    <x v="2"/>
    <x v="1"/>
    <x v="1"/>
    <s v="2"/>
    <x v="0"/>
    <s v="1"/>
    <n v="1"/>
    <s v="ANO"/>
    <s v=""/>
    <x v="1"/>
  </r>
  <r>
    <s v="001362/23"/>
    <s v="Navrátil Matyáš"/>
    <s v="2110160261"/>
    <s v="211"/>
    <x v="75"/>
    <d v="1899-12-30T17:50:00"/>
    <d v="2023-03-08T00:00:00"/>
    <s v="09:15"/>
    <x v="7"/>
    <x v="2"/>
    <x v="2"/>
    <s v="2"/>
    <x v="0"/>
    <s v="1"/>
    <n v="1"/>
    <s v="ANO"/>
    <s v=""/>
    <x v="1"/>
  </r>
  <r>
    <s v="001363/23"/>
    <s v="Kohoutová Markéta Bc"/>
    <s v="9153195700"/>
    <s v="211"/>
    <x v="75"/>
    <d v="1899-12-30T18:01:00"/>
    <d v="2023-03-08T00:00:00"/>
    <s v="09:30"/>
    <x v="6"/>
    <x v="0"/>
    <x v="0"/>
    <s v="7"/>
    <x v="1"/>
    <s v="1"/>
    <n v="1"/>
    <s v="ANO"/>
    <s v=""/>
    <x v="1"/>
  </r>
  <r>
    <s v="001375/23"/>
    <s v="Sroková Sofie "/>
    <s v="1053026205"/>
    <s v="211"/>
    <x v="76"/>
    <d v="1899-12-30T10:36:00"/>
    <d v="2023-03-08T00:00:00"/>
    <s v="14:12"/>
    <x v="4"/>
    <x v="2"/>
    <x v="2"/>
    <s v="2"/>
    <x v="2"/>
    <s v="1"/>
    <n v="2"/>
    <s v="NE"/>
    <s v=""/>
    <x v="0"/>
  </r>
  <r>
    <s v="001377/23"/>
    <s v="Tomášková Lucie "/>
    <s v="1353110264"/>
    <s v="211"/>
    <x v="76"/>
    <d v="1899-12-30T10:59:00"/>
    <d v="2023-03-08T00:00:00"/>
    <s v="13:36"/>
    <x v="4"/>
    <x v="2"/>
    <x v="2"/>
    <s v="2"/>
    <x v="1"/>
    <s v="1"/>
    <n v="2"/>
    <s v="NE"/>
    <s v=""/>
    <x v="0"/>
  </r>
  <r>
    <s v="001379/23"/>
    <s v="Plitzner Daniel"/>
    <s v="0610173256"/>
    <s v="205"/>
    <x v="76"/>
    <d v="1899-12-30T12:01:00"/>
    <d v="2023-03-08T00:00:00"/>
    <s v="09:37"/>
    <x v="0"/>
    <x v="1"/>
    <x v="1"/>
    <s v="2"/>
    <x v="0"/>
    <s v="1"/>
    <n v="2"/>
    <s v="NE"/>
    <s v=""/>
    <x v="0"/>
  </r>
  <r>
    <s v="001385/23"/>
    <s v="Šimková Michaela "/>
    <s v="9954255729"/>
    <s v="205"/>
    <x v="76"/>
    <d v="1899-12-30T14:26:00"/>
    <d v="2023-03-08T00:00:00"/>
    <s v="12:28"/>
    <x v="3"/>
    <x v="0"/>
    <x v="0"/>
    <s v="7"/>
    <x v="1"/>
    <s v="1"/>
    <n v="2"/>
    <s v="NE"/>
    <s v=""/>
    <x v="0"/>
  </r>
  <r>
    <s v="001393/23"/>
    <s v="Štrajt Václav"/>
    <s v="2210200553"/>
    <s v="211"/>
    <x v="76"/>
    <d v="1899-12-30T22:16:00"/>
    <d v="2023-03-08T00:00:00"/>
    <s v="13:57"/>
    <x v="4"/>
    <x v="1"/>
    <x v="1"/>
    <s v="2"/>
    <x v="0"/>
    <s v="1"/>
    <n v="2"/>
    <s v="ANO"/>
    <s v=""/>
    <x v="1"/>
  </r>
  <r>
    <s v="001394/23"/>
    <s v="Štrajtová Petra Bc."/>
    <s v="9555035732"/>
    <s v="211"/>
    <x v="76"/>
    <d v="1899-12-30T22:25:00"/>
    <d v="2023-03-08T00:00:00"/>
    <s v="13:56"/>
    <x v="5"/>
    <x v="0"/>
    <x v="0"/>
    <s v="7"/>
    <x v="1"/>
    <s v="1"/>
    <n v="2"/>
    <s v="ANO"/>
    <s v=""/>
    <x v="1"/>
  </r>
  <r>
    <s v="001395/23"/>
    <s v="Hlačina Jan"/>
    <s v="1905110053"/>
    <s v="207"/>
    <x v="77"/>
    <d v="1899-12-30T00:32:00"/>
    <d v="2023-03-08T00:00:00"/>
    <s v="14:52"/>
    <x v="4"/>
    <x v="1"/>
    <x v="1"/>
    <s v="2"/>
    <x v="0"/>
    <s v="1"/>
    <n v="3"/>
    <s v="ANO"/>
    <s v=""/>
    <x v="1"/>
  </r>
  <r>
    <s v="001396/23"/>
    <s v="Galíčková Lucie"/>
    <s v="8357274849"/>
    <s v="207"/>
    <x v="77"/>
    <d v="1899-12-30T00:39:00"/>
    <d v="2023-03-08T00:00:00"/>
    <s v="14:56"/>
    <x v="5"/>
    <x v="0"/>
    <x v="0"/>
    <s v="7"/>
    <x v="1"/>
    <s v="1"/>
    <n v="3"/>
    <s v="ANO"/>
    <s v=""/>
    <x v="1"/>
  </r>
  <r>
    <s v="001405/23"/>
    <s v="Danyi Ema"/>
    <s v="0958126103"/>
    <s v="205"/>
    <x v="77"/>
    <d v="1899-12-30T10:07:00"/>
    <d v="2023-03-08T00:00:00"/>
    <s v="13:33"/>
    <x v="4"/>
    <x v="0"/>
    <x v="0"/>
    <s v="2"/>
    <x v="0"/>
    <s v="1"/>
    <n v="3"/>
    <s v="NE"/>
    <s v=""/>
    <x v="0"/>
  </r>
  <r>
    <s v="001422/23"/>
    <s v="Hyvnarová Romana"/>
    <s v="9454145723"/>
    <s v="205"/>
    <x v="77"/>
    <d v="1899-12-30T14:09:00"/>
    <d v="2023-03-09T00:00:00"/>
    <s v="12:28"/>
    <x v="6"/>
    <x v="0"/>
    <x v="0"/>
    <s v="7"/>
    <x v="1"/>
    <s v="1"/>
    <n v="3"/>
    <s v="NE"/>
    <s v=""/>
    <x v="0"/>
  </r>
  <r>
    <s v="001380/23"/>
    <s v="Majarová Michaela"/>
    <s v="8553205771"/>
    <s v="205"/>
    <x v="76"/>
    <d v="1899-12-30T12:19:00"/>
    <d v="2023-03-09T00:00:00"/>
    <s v="12:39"/>
    <x v="6"/>
    <x v="0"/>
    <x v="0"/>
    <s v="7"/>
    <x v="1"/>
    <s v="1"/>
    <n v="2"/>
    <s v="NE"/>
    <s v=""/>
    <x v="0"/>
  </r>
  <r>
    <s v="001387/23"/>
    <s v="Dorňáková Blanka"/>
    <s v="6361110646"/>
    <s v="111"/>
    <x v="76"/>
    <d v="1899-12-30T14:35:00"/>
    <d v="2023-03-09T00:00:00"/>
    <s v="13:36"/>
    <x v="3"/>
    <x v="0"/>
    <x v="0"/>
    <s v="7"/>
    <x v="1"/>
    <s v="1"/>
    <n v="2"/>
    <s v="NE"/>
    <s v=""/>
    <x v="0"/>
  </r>
  <r>
    <s v="001389/23"/>
    <s v="Pospíšil Jiří"/>
    <s v="8304085339"/>
    <s v="111"/>
    <x v="76"/>
    <d v="1899-12-30T14:47:00"/>
    <d v="2023-03-09T00:00:00"/>
    <s v="12:05"/>
    <x v="3"/>
    <x v="0"/>
    <x v="0"/>
    <s v="7"/>
    <x v="1"/>
    <s v="1"/>
    <n v="2"/>
    <s v="NE"/>
    <s v=""/>
    <x v="0"/>
  </r>
  <r>
    <s v="001125/23"/>
    <s v="Lerch Štěpán"/>
    <s v="0703113235"/>
    <s v="205"/>
    <x v="62"/>
    <d v="1899-12-30T21:17:00"/>
    <d v="2023-03-09T00:00:00"/>
    <s v="12:45"/>
    <x v="4"/>
    <x v="1"/>
    <x v="1"/>
    <s v="3"/>
    <x v="0"/>
    <s v="1"/>
    <n v="2"/>
    <s v="ANO"/>
    <s v=""/>
    <x v="1"/>
  </r>
  <r>
    <s v="001286/23"/>
    <s v="Hanák Adam"/>
    <s v="1105230214"/>
    <s v="205"/>
    <x v="71"/>
    <d v="1899-12-30T15:18:00"/>
    <d v="2023-03-09T00:00:00"/>
    <s v="13:21"/>
    <x v="2"/>
    <x v="0"/>
    <x v="0"/>
    <s v="1"/>
    <x v="0"/>
    <s v="1"/>
    <n v="4"/>
    <s v="ANO"/>
    <s v=""/>
    <x v="1"/>
  </r>
  <r>
    <s v="001335/23"/>
    <s v="Hofr Maxmilián"/>
    <s v="1807261929"/>
    <s v="211"/>
    <x v="75"/>
    <d v="1899-12-30T08:20:00"/>
    <d v="2023-03-09T00:00:00"/>
    <s v="12:54"/>
    <x v="0"/>
    <x v="2"/>
    <x v="2"/>
    <s v="2"/>
    <x v="0"/>
    <s v="1"/>
    <n v="1"/>
    <s v="NE"/>
    <s v=""/>
    <x v="0"/>
  </r>
  <r>
    <s v="001336/23"/>
    <s v="Hejbal Johan"/>
    <s v="1212271467"/>
    <s v="111"/>
    <x v="75"/>
    <d v="1899-12-30T08:32:00"/>
    <d v="2023-03-09T00:00:00"/>
    <s v="12:40"/>
    <x v="0"/>
    <x v="2"/>
    <x v="2"/>
    <s v="2"/>
    <x v="0"/>
    <s v="1"/>
    <n v="1"/>
    <s v="NE"/>
    <s v=""/>
    <x v="0"/>
  </r>
  <r>
    <s v="001351/23"/>
    <s v="Vávrová Eliška"/>
    <s v="2051260453"/>
    <s v="205"/>
    <x v="75"/>
    <d v="1899-12-30T12:11:00"/>
    <d v="2023-03-09T00:00:00"/>
    <s v="12:08"/>
    <x v="2"/>
    <x v="1"/>
    <x v="1"/>
    <s v="7"/>
    <x v="0"/>
    <s v="1"/>
    <n v="1"/>
    <s v="NE"/>
    <s v=""/>
    <x v="0"/>
  </r>
  <r>
    <s v="001358/23"/>
    <s v="Gorniaková Eva "/>
    <s v="7652065366"/>
    <s v="205"/>
    <x v="75"/>
    <d v="1899-12-30T13:57:00"/>
    <d v="2023-03-09T00:00:00"/>
    <s v="12:12"/>
    <x v="3"/>
    <x v="0"/>
    <x v="0"/>
    <s v="7"/>
    <x v="1"/>
    <s v="1"/>
    <n v="1"/>
    <s v="NE"/>
    <s v=""/>
    <x v="0"/>
  </r>
  <r>
    <s v="001359/23"/>
    <s v="Hofrová Martina"/>
    <s v="8656041746"/>
    <s v="211"/>
    <x v="75"/>
    <d v="1899-12-30T13:59:00"/>
    <d v="2023-03-09T00:00:00"/>
    <s v="12:12"/>
    <x v="1"/>
    <x v="0"/>
    <x v="0"/>
    <s v="7"/>
    <x v="1"/>
    <s v="1"/>
    <n v="1"/>
    <s v="NE"/>
    <s v=""/>
    <x v="0"/>
  </r>
  <r>
    <s v="001367/23"/>
    <s v="Cviček David "/>
    <s v="0711083560"/>
    <s v="205"/>
    <x v="76"/>
    <d v="1899-12-30T09:00:00"/>
    <d v="2023-03-09T00:00:00"/>
    <s v="12:10"/>
    <x v="8"/>
    <x v="2"/>
    <x v="2"/>
    <s v="2"/>
    <x v="0"/>
    <s v="1"/>
    <n v="2"/>
    <s v="NE"/>
    <s v=""/>
    <x v="0"/>
  </r>
  <r>
    <s v="001371/23"/>
    <s v="Valentová Lucie"/>
    <s v="8758295997"/>
    <s v="205"/>
    <x v="76"/>
    <d v="1899-12-30T09:43:00"/>
    <d v="2023-03-09T00:00:00"/>
    <s v="12:10"/>
    <x v="9"/>
    <x v="0"/>
    <x v="0"/>
    <s v="7"/>
    <x v="1"/>
    <s v="1"/>
    <n v="2"/>
    <s v="NE"/>
    <s v=""/>
    <x v="0"/>
  </r>
  <r>
    <s v="001372/23"/>
    <s v="Pavelkova Viktorie "/>
    <s v="1156040446"/>
    <s v="111"/>
    <x v="76"/>
    <d v="1899-12-30T10:01:00"/>
    <d v="2023-03-09T00:00:00"/>
    <s v="12:45"/>
    <x v="7"/>
    <x v="2"/>
    <x v="2"/>
    <s v="2"/>
    <x v="0"/>
    <s v="1"/>
    <n v="2"/>
    <s v="NE"/>
    <s v=""/>
    <x v="0"/>
  </r>
  <r>
    <s v="001373/23"/>
    <s v="Majarová Isabella"/>
    <s v="1755160022"/>
    <s v="205"/>
    <x v="76"/>
    <d v="1899-12-30T10:19:00"/>
    <d v="2023-03-09T00:00:00"/>
    <s v="12:36"/>
    <x v="7"/>
    <x v="2"/>
    <x v="2"/>
    <s v="2"/>
    <x v="0"/>
    <s v="1"/>
    <n v="2"/>
    <s v="NE"/>
    <s v=""/>
    <x v="0"/>
  </r>
  <r>
    <s v="001376/23"/>
    <s v="Stroblová Klára "/>
    <s v="0752023261"/>
    <s v="205"/>
    <x v="76"/>
    <d v="1899-12-30T10:47:00"/>
    <d v="2023-03-09T00:00:00"/>
    <s v="12:39"/>
    <x v="4"/>
    <x v="2"/>
    <x v="2"/>
    <s v="2"/>
    <x v="0"/>
    <s v="1"/>
    <n v="2"/>
    <s v="NE"/>
    <s v=""/>
    <x v="0"/>
  </r>
  <r>
    <s v="001378/23"/>
    <s v="Nekhoroshyi Oleh"/>
    <s v="0601614068"/>
    <s v="111"/>
    <x v="76"/>
    <d v="1899-12-30T11:15:00"/>
    <d v="2023-03-09T00:00:00"/>
    <s v="14:21"/>
    <x v="0"/>
    <x v="0"/>
    <x v="0"/>
    <s v="5"/>
    <x v="0"/>
    <s v="1"/>
    <n v="2"/>
    <s v="NE"/>
    <s v=""/>
    <x v="0"/>
  </r>
  <r>
    <s v="001381/23"/>
    <s v="Pospíšil Robin"/>
    <s v="2003020151"/>
    <s v="201"/>
    <x v="76"/>
    <d v="1899-12-30T13:08:00"/>
    <d v="2023-03-09T00:00:00"/>
    <s v="12:05"/>
    <x v="2"/>
    <x v="1"/>
    <x v="1"/>
    <s v="1"/>
    <x v="0"/>
    <s v="1"/>
    <n v="2"/>
    <s v="NE"/>
    <s v=""/>
    <x v="0"/>
  </r>
  <r>
    <s v="001382/23"/>
    <s v="Něchoroša Larisa"/>
    <s v="6862764359"/>
    <s v="111"/>
    <x v="76"/>
    <d v="1899-12-30T13:21:00"/>
    <d v="2023-03-09T00:00:00"/>
    <s v="14:23"/>
    <x v="1"/>
    <x v="0"/>
    <x v="0"/>
    <s v="7"/>
    <x v="1"/>
    <s v="1"/>
    <n v="2"/>
    <s v="NE"/>
    <s v=""/>
    <x v="0"/>
  </r>
  <r>
    <s v="001391/23"/>
    <s v="Navrátil Jáchym "/>
    <s v="0802263264"/>
    <s v="205"/>
    <x v="76"/>
    <d v="1899-12-30T15:19:00"/>
    <d v="2023-03-09T00:00:00"/>
    <s v="12:41"/>
    <x v="4"/>
    <x v="0"/>
    <x v="0"/>
    <s v="2"/>
    <x v="0"/>
    <s v="1"/>
    <n v="2"/>
    <s v="ANO"/>
    <s v=""/>
    <x v="1"/>
  </r>
  <r>
    <s v="001399/23"/>
    <s v="Miler Marek "/>
    <s v="1807231437"/>
    <s v="111"/>
    <x v="77"/>
    <d v="1899-12-30T07:01:00"/>
    <d v="2023-03-09T00:00:00"/>
    <s v="12:09"/>
    <x v="8"/>
    <x v="0"/>
    <x v="0"/>
    <s v="2"/>
    <x v="0"/>
    <s v="1"/>
    <n v="3"/>
    <s v="NE"/>
    <s v=""/>
    <x v="0"/>
  </r>
  <r>
    <s v="001400/23"/>
    <s v="Milerová Eliška"/>
    <s v="9360316141"/>
    <s v="111"/>
    <x v="77"/>
    <d v="1899-12-30T07:06:00"/>
    <d v="2023-03-09T00:00:00"/>
    <s v="19:03"/>
    <x v="9"/>
    <x v="0"/>
    <x v="0"/>
    <s v="7"/>
    <x v="1"/>
    <s v="1"/>
    <n v="3"/>
    <s v="NE"/>
    <s v=""/>
    <x v="0"/>
  </r>
  <r>
    <s v="001402/23"/>
    <s v="Valíčková Viktorie"/>
    <s v="2157260633"/>
    <s v="205"/>
    <x v="77"/>
    <d v="1899-12-30T08:40:00"/>
    <d v="2023-03-09T00:00:00"/>
    <s v="12:25"/>
    <x v="7"/>
    <x v="2"/>
    <x v="2"/>
    <s v="2"/>
    <x v="0"/>
    <s v="1"/>
    <n v="3"/>
    <s v="NE"/>
    <s v=""/>
    <x v="0"/>
  </r>
  <r>
    <s v="001425/23"/>
    <s v="Potáš Václav"/>
    <s v="0801278005"/>
    <s v="211"/>
    <x v="77"/>
    <d v="1899-12-30T17:42:00"/>
    <d v="2023-03-09T00:00:00"/>
    <s v="14:44"/>
    <x v="4"/>
    <x v="1"/>
    <x v="1"/>
    <s v="2"/>
    <x v="0"/>
    <s v="1"/>
    <n v="3"/>
    <s v="ANO"/>
    <s v=""/>
    <x v="1"/>
  </r>
  <r>
    <s v="001265/23"/>
    <s v="Trtek Matěj "/>
    <s v="1608041050"/>
    <s v="111"/>
    <x v="70"/>
    <d v="1899-12-30T11:33:00"/>
    <d v="2023-03-10T00:00:00"/>
    <s v="08:47"/>
    <x v="8"/>
    <x v="0"/>
    <x v="0"/>
    <s v="2"/>
    <x v="0"/>
    <s v="1"/>
    <n v="3"/>
    <s v="NE"/>
    <s v=""/>
    <x v="0"/>
  </r>
  <r>
    <s v="001266/23"/>
    <s v="Trtková Olga Bc."/>
    <s v="8254184598"/>
    <s v="111"/>
    <x v="70"/>
    <d v="1899-12-30T11:56:00"/>
    <d v="2023-03-10T00:00:00"/>
    <s v="12:52"/>
    <x v="9"/>
    <x v="0"/>
    <x v="0"/>
    <s v="7"/>
    <x v="1"/>
    <s v="1"/>
    <n v="3"/>
    <s v="NE"/>
    <s v=""/>
    <x v="0"/>
  </r>
  <r>
    <s v="001326/23"/>
    <s v="Roubík Karel Antonín"/>
    <s v="0602130375"/>
    <s v="111"/>
    <x v="74"/>
    <d v="1899-12-30T15:00:00"/>
    <d v="2023-03-10T00:00:00"/>
    <s v="14:22"/>
    <x v="7"/>
    <x v="2"/>
    <x v="2"/>
    <s v="2"/>
    <x v="0"/>
    <s v="1"/>
    <n v="7"/>
    <s v="NE"/>
    <s v=""/>
    <x v="1"/>
  </r>
  <r>
    <s v="001331/23"/>
    <s v="Mikulášik Samuel "/>
    <s v="0606145364"/>
    <s v="211"/>
    <x v="74"/>
    <d v="1899-12-30T18:07:00"/>
    <d v="2023-03-10T00:00:00"/>
    <s v="12:59"/>
    <x v="0"/>
    <x v="1"/>
    <x v="1"/>
    <s v="2"/>
    <x v="0"/>
    <s v="1"/>
    <n v="7"/>
    <s v="ANO"/>
    <s v=""/>
    <x v="1"/>
  </r>
  <r>
    <s v="001343/23"/>
    <s v="Večeřová Martina "/>
    <s v="0659295351"/>
    <s v="213"/>
    <x v="75"/>
    <d v="1899-12-30T10:46:00"/>
    <d v="2023-03-10T00:00:00"/>
    <s v="12:31"/>
    <x v="0"/>
    <x v="1"/>
    <x v="1"/>
    <s v="2"/>
    <x v="0"/>
    <s v="1"/>
    <n v="1"/>
    <s v="NE"/>
    <s v=""/>
    <x v="0"/>
  </r>
  <r>
    <s v="001366/23"/>
    <s v="Tichá Anna"/>
    <s v="1154050150"/>
    <s v="111"/>
    <x v="76"/>
    <d v="1899-12-30T08:46:00"/>
    <d v="2023-03-10T00:00:00"/>
    <s v="12:05"/>
    <x v="8"/>
    <x v="2"/>
    <x v="2"/>
    <s v="2"/>
    <x v="0"/>
    <s v="1"/>
    <n v="2"/>
    <s v="NE"/>
    <s v=""/>
    <x v="0"/>
  </r>
  <r>
    <s v="001374/23"/>
    <s v="Kubindová Kristýna"/>
    <s v="1751300210"/>
    <s v="213"/>
    <x v="76"/>
    <d v="1899-12-30T10:24:00"/>
    <d v="2023-03-10T00:00:00"/>
    <s v="10:16"/>
    <x v="7"/>
    <x v="2"/>
    <x v="2"/>
    <s v="2"/>
    <x v="0"/>
    <s v="1"/>
    <n v="2"/>
    <s v="NE"/>
    <s v=""/>
    <x v="0"/>
  </r>
  <r>
    <s v="001397/23"/>
    <s v="Zlámal Tomáš"/>
    <s v="1505110222"/>
    <s v="211"/>
    <x v="77"/>
    <d v="1899-12-30T00:53:00"/>
    <d v="2023-03-10T00:00:00"/>
    <s v="12:03"/>
    <x v="2"/>
    <x v="0"/>
    <x v="0"/>
    <s v="2"/>
    <x v="0"/>
    <s v="1"/>
    <n v="3"/>
    <s v="ANO"/>
    <s v=""/>
    <x v="1"/>
  </r>
  <r>
    <s v="001398/23"/>
    <s v="Zlámalová Veronika"/>
    <s v="8753285816"/>
    <s v="211"/>
    <x v="77"/>
    <d v="1899-12-30T01:10:00"/>
    <d v="2023-03-10T00:00:00"/>
    <s v="12:08"/>
    <x v="3"/>
    <x v="0"/>
    <x v="0"/>
    <s v="7"/>
    <x v="1"/>
    <s v="1"/>
    <n v="3"/>
    <s v="ANO"/>
    <s v=""/>
    <x v="1"/>
  </r>
  <r>
    <s v="001403/23"/>
    <s v="Klajnová Dorota"/>
    <s v="1761040017"/>
    <s v="205"/>
    <x v="77"/>
    <d v="1899-12-30T09:44:00"/>
    <d v="2023-03-10T00:00:00"/>
    <s v="12:00"/>
    <x v="4"/>
    <x v="2"/>
    <x v="2"/>
    <s v="2"/>
    <x v="0"/>
    <s v="1"/>
    <n v="3"/>
    <s v="NE"/>
    <s v=""/>
    <x v="0"/>
  </r>
  <r>
    <s v="001404/23"/>
    <s v="Horák Filip"/>
    <s v="0504113291"/>
    <s v="205"/>
    <x v="77"/>
    <d v="1899-12-30T10:06:00"/>
    <d v="2023-03-10T00:00:00"/>
    <s v="14:00"/>
    <x v="7"/>
    <x v="2"/>
    <x v="2"/>
    <s v="2"/>
    <x v="0"/>
    <s v="1"/>
    <n v="3"/>
    <s v="NE"/>
    <s v=""/>
    <x v="0"/>
  </r>
  <r>
    <s v="001406/23"/>
    <s v="Zemánek Josef"/>
    <s v="2012130329"/>
    <s v="111"/>
    <x v="77"/>
    <d v="1899-12-30T10:27:00"/>
    <d v="2023-03-10T00:00:00"/>
    <s v="12:53"/>
    <x v="4"/>
    <x v="2"/>
    <x v="2"/>
    <s v="2"/>
    <x v="0"/>
    <s v="1"/>
    <n v="3"/>
    <s v="NE"/>
    <s v=""/>
    <x v="0"/>
  </r>
  <r>
    <s v="001407/23"/>
    <s v="Toman Vojtěch Josef"/>
    <s v="2005170167"/>
    <s v="111"/>
    <x v="77"/>
    <d v="1899-12-30T10:38:00"/>
    <d v="2023-03-10T00:00:00"/>
    <s v="12:16"/>
    <x v="7"/>
    <x v="2"/>
    <x v="2"/>
    <s v="2"/>
    <x v="0"/>
    <s v="1"/>
    <n v="3"/>
    <s v="NE"/>
    <s v=""/>
    <x v="0"/>
  </r>
  <r>
    <s v="001408/23"/>
    <s v="Matulová Ema"/>
    <s v="2054170679"/>
    <s v="205"/>
    <x v="77"/>
    <d v="1899-12-30T10:52:00"/>
    <d v="2023-03-10T00:00:00"/>
    <s v="12:43"/>
    <x v="4"/>
    <x v="2"/>
    <x v="2"/>
    <s v="2"/>
    <x v="0"/>
    <s v="1"/>
    <n v="3"/>
    <s v="NE"/>
    <s v=""/>
    <x v="0"/>
  </r>
  <r>
    <s v="001409/23"/>
    <s v="Novotný Václav"/>
    <s v="2001160876"/>
    <s v="213"/>
    <x v="77"/>
    <d v="1899-12-30T10:53:00"/>
    <d v="2023-03-10T00:00:00"/>
    <s v="12:01"/>
    <x v="4"/>
    <x v="2"/>
    <x v="2"/>
    <s v="2"/>
    <x v="0"/>
    <s v="1"/>
    <n v="3"/>
    <s v="NE"/>
    <s v=""/>
    <x v="0"/>
  </r>
  <r>
    <s v="001411/23"/>
    <s v="Švubová Jana "/>
    <s v="1462091048"/>
    <s v="205"/>
    <x v="77"/>
    <d v="1899-12-30T11:22:00"/>
    <d v="2023-03-10T00:00:00"/>
    <s v="19:20"/>
    <x v="11"/>
    <x v="2"/>
    <x v="2"/>
    <s v="2"/>
    <x v="2"/>
    <s v="6"/>
    <n v="3"/>
    <s v="NE"/>
    <s v=""/>
    <x v="0"/>
  </r>
  <r>
    <s v="001415/23"/>
    <s v="Tomanová Ivona"/>
    <s v="9255026231"/>
    <s v="111"/>
    <x v="77"/>
    <d v="1899-12-30T12:36:00"/>
    <d v="2023-03-10T00:00:00"/>
    <s v="12:17"/>
    <x v="6"/>
    <x v="0"/>
    <x v="0"/>
    <s v="7"/>
    <x v="1"/>
    <s v="1"/>
    <n v="3"/>
    <s v="NE"/>
    <s v=""/>
    <x v="0"/>
  </r>
  <r>
    <s v="001416/23"/>
    <s v="Zemánková Kateřina"/>
    <s v="9358315736"/>
    <s v="111"/>
    <x v="77"/>
    <d v="1899-12-30T12:44:00"/>
    <d v="2023-03-10T00:00:00"/>
    <s v="12:57"/>
    <x v="5"/>
    <x v="0"/>
    <x v="0"/>
    <s v="7"/>
    <x v="1"/>
    <s v="1"/>
    <n v="3"/>
    <s v="NE"/>
    <s v=""/>
    <x v="0"/>
  </r>
  <r>
    <s v="001419/23"/>
    <s v="Klajn Milan"/>
    <s v="7703230843"/>
    <s v="205"/>
    <x v="77"/>
    <d v="1899-12-30T13:10:00"/>
    <d v="2023-03-10T00:00:00"/>
    <s v="12:05"/>
    <x v="5"/>
    <x v="0"/>
    <x v="0"/>
    <s v="7"/>
    <x v="1"/>
    <s v="1"/>
    <n v="3"/>
    <s v="NE"/>
    <s v=""/>
    <x v="0"/>
  </r>
  <r>
    <s v="001420/23"/>
    <s v="Matulová Lucie"/>
    <s v="8159245336"/>
    <s v="205"/>
    <x v="77"/>
    <d v="1899-12-30T13:14:00"/>
    <d v="2023-03-10T00:00:00"/>
    <s v="12:51"/>
    <x v="5"/>
    <x v="0"/>
    <x v="0"/>
    <s v="7"/>
    <x v="1"/>
    <s v="1"/>
    <n v="3"/>
    <s v="NE"/>
    <s v=""/>
    <x v="0"/>
  </r>
  <r>
    <s v="001421/23"/>
    <s v="Novotná Michaela"/>
    <s v="8360134409"/>
    <s v="213"/>
    <x v="77"/>
    <d v="1899-12-30T13:58:00"/>
    <d v="2023-03-10T00:00:00"/>
    <s v="12:10"/>
    <x v="5"/>
    <x v="0"/>
    <x v="0"/>
    <s v="7"/>
    <x v="1"/>
    <s v="1"/>
    <n v="3"/>
    <s v="NE"/>
    <s v=""/>
    <x v="0"/>
  </r>
  <r>
    <s v="001426/23"/>
    <s v="Švarc Vít "/>
    <s v="1104060276"/>
    <s v="205"/>
    <x v="77"/>
    <d v="1899-12-30T19:56:00"/>
    <d v="2023-03-10T00:00:00"/>
    <s v="14:29"/>
    <x v="7"/>
    <x v="1"/>
    <x v="1"/>
    <s v="2"/>
    <x v="2"/>
    <s v="1"/>
    <n v="3"/>
    <s v="ANO"/>
    <s v=""/>
    <x v="1"/>
  </r>
  <r>
    <s v="001447/23"/>
    <s v="Utíkal Jiří"/>
    <s v="1008030001"/>
    <s v="211"/>
    <x v="78"/>
    <d v="1899-12-30T18:14:00"/>
    <d v="2023-03-10T00:00:00"/>
    <s v="15:32"/>
    <x v="0"/>
    <x v="1"/>
    <x v="1"/>
    <s v="2"/>
    <x v="2"/>
    <s v="1"/>
    <n v="4"/>
    <s v="ANO"/>
    <s v=""/>
    <x v="1"/>
  </r>
  <r>
    <s v="001448/23"/>
    <s v="Lenochová Nikola"/>
    <s v="0851233240"/>
    <s v="201"/>
    <x v="78"/>
    <d v="1899-12-30T18:39:00"/>
    <d v="2023-03-10T00:00:00"/>
    <s v="14:36"/>
    <x v="7"/>
    <x v="1"/>
    <x v="1"/>
    <s v="2"/>
    <x v="2"/>
    <s v="1"/>
    <n v="4"/>
    <s v="ANO"/>
    <s v=""/>
    <x v="1"/>
  </r>
  <r>
    <s v="000877/23"/>
    <s v="Ambrozková Jana"/>
    <s v="9258084847"/>
    <s v="111"/>
    <x v="51"/>
    <d v="1899-12-30T14:41:00"/>
    <d v="2023-03-11T00:00:00"/>
    <s v="09:53"/>
    <x v="1"/>
    <x v="0"/>
    <x v="0"/>
    <s v="7"/>
    <x v="1"/>
    <s v="1"/>
    <n v="5"/>
    <s v="NE"/>
    <s v=""/>
    <x v="0"/>
  </r>
  <r>
    <s v="001222/23"/>
    <s v="Gábor Martin"/>
    <s v="0809236076"/>
    <s v="205"/>
    <x v="66"/>
    <d v="1899-12-30T22:34:00"/>
    <d v="2023-03-11T00:00:00"/>
    <s v="16:14"/>
    <x v="0"/>
    <x v="0"/>
    <x v="0"/>
    <s v="5"/>
    <x v="0"/>
    <s v="1"/>
    <n v="6"/>
    <s v="ANO"/>
    <s v=""/>
    <x v="1"/>
  </r>
  <r>
    <s v="001273/23"/>
    <s v="Machala Petr "/>
    <s v="2211260370"/>
    <s v="111"/>
    <x v="70"/>
    <d v="1899-12-30T13:50:00"/>
    <d v="2023-03-11T00:00:00"/>
    <s v="14:53"/>
    <x v="4"/>
    <x v="1"/>
    <x v="1"/>
    <s v="2"/>
    <x v="0"/>
    <s v="1"/>
    <n v="3"/>
    <s v="NE"/>
    <s v=""/>
    <x v="0"/>
  </r>
  <r>
    <s v="001274/23"/>
    <s v="Machalová Barbora RN"/>
    <s v="9660315742"/>
    <s v="111"/>
    <x v="70"/>
    <d v="1899-12-30T14:04:00"/>
    <d v="2023-03-11T00:00:00"/>
    <s v="15:20"/>
    <x v="5"/>
    <x v="0"/>
    <x v="0"/>
    <s v="7"/>
    <x v="1"/>
    <s v="1"/>
    <n v="3"/>
    <s v="NE"/>
    <s v=""/>
    <x v="0"/>
  </r>
  <r>
    <s v="001298/23"/>
    <s v="Šamánková Veronika"/>
    <s v="1059190088"/>
    <s v="205"/>
    <x v="72"/>
    <d v="1899-12-30T18:55:00"/>
    <d v="2023-03-11T00:00:00"/>
    <s v="15:28"/>
    <x v="0"/>
    <x v="1"/>
    <x v="1"/>
    <s v="5"/>
    <x v="0"/>
    <s v="1"/>
    <n v="5"/>
    <s v="ANO"/>
    <s v=""/>
    <x v="1"/>
  </r>
  <r>
    <s v="001401/23"/>
    <s v="Frömel Patrik"/>
    <s v="0704235268"/>
    <s v="205"/>
    <x v="77"/>
    <d v="1899-12-30T08:40:00"/>
    <d v="2023-03-11T00:00:00"/>
    <s v="12:28"/>
    <x v="7"/>
    <x v="2"/>
    <x v="2"/>
    <s v="2"/>
    <x v="0"/>
    <s v="1"/>
    <n v="3"/>
    <s v="NE"/>
    <s v=""/>
    <x v="0"/>
  </r>
  <r>
    <s v="001418/23"/>
    <s v="Štěpánová Petra"/>
    <s v="8462284138"/>
    <s v="111"/>
    <x v="77"/>
    <d v="1899-12-30T12:59:00"/>
    <d v="2023-03-11T00:00:00"/>
    <s v="17:10"/>
    <x v="3"/>
    <x v="0"/>
    <x v="0"/>
    <s v="7"/>
    <x v="1"/>
    <s v="1"/>
    <n v="3"/>
    <s v="NE"/>
    <s v=""/>
    <x v="0"/>
  </r>
  <r>
    <s v="001427/23"/>
    <s v="Černava Adam"/>
    <s v="1801110344"/>
    <s v="205"/>
    <x v="78"/>
    <d v="1899-12-30T08:17:00"/>
    <d v="2023-03-11T00:00:00"/>
    <s v="08:32"/>
    <x v="7"/>
    <x v="2"/>
    <x v="2"/>
    <s v="2"/>
    <x v="0"/>
    <s v="1"/>
    <n v="4"/>
    <s v="NE"/>
    <s v=""/>
    <x v="0"/>
  </r>
  <r>
    <s v="001429/23"/>
    <s v="Žižka Jakub"/>
    <s v="1908300746"/>
    <s v="211"/>
    <x v="78"/>
    <d v="1899-12-30T09:39:00"/>
    <d v="2023-03-11T00:00:00"/>
    <s v="08:29"/>
    <x v="7"/>
    <x v="2"/>
    <x v="2"/>
    <s v="2"/>
    <x v="0"/>
    <s v="1"/>
    <n v="4"/>
    <s v="NE"/>
    <s v=""/>
    <x v="0"/>
  </r>
  <r>
    <s v="001430/23"/>
    <s v="Dunaj Václav "/>
    <s v="1105180417"/>
    <s v="205"/>
    <x v="78"/>
    <d v="1899-12-30T09:52:00"/>
    <d v="2023-03-11T00:00:00"/>
    <s v="08:11"/>
    <x v="7"/>
    <x v="2"/>
    <x v="2"/>
    <s v="2"/>
    <x v="0"/>
    <s v="1"/>
    <n v="4"/>
    <s v="NE"/>
    <s v=""/>
    <x v="0"/>
  </r>
  <r>
    <s v="001431/23"/>
    <s v="Rábová Ema"/>
    <s v="1851130567"/>
    <s v="205"/>
    <x v="78"/>
    <d v="1899-12-30T10:38:00"/>
    <d v="2023-03-11T00:00:00"/>
    <s v="08:08"/>
    <x v="7"/>
    <x v="2"/>
    <x v="2"/>
    <s v="2"/>
    <x v="0"/>
    <s v="1"/>
    <n v="4"/>
    <s v="NE"/>
    <s v=""/>
    <x v="0"/>
  </r>
  <r>
    <s v="001432/23"/>
    <s v="Strouhalová Alžběta"/>
    <s v="1859251658"/>
    <s v="211"/>
    <x v="78"/>
    <d v="1899-12-30T10:57:00"/>
    <d v="2023-03-11T00:00:00"/>
    <s v="08:39"/>
    <x v="7"/>
    <x v="2"/>
    <x v="2"/>
    <s v="2"/>
    <x v="0"/>
    <s v="1"/>
    <n v="4"/>
    <s v="NE"/>
    <s v=""/>
    <x v="0"/>
  </r>
  <r>
    <s v="001433/23"/>
    <s v="Černavová Žaneta"/>
    <s v="7861085375"/>
    <s v="205"/>
    <x v="78"/>
    <d v="1899-12-30T12:10:00"/>
    <d v="2023-03-11T00:00:00"/>
    <s v="08:34"/>
    <x v="6"/>
    <x v="0"/>
    <x v="0"/>
    <s v="7"/>
    <x v="1"/>
    <s v="1"/>
    <n v="4"/>
    <s v="NE"/>
    <s v=""/>
    <x v="0"/>
  </r>
  <r>
    <s v="001434/23"/>
    <s v="Nezdařilová Jana"/>
    <s v="8256164389"/>
    <s v="211"/>
    <x v="78"/>
    <d v="1899-12-30T12:10:00"/>
    <d v="2023-03-11T00:00:00"/>
    <s v="08:36"/>
    <x v="6"/>
    <x v="0"/>
    <x v="0"/>
    <s v="7"/>
    <x v="1"/>
    <s v="1"/>
    <n v="4"/>
    <s v="NE"/>
    <s v=""/>
    <x v="0"/>
  </r>
  <r>
    <s v="001435/23"/>
    <s v="Žižková Iveta"/>
    <s v="8956225311"/>
    <s v="211"/>
    <x v="78"/>
    <d v="1899-12-30T12:25:00"/>
    <d v="2023-03-11T00:00:00"/>
    <s v="08:28"/>
    <x v="6"/>
    <x v="0"/>
    <x v="0"/>
    <s v="7"/>
    <x v="1"/>
    <s v="1"/>
    <n v="4"/>
    <s v="NE"/>
    <s v=""/>
    <x v="0"/>
  </r>
  <r>
    <s v="001436/23"/>
    <s v="Rábová Lenka, Bc."/>
    <s v="9252045737"/>
    <s v="205"/>
    <x v="78"/>
    <d v="1899-12-30T12:27:00"/>
    <d v="2023-03-11T00:00:00"/>
    <s v="08:26"/>
    <x v="6"/>
    <x v="0"/>
    <x v="0"/>
    <s v="7"/>
    <x v="1"/>
    <s v="1"/>
    <n v="4"/>
    <s v="NE"/>
    <s v=""/>
    <x v="0"/>
  </r>
  <r>
    <s v="001459/23"/>
    <s v="Mandysová Denisa"/>
    <s v="1055253298"/>
    <s v="201"/>
    <x v="79"/>
    <d v="1899-12-30T22:23:00"/>
    <d v="2023-03-11T00:00:00"/>
    <s v="17:08"/>
    <x v="4"/>
    <x v="1"/>
    <x v="1"/>
    <s v="2"/>
    <x v="0"/>
    <s v="1"/>
    <n v="5"/>
    <s v="ANO"/>
    <s v=""/>
    <x v="1"/>
  </r>
  <r>
    <s v="001428/23"/>
    <s v="Klásková Tereza"/>
    <s v="1557010224"/>
    <s v="205"/>
    <x v="78"/>
    <d v="1899-12-30T09:11:00"/>
    <d v="2023-03-12T00:00:00"/>
    <s v="12:06"/>
    <x v="7"/>
    <x v="2"/>
    <x v="2"/>
    <s v="2"/>
    <x v="0"/>
    <s v="1"/>
    <n v="4"/>
    <s v="NE"/>
    <s v=""/>
    <x v="0"/>
  </r>
  <r>
    <s v="001451/23"/>
    <s v="Horecká Veronika"/>
    <s v="9556124996"/>
    <s v="111"/>
    <x v="79"/>
    <d v="1899-12-30T12:05:00"/>
    <d v="2023-03-12T00:00:00"/>
    <s v="12:18"/>
    <x v="1"/>
    <x v="0"/>
    <x v="0"/>
    <s v="7"/>
    <x v="1"/>
    <s v="1"/>
    <n v="5"/>
    <s v="NE"/>
    <s v=""/>
    <x v="0"/>
  </r>
  <r>
    <s v="001486/23"/>
    <s v="Sylenko Matvii"/>
    <s v="1408770539"/>
    <s v="205"/>
    <x v="80"/>
    <d v="1899-12-30T23:33:00"/>
    <d v="2023-03-13T00:00:00"/>
    <s v="13:05"/>
    <x v="2"/>
    <x v="1"/>
    <x v="1"/>
    <s v="2"/>
    <x v="0"/>
    <s v="1"/>
    <n v="7"/>
    <s v="ANO"/>
    <s v=""/>
    <x v="1"/>
  </r>
  <r>
    <s v="001487/23"/>
    <s v="Sylenko Svitlana"/>
    <s v="8455780520"/>
    <s v="205"/>
    <x v="80"/>
    <d v="1899-12-30T23:56:00"/>
    <d v="2023-03-13T00:00:00"/>
    <s v="13:09"/>
    <x v="3"/>
    <x v="0"/>
    <x v="0"/>
    <s v="7"/>
    <x v="1"/>
    <s v="1"/>
    <n v="7"/>
    <s v="ANO"/>
    <s v=""/>
    <x v="1"/>
  </r>
  <r>
    <s v="001080/23"/>
    <s v="Král Matias "/>
    <s v="2109170943"/>
    <s v="205"/>
    <x v="61"/>
    <d v="1899-12-30T07:28:00"/>
    <d v="2023-03-13T00:00:00"/>
    <s v="12:03"/>
    <x v="8"/>
    <x v="2"/>
    <x v="2"/>
    <s v="2"/>
    <x v="0"/>
    <s v="1"/>
    <n v="1"/>
    <s v="NE"/>
    <s v=""/>
    <x v="0"/>
  </r>
  <r>
    <s v="001307/23"/>
    <s v="Králová Petra, Bc."/>
    <s v="9059246086"/>
    <s v="205"/>
    <x v="73"/>
    <d v="1899-12-30T15:58:00"/>
    <d v="2023-03-13T00:00:00"/>
    <s v="16:03"/>
    <x v="9"/>
    <x v="0"/>
    <x v="0"/>
    <s v="7"/>
    <x v="1"/>
    <s v="1"/>
    <n v="6"/>
    <s v="ANO"/>
    <s v=""/>
    <x v="1"/>
  </r>
  <r>
    <s v="001368/23"/>
    <s v="Krumpoch Matěj "/>
    <s v="1201250490"/>
    <s v="213"/>
    <x v="76"/>
    <d v="1899-12-30T09:21:00"/>
    <d v="2023-03-13T00:00:00"/>
    <s v="14:48"/>
    <x v="0"/>
    <x v="2"/>
    <x v="2"/>
    <s v="2"/>
    <x v="0"/>
    <s v="1"/>
    <n v="2"/>
    <s v="NE"/>
    <s v=""/>
    <x v="0"/>
  </r>
  <r>
    <s v="001383/23"/>
    <s v="Dokoupil Matyáš"/>
    <s v="2302240204"/>
    <s v="205"/>
    <x v="76"/>
    <d v="1899-12-30T13:44:00"/>
    <d v="2023-03-13T00:00:00"/>
    <s v="12:46"/>
    <x v="7"/>
    <x v="0"/>
    <x v="0"/>
    <s v="2"/>
    <x v="0"/>
    <s v="1"/>
    <n v="2"/>
    <s v="NE"/>
    <s v=""/>
    <x v="0"/>
  </r>
  <r>
    <s v="001384/23"/>
    <s v="Jirků Žaneta, Ing."/>
    <s v="9361096151"/>
    <s v="205"/>
    <x v="76"/>
    <d v="1899-12-30T14:09:00"/>
    <d v="2023-03-13T00:00:00"/>
    <s v="12:52"/>
    <x v="6"/>
    <x v="0"/>
    <x v="0"/>
    <s v="7"/>
    <x v="1"/>
    <s v="1"/>
    <n v="2"/>
    <s v="NE"/>
    <s v=""/>
    <x v="0"/>
  </r>
  <r>
    <s v="001386/23"/>
    <s v="Koppová Ema"/>
    <s v="2251110059"/>
    <s v="205"/>
    <x v="76"/>
    <d v="1899-12-30T14:28:00"/>
    <d v="2023-03-13T00:00:00"/>
    <s v="12:29"/>
    <x v="2"/>
    <x v="1"/>
    <x v="1"/>
    <s v="1"/>
    <x v="0"/>
    <s v="1"/>
    <n v="2"/>
    <s v="NE"/>
    <s v=""/>
    <x v="0"/>
  </r>
  <r>
    <s v="001390/23"/>
    <s v="Koppová Lucie, Ing."/>
    <s v="8561075765"/>
    <s v="205"/>
    <x v="76"/>
    <d v="1899-12-30T14:57:00"/>
    <d v="2023-03-13T00:00:00"/>
    <s v="19:43"/>
    <x v="3"/>
    <x v="0"/>
    <x v="0"/>
    <s v="7"/>
    <x v="1"/>
    <s v="1"/>
    <n v="2"/>
    <s v="NE"/>
    <s v=""/>
    <x v="0"/>
  </r>
  <r>
    <s v="001412/23"/>
    <s v="Hájková Meda "/>
    <s v="1655310162"/>
    <s v="205"/>
    <x v="77"/>
    <d v="1899-12-30T11:29:00"/>
    <d v="2023-03-13T00:00:00"/>
    <s v="12:28"/>
    <x v="2"/>
    <x v="0"/>
    <x v="0"/>
    <s v="2"/>
    <x v="0"/>
    <s v="1"/>
    <n v="3"/>
    <s v="NE"/>
    <s v=""/>
    <x v="0"/>
  </r>
  <r>
    <s v="001423/23"/>
    <s v="Rosíková Viktorie"/>
    <s v="1759300367"/>
    <s v="205"/>
    <x v="77"/>
    <d v="1899-12-30T17:17:00"/>
    <d v="2023-03-13T00:00:00"/>
    <s v="10:09"/>
    <x v="7"/>
    <x v="1"/>
    <x v="1"/>
    <s v="2"/>
    <x v="0"/>
    <s v="1"/>
    <n v="3"/>
    <s v="ANO"/>
    <s v=""/>
    <x v="1"/>
  </r>
  <r>
    <s v="001424/23"/>
    <s v="Tilcerová Hanna Juri"/>
    <s v="8557014378"/>
    <s v="205"/>
    <x v="77"/>
    <d v="1899-12-30T17:27:00"/>
    <d v="2023-03-13T00:00:00"/>
    <s v="10:11"/>
    <x v="6"/>
    <x v="0"/>
    <x v="0"/>
    <s v="7"/>
    <x v="1"/>
    <s v="1"/>
    <n v="3"/>
    <s v="ANO"/>
    <s v=""/>
    <x v="1"/>
  </r>
  <r>
    <s v="001437/23"/>
    <s v="Kozák Ondřej"/>
    <s v="1802060227"/>
    <s v="205"/>
    <x v="78"/>
    <d v="1899-12-30T13:09:00"/>
    <d v="2023-03-13T00:00:00"/>
    <s v="12:14"/>
    <x v="2"/>
    <x v="1"/>
    <x v="1"/>
    <s v="2"/>
    <x v="0"/>
    <s v="1"/>
    <n v="4"/>
    <s v="NE"/>
    <s v=""/>
    <x v="0"/>
  </r>
  <r>
    <s v="001438/23"/>
    <s v="Derková Lucie"/>
    <s v="9460145728"/>
    <s v="205"/>
    <x v="78"/>
    <d v="1899-12-30T13:23:00"/>
    <d v="2023-03-13T00:00:00"/>
    <s v="12:16"/>
    <x v="3"/>
    <x v="0"/>
    <x v="0"/>
    <s v="7"/>
    <x v="1"/>
    <s v="1"/>
    <n v="4"/>
    <s v="NE"/>
    <s v=""/>
    <x v="0"/>
  </r>
  <r>
    <s v="001443/23"/>
    <s v="Fojtíková Aneta"/>
    <s v="2252090159"/>
    <s v="205"/>
    <x v="78"/>
    <d v="1899-12-30T15:12:00"/>
    <d v="2023-03-13T00:00:00"/>
    <s v="12:24"/>
    <x v="2"/>
    <x v="1"/>
    <x v="1"/>
    <s v="2"/>
    <x v="0"/>
    <s v="1"/>
    <n v="4"/>
    <s v="ANO"/>
    <s v=""/>
    <x v="1"/>
  </r>
  <r>
    <s v="001444/23"/>
    <s v="Nádvorníková Tereza"/>
    <s v="9654145699"/>
    <s v="205"/>
    <x v="78"/>
    <d v="1899-12-30T15:16:00"/>
    <d v="2023-03-13T00:00:00"/>
    <s v="12:26"/>
    <x v="3"/>
    <x v="0"/>
    <x v="0"/>
    <s v="7"/>
    <x v="1"/>
    <s v="1"/>
    <n v="4"/>
    <s v="ANO"/>
    <s v=""/>
    <x v="1"/>
  </r>
  <r>
    <s v="001445/23"/>
    <s v="Jurtík Dominik"/>
    <s v="2302140544"/>
    <s v="205"/>
    <x v="78"/>
    <d v="1899-12-30T15:48:00"/>
    <d v="2023-03-13T00:00:00"/>
    <s v="14:10"/>
    <x v="4"/>
    <x v="1"/>
    <x v="1"/>
    <s v="1"/>
    <x v="0"/>
    <s v="1"/>
    <n v="4"/>
    <s v="ANO"/>
    <s v=""/>
    <x v="1"/>
  </r>
  <r>
    <s v="001446/23"/>
    <s v="Heryánová Erika Ing."/>
    <s v="8654146314"/>
    <s v="205"/>
    <x v="78"/>
    <d v="1899-12-30T16:01:00"/>
    <d v="2023-03-13T00:00:00"/>
    <s v="14:09"/>
    <x v="5"/>
    <x v="0"/>
    <x v="0"/>
    <s v="7"/>
    <x v="1"/>
    <s v="1"/>
    <n v="4"/>
    <s v="ANO"/>
    <s v=""/>
    <x v="1"/>
  </r>
  <r>
    <s v="001449/23"/>
    <s v="Navrátil Michal"/>
    <s v="1211051017"/>
    <s v="201"/>
    <x v="78"/>
    <d v="1899-12-30T22:51:00"/>
    <d v="2023-03-13T00:00:00"/>
    <s v="14:07"/>
    <x v="4"/>
    <x v="1"/>
    <x v="1"/>
    <s v="2"/>
    <x v="0"/>
    <s v="1"/>
    <n v="4"/>
    <s v="ANO"/>
    <s v=""/>
    <x v="1"/>
  </r>
  <r>
    <s v="001453/23"/>
    <s v="Motzke Michael"/>
    <s v="2208121674"/>
    <s v="205"/>
    <x v="79"/>
    <d v="1899-12-30T13:40:00"/>
    <d v="2023-03-13T00:00:00"/>
    <s v="14:34"/>
    <x v="2"/>
    <x v="1"/>
    <x v="1"/>
    <s v="2"/>
    <x v="0"/>
    <s v="1"/>
    <n v="5"/>
    <s v="NE"/>
    <s v=""/>
    <x v="0"/>
  </r>
  <r>
    <s v="001454/23"/>
    <s v="Motzke Kamila"/>
    <s v="8056195356"/>
    <s v="205"/>
    <x v="79"/>
    <d v="1899-12-30T13:59:00"/>
    <d v="2023-03-13T00:00:00"/>
    <s v="14:35"/>
    <x v="3"/>
    <x v="0"/>
    <x v="0"/>
    <s v="7"/>
    <x v="1"/>
    <s v="1"/>
    <n v="5"/>
    <s v="NE"/>
    <s v=""/>
    <x v="0"/>
  </r>
  <r>
    <s v="001460/23"/>
    <s v="Hunkes Tomáš"/>
    <s v="1710110248"/>
    <s v="207"/>
    <x v="81"/>
    <d v="1899-12-30T11:45:00"/>
    <d v="2023-03-13T00:00:00"/>
    <s v="12:25"/>
    <x v="2"/>
    <x v="0"/>
    <x v="0"/>
    <s v="3"/>
    <x v="0"/>
    <s v="1"/>
    <n v="6"/>
    <s v="NE"/>
    <s v=""/>
    <x v="1"/>
  </r>
  <r>
    <s v="001461/23"/>
    <s v="Hunkesová Eva"/>
    <s v="6852110045"/>
    <s v="207"/>
    <x v="81"/>
    <d v="1899-12-30T11:52:00"/>
    <d v="2023-03-13T00:00:00"/>
    <s v="12:27"/>
    <x v="3"/>
    <x v="0"/>
    <x v="0"/>
    <s v="7"/>
    <x v="1"/>
    <s v="1"/>
    <n v="6"/>
    <s v="NE"/>
    <s v=""/>
    <x v="1"/>
  </r>
  <r>
    <s v="001465/23"/>
    <s v="Valouch Josef"/>
    <s v="1401081407"/>
    <s v="205"/>
    <x v="80"/>
    <d v="1899-12-30T12:16:00"/>
    <d v="2023-03-13T00:00:00"/>
    <s v="12:14"/>
    <x v="4"/>
    <x v="1"/>
    <x v="1"/>
    <s v="2"/>
    <x v="0"/>
    <s v="1"/>
    <n v="7"/>
    <s v="NE"/>
    <s v=""/>
    <x v="1"/>
  </r>
  <r>
    <s v="001488/23"/>
    <s v="Kouřilová Veronika"/>
    <s v="1762061290"/>
    <s v="111"/>
    <x v="82"/>
    <d v="1899-12-30T05:23:00"/>
    <d v="2023-03-14T00:00:00"/>
    <s v="09:30"/>
    <x v="7"/>
    <x v="1"/>
    <x v="1"/>
    <s v="2"/>
    <x v="0"/>
    <s v="1"/>
    <n v="1"/>
    <s v="ANO"/>
    <s v=""/>
    <x v="1"/>
  </r>
  <r>
    <s v="001489/23"/>
    <s v="Hejtmánková Petra"/>
    <s v="8257035809"/>
    <s v="111"/>
    <x v="82"/>
    <d v="1899-12-30T05:39:00"/>
    <d v="2023-03-14T00:00:00"/>
    <s v="09:31"/>
    <x v="6"/>
    <x v="0"/>
    <x v="0"/>
    <s v="7"/>
    <x v="1"/>
    <s v="1"/>
    <n v="1"/>
    <s v="ANO"/>
    <s v=""/>
    <x v="1"/>
  </r>
  <r>
    <s v="001294/23"/>
    <s v="Škop Jan"/>
    <s v="0405196176"/>
    <s v="207"/>
    <x v="72"/>
    <d v="1899-12-30T11:08:00"/>
    <d v="2023-03-14T00:00:00"/>
    <s v="12:05"/>
    <x v="8"/>
    <x v="1"/>
    <x v="1"/>
    <s v="5"/>
    <x v="0"/>
    <s v="1"/>
    <n v="5"/>
    <s v="NE"/>
    <s v=""/>
    <x v="0"/>
  </r>
  <r>
    <s v="001392/23"/>
    <s v="Džubáková Judita"/>
    <s v="1155210100"/>
    <s v="205"/>
    <x v="76"/>
    <d v="1899-12-30T16:30:00"/>
    <d v="2023-03-14T00:00:00"/>
    <s v="14:48"/>
    <x v="7"/>
    <x v="0"/>
    <x v="0"/>
    <s v="2"/>
    <x v="0"/>
    <s v="1"/>
    <n v="2"/>
    <s v="ANO"/>
    <s v=""/>
    <x v="1"/>
  </r>
  <r>
    <s v="001413/23"/>
    <s v="Trébal Michael "/>
    <s v="0512036063"/>
    <s v="111"/>
    <x v="77"/>
    <d v="1899-12-30T11:31:00"/>
    <d v="2023-03-14T00:00:00"/>
    <s v="14:08"/>
    <x v="0"/>
    <x v="2"/>
    <x v="2"/>
    <s v="2"/>
    <x v="0"/>
    <s v="1"/>
    <n v="3"/>
    <s v="NE"/>
    <s v=""/>
    <x v="0"/>
  </r>
  <r>
    <s v="001458/23"/>
    <s v="Foltinová Anna"/>
    <s v="0857183228"/>
    <s v="205"/>
    <x v="79"/>
    <d v="1899-12-30T17:31:00"/>
    <d v="2023-03-14T00:00:00"/>
    <s v="09:22"/>
    <x v="0"/>
    <x v="1"/>
    <x v="1"/>
    <s v="4"/>
    <x v="0"/>
    <s v="5"/>
    <n v="5"/>
    <s v="ANO"/>
    <s v=""/>
    <x v="1"/>
  </r>
  <r>
    <s v="001467/23"/>
    <s v="Križan Pavel"/>
    <s v="1610080032"/>
    <s v="111"/>
    <x v="80"/>
    <d v="1899-12-30T13:08:00"/>
    <d v="2023-03-14T00:00:00"/>
    <s v="12:15"/>
    <x v="4"/>
    <x v="2"/>
    <x v="2"/>
    <s v="2"/>
    <x v="0"/>
    <s v="1"/>
    <n v="7"/>
    <s v="NE"/>
    <s v=""/>
    <x v="1"/>
  </r>
  <r>
    <s v="001468/23"/>
    <s v="Križanová Lenka, Bc."/>
    <s v="8361185316"/>
    <s v="111"/>
    <x v="80"/>
    <d v="1899-12-30T13:13:00"/>
    <d v="2023-03-14T00:00:00"/>
    <s v="12:17"/>
    <x v="5"/>
    <x v="0"/>
    <x v="0"/>
    <s v="7"/>
    <x v="1"/>
    <s v="1"/>
    <n v="7"/>
    <s v="NE"/>
    <s v=""/>
    <x v="1"/>
  </r>
  <r>
    <s v="001469/23"/>
    <s v="Šmída Lukáš"/>
    <s v="1512300284"/>
    <s v="205"/>
    <x v="80"/>
    <d v="1899-12-30T13:24:00"/>
    <d v="2023-03-14T00:00:00"/>
    <s v="13:06"/>
    <x v="4"/>
    <x v="2"/>
    <x v="2"/>
    <s v="2"/>
    <x v="0"/>
    <s v="1"/>
    <n v="7"/>
    <s v="NE"/>
    <s v=""/>
    <x v="1"/>
  </r>
  <r>
    <s v="001470/23"/>
    <s v="Šmídová Hana"/>
    <s v="7955164459"/>
    <s v="205"/>
    <x v="80"/>
    <d v="1899-12-30T13:31:00"/>
    <d v="2023-03-14T00:00:00"/>
    <s v="13:09"/>
    <x v="5"/>
    <x v="0"/>
    <x v="0"/>
    <s v="7"/>
    <x v="1"/>
    <s v="1"/>
    <n v="7"/>
    <s v="NE"/>
    <s v=""/>
    <x v="1"/>
  </r>
  <r>
    <s v="001471/23"/>
    <s v="Žídek Tomáš"/>
    <s v="1603070964"/>
    <s v="205"/>
    <x v="80"/>
    <d v="1899-12-30T13:39:00"/>
    <d v="2023-03-14T00:00:00"/>
    <s v="10:06"/>
    <x v="7"/>
    <x v="2"/>
    <x v="2"/>
    <s v="2"/>
    <x v="0"/>
    <s v="1"/>
    <n v="7"/>
    <s v="NE"/>
    <s v=""/>
    <x v="1"/>
  </r>
  <r>
    <s v="001472/23"/>
    <s v="Pustějovská Anita"/>
    <s v="0854203097"/>
    <s v="205"/>
    <x v="80"/>
    <d v="1899-12-30T13:48:00"/>
    <d v="2023-03-14T00:00:00"/>
    <s v="12:18"/>
    <x v="4"/>
    <x v="0"/>
    <x v="0"/>
    <s v="2"/>
    <x v="0"/>
    <s v="1"/>
    <n v="7"/>
    <s v="NE"/>
    <s v=""/>
    <x v="1"/>
  </r>
  <r>
    <s v="001473/23"/>
    <s v="Hlavinková Karolína"/>
    <s v="0658296078"/>
    <s v="205"/>
    <x v="80"/>
    <d v="1899-12-30T14:05:00"/>
    <d v="2023-03-14T00:00:00"/>
    <s v="12:20"/>
    <x v="4"/>
    <x v="2"/>
    <x v="2"/>
    <s v="2"/>
    <x v="1"/>
    <s v="1"/>
    <n v="7"/>
    <s v="NE"/>
    <s v=""/>
    <x v="1"/>
  </r>
  <r>
    <s v="001474/23"/>
    <s v="Horváthová Ellen"/>
    <s v="1862281113"/>
    <s v="207"/>
    <x v="80"/>
    <d v="1899-12-30T14:15:00"/>
    <d v="2023-03-14T00:00:00"/>
    <s v="08:54"/>
    <x v="7"/>
    <x v="2"/>
    <x v="2"/>
    <s v="2"/>
    <x v="0"/>
    <s v="1"/>
    <n v="7"/>
    <s v="NE"/>
    <s v=""/>
    <x v="1"/>
  </r>
  <r>
    <s v="001475/23"/>
    <s v="Řezníčková Laura"/>
    <s v="1656190052"/>
    <s v="211"/>
    <x v="80"/>
    <d v="1899-12-30T14:22:00"/>
    <d v="2023-03-14T00:00:00"/>
    <s v="08:42"/>
    <x v="7"/>
    <x v="0"/>
    <x v="0"/>
    <s v="2"/>
    <x v="0"/>
    <s v="1"/>
    <n v="7"/>
    <s v="NE"/>
    <s v=""/>
    <x v="1"/>
  </r>
  <r>
    <s v="001476/23"/>
    <s v="Veselský Lukáš "/>
    <s v="1708150312"/>
    <s v="211"/>
    <x v="80"/>
    <d v="1899-12-30T14:45:00"/>
    <d v="2023-03-14T00:00:00"/>
    <s v="08:30"/>
    <x v="7"/>
    <x v="2"/>
    <x v="2"/>
    <s v="2"/>
    <x v="0"/>
    <s v="1"/>
    <n v="7"/>
    <s v="NE"/>
    <s v=""/>
    <x v="1"/>
  </r>
  <r>
    <s v="001477/23"/>
    <s v="Veselská Hana, Ing"/>
    <s v="8751046128"/>
    <s v="211"/>
    <x v="80"/>
    <d v="1899-12-30T14:50:00"/>
    <d v="2023-03-14T00:00:00"/>
    <s v="08:35"/>
    <x v="6"/>
    <x v="0"/>
    <x v="0"/>
    <s v="7"/>
    <x v="1"/>
    <s v="1"/>
    <n v="7"/>
    <s v="NE"/>
    <s v=""/>
    <x v="1"/>
  </r>
  <r>
    <s v="001478/23"/>
    <s v="Maliar Petro"/>
    <s v="1001654082"/>
    <s v="111"/>
    <x v="80"/>
    <d v="1899-12-30T14:59:00"/>
    <d v="2023-03-14T00:00:00"/>
    <s v="12:02"/>
    <x v="4"/>
    <x v="2"/>
    <x v="2"/>
    <s v="2"/>
    <x v="0"/>
    <s v="1"/>
    <n v="7"/>
    <s v="NE"/>
    <s v=""/>
    <x v="1"/>
  </r>
  <r>
    <s v="001479/23"/>
    <s v="Pupíková Rozálie"/>
    <s v="1761090551"/>
    <s v="205"/>
    <x v="80"/>
    <d v="1899-12-30T15:16:00"/>
    <d v="2023-03-14T00:00:00"/>
    <s v="09:04"/>
    <x v="7"/>
    <x v="0"/>
    <x v="0"/>
    <s v="2"/>
    <x v="0"/>
    <s v="1"/>
    <n v="7"/>
    <s v="ANO"/>
    <s v=""/>
    <x v="1"/>
  </r>
  <r>
    <s v="001480/23"/>
    <s v="Kroupová Petra"/>
    <s v="8852115833"/>
    <s v="205"/>
    <x v="80"/>
    <d v="1899-12-30T15:20:00"/>
    <d v="2023-03-14T00:00:00"/>
    <s v="09:13"/>
    <x v="6"/>
    <x v="0"/>
    <x v="0"/>
    <s v="7"/>
    <x v="1"/>
    <s v="1"/>
    <n v="7"/>
    <s v="ANO"/>
    <s v=""/>
    <x v="1"/>
  </r>
  <r>
    <s v="001482/23"/>
    <s v="Pecha Štěpán"/>
    <s v="1607050016"/>
    <s v="205"/>
    <x v="80"/>
    <d v="1899-12-30T20:19:00"/>
    <d v="2023-03-15T00:00:00"/>
    <s v="12:42"/>
    <x v="0"/>
    <x v="1"/>
    <x v="1"/>
    <s v="2"/>
    <x v="0"/>
    <s v="1"/>
    <n v="7"/>
    <s v="ANO"/>
    <s v=""/>
    <x v="1"/>
  </r>
  <r>
    <s v="001483/23"/>
    <s v="Duna Marián"/>
    <s v="1712049328"/>
    <s v="111"/>
    <x v="80"/>
    <d v="1899-12-30T20:42:00"/>
    <d v="2023-03-15T00:00:00"/>
    <s v="10:41"/>
    <x v="0"/>
    <x v="1"/>
    <x v="1"/>
    <s v="2"/>
    <x v="0"/>
    <s v="1"/>
    <n v="7"/>
    <s v="ANO"/>
    <s v=""/>
    <x v="1"/>
  </r>
  <r>
    <s v="001484/23"/>
    <s v="Duna Marián"/>
    <s v="9901614107"/>
    <s v="111"/>
    <x v="80"/>
    <d v="1899-12-30T20:54:00"/>
    <d v="2023-03-15T00:00:00"/>
    <s v="10:43"/>
    <x v="1"/>
    <x v="0"/>
    <x v="0"/>
    <s v="7"/>
    <x v="1"/>
    <s v="1"/>
    <n v="7"/>
    <s v="ANO"/>
    <s v=""/>
    <x v="1"/>
  </r>
  <r>
    <s v="001310/23"/>
    <s v="Hejdušková Eliška"/>
    <s v="1657040209"/>
    <s v="207"/>
    <x v="73"/>
    <d v="1899-12-30T23:50:00"/>
    <d v="2023-03-15T00:00:00"/>
    <s v="11:46"/>
    <x v="0"/>
    <x v="1"/>
    <x v="1"/>
    <s v="7"/>
    <x v="0"/>
    <s v="5"/>
    <n v="6"/>
    <s v="ANO"/>
    <s v=""/>
    <x v="1"/>
  </r>
  <r>
    <s v="001330/23"/>
    <s v="Hejdušková Eva, Mgr."/>
    <s v="8554025777"/>
    <s v="207"/>
    <x v="74"/>
    <d v="1899-12-30T16:58:00"/>
    <d v="2023-03-15T00:00:00"/>
    <s v="11:34"/>
    <x v="1"/>
    <x v="0"/>
    <x v="0"/>
    <s v="7"/>
    <x v="1"/>
    <s v="1"/>
    <n v="7"/>
    <s v="ANO"/>
    <s v=""/>
    <x v="1"/>
  </r>
  <r>
    <s v="001414/23"/>
    <s v="Štěpán Lukáš"/>
    <s v="1808230303"/>
    <s v="111"/>
    <x v="77"/>
    <d v="1899-12-30T12:04:00"/>
    <d v="2023-03-15T00:00:00"/>
    <s v="12:33"/>
    <x v="2"/>
    <x v="0"/>
    <x v="0"/>
    <s v="5"/>
    <x v="0"/>
    <s v="1"/>
    <n v="3"/>
    <s v="NE"/>
    <s v=""/>
    <x v="0"/>
  </r>
  <r>
    <s v="001450/23"/>
    <s v="Divíšková Vendula"/>
    <s v="1560191248"/>
    <s v="205"/>
    <x v="79"/>
    <d v="1899-12-30T00:39:00"/>
    <d v="2023-03-15T00:00:00"/>
    <s v="14:30"/>
    <x v="2"/>
    <x v="1"/>
    <x v="1"/>
    <s v="2"/>
    <x v="2"/>
    <s v="1"/>
    <n v="5"/>
    <s v="ANO"/>
    <s v=""/>
    <x v="1"/>
  </r>
  <r>
    <s v="001452/23"/>
    <s v="Maršálková Michala"/>
    <s v="2352260779"/>
    <s v="111"/>
    <x v="79"/>
    <d v="1899-12-30T12:41:00"/>
    <d v="2023-03-15T00:00:00"/>
    <s v="08:46"/>
    <x v="11"/>
    <x v="0"/>
    <x v="0"/>
    <s v="5"/>
    <x v="0"/>
    <s v="5"/>
    <n v="5"/>
    <s v="NE"/>
    <s v=""/>
    <x v="0"/>
  </r>
  <r>
    <s v="001455/23"/>
    <s v="Arbet Rastislav"/>
    <s v="2212210352"/>
    <s v="201"/>
    <x v="79"/>
    <d v="1899-12-30T14:56:00"/>
    <d v="2023-03-15T00:00:00"/>
    <s v="12:56"/>
    <x v="2"/>
    <x v="0"/>
    <x v="0"/>
    <s v="1"/>
    <x v="0"/>
    <s v="1"/>
    <n v="5"/>
    <s v="NE"/>
    <s v=""/>
    <x v="0"/>
  </r>
  <r>
    <s v="001456/23"/>
    <s v="Arbetová Andrea"/>
    <s v="9652086257"/>
    <s v="201"/>
    <x v="79"/>
    <d v="1899-12-30T15:12:00"/>
    <d v="2023-03-15T00:00:00"/>
    <s v="12:58"/>
    <x v="3"/>
    <x v="0"/>
    <x v="0"/>
    <s v="7"/>
    <x v="1"/>
    <s v="1"/>
    <n v="5"/>
    <s v="ANO"/>
    <s v=""/>
    <x v="1"/>
  </r>
  <r>
    <s v="001457/23"/>
    <s v="Grošková Sandra"/>
    <s v="0557027097"/>
    <s v="111"/>
    <x v="79"/>
    <d v="1899-12-30T16:25:00"/>
    <d v="2023-03-15T00:00:00"/>
    <s v="14:29"/>
    <x v="2"/>
    <x v="0"/>
    <x v="0"/>
    <s v="2"/>
    <x v="0"/>
    <s v="1"/>
    <n v="5"/>
    <s v="ANO"/>
    <s v=""/>
    <x v="1"/>
  </r>
  <r>
    <s v="001462/23"/>
    <s v="Slováková Tereza"/>
    <s v="1755310271"/>
    <s v="207"/>
    <x v="81"/>
    <d v="1899-12-30T14:20:00"/>
    <d v="2023-03-15T00:00:00"/>
    <s v="17:45"/>
    <x v="2"/>
    <x v="0"/>
    <x v="0"/>
    <s v="3"/>
    <x v="0"/>
    <s v="1"/>
    <n v="6"/>
    <s v="NE"/>
    <s v=""/>
    <x v="1"/>
  </r>
  <r>
    <s v="001463/23"/>
    <s v="Štěpán Ondřej"/>
    <s v="7604084125"/>
    <s v="111"/>
    <x v="81"/>
    <d v="1899-12-30T17:21:00"/>
    <d v="2023-03-15T00:00:00"/>
    <s v="12:36"/>
    <x v="3"/>
    <x v="0"/>
    <x v="0"/>
    <s v="7"/>
    <x v="1"/>
    <s v="1"/>
    <n v="6"/>
    <s v="ANO"/>
    <s v=""/>
    <x v="1"/>
  </r>
  <r>
    <s v="001466/23"/>
    <s v="Martinek Marek"/>
    <s v="1502150012"/>
    <s v="111"/>
    <x v="80"/>
    <d v="1899-12-30T13:05:00"/>
    <d v="2023-03-15T00:00:00"/>
    <s v="09:27"/>
    <x v="0"/>
    <x v="1"/>
    <x v="1"/>
    <s v="2"/>
    <x v="0"/>
    <s v="1"/>
    <n v="7"/>
    <s v="NE"/>
    <s v=""/>
    <x v="1"/>
  </r>
  <r>
    <s v="001490/23"/>
    <s v="Svoboda Štěpán"/>
    <s v="1802100036"/>
    <s v="205"/>
    <x v="82"/>
    <d v="1899-12-30T08:03:00"/>
    <d v="2023-03-15T00:00:00"/>
    <s v="12:22"/>
    <x v="4"/>
    <x v="2"/>
    <x v="2"/>
    <s v="2"/>
    <x v="0"/>
    <s v="1"/>
    <n v="1"/>
    <s v="NE"/>
    <s v=""/>
    <x v="0"/>
  </r>
  <r>
    <s v="001492/23"/>
    <s v="Pánková Veronika"/>
    <s v="0454243273"/>
    <s v="205"/>
    <x v="82"/>
    <d v="1899-12-30T08:49:00"/>
    <d v="2023-03-15T00:00:00"/>
    <s v="11:21"/>
    <x v="0"/>
    <x v="2"/>
    <x v="2"/>
    <s v="2"/>
    <x v="0"/>
    <s v="1"/>
    <n v="1"/>
    <s v="NE"/>
    <s v=""/>
    <x v="0"/>
  </r>
  <r>
    <s v="001493/23"/>
    <s v="Kuzikowský Lukáš"/>
    <s v="0605193248"/>
    <s v="201"/>
    <x v="82"/>
    <d v="1899-12-30T08:59:00"/>
    <d v="2023-03-15T00:00:00"/>
    <s v="13:25"/>
    <x v="7"/>
    <x v="2"/>
    <x v="2"/>
    <s v="2"/>
    <x v="0"/>
    <s v="1"/>
    <n v="1"/>
    <s v="NE"/>
    <s v=""/>
    <x v="0"/>
  </r>
  <r>
    <s v="001494/23"/>
    <s v="Kaníková Barbora"/>
    <s v="1952221095"/>
    <s v="111"/>
    <x v="82"/>
    <d v="1899-12-30T09:14:00"/>
    <d v="2023-03-15T00:00:00"/>
    <s v="12:15"/>
    <x v="4"/>
    <x v="2"/>
    <x v="2"/>
    <s v="2"/>
    <x v="0"/>
    <s v="1"/>
    <n v="1"/>
    <s v="NE"/>
    <s v=""/>
    <x v="0"/>
  </r>
  <r>
    <s v="001495/23"/>
    <s v="Sivák Michal"/>
    <s v="1901030692"/>
    <s v="205"/>
    <x v="82"/>
    <d v="1899-12-30T09:25:00"/>
    <d v="2023-03-15T00:00:00"/>
    <s v="12:49"/>
    <x v="4"/>
    <x v="2"/>
    <x v="2"/>
    <s v="2"/>
    <x v="0"/>
    <s v="1"/>
    <n v="1"/>
    <s v="NE"/>
    <s v=""/>
    <x v="0"/>
  </r>
  <r>
    <s v="001496/23"/>
    <s v="Lukášová Kristyna"/>
    <s v="0860305083"/>
    <s v="211"/>
    <x v="82"/>
    <d v="1899-12-30T09:39:00"/>
    <d v="2023-03-15T00:00:00"/>
    <s v="13:26"/>
    <x v="7"/>
    <x v="2"/>
    <x v="2"/>
    <s v="2"/>
    <x v="0"/>
    <s v="1"/>
    <n v="1"/>
    <s v="NE"/>
    <s v=""/>
    <x v="0"/>
  </r>
  <r>
    <s v="001498/23"/>
    <s v="Svitáček David"/>
    <s v="2007160881"/>
    <s v="201"/>
    <x v="82"/>
    <d v="1899-12-30T09:50:00"/>
    <d v="2023-03-15T00:00:00"/>
    <s v="12:19"/>
    <x v="4"/>
    <x v="2"/>
    <x v="2"/>
    <s v="2"/>
    <x v="0"/>
    <s v="1"/>
    <n v="1"/>
    <s v="NE"/>
    <s v=""/>
    <x v="0"/>
  </r>
  <r>
    <s v="001499/23"/>
    <s v="Vařeka Martin"/>
    <s v="1306110597"/>
    <s v="205"/>
    <x v="82"/>
    <d v="1899-12-30T10:25:00"/>
    <d v="2023-03-15T00:00:00"/>
    <s v="13:25"/>
    <x v="7"/>
    <x v="2"/>
    <x v="2"/>
    <s v="2"/>
    <x v="0"/>
    <s v="1"/>
    <n v="1"/>
    <s v="NE"/>
    <s v=""/>
    <x v="0"/>
  </r>
  <r>
    <s v="001500/23"/>
    <s v="Pauk Lubomír"/>
    <s v="1911110707"/>
    <s v="211"/>
    <x v="82"/>
    <d v="1899-12-30T10:43:00"/>
    <d v="2023-03-15T00:00:00"/>
    <s v="12:58"/>
    <x v="4"/>
    <x v="2"/>
    <x v="2"/>
    <s v="2"/>
    <x v="0"/>
    <s v="1"/>
    <n v="1"/>
    <s v="NE"/>
    <s v=""/>
    <x v="0"/>
  </r>
  <r>
    <s v="001506/23"/>
    <s v="Oláh Denis "/>
    <s v="2206150155"/>
    <s v="205"/>
    <x v="82"/>
    <d v="1899-12-30T12:30:00"/>
    <d v="2023-03-15T00:00:00"/>
    <s v="12:36"/>
    <x v="2"/>
    <x v="1"/>
    <x v="1"/>
    <s v="1"/>
    <x v="0"/>
    <s v="1"/>
    <n v="1"/>
    <s v="NE"/>
    <s v=""/>
    <x v="0"/>
  </r>
  <r>
    <s v="001507/23"/>
    <s v="Oláhová Natálie "/>
    <s v="0459123225"/>
    <s v="205"/>
    <x v="82"/>
    <d v="1899-12-30T12:44:00"/>
    <d v="2023-03-15T00:00:00"/>
    <s v="12:54"/>
    <x v="3"/>
    <x v="0"/>
    <x v="0"/>
    <s v="7"/>
    <x v="1"/>
    <s v="1"/>
    <n v="1"/>
    <s v="NE"/>
    <s v=""/>
    <x v="0"/>
  </r>
  <r>
    <s v="001508/23"/>
    <s v="Korduljak Kristýna"/>
    <s v="1862140236"/>
    <s v="205"/>
    <x v="82"/>
    <d v="1899-12-30T12:49:00"/>
    <d v="2023-03-15T00:00:00"/>
    <s v="13:00"/>
    <x v="2"/>
    <x v="1"/>
    <x v="1"/>
    <s v="1"/>
    <x v="0"/>
    <s v="1"/>
    <n v="1"/>
    <s v="NE"/>
    <s v=""/>
    <x v="0"/>
  </r>
  <r>
    <s v="001509/23"/>
    <s v="Korduljak Marta"/>
    <s v="8352177218"/>
    <s v="205"/>
    <x v="82"/>
    <d v="1899-12-30T12:58:00"/>
    <d v="2023-03-15T00:00:00"/>
    <s v="13:02"/>
    <x v="3"/>
    <x v="0"/>
    <x v="0"/>
    <s v="7"/>
    <x v="1"/>
    <s v="1"/>
    <n v="1"/>
    <s v="NE"/>
    <s v=""/>
    <x v="0"/>
  </r>
  <r>
    <s v="001512/23"/>
    <s v="Svitáčková Zuzana"/>
    <s v="8861185795"/>
    <s v="201"/>
    <x v="82"/>
    <d v="1899-12-30T14:05:00"/>
    <d v="2023-03-15T00:00:00"/>
    <s v="12:20"/>
    <x v="5"/>
    <x v="0"/>
    <x v="0"/>
    <s v="7"/>
    <x v="1"/>
    <s v="1"/>
    <n v="1"/>
    <s v="NE"/>
    <s v=""/>
    <x v="0"/>
  </r>
  <r>
    <s v="001513/23"/>
    <s v="Svobodová Vendula Mg"/>
    <s v="8851265819"/>
    <s v="205"/>
    <x v="82"/>
    <d v="1899-12-30T14:08:00"/>
    <d v="2023-03-15T00:00:00"/>
    <s v="12:21"/>
    <x v="5"/>
    <x v="0"/>
    <x v="0"/>
    <s v="7"/>
    <x v="1"/>
    <s v="1"/>
    <n v="1"/>
    <s v="NE"/>
    <s v=""/>
    <x v="0"/>
  </r>
  <r>
    <s v="001514/23"/>
    <s v="Pauk Iryna, Mgr."/>
    <s v="8853121398"/>
    <s v="211"/>
    <x v="82"/>
    <d v="1899-12-30T14:18:00"/>
    <d v="2023-03-15T00:00:00"/>
    <s v="13:05"/>
    <x v="5"/>
    <x v="0"/>
    <x v="0"/>
    <s v="7"/>
    <x v="1"/>
    <s v="1"/>
    <n v="1"/>
    <s v="NE"/>
    <s v=""/>
    <x v="0"/>
  </r>
  <r>
    <s v="001515/23"/>
    <s v="Kaník Ivan "/>
    <s v="8705118015"/>
    <s v="111"/>
    <x v="82"/>
    <d v="1899-12-30T14:46:00"/>
    <d v="2023-03-15T00:00:00"/>
    <s v="12:18"/>
    <x v="5"/>
    <x v="0"/>
    <x v="0"/>
    <s v="7"/>
    <x v="1"/>
    <s v="1"/>
    <n v="1"/>
    <s v="NE"/>
    <s v=""/>
    <x v="0"/>
  </r>
  <r>
    <s v="001516/23"/>
    <s v="Vlčková Martina"/>
    <s v="8554175784"/>
    <s v="205"/>
    <x v="82"/>
    <d v="1899-12-30T14:53:00"/>
    <d v="2023-03-15T00:00:00"/>
    <s v="12:52"/>
    <x v="5"/>
    <x v="0"/>
    <x v="0"/>
    <s v="7"/>
    <x v="1"/>
    <s v="1"/>
    <n v="1"/>
    <s v="NE"/>
    <s v=""/>
    <x v="0"/>
  </r>
  <r>
    <s v="001518/23"/>
    <s v="Than Minh Anh"/>
    <s v="2260260178"/>
    <s v="111"/>
    <x v="82"/>
    <d v="1899-12-30T17:24:00"/>
    <d v="2023-03-15T00:00:00"/>
    <s v="12:32"/>
    <x v="2"/>
    <x v="1"/>
    <x v="1"/>
    <s v="2"/>
    <x v="0"/>
    <s v="1"/>
    <n v="1"/>
    <s v="ANO"/>
    <s v=""/>
    <x v="1"/>
  </r>
  <r>
    <s v="001519/23"/>
    <s v="Nguyen Thi Tinh"/>
    <s v="8554101369"/>
    <s v="110"/>
    <x v="82"/>
    <d v="1899-12-30T17:45:00"/>
    <d v="2023-03-15T00:00:00"/>
    <s v="12:34"/>
    <x v="3"/>
    <x v="0"/>
    <x v="0"/>
    <s v="7"/>
    <x v="1"/>
    <s v="1"/>
    <n v="1"/>
    <s v="ANO"/>
    <s v=""/>
    <x v="1"/>
  </r>
  <r>
    <s v="001520/23"/>
    <s v="Slováková Jana Mgr."/>
    <s v="8756056144"/>
    <s v="207"/>
    <x v="82"/>
    <d v="1899-12-30T18:27:00"/>
    <d v="2023-03-15T00:00:00"/>
    <s v="17:51"/>
    <x v="3"/>
    <x v="0"/>
    <x v="0"/>
    <s v="7"/>
    <x v="1"/>
    <s v="1"/>
    <n v="1"/>
    <s v="ANO"/>
    <s v=""/>
    <x v="1"/>
  </r>
  <r>
    <s v="001521/23"/>
    <s v="Milenovská Monika"/>
    <s v="8560293830"/>
    <s v="205"/>
    <x v="83"/>
    <d v="1899-12-30T08:10:00"/>
    <d v="2023-03-15T00:00:00"/>
    <s v="12:36"/>
    <x v="1"/>
    <x v="0"/>
    <x v="0"/>
    <s v="7"/>
    <x v="1"/>
    <s v="1"/>
    <n v="2"/>
    <s v="NE"/>
    <s v=""/>
    <x v="0"/>
  </r>
  <r>
    <s v="001522/23"/>
    <s v="Diviš Pavel"/>
    <s v="0604146180"/>
    <s v="111"/>
    <x v="83"/>
    <d v="1899-12-30T08:57:00"/>
    <d v="2023-03-15T00:00:00"/>
    <s v="17:21"/>
    <x v="0"/>
    <x v="2"/>
    <x v="2"/>
    <s v="2"/>
    <x v="2"/>
    <s v="1"/>
    <n v="2"/>
    <s v="NE"/>
    <s v=""/>
    <x v="0"/>
  </r>
  <r>
    <s v="001523/23"/>
    <s v="Stejskal Tadeáš "/>
    <s v="1002106072"/>
    <s v="205"/>
    <x v="83"/>
    <d v="1899-12-30T09:43:00"/>
    <d v="2023-03-15T00:00:00"/>
    <s v="13:50"/>
    <x v="4"/>
    <x v="2"/>
    <x v="2"/>
    <s v="2"/>
    <x v="0"/>
    <s v="1"/>
    <n v="2"/>
    <s v="NE"/>
    <s v=""/>
    <x v="0"/>
  </r>
  <r>
    <s v="001525/23"/>
    <s v="Dostál Jan "/>
    <s v="0508136079"/>
    <s v="205"/>
    <x v="83"/>
    <d v="1899-12-30T10:30:00"/>
    <d v="2023-03-15T00:00:00"/>
    <s v="14:20"/>
    <x v="0"/>
    <x v="2"/>
    <x v="2"/>
    <s v="2"/>
    <x v="2"/>
    <s v="1"/>
    <n v="2"/>
    <s v="NE"/>
    <s v=""/>
    <x v="0"/>
  </r>
  <r>
    <s v="001528/23"/>
    <s v="Zdvihal Kristián"/>
    <s v="0602083581"/>
    <s v="205"/>
    <x v="83"/>
    <d v="1899-12-30T11:13:00"/>
    <d v="2023-03-15T00:00:00"/>
    <s v="17:24"/>
    <x v="0"/>
    <x v="2"/>
    <x v="2"/>
    <s v="2"/>
    <x v="2"/>
    <s v="1"/>
    <n v="2"/>
    <s v="NE"/>
    <s v=""/>
    <x v="0"/>
  </r>
  <r>
    <s v="001540/23"/>
    <s v="Pjatkanová Stella"/>
    <s v="1651020712"/>
    <s v="201"/>
    <x v="83"/>
    <d v="1899-12-30T19:11:00"/>
    <d v="2023-03-15T00:00:00"/>
    <s v="13:59"/>
    <x v="7"/>
    <x v="1"/>
    <x v="1"/>
    <s v="2"/>
    <x v="0"/>
    <s v="1"/>
    <n v="2"/>
    <s v="ANO"/>
    <s v=""/>
    <x v="1"/>
  </r>
  <r>
    <s v="001247/23"/>
    <s v="Vintrová Evelína"/>
    <s v="1157081178"/>
    <s v="111"/>
    <x v="69"/>
    <d v="1899-12-30T14:19:00"/>
    <d v="2023-03-16T00:00:00"/>
    <s v="13:58"/>
    <x v="8"/>
    <x v="0"/>
    <x v="0"/>
    <s v="5"/>
    <x v="0"/>
    <s v="1"/>
    <n v="2"/>
    <s v="NE"/>
    <s v=""/>
    <x v="0"/>
  </r>
  <r>
    <s v="001491/23"/>
    <s v="Vrána Martin"/>
    <s v="0804137334"/>
    <s v="111"/>
    <x v="82"/>
    <d v="1899-12-30T08:26:00"/>
    <d v="2023-03-16T00:00:00"/>
    <s v="12:04"/>
    <x v="0"/>
    <x v="2"/>
    <x v="2"/>
    <s v="2"/>
    <x v="0"/>
    <s v="1"/>
    <n v="1"/>
    <s v="NE"/>
    <s v=""/>
    <x v="0"/>
  </r>
  <r>
    <s v="001504/23"/>
    <s v="Mazurková Eliška "/>
    <s v="1356010018"/>
    <s v="205"/>
    <x v="82"/>
    <d v="1899-12-30T11:35:00"/>
    <d v="2023-03-16T00:00:00"/>
    <s v="10:11"/>
    <x v="8"/>
    <x v="2"/>
    <x v="2"/>
    <s v="2"/>
    <x v="0"/>
    <s v="1"/>
    <n v="1"/>
    <s v="NE"/>
    <s v=""/>
    <x v="0"/>
  </r>
  <r>
    <s v="001526/23"/>
    <s v="Kallerová Michaela"/>
    <s v="1062160033"/>
    <s v="205"/>
    <x v="83"/>
    <d v="1899-12-30T10:42:00"/>
    <d v="2023-03-16T00:00:00"/>
    <s v="13:21"/>
    <x v="0"/>
    <x v="2"/>
    <x v="2"/>
    <s v="2"/>
    <x v="0"/>
    <s v="1"/>
    <n v="2"/>
    <s v="NE"/>
    <s v=""/>
    <x v="0"/>
  </r>
  <r>
    <s v="001527/23"/>
    <s v="Robertson Benjamin J"/>
    <s v="2206240201"/>
    <s v="111"/>
    <x v="83"/>
    <d v="1899-12-30T10:54:00"/>
    <d v="2023-03-16T00:00:00"/>
    <s v="10:56"/>
    <x v="4"/>
    <x v="2"/>
    <x v="2"/>
    <s v="2"/>
    <x v="0"/>
    <s v="1"/>
    <n v="2"/>
    <s v="NE"/>
    <s v=""/>
    <x v="0"/>
  </r>
  <r>
    <s v="001529/23"/>
    <s v="Zink Štěpán "/>
    <s v="0706053227"/>
    <s v="211"/>
    <x v="83"/>
    <d v="1899-12-30T11:40:00"/>
    <d v="2023-03-16T00:00:00"/>
    <s v="08:37"/>
    <x v="4"/>
    <x v="2"/>
    <x v="2"/>
    <s v="2"/>
    <x v="0"/>
    <s v="1"/>
    <n v="2"/>
    <s v="NE"/>
    <s v=""/>
    <x v="0"/>
  </r>
  <r>
    <s v="001534/23"/>
    <s v="Chudjáková Paulína"/>
    <s v="9671644719"/>
    <s v="111"/>
    <x v="83"/>
    <d v="1899-12-30T14:18:00"/>
    <d v="2023-03-16T00:00:00"/>
    <s v="11:13"/>
    <x v="5"/>
    <x v="2"/>
    <x v="2"/>
    <s v="7"/>
    <x v="4"/>
    <s v="1"/>
    <n v="2"/>
    <s v="NE"/>
    <s v=""/>
    <x v="0"/>
  </r>
  <r>
    <s v="001536/23"/>
    <s v="Vidlářová Karin "/>
    <s v="0857023255"/>
    <s v="205"/>
    <x v="83"/>
    <d v="1899-12-30T17:16:00"/>
    <d v="2023-03-16T00:00:00"/>
    <s v="14:45"/>
    <x v="4"/>
    <x v="1"/>
    <x v="1"/>
    <s v="2"/>
    <x v="0"/>
    <s v="1"/>
    <n v="2"/>
    <s v="ANO"/>
    <s v=""/>
    <x v="1"/>
  </r>
  <r>
    <s v="001543/23"/>
    <s v="Hrdinka David"/>
    <s v="1707181091"/>
    <s v="201"/>
    <x v="84"/>
    <d v="1899-12-30T08:27:00"/>
    <d v="2023-03-16T00:00:00"/>
    <s v="12:05"/>
    <x v="2"/>
    <x v="0"/>
    <x v="0"/>
    <s v="2"/>
    <x v="0"/>
    <s v="1"/>
    <n v="3"/>
    <s v="NE"/>
    <s v=""/>
    <x v="0"/>
  </r>
  <r>
    <s v="001548/23"/>
    <s v="Kraus Matyáš"/>
    <s v="1404141563"/>
    <s v="211"/>
    <x v="84"/>
    <d v="1899-12-30T09:45:00"/>
    <d v="2023-03-16T00:00:00"/>
    <s v="12:49"/>
    <x v="4"/>
    <x v="2"/>
    <x v="2"/>
    <s v="2"/>
    <x v="0"/>
    <s v="1"/>
    <n v="3"/>
    <s v="NE"/>
    <s v=""/>
    <x v="0"/>
  </r>
  <r>
    <s v="001554/23"/>
    <s v="Liška Leo"/>
    <s v="2112170467"/>
    <s v="205"/>
    <x v="84"/>
    <d v="1899-12-30T11:01:00"/>
    <d v="2023-03-16T00:00:00"/>
    <s v="12:17"/>
    <x v="7"/>
    <x v="2"/>
    <x v="2"/>
    <s v="2"/>
    <x v="0"/>
    <s v="1"/>
    <n v="3"/>
    <s v="NE"/>
    <s v=""/>
    <x v="0"/>
  </r>
  <r>
    <s v="001558/23"/>
    <s v="Hrdinka Jan"/>
    <s v="8207264703"/>
    <s v="201"/>
    <x v="84"/>
    <d v="1899-12-30T11:46:00"/>
    <d v="2023-03-16T00:00:00"/>
    <s v="12:05"/>
    <x v="3"/>
    <x v="0"/>
    <x v="0"/>
    <s v="7"/>
    <x v="1"/>
    <s v="1"/>
    <n v="3"/>
    <s v="NE"/>
    <s v=""/>
    <x v="0"/>
  </r>
  <r>
    <s v="001566/23"/>
    <s v="Motyčková Juráňová P"/>
    <s v="8455224338"/>
    <s v="201"/>
    <x v="84"/>
    <d v="1899-12-30T13:46:00"/>
    <d v="2023-03-16T00:00:00"/>
    <s v="14:41"/>
    <x v="1"/>
    <x v="0"/>
    <x v="0"/>
    <s v="7"/>
    <x v="1"/>
    <s v="1"/>
    <n v="3"/>
    <s v="NE"/>
    <s v=""/>
    <x v="0"/>
  </r>
  <r>
    <s v="001569/23"/>
    <s v="Lišková Lenka"/>
    <s v="9159184463"/>
    <s v="205"/>
    <x v="84"/>
    <d v="1899-12-30T14:02:00"/>
    <d v="2023-03-16T00:00:00"/>
    <s v="12:19"/>
    <x v="6"/>
    <x v="0"/>
    <x v="0"/>
    <s v="7"/>
    <x v="1"/>
    <s v="1"/>
    <n v="3"/>
    <s v="NE"/>
    <s v=""/>
    <x v="0"/>
  </r>
  <r>
    <s v="001570/23"/>
    <s v="Frank Adam"/>
    <s v="1610100437"/>
    <s v="211"/>
    <x v="84"/>
    <d v="1899-12-30T14:22:00"/>
    <d v="2023-03-16T00:00:00"/>
    <s v="12:09"/>
    <x v="4"/>
    <x v="2"/>
    <x v="2"/>
    <s v="2"/>
    <x v="0"/>
    <s v="1"/>
    <n v="3"/>
    <s v="NE"/>
    <s v=""/>
    <x v="0"/>
  </r>
  <r>
    <s v="001571/23"/>
    <s v="Pyszková Michaela Mg"/>
    <s v="8853165442"/>
    <s v="205"/>
    <x v="84"/>
    <d v="1899-12-30T17:16:00"/>
    <d v="2023-03-16T00:00:00"/>
    <s v="14:02"/>
    <x v="9"/>
    <x v="0"/>
    <x v="0"/>
    <s v="7"/>
    <x v="1"/>
    <s v="1"/>
    <n v="3"/>
    <s v="ANO"/>
    <s v=""/>
    <x v="1"/>
  </r>
  <r>
    <s v="001572/23"/>
    <s v="Horák Ondřej"/>
    <s v="1708050014"/>
    <s v="205"/>
    <x v="84"/>
    <d v="1899-12-30T17:18:00"/>
    <d v="2023-03-16T00:00:00"/>
    <s v="13:25"/>
    <x v="8"/>
    <x v="2"/>
    <x v="2"/>
    <s v="2"/>
    <x v="2"/>
    <s v="1"/>
    <n v="3"/>
    <s v="ANO"/>
    <s v=""/>
    <x v="1"/>
  </r>
  <r>
    <s v="001485/23"/>
    <s v="Lacko Adam "/>
    <s v="0712209014"/>
    <s v="211"/>
    <x v="80"/>
    <d v="1899-12-30T21:20:00"/>
    <d v="2023-03-17T00:00:00"/>
    <s v="09:38"/>
    <x v="0"/>
    <x v="1"/>
    <x v="1"/>
    <s v="2"/>
    <x v="0"/>
    <s v="1"/>
    <n v="7"/>
    <s v="ANO"/>
    <s v=""/>
    <x v="1"/>
  </r>
  <r>
    <s v="001103/23"/>
    <s v="Ohera Šimon "/>
    <s v="2001160744"/>
    <s v="205"/>
    <x v="61"/>
    <d v="1899-12-30T21:53:00"/>
    <d v="2023-03-17T00:00:00"/>
    <s v="12:02"/>
    <x v="8"/>
    <x v="1"/>
    <x v="1"/>
    <s v="4"/>
    <x v="0"/>
    <s v="1"/>
    <n v="1"/>
    <s v="ANO"/>
    <s v=""/>
    <x v="1"/>
  </r>
  <r>
    <s v="001104/23"/>
    <s v="Jakubcová Božena"/>
    <s v="5459224364"/>
    <s v="205"/>
    <x v="61"/>
    <d v="1899-12-30T22:00:00"/>
    <d v="2023-03-17T00:00:00"/>
    <s v="12:47"/>
    <x v="9"/>
    <x v="0"/>
    <x v="0"/>
    <s v="7"/>
    <x v="1"/>
    <s v="1"/>
    <n v="1"/>
    <s v="ANO"/>
    <s v=""/>
    <x v="1"/>
  </r>
  <r>
    <s v="001295/23"/>
    <s v="Pokutová Claudia"/>
    <s v="1258141962"/>
    <s v="205"/>
    <x v="72"/>
    <d v="1899-12-30T14:52:00"/>
    <d v="2023-03-17T00:00:00"/>
    <s v="12:16"/>
    <x v="2"/>
    <x v="1"/>
    <x v="1"/>
    <s v="1"/>
    <x v="0"/>
    <s v="1"/>
    <n v="5"/>
    <s v="NE"/>
    <s v=""/>
    <x v="0"/>
  </r>
  <r>
    <s v="001440/23"/>
    <s v="Pokutová Lídia"/>
    <s v="8353095333"/>
    <s v="205"/>
    <x v="78"/>
    <d v="1899-12-30T13:55:00"/>
    <d v="2023-03-17T00:00:00"/>
    <s v="12:18"/>
    <x v="3"/>
    <x v="0"/>
    <x v="0"/>
    <s v="7"/>
    <x v="1"/>
    <s v="1"/>
    <n v="4"/>
    <s v="NE"/>
    <s v=""/>
    <x v="0"/>
  </r>
  <r>
    <s v="001510/23"/>
    <s v="Doležalová Adina "/>
    <s v="1154291017"/>
    <s v="111"/>
    <x v="82"/>
    <d v="1899-12-30T13:41:00"/>
    <d v="2023-03-17T00:00:00"/>
    <s v="12:49"/>
    <x v="8"/>
    <x v="2"/>
    <x v="2"/>
    <s v="2"/>
    <x v="0"/>
    <s v="1"/>
    <n v="1"/>
    <s v="NE"/>
    <s v=""/>
    <x v="0"/>
  </r>
  <r>
    <s v="001511/23"/>
    <s v="Doležalová Alexandra"/>
    <s v="7751034137"/>
    <s v="111"/>
    <x v="82"/>
    <d v="1899-12-30T13:45:00"/>
    <d v="2023-03-17T00:00:00"/>
    <s v="12:46"/>
    <x v="9"/>
    <x v="0"/>
    <x v="0"/>
    <s v="7"/>
    <x v="1"/>
    <s v="1"/>
    <n v="1"/>
    <s v="NE"/>
    <s v=""/>
    <x v="0"/>
  </r>
  <r>
    <s v="001524/23"/>
    <s v="Kauerová Beáta"/>
    <s v="1455160267"/>
    <s v="211"/>
    <x v="83"/>
    <d v="1899-12-30T10:18:00"/>
    <d v="2023-03-17T00:00:00"/>
    <s v="13:56"/>
    <x v="7"/>
    <x v="1"/>
    <x v="1"/>
    <s v="2"/>
    <x v="0"/>
    <s v="1"/>
    <n v="2"/>
    <s v="NE"/>
    <s v=""/>
    <x v="0"/>
  </r>
  <r>
    <s v="001531/23"/>
    <s v="Lacková Marie"/>
    <s v="7652015327"/>
    <s v="211"/>
    <x v="83"/>
    <d v="1899-12-30T13:53:00"/>
    <d v="2023-03-17T00:00:00"/>
    <s v="08:57"/>
    <x v="1"/>
    <x v="0"/>
    <x v="0"/>
    <s v="7"/>
    <x v="1"/>
    <s v="1"/>
    <n v="2"/>
    <s v="NE"/>
    <s v=""/>
    <x v="0"/>
  </r>
  <r>
    <s v="001532/23"/>
    <s v="Szukalský Robin"/>
    <s v="0601216066"/>
    <s v="205"/>
    <x v="83"/>
    <d v="1899-12-30T14:01:00"/>
    <d v="2023-03-17T00:00:00"/>
    <s v="12:59"/>
    <x v="0"/>
    <x v="2"/>
    <x v="2"/>
    <s v="2"/>
    <x v="2"/>
    <s v="1"/>
    <n v="2"/>
    <s v="NE"/>
    <s v=""/>
    <x v="0"/>
  </r>
  <r>
    <s v="001533/23"/>
    <s v="Lízner Ondřej"/>
    <s v="9504276265"/>
    <s v="205"/>
    <x v="83"/>
    <d v="1899-12-30T14:02:00"/>
    <d v="2023-03-17T00:00:00"/>
    <s v="12:39"/>
    <x v="5"/>
    <x v="0"/>
    <x v="0"/>
    <s v="7"/>
    <x v="1"/>
    <s v="1"/>
    <n v="2"/>
    <s v="NE"/>
    <s v=""/>
    <x v="0"/>
  </r>
  <r>
    <s v="001537/23"/>
    <s v="Štábl Filip"/>
    <s v="1802030109"/>
    <s v="205"/>
    <x v="83"/>
    <d v="1899-12-30T18:01:00"/>
    <d v="2023-03-17T00:00:00"/>
    <s v="12:05"/>
    <x v="2"/>
    <x v="1"/>
    <x v="1"/>
    <s v="1"/>
    <x v="0"/>
    <s v="1"/>
    <n v="2"/>
    <s v="ANO"/>
    <s v=""/>
    <x v="1"/>
  </r>
  <r>
    <s v="001538/23"/>
    <s v="Štáblová Žaneta"/>
    <s v="9060236163"/>
    <s v="205"/>
    <x v="83"/>
    <d v="1899-12-30T18:01:00"/>
    <d v="2023-03-17T00:00:00"/>
    <s v="12:05"/>
    <x v="3"/>
    <x v="0"/>
    <x v="0"/>
    <s v="7"/>
    <x v="1"/>
    <s v="1"/>
    <n v="2"/>
    <s v="ANO"/>
    <s v=""/>
    <x v="1"/>
  </r>
  <r>
    <s v="001541/23"/>
    <s v="Král František"/>
    <s v="1507020163"/>
    <s v="205"/>
    <x v="83"/>
    <d v="1899-12-30T22:13:00"/>
    <d v="2023-03-17T00:00:00"/>
    <s v="12:28"/>
    <x v="0"/>
    <x v="1"/>
    <x v="1"/>
    <s v="5"/>
    <x v="0"/>
    <s v="1"/>
    <n v="2"/>
    <s v="ANO"/>
    <s v=""/>
    <x v="1"/>
  </r>
  <r>
    <s v="001544/23"/>
    <s v="Orság Adam"/>
    <s v="1901180413"/>
    <s v="111"/>
    <x v="84"/>
    <d v="1899-12-30T08:37:00"/>
    <d v="2023-03-17T00:00:00"/>
    <s v="14:00"/>
    <x v="7"/>
    <x v="2"/>
    <x v="2"/>
    <s v="2"/>
    <x v="0"/>
    <s v="1"/>
    <n v="3"/>
    <s v="NE"/>
    <s v=""/>
    <x v="0"/>
  </r>
  <r>
    <s v="001545/23"/>
    <s v="Križan Lukáš"/>
    <s v="1503140177"/>
    <s v="111"/>
    <x v="84"/>
    <d v="1899-12-30T08:50:00"/>
    <d v="2023-03-17T00:00:00"/>
    <s v="12:21"/>
    <x v="4"/>
    <x v="2"/>
    <x v="2"/>
    <s v="2"/>
    <x v="0"/>
    <s v="1"/>
    <n v="3"/>
    <s v="NE"/>
    <s v=""/>
    <x v="0"/>
  </r>
  <r>
    <s v="001546/23"/>
    <s v="Zachrdle Lukáš"/>
    <s v="1805310936"/>
    <s v="111"/>
    <x v="84"/>
    <d v="1899-12-30T08:56:00"/>
    <d v="2023-03-17T00:00:00"/>
    <s v="12:09"/>
    <x v="4"/>
    <x v="2"/>
    <x v="2"/>
    <s v="2"/>
    <x v="0"/>
    <s v="1"/>
    <n v="3"/>
    <s v="NE"/>
    <s v=""/>
    <x v="0"/>
  </r>
  <r>
    <s v="001547/23"/>
    <s v="Jurečka Jiří Františ"/>
    <s v="1101050379"/>
    <s v="205"/>
    <x v="84"/>
    <d v="1899-12-30T09:23:00"/>
    <d v="2023-03-17T00:00:00"/>
    <s v="14:27"/>
    <x v="7"/>
    <x v="2"/>
    <x v="2"/>
    <s v="2"/>
    <x v="0"/>
    <s v="1"/>
    <n v="3"/>
    <s v="NE"/>
    <s v=""/>
    <x v="0"/>
  </r>
  <r>
    <s v="001549/23"/>
    <s v="Otáhalíková Marie Th"/>
    <s v="1457020917"/>
    <s v="205"/>
    <x v="84"/>
    <d v="1899-12-30T10:00:00"/>
    <d v="2023-03-17T00:00:00"/>
    <s v="14:09"/>
    <x v="7"/>
    <x v="2"/>
    <x v="2"/>
    <s v="2"/>
    <x v="0"/>
    <s v="1"/>
    <n v="3"/>
    <s v="NE"/>
    <s v=""/>
    <x v="0"/>
  </r>
  <r>
    <s v="001551/23"/>
    <s v="Drábek Filip"/>
    <s v="2302030511"/>
    <s v="213"/>
    <x v="84"/>
    <d v="1899-12-30T10:19:00"/>
    <d v="2023-03-17T00:00:00"/>
    <s v="14:16"/>
    <x v="7"/>
    <x v="2"/>
    <x v="2"/>
    <s v="2"/>
    <x v="0"/>
    <s v="1"/>
    <n v="3"/>
    <s v="NE"/>
    <s v=""/>
    <x v="0"/>
  </r>
  <r>
    <s v="001552/23"/>
    <s v="Wiedermann Štěpán"/>
    <s v="1803050249"/>
    <s v="205"/>
    <x v="84"/>
    <d v="1899-12-30T10:31:00"/>
    <d v="2023-03-17T00:00:00"/>
    <s v="12:11"/>
    <x v="4"/>
    <x v="2"/>
    <x v="2"/>
    <s v="2"/>
    <x v="0"/>
    <s v="1"/>
    <n v="3"/>
    <s v="NE"/>
    <s v=""/>
    <x v="0"/>
  </r>
  <r>
    <s v="001555/23"/>
    <s v="Raindl Benjamin"/>
    <s v="1502121808"/>
    <s v="205"/>
    <x v="84"/>
    <d v="1899-12-30T11:08:00"/>
    <d v="2023-03-17T00:00:00"/>
    <s v="10:15"/>
    <x v="0"/>
    <x v="0"/>
    <x v="0"/>
    <s v="5"/>
    <x v="0"/>
    <s v="1"/>
    <n v="3"/>
    <s v="NE"/>
    <s v=""/>
    <x v="0"/>
  </r>
  <r>
    <s v="001562/23"/>
    <s v="Géblová Hana"/>
    <s v="0054295912"/>
    <s v="213"/>
    <x v="84"/>
    <d v="1899-12-30T13:03:00"/>
    <d v="2023-03-17T00:00:00"/>
    <s v="14:22"/>
    <x v="6"/>
    <x v="0"/>
    <x v="0"/>
    <s v="7"/>
    <x v="1"/>
    <s v="1"/>
    <n v="3"/>
    <s v="NE"/>
    <s v=""/>
    <x v="0"/>
  </r>
  <r>
    <s v="001564/23"/>
    <s v="Rolná Jana"/>
    <s v="8058244469"/>
    <s v="205"/>
    <x v="84"/>
    <d v="1899-12-30T13:30:00"/>
    <d v="2023-03-17T00:00:00"/>
    <s v="10:30"/>
    <x v="1"/>
    <x v="0"/>
    <x v="0"/>
    <s v="7"/>
    <x v="1"/>
    <s v="1"/>
    <n v="3"/>
    <s v="NE"/>
    <s v=""/>
    <x v="0"/>
  </r>
  <r>
    <s v="001565/23"/>
    <s v="Jarošová Vendula"/>
    <s v="8756046321"/>
    <s v="111"/>
    <x v="84"/>
    <d v="1899-12-30T13:31:00"/>
    <d v="2023-03-17T00:00:00"/>
    <s v="14:13"/>
    <x v="6"/>
    <x v="0"/>
    <x v="0"/>
    <s v="7"/>
    <x v="1"/>
    <s v="1"/>
    <n v="3"/>
    <s v="NE"/>
    <s v=""/>
    <x v="0"/>
  </r>
  <r>
    <s v="001567/23"/>
    <s v="Wiedermannová Monika"/>
    <s v="9356036162"/>
    <s v="205"/>
    <x v="84"/>
    <d v="1899-12-30T13:46:00"/>
    <d v="2023-03-17T00:00:00"/>
    <s v="12:13"/>
    <x v="5"/>
    <x v="0"/>
    <x v="0"/>
    <s v="7"/>
    <x v="1"/>
    <s v="1"/>
    <n v="3"/>
    <s v="NE"/>
    <s v=""/>
    <x v="0"/>
  </r>
  <r>
    <s v="001568/23"/>
    <s v="Zachrdlová Martina"/>
    <s v="8351313828"/>
    <s v="111"/>
    <x v="84"/>
    <d v="1899-12-30T13:53:00"/>
    <d v="2023-03-17T00:00:00"/>
    <s v="12:11"/>
    <x v="5"/>
    <x v="0"/>
    <x v="0"/>
    <s v="7"/>
    <x v="1"/>
    <s v="1"/>
    <n v="3"/>
    <s v="NE"/>
    <s v=""/>
    <x v="0"/>
  </r>
  <r>
    <s v="001573/23"/>
    <s v="Šeichl Petr"/>
    <s v="1509160400"/>
    <s v="111"/>
    <x v="84"/>
    <d v="1899-12-30T18:06:00"/>
    <d v="2023-03-17T00:00:00"/>
    <s v="14:33"/>
    <x v="7"/>
    <x v="2"/>
    <x v="2"/>
    <s v="2"/>
    <x v="0"/>
    <s v="1"/>
    <n v="3"/>
    <s v="ANO"/>
    <s v=""/>
    <x v="1"/>
  </r>
  <r>
    <s v="001588/23"/>
    <s v="Urbášek Josef"/>
    <s v="2111240659"/>
    <s v="201"/>
    <x v="85"/>
    <d v="1899-12-30T12:00:00"/>
    <d v="2023-03-17T00:00:00"/>
    <s v="09:17"/>
    <x v="0"/>
    <x v="1"/>
    <x v="1"/>
    <s v="2"/>
    <x v="0"/>
    <s v="1"/>
    <n v="4"/>
    <s v="NE"/>
    <s v=""/>
    <x v="0"/>
  </r>
  <r>
    <s v="001608/23"/>
    <s v="Urbášková Markéta"/>
    <s v="8651156173"/>
    <s v="201"/>
    <x v="85"/>
    <d v="1899-12-30T16:59:00"/>
    <d v="2023-03-17T00:00:00"/>
    <s v="10:27"/>
    <x v="1"/>
    <x v="0"/>
    <x v="0"/>
    <s v="7"/>
    <x v="1"/>
    <s v="1"/>
    <n v="4"/>
    <s v="ANO"/>
    <s v=""/>
    <x v="1"/>
  </r>
  <r>
    <s v="001530/23"/>
    <s v="Líznerová Anna"/>
    <s v="2257080353"/>
    <s v="201"/>
    <x v="83"/>
    <d v="1899-12-30T13:43:00"/>
    <d v="2023-03-18T00:00:00"/>
    <s v="12:51"/>
    <x v="4"/>
    <x v="1"/>
    <x v="1"/>
    <s v="1"/>
    <x v="0"/>
    <s v="1"/>
    <n v="2"/>
    <s v="NE"/>
    <s v=""/>
    <x v="0"/>
  </r>
  <r>
    <s v="001556/23"/>
    <s v="Macák Filip"/>
    <s v="0711136096"/>
    <s v="205"/>
    <x v="84"/>
    <d v="1899-12-30T11:33:00"/>
    <d v="2023-03-18T00:00:00"/>
    <s v="13:08"/>
    <x v="7"/>
    <x v="2"/>
    <x v="2"/>
    <s v="2"/>
    <x v="0"/>
    <s v="1"/>
    <n v="3"/>
    <s v="NE"/>
    <s v=""/>
    <x v="0"/>
  </r>
  <r>
    <s v="001557/23"/>
    <s v="Hnilica Tobiáš "/>
    <s v="0409146089"/>
    <s v="201"/>
    <x v="84"/>
    <d v="1899-12-30T11:45:00"/>
    <d v="2023-03-18T00:00:00"/>
    <s v="13:30"/>
    <x v="7"/>
    <x v="2"/>
    <x v="2"/>
    <s v="2"/>
    <x v="0"/>
    <s v="1"/>
    <n v="3"/>
    <s v="NE"/>
    <s v=""/>
    <x v="0"/>
  </r>
  <r>
    <s v="001574/23"/>
    <s v="Smékal Jáchym"/>
    <s v="1911180634"/>
    <s v="205"/>
    <x v="85"/>
    <d v="1899-12-30T08:36:00"/>
    <d v="2023-03-18T00:00:00"/>
    <s v="11:10"/>
    <x v="2"/>
    <x v="1"/>
    <x v="1"/>
    <s v="2"/>
    <x v="0"/>
    <s v="1"/>
    <n v="4"/>
    <s v="NE"/>
    <s v=""/>
    <x v="0"/>
  </r>
  <r>
    <s v="001576/23"/>
    <s v="Okleštěk Matyáš"/>
    <s v="1511241688"/>
    <s v="205"/>
    <x v="85"/>
    <d v="1899-12-30T09:18:00"/>
    <d v="2023-03-18T00:00:00"/>
    <s v="13:23"/>
    <x v="7"/>
    <x v="2"/>
    <x v="2"/>
    <s v="2"/>
    <x v="0"/>
    <s v="1"/>
    <n v="4"/>
    <s v="NE"/>
    <s v=""/>
    <x v="0"/>
  </r>
  <r>
    <s v="001577/23"/>
    <s v="Tylová Nikola"/>
    <s v="1754260057"/>
    <s v="211"/>
    <x v="85"/>
    <d v="1899-12-30T09:31:00"/>
    <d v="2023-03-18T00:00:00"/>
    <s v="09:11"/>
    <x v="7"/>
    <x v="2"/>
    <x v="2"/>
    <s v="2"/>
    <x v="0"/>
    <s v="1"/>
    <n v="4"/>
    <s v="NE"/>
    <s v=""/>
    <x v="0"/>
  </r>
  <r>
    <s v="001578/23"/>
    <s v="Kuxová Elena"/>
    <s v="1857250043"/>
    <s v="205"/>
    <x v="85"/>
    <d v="1899-12-30T09:45:00"/>
    <d v="2023-03-18T00:00:00"/>
    <s v="09:18"/>
    <x v="7"/>
    <x v="2"/>
    <x v="2"/>
    <s v="2"/>
    <x v="0"/>
    <s v="1"/>
    <n v="4"/>
    <s v="NE"/>
    <s v=""/>
    <x v="0"/>
  </r>
  <r>
    <s v="001579/23"/>
    <s v="Axman Mikuláš"/>
    <s v="1709250422"/>
    <s v="205"/>
    <x v="85"/>
    <d v="1899-12-30T10:09:00"/>
    <d v="2023-03-18T00:00:00"/>
    <s v="08:46"/>
    <x v="7"/>
    <x v="2"/>
    <x v="2"/>
    <s v="2"/>
    <x v="0"/>
    <s v="1"/>
    <n v="4"/>
    <s v="NE"/>
    <s v=""/>
    <x v="0"/>
  </r>
  <r>
    <s v="001581/23"/>
    <s v="Křenková Sofia"/>
    <s v="1762050367"/>
    <s v="207"/>
    <x v="85"/>
    <d v="1899-12-30T10:39:00"/>
    <d v="2023-03-18T00:00:00"/>
    <s v="09:21"/>
    <x v="7"/>
    <x v="2"/>
    <x v="2"/>
    <s v="2"/>
    <x v="0"/>
    <s v="1"/>
    <n v="4"/>
    <s v="NE"/>
    <s v=""/>
    <x v="0"/>
  </r>
  <r>
    <s v="001583/23"/>
    <s v="Rostek Sebastián "/>
    <s v="2202140270"/>
    <s v="205"/>
    <x v="85"/>
    <d v="1899-12-30T11:16:00"/>
    <d v="2023-03-18T00:00:00"/>
    <s v="12:20"/>
    <x v="4"/>
    <x v="2"/>
    <x v="2"/>
    <s v="2"/>
    <x v="0"/>
    <s v="1"/>
    <n v="4"/>
    <s v="NE"/>
    <s v=""/>
    <x v="0"/>
  </r>
  <r>
    <s v="001587/23"/>
    <s v="Konvičný Vojtěch"/>
    <s v="1806200418"/>
    <s v="111"/>
    <x v="85"/>
    <d v="1899-12-30T11:57:00"/>
    <d v="2023-03-18T00:00:00"/>
    <s v="09:00"/>
    <x v="8"/>
    <x v="2"/>
    <x v="2"/>
    <s v="2"/>
    <x v="0"/>
    <s v="1"/>
    <n v="4"/>
    <s v="NE"/>
    <s v=""/>
    <x v="0"/>
  </r>
  <r>
    <s v="001590/23"/>
    <s v="Křenek Tošovská Vero"/>
    <s v="9159196090"/>
    <s v="207"/>
    <x v="85"/>
    <d v="1899-12-30T12:07:00"/>
    <d v="2023-03-18T00:00:00"/>
    <s v="12:22"/>
    <x v="6"/>
    <x v="0"/>
    <x v="0"/>
    <s v="7"/>
    <x v="1"/>
    <s v="1"/>
    <n v="4"/>
    <s v="NE"/>
    <s v=""/>
    <x v="0"/>
  </r>
  <r>
    <s v="001591/23"/>
    <s v="Poštulka Matouš"/>
    <s v="1704220782"/>
    <s v="111"/>
    <x v="85"/>
    <d v="1899-12-30T12:08:00"/>
    <d v="2023-03-18T00:00:00"/>
    <s v="09:26"/>
    <x v="7"/>
    <x v="2"/>
    <x v="2"/>
    <s v="2"/>
    <x v="0"/>
    <s v="1"/>
    <n v="4"/>
    <s v="NE"/>
    <s v=""/>
    <x v="0"/>
  </r>
  <r>
    <s v="001592/23"/>
    <s v="Axman David"/>
    <s v="8812285823"/>
    <s v="205"/>
    <x v="85"/>
    <d v="1899-12-30T12:09:00"/>
    <d v="2023-03-18T00:00:00"/>
    <s v="08:47"/>
    <x v="6"/>
    <x v="0"/>
    <x v="0"/>
    <s v="7"/>
    <x v="1"/>
    <s v="1"/>
    <n v="4"/>
    <s v="NE"/>
    <s v=""/>
    <x v="0"/>
  </r>
  <r>
    <s v="001593/23"/>
    <s v="Tylová Lucie"/>
    <s v="8751305805"/>
    <s v="211"/>
    <x v="85"/>
    <d v="1899-12-30T12:11:00"/>
    <d v="2023-03-18T00:00:00"/>
    <s v="12:23"/>
    <x v="6"/>
    <x v="0"/>
    <x v="0"/>
    <s v="7"/>
    <x v="1"/>
    <s v="1"/>
    <n v="4"/>
    <s v="NE"/>
    <s v=""/>
    <x v="0"/>
  </r>
  <r>
    <s v="001594/23"/>
    <s v="Kux Martin"/>
    <s v="8306165340"/>
    <s v="205"/>
    <x v="85"/>
    <d v="1899-12-30T12:23:00"/>
    <d v="2023-03-18T00:00:00"/>
    <s v="12:15"/>
    <x v="6"/>
    <x v="0"/>
    <x v="0"/>
    <s v="7"/>
    <x v="1"/>
    <s v="1"/>
    <n v="4"/>
    <s v="NE"/>
    <s v=""/>
    <x v="0"/>
  </r>
  <r>
    <s v="001598/23"/>
    <s v="Poštulková Michaela"/>
    <s v="8560230239"/>
    <s v="111"/>
    <x v="85"/>
    <d v="1899-12-30T12:47:00"/>
    <d v="2023-03-18T00:00:00"/>
    <s v="12:20"/>
    <x v="6"/>
    <x v="0"/>
    <x v="0"/>
    <s v="7"/>
    <x v="1"/>
    <s v="1"/>
    <n v="4"/>
    <s v="NE"/>
    <s v=""/>
    <x v="0"/>
  </r>
  <r>
    <s v="001599/23"/>
    <s v="Konvičná Lucie"/>
    <s v="9057176238"/>
    <s v="111"/>
    <x v="85"/>
    <d v="1899-12-30T13:08:00"/>
    <d v="2023-03-18T00:00:00"/>
    <s v="12:14"/>
    <x v="9"/>
    <x v="0"/>
    <x v="0"/>
    <s v="7"/>
    <x v="1"/>
    <s v="1"/>
    <n v="4"/>
    <s v="NE"/>
    <s v=""/>
    <x v="0"/>
  </r>
  <r>
    <s v="001600/23"/>
    <s v="Postulková Linda"/>
    <s v="9053285835"/>
    <s v="205"/>
    <x v="85"/>
    <d v="1899-12-30T13:10:00"/>
    <d v="2023-03-18T00:00:00"/>
    <s v="13:35"/>
    <x v="5"/>
    <x v="0"/>
    <x v="0"/>
    <s v="7"/>
    <x v="1"/>
    <s v="1"/>
    <n v="4"/>
    <s v="NE"/>
    <s v=""/>
    <x v="0"/>
  </r>
  <r>
    <s v="001602/23"/>
    <s v="Slaninová Marie"/>
    <s v="0854193769"/>
    <s v="205"/>
    <x v="85"/>
    <d v="1899-12-30T13:21:00"/>
    <d v="2023-03-18T00:00:00"/>
    <s v="11:34"/>
    <x v="0"/>
    <x v="2"/>
    <x v="2"/>
    <s v="2"/>
    <x v="2"/>
    <s v="1"/>
    <n v="4"/>
    <s v="NE"/>
    <s v=""/>
    <x v="0"/>
  </r>
  <r>
    <s v="001603/23"/>
    <s v="Smékal Jakub"/>
    <s v="9402035731"/>
    <s v="205"/>
    <x v="85"/>
    <d v="1899-12-30T13:27:00"/>
    <d v="2023-03-18T00:00:00"/>
    <s v="11:12"/>
    <x v="3"/>
    <x v="0"/>
    <x v="0"/>
    <s v="7"/>
    <x v="1"/>
    <s v="1"/>
    <n v="4"/>
    <s v="NE"/>
    <s v=""/>
    <x v="0"/>
  </r>
  <r>
    <s v="001607/23"/>
    <s v="Švorčíková Veronika"/>
    <s v="0959014936"/>
    <s v="111"/>
    <x v="85"/>
    <d v="1899-12-30T15:44:00"/>
    <d v="2023-03-18T00:00:00"/>
    <s v="11:23"/>
    <x v="0"/>
    <x v="1"/>
    <x v="1"/>
    <s v="2"/>
    <x v="0"/>
    <s v="1"/>
    <n v="4"/>
    <s v="ANO"/>
    <s v=""/>
    <x v="1"/>
  </r>
  <r>
    <s v="001610/23"/>
    <s v="Kopová Barbora"/>
    <s v="0857164957"/>
    <s v="205"/>
    <x v="85"/>
    <d v="1899-12-30T19:25:00"/>
    <d v="2023-03-18T00:00:00"/>
    <s v="12:57"/>
    <x v="4"/>
    <x v="1"/>
    <x v="1"/>
    <s v="2"/>
    <x v="0"/>
    <s v="1"/>
    <n v="4"/>
    <s v="ANO"/>
    <s v=""/>
    <x v="1"/>
  </r>
  <r>
    <s v="001611/23"/>
    <s v="Fojtíková Eva, Mgr."/>
    <s v="6458082400"/>
    <s v="201"/>
    <x v="86"/>
    <d v="1899-12-30T09:16:00"/>
    <d v="2023-03-18T00:00:00"/>
    <s v="13:07"/>
    <x v="5"/>
    <x v="0"/>
    <x v="0"/>
    <s v="7"/>
    <x v="1"/>
    <s v="1"/>
    <n v="5"/>
    <s v="NE"/>
    <s v=""/>
    <x v="0"/>
  </r>
  <r>
    <s v="001580/23"/>
    <s v="Hujíčková Eliška"/>
    <s v="2258060002"/>
    <s v="111"/>
    <x v="85"/>
    <d v="1899-12-30T10:25:00"/>
    <d v="2023-03-19T00:00:00"/>
    <s v="11:56"/>
    <x v="4"/>
    <x v="2"/>
    <x v="2"/>
    <s v="2"/>
    <x v="0"/>
    <s v="1"/>
    <n v="4"/>
    <s v="NE"/>
    <s v=""/>
    <x v="0"/>
  </r>
  <r>
    <s v="001596/23"/>
    <s v="Šebíková Michaela"/>
    <s v="9758144473"/>
    <s v="111"/>
    <x v="85"/>
    <d v="1899-12-30T12:32:00"/>
    <d v="2023-03-19T00:00:00"/>
    <s v="11:59"/>
    <x v="5"/>
    <x v="0"/>
    <x v="0"/>
    <s v="7"/>
    <x v="1"/>
    <s v="1"/>
    <n v="4"/>
    <s v="NE"/>
    <s v=""/>
    <x v="0"/>
  </r>
  <r>
    <s v="001613/23"/>
    <s v="Kolář Albert "/>
    <s v="1608010195"/>
    <s v="211"/>
    <x v="86"/>
    <d v="1899-12-30T10:33:00"/>
    <d v="2023-03-19T00:00:00"/>
    <s v="11:07"/>
    <x v="2"/>
    <x v="1"/>
    <x v="1"/>
    <s v="2"/>
    <x v="0"/>
    <s v="1"/>
    <n v="5"/>
    <s v="NE"/>
    <s v=""/>
    <x v="0"/>
  </r>
  <r>
    <s v="001614/23"/>
    <s v="Pikart Matěj"/>
    <s v="1907220029"/>
    <s v="205"/>
    <x v="86"/>
    <d v="1899-12-30T11:04:00"/>
    <d v="2023-03-19T00:00:00"/>
    <s v="08:59"/>
    <x v="2"/>
    <x v="1"/>
    <x v="1"/>
    <s v="7"/>
    <x v="0"/>
    <s v="1"/>
    <n v="5"/>
    <s v="NE"/>
    <s v=""/>
    <x v="0"/>
  </r>
  <r>
    <s v="001615/23"/>
    <s v="Pikart Jakub"/>
    <s v="9412155742"/>
    <s v="205"/>
    <x v="86"/>
    <d v="1899-12-30T11:19:00"/>
    <d v="2023-03-19T00:00:00"/>
    <s v="09:19"/>
    <x v="3"/>
    <x v="0"/>
    <x v="0"/>
    <s v="7"/>
    <x v="1"/>
    <s v="1"/>
    <n v="5"/>
    <s v="NE"/>
    <s v=""/>
    <x v="0"/>
  </r>
  <r>
    <s v="001622/23"/>
    <s v="Surovíková Natálie "/>
    <s v="0551031382"/>
    <s v="205"/>
    <x v="87"/>
    <d v="1899-12-30T14:03:00"/>
    <d v="2023-03-19T00:00:00"/>
    <s v="09:35"/>
    <x v="0"/>
    <x v="1"/>
    <x v="1"/>
    <s v="5"/>
    <x v="1"/>
    <s v="1"/>
    <n v="6"/>
    <s v="NE"/>
    <s v=""/>
    <x v="1"/>
  </r>
  <r>
    <s v="001258/23"/>
    <s v="Bilanič Daniel "/>
    <s v="1502161188"/>
    <s v="111"/>
    <x v="70"/>
    <d v="1899-12-30T09:38:00"/>
    <d v="2023-03-20T00:00:00"/>
    <s v="13:16"/>
    <x v="8"/>
    <x v="0"/>
    <x v="0"/>
    <s v="2"/>
    <x v="0"/>
    <s v="1"/>
    <n v="3"/>
    <s v="NE"/>
    <s v=""/>
    <x v="0"/>
  </r>
  <r>
    <s v="001260/23"/>
    <s v="Bilaničová Jana"/>
    <s v="8153215796"/>
    <s v="111"/>
    <x v="70"/>
    <d v="1899-12-30T09:55:00"/>
    <d v="2023-03-20T00:00:00"/>
    <s v="11:42"/>
    <x v="9"/>
    <x v="0"/>
    <x v="0"/>
    <s v="7"/>
    <x v="1"/>
    <s v="1"/>
    <n v="3"/>
    <s v="NE"/>
    <s v=""/>
    <x v="0"/>
  </r>
  <r>
    <s v="001369/23"/>
    <s v="Sváčková Kristýna"/>
    <s v="0756285343"/>
    <s v="111"/>
    <x v="76"/>
    <d v="1899-12-30T09:36:00"/>
    <d v="2023-03-20T00:00:00"/>
    <s v="12:30"/>
    <x v="0"/>
    <x v="2"/>
    <x v="2"/>
    <s v="5"/>
    <x v="2"/>
    <s v="1"/>
    <n v="2"/>
    <s v="NE"/>
    <s v=""/>
    <x v="0"/>
  </r>
  <r>
    <s v="001502/23"/>
    <s v="Antoško Tomáš"/>
    <s v="2008111853"/>
    <s v="205"/>
    <x v="82"/>
    <d v="1899-12-30T11:18:00"/>
    <d v="2023-03-20T00:00:00"/>
    <s v="10:50"/>
    <x v="0"/>
    <x v="2"/>
    <x v="2"/>
    <s v="5"/>
    <x v="0"/>
    <s v="1"/>
    <n v="1"/>
    <s v="NE"/>
    <s v=""/>
    <x v="0"/>
  </r>
  <r>
    <s v="001505/23"/>
    <s v="Kincová Veronika"/>
    <s v="9655045224"/>
    <s v="205"/>
    <x v="82"/>
    <d v="1899-12-30T12:26:00"/>
    <d v="2023-03-20T00:00:00"/>
    <s v="11:04"/>
    <x v="1"/>
    <x v="0"/>
    <x v="0"/>
    <s v="7"/>
    <x v="1"/>
    <s v="1"/>
    <n v="1"/>
    <s v="NE"/>
    <s v=""/>
    <x v="0"/>
  </r>
  <r>
    <s v="001582/23"/>
    <s v="Večeř Milan"/>
    <s v="2007230588"/>
    <s v="211"/>
    <x v="85"/>
    <d v="1899-12-30T10:54:00"/>
    <d v="2023-03-20T00:00:00"/>
    <s v="13:32"/>
    <x v="4"/>
    <x v="2"/>
    <x v="2"/>
    <s v="2"/>
    <x v="0"/>
    <s v="1"/>
    <n v="4"/>
    <s v="NE"/>
    <s v=""/>
    <x v="0"/>
  </r>
  <r>
    <s v="001585/23"/>
    <s v="Paštěková Hana"/>
    <s v="1555240016"/>
    <s v="205"/>
    <x v="85"/>
    <d v="1899-12-30T11:41:00"/>
    <d v="2023-03-20T00:00:00"/>
    <s v="10:44"/>
    <x v="0"/>
    <x v="1"/>
    <x v="1"/>
    <s v="2"/>
    <x v="0"/>
    <s v="1"/>
    <n v="4"/>
    <s v="NE"/>
    <s v=""/>
    <x v="0"/>
  </r>
  <r>
    <s v="001586/23"/>
    <s v="Koláříková Marie"/>
    <s v="1358121127"/>
    <s v="205"/>
    <x v="85"/>
    <d v="1899-12-30T11:45:00"/>
    <d v="2023-03-20T00:00:00"/>
    <s v="12:04"/>
    <x v="4"/>
    <x v="2"/>
    <x v="2"/>
    <s v="2"/>
    <x v="0"/>
    <s v="1"/>
    <n v="4"/>
    <s v="NE"/>
    <s v=""/>
    <x v="0"/>
  </r>
  <r>
    <s v="001597/23"/>
    <s v="Osinová Michaela "/>
    <s v="2256240107"/>
    <s v="211"/>
    <x v="85"/>
    <d v="1899-12-30T12:41:00"/>
    <d v="2023-03-20T00:00:00"/>
    <s v="12:05"/>
    <x v="2"/>
    <x v="1"/>
    <x v="1"/>
    <s v="2"/>
    <x v="0"/>
    <s v="1"/>
    <n v="4"/>
    <s v="NE"/>
    <s v=""/>
    <x v="0"/>
  </r>
  <r>
    <s v="001605/23"/>
    <s v="Večeř Milan"/>
    <s v="8604266330"/>
    <s v="213"/>
    <x v="85"/>
    <d v="1899-12-30T14:08:00"/>
    <d v="2023-03-20T00:00:00"/>
    <s v="13:33"/>
    <x v="5"/>
    <x v="0"/>
    <x v="0"/>
    <s v="7"/>
    <x v="1"/>
    <s v="1"/>
    <n v="4"/>
    <s v="NE"/>
    <s v=""/>
    <x v="0"/>
  </r>
  <r>
    <s v="001606/23"/>
    <s v="Osinová Dorota, Mgr."/>
    <s v="8858105597"/>
    <s v="211"/>
    <x v="85"/>
    <d v="1899-12-30T14:39:00"/>
    <d v="2023-03-20T00:00:00"/>
    <s v="13:48"/>
    <x v="3"/>
    <x v="0"/>
    <x v="0"/>
    <s v="7"/>
    <x v="1"/>
    <s v="1"/>
    <n v="4"/>
    <s v="NE"/>
    <s v=""/>
    <x v="0"/>
  </r>
  <r>
    <s v="001609/23"/>
    <s v="Spáčilová Hana"/>
    <s v="8960105748"/>
    <s v="205"/>
    <x v="85"/>
    <d v="1899-12-30T17:29:00"/>
    <d v="2023-03-20T00:00:00"/>
    <s v="10:46"/>
    <x v="1"/>
    <x v="0"/>
    <x v="0"/>
    <s v="7"/>
    <x v="1"/>
    <s v="1"/>
    <n v="4"/>
    <s v="ANO"/>
    <s v=""/>
    <x v="1"/>
  </r>
  <r>
    <s v="001620/23"/>
    <s v="Stryk Damián"/>
    <s v="2011301083"/>
    <s v="111"/>
    <x v="87"/>
    <d v="1899-12-30T09:24:00"/>
    <d v="2023-03-20T00:00:00"/>
    <s v="12:20"/>
    <x v="2"/>
    <x v="0"/>
    <x v="0"/>
    <s v="7"/>
    <x v="1"/>
    <s v="1"/>
    <n v="6"/>
    <s v="NE"/>
    <s v=""/>
    <x v="1"/>
  </r>
  <r>
    <s v="001621/23"/>
    <s v="Stryková Lyubov"/>
    <s v="8152059960"/>
    <s v="111"/>
    <x v="87"/>
    <d v="1899-12-30T09:34:00"/>
    <d v="2023-03-20T00:00:00"/>
    <s v="12:22"/>
    <x v="3"/>
    <x v="0"/>
    <x v="0"/>
    <s v="7"/>
    <x v="1"/>
    <s v="1"/>
    <n v="6"/>
    <s v="NE"/>
    <s v=""/>
    <x v="1"/>
  </r>
  <r>
    <s v="001633/23"/>
    <s v="Malinová Michaela"/>
    <s v="8957076095"/>
    <s v="205"/>
    <x v="88"/>
    <d v="1899-12-30T23:16:00"/>
    <d v="2023-03-20T00:00:00"/>
    <s v="11:40"/>
    <x v="9"/>
    <x v="0"/>
    <x v="0"/>
    <s v="7"/>
    <x v="1"/>
    <s v="1"/>
    <n v="7"/>
    <s v="ANO"/>
    <s v=""/>
    <x v="1"/>
  </r>
  <r>
    <s v="001634/23"/>
    <s v="Gajdoš Michal"/>
    <s v="1801190798"/>
    <s v="205"/>
    <x v="88"/>
    <d v="1899-12-30T23:17:00"/>
    <d v="2023-03-20T00:00:00"/>
    <s v="12:02"/>
    <x v="8"/>
    <x v="0"/>
    <x v="0"/>
    <s v="2"/>
    <x v="0"/>
    <s v="1"/>
    <n v="7"/>
    <s v="ANO"/>
    <s v=""/>
    <x v="1"/>
  </r>
  <r>
    <s v="001481/23"/>
    <s v="Pudil Michael"/>
    <s v="1207141452"/>
    <s v="207"/>
    <x v="80"/>
    <d v="1899-12-30T19:14:00"/>
    <d v="2023-03-21T00:00:00"/>
    <s v="13:17"/>
    <x v="4"/>
    <x v="1"/>
    <x v="1"/>
    <s v="5"/>
    <x v="0"/>
    <s v="1"/>
    <n v="7"/>
    <s v="ANO"/>
    <s v=""/>
    <x v="1"/>
  </r>
  <r>
    <s v="001364/23"/>
    <s v="Kramný Jan"/>
    <s v="8408085455"/>
    <s v="211"/>
    <x v="75"/>
    <d v="1899-12-30T19:13:00"/>
    <d v="2023-03-21T00:00:00"/>
    <s v="15:49"/>
    <x v="6"/>
    <x v="0"/>
    <x v="0"/>
    <s v="7"/>
    <x v="1"/>
    <s v="1"/>
    <n v="1"/>
    <s v="ANO"/>
    <s v=""/>
    <x v="1"/>
  </r>
  <r>
    <s v="001365/23"/>
    <s v="Kramný Tomáš Erik"/>
    <s v="1809080196"/>
    <s v="111"/>
    <x v="75"/>
    <d v="1899-12-30T19:21:00"/>
    <d v="2023-03-21T00:00:00"/>
    <s v="15:33"/>
    <x v="7"/>
    <x v="2"/>
    <x v="2"/>
    <s v="2"/>
    <x v="0"/>
    <s v="1"/>
    <n v="1"/>
    <s v="ANO"/>
    <s v=""/>
    <x v="1"/>
  </r>
  <r>
    <s v="001410/23"/>
    <s v="Kovářová Amálie "/>
    <s v="2251301151"/>
    <s v="205"/>
    <x v="77"/>
    <d v="1899-12-30T11:09:00"/>
    <d v="2023-03-21T00:00:00"/>
    <s v="16:01"/>
    <x v="7"/>
    <x v="2"/>
    <x v="2"/>
    <s v="2"/>
    <x v="0"/>
    <s v="1"/>
    <n v="3"/>
    <s v="NE"/>
    <s v=""/>
    <x v="0"/>
  </r>
  <r>
    <s v="001417/23"/>
    <s v="Katrušáková Sylvie"/>
    <s v="9559155716"/>
    <s v="205"/>
    <x v="77"/>
    <d v="1899-12-30T12:46:00"/>
    <d v="2023-03-21T00:00:00"/>
    <s v="16:02"/>
    <x v="6"/>
    <x v="0"/>
    <x v="0"/>
    <s v="7"/>
    <x v="1"/>
    <s v="1"/>
    <n v="3"/>
    <s v="NE"/>
    <s v=""/>
    <x v="0"/>
  </r>
  <r>
    <s v="001501/23"/>
    <s v="Pikula Vít"/>
    <s v="1601210358"/>
    <s v="211"/>
    <x v="82"/>
    <d v="1899-12-30T10:58:00"/>
    <d v="2023-03-21T00:00:00"/>
    <s v="15:11"/>
    <x v="7"/>
    <x v="2"/>
    <x v="2"/>
    <s v="2"/>
    <x v="0"/>
    <s v="1"/>
    <n v="1"/>
    <s v="NE"/>
    <s v=""/>
    <x v="0"/>
  </r>
  <r>
    <s v="001539/23"/>
    <s v="Štenclová Daniela "/>
    <s v="0862133250"/>
    <s v="201"/>
    <x v="83"/>
    <d v="1899-12-30T18:38:00"/>
    <d v="2023-03-21T00:00:00"/>
    <s v="13:03"/>
    <x v="4"/>
    <x v="1"/>
    <x v="1"/>
    <s v="3"/>
    <x v="0"/>
    <s v="1"/>
    <n v="2"/>
    <s v="ANO"/>
    <s v=""/>
    <x v="1"/>
  </r>
  <r>
    <s v="001560/23"/>
    <s v="Třísková Anna"/>
    <s v="0559166509"/>
    <s v="111"/>
    <x v="84"/>
    <d v="1899-12-30T12:41:00"/>
    <d v="2023-03-21T00:00:00"/>
    <s v="12:00"/>
    <x v="0"/>
    <x v="0"/>
    <x v="0"/>
    <s v="2"/>
    <x v="0"/>
    <s v="1"/>
    <n v="3"/>
    <s v="NE"/>
    <s v=""/>
    <x v="0"/>
  </r>
  <r>
    <s v="001595/23"/>
    <s v="Škandera Štěpán "/>
    <s v="0804225279"/>
    <s v="205"/>
    <x v="85"/>
    <d v="1899-12-30T12:24:00"/>
    <d v="2023-03-21T00:00:00"/>
    <s v="12:51"/>
    <x v="0"/>
    <x v="2"/>
    <x v="2"/>
    <s v="2"/>
    <x v="0"/>
    <s v="1"/>
    <n v="4"/>
    <s v="NE"/>
    <s v=""/>
    <x v="0"/>
  </r>
  <r>
    <s v="001612/23"/>
    <s v="Fréharová Eliška Iva"/>
    <s v="1061260695"/>
    <s v="207"/>
    <x v="86"/>
    <d v="1899-12-30T09:27:00"/>
    <d v="2023-03-21T00:00:00"/>
    <s v="12:22"/>
    <x v="2"/>
    <x v="1"/>
    <x v="1"/>
    <s v="3"/>
    <x v="0"/>
    <s v="1"/>
    <n v="5"/>
    <s v="NE"/>
    <s v=""/>
    <x v="0"/>
  </r>
  <r>
    <s v="001616/23"/>
    <s v="Chladnuch Matyáš"/>
    <s v="1811200226"/>
    <s v="205"/>
    <x v="86"/>
    <d v="1899-12-30T11:38:00"/>
    <d v="2023-03-21T00:00:00"/>
    <s v="12:05"/>
    <x v="2"/>
    <x v="1"/>
    <x v="1"/>
    <s v="1"/>
    <x v="0"/>
    <s v="1"/>
    <n v="5"/>
    <s v="NE"/>
    <s v=""/>
    <x v="0"/>
  </r>
  <r>
    <s v="001619/23"/>
    <s v="Trunečková Gabriela"/>
    <s v="9157015736"/>
    <s v="205"/>
    <x v="86"/>
    <d v="1899-12-30T16:43:00"/>
    <d v="2023-03-21T00:00:00"/>
    <s v="12:05"/>
    <x v="3"/>
    <x v="0"/>
    <x v="0"/>
    <s v="7"/>
    <x v="1"/>
    <s v="1"/>
    <n v="5"/>
    <s v="ANO"/>
    <s v=""/>
    <x v="1"/>
  </r>
  <r>
    <s v="001623/23"/>
    <s v="Zatloukalová Lucie"/>
    <s v="0758285275"/>
    <s v="201"/>
    <x v="87"/>
    <d v="1899-12-30T17:07:00"/>
    <d v="2023-03-21T00:00:00"/>
    <s v="14:54"/>
    <x v="7"/>
    <x v="0"/>
    <x v="0"/>
    <s v="5"/>
    <x v="1"/>
    <s v="1"/>
    <n v="6"/>
    <s v="ANO"/>
    <s v=""/>
    <x v="1"/>
  </r>
  <r>
    <s v="001624/23"/>
    <s v="Bartoň Hynek"/>
    <s v="1604270294"/>
    <s v="205"/>
    <x v="88"/>
    <d v="1899-12-30T13:09:00"/>
    <d v="2023-03-21T00:00:00"/>
    <s v="10:00"/>
    <x v="7"/>
    <x v="2"/>
    <x v="2"/>
    <s v="2"/>
    <x v="0"/>
    <s v="1"/>
    <n v="7"/>
    <s v="NE"/>
    <s v=""/>
    <x v="1"/>
  </r>
  <r>
    <s v="001625/23"/>
    <s v="Fritscher Tomáš"/>
    <s v="1511200218"/>
    <s v="211"/>
    <x v="88"/>
    <d v="1899-12-30T13:21:00"/>
    <d v="2023-03-21T00:00:00"/>
    <s v="09:39"/>
    <x v="7"/>
    <x v="2"/>
    <x v="2"/>
    <s v="2"/>
    <x v="0"/>
    <s v="1"/>
    <n v="7"/>
    <s v="NE"/>
    <s v=""/>
    <x v="1"/>
  </r>
  <r>
    <s v="001626/23"/>
    <s v="Jelenová Emily"/>
    <s v="1659120936"/>
    <s v="213"/>
    <x v="88"/>
    <d v="1899-12-30T13:26:00"/>
    <d v="2023-03-21T00:00:00"/>
    <s v="09:10"/>
    <x v="7"/>
    <x v="2"/>
    <x v="2"/>
    <s v="2"/>
    <x v="0"/>
    <s v="1"/>
    <n v="7"/>
    <s v="NE"/>
    <s v=""/>
    <x v="1"/>
  </r>
  <r>
    <s v="001628/23"/>
    <s v="Vlčková Viktorie "/>
    <s v="1751260291"/>
    <s v="205"/>
    <x v="88"/>
    <d v="1899-12-30T13:32:00"/>
    <d v="2023-03-21T00:00:00"/>
    <s v="09:11"/>
    <x v="7"/>
    <x v="2"/>
    <x v="2"/>
    <s v="2"/>
    <x v="0"/>
    <s v="1"/>
    <n v="7"/>
    <s v="NE"/>
    <s v=""/>
    <x v="1"/>
  </r>
  <r>
    <s v="001630/23"/>
    <s v="Pracná Elena"/>
    <s v="1860291543"/>
    <s v="111"/>
    <x v="88"/>
    <d v="1899-12-30T13:44:00"/>
    <d v="2023-03-21T00:00:00"/>
    <s v="09:14"/>
    <x v="7"/>
    <x v="2"/>
    <x v="2"/>
    <s v="2"/>
    <x v="0"/>
    <s v="1"/>
    <n v="7"/>
    <s v="NE"/>
    <s v=""/>
    <x v="1"/>
  </r>
  <r>
    <s v="001631/23"/>
    <s v="Pracná Simona"/>
    <s v="8858037815"/>
    <s v="111"/>
    <x v="88"/>
    <d v="1899-12-30T13:50:00"/>
    <d v="2023-03-21T00:00:00"/>
    <s v="09:16"/>
    <x v="6"/>
    <x v="0"/>
    <x v="0"/>
    <s v="7"/>
    <x v="1"/>
    <s v="1"/>
    <n v="7"/>
    <s v="NE"/>
    <s v=""/>
    <x v="1"/>
  </r>
  <r>
    <s v="001632/23"/>
    <s v="Studený Vojtěch"/>
    <s v="1305100280"/>
    <s v="205"/>
    <x v="88"/>
    <d v="1899-12-30T14:17:00"/>
    <d v="2023-03-21T00:00:00"/>
    <s v="11:03"/>
    <x v="4"/>
    <x v="2"/>
    <x v="2"/>
    <s v="2"/>
    <x v="0"/>
    <s v="1"/>
    <n v="7"/>
    <s v="NE"/>
    <s v=""/>
    <x v="1"/>
  </r>
  <r>
    <s v="001648/23"/>
    <s v="Vávrová Mia"/>
    <s v="2157081322"/>
    <s v="201"/>
    <x v="89"/>
    <d v="1899-12-30T12:05:00"/>
    <d v="2023-03-21T00:00:00"/>
    <s v="12:05"/>
    <x v="2"/>
    <x v="2"/>
    <x v="2"/>
    <s v="2"/>
    <x v="2"/>
    <s v="1"/>
    <n v="1"/>
    <s v="NE"/>
    <s v=""/>
    <x v="0"/>
  </r>
  <r>
    <s v="001650/23"/>
    <s v="Štofilová Kateřina"/>
    <s v="0151056213"/>
    <s v="201"/>
    <x v="89"/>
    <d v="1899-12-30T12:14:00"/>
    <d v="2023-03-21T00:00:00"/>
    <s v="12:05"/>
    <x v="3"/>
    <x v="0"/>
    <x v="0"/>
    <s v="7"/>
    <x v="1"/>
    <s v="1"/>
    <n v="1"/>
    <s v="NE"/>
    <s v=""/>
    <x v="0"/>
  </r>
  <r>
    <s v="001659/23"/>
    <s v="Netopil Štěpán"/>
    <s v="2302150488"/>
    <s v="201"/>
    <x v="90"/>
    <d v="1899-12-30T07:20:00"/>
    <d v="2023-03-21T00:00:00"/>
    <s v="11:15"/>
    <x v="8"/>
    <x v="2"/>
    <x v="2"/>
    <s v="2"/>
    <x v="2"/>
    <s v="1"/>
    <n v="2"/>
    <s v="NE"/>
    <s v=""/>
    <x v="0"/>
  </r>
  <r>
    <s v="001245/23"/>
    <s v="Košina Nicolas "/>
    <s v="2209040735"/>
    <s v="111"/>
    <x v="69"/>
    <d v="1899-12-30T13:19:00"/>
    <d v="2023-03-22T00:00:00"/>
    <s v="12:20"/>
    <x v="8"/>
    <x v="1"/>
    <x v="1"/>
    <s v="5"/>
    <x v="0"/>
    <s v="1"/>
    <n v="2"/>
    <s v="NE"/>
    <s v=""/>
    <x v="0"/>
  </r>
  <r>
    <s v="001293/23"/>
    <s v="Parascuk David"/>
    <s v="2206544076"/>
    <s v="111"/>
    <x v="72"/>
    <d v="1899-12-30T11:05:00"/>
    <d v="2023-03-22T00:00:00"/>
    <s v="09:00"/>
    <x v="2"/>
    <x v="2"/>
    <x v="2"/>
    <s v="2"/>
    <x v="0"/>
    <s v="5"/>
    <n v="5"/>
    <s v="NE"/>
    <s v=""/>
    <x v="0"/>
  </r>
  <r>
    <s v="001441/23"/>
    <s v="Macháčková Nelly "/>
    <s v="1160190240"/>
    <s v="211"/>
    <x v="78"/>
    <d v="1899-12-30T14:31:00"/>
    <d v="2023-03-22T00:00:00"/>
    <s v="12:16"/>
    <x v="8"/>
    <x v="1"/>
    <x v="1"/>
    <s v="2"/>
    <x v="0"/>
    <s v="1"/>
    <n v="4"/>
    <s v="NE"/>
    <s v=""/>
    <x v="0"/>
  </r>
  <r>
    <s v="001442/23"/>
    <s v="Macháčková Renáta"/>
    <s v="7159184868"/>
    <s v="211"/>
    <x v="78"/>
    <d v="1899-12-30T14:47:00"/>
    <d v="2023-03-22T00:00:00"/>
    <s v="12:08"/>
    <x v="9"/>
    <x v="0"/>
    <x v="0"/>
    <s v="7"/>
    <x v="1"/>
    <s v="1"/>
    <n v="4"/>
    <s v="NE"/>
    <s v=""/>
    <x v="0"/>
  </r>
  <r>
    <s v="001464/23"/>
    <s v="Konupčíková Tereza "/>
    <s v="0653313265"/>
    <s v="205"/>
    <x v="81"/>
    <d v="1899-12-30T18:45:00"/>
    <d v="2023-03-22T00:00:00"/>
    <s v="12:18"/>
    <x v="8"/>
    <x v="0"/>
    <x v="0"/>
    <s v="7"/>
    <x v="0"/>
    <s v="1"/>
    <n v="6"/>
    <s v="ANO"/>
    <s v=""/>
    <x v="1"/>
  </r>
  <r>
    <s v="001542/23"/>
    <s v="Černá Freya"/>
    <s v="1755011181"/>
    <s v="111"/>
    <x v="84"/>
    <d v="1899-12-30T08:02:00"/>
    <d v="2023-03-22T00:00:00"/>
    <s v="12:20"/>
    <x v="8"/>
    <x v="2"/>
    <x v="2"/>
    <s v="2"/>
    <x v="0"/>
    <s v="1"/>
    <n v="3"/>
    <s v="NE"/>
    <s v=""/>
    <x v="0"/>
  </r>
  <r>
    <s v="001550/23"/>
    <s v="Kvapilová Mia "/>
    <s v="1961020391"/>
    <s v="205"/>
    <x v="84"/>
    <d v="1899-12-30T10:13:00"/>
    <d v="2023-03-22T00:00:00"/>
    <s v="13:11"/>
    <x v="4"/>
    <x v="1"/>
    <x v="1"/>
    <s v="1"/>
    <x v="0"/>
    <s v="1"/>
    <n v="3"/>
    <s v="NE"/>
    <s v=""/>
    <x v="0"/>
  </r>
  <r>
    <s v="001559/23"/>
    <s v="Černá Margarita"/>
    <s v="9051184340"/>
    <s v="111"/>
    <x v="84"/>
    <d v="1899-12-30T12:38:00"/>
    <d v="2023-03-22T00:00:00"/>
    <s v="12:10"/>
    <x v="9"/>
    <x v="0"/>
    <x v="0"/>
    <s v="7"/>
    <x v="1"/>
    <s v="1"/>
    <n v="3"/>
    <s v="NE"/>
    <s v=""/>
    <x v="0"/>
  </r>
  <r>
    <s v="001563/23"/>
    <s v="Kvapilová Petra "/>
    <s v="9759025727"/>
    <s v="205"/>
    <x v="84"/>
    <d v="1899-12-30T13:16:00"/>
    <d v="2023-03-22T00:00:00"/>
    <s v="20:18"/>
    <x v="5"/>
    <x v="0"/>
    <x v="0"/>
    <s v="7"/>
    <x v="1"/>
    <s v="1"/>
    <n v="3"/>
    <s v="NE"/>
    <s v=""/>
    <x v="0"/>
  </r>
  <r>
    <s v="001575/23"/>
    <s v="Stoklásek Adam "/>
    <s v="1904031701"/>
    <s v="201"/>
    <x v="85"/>
    <d v="1899-12-30T09:00:00"/>
    <d v="2023-03-22T00:00:00"/>
    <s v="15:17"/>
    <x v="0"/>
    <x v="2"/>
    <x v="2"/>
    <s v="2"/>
    <x v="0"/>
    <s v="1"/>
    <n v="4"/>
    <s v="NE"/>
    <s v=""/>
    <x v="0"/>
  </r>
  <r>
    <s v="001589/23"/>
    <s v="Minksová Marcela"/>
    <s v="7955294424"/>
    <s v="201"/>
    <x v="85"/>
    <d v="1899-12-30T12:03:00"/>
    <d v="2023-03-22T00:00:00"/>
    <s v="15:20"/>
    <x v="1"/>
    <x v="0"/>
    <x v="0"/>
    <s v="7"/>
    <x v="1"/>
    <s v="1"/>
    <n v="4"/>
    <s v="NE"/>
    <s v=""/>
    <x v="0"/>
  </r>
  <r>
    <s v="001636/23"/>
    <s v="Berková Ivana Viktor"/>
    <s v="1162050901"/>
    <s v="211"/>
    <x v="89"/>
    <d v="1899-12-30T07:59:00"/>
    <d v="2023-03-22T00:00:00"/>
    <s v="14:24"/>
    <x v="2"/>
    <x v="2"/>
    <x v="2"/>
    <s v="2"/>
    <x v="0"/>
    <s v="1"/>
    <n v="1"/>
    <s v="NE"/>
    <s v=""/>
    <x v="0"/>
  </r>
  <r>
    <s v="001640/23"/>
    <s v="Toman Lukáš"/>
    <s v="1611161101"/>
    <s v="211"/>
    <x v="89"/>
    <d v="1899-12-30T09:53:00"/>
    <d v="2023-03-22T00:00:00"/>
    <s v="10:07"/>
    <x v="7"/>
    <x v="2"/>
    <x v="2"/>
    <s v="2"/>
    <x v="0"/>
    <s v="1"/>
    <n v="1"/>
    <s v="NE"/>
    <s v=""/>
    <x v="0"/>
  </r>
  <r>
    <s v="001641/23"/>
    <s v="Sigmund Adam"/>
    <s v="1704150063"/>
    <s v="205"/>
    <x v="89"/>
    <d v="1899-12-30T10:09:00"/>
    <d v="2023-03-22T00:00:00"/>
    <s v="09:27"/>
    <x v="7"/>
    <x v="2"/>
    <x v="2"/>
    <s v="2"/>
    <x v="0"/>
    <s v="1"/>
    <n v="1"/>
    <s v="NE"/>
    <s v=""/>
    <x v="0"/>
  </r>
  <r>
    <s v="001644/23"/>
    <s v="Kóňa Vincent"/>
    <s v="1605220023"/>
    <s v="111"/>
    <x v="89"/>
    <d v="1899-12-30T10:43:00"/>
    <d v="2023-03-22T00:00:00"/>
    <s v="10:05"/>
    <x v="7"/>
    <x v="2"/>
    <x v="2"/>
    <s v="2"/>
    <x v="0"/>
    <s v="1"/>
    <n v="1"/>
    <s v="NE"/>
    <s v=""/>
    <x v="0"/>
  </r>
  <r>
    <s v="001645/23"/>
    <s v="Vašina Filip"/>
    <s v="2107211656"/>
    <s v="111"/>
    <x v="89"/>
    <d v="1899-12-30T10:51:00"/>
    <d v="2023-03-22T00:00:00"/>
    <s v="14:14"/>
    <x v="7"/>
    <x v="2"/>
    <x v="2"/>
    <s v="2"/>
    <x v="0"/>
    <s v="1"/>
    <n v="1"/>
    <s v="NE"/>
    <s v=""/>
    <x v="0"/>
  </r>
  <r>
    <s v="001646/23"/>
    <s v="Kryl Daniel"/>
    <s v="1812150087"/>
    <s v="201"/>
    <x v="89"/>
    <d v="1899-12-30T11:04:00"/>
    <d v="2023-03-22T00:00:00"/>
    <s v="09:20"/>
    <x v="7"/>
    <x v="2"/>
    <x v="2"/>
    <s v="2"/>
    <x v="0"/>
    <s v="1"/>
    <n v="1"/>
    <s v="NE"/>
    <s v=""/>
    <x v="0"/>
  </r>
  <r>
    <s v="001647/23"/>
    <s v="Lebeda Marek"/>
    <s v="1201270235"/>
    <s v="111"/>
    <x v="89"/>
    <d v="1899-12-30T11:05:00"/>
    <d v="2023-03-22T00:00:00"/>
    <s v="12:07"/>
    <x v="4"/>
    <x v="2"/>
    <x v="2"/>
    <s v="2"/>
    <x v="0"/>
    <s v="1"/>
    <n v="1"/>
    <s v="NE"/>
    <s v=""/>
    <x v="0"/>
  </r>
  <r>
    <s v="001649/23"/>
    <s v="Krylová Jana"/>
    <s v="8455315308"/>
    <s v="201"/>
    <x v="89"/>
    <d v="1899-12-30T12:06:00"/>
    <d v="2023-03-22T00:00:00"/>
    <s v="09:21"/>
    <x v="6"/>
    <x v="0"/>
    <x v="0"/>
    <s v="7"/>
    <x v="1"/>
    <s v="1"/>
    <n v="1"/>
    <s v="NE"/>
    <s v=""/>
    <x v="0"/>
  </r>
  <r>
    <s v="001651/23"/>
    <s v="Krömerová Nela"/>
    <s v="8756045628"/>
    <s v="205"/>
    <x v="89"/>
    <d v="1899-12-30T12:19:00"/>
    <d v="2023-03-22T00:00:00"/>
    <s v="09:58"/>
    <x v="6"/>
    <x v="0"/>
    <x v="0"/>
    <s v="7"/>
    <x v="1"/>
    <s v="1"/>
    <n v="1"/>
    <s v="NE"/>
    <s v=""/>
    <x v="0"/>
  </r>
  <r>
    <s v="001653/23"/>
    <s v="Vašinová Ladislava"/>
    <s v="9255144503"/>
    <s v="111"/>
    <x v="89"/>
    <d v="1899-12-30T13:27:00"/>
    <d v="2023-03-22T00:00:00"/>
    <s v="14:49"/>
    <x v="6"/>
    <x v="0"/>
    <x v="0"/>
    <s v="7"/>
    <x v="1"/>
    <s v="1"/>
    <n v="1"/>
    <s v="NE"/>
    <s v=""/>
    <x v="0"/>
  </r>
  <r>
    <s v="001654/23"/>
    <s v="Kuběnka Eduard"/>
    <s v="2303100844"/>
    <s v="111"/>
    <x v="89"/>
    <d v="1899-12-30T14:17:00"/>
    <d v="2023-03-22T00:00:00"/>
    <s v="13:13"/>
    <x v="11"/>
    <x v="0"/>
    <x v="0"/>
    <s v="2"/>
    <x v="0"/>
    <s v="6"/>
    <n v="1"/>
    <s v="NE"/>
    <s v=""/>
    <x v="0"/>
  </r>
  <r>
    <s v="001663/23"/>
    <s v="Zimková Aneta "/>
    <s v="0958156078"/>
    <s v="207"/>
    <x v="90"/>
    <d v="1899-12-30T09:09:00"/>
    <d v="2023-03-22T00:00:00"/>
    <s v="15:24"/>
    <x v="0"/>
    <x v="2"/>
    <x v="2"/>
    <s v="2"/>
    <x v="2"/>
    <s v="1"/>
    <n v="2"/>
    <s v="NE"/>
    <s v=""/>
    <x v="0"/>
  </r>
  <r>
    <s v="001664/23"/>
    <s v="Milo Vojtěch"/>
    <s v="0403266457"/>
    <s v="201"/>
    <x v="90"/>
    <d v="1899-12-30T09:21:00"/>
    <d v="2023-03-22T00:00:00"/>
    <s v="14:28"/>
    <x v="0"/>
    <x v="2"/>
    <x v="2"/>
    <s v="2"/>
    <x v="2"/>
    <s v="1"/>
    <n v="2"/>
    <s v="NE"/>
    <s v=""/>
    <x v="0"/>
  </r>
  <r>
    <s v="001675/23"/>
    <s v="Zippe Berenika"/>
    <s v="1762220361"/>
    <s v="205"/>
    <x v="90"/>
    <d v="1899-12-30T17:42:00"/>
    <d v="2023-03-22T00:00:00"/>
    <s v="10:48"/>
    <x v="11"/>
    <x v="1"/>
    <x v="1"/>
    <s v="4"/>
    <x v="0"/>
    <s v="6"/>
    <n v="2"/>
    <s v="ANO"/>
    <s v=""/>
    <x v="1"/>
  </r>
  <r>
    <s v="001678/23"/>
    <s v="Zippe Veronika, Mgr"/>
    <s v="7856104432"/>
    <s v="205"/>
    <x v="90"/>
    <d v="1899-12-30T18:39:00"/>
    <d v="2023-03-22T00:00:00"/>
    <s v="11:25"/>
    <x v="1"/>
    <x v="0"/>
    <x v="0"/>
    <s v="7"/>
    <x v="1"/>
    <s v="1"/>
    <n v="2"/>
    <s v="ANO"/>
    <s v=""/>
    <x v="1"/>
  </r>
  <r>
    <s v="001666/23"/>
    <s v="Nemrava Vít "/>
    <s v="1104160035"/>
    <s v="205"/>
    <x v="90"/>
    <d v="1899-12-30T10:16:00"/>
    <d v="2023-03-23T00:00:00"/>
    <s v="15:13"/>
    <x v="7"/>
    <x v="2"/>
    <x v="2"/>
    <s v="2"/>
    <x v="0"/>
    <s v="1"/>
    <n v="2"/>
    <s v="NE"/>
    <s v=""/>
    <x v="0"/>
  </r>
  <r>
    <s v="001535/23"/>
    <s v="Skotáková Nikola "/>
    <s v="0862038848"/>
    <s v="205"/>
    <x v="83"/>
    <d v="1899-12-30T15:17:00"/>
    <d v="2023-03-23T00:00:00"/>
    <s v="12:09"/>
    <x v="4"/>
    <x v="2"/>
    <x v="2"/>
    <s v="2"/>
    <x v="0"/>
    <s v="1"/>
    <n v="2"/>
    <s v="ANO"/>
    <s v=""/>
    <x v="1"/>
  </r>
  <r>
    <s v="001617/23"/>
    <s v="Pavlíková Thea"/>
    <s v="1962140367"/>
    <s v="111"/>
    <x v="86"/>
    <d v="1899-12-30T12:24:00"/>
    <d v="2023-03-23T00:00:00"/>
    <s v="14:08"/>
    <x v="0"/>
    <x v="1"/>
    <x v="1"/>
    <s v="1"/>
    <x v="0"/>
    <s v="1"/>
    <n v="5"/>
    <s v="NE"/>
    <s v=""/>
    <x v="0"/>
  </r>
  <r>
    <s v="001618/23"/>
    <s v="Pavlík Tomáš"/>
    <s v="9003215100"/>
    <s v="205"/>
    <x v="86"/>
    <d v="1899-12-30T12:26:00"/>
    <d v="2023-03-23T00:00:00"/>
    <s v="14:13"/>
    <x v="1"/>
    <x v="0"/>
    <x v="0"/>
    <s v="7"/>
    <x v="1"/>
    <s v="1"/>
    <n v="5"/>
    <s v="NE"/>
    <s v=""/>
    <x v="0"/>
  </r>
  <r>
    <s v="001635/23"/>
    <s v="Vrána Martin"/>
    <s v="0804137334"/>
    <s v="111"/>
    <x v="89"/>
    <d v="1899-12-30T01:48:00"/>
    <d v="2023-03-23T00:00:00"/>
    <s v="12:07"/>
    <x v="0"/>
    <x v="1"/>
    <x v="1"/>
    <s v="2"/>
    <x v="0"/>
    <s v="1"/>
    <n v="1"/>
    <s v="ANO"/>
    <s v=""/>
    <x v="1"/>
  </r>
  <r>
    <s v="001643/23"/>
    <s v="Češek Jakub"/>
    <s v="1504010343"/>
    <s v="205"/>
    <x v="89"/>
    <d v="1899-12-30T10:39:00"/>
    <d v="2023-03-23T00:00:00"/>
    <s v="09:21"/>
    <x v="7"/>
    <x v="2"/>
    <x v="2"/>
    <s v="2"/>
    <x v="0"/>
    <s v="1"/>
    <n v="1"/>
    <s v="NE"/>
    <s v=""/>
    <x v="0"/>
  </r>
  <r>
    <s v="001655/23"/>
    <s v="Zapletal Jiří "/>
    <s v="2207160252"/>
    <s v="205"/>
    <x v="89"/>
    <d v="1899-12-30T14:44:00"/>
    <d v="2023-03-23T00:00:00"/>
    <s v="12:11"/>
    <x v="2"/>
    <x v="0"/>
    <x v="0"/>
    <s v="1"/>
    <x v="0"/>
    <s v="1"/>
    <n v="1"/>
    <s v="NE"/>
    <s v=""/>
    <x v="0"/>
  </r>
  <r>
    <s v="001656/23"/>
    <s v="Zapletalová Hana Bc."/>
    <s v="8751266205"/>
    <s v="205"/>
    <x v="89"/>
    <d v="1899-12-30T14:55:00"/>
    <d v="2023-03-23T00:00:00"/>
    <s v="12:17"/>
    <x v="3"/>
    <x v="0"/>
    <x v="0"/>
    <s v="7"/>
    <x v="1"/>
    <s v="1"/>
    <n v="1"/>
    <s v="NE"/>
    <s v=""/>
    <x v="0"/>
  </r>
  <r>
    <s v="001657/23"/>
    <s v="Phan Hoai An"/>
    <s v="1854240223"/>
    <s v="111"/>
    <x v="89"/>
    <d v="1899-12-30T21:15:00"/>
    <d v="2023-03-23T00:00:00"/>
    <s v="12:05"/>
    <x v="2"/>
    <x v="0"/>
    <x v="0"/>
    <s v="2"/>
    <x v="0"/>
    <s v="1"/>
    <n v="1"/>
    <s v="ANO"/>
    <s v=""/>
    <x v="1"/>
  </r>
  <r>
    <s v="001658/23"/>
    <s v="Bui Thi Nhung"/>
    <s v="8553103383"/>
    <s v="400"/>
    <x v="89"/>
    <d v="1899-12-30T21:34:00"/>
    <d v="2023-03-23T00:00:00"/>
    <s v="12:05"/>
    <x v="3"/>
    <x v="0"/>
    <x v="0"/>
    <s v="7"/>
    <x v="1"/>
    <s v="1"/>
    <n v="1"/>
    <s v="ANO"/>
    <s v=""/>
    <x v="1"/>
  </r>
  <r>
    <s v="001661/23"/>
    <s v="Frumarová Michaela"/>
    <s v="0853073232"/>
    <s v="211"/>
    <x v="90"/>
    <d v="1899-12-30T08:25:00"/>
    <d v="2023-03-23T00:00:00"/>
    <s v="09:56"/>
    <x v="0"/>
    <x v="2"/>
    <x v="2"/>
    <s v="2"/>
    <x v="2"/>
    <s v="1"/>
    <n v="2"/>
    <s v="NE"/>
    <s v=""/>
    <x v="0"/>
  </r>
  <r>
    <s v="001667/23"/>
    <s v="Strapina Viktor"/>
    <s v="0609277438"/>
    <s v="205"/>
    <x v="90"/>
    <d v="1899-12-30T10:37:00"/>
    <d v="2023-03-23T00:00:00"/>
    <s v="11:57"/>
    <x v="4"/>
    <x v="2"/>
    <x v="2"/>
    <s v="2"/>
    <x v="0"/>
    <s v="1"/>
    <n v="2"/>
    <s v="NE"/>
    <s v=""/>
    <x v="0"/>
  </r>
  <r>
    <s v="001668/23"/>
    <s v="Kloboučková Adéla"/>
    <s v="0756013236"/>
    <s v="205"/>
    <x v="90"/>
    <d v="1899-12-30T11:13:00"/>
    <d v="2023-03-23T00:00:00"/>
    <s v="11:58"/>
    <x v="4"/>
    <x v="2"/>
    <x v="2"/>
    <s v="2"/>
    <x v="0"/>
    <s v="1"/>
    <n v="2"/>
    <s v="NE"/>
    <s v=""/>
    <x v="0"/>
  </r>
  <r>
    <s v="001669/23"/>
    <s v="Knap Jakub"/>
    <s v="1002145342"/>
    <s v="111"/>
    <x v="90"/>
    <d v="1899-12-30T11:43:00"/>
    <d v="2023-03-23T00:00:00"/>
    <s v="12:50"/>
    <x v="7"/>
    <x v="2"/>
    <x v="2"/>
    <s v="2"/>
    <x v="0"/>
    <s v="1"/>
    <n v="2"/>
    <s v="NE"/>
    <s v=""/>
    <x v="0"/>
  </r>
  <r>
    <s v="001670/23"/>
    <s v="Ulrich Matyáš"/>
    <s v="1609270234"/>
    <s v="205"/>
    <x v="90"/>
    <d v="1899-12-30T13:46:00"/>
    <d v="2023-03-23T00:00:00"/>
    <s v="13:00"/>
    <x v="4"/>
    <x v="1"/>
    <x v="1"/>
    <s v="2"/>
    <x v="0"/>
    <s v="1"/>
    <n v="2"/>
    <s v="NE"/>
    <s v=""/>
    <x v="0"/>
  </r>
  <r>
    <s v="001674/23"/>
    <s v="Vařeková Veronika"/>
    <s v="0753166062"/>
    <s v="205"/>
    <x v="90"/>
    <d v="1899-12-30T17:08:00"/>
    <d v="2023-03-23T00:00:00"/>
    <s v="10:03"/>
    <x v="0"/>
    <x v="0"/>
    <x v="0"/>
    <s v="2"/>
    <x v="0"/>
    <s v="1"/>
    <n v="2"/>
    <s v="ANO"/>
    <s v=""/>
    <x v="1"/>
  </r>
  <r>
    <s v="001679/23"/>
    <s v="Chalupa Vojtěch"/>
    <s v="1711270253"/>
    <s v="201"/>
    <x v="90"/>
    <d v="1899-12-30T19:55:00"/>
    <d v="2023-03-23T00:00:00"/>
    <s v="12:36"/>
    <x v="0"/>
    <x v="0"/>
    <x v="0"/>
    <s v="1"/>
    <x v="0"/>
    <s v="1"/>
    <n v="2"/>
    <s v="ANO"/>
    <s v=""/>
    <x v="1"/>
  </r>
  <r>
    <s v="001680/23"/>
    <s v="Chalupová Petra Phar"/>
    <s v="8558276133"/>
    <s v="201"/>
    <x v="90"/>
    <d v="1899-12-30T20:03:00"/>
    <d v="2023-03-23T00:00:00"/>
    <s v="13:14"/>
    <x v="1"/>
    <x v="0"/>
    <x v="0"/>
    <s v="7"/>
    <x v="1"/>
    <s v="1"/>
    <n v="2"/>
    <s v="ANO"/>
    <s v=""/>
    <x v="1"/>
  </r>
  <r>
    <s v="001681/23"/>
    <s v="Kuchaříková Nella "/>
    <s v="0560163230"/>
    <s v="111"/>
    <x v="90"/>
    <d v="1899-12-30T21:08:00"/>
    <d v="2023-03-23T00:00:00"/>
    <s v="12:57"/>
    <x v="0"/>
    <x v="0"/>
    <x v="0"/>
    <s v="2"/>
    <x v="0"/>
    <s v="1"/>
    <n v="2"/>
    <s v="ANO"/>
    <s v=""/>
    <x v="1"/>
  </r>
  <r>
    <s v="001694/23"/>
    <s v="David Josef"/>
    <s v="1307120782"/>
    <s v="111"/>
    <x v="91"/>
    <d v="1899-12-30T12:07:00"/>
    <d v="2023-03-23T00:00:00"/>
    <s v="12:16"/>
    <x v="4"/>
    <x v="1"/>
    <x v="1"/>
    <s v="2"/>
    <x v="0"/>
    <s v="1"/>
    <n v="3"/>
    <s v="NE"/>
    <s v=""/>
    <x v="0"/>
  </r>
  <r>
    <s v="001695/23"/>
    <s v="Kocourek Alfréd"/>
    <s v="2206060769"/>
    <s v="111"/>
    <x v="91"/>
    <d v="1899-12-30T12:13:00"/>
    <d v="2023-03-23T00:00:00"/>
    <s v="12:05"/>
    <x v="2"/>
    <x v="1"/>
    <x v="1"/>
    <s v="1"/>
    <x v="0"/>
    <s v="1"/>
    <n v="3"/>
    <s v="NE"/>
    <s v=""/>
    <x v="0"/>
  </r>
  <r>
    <s v="001702/23"/>
    <s v="Kocourková Jindřiška"/>
    <s v="9259275003"/>
    <s v="111"/>
    <x v="91"/>
    <d v="1899-12-30T14:26:00"/>
    <d v="2023-03-23T00:00:00"/>
    <s v="12:09"/>
    <x v="3"/>
    <x v="0"/>
    <x v="0"/>
    <s v="7"/>
    <x v="1"/>
    <s v="1"/>
    <n v="3"/>
    <s v="NE"/>
    <s v=""/>
    <x v="0"/>
  </r>
  <r>
    <s v="001503/23"/>
    <s v="Jaworková Lia"/>
    <s v="2254030515"/>
    <s v="211"/>
    <x v="82"/>
    <d v="1899-12-30T11:28:00"/>
    <d v="2023-03-24T00:00:00"/>
    <s v="16:01"/>
    <x v="7"/>
    <x v="2"/>
    <x v="2"/>
    <s v="2"/>
    <x v="0"/>
    <s v="1"/>
    <n v="1"/>
    <s v="NE"/>
    <s v=""/>
    <x v="0"/>
  </r>
  <r>
    <s v="001517/23"/>
    <s v="Jaworková Markéta"/>
    <s v="9951124777"/>
    <s v="211"/>
    <x v="82"/>
    <d v="1899-12-30T15:06:00"/>
    <d v="2023-03-24T00:00:00"/>
    <s v="16:03"/>
    <x v="6"/>
    <x v="0"/>
    <x v="0"/>
    <s v="7"/>
    <x v="1"/>
    <s v="1"/>
    <n v="1"/>
    <s v="ANO"/>
    <s v=""/>
    <x v="1"/>
  </r>
  <r>
    <s v="001553/23"/>
    <s v="Konšel Lukáš "/>
    <s v="0710165280"/>
    <s v="205"/>
    <x v="84"/>
    <d v="1899-12-30T10:45:00"/>
    <d v="2023-03-24T00:00:00"/>
    <s v="14:57"/>
    <x v="4"/>
    <x v="2"/>
    <x v="2"/>
    <s v="2"/>
    <x v="0"/>
    <s v="1"/>
    <n v="3"/>
    <s v="NE"/>
    <s v=""/>
    <x v="0"/>
  </r>
  <r>
    <s v="001638/23"/>
    <s v="Vysoudilová Viktorie"/>
    <s v="1554261159"/>
    <s v="205"/>
    <x v="89"/>
    <d v="1899-12-30T08:52:00"/>
    <d v="2023-03-24T00:00:00"/>
    <s v="12:19"/>
    <x v="4"/>
    <x v="2"/>
    <x v="2"/>
    <s v="2"/>
    <x v="0"/>
    <s v="1"/>
    <n v="1"/>
    <s v="NE"/>
    <s v=""/>
    <x v="0"/>
  </r>
  <r>
    <s v="001662/23"/>
    <s v="Drtil Adam "/>
    <s v="1106140277"/>
    <s v="205"/>
    <x v="90"/>
    <d v="1899-12-30T08:51:00"/>
    <d v="2023-03-24T00:00:00"/>
    <s v="12:14"/>
    <x v="4"/>
    <x v="2"/>
    <x v="2"/>
    <s v="2"/>
    <x v="0"/>
    <s v="1"/>
    <n v="2"/>
    <s v="NE"/>
    <s v=""/>
    <x v="0"/>
  </r>
  <r>
    <s v="001665/23"/>
    <s v="Fuksa Štěpán "/>
    <s v="1207090753"/>
    <s v="111"/>
    <x v="90"/>
    <d v="1899-12-30T09:48:00"/>
    <d v="2023-03-24T00:00:00"/>
    <s v="15:19"/>
    <x v="7"/>
    <x v="2"/>
    <x v="2"/>
    <s v="2"/>
    <x v="0"/>
    <s v="1"/>
    <n v="2"/>
    <s v="NE"/>
    <s v=""/>
    <x v="0"/>
  </r>
  <r>
    <s v="001671/23"/>
    <s v="Zgyuga Gabriel "/>
    <s v="1509230932"/>
    <s v="205"/>
    <x v="90"/>
    <d v="1899-12-30T14:40:00"/>
    <d v="2023-03-24T00:00:00"/>
    <s v="15:25"/>
    <x v="7"/>
    <x v="2"/>
    <x v="2"/>
    <s v="2"/>
    <x v="0"/>
    <s v="1"/>
    <n v="2"/>
    <s v="NE"/>
    <s v=""/>
    <x v="0"/>
  </r>
  <r>
    <s v="001672/23"/>
    <s v="Antalová Andrea"/>
    <s v="1358310734"/>
    <s v="205"/>
    <x v="90"/>
    <d v="1899-12-30T16:18:00"/>
    <d v="2023-03-24T00:00:00"/>
    <s v="08:48"/>
    <x v="8"/>
    <x v="0"/>
    <x v="0"/>
    <s v="2"/>
    <x v="0"/>
    <s v="1"/>
    <n v="2"/>
    <s v="ANO"/>
    <s v=""/>
    <x v="1"/>
  </r>
  <r>
    <s v="001676/23"/>
    <s v="Cina Silvester Alexa"/>
    <s v="2105060837"/>
    <s v="213"/>
    <x v="90"/>
    <d v="1899-12-30T17:45:00"/>
    <d v="2023-03-24T00:00:00"/>
    <s v="12:05"/>
    <x v="2"/>
    <x v="1"/>
    <x v="1"/>
    <s v="4"/>
    <x v="0"/>
    <s v="1"/>
    <n v="2"/>
    <s v="ANO"/>
    <s v=""/>
    <x v="1"/>
  </r>
  <r>
    <s v="001677/23"/>
    <s v="Pokutová Natálie"/>
    <s v="8459175263"/>
    <s v="213"/>
    <x v="90"/>
    <d v="1899-12-30T18:01:00"/>
    <d v="2023-03-24T00:00:00"/>
    <s v="12:05"/>
    <x v="3"/>
    <x v="0"/>
    <x v="0"/>
    <s v="7"/>
    <x v="1"/>
    <s v="1"/>
    <n v="2"/>
    <s v="ANO"/>
    <s v=""/>
    <x v="1"/>
  </r>
  <r>
    <s v="001684/23"/>
    <s v="Váchová Rozálie"/>
    <s v="2255270743"/>
    <s v="205"/>
    <x v="91"/>
    <d v="1899-12-30T00:50:00"/>
    <d v="2023-03-24T00:00:00"/>
    <s v="11:45"/>
    <x v="0"/>
    <x v="0"/>
    <x v="0"/>
    <s v="7"/>
    <x v="0"/>
    <s v="1"/>
    <n v="3"/>
    <s v="ANO"/>
    <s v=""/>
    <x v="1"/>
  </r>
  <r>
    <s v="001685/23"/>
    <s v="Váchová Kristýna Bc."/>
    <s v="9657075637"/>
    <s v="205"/>
    <x v="91"/>
    <d v="1899-12-30T00:57:00"/>
    <d v="2023-03-24T00:00:00"/>
    <s v="12:17"/>
    <x v="1"/>
    <x v="0"/>
    <x v="0"/>
    <s v="7"/>
    <x v="1"/>
    <s v="1"/>
    <n v="3"/>
    <s v="ANO"/>
    <s v=""/>
    <x v="1"/>
  </r>
  <r>
    <s v="001688/23"/>
    <s v="Mádrová Lilien"/>
    <s v="1852270233"/>
    <s v="205"/>
    <x v="91"/>
    <d v="1899-12-30T09:08:00"/>
    <d v="2023-03-24T00:00:00"/>
    <s v="12:12"/>
    <x v="4"/>
    <x v="2"/>
    <x v="2"/>
    <s v="2"/>
    <x v="0"/>
    <s v="1"/>
    <n v="3"/>
    <s v="NE"/>
    <s v=""/>
    <x v="0"/>
  </r>
  <r>
    <s v="001691/23"/>
    <s v="Gatěk Matěj"/>
    <s v="1104130192"/>
    <s v="111"/>
    <x v="91"/>
    <d v="1899-12-30T10:17:00"/>
    <d v="2023-03-24T00:00:00"/>
    <s v="13:44"/>
    <x v="7"/>
    <x v="2"/>
    <x v="2"/>
    <s v="2"/>
    <x v="0"/>
    <s v="1"/>
    <n v="3"/>
    <s v="NE"/>
    <s v=""/>
    <x v="0"/>
  </r>
  <r>
    <s v="001692/23"/>
    <s v="Benedikt Dominik"/>
    <s v="2202200011"/>
    <s v="205"/>
    <x v="91"/>
    <d v="1899-12-30T10:49:00"/>
    <d v="2023-03-24T00:00:00"/>
    <s v="12:47"/>
    <x v="7"/>
    <x v="2"/>
    <x v="2"/>
    <s v="2"/>
    <x v="0"/>
    <s v="1"/>
    <n v="3"/>
    <s v="NE"/>
    <s v=""/>
    <x v="0"/>
  </r>
  <r>
    <s v="001696/23"/>
    <s v="Zelíková Simona"/>
    <s v="9755034498"/>
    <s v="205"/>
    <x v="91"/>
    <d v="1899-12-30T12:19:00"/>
    <d v="2023-03-24T00:00:00"/>
    <s v="12:49"/>
    <x v="6"/>
    <x v="0"/>
    <x v="0"/>
    <s v="7"/>
    <x v="1"/>
    <s v="1"/>
    <n v="3"/>
    <s v="NE"/>
    <s v=""/>
    <x v="0"/>
  </r>
  <r>
    <s v="001697/23"/>
    <s v="Jakešová Viktorie"/>
    <s v="1261250078"/>
    <s v="111"/>
    <x v="91"/>
    <d v="1899-12-30T12:41:00"/>
    <d v="2023-03-24T00:00:00"/>
    <s v="12:22"/>
    <x v="0"/>
    <x v="1"/>
    <x v="1"/>
    <s v="1"/>
    <x v="0"/>
    <s v="1"/>
    <n v="3"/>
    <s v="NE"/>
    <s v=""/>
    <x v="0"/>
  </r>
  <r>
    <s v="001700/23"/>
    <s v="Lizna Patrik "/>
    <s v="2010220410"/>
    <s v="205"/>
    <x v="91"/>
    <d v="1899-12-30T13:43:00"/>
    <d v="2023-03-24T00:00:00"/>
    <s v="12:08"/>
    <x v="4"/>
    <x v="2"/>
    <x v="2"/>
    <s v="2"/>
    <x v="0"/>
    <s v="1"/>
    <n v="3"/>
    <s v="NE"/>
    <s v=""/>
    <x v="0"/>
  </r>
  <r>
    <s v="001701/23"/>
    <s v="Liznová Pavla, DiS."/>
    <s v="8554054927"/>
    <s v="205"/>
    <x v="91"/>
    <d v="1899-12-30T13:50:00"/>
    <d v="2023-03-24T00:00:00"/>
    <s v="12:09"/>
    <x v="5"/>
    <x v="0"/>
    <x v="0"/>
    <s v="7"/>
    <x v="1"/>
    <s v="1"/>
    <n v="3"/>
    <s v="NE"/>
    <s v=""/>
    <x v="0"/>
  </r>
  <r>
    <s v="001705/23"/>
    <s v="Mádr Daniel"/>
    <s v="9307096205"/>
    <s v="205"/>
    <x v="91"/>
    <d v="1899-12-30T16:31:00"/>
    <d v="2023-03-24T00:00:00"/>
    <s v="12:11"/>
    <x v="5"/>
    <x v="0"/>
    <x v="0"/>
    <s v="7"/>
    <x v="1"/>
    <s v="1"/>
    <n v="3"/>
    <s v="ANO"/>
    <s v=""/>
    <x v="1"/>
  </r>
  <r>
    <s v="001723/23"/>
    <s v="Pluskalová Ida"/>
    <s v="2352260119"/>
    <s v="207"/>
    <x v="92"/>
    <d v="1899-12-30T18:07:00"/>
    <d v="2023-03-24T00:00:00"/>
    <s v="12:04"/>
    <x v="4"/>
    <x v="1"/>
    <x v="1"/>
    <s v="2"/>
    <x v="2"/>
    <s v="1"/>
    <n v="4"/>
    <s v="ANO"/>
    <s v=""/>
    <x v="1"/>
  </r>
  <r>
    <s v="001724/23"/>
    <s v="Kučerová Iva, Mgr."/>
    <s v="8653125811"/>
    <s v="207"/>
    <x v="92"/>
    <d v="1899-12-30T18:12:00"/>
    <d v="2023-03-24T00:00:00"/>
    <s v="12:05"/>
    <x v="5"/>
    <x v="0"/>
    <x v="0"/>
    <s v="7"/>
    <x v="1"/>
    <s v="1"/>
    <n v="4"/>
    <s v="ANO"/>
    <s v=""/>
    <x v="1"/>
  </r>
  <r>
    <s v="001725/23"/>
    <s v="Hřebíčková Natálie"/>
    <s v="2059240953"/>
    <s v="111"/>
    <x v="92"/>
    <d v="1899-12-30T22:12:00"/>
    <d v="2023-03-24T00:00:00"/>
    <s v="14:28"/>
    <x v="7"/>
    <x v="1"/>
    <x v="1"/>
    <s v="5"/>
    <x v="2"/>
    <s v="1"/>
    <n v="4"/>
    <s v="ANO"/>
    <s v=""/>
    <x v="1"/>
  </r>
  <r>
    <s v="001726/23"/>
    <s v="Hřebíčková Eva Ellen"/>
    <s v="9459175847"/>
    <s v="111"/>
    <x v="92"/>
    <d v="1899-12-30T22:18:00"/>
    <d v="2023-03-24T00:00:00"/>
    <s v="16:13"/>
    <x v="6"/>
    <x v="0"/>
    <x v="0"/>
    <s v="7"/>
    <x v="1"/>
    <s v="1"/>
    <n v="4"/>
    <s v="ANO"/>
    <s v=""/>
    <x v="1"/>
  </r>
  <r>
    <s v="001627/23"/>
    <s v="Patáková Lucie"/>
    <s v="1955140132"/>
    <s v="205"/>
    <x v="88"/>
    <d v="1899-12-30T13:26:00"/>
    <d v="2023-03-25T00:00:00"/>
    <s v="10:26"/>
    <x v="2"/>
    <x v="0"/>
    <x v="0"/>
    <s v="2"/>
    <x v="0"/>
    <s v="1"/>
    <n v="7"/>
    <s v="NE"/>
    <s v=""/>
    <x v="1"/>
  </r>
  <r>
    <s v="001629/23"/>
    <s v="Patáková Jana, Mgr."/>
    <s v="8851175784"/>
    <s v="205"/>
    <x v="88"/>
    <d v="1899-12-30T13:35:00"/>
    <d v="2023-03-25T00:00:00"/>
    <s v="10:22"/>
    <x v="3"/>
    <x v="0"/>
    <x v="0"/>
    <s v="7"/>
    <x v="1"/>
    <s v="1"/>
    <n v="7"/>
    <s v="NE"/>
    <s v=""/>
    <x v="1"/>
  </r>
  <r>
    <s v="001637/23"/>
    <s v="Trtek Matěj "/>
    <s v="1608041050"/>
    <s v="111"/>
    <x v="89"/>
    <d v="1899-12-30T08:17:00"/>
    <d v="2023-03-25T00:00:00"/>
    <s v="14:58"/>
    <x v="8"/>
    <x v="2"/>
    <x v="2"/>
    <s v="2"/>
    <x v="0"/>
    <s v="1"/>
    <n v="1"/>
    <s v="NE"/>
    <s v=""/>
    <x v="0"/>
  </r>
  <r>
    <s v="001639/23"/>
    <s v="Trtková Olga Bc."/>
    <s v="8254184598"/>
    <s v="111"/>
    <x v="89"/>
    <d v="1899-12-30T09:19:00"/>
    <d v="2023-03-25T00:00:00"/>
    <s v="13:30"/>
    <x v="9"/>
    <x v="0"/>
    <x v="0"/>
    <s v="7"/>
    <x v="1"/>
    <s v="1"/>
    <n v="1"/>
    <s v="NE"/>
    <s v=""/>
    <x v="0"/>
  </r>
  <r>
    <s v="001693/23"/>
    <s v="Dorazil Jan "/>
    <s v="1005106069"/>
    <s v="207"/>
    <x v="91"/>
    <d v="1899-12-30T11:35:00"/>
    <d v="2023-03-25T00:00:00"/>
    <s v="14:45"/>
    <x v="8"/>
    <x v="2"/>
    <x v="2"/>
    <s v="2"/>
    <x v="0"/>
    <s v="1"/>
    <n v="3"/>
    <s v="NE"/>
    <s v=""/>
    <x v="0"/>
  </r>
  <r>
    <s v="001710/23"/>
    <s v="Strnad Filip"/>
    <s v="1106120048"/>
    <s v="205"/>
    <x v="92"/>
    <d v="1899-12-30T08:25:00"/>
    <d v="2023-03-25T00:00:00"/>
    <s v="13:59"/>
    <x v="0"/>
    <x v="2"/>
    <x v="2"/>
    <s v="2"/>
    <x v="2"/>
    <s v="1"/>
    <n v="4"/>
    <s v="NE"/>
    <s v=""/>
    <x v="0"/>
  </r>
  <r>
    <s v="001712/23"/>
    <s v="Prachárová Eliška"/>
    <s v="1752212099"/>
    <s v="111"/>
    <x v="92"/>
    <d v="1899-12-30T09:09:00"/>
    <d v="2023-03-25T00:00:00"/>
    <s v="08:20"/>
    <x v="7"/>
    <x v="2"/>
    <x v="2"/>
    <s v="2"/>
    <x v="0"/>
    <s v="1"/>
    <n v="4"/>
    <s v="NE"/>
    <s v=""/>
    <x v="0"/>
  </r>
  <r>
    <s v="001714/23"/>
    <s v="Geršlová Veronika"/>
    <s v="1755080162"/>
    <s v="205"/>
    <x v="92"/>
    <d v="1899-12-30T09:38:00"/>
    <d v="2023-03-25T00:00:00"/>
    <s v="08:36"/>
    <x v="7"/>
    <x v="2"/>
    <x v="2"/>
    <s v="2"/>
    <x v="0"/>
    <s v="1"/>
    <n v="4"/>
    <s v="NE"/>
    <s v=""/>
    <x v="0"/>
  </r>
  <r>
    <s v="001715/23"/>
    <s v="Pospíchalová Terezie"/>
    <s v="1858190301"/>
    <s v="111"/>
    <x v="92"/>
    <d v="1899-12-30T10:17:00"/>
    <d v="2023-03-25T00:00:00"/>
    <s v="08:28"/>
    <x v="7"/>
    <x v="2"/>
    <x v="2"/>
    <s v="2"/>
    <x v="0"/>
    <s v="1"/>
    <n v="4"/>
    <s v="NE"/>
    <s v=""/>
    <x v="0"/>
  </r>
  <r>
    <s v="001716/23"/>
    <s v="Švarcová Emma"/>
    <s v="1551150293"/>
    <s v="205"/>
    <x v="92"/>
    <d v="1899-12-30T12:09:00"/>
    <d v="2023-03-25T00:00:00"/>
    <s v="14:08"/>
    <x v="0"/>
    <x v="1"/>
    <x v="1"/>
    <s v="7"/>
    <x v="0"/>
    <s v="1"/>
    <n v="4"/>
    <s v="NE"/>
    <s v=""/>
    <x v="0"/>
  </r>
  <r>
    <s v="001717/23"/>
    <s v="Pospíchalová Monika"/>
    <s v="8454045842"/>
    <s v="111"/>
    <x v="92"/>
    <d v="1899-12-30T12:21:00"/>
    <d v="2023-03-25T00:00:00"/>
    <s v="08:47"/>
    <x v="6"/>
    <x v="0"/>
    <x v="0"/>
    <s v="7"/>
    <x v="1"/>
    <s v="1"/>
    <n v="4"/>
    <s v="NE"/>
    <s v=""/>
    <x v="0"/>
  </r>
  <r>
    <s v="001718/23"/>
    <s v="Geršlová Ivana"/>
    <s v="9360285715"/>
    <s v="205"/>
    <x v="92"/>
    <d v="1899-12-30T12:28:00"/>
    <d v="2023-03-25T00:00:00"/>
    <s v="08:57"/>
    <x v="6"/>
    <x v="0"/>
    <x v="0"/>
    <s v="7"/>
    <x v="1"/>
    <s v="1"/>
    <n v="4"/>
    <s v="NE"/>
    <s v=""/>
    <x v="0"/>
  </r>
  <r>
    <s v="001673/23"/>
    <s v="Tomášková Marie"/>
    <s v="0559276179"/>
    <s v="205"/>
    <x v="90"/>
    <d v="1899-12-30T16:35:00"/>
    <d v="2023-03-26T00:00:00"/>
    <s v="11:56"/>
    <x v="2"/>
    <x v="0"/>
    <x v="0"/>
    <s v="3"/>
    <x v="0"/>
    <s v="1"/>
    <n v="2"/>
    <s v="ANO"/>
    <s v=""/>
    <x v="1"/>
  </r>
  <r>
    <s v="001711/23"/>
    <s v="Heitmar Tomáš"/>
    <s v="1702231168"/>
    <s v="205"/>
    <x v="92"/>
    <d v="1899-12-30T08:47:00"/>
    <d v="2023-03-26T00:00:00"/>
    <s v="10:31"/>
    <x v="7"/>
    <x v="2"/>
    <x v="2"/>
    <s v="2"/>
    <x v="0"/>
    <s v="1"/>
    <n v="4"/>
    <s v="NE"/>
    <s v=""/>
    <x v="0"/>
  </r>
  <r>
    <s v="001713/23"/>
    <s v="Bubeníková Aneta"/>
    <s v="1455090164"/>
    <s v="205"/>
    <x v="92"/>
    <d v="1899-12-30T09:24:00"/>
    <d v="2023-03-26T00:00:00"/>
    <s v="10:23"/>
    <x v="7"/>
    <x v="2"/>
    <x v="2"/>
    <s v="2"/>
    <x v="0"/>
    <s v="1"/>
    <n v="4"/>
    <s v="NE"/>
    <s v=""/>
    <x v="0"/>
  </r>
  <r>
    <s v="001720/23"/>
    <s v="Kroščenová Nela"/>
    <s v="1557040265"/>
    <s v="111"/>
    <x v="92"/>
    <d v="1899-12-30T15:29:00"/>
    <d v="2023-03-26T00:00:00"/>
    <s v="12:14"/>
    <x v="2"/>
    <x v="0"/>
    <x v="0"/>
    <s v="2"/>
    <x v="0"/>
    <s v="1"/>
    <n v="4"/>
    <s v="ANO"/>
    <s v=""/>
    <x v="1"/>
  </r>
  <r>
    <s v="001721/23"/>
    <s v="Horvátová Kristýna"/>
    <s v="9260264860"/>
    <s v="111"/>
    <x v="92"/>
    <d v="1899-12-30T15:37:00"/>
    <d v="2023-03-26T00:00:00"/>
    <s v="20:21"/>
    <x v="3"/>
    <x v="0"/>
    <x v="0"/>
    <s v="7"/>
    <x v="1"/>
    <s v="1"/>
    <n v="4"/>
    <s v="ANO"/>
    <s v=""/>
    <x v="1"/>
  </r>
  <r>
    <s v="001740/23"/>
    <s v="Bečica Tomáš"/>
    <s v="1601191218"/>
    <s v="111"/>
    <x v="93"/>
    <d v="1899-12-30T09:24:00"/>
    <d v="2023-03-26T00:00:00"/>
    <s v="08:13"/>
    <x v="8"/>
    <x v="1"/>
    <x v="1"/>
    <s v="2"/>
    <x v="2"/>
    <s v="1"/>
    <n v="6"/>
    <s v="NE"/>
    <s v=""/>
    <x v="1"/>
  </r>
  <r>
    <s v="001743/23"/>
    <s v="Dufková Klaudie"/>
    <s v="2160210800"/>
    <s v="205"/>
    <x v="93"/>
    <d v="1899-12-30T17:29:00"/>
    <d v="2023-03-26T00:00:00"/>
    <s v="10:39"/>
    <x v="4"/>
    <x v="1"/>
    <x v="1"/>
    <s v="2"/>
    <x v="0"/>
    <s v="1"/>
    <n v="6"/>
    <s v="ANO"/>
    <s v=""/>
    <x v="1"/>
  </r>
  <r>
    <s v="001744/23"/>
    <s v="Jurečková Karolína"/>
    <s v="9562166064"/>
    <s v="205"/>
    <x v="93"/>
    <d v="1899-12-30T17:55:00"/>
    <d v="2023-03-26T00:00:00"/>
    <s v="10:47"/>
    <x v="5"/>
    <x v="0"/>
    <x v="0"/>
    <s v="7"/>
    <x v="1"/>
    <s v="1"/>
    <n v="6"/>
    <s v="ANO"/>
    <s v=""/>
    <x v="1"/>
  </r>
  <r>
    <s v="001561/23"/>
    <s v="Motyčka Jonáš"/>
    <s v="1901270415"/>
    <s v="201"/>
    <x v="84"/>
    <d v="1899-12-30T13:00:00"/>
    <d v="2023-03-27T00:00:00"/>
    <s v="14:45"/>
    <x v="2"/>
    <x v="1"/>
    <x v="1"/>
    <s v="5"/>
    <x v="0"/>
    <s v="1"/>
    <n v="3"/>
    <s v="NE"/>
    <s v=""/>
    <x v="0"/>
  </r>
  <r>
    <s v="001660/23"/>
    <s v="Šnajdrová Tereza"/>
    <s v="0559143233"/>
    <s v="201"/>
    <x v="90"/>
    <d v="1899-12-30T07:44:00"/>
    <d v="2023-03-27T00:00:00"/>
    <s v="13:26"/>
    <x v="0"/>
    <x v="2"/>
    <x v="2"/>
    <s v="2"/>
    <x v="2"/>
    <s v="1"/>
    <n v="2"/>
    <s v="NE"/>
    <s v=""/>
    <x v="0"/>
  </r>
  <r>
    <s v="001682/23"/>
    <s v="Šindlerová Eliška"/>
    <s v="0757077090"/>
    <s v="111"/>
    <x v="90"/>
    <d v="1899-12-30T21:08:00"/>
    <d v="2023-03-27T00:00:00"/>
    <s v="10:23"/>
    <x v="0"/>
    <x v="1"/>
    <x v="1"/>
    <s v="2"/>
    <x v="2"/>
    <s v="1"/>
    <n v="2"/>
    <s v="ANO"/>
    <s v=""/>
    <x v="1"/>
  </r>
  <r>
    <s v="001686/23"/>
    <s v="Huranyč Jaroslavna"/>
    <s v="0655089006"/>
    <s v="211"/>
    <x v="91"/>
    <d v="1899-12-30T08:50:00"/>
    <d v="2023-03-27T00:00:00"/>
    <s v="13:11"/>
    <x v="2"/>
    <x v="1"/>
    <x v="1"/>
    <s v="2"/>
    <x v="0"/>
    <s v="1"/>
    <n v="3"/>
    <s v="NE"/>
    <s v=""/>
    <x v="0"/>
  </r>
  <r>
    <s v="001689/23"/>
    <s v="Kögler Robin"/>
    <s v="0801056179"/>
    <s v="111"/>
    <x v="91"/>
    <d v="1899-12-30T09:36:00"/>
    <d v="2023-03-27T00:00:00"/>
    <s v="12:29"/>
    <x v="8"/>
    <x v="2"/>
    <x v="2"/>
    <s v="2"/>
    <x v="0"/>
    <s v="1"/>
    <n v="3"/>
    <s v="NE"/>
    <s v=""/>
    <x v="0"/>
  </r>
  <r>
    <s v="001690/23"/>
    <s v="Turecký Matyáš "/>
    <s v="1006087445"/>
    <s v="111"/>
    <x v="91"/>
    <d v="1899-12-30T10:01:00"/>
    <d v="2023-03-27T00:00:00"/>
    <s v="12:27"/>
    <x v="8"/>
    <x v="2"/>
    <x v="2"/>
    <s v="2"/>
    <x v="0"/>
    <s v="1"/>
    <n v="3"/>
    <s v="NE"/>
    <s v=""/>
    <x v="0"/>
  </r>
  <r>
    <s v="001707/23"/>
    <s v="Kolman Prokop "/>
    <s v="2211230615"/>
    <s v="111"/>
    <x v="92"/>
    <d v="1899-12-30T00:09:00"/>
    <d v="2023-03-27T00:00:00"/>
    <s v="12:46"/>
    <x v="2"/>
    <x v="0"/>
    <x v="0"/>
    <s v="7"/>
    <x v="0"/>
    <s v="1"/>
    <n v="4"/>
    <s v="ANO"/>
    <s v=""/>
    <x v="1"/>
  </r>
  <r>
    <s v="001709/23"/>
    <s v="Kolman Cepkova Julia"/>
    <s v="8377614025"/>
    <s v="111"/>
    <x v="92"/>
    <d v="1899-12-30T01:02:00"/>
    <d v="2023-03-27T00:00:00"/>
    <s v="12:47"/>
    <x v="3"/>
    <x v="0"/>
    <x v="0"/>
    <s v="7"/>
    <x v="1"/>
    <s v="1"/>
    <n v="4"/>
    <s v="ANO"/>
    <s v=""/>
    <x v="1"/>
  </r>
  <r>
    <s v="001731/23"/>
    <s v="Motyčková Juráňová P"/>
    <s v="8455224338"/>
    <s v="201"/>
    <x v="94"/>
    <d v="1899-12-30T13:29:00"/>
    <d v="2023-03-27T00:00:00"/>
    <s v="15:24"/>
    <x v="3"/>
    <x v="0"/>
    <x v="0"/>
    <s v="7"/>
    <x v="1"/>
    <s v="1"/>
    <n v="5"/>
    <s v="NE"/>
    <s v=""/>
    <x v="0"/>
  </r>
  <r>
    <s v="001737/23"/>
    <s v="Holyoake Sabrina"/>
    <s v="1652051731"/>
    <s v="207"/>
    <x v="94"/>
    <d v="1899-12-30T21:57:00"/>
    <d v="2023-03-27T00:00:00"/>
    <s v="12:42"/>
    <x v="2"/>
    <x v="1"/>
    <x v="1"/>
    <s v="2"/>
    <x v="0"/>
    <s v="1"/>
    <n v="5"/>
    <s v="ANO"/>
    <s v=""/>
    <x v="1"/>
  </r>
  <r>
    <s v="001741/23"/>
    <s v="Holyoake Yveta"/>
    <s v="8353255746"/>
    <s v="207"/>
    <x v="93"/>
    <d v="1899-12-30T13:46:00"/>
    <d v="2023-03-27T00:00:00"/>
    <s v="12:44"/>
    <x v="3"/>
    <x v="0"/>
    <x v="0"/>
    <s v="7"/>
    <x v="1"/>
    <s v="1"/>
    <n v="6"/>
    <s v="NE"/>
    <s v=""/>
    <x v="1"/>
  </r>
  <r>
    <s v="001745/23"/>
    <s v="Látal Michal"/>
    <s v="1010050228"/>
    <s v="205"/>
    <x v="93"/>
    <d v="1899-12-30T20:57:00"/>
    <d v="2023-03-27T00:00:00"/>
    <s v="10:24"/>
    <x v="7"/>
    <x v="1"/>
    <x v="1"/>
    <s v="2"/>
    <x v="0"/>
    <s v="1"/>
    <n v="6"/>
    <s v="ANO"/>
    <s v=""/>
    <x v="1"/>
  </r>
  <r>
    <s v="001749/23"/>
    <s v="Liubarets Maksym"/>
    <s v="1105704160"/>
    <s v="111"/>
    <x v="95"/>
    <d v="1899-12-30T12:22:00"/>
    <d v="2023-03-27T00:00:00"/>
    <s v="15:16"/>
    <x v="7"/>
    <x v="1"/>
    <x v="1"/>
    <s v="4"/>
    <x v="0"/>
    <s v="1"/>
    <n v="7"/>
    <s v="NE"/>
    <s v=""/>
    <x v="1"/>
  </r>
  <r>
    <s v="001753/23"/>
    <s v="Bartoň Jakub"/>
    <s v="1706170081"/>
    <s v="213"/>
    <x v="95"/>
    <d v="1899-12-30T14:05:00"/>
    <d v="2023-03-27T00:00:00"/>
    <s v="08:58"/>
    <x v="7"/>
    <x v="2"/>
    <x v="2"/>
    <s v="2"/>
    <x v="0"/>
    <s v="1"/>
    <n v="7"/>
    <s v="NE"/>
    <s v=""/>
    <x v="1"/>
  </r>
  <r>
    <s v="001754/23"/>
    <s v="Bartoňová Tereza"/>
    <s v="8953295714"/>
    <s v="213"/>
    <x v="95"/>
    <d v="1899-12-30T14:09:00"/>
    <d v="2023-03-27T00:00:00"/>
    <s v="09:03"/>
    <x v="6"/>
    <x v="0"/>
    <x v="0"/>
    <s v="7"/>
    <x v="1"/>
    <s v="1"/>
    <n v="7"/>
    <s v="NE"/>
    <s v=""/>
    <x v="1"/>
  </r>
  <r>
    <s v="001795/23"/>
    <s v="Korubová Barbora"/>
    <s v="1552080728"/>
    <s v="111"/>
    <x v="96"/>
    <d v="1899-12-30T14:17:00"/>
    <d v="2023-03-28T00:00:00"/>
    <s v="12:49"/>
    <x v="7"/>
    <x v="0"/>
    <x v="0"/>
    <s v="2"/>
    <x v="0"/>
    <s v="1"/>
    <n v="1"/>
    <s v="NE"/>
    <s v=""/>
    <x v="0"/>
  </r>
  <r>
    <s v="001497/23"/>
    <s v="Ambrozková Jana"/>
    <s v="9258084847"/>
    <s v="111"/>
    <x v="82"/>
    <d v="1899-12-30T09:49:00"/>
    <d v="2023-03-28T00:00:00"/>
    <s v="07:34"/>
    <x v="1"/>
    <x v="0"/>
    <x v="0"/>
    <s v="7"/>
    <x v="1"/>
    <s v="1"/>
    <n v="1"/>
    <s v="NE"/>
    <s v=""/>
    <x v="0"/>
  </r>
  <r>
    <s v="001601/23"/>
    <s v="Zavadil Matěj"/>
    <s v="2201030469"/>
    <s v="205"/>
    <x v="85"/>
    <d v="1899-12-30T13:15:00"/>
    <d v="2023-03-28T00:00:00"/>
    <s v="11:49"/>
    <x v="0"/>
    <x v="1"/>
    <x v="1"/>
    <s v="1"/>
    <x v="0"/>
    <s v="1"/>
    <n v="4"/>
    <s v="NE"/>
    <s v=""/>
    <x v="0"/>
  </r>
  <r>
    <s v="001604/23"/>
    <s v="Zavadilová Vendula"/>
    <s v="8155155316"/>
    <s v="205"/>
    <x v="85"/>
    <d v="1899-12-30T13:33:00"/>
    <d v="2023-03-28T00:00:00"/>
    <s v="11:51"/>
    <x v="1"/>
    <x v="0"/>
    <x v="0"/>
    <s v="7"/>
    <x v="1"/>
    <s v="1"/>
    <n v="4"/>
    <s v="NE"/>
    <s v=""/>
    <x v="0"/>
  </r>
  <r>
    <s v="001698/23"/>
    <s v="Richter David Dion"/>
    <s v="2301200704"/>
    <s v="201"/>
    <x v="91"/>
    <d v="1899-12-30T12:48:00"/>
    <d v="2023-03-28T00:00:00"/>
    <s v="12:02"/>
    <x v="4"/>
    <x v="1"/>
    <x v="1"/>
    <s v="1"/>
    <x v="0"/>
    <s v="1"/>
    <n v="3"/>
    <s v="NE"/>
    <s v=""/>
    <x v="0"/>
  </r>
  <r>
    <s v="001699/23"/>
    <s v="Richterová Veronika "/>
    <s v="0552013231"/>
    <s v="201"/>
    <x v="91"/>
    <d v="1899-12-30T13:05:00"/>
    <d v="2023-03-28T00:00:00"/>
    <s v="12:04"/>
    <x v="5"/>
    <x v="0"/>
    <x v="0"/>
    <s v="7"/>
    <x v="1"/>
    <s v="1"/>
    <n v="3"/>
    <s v="NE"/>
    <s v=""/>
    <x v="0"/>
  </r>
  <r>
    <s v="001706/23"/>
    <s v="Hyžík David"/>
    <s v="1802190302"/>
    <s v="201"/>
    <x v="91"/>
    <d v="1899-12-30T22:41:00"/>
    <d v="2023-03-28T00:00:00"/>
    <s v="10:19"/>
    <x v="11"/>
    <x v="0"/>
    <x v="0"/>
    <s v="2"/>
    <x v="0"/>
    <s v="6"/>
    <n v="3"/>
    <s v="ANO"/>
    <s v=""/>
    <x v="1"/>
  </r>
  <r>
    <s v="001708/23"/>
    <s v="Hyžíková Zuzana"/>
    <s v="8860065786"/>
    <s v="201"/>
    <x v="92"/>
    <d v="1899-12-30T00:35:00"/>
    <d v="2023-03-28T00:00:00"/>
    <s v="12:15"/>
    <x v="1"/>
    <x v="0"/>
    <x v="0"/>
    <s v="7"/>
    <x v="1"/>
    <s v="1"/>
    <n v="4"/>
    <s v="ANO"/>
    <s v=""/>
    <x v="1"/>
  </r>
  <r>
    <s v="001727/23"/>
    <s v="Kolman Veronika"/>
    <s v="0854540522"/>
    <s v="205"/>
    <x v="94"/>
    <d v="1899-12-30T01:05:00"/>
    <d v="2023-03-28T00:00:00"/>
    <s v="12:39"/>
    <x v="4"/>
    <x v="1"/>
    <x v="1"/>
    <s v="2"/>
    <x v="0"/>
    <s v="1"/>
    <n v="5"/>
    <s v="ANO"/>
    <s v=""/>
    <x v="1"/>
  </r>
  <r>
    <s v="001732/23"/>
    <s v="Bečica Ondřej"/>
    <s v="1701250199"/>
    <s v="205"/>
    <x v="94"/>
    <d v="1899-12-30T13:37:00"/>
    <d v="2023-03-28T00:00:00"/>
    <s v="10:14"/>
    <x v="0"/>
    <x v="1"/>
    <x v="1"/>
    <s v="7"/>
    <x v="0"/>
    <s v="1"/>
    <n v="5"/>
    <s v="NE"/>
    <s v=""/>
    <x v="0"/>
  </r>
  <r>
    <s v="001736/23"/>
    <s v="Petrová Ivana"/>
    <s v="9056215762"/>
    <s v="205"/>
    <x v="94"/>
    <d v="1899-12-30T14:24:00"/>
    <d v="2023-03-28T00:00:00"/>
    <s v="10:27"/>
    <x v="1"/>
    <x v="0"/>
    <x v="0"/>
    <s v="7"/>
    <x v="1"/>
    <s v="1"/>
    <n v="5"/>
    <s v="NE"/>
    <s v=""/>
    <x v="0"/>
  </r>
  <r>
    <s v="001742/23"/>
    <s v="Hradilova Adela Vikt"/>
    <s v="1362030219"/>
    <s v="205"/>
    <x v="93"/>
    <d v="1899-12-30T14:16:00"/>
    <d v="2023-03-28T00:00:00"/>
    <s v="09:59"/>
    <x v="0"/>
    <x v="1"/>
    <x v="1"/>
    <s v="2"/>
    <x v="0"/>
    <s v="1"/>
    <n v="6"/>
    <s v="NE"/>
    <s v=""/>
    <x v="1"/>
  </r>
  <r>
    <s v="001750/23"/>
    <s v="Rubačík Daniel"/>
    <s v="1301050047"/>
    <s v="111"/>
    <x v="95"/>
    <d v="1899-12-30T13:38:00"/>
    <d v="2023-03-28T00:00:00"/>
    <s v="10:26"/>
    <x v="4"/>
    <x v="2"/>
    <x v="2"/>
    <s v="2"/>
    <x v="0"/>
    <s v="1"/>
    <n v="7"/>
    <s v="NE"/>
    <s v=""/>
    <x v="1"/>
  </r>
  <r>
    <s v="001751/23"/>
    <s v="Rubačíková Anna "/>
    <s v="7751264455"/>
    <s v="111"/>
    <x v="95"/>
    <d v="1899-12-30T13:41:00"/>
    <d v="2023-03-28T00:00:00"/>
    <s v="13:16"/>
    <x v="5"/>
    <x v="0"/>
    <x v="0"/>
    <s v="7"/>
    <x v="1"/>
    <s v="1"/>
    <n v="7"/>
    <s v="NE"/>
    <s v=""/>
    <x v="1"/>
  </r>
  <r>
    <s v="001752/23"/>
    <s v="Kašparová Nela"/>
    <s v="1662271072"/>
    <s v="111"/>
    <x v="95"/>
    <d v="1899-12-30T13:48:00"/>
    <d v="2023-03-28T00:00:00"/>
    <s v="10:16"/>
    <x v="7"/>
    <x v="2"/>
    <x v="2"/>
    <s v="2"/>
    <x v="0"/>
    <s v="1"/>
    <n v="7"/>
    <s v="NE"/>
    <s v=""/>
    <x v="1"/>
  </r>
  <r>
    <s v="001755/23"/>
    <s v="Dokoupil Ondřej"/>
    <s v="0801115260"/>
    <s v="205"/>
    <x v="95"/>
    <d v="1899-12-30T14:13:00"/>
    <d v="2023-03-28T00:00:00"/>
    <s v="12:15"/>
    <x v="4"/>
    <x v="0"/>
    <x v="0"/>
    <s v="2"/>
    <x v="0"/>
    <s v="1"/>
    <n v="7"/>
    <s v="NE"/>
    <s v=""/>
    <x v="1"/>
  </r>
  <r>
    <s v="001756/23"/>
    <s v="Křapa Jakub"/>
    <s v="1609100427"/>
    <s v="205"/>
    <x v="95"/>
    <d v="1899-12-30T14:29:00"/>
    <d v="2023-03-28T00:00:00"/>
    <s v="09:48"/>
    <x v="7"/>
    <x v="2"/>
    <x v="2"/>
    <s v="2"/>
    <x v="0"/>
    <s v="1"/>
    <n v="7"/>
    <s v="NE"/>
    <s v=""/>
    <x v="1"/>
  </r>
  <r>
    <s v="001757/23"/>
    <s v="Látal Antonín"/>
    <s v="1901071887"/>
    <s v="205"/>
    <x v="95"/>
    <d v="1899-12-30T14:56:00"/>
    <d v="2023-03-28T00:00:00"/>
    <s v="09:07"/>
    <x v="7"/>
    <x v="2"/>
    <x v="2"/>
    <s v="2"/>
    <x v="0"/>
    <s v="1"/>
    <n v="7"/>
    <s v="NE"/>
    <s v=""/>
    <x v="1"/>
  </r>
  <r>
    <s v="001758/23"/>
    <s v="Látalová Hana"/>
    <s v="8661115782"/>
    <s v="205"/>
    <x v="95"/>
    <d v="1899-12-30T14:58:00"/>
    <d v="2023-03-28T00:00:00"/>
    <s v="09:08"/>
    <x v="6"/>
    <x v="0"/>
    <x v="0"/>
    <s v="7"/>
    <x v="1"/>
    <s v="1"/>
    <n v="7"/>
    <s v="NE"/>
    <s v=""/>
    <x v="1"/>
  </r>
  <r>
    <s v="001759/23"/>
    <s v="Contz Alexandra"/>
    <s v="1754010093"/>
    <s v="201"/>
    <x v="95"/>
    <d v="1899-12-30T15:05:00"/>
    <d v="2023-03-28T00:00:00"/>
    <s v="10:18"/>
    <x v="7"/>
    <x v="2"/>
    <x v="2"/>
    <s v="2"/>
    <x v="0"/>
    <s v="1"/>
    <n v="7"/>
    <s v="ANO"/>
    <s v=""/>
    <x v="1"/>
  </r>
  <r>
    <s v="001760/23"/>
    <s v="Contz Eva"/>
    <s v="9360185714"/>
    <s v="201"/>
    <x v="95"/>
    <d v="1899-12-30T15:07:00"/>
    <d v="2023-03-28T00:00:00"/>
    <s v="10:20"/>
    <x v="6"/>
    <x v="0"/>
    <x v="0"/>
    <s v="7"/>
    <x v="1"/>
    <s v="1"/>
    <n v="7"/>
    <s v="ANO"/>
    <s v=""/>
    <x v="1"/>
  </r>
  <r>
    <s v="001761/23"/>
    <s v="Dořičáková Natálie"/>
    <s v="0957197076"/>
    <s v="111"/>
    <x v="95"/>
    <d v="1899-12-30T15:12:00"/>
    <d v="2023-03-28T00:00:00"/>
    <s v="12:41"/>
    <x v="4"/>
    <x v="2"/>
    <x v="2"/>
    <s v="2"/>
    <x v="0"/>
    <s v="1"/>
    <n v="7"/>
    <s v="ANO"/>
    <s v=""/>
    <x v="1"/>
  </r>
  <r>
    <s v="001762/23"/>
    <s v="Burget Jan"/>
    <s v="1608251568"/>
    <s v="205"/>
    <x v="95"/>
    <d v="1899-12-30T15:24:00"/>
    <d v="2023-03-28T00:00:00"/>
    <s v="12:10"/>
    <x v="8"/>
    <x v="2"/>
    <x v="2"/>
    <s v="2"/>
    <x v="0"/>
    <s v="1"/>
    <n v="7"/>
    <s v="ANO"/>
    <s v=""/>
    <x v="1"/>
  </r>
  <r>
    <s v="001763/23"/>
    <s v="Burgetová Lenka"/>
    <s v="8753314955"/>
    <s v="205"/>
    <x v="95"/>
    <d v="1899-12-30T15:29:00"/>
    <d v="2023-03-28T00:00:00"/>
    <s v="10:28"/>
    <x v="9"/>
    <x v="0"/>
    <x v="0"/>
    <s v="7"/>
    <x v="1"/>
    <s v="1"/>
    <n v="7"/>
    <s v="ANO"/>
    <s v=""/>
    <x v="1"/>
  </r>
  <r>
    <s v="001767/23"/>
    <s v="Styrančáková Beatric"/>
    <s v="1455070012"/>
    <s v="213"/>
    <x v="95"/>
    <d v="1899-12-30T18:49:00"/>
    <d v="2023-03-28T00:00:00"/>
    <s v="14:08"/>
    <x v="0"/>
    <x v="0"/>
    <x v="0"/>
    <s v="2"/>
    <x v="0"/>
    <s v="1"/>
    <n v="7"/>
    <s v="ANO"/>
    <s v=""/>
    <x v="1"/>
  </r>
  <r>
    <s v="001769/23"/>
    <s v="Procházková Natálie"/>
    <s v="1459270021"/>
    <s v="205"/>
    <x v="96"/>
    <d v="1899-12-30T01:49:00"/>
    <d v="2023-03-28T00:00:00"/>
    <s v="12:03"/>
    <x v="2"/>
    <x v="0"/>
    <x v="0"/>
    <s v="2"/>
    <x v="0"/>
    <s v="1"/>
    <n v="1"/>
    <s v="ANO"/>
    <s v=""/>
    <x v="1"/>
  </r>
  <r>
    <s v="001799/23"/>
    <s v="Štěpánková Sára"/>
    <s v="1756030375"/>
    <s v="205"/>
    <x v="96"/>
    <d v="1899-12-30T17:57:00"/>
    <d v="2023-03-28T00:00:00"/>
    <s v="13:39"/>
    <x v="7"/>
    <x v="0"/>
    <x v="0"/>
    <s v="2"/>
    <x v="0"/>
    <s v="1"/>
    <n v="1"/>
    <s v="ANO"/>
    <s v=""/>
    <x v="1"/>
  </r>
  <r>
    <s v="001800/23"/>
    <s v="Štěpánek Ondřej"/>
    <s v="9204025743"/>
    <s v="205"/>
    <x v="96"/>
    <d v="1899-12-30T18:10:00"/>
    <d v="2023-03-28T00:00:00"/>
    <s v="11:38"/>
    <x v="6"/>
    <x v="0"/>
    <x v="0"/>
    <s v="7"/>
    <x v="1"/>
    <s v="1"/>
    <n v="1"/>
    <s v="ANO"/>
    <s v=""/>
    <x v="1"/>
  </r>
  <r>
    <s v="001805/23"/>
    <s v="Heger Milan"/>
    <s v="1108200016"/>
    <s v="201"/>
    <x v="96"/>
    <d v="1899-12-30T21:15:00"/>
    <d v="2023-03-28T00:00:00"/>
    <s v="13:31"/>
    <x v="4"/>
    <x v="0"/>
    <x v="0"/>
    <s v="2"/>
    <x v="2"/>
    <s v="1"/>
    <n v="1"/>
    <s v="ANO"/>
    <s v=""/>
    <x v="1"/>
  </r>
  <r>
    <s v="000862/23"/>
    <s v="Brablecova Karolina "/>
    <s v="2260220490"/>
    <s v="111"/>
    <x v="50"/>
    <d v="1899-12-30T12:34:00"/>
    <d v="2023-03-29T00:00:00"/>
    <s v="07:46"/>
    <x v="11"/>
    <x v="2"/>
    <x v="2"/>
    <s v="5"/>
    <x v="0"/>
    <s v="5"/>
    <n v="4"/>
    <s v="NE"/>
    <s v=""/>
    <x v="0"/>
  </r>
  <r>
    <s v="001370/23"/>
    <s v="Bátrlová Vendula"/>
    <s v="0955067113"/>
    <s v="111"/>
    <x v="76"/>
    <d v="1899-12-30T09:36:00"/>
    <d v="2023-03-29T00:00:00"/>
    <s v="18:35"/>
    <x v="4"/>
    <x v="2"/>
    <x v="2"/>
    <s v="2"/>
    <x v="0"/>
    <s v="1"/>
    <n v="2"/>
    <s v="NE"/>
    <s v=""/>
    <x v="0"/>
  </r>
  <r>
    <s v="001683/23"/>
    <s v="Zdráhala Jan "/>
    <s v="2211280456"/>
    <s v="111"/>
    <x v="90"/>
    <d v="1899-12-30T22:06:00"/>
    <d v="2023-03-29T00:00:00"/>
    <s v="14:47"/>
    <x v="11"/>
    <x v="1"/>
    <x v="1"/>
    <s v="7"/>
    <x v="0"/>
    <s v="6"/>
    <n v="2"/>
    <s v="ANO"/>
    <s v=""/>
    <x v="1"/>
  </r>
  <r>
    <s v="001734/23"/>
    <s v="Pospíšilová Elizabet"/>
    <s v="1151130992"/>
    <s v="201"/>
    <x v="94"/>
    <d v="1899-12-30T14:07:00"/>
    <d v="2023-03-29T00:00:00"/>
    <s v="14:12"/>
    <x v="4"/>
    <x v="1"/>
    <x v="1"/>
    <s v="2"/>
    <x v="0"/>
    <s v="1"/>
    <n v="5"/>
    <s v="NE"/>
    <s v=""/>
    <x v="0"/>
  </r>
  <r>
    <s v="001764/23"/>
    <s v="Heryán Vojtěch"/>
    <s v="1904190156"/>
    <s v="213"/>
    <x v="95"/>
    <d v="1899-12-30T15:44:00"/>
    <d v="2023-03-29T00:00:00"/>
    <s v="15:35"/>
    <x v="7"/>
    <x v="2"/>
    <x v="2"/>
    <s v="2"/>
    <x v="0"/>
    <s v="1"/>
    <n v="7"/>
    <s v="ANO"/>
    <s v=""/>
    <x v="1"/>
  </r>
  <r>
    <s v="001765/23"/>
    <s v="Kuchařová Tereza"/>
    <s v="8662306345"/>
    <s v="213"/>
    <x v="95"/>
    <d v="1899-12-30T15:47:00"/>
    <d v="2023-03-29T00:00:00"/>
    <s v="15:47"/>
    <x v="6"/>
    <x v="0"/>
    <x v="0"/>
    <s v="7"/>
    <x v="1"/>
    <s v="1"/>
    <n v="7"/>
    <s v="ANO"/>
    <s v=""/>
    <x v="1"/>
  </r>
  <r>
    <s v="001774/23"/>
    <s v="Novotný Štěpán"/>
    <s v="0608215344"/>
    <s v="213"/>
    <x v="96"/>
    <d v="1899-12-30T09:40:00"/>
    <d v="2023-03-29T00:00:00"/>
    <s v="14:13"/>
    <x v="0"/>
    <x v="2"/>
    <x v="2"/>
    <s v="2"/>
    <x v="0"/>
    <s v="1"/>
    <n v="1"/>
    <s v="NE"/>
    <s v=""/>
    <x v="0"/>
  </r>
  <r>
    <s v="001777/23"/>
    <s v="Kurkumei Makar"/>
    <s v="1112584231"/>
    <s v="111"/>
    <x v="96"/>
    <d v="1899-12-30T09:58:00"/>
    <d v="2023-03-29T00:00:00"/>
    <s v="12:25"/>
    <x v="4"/>
    <x v="2"/>
    <x v="2"/>
    <s v="2"/>
    <x v="0"/>
    <s v="1"/>
    <n v="1"/>
    <s v="NE"/>
    <s v=""/>
    <x v="0"/>
  </r>
  <r>
    <s v="001778/23"/>
    <s v="Zapletal Denis"/>
    <s v="0912065275"/>
    <s v="111"/>
    <x v="96"/>
    <d v="1899-12-30T10:14:00"/>
    <d v="2023-03-29T00:00:00"/>
    <s v="11:21"/>
    <x v="8"/>
    <x v="2"/>
    <x v="2"/>
    <s v="2"/>
    <x v="0"/>
    <s v="1"/>
    <n v="1"/>
    <s v="NE"/>
    <s v=""/>
    <x v="0"/>
  </r>
  <r>
    <s v="001781/23"/>
    <s v="Salajka Marek"/>
    <s v="1409011197"/>
    <s v="111"/>
    <x v="96"/>
    <d v="1899-12-30T11:01:00"/>
    <d v="2023-03-29T00:00:00"/>
    <s v="12:24"/>
    <x v="4"/>
    <x v="2"/>
    <x v="2"/>
    <s v="2"/>
    <x v="0"/>
    <s v="1"/>
    <n v="1"/>
    <s v="NE"/>
    <s v=""/>
    <x v="0"/>
  </r>
  <r>
    <s v="001783/23"/>
    <s v="Lipina Adrian"/>
    <s v="2201220021"/>
    <s v="205"/>
    <x v="96"/>
    <d v="1899-12-30T11:17:00"/>
    <d v="2023-03-29T00:00:00"/>
    <s v="12:51"/>
    <x v="7"/>
    <x v="2"/>
    <x v="2"/>
    <s v="2"/>
    <x v="0"/>
    <s v="1"/>
    <n v="1"/>
    <s v="NE"/>
    <s v=""/>
    <x v="0"/>
  </r>
  <r>
    <s v="001784/23"/>
    <s v="Tomeček Kryštof"/>
    <s v="2107180482"/>
    <s v="211"/>
    <x v="96"/>
    <d v="1899-12-30T11:31:00"/>
    <d v="2023-03-29T00:00:00"/>
    <s v="12:58"/>
    <x v="7"/>
    <x v="2"/>
    <x v="2"/>
    <s v="2"/>
    <x v="0"/>
    <s v="1"/>
    <n v="1"/>
    <s v="NE"/>
    <s v=""/>
    <x v="0"/>
  </r>
  <r>
    <s v="001787/23"/>
    <s v="Paveleková Patrícia"/>
    <s v="8758237983"/>
    <s v="211"/>
    <x v="96"/>
    <d v="1899-12-30T12:22:00"/>
    <d v="2023-03-29T00:00:00"/>
    <s v="13:00"/>
    <x v="6"/>
    <x v="0"/>
    <x v="0"/>
    <s v="7"/>
    <x v="1"/>
    <s v="1"/>
    <n v="1"/>
    <s v="NE"/>
    <s v=""/>
    <x v="0"/>
  </r>
  <r>
    <s v="001790/23"/>
    <s v="Lipinová Adéla"/>
    <s v="8958235968"/>
    <s v="205"/>
    <x v="96"/>
    <d v="1899-12-30T12:37:00"/>
    <d v="2023-03-29T00:00:00"/>
    <s v="12:55"/>
    <x v="6"/>
    <x v="0"/>
    <x v="0"/>
    <s v="7"/>
    <x v="1"/>
    <s v="1"/>
    <n v="1"/>
    <s v="NE"/>
    <s v=""/>
    <x v="0"/>
  </r>
  <r>
    <s v="001811/23"/>
    <s v="Ošťádal Jakub "/>
    <s v="2004230745"/>
    <s v="205"/>
    <x v="97"/>
    <d v="1899-12-30T10:15:00"/>
    <d v="2023-03-29T00:00:00"/>
    <s v="13:31"/>
    <x v="0"/>
    <x v="2"/>
    <x v="2"/>
    <s v="2"/>
    <x v="2"/>
    <s v="1"/>
    <n v="2"/>
    <s v="NE"/>
    <s v=""/>
    <x v="0"/>
  </r>
  <r>
    <s v="001812/23"/>
    <s v="Švancarová Elena"/>
    <s v="0960177075"/>
    <s v="213"/>
    <x v="97"/>
    <d v="1899-12-30T10:29:00"/>
    <d v="2023-03-29T00:00:00"/>
    <s v="14:35"/>
    <x v="0"/>
    <x v="2"/>
    <x v="2"/>
    <s v="2"/>
    <x v="2"/>
    <s v="1"/>
    <n v="2"/>
    <s v="NE"/>
    <s v=""/>
    <x v="0"/>
  </r>
  <r>
    <s v="001815/23"/>
    <s v="Černatovičová Sofia"/>
    <s v="1954091876"/>
    <s v="211"/>
    <x v="97"/>
    <d v="1899-12-30T10:51:00"/>
    <d v="2023-03-29T00:00:00"/>
    <s v="14:01"/>
    <x v="4"/>
    <x v="2"/>
    <x v="2"/>
    <s v="2"/>
    <x v="0"/>
    <s v="1"/>
    <n v="2"/>
    <s v="NE"/>
    <s v=""/>
    <x v="0"/>
  </r>
  <r>
    <s v="001817/23"/>
    <s v="Gáborová Nikola "/>
    <s v="0761176064"/>
    <s v="205"/>
    <x v="97"/>
    <d v="1899-12-30T11:12:00"/>
    <d v="2023-03-29T00:00:00"/>
    <s v="15:25"/>
    <x v="11"/>
    <x v="0"/>
    <x v="0"/>
    <s v="2"/>
    <x v="0"/>
    <s v="6"/>
    <n v="2"/>
    <s v="NE"/>
    <s v=""/>
    <x v="0"/>
  </r>
  <r>
    <s v="001818/23"/>
    <s v="Černatovičová Lea"/>
    <s v="8655085362"/>
    <s v="211"/>
    <x v="97"/>
    <d v="1899-12-30T12:08:00"/>
    <d v="2023-03-29T00:00:00"/>
    <s v="14:03"/>
    <x v="5"/>
    <x v="0"/>
    <x v="0"/>
    <s v="7"/>
    <x v="1"/>
    <s v="1"/>
    <n v="2"/>
    <s v="NE"/>
    <s v=""/>
    <x v="0"/>
  </r>
  <r>
    <s v="001823/23"/>
    <s v="Ošťádalová Blanka"/>
    <s v="8461015321"/>
    <s v="205"/>
    <x v="97"/>
    <d v="1899-12-30T14:18:00"/>
    <d v="2023-03-29T00:00:00"/>
    <s v="13:32"/>
    <x v="1"/>
    <x v="0"/>
    <x v="0"/>
    <s v="7"/>
    <x v="1"/>
    <s v="1"/>
    <n v="2"/>
    <s v="NE"/>
    <s v=""/>
    <x v="0"/>
  </r>
  <r>
    <s v="001840/23"/>
    <s v="Skopalová Eliška Mar"/>
    <s v="1956270800"/>
    <s v="207"/>
    <x v="98"/>
    <d v="1899-12-30T12:19:00"/>
    <d v="2023-03-29T00:00:00"/>
    <s v="17:58"/>
    <x v="7"/>
    <x v="0"/>
    <x v="0"/>
    <s v="7"/>
    <x v="0"/>
    <s v="1"/>
    <n v="3"/>
    <s v="NE"/>
    <s v=""/>
    <x v="0"/>
  </r>
  <r>
    <s v="001792/23"/>
    <s v="Blektová Šárka"/>
    <s v="9160275740"/>
    <s v="211"/>
    <x v="96"/>
    <d v="1899-12-30T12:57:00"/>
    <d v="2023-03-30T00:00:00"/>
    <s v="12:24"/>
    <x v="3"/>
    <x v="0"/>
    <x v="0"/>
    <s v="7"/>
    <x v="1"/>
    <s v="1"/>
    <n v="1"/>
    <s v="NE"/>
    <s v=""/>
    <x v="0"/>
  </r>
  <r>
    <s v="001338/23"/>
    <s v="Niemiec Sara"/>
    <s v="2261220533"/>
    <s v="111"/>
    <x v="75"/>
    <d v="1899-12-30T09:28:00"/>
    <d v="2023-03-30T00:00:00"/>
    <s v="12:04"/>
    <x v="4"/>
    <x v="2"/>
    <x v="2"/>
    <s v="2"/>
    <x v="0"/>
    <s v="1"/>
    <n v="1"/>
    <s v="NE"/>
    <s v=""/>
    <x v="0"/>
  </r>
  <r>
    <s v="001355/23"/>
    <s v="Niemiecová Sylvie"/>
    <s v="8362105125"/>
    <s v="111"/>
    <x v="75"/>
    <d v="1899-12-30T13:09:00"/>
    <d v="2023-03-30T00:00:00"/>
    <s v="12:07"/>
    <x v="5"/>
    <x v="0"/>
    <x v="0"/>
    <s v="7"/>
    <x v="1"/>
    <s v="1"/>
    <n v="1"/>
    <s v="NE"/>
    <s v=""/>
    <x v="0"/>
  </r>
  <r>
    <s v="001728/23"/>
    <s v="Zmeškalová Sára "/>
    <s v="1755090854"/>
    <s v="207"/>
    <x v="94"/>
    <d v="1899-12-30T12:23:00"/>
    <d v="2023-03-30T00:00:00"/>
    <s v="09:23"/>
    <x v="0"/>
    <x v="1"/>
    <x v="1"/>
    <s v="2"/>
    <x v="0"/>
    <s v="1"/>
    <n v="5"/>
    <s v="NE"/>
    <s v=""/>
    <x v="0"/>
  </r>
  <r>
    <s v="001733/23"/>
    <s v="Zmeškalová Kateřina"/>
    <s v="8561114595"/>
    <s v="207"/>
    <x v="94"/>
    <d v="1899-12-30T13:55:00"/>
    <d v="2023-03-30T00:00:00"/>
    <s v="09:26"/>
    <x v="1"/>
    <x v="0"/>
    <x v="0"/>
    <s v="7"/>
    <x v="1"/>
    <s v="1"/>
    <n v="5"/>
    <s v="NE"/>
    <s v=""/>
    <x v="0"/>
  </r>
  <r>
    <s v="001791/23"/>
    <s v="Blekta Matyas"/>
    <s v="1907030015"/>
    <s v="211"/>
    <x v="96"/>
    <d v="1899-12-30T12:38:00"/>
    <d v="2023-03-30T00:00:00"/>
    <s v="12:22"/>
    <x v="2"/>
    <x v="1"/>
    <x v="1"/>
    <s v="5"/>
    <x v="0"/>
    <s v="1"/>
    <n v="1"/>
    <s v="NE"/>
    <s v=""/>
    <x v="0"/>
  </r>
  <r>
    <s v="001797/23"/>
    <s v="Pluskalová Ida"/>
    <s v="2352260119"/>
    <s v="207"/>
    <x v="96"/>
    <d v="1899-12-30T16:14:00"/>
    <d v="2023-03-30T00:00:00"/>
    <s v="13:57"/>
    <x v="4"/>
    <x v="0"/>
    <x v="0"/>
    <s v="2"/>
    <x v="0"/>
    <s v="1"/>
    <n v="1"/>
    <s v="ANO"/>
    <s v=""/>
    <x v="1"/>
  </r>
  <r>
    <s v="001798/23"/>
    <s v="Kučerová Iva, Mgr."/>
    <s v="8653125811"/>
    <s v="207"/>
    <x v="96"/>
    <d v="1899-12-30T16:24:00"/>
    <d v="2023-03-30T00:00:00"/>
    <s v="13:58"/>
    <x v="5"/>
    <x v="0"/>
    <x v="0"/>
    <s v="7"/>
    <x v="1"/>
    <s v="1"/>
    <n v="1"/>
    <s v="ANO"/>
    <s v=""/>
    <x v="1"/>
  </r>
  <r>
    <s v="001803/23"/>
    <s v="Čivrný Mattias"/>
    <s v="2109130199"/>
    <s v="205"/>
    <x v="96"/>
    <d v="1899-12-30T21:12:00"/>
    <d v="2023-03-30T00:00:00"/>
    <s v="12:27"/>
    <x v="2"/>
    <x v="0"/>
    <x v="0"/>
    <s v="3"/>
    <x v="0"/>
    <s v="1"/>
    <n v="1"/>
    <s v="ANO"/>
    <s v=""/>
    <x v="1"/>
  </r>
  <r>
    <s v="001804/23"/>
    <s v="Čivrná Ivana"/>
    <s v="7758175304"/>
    <s v="205"/>
    <x v="96"/>
    <d v="1899-12-30T21:14:00"/>
    <d v="2023-03-30T00:00:00"/>
    <s v="12:29"/>
    <x v="3"/>
    <x v="0"/>
    <x v="0"/>
    <s v="7"/>
    <x v="1"/>
    <s v="1"/>
    <n v="1"/>
    <s v="ANO"/>
    <s v=""/>
    <x v="1"/>
  </r>
  <r>
    <s v="001808/23"/>
    <s v="Žák David"/>
    <s v="0711024952"/>
    <s v="205"/>
    <x v="97"/>
    <d v="1899-12-30T09:26:00"/>
    <d v="2023-03-30T00:00:00"/>
    <s v="10:10"/>
    <x v="0"/>
    <x v="2"/>
    <x v="2"/>
    <s v="2"/>
    <x v="2"/>
    <s v="1"/>
    <n v="2"/>
    <s v="NE"/>
    <s v=""/>
    <x v="0"/>
  </r>
  <r>
    <s v="001809/23"/>
    <s v="Gronychová Lucie "/>
    <s v="1657090028"/>
    <s v="111"/>
    <x v="97"/>
    <d v="1899-12-30T09:47:00"/>
    <d v="2023-03-30T00:00:00"/>
    <s v="13:44"/>
    <x v="4"/>
    <x v="2"/>
    <x v="2"/>
    <s v="2"/>
    <x v="1"/>
    <s v="1"/>
    <n v="2"/>
    <s v="NE"/>
    <s v=""/>
    <x v="0"/>
  </r>
  <r>
    <s v="001810/23"/>
    <s v="Kubisová Soňa"/>
    <s v="1759180335"/>
    <s v="205"/>
    <x v="97"/>
    <d v="1899-12-30T09:58:00"/>
    <d v="2023-03-30T00:00:00"/>
    <s v="09:12"/>
    <x v="7"/>
    <x v="2"/>
    <x v="2"/>
    <s v="2"/>
    <x v="0"/>
    <s v="1"/>
    <n v="2"/>
    <s v="NE"/>
    <s v=""/>
    <x v="0"/>
  </r>
  <r>
    <s v="001813/23"/>
    <s v="Trávníček David"/>
    <s v="1704131275"/>
    <s v="111"/>
    <x v="97"/>
    <d v="1899-12-30T10:33:00"/>
    <d v="2023-03-30T00:00:00"/>
    <s v="14:02"/>
    <x v="7"/>
    <x v="2"/>
    <x v="2"/>
    <s v="2"/>
    <x v="0"/>
    <s v="1"/>
    <n v="2"/>
    <s v="NE"/>
    <s v=""/>
    <x v="0"/>
  </r>
  <r>
    <s v="001814/23"/>
    <s v="Sedláček Matěj"/>
    <s v="1702070238"/>
    <s v="205"/>
    <x v="97"/>
    <d v="1899-12-30T10:41:00"/>
    <d v="2023-03-30T00:00:00"/>
    <s v="12:11"/>
    <x v="7"/>
    <x v="2"/>
    <x v="2"/>
    <s v="2"/>
    <x v="0"/>
    <s v="1"/>
    <n v="2"/>
    <s v="NE"/>
    <s v=""/>
    <x v="0"/>
  </r>
  <r>
    <s v="001816/23"/>
    <s v="Pelnářová Tereza"/>
    <s v="0659067453"/>
    <s v="111"/>
    <x v="97"/>
    <d v="1899-12-30T11:01:00"/>
    <d v="2023-03-30T00:00:00"/>
    <s v="11:15"/>
    <x v="0"/>
    <x v="2"/>
    <x v="2"/>
    <s v="2"/>
    <x v="2"/>
    <s v="1"/>
    <n v="2"/>
    <s v="NE"/>
    <s v=""/>
    <x v="0"/>
  </r>
  <r>
    <s v="001819/23"/>
    <s v="Filipová Soňa, Ing."/>
    <s v="7962085395"/>
    <s v="205"/>
    <x v="97"/>
    <d v="1899-12-30T12:12:00"/>
    <d v="2023-03-30T00:00:00"/>
    <s v="09:13"/>
    <x v="6"/>
    <x v="0"/>
    <x v="0"/>
    <s v="7"/>
    <x v="1"/>
    <s v="1"/>
    <n v="2"/>
    <s v="NE"/>
    <s v=""/>
    <x v="0"/>
  </r>
  <r>
    <s v="001820/23"/>
    <s v="Trávníčková Aneta"/>
    <s v="8455254203"/>
    <s v="207"/>
    <x v="97"/>
    <d v="1899-12-30T12:13:00"/>
    <d v="2023-03-30T00:00:00"/>
    <s v="09:14"/>
    <x v="6"/>
    <x v="0"/>
    <x v="0"/>
    <s v="7"/>
    <x v="1"/>
    <s v="1"/>
    <n v="2"/>
    <s v="NE"/>
    <s v=""/>
    <x v="0"/>
  </r>
  <r>
    <s v="001821/23"/>
    <s v="Jakobová Veronika"/>
    <s v="8961236152"/>
    <s v="111"/>
    <x v="97"/>
    <d v="1899-12-30T12:50:00"/>
    <d v="2023-03-30T00:00:00"/>
    <s v="13:46"/>
    <x v="5"/>
    <x v="0"/>
    <x v="0"/>
    <s v="7"/>
    <x v="1"/>
    <s v="1"/>
    <n v="2"/>
    <s v="NE"/>
    <s v=""/>
    <x v="0"/>
  </r>
  <r>
    <s v="001824/23"/>
    <s v="Novák Štěpán"/>
    <s v="2006010589"/>
    <s v="207"/>
    <x v="97"/>
    <d v="1899-12-30T14:25:00"/>
    <d v="2023-03-30T00:00:00"/>
    <s v="12:33"/>
    <x v="2"/>
    <x v="1"/>
    <x v="1"/>
    <s v="7"/>
    <x v="0"/>
    <s v="1"/>
    <n v="2"/>
    <s v="NE"/>
    <s v=""/>
    <x v="0"/>
  </r>
  <r>
    <s v="001825/23"/>
    <s v="Přidalová Hana"/>
    <s v="8362115696"/>
    <s v="207"/>
    <x v="97"/>
    <d v="1899-12-30T14:36:00"/>
    <d v="2023-03-30T00:00:00"/>
    <s v="12:35"/>
    <x v="3"/>
    <x v="0"/>
    <x v="0"/>
    <s v="7"/>
    <x v="1"/>
    <s v="1"/>
    <n v="2"/>
    <s v="NE"/>
    <s v=""/>
    <x v="0"/>
  </r>
  <r>
    <s v="001827/23"/>
    <s v="Oharková Rozálie"/>
    <s v="1454230327"/>
    <s v="205"/>
    <x v="97"/>
    <d v="1899-12-30T16:26:00"/>
    <d v="2023-03-30T00:00:00"/>
    <s v="12:19"/>
    <x v="4"/>
    <x v="2"/>
    <x v="2"/>
    <s v="2"/>
    <x v="0"/>
    <s v="1"/>
    <n v="2"/>
    <s v="ANO"/>
    <s v=""/>
    <x v="1"/>
  </r>
  <r>
    <s v="001844/23"/>
    <s v="Langer Vojtěch"/>
    <s v="0904013264"/>
    <s v="211"/>
    <x v="98"/>
    <d v="1899-12-30T16:37:00"/>
    <d v="2023-03-30T00:00:00"/>
    <s v="12:18"/>
    <x v="4"/>
    <x v="1"/>
    <x v="1"/>
    <s v="2"/>
    <x v="0"/>
    <s v="1"/>
    <n v="3"/>
    <s v="ANO"/>
    <s v=""/>
    <x v="1"/>
  </r>
  <r>
    <s v="001719/23"/>
    <s v="Straková Světlana"/>
    <s v="1261120388"/>
    <s v="201"/>
    <x v="92"/>
    <d v="1899-12-30T14:58:00"/>
    <d v="2023-03-31T00:00:00"/>
    <s v="13:17"/>
    <x v="8"/>
    <x v="1"/>
    <x v="1"/>
    <s v="4"/>
    <x v="0"/>
    <s v="1"/>
    <n v="4"/>
    <s v="NE"/>
    <s v=""/>
    <x v="0"/>
  </r>
  <r>
    <s v="001722/23"/>
    <s v="Konvička Matěj"/>
    <s v="0810033235"/>
    <s v="201"/>
    <x v="92"/>
    <d v="1899-12-30T16:10:00"/>
    <d v="2023-03-31T00:00:00"/>
    <s v="10:28"/>
    <x v="0"/>
    <x v="1"/>
    <x v="1"/>
    <s v="2"/>
    <x v="0"/>
    <s v="1"/>
    <n v="4"/>
    <s v="ANO"/>
    <s v=""/>
    <x v="1"/>
  </r>
  <r>
    <s v="001770/23"/>
    <s v="Ohera Šimon "/>
    <s v="2001160744"/>
    <s v="205"/>
    <x v="96"/>
    <d v="1899-12-30T08:20:00"/>
    <d v="2023-03-31T00:00:00"/>
    <s v="11:57"/>
    <x v="8"/>
    <x v="2"/>
    <x v="2"/>
    <s v="2"/>
    <x v="0"/>
    <s v="1"/>
    <n v="1"/>
    <s v="NE"/>
    <s v=""/>
    <x v="0"/>
  </r>
  <r>
    <s v="001771/23"/>
    <s v="Doležalová Adina "/>
    <s v="1154291017"/>
    <s v="111"/>
    <x v="96"/>
    <d v="1899-12-30T08:33:00"/>
    <d v="2023-03-31T00:00:00"/>
    <s v="12:01"/>
    <x v="8"/>
    <x v="2"/>
    <x v="2"/>
    <s v="2"/>
    <x v="0"/>
    <s v="1"/>
    <n v="1"/>
    <s v="NE"/>
    <s v=""/>
    <x v="0"/>
  </r>
  <r>
    <s v="001772/23"/>
    <s v="Jakubcová Božena"/>
    <s v="5459224364"/>
    <s v="205"/>
    <x v="96"/>
    <d v="1899-12-30T08:49:00"/>
    <d v="2023-03-31T00:00:00"/>
    <s v="12:09"/>
    <x v="9"/>
    <x v="0"/>
    <x v="0"/>
    <s v="7"/>
    <x v="1"/>
    <s v="1"/>
    <n v="1"/>
    <s v="NE"/>
    <s v=""/>
    <x v="0"/>
  </r>
  <r>
    <s v="001782/23"/>
    <s v="Doležalová Alexandra"/>
    <s v="7751034137"/>
    <s v="111"/>
    <x v="96"/>
    <d v="1899-12-30T11:05:00"/>
    <d v="2023-03-31T00:00:00"/>
    <s v="11:37"/>
    <x v="9"/>
    <x v="0"/>
    <x v="0"/>
    <s v="7"/>
    <x v="1"/>
    <s v="1"/>
    <n v="1"/>
    <s v="NE"/>
    <s v=""/>
    <x v="0"/>
  </r>
  <r>
    <s v="001785/23"/>
    <s v="Fuksa Štěpán "/>
    <s v="1207090753"/>
    <s v="111"/>
    <x v="96"/>
    <d v="1899-12-30T11:43:00"/>
    <d v="2023-03-31T00:00:00"/>
    <s v="13:01"/>
    <x v="7"/>
    <x v="0"/>
    <x v="0"/>
    <s v="2"/>
    <x v="0"/>
    <s v="1"/>
    <n v="1"/>
    <s v="NE"/>
    <s v=""/>
    <x v="0"/>
  </r>
  <r>
    <s v="001807/23"/>
    <s v="Konečný Antonín"/>
    <s v="0805273766"/>
    <s v="111"/>
    <x v="97"/>
    <d v="1899-12-30T09:04:00"/>
    <d v="2023-03-31T00:00:00"/>
    <s v="14:08"/>
    <x v="0"/>
    <x v="2"/>
    <x v="2"/>
    <s v="2"/>
    <x v="0"/>
    <s v="1"/>
    <n v="2"/>
    <s v="NE"/>
    <s v=""/>
    <x v="0"/>
  </r>
  <r>
    <s v="001828/23"/>
    <s v="Kráčmar Martin"/>
    <s v="1408190278"/>
    <s v="201"/>
    <x v="97"/>
    <d v="1899-12-30T22:43:00"/>
    <d v="2023-03-31T00:00:00"/>
    <s v="12:41"/>
    <x v="0"/>
    <x v="1"/>
    <x v="1"/>
    <s v="2"/>
    <x v="0"/>
    <s v="1"/>
    <n v="2"/>
    <s v="ANO"/>
    <s v=""/>
    <x v="1"/>
  </r>
  <r>
    <s v="001829/23"/>
    <s v="Rattay Lukáš"/>
    <s v="1201210043"/>
    <s v="205"/>
    <x v="98"/>
    <d v="1899-12-30T09:33:00"/>
    <d v="2023-03-31T00:00:00"/>
    <s v="13:37"/>
    <x v="7"/>
    <x v="2"/>
    <x v="2"/>
    <s v="2"/>
    <x v="0"/>
    <s v="1"/>
    <n v="3"/>
    <s v="NE"/>
    <s v=""/>
    <x v="0"/>
  </r>
  <r>
    <s v="001830/23"/>
    <s v="Janečková Bára"/>
    <s v="1259150046"/>
    <s v="205"/>
    <x v="98"/>
    <d v="1899-12-30T09:47:00"/>
    <d v="2023-03-31T00:00:00"/>
    <s v="12:39"/>
    <x v="4"/>
    <x v="2"/>
    <x v="2"/>
    <s v="2"/>
    <x v="0"/>
    <s v="1"/>
    <n v="3"/>
    <s v="NE"/>
    <s v=""/>
    <x v="0"/>
  </r>
  <r>
    <s v="001832/23"/>
    <s v="Ruček Sebastian Václ"/>
    <s v="2201010427"/>
    <s v="211"/>
    <x v="98"/>
    <d v="1899-12-30T10:45:00"/>
    <d v="2023-03-31T00:00:00"/>
    <s v="14:26"/>
    <x v="2"/>
    <x v="1"/>
    <x v="1"/>
    <s v="1"/>
    <x v="0"/>
    <s v="1"/>
    <n v="3"/>
    <s v="NE"/>
    <s v=""/>
    <x v="0"/>
  </r>
  <r>
    <s v="001833/23"/>
    <s v="Konečný Daniel"/>
    <s v="1503101919"/>
    <s v="205"/>
    <x v="98"/>
    <d v="1899-12-30T10:52:00"/>
    <d v="2023-03-31T00:00:00"/>
    <s v="12:05"/>
    <x v="4"/>
    <x v="2"/>
    <x v="2"/>
    <s v="2"/>
    <x v="0"/>
    <s v="1"/>
    <n v="3"/>
    <s v="NE"/>
    <s v=""/>
    <x v="0"/>
  </r>
  <r>
    <s v="001834/23"/>
    <s v="Gabor Lukáš"/>
    <s v="1207171262"/>
    <s v="207"/>
    <x v="98"/>
    <d v="1899-12-30T11:09:00"/>
    <d v="2023-03-31T00:00:00"/>
    <s v="13:31"/>
    <x v="7"/>
    <x v="2"/>
    <x v="2"/>
    <s v="2"/>
    <x v="0"/>
    <s v="1"/>
    <n v="3"/>
    <s v="NE"/>
    <s v=""/>
    <x v="0"/>
  </r>
  <r>
    <s v="001835/23"/>
    <s v="Moldřík Jakub"/>
    <s v="1207220256"/>
    <s v="213"/>
    <x v="98"/>
    <d v="1899-12-30T11:25:00"/>
    <d v="2023-03-31T00:00:00"/>
    <s v="13:39"/>
    <x v="7"/>
    <x v="2"/>
    <x v="2"/>
    <s v="2"/>
    <x v="0"/>
    <s v="1"/>
    <n v="3"/>
    <s v="NE"/>
    <s v=""/>
    <x v="0"/>
  </r>
  <r>
    <s v="001837/23"/>
    <s v="Skopalíková Lucie"/>
    <s v="1753030345"/>
    <s v="205"/>
    <x v="98"/>
    <d v="1899-12-30T11:38:00"/>
    <d v="2023-03-31T00:00:00"/>
    <s v="12:24"/>
    <x v="4"/>
    <x v="2"/>
    <x v="2"/>
    <s v="2"/>
    <x v="0"/>
    <s v="1"/>
    <n v="3"/>
    <s v="NE"/>
    <s v=""/>
    <x v="0"/>
  </r>
  <r>
    <s v="001838/23"/>
    <s v="Remeš František"/>
    <s v="1801310533"/>
    <s v="111"/>
    <x v="98"/>
    <d v="1899-12-30T12:00:00"/>
    <d v="2023-03-31T00:00:00"/>
    <s v="13:00"/>
    <x v="7"/>
    <x v="2"/>
    <x v="2"/>
    <s v="2"/>
    <x v="0"/>
    <s v="1"/>
    <n v="3"/>
    <s v="NE"/>
    <s v=""/>
    <x v="0"/>
  </r>
  <r>
    <s v="001839/23"/>
    <s v="Remešová Terézia"/>
    <s v="7751199060"/>
    <s v="111"/>
    <x v="98"/>
    <d v="1899-12-30T12:08:00"/>
    <d v="2023-03-31T00:00:00"/>
    <s v="13:05"/>
    <x v="6"/>
    <x v="0"/>
    <x v="0"/>
    <s v="7"/>
    <x v="1"/>
    <s v="1"/>
    <n v="3"/>
    <s v="NE"/>
    <s v=""/>
    <x v="0"/>
  </r>
  <r>
    <s v="001842/23"/>
    <s v="Kováčová Sabina "/>
    <s v="0054125731"/>
    <s v="211"/>
    <x v="98"/>
    <d v="1899-12-30T13:26:00"/>
    <d v="2023-03-31T00:00:00"/>
    <s v="14:53"/>
    <x v="3"/>
    <x v="0"/>
    <x v="0"/>
    <s v="7"/>
    <x v="1"/>
    <s v="1"/>
    <n v="3"/>
    <s v="NE"/>
    <s v=""/>
    <x v="0"/>
  </r>
  <r>
    <s v="001843/23"/>
    <s v="Vašek Miroslav"/>
    <s v="0911106229"/>
    <s v="211"/>
    <x v="98"/>
    <d v="1899-12-30T13:51:00"/>
    <d v="2023-03-31T00:00:00"/>
    <s v="10:52"/>
    <x v="0"/>
    <x v="1"/>
    <x v="1"/>
    <s v="2"/>
    <x v="0"/>
    <s v="1"/>
    <n v="3"/>
    <s v="NE"/>
    <s v=""/>
    <x v="0"/>
  </r>
  <r>
    <s v="001845/23"/>
    <s v="Čuda Pavel"/>
    <s v="1905190089"/>
    <s v="213"/>
    <x v="98"/>
    <d v="1899-12-30T17:13:00"/>
    <d v="2023-03-31T00:00:00"/>
    <s v="12:59"/>
    <x v="2"/>
    <x v="1"/>
    <x v="1"/>
    <s v="5"/>
    <x v="0"/>
    <s v="1"/>
    <n v="3"/>
    <s v="ANO"/>
    <s v=""/>
    <x v="1"/>
  </r>
  <r>
    <s v="001846/23"/>
    <s v="Hajčíková Natálie"/>
    <s v="1153140296"/>
    <s v="205"/>
    <x v="98"/>
    <d v="1899-12-30T17:55:00"/>
    <d v="2023-03-31T00:00:00"/>
    <s v="13:01"/>
    <x v="2"/>
    <x v="1"/>
    <x v="1"/>
    <s v="3"/>
    <x v="0"/>
    <s v="1"/>
    <n v="3"/>
    <s v="ANO"/>
    <s v=""/>
    <x v="1"/>
  </r>
  <r>
    <s v="001847/23"/>
    <s v="Motzke Michael"/>
    <s v="2208121674"/>
    <s v="205"/>
    <x v="99"/>
    <d v="1899-12-30T00:52:00"/>
    <d v="2023-03-31T00:00:00"/>
    <s v="12:56"/>
    <x v="2"/>
    <x v="1"/>
    <x v="1"/>
    <s v="4"/>
    <x v="0"/>
    <s v="1"/>
    <n v="4"/>
    <s v="ANO"/>
    <s v=""/>
    <x v="1"/>
  </r>
  <r>
    <s v="001848/23"/>
    <s v="Motzke Kamila"/>
    <s v="8056195356"/>
    <s v="205"/>
    <x v="99"/>
    <d v="1899-12-30T01:01:00"/>
    <d v="2023-03-31T00:00:00"/>
    <s v="13:08"/>
    <x v="3"/>
    <x v="0"/>
    <x v="0"/>
    <s v="7"/>
    <x v="1"/>
    <s v="1"/>
    <n v="4"/>
    <s v="ANO"/>
    <s v=""/>
    <x v="1"/>
  </r>
  <r>
    <s v="001853/23"/>
    <s v="Urban Josef "/>
    <s v="2207260077"/>
    <s v="111"/>
    <x v="99"/>
    <d v="1899-12-30T09:52:00"/>
    <d v="2023-03-31T00:00:00"/>
    <s v="12:56"/>
    <x v="2"/>
    <x v="0"/>
    <x v="0"/>
    <s v="1"/>
    <x v="0"/>
    <s v="1"/>
    <n v="4"/>
    <s v="NE"/>
    <s v=""/>
    <x v="0"/>
  </r>
  <r>
    <s v="001868/23"/>
    <s v="Strigl Ulrike"/>
    <s v="8960774328"/>
    <s v="111"/>
    <x v="99"/>
    <d v="1899-12-30T14:25:00"/>
    <d v="2023-03-31T00:00:00"/>
    <s v="12:59"/>
    <x v="3"/>
    <x v="0"/>
    <x v="0"/>
    <s v="7"/>
    <x v="1"/>
    <s v="1"/>
    <n v="4"/>
    <s v="NE"/>
    <s v=""/>
    <x v="0"/>
  </r>
  <r>
    <s v="001869/23"/>
    <s v="Ryndová Markéta "/>
    <s v="9656276080"/>
    <s v="213"/>
    <x v="99"/>
    <d v="1899-12-30T16:15:00"/>
    <d v="2023-03-31T00:00:00"/>
    <s v="13:21"/>
    <x v="3"/>
    <x v="0"/>
    <x v="0"/>
    <s v="7"/>
    <x v="1"/>
    <s v="1"/>
    <n v="4"/>
    <s v="ANO"/>
    <s v=""/>
    <x v="1"/>
  </r>
  <r>
    <s v="001849/23"/>
    <s v="Machala Dominik"/>
    <s v="1508010108"/>
    <s v="207"/>
    <x v="99"/>
    <d v="1899-12-30T08:57:00"/>
    <d v="2023-04-01T00:00:00"/>
    <s v="08:47"/>
    <x v="7"/>
    <x v="2"/>
    <x v="2"/>
    <s v="2"/>
    <x v="0"/>
    <s v="1"/>
    <n v="4"/>
    <s v="NE"/>
    <s v=""/>
    <x v="0"/>
  </r>
  <r>
    <s v="001850/23"/>
    <s v="Fojtík Matyáš"/>
    <s v="2005171322"/>
    <s v="201"/>
    <x v="99"/>
    <d v="1899-12-30T09:09:00"/>
    <d v="2023-04-01T00:00:00"/>
    <s v="08:32"/>
    <x v="7"/>
    <x v="2"/>
    <x v="2"/>
    <s v="2"/>
    <x v="0"/>
    <s v="1"/>
    <n v="4"/>
    <s v="NE"/>
    <s v=""/>
    <x v="0"/>
  </r>
  <r>
    <s v="001854/23"/>
    <s v="Benda Matyáš"/>
    <s v="1804240141"/>
    <s v="205"/>
    <x v="99"/>
    <d v="1899-12-30T10:13:00"/>
    <d v="2023-04-01T00:00:00"/>
    <s v="08:22"/>
    <x v="7"/>
    <x v="2"/>
    <x v="2"/>
    <s v="2"/>
    <x v="0"/>
    <s v="1"/>
    <n v="4"/>
    <s v="NE"/>
    <s v=""/>
    <x v="0"/>
  </r>
  <r>
    <s v="001857/23"/>
    <s v="Rakowski Vojtěch"/>
    <s v="1712250199"/>
    <s v="205"/>
    <x v="99"/>
    <d v="1899-12-30T11:11:00"/>
    <d v="2023-04-01T00:00:00"/>
    <s v="08:29"/>
    <x v="7"/>
    <x v="2"/>
    <x v="2"/>
    <s v="2"/>
    <x v="0"/>
    <s v="1"/>
    <n v="4"/>
    <s v="NE"/>
    <s v=""/>
    <x v="0"/>
  </r>
  <r>
    <s v="001861/23"/>
    <s v="Fojtíková Šárka"/>
    <s v="9053194854"/>
    <s v="201"/>
    <x v="99"/>
    <d v="1899-12-30T12:05:00"/>
    <d v="2023-04-01T00:00:00"/>
    <s v="21:35"/>
    <x v="6"/>
    <x v="0"/>
    <x v="0"/>
    <s v="7"/>
    <x v="1"/>
    <s v="1"/>
    <n v="4"/>
    <s v="NE"/>
    <s v=""/>
    <x v="0"/>
  </r>
  <r>
    <s v="001862/23"/>
    <s v="Bendová Zuzana"/>
    <s v="8653146216"/>
    <s v="205"/>
    <x v="99"/>
    <d v="1899-12-30T12:18:00"/>
    <d v="2023-04-01T00:00:00"/>
    <s v="10:00"/>
    <x v="6"/>
    <x v="0"/>
    <x v="0"/>
    <s v="7"/>
    <x v="1"/>
    <s v="1"/>
    <n v="4"/>
    <s v="NE"/>
    <s v=""/>
    <x v="0"/>
  </r>
  <r>
    <s v="001863/23"/>
    <s v="Rakowská Martina"/>
    <s v="8857145803"/>
    <s v="205"/>
    <x v="99"/>
    <d v="1899-12-30T12:21:00"/>
    <d v="2023-04-01T00:00:00"/>
    <s v="10:00"/>
    <x v="6"/>
    <x v="0"/>
    <x v="0"/>
    <s v="7"/>
    <x v="1"/>
    <s v="1"/>
    <n v="4"/>
    <s v="NE"/>
    <s v=""/>
    <x v="0"/>
  </r>
  <r>
    <s v="001873/23"/>
    <s v="Látalová Emma"/>
    <s v="2353160612"/>
    <s v="111"/>
    <x v="99"/>
    <d v="1899-12-30T21:23:00"/>
    <d v="2023-04-01T00:00:00"/>
    <s v="10:39"/>
    <x v="4"/>
    <x v="1"/>
    <x v="1"/>
    <s v="7"/>
    <x v="0"/>
    <s v="1"/>
    <n v="4"/>
    <s v="ANO"/>
    <s v=""/>
    <x v="1"/>
  </r>
  <r>
    <s v="001874/23"/>
    <s v="Látalová Ivona Bc."/>
    <s v="8855245773"/>
    <s v="111"/>
    <x v="99"/>
    <d v="1899-12-30T21:42:00"/>
    <d v="2023-04-01T00:00:00"/>
    <s v="10:40"/>
    <x v="5"/>
    <x v="0"/>
    <x v="0"/>
    <s v="7"/>
    <x v="1"/>
    <s v="1"/>
    <n v="4"/>
    <s v="ANO"/>
    <s v=""/>
    <x v="1"/>
  </r>
  <r>
    <s v="001796/23"/>
    <s v="Provazníková Aneta"/>
    <s v="8254105772"/>
    <s v="111"/>
    <x v="96"/>
    <d v="1899-12-30T14:45:00"/>
    <d v="2023-04-02T00:00:00"/>
    <s v="12:36"/>
    <x v="3"/>
    <x v="0"/>
    <x v="0"/>
    <s v="7"/>
    <x v="1"/>
    <s v="1"/>
    <n v="1"/>
    <s v="NE"/>
    <s v=""/>
    <x v="0"/>
  </r>
  <r>
    <s v="001794/23"/>
    <s v="Máslo Martin "/>
    <s v="1808141368"/>
    <s v="111"/>
    <x v="96"/>
    <d v="1899-12-30T13:33:00"/>
    <d v="2023-04-02T00:00:00"/>
    <s v="11:25"/>
    <x v="2"/>
    <x v="1"/>
    <x v="1"/>
    <s v="5"/>
    <x v="0"/>
    <s v="1"/>
    <n v="1"/>
    <s v="NE"/>
    <s v=""/>
    <x v="0"/>
  </r>
  <r>
    <s v="001831/23"/>
    <s v="Zatloukal Filip"/>
    <s v="1908100084"/>
    <s v="201"/>
    <x v="98"/>
    <d v="1899-12-30T10:12:00"/>
    <d v="2023-04-02T00:00:00"/>
    <s v="13:50"/>
    <x v="4"/>
    <x v="2"/>
    <x v="2"/>
    <s v="2"/>
    <x v="0"/>
    <s v="1"/>
    <n v="3"/>
    <s v="NE"/>
    <s v=""/>
    <x v="0"/>
  </r>
  <r>
    <s v="001841/23"/>
    <s v="Bučíková Hana"/>
    <s v="8262065328"/>
    <s v="201"/>
    <x v="98"/>
    <d v="1899-12-30T13:15:00"/>
    <d v="2023-04-02T00:00:00"/>
    <s v="13:56"/>
    <x v="5"/>
    <x v="0"/>
    <x v="0"/>
    <s v="7"/>
    <x v="1"/>
    <s v="1"/>
    <n v="3"/>
    <s v="NE"/>
    <s v=""/>
    <x v="0"/>
  </r>
  <r>
    <s v="001851/23"/>
    <s v="Tomková Nikola"/>
    <s v="0756125271"/>
    <s v="205"/>
    <x v="99"/>
    <d v="1899-12-30T09:34:00"/>
    <d v="2023-04-02T00:00:00"/>
    <s v="14:21"/>
    <x v="4"/>
    <x v="2"/>
    <x v="2"/>
    <s v="2"/>
    <x v="2"/>
    <s v="1"/>
    <n v="4"/>
    <s v="NE"/>
    <s v=""/>
    <x v="0"/>
  </r>
  <r>
    <s v="001852/23"/>
    <s v="Nétková Tereza"/>
    <s v="1958190201"/>
    <s v="205"/>
    <x v="99"/>
    <d v="1899-12-30T09:49:00"/>
    <d v="2023-04-02T00:00:00"/>
    <s v="12:31"/>
    <x v="7"/>
    <x v="2"/>
    <x v="2"/>
    <s v="2"/>
    <x v="0"/>
    <s v="1"/>
    <n v="4"/>
    <s v="NE"/>
    <s v=""/>
    <x v="0"/>
  </r>
  <r>
    <s v="001855/23"/>
    <s v="Adamíková Stella "/>
    <s v="2061220326"/>
    <s v="205"/>
    <x v="99"/>
    <d v="1899-12-30T10:32:00"/>
    <d v="2023-04-02T00:00:00"/>
    <s v="17:05"/>
    <x v="4"/>
    <x v="2"/>
    <x v="2"/>
    <s v="2"/>
    <x v="2"/>
    <s v="1"/>
    <n v="4"/>
    <s v="NE"/>
    <s v=""/>
    <x v="0"/>
  </r>
  <r>
    <s v="001856/23"/>
    <s v="Adamík Kryštof Danie"/>
    <s v="1807170277"/>
    <s v="205"/>
    <x v="99"/>
    <d v="1899-12-30T10:48:00"/>
    <d v="2023-04-02T00:00:00"/>
    <s v="17:02"/>
    <x v="4"/>
    <x v="2"/>
    <x v="2"/>
    <s v="2"/>
    <x v="0"/>
    <s v="1"/>
    <n v="4"/>
    <s v="NE"/>
    <s v=""/>
    <x v="0"/>
  </r>
  <r>
    <s v="001858/23"/>
    <s v="Jurková Julie "/>
    <s v="2260010291"/>
    <s v="205"/>
    <x v="99"/>
    <d v="1899-12-30T11:24:00"/>
    <d v="2023-04-02T00:00:00"/>
    <s v="14:14"/>
    <x v="4"/>
    <x v="2"/>
    <x v="2"/>
    <s v="2"/>
    <x v="2"/>
    <s v="1"/>
    <n v="4"/>
    <s v="NE"/>
    <s v=""/>
    <x v="0"/>
  </r>
  <r>
    <s v="001864/23"/>
    <s v="Nétková Veronika"/>
    <s v="8959256141"/>
    <s v="205"/>
    <x v="99"/>
    <d v="1899-12-30T12:25:00"/>
    <d v="2023-04-02T00:00:00"/>
    <s v="12:38"/>
    <x v="6"/>
    <x v="0"/>
    <x v="0"/>
    <s v="7"/>
    <x v="1"/>
    <s v="1"/>
    <n v="4"/>
    <s v="NE"/>
    <s v=""/>
    <x v="0"/>
  </r>
  <r>
    <s v="001865/23"/>
    <s v="Adamíková Markéta Mg"/>
    <s v="9061185562"/>
    <s v="205"/>
    <x v="99"/>
    <d v="1899-12-30T13:42:00"/>
    <d v="2023-04-02T00:00:00"/>
    <s v="23:41"/>
    <x v="5"/>
    <x v="0"/>
    <x v="0"/>
    <s v="7"/>
    <x v="1"/>
    <s v="1"/>
    <n v="4"/>
    <s v="NE"/>
    <s v=""/>
    <x v="0"/>
  </r>
  <r>
    <s v="001866/23"/>
    <s v="Jurková Eliška "/>
    <s v="8962245633"/>
    <s v="205"/>
    <x v="99"/>
    <d v="1899-12-30T13:46:00"/>
    <d v="2023-04-02T00:00:00"/>
    <s v="16:41"/>
    <x v="5"/>
    <x v="0"/>
    <x v="0"/>
    <s v="7"/>
    <x v="1"/>
    <s v="1"/>
    <n v="4"/>
    <s v="NE"/>
    <s v=""/>
    <x v="0"/>
  </r>
  <r>
    <s v="001876/23"/>
    <s v="Paveleková Viktorie"/>
    <s v="2051050364"/>
    <s v="205"/>
    <x v="100"/>
    <d v="1899-12-30T11:13:00"/>
    <d v="2023-04-02T00:00:00"/>
    <s v="09:45"/>
    <x v="2"/>
    <x v="0"/>
    <x v="0"/>
    <s v="7"/>
    <x v="0"/>
    <s v="1"/>
    <n v="5"/>
    <s v="NE"/>
    <s v=""/>
    <x v="0"/>
  </r>
  <r>
    <s v="001881/23"/>
    <s v="Paveleková Adéla"/>
    <s v="8157185443"/>
    <s v="205"/>
    <x v="100"/>
    <d v="1899-12-30T14:50:00"/>
    <d v="2023-04-02T00:00:00"/>
    <s v="09:58"/>
    <x v="3"/>
    <x v="0"/>
    <x v="0"/>
    <s v="7"/>
    <x v="1"/>
    <s v="1"/>
    <n v="5"/>
    <s v="NE"/>
    <s v=""/>
    <x v="0"/>
  </r>
  <r>
    <s v="001884/23"/>
    <s v="Samochin Adam"/>
    <s v="2202061158"/>
    <s v="111"/>
    <x v="100"/>
    <d v="1899-12-30T17:59:00"/>
    <d v="2023-04-02T00:00:00"/>
    <s v="11:10"/>
    <x v="2"/>
    <x v="0"/>
    <x v="0"/>
    <s v="2"/>
    <x v="2"/>
    <s v="1"/>
    <n v="5"/>
    <s v="ANO"/>
    <s v=""/>
    <x v="1"/>
  </r>
  <r>
    <s v="001885/23"/>
    <s v="Samochinová Ivana"/>
    <s v="8852085770"/>
    <s v="111"/>
    <x v="100"/>
    <d v="1899-12-30T18:12:00"/>
    <d v="2023-04-02T00:00:00"/>
    <s v="09:34"/>
    <x v="3"/>
    <x v="0"/>
    <x v="0"/>
    <s v="7"/>
    <x v="1"/>
    <s v="1"/>
    <n v="5"/>
    <s v="ANO"/>
    <s v=""/>
    <x v="1"/>
  </r>
  <r>
    <s v="001886/23"/>
    <s v="Fiala Petr"/>
    <s v="2301230525"/>
    <s v="205"/>
    <x v="100"/>
    <d v="1899-12-30T19:11:00"/>
    <d v="2023-04-02T00:00:00"/>
    <s v="15:04"/>
    <x v="4"/>
    <x v="0"/>
    <x v="0"/>
    <s v="3"/>
    <x v="2"/>
    <s v="1"/>
    <n v="5"/>
    <s v="ANO"/>
    <s v=""/>
    <x v="1"/>
  </r>
  <r>
    <s v="001887/23"/>
    <s v="Rucká Natalie "/>
    <s v="9851144303"/>
    <s v="205"/>
    <x v="100"/>
    <d v="1899-12-30T19:35:00"/>
    <d v="2023-04-02T00:00:00"/>
    <s v="15:05"/>
    <x v="5"/>
    <x v="0"/>
    <x v="0"/>
    <s v="7"/>
    <x v="1"/>
    <s v="1"/>
    <n v="5"/>
    <s v="ANO"/>
    <s v=""/>
    <x v="1"/>
  </r>
  <r>
    <s v="001888/23"/>
    <s v="Hanus Josef"/>
    <s v="0707123252"/>
    <s v="205"/>
    <x v="101"/>
    <d v="1899-12-30T03:53:00"/>
    <d v="2023-04-02T00:00:00"/>
    <s v="12:51"/>
    <x v="0"/>
    <x v="1"/>
    <x v="1"/>
    <s v="4"/>
    <x v="2"/>
    <s v="1"/>
    <n v="6"/>
    <s v="ANO"/>
    <s v=""/>
    <x v="1"/>
  </r>
  <r>
    <s v="001892/23"/>
    <s v="Matěj Teo"/>
    <s v="1706240250"/>
    <s v="207"/>
    <x v="101"/>
    <d v="1899-12-30T19:22:00"/>
    <d v="2023-04-02T00:00:00"/>
    <s v="14:36"/>
    <x v="7"/>
    <x v="0"/>
    <x v="0"/>
    <s v="2"/>
    <x v="0"/>
    <s v="1"/>
    <n v="6"/>
    <s v="ANO"/>
    <s v=""/>
    <x v="1"/>
  </r>
  <r>
    <s v="001893/23"/>
    <s v="Matěj Juraj"/>
    <s v="8201207179"/>
    <s v="207"/>
    <x v="101"/>
    <d v="1899-12-30T19:28:00"/>
    <d v="2023-04-02T00:00:00"/>
    <s v="11:53"/>
    <x v="6"/>
    <x v="0"/>
    <x v="0"/>
    <s v="7"/>
    <x v="1"/>
    <s v="1"/>
    <n v="6"/>
    <s v="ANO"/>
    <s v=""/>
    <x v="1"/>
  </r>
  <r>
    <s v="001899/23"/>
    <s v="Hajčíková Hana"/>
    <s v="8561275789"/>
    <s v="205"/>
    <x v="102"/>
    <d v="1899-12-30T10:41:00"/>
    <d v="2023-04-02T00:00:00"/>
    <s v="20:16"/>
    <x v="3"/>
    <x v="0"/>
    <x v="0"/>
    <s v="7"/>
    <x v="1"/>
    <s v="1"/>
    <n v="7"/>
    <s v="NE"/>
    <s v=""/>
    <x v="1"/>
  </r>
  <r>
    <s v="001642/23"/>
    <s v="Hildebrand David "/>
    <s v="2205240499"/>
    <s v="213"/>
    <x v="89"/>
    <d v="1899-12-30T10:28:00"/>
    <d v="2023-04-03T00:00:00"/>
    <s v="13:08"/>
    <x v="7"/>
    <x v="2"/>
    <x v="2"/>
    <s v="2"/>
    <x v="0"/>
    <s v="1"/>
    <n v="1"/>
    <s v="NE"/>
    <s v=""/>
    <x v="0"/>
  </r>
  <r>
    <s v="001652/23"/>
    <s v="Sopúchová Veronika"/>
    <s v="9356295399"/>
    <s v="213"/>
    <x v="89"/>
    <d v="1899-12-30T13:21:00"/>
    <d v="2023-04-03T00:00:00"/>
    <s v="13:09"/>
    <x v="6"/>
    <x v="0"/>
    <x v="0"/>
    <s v="7"/>
    <x v="1"/>
    <s v="1"/>
    <n v="1"/>
    <s v="NE"/>
    <s v=""/>
    <x v="0"/>
  </r>
  <r>
    <s v="001687/23"/>
    <s v="Sáblová Adéla "/>
    <s v="1052087234"/>
    <s v="205"/>
    <x v="91"/>
    <d v="1899-12-30T08:51:00"/>
    <d v="2023-04-03T00:00:00"/>
    <s v="15:40"/>
    <x v="7"/>
    <x v="2"/>
    <x v="2"/>
    <s v="2"/>
    <x v="0"/>
    <s v="1"/>
    <n v="3"/>
    <s v="NE"/>
    <s v=""/>
    <x v="0"/>
  </r>
  <r>
    <s v="001729/23"/>
    <s v="Cimbálník Jakub"/>
    <s v="1905301123"/>
    <s v="205"/>
    <x v="94"/>
    <d v="1899-12-30T12:33:00"/>
    <d v="2023-04-03T00:00:00"/>
    <s v="13:44"/>
    <x v="0"/>
    <x v="1"/>
    <x v="1"/>
    <s v="5"/>
    <x v="0"/>
    <s v="1"/>
    <n v="5"/>
    <s v="NE"/>
    <s v=""/>
    <x v="0"/>
  </r>
  <r>
    <s v="001735/23"/>
    <s v="Valdová Nikola"/>
    <s v="9755194493"/>
    <s v="205"/>
    <x v="94"/>
    <d v="1899-12-30T14:14:00"/>
    <d v="2023-04-03T00:00:00"/>
    <s v="12:17"/>
    <x v="1"/>
    <x v="0"/>
    <x v="0"/>
    <s v="7"/>
    <x v="1"/>
    <s v="1"/>
    <n v="5"/>
    <s v="NE"/>
    <s v=""/>
    <x v="0"/>
  </r>
  <r>
    <s v="001773/23"/>
    <s v="Janků Barbora "/>
    <s v="1058171235"/>
    <s v="205"/>
    <x v="96"/>
    <d v="1899-12-30T09:21:00"/>
    <d v="2023-04-03T00:00:00"/>
    <s v="12:45"/>
    <x v="8"/>
    <x v="2"/>
    <x v="2"/>
    <s v="2"/>
    <x v="0"/>
    <s v="1"/>
    <n v="1"/>
    <s v="NE"/>
    <s v=""/>
    <x v="0"/>
  </r>
  <r>
    <s v="001786/23"/>
    <s v="Kačová Viktorie "/>
    <s v="0656053101"/>
    <s v="213"/>
    <x v="96"/>
    <d v="1899-12-30T11:56:00"/>
    <d v="2023-04-03T00:00:00"/>
    <s v="14:17"/>
    <x v="0"/>
    <x v="1"/>
    <x v="1"/>
    <s v="2"/>
    <x v="0"/>
    <s v="1"/>
    <n v="1"/>
    <s v="NE"/>
    <s v=""/>
    <x v="0"/>
  </r>
  <r>
    <s v="001806/23"/>
    <s v="Ryšánková Tereza "/>
    <s v="2055221553"/>
    <s v="205"/>
    <x v="97"/>
    <d v="1899-12-30T08:23:00"/>
    <d v="2023-04-03T00:00:00"/>
    <s v="15:40"/>
    <x v="7"/>
    <x v="2"/>
    <x v="2"/>
    <s v="2"/>
    <x v="0"/>
    <s v="1"/>
    <n v="2"/>
    <s v="NE"/>
    <s v=""/>
    <x v="0"/>
  </r>
  <r>
    <s v="001822/23"/>
    <s v="Ryšánková Kateřina"/>
    <s v="9254154030"/>
    <s v="205"/>
    <x v="97"/>
    <d v="1899-12-30T13:18:00"/>
    <d v="2023-04-03T00:00:00"/>
    <s v="15:41"/>
    <x v="6"/>
    <x v="0"/>
    <x v="0"/>
    <s v="7"/>
    <x v="1"/>
    <s v="1"/>
    <n v="2"/>
    <s v="NE"/>
    <s v=""/>
    <x v="0"/>
  </r>
  <r>
    <s v="001859/23"/>
    <s v="Žouželka Tomáš"/>
    <s v="1402171210"/>
    <s v="205"/>
    <x v="99"/>
    <d v="1899-12-30T11:32:00"/>
    <d v="2023-04-03T00:00:00"/>
    <s v="14:47"/>
    <x v="2"/>
    <x v="1"/>
    <x v="1"/>
    <s v="5"/>
    <x v="0"/>
    <s v="1"/>
    <n v="4"/>
    <s v="NE"/>
    <s v=""/>
    <x v="0"/>
  </r>
  <r>
    <s v="001871/23"/>
    <s v="Křenek Štěpán"/>
    <s v="1905040027"/>
    <s v="205"/>
    <x v="99"/>
    <d v="1899-12-30T18:55:00"/>
    <d v="2023-04-03T00:00:00"/>
    <s v="10:46"/>
    <x v="0"/>
    <x v="1"/>
    <x v="1"/>
    <s v="5"/>
    <x v="0"/>
    <s v="1"/>
    <n v="4"/>
    <s v="ANO"/>
    <s v=""/>
    <x v="1"/>
  </r>
  <r>
    <s v="001872/23"/>
    <s v="Křenková Ivana, Mgr."/>
    <s v="9055145759"/>
    <s v="205"/>
    <x v="99"/>
    <d v="1899-12-30T20:35:00"/>
    <d v="2023-04-03T00:00:00"/>
    <s v="10:56"/>
    <x v="1"/>
    <x v="0"/>
    <x v="0"/>
    <s v="2"/>
    <x v="1"/>
    <s v="1"/>
    <n v="4"/>
    <s v="ANO"/>
    <s v=""/>
    <x v="1"/>
  </r>
  <r>
    <s v="001877/23"/>
    <s v="Krausová Melisa"/>
    <s v="1056020548"/>
    <s v="213"/>
    <x v="100"/>
    <d v="1899-12-30T11:15:00"/>
    <d v="2023-04-03T00:00:00"/>
    <s v="12:57"/>
    <x v="0"/>
    <x v="1"/>
    <x v="1"/>
    <s v="2"/>
    <x v="0"/>
    <s v="1"/>
    <n v="5"/>
    <s v="NE"/>
    <s v=""/>
    <x v="0"/>
  </r>
  <r>
    <s v="001883/23"/>
    <s v="Motyčka Miroslav"/>
    <s v="8309284302"/>
    <s v="111"/>
    <x v="100"/>
    <d v="1899-12-30T17:19:00"/>
    <d v="2023-04-03T00:00:00"/>
    <s v="09:51"/>
    <x v="6"/>
    <x v="0"/>
    <x v="0"/>
    <s v="7"/>
    <x v="1"/>
    <s v="1"/>
    <n v="5"/>
    <s v="ANO"/>
    <s v=""/>
    <x v="1"/>
  </r>
  <r>
    <s v="001703/23"/>
    <s v="Urubek Filip"/>
    <s v="2204100888"/>
    <s v="111"/>
    <x v="91"/>
    <d v="1899-12-30T14:28:00"/>
    <d v="2023-04-04T00:00:00"/>
    <s v="12:21"/>
    <x v="0"/>
    <x v="1"/>
    <x v="1"/>
    <s v="2"/>
    <x v="0"/>
    <s v="1"/>
    <n v="3"/>
    <s v="NE"/>
    <s v=""/>
    <x v="0"/>
  </r>
  <r>
    <s v="001704/23"/>
    <s v="Urubková Markéta"/>
    <s v="0051164465"/>
    <s v="111"/>
    <x v="91"/>
    <d v="1899-12-30T14:39:00"/>
    <d v="2023-04-04T00:00:00"/>
    <s v="12:22"/>
    <x v="1"/>
    <x v="0"/>
    <x v="0"/>
    <s v="7"/>
    <x v="1"/>
    <s v="1"/>
    <n v="3"/>
    <s v="NE"/>
    <s v=""/>
    <x v="0"/>
  </r>
  <r>
    <s v="001738/23"/>
    <s v="Suchán Adam Františe"/>
    <s v="1706100627"/>
    <s v="111"/>
    <x v="93"/>
    <d v="1899-12-30T01:11:00"/>
    <d v="2023-04-04T00:00:00"/>
    <s v="13:00"/>
    <x v="0"/>
    <x v="0"/>
    <x v="0"/>
    <s v="5"/>
    <x v="0"/>
    <s v="1"/>
    <n v="6"/>
    <s v="ANO"/>
    <s v=""/>
    <x v="1"/>
  </r>
  <r>
    <s v="001739/23"/>
    <s v="Suchánová Monika"/>
    <s v="8156115682"/>
    <s v="111"/>
    <x v="93"/>
    <d v="1899-12-30T01:36:00"/>
    <d v="2023-04-04T00:00:00"/>
    <s v="13:23"/>
    <x v="1"/>
    <x v="0"/>
    <x v="0"/>
    <s v="7"/>
    <x v="1"/>
    <s v="1"/>
    <n v="6"/>
    <s v="ANO"/>
    <s v=""/>
    <x v="1"/>
  </r>
  <r>
    <s v="001801/23"/>
    <s v="Hangurbadžová Jasmín"/>
    <s v="1961251545"/>
    <s v="111"/>
    <x v="96"/>
    <d v="1899-12-30T18:47:00"/>
    <d v="2023-04-04T00:00:00"/>
    <s v="14:04"/>
    <x v="4"/>
    <x v="0"/>
    <x v="0"/>
    <s v="5"/>
    <x v="0"/>
    <s v="1"/>
    <n v="1"/>
    <s v="ANO"/>
    <s v=""/>
    <x v="1"/>
  </r>
  <r>
    <s v="001802/23"/>
    <s v="Hangurbadžová Denisa"/>
    <s v="8453084464"/>
    <s v="111"/>
    <x v="96"/>
    <d v="1899-12-30T20:12:00"/>
    <d v="2023-04-04T00:00:00"/>
    <s v="14:02"/>
    <x v="5"/>
    <x v="0"/>
    <x v="0"/>
    <s v="7"/>
    <x v="1"/>
    <s v="1"/>
    <n v="1"/>
    <s v="ANO"/>
    <s v=""/>
    <x v="1"/>
  </r>
  <r>
    <s v="001826/23"/>
    <s v="Kowalczuková Kamila"/>
    <s v="1260310018"/>
    <s v="205"/>
    <x v="97"/>
    <d v="1899-12-30T15:48:00"/>
    <d v="2023-04-04T00:00:00"/>
    <s v="12:16"/>
    <x v="2"/>
    <x v="1"/>
    <x v="1"/>
    <s v="7"/>
    <x v="0"/>
    <s v="1"/>
    <n v="2"/>
    <s v="ANO"/>
    <s v=""/>
    <x v="1"/>
  </r>
  <r>
    <s v="001860/23"/>
    <s v="Danylenko Artem "/>
    <s v="1411563505"/>
    <s v="213"/>
    <x v="99"/>
    <d v="1899-12-30T11:42:00"/>
    <d v="2023-04-04T00:00:00"/>
    <s v="12:39"/>
    <x v="4"/>
    <x v="2"/>
    <x v="2"/>
    <s v="2"/>
    <x v="0"/>
    <s v="1"/>
    <n v="4"/>
    <s v="NE"/>
    <s v=""/>
    <x v="0"/>
  </r>
  <r>
    <s v="001867/23"/>
    <s v="Danylenko Yuliia"/>
    <s v="8361673507"/>
    <s v="213"/>
    <x v="99"/>
    <d v="1899-12-30T14:24:00"/>
    <d v="2023-04-04T00:00:00"/>
    <s v="12:38"/>
    <x v="5"/>
    <x v="0"/>
    <x v="0"/>
    <s v="7"/>
    <x v="1"/>
    <s v="1"/>
    <n v="4"/>
    <s v="NE"/>
    <s v=""/>
    <x v="0"/>
  </r>
  <r>
    <s v="001895/23"/>
    <s v="Štefková Emílie"/>
    <s v="2352270393"/>
    <s v="205"/>
    <x v="102"/>
    <d v="1899-12-30T01:20:00"/>
    <d v="2023-04-04T00:00:00"/>
    <s v="12:15"/>
    <x v="2"/>
    <x v="0"/>
    <x v="0"/>
    <s v="7"/>
    <x v="0"/>
    <s v="1"/>
    <n v="7"/>
    <s v="ANO"/>
    <s v=""/>
    <x v="1"/>
  </r>
  <r>
    <s v="001894/23"/>
    <s v="Štefková Lenka "/>
    <s v="9651184851"/>
    <s v="205"/>
    <x v="102"/>
    <d v="1899-12-30T01:21:00"/>
    <d v="2023-04-04T00:00:00"/>
    <s v="12:20"/>
    <x v="3"/>
    <x v="0"/>
    <x v="0"/>
    <s v="7"/>
    <x v="1"/>
    <s v="1"/>
    <n v="7"/>
    <s v="ANO"/>
    <s v=""/>
    <x v="1"/>
  </r>
  <r>
    <s v="001900/23"/>
    <s v="Širůčková Silvie "/>
    <s v="9158125768"/>
    <s v="205"/>
    <x v="102"/>
    <d v="1899-12-30T13:14:00"/>
    <d v="2023-04-04T00:00:00"/>
    <s v="08:56"/>
    <x v="6"/>
    <x v="0"/>
    <x v="0"/>
    <s v="7"/>
    <x v="1"/>
    <s v="1"/>
    <n v="7"/>
    <s v="NE"/>
    <s v=""/>
    <x v="1"/>
  </r>
  <r>
    <s v="001901/23"/>
    <s v="Kovářová Jarmila"/>
    <s v="6254080437"/>
    <s v="211"/>
    <x v="102"/>
    <d v="1899-12-30T13:41:00"/>
    <d v="2023-04-04T00:00:00"/>
    <s v="09:42"/>
    <x v="6"/>
    <x v="0"/>
    <x v="0"/>
    <s v="7"/>
    <x v="1"/>
    <s v="1"/>
    <n v="7"/>
    <s v="NE"/>
    <s v=""/>
    <x v="1"/>
  </r>
  <r>
    <s v="001902/23"/>
    <s v="Perutková Anna"/>
    <s v="9754145720"/>
    <s v="111"/>
    <x v="102"/>
    <d v="1899-12-30T13:56:00"/>
    <d v="2023-04-04T00:00:00"/>
    <s v="09:27"/>
    <x v="6"/>
    <x v="0"/>
    <x v="0"/>
    <s v="7"/>
    <x v="1"/>
    <s v="1"/>
    <n v="7"/>
    <s v="NE"/>
    <s v=""/>
    <x v="1"/>
  </r>
  <r>
    <s v="001903/23"/>
    <s v="Širůčková Adéla"/>
    <s v="1760240009"/>
    <s v="205"/>
    <x v="102"/>
    <d v="1899-12-30T14:17:00"/>
    <d v="2023-04-04T00:00:00"/>
    <s v="08:55"/>
    <x v="7"/>
    <x v="2"/>
    <x v="2"/>
    <s v="2"/>
    <x v="0"/>
    <s v="1"/>
    <n v="7"/>
    <s v="NE"/>
    <s v=""/>
    <x v="1"/>
  </r>
  <r>
    <s v="001904/23"/>
    <s v="Kárník Jiří"/>
    <s v="1406210355"/>
    <s v="211"/>
    <x v="102"/>
    <d v="1899-12-30T14:21:00"/>
    <d v="2023-04-04T00:00:00"/>
    <s v="12:15"/>
    <x v="4"/>
    <x v="2"/>
    <x v="2"/>
    <s v="2"/>
    <x v="0"/>
    <s v="1"/>
    <n v="7"/>
    <s v="NE"/>
    <s v=""/>
    <x v="1"/>
  </r>
  <r>
    <s v="001905/23"/>
    <s v="Neplechová Ema"/>
    <s v="1761050225"/>
    <s v="211"/>
    <x v="102"/>
    <d v="1899-12-30T14:26:00"/>
    <d v="2023-04-04T00:00:00"/>
    <s v="09:40"/>
    <x v="7"/>
    <x v="2"/>
    <x v="2"/>
    <s v="2"/>
    <x v="0"/>
    <s v="1"/>
    <n v="7"/>
    <s v="NE"/>
    <s v=""/>
    <x v="1"/>
  </r>
  <r>
    <s v="001906/23"/>
    <s v="Perutka Vojtěch"/>
    <s v="2003010383"/>
    <s v="211"/>
    <x v="102"/>
    <d v="1899-12-30T14:30:00"/>
    <d v="2023-04-04T00:00:00"/>
    <s v="09:20"/>
    <x v="7"/>
    <x v="2"/>
    <x v="2"/>
    <s v="2"/>
    <x v="0"/>
    <s v="1"/>
    <n v="7"/>
    <s v="NE"/>
    <s v=""/>
    <x v="1"/>
  </r>
  <r>
    <s v="001907/23"/>
    <s v="Spala David"/>
    <s v="0902205370"/>
    <s v="111"/>
    <x v="102"/>
    <d v="1899-12-30T14:35:00"/>
    <d v="2023-04-04T00:00:00"/>
    <s v="14:29"/>
    <x v="7"/>
    <x v="2"/>
    <x v="2"/>
    <s v="2"/>
    <x v="0"/>
    <s v="1"/>
    <n v="7"/>
    <s v="NE"/>
    <s v=""/>
    <x v="1"/>
  </r>
  <r>
    <s v="001908/23"/>
    <s v="Waloszková Martina"/>
    <s v="1861220152"/>
    <s v="205"/>
    <x v="102"/>
    <d v="1899-12-30T14:44:00"/>
    <d v="2023-04-04T00:00:00"/>
    <s v="08:24"/>
    <x v="7"/>
    <x v="2"/>
    <x v="2"/>
    <s v="2"/>
    <x v="0"/>
    <s v="1"/>
    <n v="7"/>
    <s v="NE"/>
    <s v=""/>
    <x v="1"/>
  </r>
  <r>
    <s v="001909/23"/>
    <s v="Waloszek Petr"/>
    <s v="8002225088"/>
    <s v="111"/>
    <x v="102"/>
    <d v="1899-12-30T14:47:00"/>
    <d v="2023-04-04T00:00:00"/>
    <s v="08:30"/>
    <x v="6"/>
    <x v="0"/>
    <x v="0"/>
    <s v="7"/>
    <x v="1"/>
    <s v="1"/>
    <n v="7"/>
    <s v="NE"/>
    <s v=""/>
    <x v="1"/>
  </r>
  <r>
    <s v="001910/23"/>
    <s v="Kráčmar Luděk"/>
    <s v="1802120210"/>
    <s v="207"/>
    <x v="102"/>
    <d v="1899-12-30T14:53:00"/>
    <d v="2023-04-04T00:00:00"/>
    <s v="08:25"/>
    <x v="7"/>
    <x v="2"/>
    <x v="2"/>
    <s v="2"/>
    <x v="0"/>
    <s v="1"/>
    <n v="7"/>
    <s v="NE"/>
    <s v=""/>
    <x v="1"/>
  </r>
  <r>
    <s v="001911/23"/>
    <s v="Kráčmarová Lucie"/>
    <s v="8557166222"/>
    <s v="207"/>
    <x v="102"/>
    <d v="1899-12-30T14:58:00"/>
    <d v="2023-04-04T00:00:00"/>
    <s v="08:28"/>
    <x v="6"/>
    <x v="0"/>
    <x v="0"/>
    <s v="7"/>
    <x v="1"/>
    <s v="1"/>
    <n v="7"/>
    <s v="NE"/>
    <s v=""/>
    <x v="1"/>
  </r>
  <r>
    <s v="001912/23"/>
    <s v="Pytolaj Teodor"/>
    <s v="1705070257"/>
    <s v="205"/>
    <x v="102"/>
    <d v="1899-12-30T15:02:00"/>
    <d v="2023-04-04T00:00:00"/>
    <s v="08:26"/>
    <x v="7"/>
    <x v="2"/>
    <x v="2"/>
    <s v="2"/>
    <x v="0"/>
    <s v="1"/>
    <n v="7"/>
    <s v="ANO"/>
    <s v=""/>
    <x v="1"/>
  </r>
  <r>
    <s v="001913/23"/>
    <s v="Karabcová Adéla"/>
    <s v="9059216177"/>
    <s v="205"/>
    <x v="102"/>
    <d v="1899-12-30T15:07:00"/>
    <d v="2023-04-04T00:00:00"/>
    <s v="08:30"/>
    <x v="6"/>
    <x v="0"/>
    <x v="0"/>
    <s v="7"/>
    <x v="1"/>
    <s v="1"/>
    <n v="7"/>
    <s v="ANO"/>
    <s v=""/>
    <x v="1"/>
  </r>
  <r>
    <s v="001914/23"/>
    <s v="Komárek Maxmilián"/>
    <s v="1812281207"/>
    <s v="205"/>
    <x v="102"/>
    <d v="1899-12-30T15:11:00"/>
    <d v="2023-04-04T00:00:00"/>
    <s v="12:11"/>
    <x v="4"/>
    <x v="2"/>
    <x v="2"/>
    <s v="2"/>
    <x v="0"/>
    <s v="1"/>
    <n v="7"/>
    <s v="ANO"/>
    <s v=""/>
    <x v="1"/>
  </r>
  <r>
    <s v="001915/23"/>
    <s v="Komárková Hana"/>
    <s v="8652195167"/>
    <s v="205"/>
    <x v="102"/>
    <d v="1899-12-30T15:18:00"/>
    <d v="2023-04-04T00:00:00"/>
    <s v="12:13"/>
    <x v="5"/>
    <x v="0"/>
    <x v="0"/>
    <s v="7"/>
    <x v="1"/>
    <s v="1"/>
    <n v="7"/>
    <s v="ANO"/>
    <s v=""/>
    <x v="1"/>
  </r>
  <r>
    <s v="001916/23"/>
    <s v="Zlámalová Amelia "/>
    <s v="2257220350"/>
    <s v="111"/>
    <x v="102"/>
    <d v="1899-12-30T18:10:00"/>
    <d v="2023-04-04T00:00:00"/>
    <s v="12:16"/>
    <x v="2"/>
    <x v="0"/>
    <x v="0"/>
    <s v="7"/>
    <x v="0"/>
    <s v="1"/>
    <n v="7"/>
    <s v="ANO"/>
    <s v=""/>
    <x v="1"/>
  </r>
  <r>
    <s v="001917/23"/>
    <s v="Zlámalová Kamila Bc."/>
    <s v="8953074097"/>
    <s v="111"/>
    <x v="102"/>
    <d v="1899-12-30T18:11:00"/>
    <d v="2023-04-04T00:00:00"/>
    <s v="12:19"/>
    <x v="3"/>
    <x v="0"/>
    <x v="0"/>
    <s v="7"/>
    <x v="1"/>
    <s v="1"/>
    <n v="7"/>
    <s v="ANO"/>
    <s v=""/>
    <x v="1"/>
  </r>
  <r>
    <s v="001946/23"/>
    <s v="Aleksijevič Lena"/>
    <s v="1660241187"/>
    <s v="205"/>
    <x v="103"/>
    <d v="1899-12-30T17:59:00"/>
    <d v="2023-04-04T00:00:00"/>
    <s v="16:34"/>
    <x v="0"/>
    <x v="1"/>
    <x v="1"/>
    <s v="2"/>
    <x v="0"/>
    <s v="1"/>
    <n v="1"/>
    <s v="ANO"/>
    <s v=""/>
    <x v="1"/>
  </r>
  <r>
    <s v="001927/23"/>
    <s v="Chodilík Zdeněk"/>
    <s v="1706060191"/>
    <s v="211"/>
    <x v="103"/>
    <d v="1899-12-30T09:19:00"/>
    <d v="2023-04-05T00:00:00"/>
    <s v="09:38"/>
    <x v="7"/>
    <x v="2"/>
    <x v="2"/>
    <s v="2"/>
    <x v="1"/>
    <s v="1"/>
    <n v="1"/>
    <s v="NE"/>
    <s v=""/>
    <x v="0"/>
  </r>
  <r>
    <s v="001746/23"/>
    <s v="Červenka Nathanael"/>
    <s v="2303040377"/>
    <s v="205"/>
    <x v="93"/>
    <d v="1899-12-30T21:41:00"/>
    <d v="2023-04-05T00:00:00"/>
    <s v="12:06"/>
    <x v="4"/>
    <x v="1"/>
    <x v="1"/>
    <s v="2"/>
    <x v="0"/>
    <s v="1"/>
    <n v="6"/>
    <s v="ANO"/>
    <s v=""/>
    <x v="1"/>
  </r>
  <r>
    <s v="001747/23"/>
    <s v="Červenková Eva "/>
    <s v="0156306293"/>
    <s v="205"/>
    <x v="93"/>
    <d v="1899-12-30T21:45:00"/>
    <d v="2023-04-05T00:00:00"/>
    <s v="12:19"/>
    <x v="5"/>
    <x v="0"/>
    <x v="0"/>
    <s v="7"/>
    <x v="1"/>
    <s v="1"/>
    <n v="6"/>
    <s v="ANO"/>
    <s v=""/>
    <x v="1"/>
  </r>
  <r>
    <s v="001779/23"/>
    <s v="Žitníková Karolína"/>
    <s v="0862092968"/>
    <s v="201"/>
    <x v="96"/>
    <d v="1899-12-30T10:16:00"/>
    <d v="2023-04-05T00:00:00"/>
    <s v="12:37"/>
    <x v="4"/>
    <x v="2"/>
    <x v="2"/>
    <s v="2"/>
    <x v="0"/>
    <s v="1"/>
    <n v="1"/>
    <s v="NE"/>
    <s v=""/>
    <x v="0"/>
  </r>
  <r>
    <s v="001789/23"/>
    <s v="Učnay David"/>
    <s v="1825758022"/>
    <s v="111"/>
    <x v="96"/>
    <d v="1899-12-30T12:30:00"/>
    <d v="2023-04-05T00:00:00"/>
    <s v="12:08"/>
    <x v="8"/>
    <x v="2"/>
    <x v="2"/>
    <s v="2"/>
    <x v="0"/>
    <s v="1"/>
    <n v="1"/>
    <s v="NE"/>
    <s v=""/>
    <x v="0"/>
  </r>
  <r>
    <s v="001788/23"/>
    <s v="Učnayová Lenka, Ing."/>
    <s v="8151316690"/>
    <s v="110"/>
    <x v="96"/>
    <d v="1899-12-30T12:36:00"/>
    <d v="2023-04-05T00:00:00"/>
    <s v="12:53"/>
    <x v="9"/>
    <x v="0"/>
    <x v="0"/>
    <s v="7"/>
    <x v="1"/>
    <s v="1"/>
    <n v="1"/>
    <s v="NE"/>
    <s v=""/>
    <x v="0"/>
  </r>
  <r>
    <s v="001875/23"/>
    <s v="Motyčka Jonáš"/>
    <s v="1901270415"/>
    <s v="201"/>
    <x v="100"/>
    <d v="1899-12-30T10:43:00"/>
    <d v="2023-04-05T00:00:00"/>
    <s v="16:25"/>
    <x v="7"/>
    <x v="1"/>
    <x v="1"/>
    <s v="2"/>
    <x v="0"/>
    <s v="1"/>
    <n v="5"/>
    <s v="NE"/>
    <s v=""/>
    <x v="0"/>
  </r>
  <r>
    <s v="001891/23"/>
    <s v="Šolcová Lucie"/>
    <s v="8754285782"/>
    <s v="111"/>
    <x v="101"/>
    <d v="1899-12-30T17:14:00"/>
    <d v="2023-04-05T00:00:00"/>
    <s v="12:40"/>
    <x v="3"/>
    <x v="0"/>
    <x v="0"/>
    <s v="7"/>
    <x v="1"/>
    <s v="1"/>
    <n v="6"/>
    <s v="ANO"/>
    <s v=""/>
    <x v="1"/>
  </r>
  <r>
    <s v="001919/23"/>
    <s v="Špaček Jakub "/>
    <s v="2202020645"/>
    <s v="205"/>
    <x v="103"/>
    <d v="1899-12-30T03:25:00"/>
    <d v="2023-04-05T00:00:00"/>
    <s v="12:28"/>
    <x v="2"/>
    <x v="1"/>
    <x v="1"/>
    <s v="3"/>
    <x v="0"/>
    <s v="1"/>
    <n v="1"/>
    <s v="ANO"/>
    <s v=""/>
    <x v="1"/>
  </r>
  <r>
    <s v="001920/23"/>
    <s v="Špačková Lenka"/>
    <s v="9053085723"/>
    <s v="205"/>
    <x v="103"/>
    <d v="1899-12-30T03:41:00"/>
    <d v="2023-04-05T00:00:00"/>
    <s v="12:32"/>
    <x v="3"/>
    <x v="0"/>
    <x v="0"/>
    <s v="7"/>
    <x v="1"/>
    <s v="1"/>
    <n v="1"/>
    <s v="ANO"/>
    <s v=""/>
    <x v="1"/>
  </r>
  <r>
    <s v="001921/23"/>
    <s v="Stejskal Ondřej"/>
    <s v="1910100764"/>
    <s v="205"/>
    <x v="103"/>
    <d v="1899-12-30T08:03:00"/>
    <d v="2023-04-05T00:00:00"/>
    <s v="11:15"/>
    <x v="7"/>
    <x v="2"/>
    <x v="2"/>
    <s v="2"/>
    <x v="0"/>
    <s v="1"/>
    <n v="1"/>
    <s v="NE"/>
    <s v=""/>
    <x v="0"/>
  </r>
  <r>
    <s v="001922/23"/>
    <s v="Horák Vladimír"/>
    <s v="1705151041"/>
    <s v="111"/>
    <x v="103"/>
    <d v="1899-12-30T08:14:00"/>
    <d v="2023-04-05T00:00:00"/>
    <s v="09:37"/>
    <x v="7"/>
    <x v="2"/>
    <x v="2"/>
    <s v="2"/>
    <x v="0"/>
    <s v="1"/>
    <n v="1"/>
    <s v="NE"/>
    <s v=""/>
    <x v="0"/>
  </r>
  <r>
    <s v="001923/23"/>
    <s v="Jašek Jan"/>
    <s v="0805195281"/>
    <s v="205"/>
    <x v="103"/>
    <d v="1899-12-30T08:32:00"/>
    <d v="2023-04-05T00:00:00"/>
    <s v="16:08"/>
    <x v="0"/>
    <x v="2"/>
    <x v="2"/>
    <s v="2"/>
    <x v="0"/>
    <s v="1"/>
    <n v="1"/>
    <s v="NE"/>
    <s v=""/>
    <x v="0"/>
  </r>
  <r>
    <s v="001930/23"/>
    <s v="Dostál Marek"/>
    <s v="1710090239"/>
    <s v="111"/>
    <x v="103"/>
    <d v="1899-12-30T10:16:00"/>
    <d v="2023-04-05T00:00:00"/>
    <s v="10:28"/>
    <x v="7"/>
    <x v="2"/>
    <x v="2"/>
    <s v="2"/>
    <x v="0"/>
    <s v="1"/>
    <n v="1"/>
    <s v="NE"/>
    <s v=""/>
    <x v="0"/>
  </r>
  <r>
    <s v="001933/23"/>
    <s v="Maksuti Ardet "/>
    <s v="1805310364"/>
    <s v="201"/>
    <x v="103"/>
    <d v="1899-12-30T11:05:00"/>
    <d v="2023-04-05T00:00:00"/>
    <s v="12:23"/>
    <x v="4"/>
    <x v="2"/>
    <x v="2"/>
    <s v="2"/>
    <x v="0"/>
    <s v="1"/>
    <n v="1"/>
    <s v="NE"/>
    <s v=""/>
    <x v="0"/>
  </r>
  <r>
    <s v="001929/23"/>
    <s v="Zábojová Kamila, Bc."/>
    <s v="7858255306"/>
    <s v="211"/>
    <x v="103"/>
    <d v="1899-12-30T12:11:00"/>
    <d v="2023-04-05T00:00:00"/>
    <s v="09:40"/>
    <x v="6"/>
    <x v="0"/>
    <x v="0"/>
    <s v="7"/>
    <x v="1"/>
    <s v="1"/>
    <n v="1"/>
    <s v="NE"/>
    <s v=""/>
    <x v="0"/>
  </r>
  <r>
    <s v="001936/23"/>
    <s v="Horák Vladimír"/>
    <s v="8411097222"/>
    <s v="201"/>
    <x v="103"/>
    <d v="1899-12-30T12:27:00"/>
    <d v="2023-04-05T00:00:00"/>
    <s v="09:39"/>
    <x v="6"/>
    <x v="0"/>
    <x v="0"/>
    <s v="7"/>
    <x v="1"/>
    <s v="1"/>
    <n v="1"/>
    <s v="NE"/>
    <s v=""/>
    <x v="0"/>
  </r>
  <r>
    <s v="001937/23"/>
    <s v="Stejskalová Kristýna"/>
    <s v="9651165711"/>
    <s v="205"/>
    <x v="103"/>
    <d v="1899-12-30T12:31:00"/>
    <d v="2023-04-05T00:00:00"/>
    <s v="11:31"/>
    <x v="6"/>
    <x v="0"/>
    <x v="0"/>
    <s v="7"/>
    <x v="1"/>
    <s v="1"/>
    <n v="1"/>
    <s v="NE"/>
    <s v=""/>
    <x v="0"/>
  </r>
  <r>
    <s v="001938/23"/>
    <s v="Motyčková Juráňová P"/>
    <s v="8455224338"/>
    <s v="201"/>
    <x v="103"/>
    <d v="1899-12-30T12:39:00"/>
    <d v="2023-04-05T00:00:00"/>
    <s v="16:26"/>
    <x v="6"/>
    <x v="0"/>
    <x v="0"/>
    <s v="7"/>
    <x v="1"/>
    <s v="1"/>
    <n v="1"/>
    <s v="NE"/>
    <s v=""/>
    <x v="0"/>
  </r>
  <r>
    <s v="001941/23"/>
    <s v="Maksuti Simona, DiS."/>
    <s v="8252044724"/>
    <s v="201"/>
    <x v="103"/>
    <d v="1899-12-30T13:30:00"/>
    <d v="2023-04-05T00:00:00"/>
    <s v="12:22"/>
    <x v="5"/>
    <x v="0"/>
    <x v="0"/>
    <s v="7"/>
    <x v="1"/>
    <s v="1"/>
    <n v="1"/>
    <s v="NE"/>
    <s v=""/>
    <x v="0"/>
  </r>
  <r>
    <s v="001942/23"/>
    <s v="Dostálová Marcela"/>
    <s v="7959105121"/>
    <s v="111"/>
    <x v="103"/>
    <d v="1899-12-30T13:47:00"/>
    <d v="2023-04-05T00:00:00"/>
    <s v="10:35"/>
    <x v="6"/>
    <x v="0"/>
    <x v="0"/>
    <s v="7"/>
    <x v="1"/>
    <s v="1"/>
    <n v="1"/>
    <s v="NE"/>
    <s v=""/>
    <x v="0"/>
  </r>
  <r>
    <s v="001947/23"/>
    <s v="Miler Marek "/>
    <s v="1807231437"/>
    <s v="111"/>
    <x v="103"/>
    <d v="1899-12-30T20:27:00"/>
    <d v="2023-04-05T00:00:00"/>
    <s v="12:10"/>
    <x v="8"/>
    <x v="1"/>
    <x v="1"/>
    <s v="1"/>
    <x v="0"/>
    <s v="1"/>
    <n v="1"/>
    <s v="ANO"/>
    <s v=""/>
    <x v="1"/>
  </r>
  <r>
    <s v="001948/23"/>
    <s v="Milerová Eliška"/>
    <s v="9360316141"/>
    <s v="111"/>
    <x v="103"/>
    <d v="1899-12-30T20:44:00"/>
    <d v="2023-04-05T00:00:00"/>
    <s v="12:54"/>
    <x v="9"/>
    <x v="0"/>
    <x v="0"/>
    <s v="7"/>
    <x v="1"/>
    <s v="1"/>
    <n v="1"/>
    <s v="ANO"/>
    <s v=""/>
    <x v="1"/>
  </r>
  <r>
    <s v="001953/23"/>
    <s v="Skulina Daniel"/>
    <s v="0809013656"/>
    <s v="213"/>
    <x v="104"/>
    <d v="1899-12-30T08:49:00"/>
    <d v="2023-04-05T00:00:00"/>
    <s v="15:34"/>
    <x v="0"/>
    <x v="2"/>
    <x v="2"/>
    <s v="2"/>
    <x v="0"/>
    <s v="1"/>
    <n v="2"/>
    <s v="NE"/>
    <s v=""/>
    <x v="0"/>
  </r>
  <r>
    <s v="001954/23"/>
    <s v="Hubáčková Dominika "/>
    <s v="1551261547"/>
    <s v="205"/>
    <x v="104"/>
    <d v="1899-12-30T08:55:00"/>
    <d v="2023-04-05T00:00:00"/>
    <s v="15:12"/>
    <x v="4"/>
    <x v="2"/>
    <x v="2"/>
    <s v="2"/>
    <x v="0"/>
    <s v="1"/>
    <n v="2"/>
    <s v="NE"/>
    <s v=""/>
    <x v="0"/>
  </r>
  <r>
    <s v="001957/23"/>
    <s v="Juřica Jiří "/>
    <s v="1201050334"/>
    <s v="111"/>
    <x v="104"/>
    <d v="1899-12-30T10:01:00"/>
    <d v="2023-04-05T00:00:00"/>
    <s v="15:07"/>
    <x v="4"/>
    <x v="2"/>
    <x v="2"/>
    <s v="2"/>
    <x v="0"/>
    <s v="1"/>
    <n v="2"/>
    <s v="NE"/>
    <s v=""/>
    <x v="0"/>
  </r>
  <r>
    <s v="001958/23"/>
    <s v="Žatka Milan "/>
    <s v="2101130647"/>
    <s v="205"/>
    <x v="104"/>
    <d v="1899-12-30T10:15:00"/>
    <d v="2023-04-05T00:00:00"/>
    <s v="14:14"/>
    <x v="4"/>
    <x v="2"/>
    <x v="2"/>
    <s v="2"/>
    <x v="0"/>
    <s v="1"/>
    <n v="2"/>
    <s v="NE"/>
    <s v=""/>
    <x v="0"/>
  </r>
  <r>
    <s v="001961/23"/>
    <s v="Mikulka Dan"/>
    <s v="2209030230"/>
    <s v="205"/>
    <x v="104"/>
    <d v="1899-12-30T11:04:00"/>
    <d v="2023-04-05T00:00:00"/>
    <s v="13:19"/>
    <x v="2"/>
    <x v="1"/>
    <x v="1"/>
    <s v="1"/>
    <x v="0"/>
    <s v="1"/>
    <n v="2"/>
    <s v="NE"/>
    <s v=""/>
    <x v="0"/>
  </r>
  <r>
    <s v="001966/23"/>
    <s v="Žatková Monika "/>
    <s v="8651275765"/>
    <s v="205"/>
    <x v="104"/>
    <d v="1899-12-30T12:28:00"/>
    <d v="2023-04-05T00:00:00"/>
    <s v="14:15"/>
    <x v="5"/>
    <x v="0"/>
    <x v="0"/>
    <s v="7"/>
    <x v="1"/>
    <s v="1"/>
    <n v="2"/>
    <s v="NE"/>
    <s v=""/>
    <x v="0"/>
  </r>
  <r>
    <s v="001967/23"/>
    <s v="Vošalíková Lucie"/>
    <s v="8757225796"/>
    <s v="205"/>
    <x v="104"/>
    <d v="1899-12-30T12:50:00"/>
    <d v="2023-04-05T00:00:00"/>
    <s v="13:28"/>
    <x v="3"/>
    <x v="0"/>
    <x v="0"/>
    <s v="7"/>
    <x v="1"/>
    <s v="1"/>
    <n v="2"/>
    <s v="NE"/>
    <s v=""/>
    <x v="0"/>
  </r>
  <r>
    <s v="001969/23"/>
    <s v="Juřica Marek"/>
    <s v="8004035875"/>
    <s v="111"/>
    <x v="104"/>
    <d v="1899-12-30T13:02:00"/>
    <d v="2023-04-05T00:00:00"/>
    <s v="15:11"/>
    <x v="5"/>
    <x v="0"/>
    <x v="0"/>
    <s v="7"/>
    <x v="1"/>
    <s v="1"/>
    <n v="2"/>
    <s v="NE"/>
    <s v=""/>
    <x v="0"/>
  </r>
  <r>
    <s v="001983/23"/>
    <s v="Fišara Daniel"/>
    <s v="1102020040"/>
    <s v="211"/>
    <x v="104"/>
    <d v="1899-12-30T21:59:00"/>
    <d v="2023-04-05T00:00:00"/>
    <s v="09:37"/>
    <x v="7"/>
    <x v="0"/>
    <x v="0"/>
    <s v="2"/>
    <x v="0"/>
    <s v="1"/>
    <n v="2"/>
    <s v="ANO"/>
    <s v=""/>
    <x v="1"/>
  </r>
  <r>
    <s v="001748/23"/>
    <s v="Vítek David "/>
    <s v="1403221292"/>
    <s v="205"/>
    <x v="95"/>
    <d v="1899-12-30T09:28:00"/>
    <d v="2023-04-06T00:00:00"/>
    <s v="11:44"/>
    <x v="11"/>
    <x v="0"/>
    <x v="0"/>
    <s v="3"/>
    <x v="0"/>
    <s v="6"/>
    <n v="7"/>
    <s v="NE"/>
    <s v=""/>
    <x v="1"/>
  </r>
  <r>
    <s v="001766/23"/>
    <s v="Kowalczuk Martin"/>
    <s v="0802263253"/>
    <s v="205"/>
    <x v="95"/>
    <d v="1899-12-30T18:24:00"/>
    <d v="2023-04-06T00:00:00"/>
    <s v="12:47"/>
    <x v="0"/>
    <x v="0"/>
    <x v="0"/>
    <s v="2"/>
    <x v="0"/>
    <s v="1"/>
    <n v="7"/>
    <s v="ANO"/>
    <s v=""/>
    <x v="1"/>
  </r>
  <r>
    <s v="001836/23"/>
    <s v="Menoušková Tereza "/>
    <s v="1962100569"/>
    <s v="211"/>
    <x v="98"/>
    <d v="1899-12-30T11:37:00"/>
    <d v="2023-04-06T00:00:00"/>
    <s v="13:38"/>
    <x v="2"/>
    <x v="0"/>
    <x v="0"/>
    <s v="1"/>
    <x v="0"/>
    <s v="1"/>
    <n v="3"/>
    <s v="NE"/>
    <s v=""/>
    <x v="0"/>
  </r>
  <r>
    <s v="001898/23"/>
    <s v="Hajčíková Valéria"/>
    <s v="1854070086"/>
    <s v="205"/>
    <x v="102"/>
    <d v="1899-12-30T10:39:00"/>
    <d v="2023-04-06T00:00:00"/>
    <s v="12:05"/>
    <x v="2"/>
    <x v="0"/>
    <x v="0"/>
    <s v="2"/>
    <x v="0"/>
    <s v="1"/>
    <n v="7"/>
    <s v="NE"/>
    <s v=""/>
    <x v="1"/>
  </r>
  <r>
    <s v="001924/23"/>
    <s v="Ohera Šimon "/>
    <s v="2001160744"/>
    <s v="205"/>
    <x v="103"/>
    <d v="1899-12-30T08:38:00"/>
    <d v="2023-04-06T00:00:00"/>
    <s v="07:24"/>
    <x v="8"/>
    <x v="2"/>
    <x v="2"/>
    <s v="2"/>
    <x v="0"/>
    <s v="1"/>
    <n v="1"/>
    <s v="NE"/>
    <s v=""/>
    <x v="0"/>
  </r>
  <r>
    <s v="001925/23"/>
    <s v="Jakubcová Božena"/>
    <s v="5459224364"/>
    <s v="205"/>
    <x v="103"/>
    <d v="1899-12-30T08:39:00"/>
    <d v="2023-04-06T00:00:00"/>
    <s v="07:32"/>
    <x v="9"/>
    <x v="0"/>
    <x v="0"/>
    <s v="7"/>
    <x v="1"/>
    <s v="1"/>
    <n v="1"/>
    <s v="NE"/>
    <s v=""/>
    <x v="0"/>
  </r>
  <r>
    <s v="001926/23"/>
    <s v="Heller Matyáš"/>
    <s v="1207201028"/>
    <s v="111"/>
    <x v="103"/>
    <d v="1899-12-30T09:04:00"/>
    <d v="2023-04-06T00:00:00"/>
    <s v="11:25"/>
    <x v="4"/>
    <x v="2"/>
    <x v="2"/>
    <s v="2"/>
    <x v="0"/>
    <s v="1"/>
    <n v="1"/>
    <s v="NE"/>
    <s v=""/>
    <x v="0"/>
  </r>
  <r>
    <s v="001931/23"/>
    <s v="Christelová Berenika"/>
    <s v="1760290026"/>
    <s v="111"/>
    <x v="103"/>
    <d v="1899-12-30T10:29:00"/>
    <d v="2023-04-06T00:00:00"/>
    <s v="12:49"/>
    <x v="7"/>
    <x v="2"/>
    <x v="2"/>
    <s v="2"/>
    <x v="0"/>
    <s v="1"/>
    <n v="1"/>
    <s v="NE"/>
    <s v=""/>
    <x v="0"/>
  </r>
  <r>
    <s v="001932/23"/>
    <s v="Pokoj Maxim "/>
    <s v="0910016162"/>
    <s v="111"/>
    <x v="103"/>
    <d v="1899-12-30T10:49:00"/>
    <d v="2023-04-06T00:00:00"/>
    <s v="13:01"/>
    <x v="0"/>
    <x v="2"/>
    <x v="2"/>
    <s v="2"/>
    <x v="0"/>
    <s v="1"/>
    <n v="1"/>
    <s v="NE"/>
    <s v=""/>
    <x v="0"/>
  </r>
  <r>
    <s v="001935/23"/>
    <s v="Christelová Lenka"/>
    <s v="8256085684"/>
    <s v="111"/>
    <x v="103"/>
    <d v="1899-12-30T12:24:00"/>
    <d v="2023-04-06T00:00:00"/>
    <s v="12:53"/>
    <x v="6"/>
    <x v="0"/>
    <x v="0"/>
    <s v="7"/>
    <x v="1"/>
    <s v="1"/>
    <n v="1"/>
    <s v="NE"/>
    <s v=""/>
    <x v="0"/>
  </r>
  <r>
    <s v="001940/23"/>
    <s v="Strnadová Jana"/>
    <s v="8257260913"/>
    <s v="111"/>
    <x v="103"/>
    <d v="1899-12-30T13:27:00"/>
    <d v="2023-04-06T00:00:00"/>
    <s v="11:26"/>
    <x v="5"/>
    <x v="0"/>
    <x v="0"/>
    <s v="7"/>
    <x v="1"/>
    <s v="1"/>
    <n v="1"/>
    <s v="NE"/>
    <s v=""/>
    <x v="0"/>
  </r>
  <r>
    <s v="001952/23"/>
    <s v="Kolářová Natálie"/>
    <s v="0555123239"/>
    <s v="205"/>
    <x v="104"/>
    <d v="1899-12-30T08:35:00"/>
    <d v="2023-04-06T00:00:00"/>
    <s v="12:01"/>
    <x v="4"/>
    <x v="2"/>
    <x v="2"/>
    <s v="2"/>
    <x v="0"/>
    <s v="1"/>
    <n v="2"/>
    <s v="NE"/>
    <s v=""/>
    <x v="0"/>
  </r>
  <r>
    <s v="001956/23"/>
    <s v="Hošák Michal"/>
    <s v="0712306067"/>
    <s v="205"/>
    <x v="104"/>
    <d v="1899-12-30T09:56:00"/>
    <d v="2023-04-06T00:00:00"/>
    <s v="11:59"/>
    <x v="4"/>
    <x v="2"/>
    <x v="2"/>
    <s v="2"/>
    <x v="0"/>
    <s v="1"/>
    <n v="2"/>
    <s v="NE"/>
    <s v=""/>
    <x v="0"/>
  </r>
  <r>
    <s v="001959/23"/>
    <s v="Jirka Martin"/>
    <s v="1808111437"/>
    <s v="205"/>
    <x v="104"/>
    <d v="1899-12-30T10:33:00"/>
    <d v="2023-04-06T00:00:00"/>
    <s v="12:55"/>
    <x v="7"/>
    <x v="2"/>
    <x v="2"/>
    <s v="2"/>
    <x v="0"/>
    <s v="1"/>
    <n v="2"/>
    <s v="NE"/>
    <s v=""/>
    <x v="0"/>
  </r>
  <r>
    <s v="001962/23"/>
    <s v="Přikryl Radek "/>
    <s v="0902235268"/>
    <s v="211"/>
    <x v="104"/>
    <d v="1899-12-30T11:13:00"/>
    <d v="2023-04-06T00:00:00"/>
    <s v="14:46"/>
    <x v="7"/>
    <x v="2"/>
    <x v="2"/>
    <s v="2"/>
    <x v="0"/>
    <s v="1"/>
    <n v="2"/>
    <s v="NE"/>
    <s v=""/>
    <x v="0"/>
  </r>
  <r>
    <s v="001963/23"/>
    <s v="Richter Jiří"/>
    <s v="0909106165"/>
    <s v="111"/>
    <x v="104"/>
    <d v="1899-12-30T11:38:00"/>
    <d v="2023-04-06T00:00:00"/>
    <s v="12:02"/>
    <x v="4"/>
    <x v="2"/>
    <x v="2"/>
    <s v="2"/>
    <x v="0"/>
    <s v="1"/>
    <n v="2"/>
    <s v="NE"/>
    <s v=""/>
    <x v="0"/>
  </r>
  <r>
    <s v="001965/23"/>
    <s v="Jirková Lenka"/>
    <s v="8354295158"/>
    <s v="205"/>
    <x v="104"/>
    <d v="1899-12-30T12:16:00"/>
    <d v="2023-04-06T00:00:00"/>
    <s v="12:58"/>
    <x v="6"/>
    <x v="0"/>
    <x v="0"/>
    <s v="7"/>
    <x v="1"/>
    <s v="1"/>
    <n v="2"/>
    <s v="NE"/>
    <s v=""/>
    <x v="0"/>
  </r>
  <r>
    <s v="001968/23"/>
    <s v="Hajčíková Hana"/>
    <s v="8561275789"/>
    <s v="205"/>
    <x v="104"/>
    <d v="1899-12-30T12:53:00"/>
    <d v="2023-04-06T00:00:00"/>
    <s v="12:05"/>
    <x v="3"/>
    <x v="0"/>
    <x v="0"/>
    <s v="7"/>
    <x v="1"/>
    <s v="1"/>
    <n v="2"/>
    <s v="NE"/>
    <s v=""/>
    <x v="0"/>
  </r>
  <r>
    <s v="001972/23"/>
    <s v="Doležal Matěj"/>
    <s v="2104221053"/>
    <s v="111"/>
    <x v="104"/>
    <d v="1899-12-30T13:23:00"/>
    <d v="2023-04-06T00:00:00"/>
    <s v="12:24"/>
    <x v="2"/>
    <x v="1"/>
    <x v="1"/>
    <s v="5"/>
    <x v="0"/>
    <s v="1"/>
    <n v="2"/>
    <s v="NE"/>
    <s v=""/>
    <x v="0"/>
  </r>
  <r>
    <s v="001944/23"/>
    <s v="Kašparová Pavlína"/>
    <s v="7754065770"/>
    <s v="111"/>
    <x v="103"/>
    <d v="1899-12-30T13:25:00"/>
    <d v="2023-04-06T00:00:00"/>
    <s v="13:35"/>
    <x v="1"/>
    <x v="0"/>
    <x v="0"/>
    <s v="7"/>
    <x v="1"/>
    <s v="1"/>
    <n v="1"/>
    <s v="NE"/>
    <s v=""/>
    <x v="0"/>
  </r>
  <r>
    <s v="001973/23"/>
    <s v="Doležalová Leona"/>
    <s v="9154046154"/>
    <s v="111"/>
    <x v="104"/>
    <d v="1899-12-30T13:48:00"/>
    <d v="2023-04-06T00:00:00"/>
    <s v="12:25"/>
    <x v="3"/>
    <x v="0"/>
    <x v="0"/>
    <s v="7"/>
    <x v="1"/>
    <s v="1"/>
    <n v="2"/>
    <s v="NE"/>
    <s v=""/>
    <x v="0"/>
  </r>
  <r>
    <s v="001977/23"/>
    <s v="Gajdošíková Silvie"/>
    <s v="8559296141"/>
    <s v="111"/>
    <x v="104"/>
    <d v="1899-12-30T15:28:00"/>
    <d v="2023-04-06T00:00:00"/>
    <s v="18:22"/>
    <x v="9"/>
    <x v="0"/>
    <x v="0"/>
    <s v="7"/>
    <x v="1"/>
    <s v="1"/>
    <n v="2"/>
    <s v="ANO"/>
    <s v=""/>
    <x v="1"/>
  </r>
  <r>
    <s v="001978/23"/>
    <s v="Legát Lukáš"/>
    <s v="1505160019"/>
    <s v="205"/>
    <x v="104"/>
    <d v="1899-12-30T16:14:00"/>
    <d v="2023-04-06T00:00:00"/>
    <s v="11:30"/>
    <x v="4"/>
    <x v="0"/>
    <x v="0"/>
    <s v="2"/>
    <x v="0"/>
    <s v="1"/>
    <n v="2"/>
    <s v="ANO"/>
    <s v=""/>
    <x v="1"/>
  </r>
  <r>
    <s v="001981/23"/>
    <s v="Filípek Ján"/>
    <s v="8303236315"/>
    <s v="205"/>
    <x v="104"/>
    <d v="1899-12-30T20:11:00"/>
    <d v="2023-04-06T00:00:00"/>
    <s v="08:52"/>
    <x v="1"/>
    <x v="0"/>
    <x v="0"/>
    <s v="7"/>
    <x v="1"/>
    <s v="1"/>
    <n v="2"/>
    <s v="ANO"/>
    <s v=""/>
    <x v="1"/>
  </r>
  <r>
    <s v="001982/23"/>
    <s v="Filípková Ada"/>
    <s v="2058020338"/>
    <s v="205"/>
    <x v="104"/>
    <d v="1899-12-30T20:13:00"/>
    <d v="2023-04-06T00:00:00"/>
    <s v="08:50"/>
    <x v="0"/>
    <x v="0"/>
    <x v="0"/>
    <s v="2"/>
    <x v="0"/>
    <s v="1"/>
    <n v="2"/>
    <s v="ANO"/>
    <s v=""/>
    <x v="1"/>
  </r>
  <r>
    <s v="001984/23"/>
    <s v="Záruba Jakub"/>
    <s v="1010010045"/>
    <s v="205"/>
    <x v="104"/>
    <d v="1899-12-30T22:14:00"/>
    <d v="2023-04-06T00:00:00"/>
    <s v="12:23"/>
    <x v="2"/>
    <x v="1"/>
    <x v="1"/>
    <s v="2"/>
    <x v="0"/>
    <s v="1"/>
    <n v="2"/>
    <s v="ANO"/>
    <s v=""/>
    <x v="1"/>
  </r>
  <r>
    <s v="001989/23"/>
    <s v="Tenglerová Sofie"/>
    <s v="1255140018"/>
    <s v="211"/>
    <x v="105"/>
    <d v="1899-12-30T09:47:00"/>
    <d v="2023-04-06T00:00:00"/>
    <s v="09:42"/>
    <x v="0"/>
    <x v="1"/>
    <x v="1"/>
    <s v="4"/>
    <x v="2"/>
    <s v="1"/>
    <n v="3"/>
    <s v="NE"/>
    <s v=""/>
    <x v="0"/>
  </r>
  <r>
    <s v="001995/23"/>
    <s v="Vrbka Leoš"/>
    <s v="1801060019"/>
    <s v="111"/>
    <x v="105"/>
    <d v="1899-12-30T12:16:00"/>
    <d v="2023-04-06T00:00:00"/>
    <s v="08:20"/>
    <x v="4"/>
    <x v="2"/>
    <x v="2"/>
    <s v="2"/>
    <x v="0"/>
    <s v="1"/>
    <n v="3"/>
    <s v="NE"/>
    <s v=""/>
    <x v="0"/>
  </r>
  <r>
    <s v="001996/23"/>
    <s v="Melcherová Andrea "/>
    <s v="9456103261"/>
    <s v="205"/>
    <x v="105"/>
    <d v="1899-12-30T12:47:00"/>
    <d v="2023-04-06T00:00:00"/>
    <s v="08:36"/>
    <x v="6"/>
    <x v="0"/>
    <x v="0"/>
    <s v="7"/>
    <x v="1"/>
    <s v="1"/>
    <n v="3"/>
    <s v="NE"/>
    <s v=""/>
    <x v="0"/>
  </r>
  <r>
    <s v="002000/23"/>
    <s v="Zdráhalová Jana Ing."/>
    <s v="9257276072"/>
    <s v="111"/>
    <x v="105"/>
    <d v="1899-12-30T13:35:00"/>
    <d v="2023-04-06T00:00:00"/>
    <s v="15:54"/>
    <x v="6"/>
    <x v="0"/>
    <x v="0"/>
    <s v="7"/>
    <x v="1"/>
    <s v="1"/>
    <n v="3"/>
    <s v="NE"/>
    <s v=""/>
    <x v="0"/>
  </r>
  <r>
    <s v="002002/23"/>
    <s v="Jalůvka Martin"/>
    <s v="0809143236"/>
    <s v="211"/>
    <x v="105"/>
    <d v="1899-12-30T14:18:00"/>
    <d v="2023-04-06T00:00:00"/>
    <s v="11:52"/>
    <x v="0"/>
    <x v="1"/>
    <x v="1"/>
    <s v="2"/>
    <x v="2"/>
    <s v="1"/>
    <n v="3"/>
    <s v="NE"/>
    <s v=""/>
    <x v="0"/>
  </r>
  <r>
    <s v="002007/23"/>
    <s v="Ryšavý Šimon Lukáš"/>
    <s v="1001113245"/>
    <s v="205"/>
    <x v="105"/>
    <d v="1899-12-30T17:24:00"/>
    <d v="2023-04-06T00:00:00"/>
    <s v="12:55"/>
    <x v="4"/>
    <x v="1"/>
    <x v="1"/>
    <s v="2"/>
    <x v="0"/>
    <s v="1"/>
    <n v="3"/>
    <s v="ANO"/>
    <s v=""/>
    <x v="1"/>
  </r>
  <r>
    <s v="002008/23"/>
    <s v="Urban Josef "/>
    <s v="2207260077"/>
    <s v="111"/>
    <x v="105"/>
    <d v="1899-12-30T17:47:00"/>
    <d v="2023-04-06T00:00:00"/>
    <s v="13:37"/>
    <x v="11"/>
    <x v="1"/>
    <x v="1"/>
    <s v="2"/>
    <x v="0"/>
    <s v="6"/>
    <n v="3"/>
    <s v="ANO"/>
    <s v=""/>
    <x v="1"/>
  </r>
  <r>
    <s v="002012/23"/>
    <s v="Študentová Alžběta "/>
    <s v="1452270523"/>
    <s v="207"/>
    <x v="106"/>
    <d v="1899-12-30T08:11:00"/>
    <d v="2023-04-06T00:00:00"/>
    <s v="17:54"/>
    <x v="4"/>
    <x v="2"/>
    <x v="2"/>
    <s v="2"/>
    <x v="0"/>
    <s v="1"/>
    <n v="4"/>
    <s v="NE"/>
    <s v=""/>
    <x v="0"/>
  </r>
  <r>
    <s v="002026/23"/>
    <s v="Slováčková Adéla"/>
    <s v="2351171174"/>
    <s v="111"/>
    <x v="106"/>
    <d v="1899-12-30T17:09:00"/>
    <d v="2023-04-06T00:00:00"/>
    <s v="19:14"/>
    <x v="8"/>
    <x v="1"/>
    <x v="1"/>
    <s v="2"/>
    <x v="0"/>
    <s v="1"/>
    <n v="4"/>
    <s v="ANO"/>
    <s v=""/>
    <x v="1"/>
  </r>
  <r>
    <s v="002027/23"/>
    <s v="Slováčková Andrea, M"/>
    <s v="8652624299"/>
    <s v="111"/>
    <x v="106"/>
    <d v="1899-12-30T17:24:00"/>
    <d v="2023-04-06T00:00:00"/>
    <s v="20:44"/>
    <x v="9"/>
    <x v="0"/>
    <x v="0"/>
    <s v="7"/>
    <x v="1"/>
    <s v="1"/>
    <n v="4"/>
    <s v="ANO"/>
    <s v=""/>
    <x v="1"/>
  </r>
  <r>
    <s v="001878/23"/>
    <s v="Trtek Matěj "/>
    <s v="1608041050"/>
    <s v="111"/>
    <x v="100"/>
    <d v="1899-12-30T11:19:00"/>
    <d v="2023-04-07T00:00:00"/>
    <s v="07:47"/>
    <x v="8"/>
    <x v="0"/>
    <x v="0"/>
    <s v="2"/>
    <x v="0"/>
    <s v="1"/>
    <n v="5"/>
    <s v="NE"/>
    <s v=""/>
    <x v="0"/>
  </r>
  <r>
    <s v="001879/23"/>
    <s v="Trtková Olga Bc."/>
    <s v="8254184598"/>
    <s v="111"/>
    <x v="100"/>
    <d v="1899-12-30T11:57:00"/>
    <d v="2023-04-07T00:00:00"/>
    <s v="12:44"/>
    <x v="9"/>
    <x v="0"/>
    <x v="0"/>
    <s v="7"/>
    <x v="1"/>
    <s v="1"/>
    <n v="5"/>
    <s v="NE"/>
    <s v=""/>
    <x v="0"/>
  </r>
  <r>
    <s v="001896/23"/>
    <s v="Kejzlarová Tereza"/>
    <s v="8955236070"/>
    <s v="111"/>
    <x v="102"/>
    <d v="1899-12-30T10:10:00"/>
    <d v="2023-04-07T00:00:00"/>
    <s v="11:57"/>
    <x v="3"/>
    <x v="0"/>
    <x v="0"/>
    <s v="7"/>
    <x v="1"/>
    <s v="1"/>
    <n v="7"/>
    <s v="NE"/>
    <s v=""/>
    <x v="1"/>
  </r>
  <r>
    <s v="001897/23"/>
    <s v="Kejzlar Adam"/>
    <s v="2201250887"/>
    <s v="111"/>
    <x v="102"/>
    <d v="1899-12-30T10:17:00"/>
    <d v="2023-04-07T00:00:00"/>
    <s v="11:26"/>
    <x v="2"/>
    <x v="0"/>
    <x v="0"/>
    <s v="2"/>
    <x v="0"/>
    <s v="1"/>
    <n v="7"/>
    <s v="NE"/>
    <s v=""/>
    <x v="1"/>
  </r>
  <r>
    <s v="001918/23"/>
    <s v="Dočkal Marek"/>
    <s v="0606196085"/>
    <s v="205"/>
    <x v="102"/>
    <d v="1899-12-30T18:55:00"/>
    <d v="2023-04-07T00:00:00"/>
    <s v="10:50"/>
    <x v="7"/>
    <x v="0"/>
    <x v="0"/>
    <s v="2"/>
    <x v="0"/>
    <s v="1"/>
    <n v="7"/>
    <s v="ANO"/>
    <s v=""/>
    <x v="1"/>
  </r>
  <r>
    <s v="001950/23"/>
    <s v="Weissová Mariana "/>
    <s v="0860183236"/>
    <s v="205"/>
    <x v="104"/>
    <d v="1899-12-30T07:55:00"/>
    <d v="2023-04-07T00:00:00"/>
    <s v="12:52"/>
    <x v="7"/>
    <x v="2"/>
    <x v="2"/>
    <s v="2"/>
    <x v="0"/>
    <s v="1"/>
    <n v="2"/>
    <s v="NE"/>
    <s v=""/>
    <x v="0"/>
  </r>
  <r>
    <s v="001985/23"/>
    <s v="Šramko Martin"/>
    <s v="0701236074"/>
    <s v="211"/>
    <x v="105"/>
    <d v="1899-12-30T08:39:00"/>
    <d v="2023-04-07T00:00:00"/>
    <s v="12:10"/>
    <x v="7"/>
    <x v="0"/>
    <x v="0"/>
    <s v="2"/>
    <x v="0"/>
    <s v="1"/>
    <n v="3"/>
    <s v="NE"/>
    <s v=""/>
    <x v="0"/>
  </r>
  <r>
    <s v="001986/23"/>
    <s v="Pavlík Dominik"/>
    <s v="1908091570"/>
    <s v="205"/>
    <x v="105"/>
    <d v="1899-12-30T08:46:00"/>
    <d v="2023-04-07T00:00:00"/>
    <s v="13:33"/>
    <x v="4"/>
    <x v="2"/>
    <x v="2"/>
    <s v="2"/>
    <x v="0"/>
    <s v="1"/>
    <n v="3"/>
    <s v="NE"/>
    <s v=""/>
    <x v="0"/>
  </r>
  <r>
    <s v="001990/23"/>
    <s v="Veselka Pavel"/>
    <s v="2003290300"/>
    <s v="205"/>
    <x v="105"/>
    <d v="1899-12-30T10:08:00"/>
    <d v="2023-04-07T00:00:00"/>
    <s v="12:55"/>
    <x v="7"/>
    <x v="2"/>
    <x v="2"/>
    <s v="2"/>
    <x v="0"/>
    <s v="1"/>
    <n v="3"/>
    <s v="NE"/>
    <s v=""/>
    <x v="0"/>
  </r>
  <r>
    <s v="001991/23"/>
    <s v="Korbaš Patrik"/>
    <s v="2205270650"/>
    <s v="213"/>
    <x v="105"/>
    <d v="1899-12-30T10:23:00"/>
    <d v="2023-04-07T00:00:00"/>
    <s v="09:58"/>
    <x v="8"/>
    <x v="1"/>
    <x v="1"/>
    <s v="2"/>
    <x v="0"/>
    <s v="1"/>
    <n v="3"/>
    <s v="NE"/>
    <s v=""/>
    <x v="0"/>
  </r>
  <r>
    <s v="001994/23"/>
    <s v="Skopalová Kateřina"/>
    <s v="8761175379"/>
    <s v="205"/>
    <x v="105"/>
    <d v="1899-12-30T12:10:00"/>
    <d v="2023-04-07T00:00:00"/>
    <s v="13:02"/>
    <x v="6"/>
    <x v="0"/>
    <x v="0"/>
    <s v="7"/>
    <x v="1"/>
    <s v="1"/>
    <n v="3"/>
    <s v="NE"/>
    <s v=""/>
    <x v="0"/>
  </r>
  <r>
    <s v="001999/23"/>
    <s v="Korbašová Dagmar"/>
    <s v="9355206267"/>
    <s v="213"/>
    <x v="105"/>
    <d v="1899-12-30T13:28:00"/>
    <d v="2023-04-07T00:00:00"/>
    <s v="12:42"/>
    <x v="9"/>
    <x v="0"/>
    <x v="0"/>
    <s v="7"/>
    <x v="1"/>
    <s v="1"/>
    <n v="3"/>
    <s v="NE"/>
    <s v=""/>
    <x v="0"/>
  </r>
  <r>
    <s v="001997/23"/>
    <s v="Pavlíková Veronika"/>
    <s v="8456085759"/>
    <s v="205"/>
    <x v="105"/>
    <d v="1899-12-30T14:37:00"/>
    <d v="2023-04-07T00:00:00"/>
    <s v="13:34"/>
    <x v="5"/>
    <x v="0"/>
    <x v="0"/>
    <s v="7"/>
    <x v="1"/>
    <s v="1"/>
    <n v="3"/>
    <s v="NE"/>
    <s v=""/>
    <x v="0"/>
  </r>
  <r>
    <s v="002014/23"/>
    <s v="Patočka Vojtěch "/>
    <s v="1001264462"/>
    <s v="207"/>
    <x v="106"/>
    <d v="1899-12-30T09:19:00"/>
    <d v="2023-04-07T00:00:00"/>
    <s v="08:49"/>
    <x v="0"/>
    <x v="2"/>
    <x v="2"/>
    <s v="2"/>
    <x v="0"/>
    <s v="1"/>
    <n v="4"/>
    <s v="NE"/>
    <s v=""/>
    <x v="0"/>
  </r>
  <r>
    <s v="001945/23"/>
    <s v="Mazáčová Karolína"/>
    <s v="1762110702"/>
    <s v="205"/>
    <x v="103"/>
    <d v="1899-12-30T17:01:00"/>
    <d v="2023-04-08T00:00:00"/>
    <s v="10:43"/>
    <x v="2"/>
    <x v="1"/>
    <x v="1"/>
    <s v="2"/>
    <x v="0"/>
    <s v="1"/>
    <n v="1"/>
    <s v="ANO"/>
    <s v=""/>
    <x v="1"/>
  </r>
  <r>
    <s v="001949/23"/>
    <s v="Mazáč Jakub"/>
    <s v="9106115733"/>
    <s v="201"/>
    <x v="103"/>
    <d v="1899-12-30T21:03:00"/>
    <d v="2023-04-08T00:00:00"/>
    <s v="10:37"/>
    <x v="3"/>
    <x v="0"/>
    <x v="0"/>
    <s v="7"/>
    <x v="1"/>
    <s v="1"/>
    <n v="1"/>
    <s v="ANO"/>
    <s v=""/>
    <x v="1"/>
  </r>
  <r>
    <s v="001964/23"/>
    <s v="Kuběnová Anna "/>
    <s v="2260130675"/>
    <s v="205"/>
    <x v="104"/>
    <d v="1899-12-30T12:00:00"/>
    <d v="2023-04-08T00:00:00"/>
    <s v="11:22"/>
    <x v="0"/>
    <x v="1"/>
    <x v="1"/>
    <s v="1"/>
    <x v="0"/>
    <s v="1"/>
    <n v="2"/>
    <s v="NE"/>
    <s v=""/>
    <x v="0"/>
  </r>
  <r>
    <s v="001974/23"/>
    <s v="Treutnerová Jana Bc."/>
    <s v="8861285785"/>
    <s v="205"/>
    <x v="104"/>
    <d v="1899-12-30T14:24:00"/>
    <d v="2023-04-08T00:00:00"/>
    <s v="11:29"/>
    <x v="1"/>
    <x v="0"/>
    <x v="0"/>
    <s v="7"/>
    <x v="1"/>
    <s v="1"/>
    <n v="2"/>
    <s v="NE"/>
    <s v=""/>
    <x v="0"/>
  </r>
  <r>
    <s v="001979/23"/>
    <s v="Mendela Anastasiia"/>
    <s v="1552574067"/>
    <s v="111"/>
    <x v="104"/>
    <d v="1899-12-30T19:13:00"/>
    <d v="2023-04-08T00:00:00"/>
    <s v="10:44"/>
    <x v="2"/>
    <x v="0"/>
    <x v="0"/>
    <s v="3"/>
    <x v="0"/>
    <s v="1"/>
    <n v="2"/>
    <s v="ANO"/>
    <s v=""/>
    <x v="1"/>
  </r>
  <r>
    <s v="001980/23"/>
    <s v="Mendela Olha"/>
    <s v="9556694642"/>
    <s v="111"/>
    <x v="104"/>
    <d v="1899-12-30T19:17:00"/>
    <d v="2023-04-08T00:00:00"/>
    <s v="10:31"/>
    <x v="3"/>
    <x v="0"/>
    <x v="0"/>
    <s v="7"/>
    <x v="1"/>
    <s v="1"/>
    <n v="2"/>
    <s v="ANO"/>
    <s v=""/>
    <x v="1"/>
  </r>
  <r>
    <s v="001987/23"/>
    <s v="Lukáč Timothy"/>
    <s v="2010140242"/>
    <s v="205"/>
    <x v="105"/>
    <d v="1899-12-30T09:00:00"/>
    <d v="2023-04-08T00:00:00"/>
    <s v="11:00"/>
    <x v="4"/>
    <x v="2"/>
    <x v="2"/>
    <s v="2"/>
    <x v="0"/>
    <s v="1"/>
    <n v="3"/>
    <s v="NE"/>
    <s v=""/>
    <x v="0"/>
  </r>
  <r>
    <s v="001988/23"/>
    <s v="Šmídová Nikola"/>
    <s v="9355255734"/>
    <s v="205"/>
    <x v="105"/>
    <d v="1899-12-30T14:34:00"/>
    <d v="2023-04-08T00:00:00"/>
    <s v="12:10"/>
    <x v="5"/>
    <x v="0"/>
    <x v="0"/>
    <s v="7"/>
    <x v="1"/>
    <s v="1"/>
    <n v="3"/>
    <s v="NE"/>
    <s v=""/>
    <x v="0"/>
  </r>
  <r>
    <s v="002011/23"/>
    <s v="Bihariová Rosalinda"/>
    <s v="0756175343"/>
    <s v="207"/>
    <x v="105"/>
    <d v="1899-12-30T23:07:00"/>
    <d v="2023-04-08T00:00:00"/>
    <s v="10:42"/>
    <x v="2"/>
    <x v="1"/>
    <x v="1"/>
    <s v="2"/>
    <x v="0"/>
    <s v="1"/>
    <n v="3"/>
    <s v="ANO"/>
    <s v=""/>
    <x v="1"/>
  </r>
  <r>
    <s v="002015/23"/>
    <s v="Zubák Šimon"/>
    <s v="1401231293"/>
    <s v="111"/>
    <x v="106"/>
    <d v="1899-12-30T09:42:00"/>
    <d v="2023-04-08T00:00:00"/>
    <s v="10:44"/>
    <x v="2"/>
    <x v="2"/>
    <x v="2"/>
    <s v="2"/>
    <x v="0"/>
    <s v="1"/>
    <n v="4"/>
    <s v="NE"/>
    <s v=""/>
    <x v="0"/>
  </r>
  <r>
    <s v="002028/23"/>
    <s v="Zubák Lukáš"/>
    <s v="7712298077"/>
    <s v="111"/>
    <x v="106"/>
    <d v="1899-12-30T18:58:00"/>
    <d v="2023-04-08T00:00:00"/>
    <s v="10:28"/>
    <x v="3"/>
    <x v="0"/>
    <x v="0"/>
    <s v="7"/>
    <x v="1"/>
    <s v="1"/>
    <n v="4"/>
    <s v="ANO"/>
    <s v=""/>
    <x v="1"/>
  </r>
  <r>
    <s v="001960/23"/>
    <s v="Schopf Matyas"/>
    <s v="1808010369"/>
    <s v="111"/>
    <x v="104"/>
    <d v="1899-12-30T10:51:00"/>
    <d v="2023-04-09T00:00:00"/>
    <s v="14:20"/>
    <x v="4"/>
    <x v="2"/>
    <x v="2"/>
    <s v="2"/>
    <x v="0"/>
    <s v="1"/>
    <n v="2"/>
    <s v="NE"/>
    <s v=""/>
    <x v="0"/>
  </r>
  <r>
    <s v="001970/23"/>
    <s v="Schopfová Jana"/>
    <s v="9060104218"/>
    <s v="111"/>
    <x v="104"/>
    <d v="1899-12-30T13:06:00"/>
    <d v="2023-04-09T00:00:00"/>
    <s v="13:56"/>
    <x v="5"/>
    <x v="0"/>
    <x v="0"/>
    <s v="7"/>
    <x v="1"/>
    <s v="1"/>
    <n v="2"/>
    <s v="NE"/>
    <s v=""/>
    <x v="0"/>
  </r>
  <r>
    <s v="001976/23"/>
    <s v="Jurečková Michaela"/>
    <s v="0661293259"/>
    <s v="211"/>
    <x v="104"/>
    <d v="1899-12-30T14:56:00"/>
    <d v="2023-04-09T00:00:00"/>
    <s v="17:45"/>
    <x v="7"/>
    <x v="0"/>
    <x v="0"/>
    <s v="2"/>
    <x v="0"/>
    <s v="1"/>
    <n v="2"/>
    <s v="NE"/>
    <s v=""/>
    <x v="0"/>
  </r>
  <r>
    <s v="002001/23"/>
    <s v="Himr Matyáš"/>
    <s v="1404090204"/>
    <s v="211"/>
    <x v="105"/>
    <d v="1899-12-30T13:47:00"/>
    <d v="2023-04-09T00:00:00"/>
    <s v="14:15"/>
    <x v="0"/>
    <x v="1"/>
    <x v="1"/>
    <s v="2"/>
    <x v="0"/>
    <s v="1"/>
    <n v="3"/>
    <s v="NE"/>
    <s v=""/>
    <x v="0"/>
  </r>
  <r>
    <s v="002004/23"/>
    <s v="Lysak Vlad Valentin"/>
    <s v="2103070420"/>
    <s v="111"/>
    <x v="105"/>
    <d v="1899-12-30T15:58:00"/>
    <d v="2023-04-09T00:00:00"/>
    <s v="19:13"/>
    <x v="2"/>
    <x v="1"/>
    <x v="1"/>
    <s v="2"/>
    <x v="0"/>
    <s v="1"/>
    <n v="3"/>
    <s v="ANO"/>
    <s v=""/>
    <x v="1"/>
  </r>
  <r>
    <s v="002005/23"/>
    <s v="Lysáková Lucie"/>
    <s v="8853294857"/>
    <s v="111"/>
    <x v="105"/>
    <d v="1899-12-30T16:08:00"/>
    <d v="2023-04-09T00:00:00"/>
    <s v="19:36"/>
    <x v="3"/>
    <x v="0"/>
    <x v="0"/>
    <s v="2"/>
    <x v="1"/>
    <s v="1"/>
    <n v="3"/>
    <s v="ANO"/>
    <s v=""/>
    <x v="1"/>
  </r>
  <r>
    <s v="002010/23"/>
    <s v="Grecu Mihai Vlad Val"/>
    <s v="1811231972"/>
    <s v="111"/>
    <x v="105"/>
    <d v="1899-12-30T18:16:00"/>
    <d v="2023-04-09T00:00:00"/>
    <s v="19:24"/>
    <x v="2"/>
    <x v="0"/>
    <x v="0"/>
    <s v="2"/>
    <x v="1"/>
    <s v="1"/>
    <n v="3"/>
    <s v="ANO"/>
    <s v=""/>
    <x v="1"/>
  </r>
  <r>
    <s v="002025/23"/>
    <s v="Král Jakub, Ing."/>
    <s v="8607086191"/>
    <s v="111"/>
    <x v="106"/>
    <d v="1899-12-30T16:35:00"/>
    <d v="2023-04-09T00:00:00"/>
    <s v="17:22"/>
    <x v="9"/>
    <x v="0"/>
    <x v="0"/>
    <s v="7"/>
    <x v="1"/>
    <s v="1"/>
    <n v="4"/>
    <s v="ANO"/>
    <s v=""/>
    <x v="1"/>
  </r>
  <r>
    <s v="002018/23"/>
    <s v="Adamíková Stella "/>
    <s v="2061220326"/>
    <s v="205"/>
    <x v="106"/>
    <d v="1899-12-30T12:21:00"/>
    <d v="2023-04-10T00:00:00"/>
    <s v="13:27"/>
    <x v="7"/>
    <x v="1"/>
    <x v="1"/>
    <s v="2"/>
    <x v="0"/>
    <s v="1"/>
    <n v="4"/>
    <s v="NE"/>
    <s v=""/>
    <x v="0"/>
  </r>
  <r>
    <s v="002019/23"/>
    <s v="Adamíková Markéta Mg"/>
    <s v="9061185562"/>
    <s v="205"/>
    <x v="106"/>
    <d v="1899-12-30T12:37:00"/>
    <d v="2023-04-10T00:00:00"/>
    <s v="13:01"/>
    <x v="6"/>
    <x v="0"/>
    <x v="0"/>
    <s v="7"/>
    <x v="1"/>
    <s v="1"/>
    <n v="4"/>
    <s v="NE"/>
    <s v=""/>
    <x v="0"/>
  </r>
  <r>
    <s v="002041/23"/>
    <s v="Filipová Lucie Vikto"/>
    <s v="1853190317"/>
    <s v="205"/>
    <x v="107"/>
    <d v="1899-12-30T20:11:00"/>
    <d v="2023-04-10T00:00:00"/>
    <s v="10:10"/>
    <x v="2"/>
    <x v="1"/>
    <x v="1"/>
    <s v="2"/>
    <x v="0"/>
    <s v="1"/>
    <n v="6"/>
    <s v="ANO"/>
    <s v=""/>
    <x v="1"/>
  </r>
  <r>
    <s v="002042/23"/>
    <s v="Filipová Petra"/>
    <s v="7862265312"/>
    <s v="205"/>
    <x v="107"/>
    <d v="1899-12-30T20:22:00"/>
    <d v="2023-04-10T00:00:00"/>
    <s v="10:11"/>
    <x v="3"/>
    <x v="0"/>
    <x v="0"/>
    <s v="2"/>
    <x v="1"/>
    <s v="1"/>
    <n v="6"/>
    <s v="ANO"/>
    <s v=""/>
    <x v="1"/>
  </r>
  <r>
    <s v="002051/23"/>
    <s v="Drápal Šimon "/>
    <s v="1809180296"/>
    <s v="205"/>
    <x v="108"/>
    <d v="1899-12-30T21:21:00"/>
    <d v="2023-04-10T00:00:00"/>
    <s v="09:11"/>
    <x v="2"/>
    <x v="1"/>
    <x v="1"/>
    <s v="2"/>
    <x v="0"/>
    <s v="5"/>
    <n v="7"/>
    <s v="ANO"/>
    <s v=""/>
    <x v="1"/>
  </r>
  <r>
    <s v="002052/23"/>
    <s v="Drápal Tomáš, Ing."/>
    <s v="8408065325"/>
    <s v="205"/>
    <x v="108"/>
    <d v="1899-12-30T22:16:00"/>
    <d v="2023-04-10T00:00:00"/>
    <s v="09:12"/>
    <x v="3"/>
    <x v="0"/>
    <x v="0"/>
    <s v="7"/>
    <x v="1"/>
    <s v="1"/>
    <n v="7"/>
    <s v="ANO"/>
    <s v=""/>
    <x v="1"/>
  </r>
  <r>
    <s v="001793/23"/>
    <s v="Jasníková Zuzana"/>
    <s v="9357255809"/>
    <s v="111"/>
    <x v="96"/>
    <d v="1899-12-30T13:13:00"/>
    <d v="2023-04-11T00:00:00"/>
    <s v="11:18"/>
    <x v="6"/>
    <x v="0"/>
    <x v="0"/>
    <s v="7"/>
    <x v="1"/>
    <s v="1"/>
    <n v="1"/>
    <s v="NE"/>
    <s v=""/>
    <x v="0"/>
  </r>
  <r>
    <s v="001775/23"/>
    <s v="Jasník David"/>
    <s v="1707140446"/>
    <s v="111"/>
    <x v="96"/>
    <d v="1899-12-30T09:53:00"/>
    <d v="2023-04-11T00:00:00"/>
    <s v="10:56"/>
    <x v="7"/>
    <x v="0"/>
    <x v="0"/>
    <s v="7"/>
    <x v="1"/>
    <s v="1"/>
    <n v="1"/>
    <s v="NE"/>
    <s v=""/>
    <x v="0"/>
  </r>
  <r>
    <s v="001889/23"/>
    <s v="Karger Ondřej"/>
    <s v="0701105339"/>
    <s v="111"/>
    <x v="101"/>
    <d v="1899-12-30T15:51:00"/>
    <d v="2023-04-11T00:00:00"/>
    <s v="11:43"/>
    <x v="0"/>
    <x v="1"/>
    <x v="1"/>
    <s v="7"/>
    <x v="0"/>
    <s v="1"/>
    <n v="6"/>
    <s v="ANO"/>
    <s v=""/>
    <x v="1"/>
  </r>
  <r>
    <s v="001890/23"/>
    <s v="Fedák Matěj "/>
    <s v="2205280473"/>
    <s v="111"/>
    <x v="101"/>
    <d v="1899-12-30T17:06:00"/>
    <d v="2023-04-11T00:00:00"/>
    <s v="13:09"/>
    <x v="2"/>
    <x v="0"/>
    <x v="0"/>
    <s v="3"/>
    <x v="0"/>
    <s v="1"/>
    <n v="6"/>
    <s v="ANO"/>
    <s v=""/>
    <x v="1"/>
  </r>
  <r>
    <s v="001928/23"/>
    <s v="Robertson Ross Mark"/>
    <s v="1705052085"/>
    <s v="111"/>
    <x v="103"/>
    <d v="1899-12-30T09:34:00"/>
    <d v="2023-04-11T00:00:00"/>
    <s v="10:56"/>
    <x v="7"/>
    <x v="2"/>
    <x v="2"/>
    <s v="2"/>
    <x v="0"/>
    <s v="1"/>
    <n v="1"/>
    <s v="NE"/>
    <s v=""/>
    <x v="0"/>
  </r>
  <r>
    <s v="001939/23"/>
    <s v="Kubíčková Petra"/>
    <s v="7060083965"/>
    <s v="111"/>
    <x v="103"/>
    <d v="1899-12-30T13:14:00"/>
    <d v="2023-04-11T00:00:00"/>
    <s v="11:21"/>
    <x v="6"/>
    <x v="0"/>
    <x v="0"/>
    <s v="7"/>
    <x v="1"/>
    <s v="1"/>
    <n v="1"/>
    <s v="NE"/>
    <s v=""/>
    <x v="0"/>
  </r>
  <r>
    <s v="001951/23"/>
    <s v="Hefka Dominik"/>
    <s v="0705085337"/>
    <s v="111"/>
    <x v="104"/>
    <d v="1899-12-30T08:22:00"/>
    <d v="2023-04-11T00:00:00"/>
    <s v="14:33"/>
    <x v="0"/>
    <x v="2"/>
    <x v="2"/>
    <s v="2"/>
    <x v="0"/>
    <s v="1"/>
    <n v="2"/>
    <s v="NE"/>
    <s v=""/>
    <x v="0"/>
  </r>
  <r>
    <s v="001955/23"/>
    <s v="Pavelka Jindřich"/>
    <s v="0603147116"/>
    <s v="211"/>
    <x v="104"/>
    <d v="1899-12-30T09:03:00"/>
    <d v="2023-04-11T00:00:00"/>
    <s v="11:32"/>
    <x v="0"/>
    <x v="2"/>
    <x v="2"/>
    <s v="2"/>
    <x v="0"/>
    <s v="1"/>
    <n v="2"/>
    <s v="NE"/>
    <s v=""/>
    <x v="0"/>
  </r>
  <r>
    <s v="002009/23"/>
    <s v="Homola Tomáš"/>
    <s v="1112050005"/>
    <s v="205"/>
    <x v="105"/>
    <d v="1899-12-30T17:52:00"/>
    <d v="2023-04-11T00:00:00"/>
    <s v="11:26"/>
    <x v="7"/>
    <x v="1"/>
    <x v="1"/>
    <s v="2"/>
    <x v="0"/>
    <s v="1"/>
    <n v="3"/>
    <s v="ANO"/>
    <s v=""/>
    <x v="1"/>
  </r>
  <r>
    <s v="002056/23"/>
    <s v="Šolcová Lucie"/>
    <s v="8754285782"/>
    <s v="111"/>
    <x v="109"/>
    <d v="1899-12-30T11:16:00"/>
    <d v="2023-04-11T00:00:00"/>
    <s v="13:10"/>
    <x v="3"/>
    <x v="0"/>
    <x v="0"/>
    <s v="1"/>
    <x v="1"/>
    <s v="1"/>
    <n v="1"/>
    <s v="NE"/>
    <d v="2023-04-10T00:00:00"/>
    <x v="1"/>
  </r>
  <r>
    <s v="002057/23"/>
    <s v="Barcaj Vít"/>
    <s v="1903281666"/>
    <s v="207"/>
    <x v="109"/>
    <d v="1899-12-30T11:37:00"/>
    <d v="2023-04-11T00:00:00"/>
    <s v="09:23"/>
    <x v="7"/>
    <x v="1"/>
    <x v="1"/>
    <s v="3"/>
    <x v="2"/>
    <s v="1"/>
    <n v="1"/>
    <s v="NE"/>
    <d v="2023-04-10T00:00:00"/>
    <x v="1"/>
  </r>
  <r>
    <s v="002058/23"/>
    <s v="Barcaj Adam"/>
    <s v="8803236145"/>
    <s v="111"/>
    <x v="109"/>
    <d v="1899-12-30T11:56:00"/>
    <d v="2023-04-11T00:00:00"/>
    <s v="09:28"/>
    <x v="6"/>
    <x v="0"/>
    <x v="0"/>
    <s v="3"/>
    <x v="1"/>
    <s v="1"/>
    <n v="1"/>
    <s v="NE"/>
    <d v="2023-04-10T00:00:00"/>
    <x v="1"/>
  </r>
  <r>
    <s v="001277/23"/>
    <s v="Koukalová Barbora"/>
    <s v="1752190033"/>
    <s v="211"/>
    <x v="70"/>
    <d v="1899-12-30T16:36:00"/>
    <d v="2023-04-12T00:00:00"/>
    <s v="12:58"/>
    <x v="0"/>
    <x v="1"/>
    <x v="1"/>
    <s v="5"/>
    <x v="0"/>
    <s v="1"/>
    <n v="3"/>
    <s v="ANO"/>
    <s v=""/>
    <x v="1"/>
  </r>
  <r>
    <s v="001278/23"/>
    <s v="Koukalová Petra"/>
    <s v="8153315346"/>
    <s v="211"/>
    <x v="70"/>
    <d v="1899-12-30T18:29:00"/>
    <d v="2023-04-12T00:00:00"/>
    <s v="10:17"/>
    <x v="1"/>
    <x v="0"/>
    <x v="0"/>
    <s v="7"/>
    <x v="1"/>
    <s v="1"/>
    <n v="3"/>
    <s v="ANO"/>
    <s v=""/>
    <x v="1"/>
  </r>
  <r>
    <s v="001934/23"/>
    <s v="Hranická Tereza"/>
    <s v="2261010169"/>
    <s v="205"/>
    <x v="103"/>
    <d v="1899-12-30T11:31:00"/>
    <d v="2023-04-12T00:00:00"/>
    <s v="15:46"/>
    <x v="7"/>
    <x v="2"/>
    <x v="2"/>
    <s v="2"/>
    <x v="0"/>
    <s v="1"/>
    <n v="1"/>
    <s v="NE"/>
    <s v=""/>
    <x v="0"/>
  </r>
  <r>
    <s v="001943/23"/>
    <s v="Lindovská Soňa"/>
    <s v="8457045586"/>
    <s v="205"/>
    <x v="103"/>
    <d v="1899-12-30T13:54:00"/>
    <d v="2023-04-12T00:00:00"/>
    <s v="15:50"/>
    <x v="6"/>
    <x v="0"/>
    <x v="0"/>
    <s v="7"/>
    <x v="1"/>
    <s v="1"/>
    <n v="1"/>
    <s v="NE"/>
    <s v=""/>
    <x v="0"/>
  </r>
  <r>
    <s v="001975/23"/>
    <s v="Prokeš Jindřich  Ada"/>
    <s v="0609097104"/>
    <s v="205"/>
    <x v="104"/>
    <d v="1899-12-30T14:40:00"/>
    <d v="2023-04-12T00:00:00"/>
    <s v="10:35"/>
    <x v="0"/>
    <x v="1"/>
    <x v="1"/>
    <s v="2"/>
    <x v="0"/>
    <s v="1"/>
    <n v="2"/>
    <s v="NE"/>
    <s v=""/>
    <x v="0"/>
  </r>
  <r>
    <s v="002016/23"/>
    <s v="Doleželová Barbora"/>
    <s v="2352280546"/>
    <s v="205"/>
    <x v="106"/>
    <d v="1899-12-30T11:54:00"/>
    <d v="2023-04-12T00:00:00"/>
    <s v="14:13"/>
    <x v="4"/>
    <x v="0"/>
    <x v="0"/>
    <s v="2"/>
    <x v="0"/>
    <s v="1"/>
    <n v="4"/>
    <s v="NE"/>
    <s v=""/>
    <x v="0"/>
  </r>
  <r>
    <s v="002017/23"/>
    <s v="Tenglerová Sofie"/>
    <s v="1255140018"/>
    <s v="211"/>
    <x v="106"/>
    <d v="1899-12-30T12:15:00"/>
    <d v="2023-04-12T00:00:00"/>
    <s v="13:15"/>
    <x v="0"/>
    <x v="1"/>
    <x v="1"/>
    <s v="4"/>
    <x v="0"/>
    <s v="1"/>
    <n v="4"/>
    <s v="NE"/>
    <s v=""/>
    <x v="0"/>
  </r>
  <r>
    <s v="002020/23"/>
    <s v="Doleželová Štěpánka"/>
    <s v="9959124846"/>
    <s v="205"/>
    <x v="106"/>
    <d v="1899-12-30T14:40:00"/>
    <d v="2023-04-12T00:00:00"/>
    <s v="14:16"/>
    <x v="5"/>
    <x v="0"/>
    <x v="0"/>
    <s v="7"/>
    <x v="1"/>
    <s v="1"/>
    <n v="4"/>
    <s v="NE"/>
    <s v=""/>
    <x v="0"/>
  </r>
  <r>
    <s v="002029/23"/>
    <s v="Rejkubová Jindřiška "/>
    <s v="1455231965"/>
    <s v="205"/>
    <x v="106"/>
    <d v="1899-12-30T20:17:00"/>
    <d v="2023-04-12T00:00:00"/>
    <s v="11:13"/>
    <x v="0"/>
    <x v="1"/>
    <x v="1"/>
    <s v="7"/>
    <x v="0"/>
    <s v="1"/>
    <n v="4"/>
    <s v="ANO"/>
    <s v=""/>
    <x v="1"/>
  </r>
  <r>
    <s v="002030/23"/>
    <s v="Děreš Daniel"/>
    <s v="1805100275"/>
    <s v="207"/>
    <x v="110"/>
    <d v="1899-12-30T09:52:00"/>
    <d v="2023-04-12T00:00:00"/>
    <s v="12:41"/>
    <x v="2"/>
    <x v="0"/>
    <x v="0"/>
    <s v="2"/>
    <x v="0"/>
    <s v="1"/>
    <n v="5"/>
    <s v="NE"/>
    <d v="2023-04-07T00:00:00"/>
    <x v="1"/>
  </r>
  <r>
    <s v="002031/23"/>
    <s v="Děrešová Aneta"/>
    <s v="8860275809"/>
    <s v="207"/>
    <x v="110"/>
    <d v="1899-12-30T10:09:00"/>
    <d v="2023-04-12T00:00:00"/>
    <s v="12:42"/>
    <x v="3"/>
    <x v="0"/>
    <x v="0"/>
    <s v="7"/>
    <x v="1"/>
    <s v="1"/>
    <n v="5"/>
    <s v="NE"/>
    <d v="2023-04-07T00:00:00"/>
    <x v="1"/>
  </r>
  <r>
    <s v="002032/23"/>
    <s v="Cray Samuel"/>
    <s v="1704181732"/>
    <s v="111"/>
    <x v="110"/>
    <d v="1899-12-30T13:57:00"/>
    <d v="2023-04-12T00:00:00"/>
    <s v="11:43"/>
    <x v="0"/>
    <x v="0"/>
    <x v="0"/>
    <s v="2"/>
    <x v="0"/>
    <s v="1"/>
    <n v="5"/>
    <s v="NE"/>
    <d v="2023-04-07T00:00:00"/>
    <x v="1"/>
  </r>
  <r>
    <s v="002033/23"/>
    <s v="Pěničková Renata"/>
    <s v="7758055778"/>
    <s v="111"/>
    <x v="110"/>
    <d v="1899-12-30T14:02:00"/>
    <d v="2023-04-12T00:00:00"/>
    <s v="11:45"/>
    <x v="1"/>
    <x v="0"/>
    <x v="0"/>
    <s v="7"/>
    <x v="1"/>
    <s v="1"/>
    <n v="5"/>
    <s v="NE"/>
    <d v="2023-04-07T00:00:00"/>
    <x v="1"/>
  </r>
  <r>
    <s v="002034/23"/>
    <s v="Cajtchamlová Marie M"/>
    <s v="1162081844"/>
    <s v="205"/>
    <x v="110"/>
    <d v="1899-12-30T15:08:00"/>
    <d v="2023-04-12T00:00:00"/>
    <s v="12:09"/>
    <x v="0"/>
    <x v="0"/>
    <x v="0"/>
    <s v="2"/>
    <x v="0"/>
    <s v="1"/>
    <n v="5"/>
    <s v="ANO"/>
    <d v="2023-04-07T00:00:00"/>
    <x v="1"/>
  </r>
  <r>
    <s v="002035/23"/>
    <s v="Soukupová Sofie "/>
    <s v="2154290314"/>
    <s v="205"/>
    <x v="110"/>
    <d v="1899-12-30T16:47:00"/>
    <d v="2023-04-12T00:00:00"/>
    <s v="13:19"/>
    <x v="2"/>
    <x v="0"/>
    <x v="0"/>
    <s v="3"/>
    <x v="0"/>
    <s v="1"/>
    <n v="5"/>
    <s v="ANO"/>
    <d v="2023-04-07T00:00:00"/>
    <x v="1"/>
  </r>
  <r>
    <s v="002036/23"/>
    <s v="Soukupová Denisa"/>
    <s v="9753074859"/>
    <s v="205"/>
    <x v="110"/>
    <d v="1899-12-30T17:06:00"/>
    <d v="2023-04-12T00:00:00"/>
    <s v="13:15"/>
    <x v="3"/>
    <x v="0"/>
    <x v="0"/>
    <s v="7"/>
    <x v="1"/>
    <s v="1"/>
    <n v="5"/>
    <s v="ANO"/>
    <d v="2023-04-07T00:00:00"/>
    <x v="1"/>
  </r>
  <r>
    <s v="002038/23"/>
    <s v="Ondráčková Sofie"/>
    <s v="1456120534"/>
    <s v="205"/>
    <x v="107"/>
    <d v="1899-12-30T13:28:00"/>
    <d v="2023-04-12T00:00:00"/>
    <s v="13:16"/>
    <x v="2"/>
    <x v="1"/>
    <x v="1"/>
    <s v="2"/>
    <x v="0"/>
    <s v="1"/>
    <n v="6"/>
    <s v="NE"/>
    <s v=""/>
    <x v="1"/>
  </r>
  <r>
    <s v="002039/23"/>
    <s v="Ondráčková Jana"/>
    <s v="8359085768"/>
    <s v="205"/>
    <x v="107"/>
    <d v="1899-12-30T13:28:00"/>
    <d v="2023-04-12T00:00:00"/>
    <s v="13:35"/>
    <x v="3"/>
    <x v="0"/>
    <x v="0"/>
    <s v="7"/>
    <x v="1"/>
    <s v="1"/>
    <n v="6"/>
    <s v="NE"/>
    <s v=""/>
    <x v="1"/>
  </r>
  <r>
    <s v="002040/23"/>
    <s v="Vrajová Lýdie"/>
    <s v="0953023225"/>
    <s v="205"/>
    <x v="107"/>
    <d v="1899-12-30T16:34:00"/>
    <d v="2023-04-12T00:00:00"/>
    <s v="14:53"/>
    <x v="2"/>
    <x v="1"/>
    <x v="1"/>
    <s v="2"/>
    <x v="0"/>
    <s v="1"/>
    <n v="6"/>
    <s v="ANO"/>
    <s v=""/>
    <x v="1"/>
  </r>
  <r>
    <s v="002043/23"/>
    <s v="Dušek David"/>
    <s v="1708280343"/>
    <s v="207"/>
    <x v="108"/>
    <d v="1899-12-30T08:43:00"/>
    <d v="2023-04-12T00:00:00"/>
    <s v="12:46"/>
    <x v="2"/>
    <x v="1"/>
    <x v="1"/>
    <s v="7"/>
    <x v="0"/>
    <s v="1"/>
    <n v="7"/>
    <s v="NE"/>
    <s v=""/>
    <x v="1"/>
  </r>
  <r>
    <s v="002044/23"/>
    <s v="Beňová Lenka"/>
    <s v="8957125716"/>
    <s v="207"/>
    <x v="108"/>
    <d v="1899-12-30T09:43:00"/>
    <d v="2023-04-12T00:00:00"/>
    <s v="12:45"/>
    <x v="3"/>
    <x v="0"/>
    <x v="0"/>
    <s v="7"/>
    <x v="1"/>
    <s v="1"/>
    <n v="7"/>
    <s v="NE"/>
    <s v=""/>
    <x v="1"/>
  </r>
  <r>
    <s v="002048/23"/>
    <s v="Jiříčková Sára"/>
    <s v="0561035266"/>
    <s v="205"/>
    <x v="108"/>
    <d v="1899-12-30T16:50:00"/>
    <d v="2023-04-12T00:00:00"/>
    <s v="13:34"/>
    <x v="0"/>
    <x v="1"/>
    <x v="1"/>
    <s v="3"/>
    <x v="0"/>
    <s v="1"/>
    <n v="7"/>
    <s v="ANO"/>
    <s v=""/>
    <x v="1"/>
  </r>
  <r>
    <s v="002054/23"/>
    <s v="Vrobel Ondřej"/>
    <s v="2206190283"/>
    <s v="205"/>
    <x v="109"/>
    <d v="1899-12-30T10:40:00"/>
    <d v="2023-04-12T00:00:00"/>
    <s v="13:06"/>
    <x v="2"/>
    <x v="1"/>
    <x v="1"/>
    <s v="3"/>
    <x v="0"/>
    <s v="1"/>
    <n v="1"/>
    <s v="NE"/>
    <d v="2023-04-10T00:00:00"/>
    <x v="1"/>
  </r>
  <r>
    <s v="002055/23"/>
    <s v="Vrobelová Nicole Mgr"/>
    <s v="9161226162"/>
    <s v="205"/>
    <x v="109"/>
    <d v="1899-12-30T10:52:00"/>
    <d v="2023-04-12T00:00:00"/>
    <s v="13:08"/>
    <x v="3"/>
    <x v="0"/>
    <x v="0"/>
    <s v="7"/>
    <x v="1"/>
    <s v="1"/>
    <n v="1"/>
    <s v="NE"/>
    <d v="2023-04-10T00:00:00"/>
    <x v="1"/>
  </r>
  <r>
    <s v="002061/23"/>
    <s v="Hermanová Thea"/>
    <s v="1855230355"/>
    <s v="205"/>
    <x v="109"/>
    <d v="1899-12-30T13:37:00"/>
    <d v="2023-04-12T00:00:00"/>
    <s v="12:02"/>
    <x v="4"/>
    <x v="2"/>
    <x v="2"/>
    <s v="2"/>
    <x v="0"/>
    <s v="1"/>
    <n v="1"/>
    <s v="NE"/>
    <d v="2023-04-10T00:00:00"/>
    <x v="1"/>
  </r>
  <r>
    <s v="002062/23"/>
    <s v="Hermanová Petra"/>
    <s v="8961046259"/>
    <s v="205"/>
    <x v="109"/>
    <d v="1899-12-30T13:46:00"/>
    <d v="2023-04-12T00:00:00"/>
    <s v="12:10"/>
    <x v="5"/>
    <x v="0"/>
    <x v="0"/>
    <s v="7"/>
    <x v="1"/>
    <s v="1"/>
    <n v="1"/>
    <s v="NE"/>
    <d v="2023-04-10T00:00:00"/>
    <x v="1"/>
  </r>
  <r>
    <s v="002063/23"/>
    <s v="Žak Isabela"/>
    <s v="1851300264"/>
    <s v="205"/>
    <x v="109"/>
    <d v="1899-12-30T13:51:00"/>
    <d v="2023-04-12T00:00:00"/>
    <s v="12:29"/>
    <x v="4"/>
    <x v="2"/>
    <x v="2"/>
    <s v="2"/>
    <x v="0"/>
    <s v="1"/>
    <n v="1"/>
    <s v="NE"/>
    <d v="2023-04-10T00:00:00"/>
    <x v="1"/>
  </r>
  <r>
    <s v="002064/23"/>
    <s v="Žak Miroslava"/>
    <s v="9260296144"/>
    <s v="205"/>
    <x v="109"/>
    <d v="1899-12-30T13:57:00"/>
    <d v="2023-04-12T00:00:00"/>
    <s v="12:31"/>
    <x v="5"/>
    <x v="0"/>
    <x v="0"/>
    <s v="7"/>
    <x v="1"/>
    <s v="1"/>
    <n v="1"/>
    <s v="NE"/>
    <d v="2023-04-10T00:00:00"/>
    <x v="1"/>
  </r>
  <r>
    <s v="002066/23"/>
    <s v="Nešporová Theodora M"/>
    <s v="2352040306"/>
    <s v="205"/>
    <x v="109"/>
    <d v="1899-12-30T14:02:00"/>
    <d v="2023-04-12T00:00:00"/>
    <s v="13:11"/>
    <x v="2"/>
    <x v="1"/>
    <x v="1"/>
    <s v="3"/>
    <x v="0"/>
    <s v="1"/>
    <n v="1"/>
    <s v="NE"/>
    <d v="2023-04-10T00:00:00"/>
    <x v="1"/>
  </r>
  <r>
    <s v="002068/23"/>
    <s v="Klodzinski Šimon"/>
    <s v="1901100938"/>
    <s v="111"/>
    <x v="109"/>
    <d v="1899-12-30T14:20:00"/>
    <d v="2023-04-12T00:00:00"/>
    <s v="12:15"/>
    <x v="4"/>
    <x v="2"/>
    <x v="2"/>
    <s v="2"/>
    <x v="0"/>
    <s v="1"/>
    <n v="1"/>
    <s v="NE"/>
    <d v="2023-04-10T00:00:00"/>
    <x v="1"/>
  </r>
  <r>
    <s v="002070/23"/>
    <s v="Klodzińská Aneta"/>
    <s v="8662065621"/>
    <s v="111"/>
    <x v="109"/>
    <d v="1899-12-30T14:28:00"/>
    <d v="2023-04-12T00:00:00"/>
    <s v="12:17"/>
    <x v="5"/>
    <x v="0"/>
    <x v="0"/>
    <s v="7"/>
    <x v="1"/>
    <s v="1"/>
    <n v="1"/>
    <s v="NE"/>
    <d v="2023-04-10T00:00:00"/>
    <x v="1"/>
  </r>
  <r>
    <s v="002071/23"/>
    <s v="Šeda Lukáš"/>
    <s v="1307090235"/>
    <s v="205"/>
    <x v="109"/>
    <d v="1899-12-30T14:39:00"/>
    <d v="2023-04-12T00:00:00"/>
    <s v="12:58"/>
    <x v="7"/>
    <x v="2"/>
    <x v="2"/>
    <s v="2"/>
    <x v="0"/>
    <s v="1"/>
    <n v="1"/>
    <s v="NE"/>
    <d v="2023-04-10T00:00:00"/>
    <x v="1"/>
  </r>
  <r>
    <s v="002072/23"/>
    <s v="Mejvaldová Monika "/>
    <s v="9352016157"/>
    <s v="205"/>
    <x v="109"/>
    <d v="1899-12-30T15:22:00"/>
    <d v="2023-04-12T00:00:00"/>
    <s v="13:13"/>
    <x v="3"/>
    <x v="0"/>
    <x v="0"/>
    <s v="7"/>
    <x v="1"/>
    <s v="1"/>
    <n v="1"/>
    <s v="ANO"/>
    <d v="2023-04-10T00:00:00"/>
    <x v="1"/>
  </r>
  <r>
    <s v="002073/23"/>
    <s v="Kuš Vojtěch "/>
    <s v="1809250289"/>
    <s v="205"/>
    <x v="109"/>
    <d v="1899-12-30T15:40:00"/>
    <d v="2023-04-12T00:00:00"/>
    <s v="14:17"/>
    <x v="7"/>
    <x v="2"/>
    <x v="2"/>
    <s v="2"/>
    <x v="0"/>
    <s v="1"/>
    <n v="1"/>
    <s v="ANO"/>
    <d v="2023-04-10T00:00:00"/>
    <x v="1"/>
  </r>
  <r>
    <s v="002074/23"/>
    <s v="Navrátilová Lenka"/>
    <s v="8959265579"/>
    <s v="205"/>
    <x v="109"/>
    <d v="1899-12-30T15:46:00"/>
    <d v="2023-04-12T00:00:00"/>
    <s v="14:19"/>
    <x v="6"/>
    <x v="0"/>
    <x v="0"/>
    <s v="7"/>
    <x v="1"/>
    <s v="1"/>
    <n v="1"/>
    <s v="ANO"/>
    <d v="2023-04-10T00:00:00"/>
    <x v="1"/>
  </r>
  <r>
    <s v="002078/23"/>
    <s v="Hradilová Nikola "/>
    <s v="0660183271"/>
    <s v="201"/>
    <x v="109"/>
    <d v="1899-12-30T18:08:00"/>
    <d v="2023-04-12T00:00:00"/>
    <s v="12:32"/>
    <x v="4"/>
    <x v="2"/>
    <x v="2"/>
    <s v="2"/>
    <x v="0"/>
    <s v="1"/>
    <n v="1"/>
    <s v="ANO"/>
    <d v="2023-04-10T00:00:00"/>
    <x v="1"/>
  </r>
  <r>
    <s v="002085/23"/>
    <s v="Tichá Beáta"/>
    <s v="1351270052"/>
    <s v="207"/>
    <x v="111"/>
    <d v="1899-12-30T06:27:00"/>
    <d v="2023-04-12T00:00:00"/>
    <s v="13:44"/>
    <x v="0"/>
    <x v="1"/>
    <x v="1"/>
    <s v="2"/>
    <x v="2"/>
    <s v="1"/>
    <n v="2"/>
    <s v="ANO"/>
    <s v=""/>
    <x v="1"/>
  </r>
  <r>
    <s v="002087/23"/>
    <s v="Kutlák Dominik"/>
    <s v="1007100083"/>
    <s v="205"/>
    <x v="111"/>
    <d v="1899-12-30T08:46:00"/>
    <d v="2023-04-12T00:00:00"/>
    <s v="13:38"/>
    <x v="4"/>
    <x v="2"/>
    <x v="2"/>
    <s v="2"/>
    <x v="0"/>
    <s v="1"/>
    <n v="2"/>
    <s v="NE"/>
    <s v=""/>
    <x v="0"/>
  </r>
  <r>
    <s v="002092/23"/>
    <s v="Korousová Emma "/>
    <s v="1759120022"/>
    <s v="207"/>
    <x v="111"/>
    <d v="1899-12-30T11:08:00"/>
    <d v="2023-04-12T00:00:00"/>
    <s v="13:31"/>
    <x v="4"/>
    <x v="2"/>
    <x v="2"/>
    <s v="2"/>
    <x v="1"/>
    <s v="1"/>
    <n v="2"/>
    <s v="NE"/>
    <s v=""/>
    <x v="0"/>
  </r>
  <r>
    <s v="002096/23"/>
    <s v="Gurvai Vojtěch"/>
    <s v="1207310918"/>
    <s v="111"/>
    <x v="111"/>
    <d v="1899-12-30T13:40:00"/>
    <d v="2023-04-12T00:00:00"/>
    <s v="12:12"/>
    <x v="7"/>
    <x v="0"/>
    <x v="0"/>
    <s v="2"/>
    <x v="0"/>
    <s v="1"/>
    <n v="2"/>
    <s v="NE"/>
    <s v=""/>
    <x v="0"/>
  </r>
  <r>
    <s v="002097/23"/>
    <s v="Nejedlá Monika"/>
    <s v="9652276150"/>
    <s v="207"/>
    <x v="111"/>
    <d v="1899-12-30T13:47:00"/>
    <d v="2023-04-12T00:00:00"/>
    <s v="13:33"/>
    <x v="5"/>
    <x v="0"/>
    <x v="0"/>
    <s v="7"/>
    <x v="1"/>
    <s v="1"/>
    <n v="2"/>
    <s v="NE"/>
    <s v=""/>
    <x v="0"/>
  </r>
  <r>
    <s v="002098/23"/>
    <s v="Aujeský Tomáš"/>
    <s v="1901040262"/>
    <s v="205"/>
    <x v="111"/>
    <d v="1899-12-30T15:57:00"/>
    <d v="2023-04-12T00:00:00"/>
    <s v="12:19"/>
    <x v="4"/>
    <x v="2"/>
    <x v="2"/>
    <s v="2"/>
    <x v="2"/>
    <s v="1"/>
    <n v="2"/>
    <s v="ANO"/>
    <s v=""/>
    <x v="1"/>
  </r>
  <r>
    <s v="002099/23"/>
    <s v="Aujeská Renata"/>
    <s v="7752185683"/>
    <s v="205"/>
    <x v="111"/>
    <d v="1899-12-30T16:03:00"/>
    <d v="2023-04-12T00:00:00"/>
    <s v="12:21"/>
    <x v="5"/>
    <x v="0"/>
    <x v="0"/>
    <s v="7"/>
    <x v="1"/>
    <s v="1"/>
    <n v="2"/>
    <s v="ANO"/>
    <s v=""/>
    <x v="1"/>
  </r>
  <r>
    <s v="001439/23"/>
    <s v="Horecký Šimon"/>
    <s v="2209071524"/>
    <s v="111"/>
    <x v="78"/>
    <d v="1899-12-30T13:52:00"/>
    <d v="2023-04-13T00:00:00"/>
    <s v="13:33"/>
    <x v="0"/>
    <x v="1"/>
    <x v="1"/>
    <s v="5"/>
    <x v="0"/>
    <s v="1"/>
    <n v="4"/>
    <s v="NE"/>
    <s v=""/>
    <x v="0"/>
  </r>
  <r>
    <s v="001730/23"/>
    <s v="Horecká Veronika"/>
    <s v="9556124996"/>
    <s v="111"/>
    <x v="94"/>
    <d v="1899-12-30T13:05:00"/>
    <d v="2023-04-13T00:00:00"/>
    <s v="13:39"/>
    <x v="1"/>
    <x v="0"/>
    <x v="0"/>
    <s v="7"/>
    <x v="1"/>
    <s v="1"/>
    <n v="5"/>
    <s v="NE"/>
    <s v=""/>
    <x v="0"/>
  </r>
  <r>
    <s v="001992/23"/>
    <s v="Řezníček Adam"/>
    <s v="2303100613"/>
    <s v="205"/>
    <x v="105"/>
    <d v="1899-12-30T11:12:00"/>
    <d v="2023-04-13T00:00:00"/>
    <s v="14:33"/>
    <x v="4"/>
    <x v="1"/>
    <x v="1"/>
    <s v="2"/>
    <x v="0"/>
    <s v="1"/>
    <n v="3"/>
    <s v="NE"/>
    <s v=""/>
    <x v="0"/>
  </r>
  <r>
    <s v="001998/23"/>
    <s v="Zdráhala Jan "/>
    <s v="2211280456"/>
    <s v="111"/>
    <x v="105"/>
    <d v="1899-12-30T13:23:00"/>
    <d v="2023-04-13T00:00:00"/>
    <s v="11:30"/>
    <x v="11"/>
    <x v="1"/>
    <x v="1"/>
    <s v="2"/>
    <x v="2"/>
    <s v="5"/>
    <n v="3"/>
    <s v="NE"/>
    <s v=""/>
    <x v="0"/>
  </r>
  <r>
    <s v="002003/23"/>
    <s v="Maturová Hana Ing."/>
    <s v="7751285454"/>
    <s v="205"/>
    <x v="105"/>
    <d v="1899-12-30T15:03:00"/>
    <d v="2023-04-13T00:00:00"/>
    <s v="14:36"/>
    <x v="5"/>
    <x v="0"/>
    <x v="0"/>
    <s v="7"/>
    <x v="1"/>
    <s v="1"/>
    <n v="3"/>
    <s v="ANO"/>
    <s v=""/>
    <x v="1"/>
  </r>
  <r>
    <s v="002021/23"/>
    <s v="Král Matias "/>
    <s v="2109170943"/>
    <s v="205"/>
    <x v="106"/>
    <d v="1899-12-30T14:46:00"/>
    <d v="2023-04-13T00:00:00"/>
    <s v="12:16"/>
    <x v="8"/>
    <x v="0"/>
    <x v="0"/>
    <s v="2"/>
    <x v="0"/>
    <s v="1"/>
    <n v="4"/>
    <s v="NE"/>
    <s v=""/>
    <x v="0"/>
  </r>
  <r>
    <s v="002045/23"/>
    <s v="Běhal Jakub"/>
    <s v="1303111601"/>
    <s v="205"/>
    <x v="108"/>
    <d v="1899-12-30T13:08:00"/>
    <d v="2023-04-13T00:00:00"/>
    <s v="13:30"/>
    <x v="2"/>
    <x v="1"/>
    <x v="1"/>
    <s v="7"/>
    <x v="0"/>
    <s v="1"/>
    <n v="7"/>
    <s v="NE"/>
    <s v=""/>
    <x v="1"/>
  </r>
  <r>
    <s v="002049/23"/>
    <s v="Králová Petra, Bc."/>
    <s v="9059246086"/>
    <s v="205"/>
    <x v="108"/>
    <d v="1899-12-30T17:29:00"/>
    <d v="2023-04-13T00:00:00"/>
    <s v="12:35"/>
    <x v="9"/>
    <x v="0"/>
    <x v="0"/>
    <s v="7"/>
    <x v="1"/>
    <s v="1"/>
    <n v="7"/>
    <s v="ANO"/>
    <s v=""/>
    <x v="1"/>
  </r>
  <r>
    <s v="002053/23"/>
    <s v="Běhalová Kateřina"/>
    <s v="7956025363"/>
    <s v="207"/>
    <x v="108"/>
    <d v="1899-12-30T22:34:00"/>
    <d v="2023-04-13T00:00:00"/>
    <s v="13:30"/>
    <x v="3"/>
    <x v="0"/>
    <x v="0"/>
    <s v="7"/>
    <x v="1"/>
    <s v="1"/>
    <n v="7"/>
    <s v="ANO"/>
    <s v=""/>
    <x v="1"/>
  </r>
  <r>
    <s v="002060/23"/>
    <s v="Horká Timea"/>
    <s v="2353170369"/>
    <s v="205"/>
    <x v="109"/>
    <d v="1899-12-30T13:27:00"/>
    <d v="2023-04-13T00:00:00"/>
    <s v="07:16"/>
    <x v="11"/>
    <x v="0"/>
    <x v="0"/>
    <s v="5"/>
    <x v="0"/>
    <s v="5"/>
    <n v="1"/>
    <s v="NE"/>
    <d v="2023-04-10T00:00:00"/>
    <x v="1"/>
  </r>
  <r>
    <s v="002065/23"/>
    <s v="Šívr Mateo"/>
    <s v="1811260253"/>
    <s v="207"/>
    <x v="109"/>
    <d v="1899-12-30T14:00:00"/>
    <d v="2023-04-13T00:00:00"/>
    <s v="12:44"/>
    <x v="7"/>
    <x v="2"/>
    <x v="2"/>
    <s v="2"/>
    <x v="0"/>
    <s v="1"/>
    <n v="1"/>
    <s v="NE"/>
    <d v="2023-04-10T00:00:00"/>
    <x v="1"/>
  </r>
  <r>
    <s v="002067/23"/>
    <s v="Vaščáková Lýdia"/>
    <s v="8357550707"/>
    <s v="207"/>
    <x v="109"/>
    <d v="1899-12-30T14:13:00"/>
    <d v="2023-04-13T00:00:00"/>
    <s v="12:45"/>
    <x v="6"/>
    <x v="0"/>
    <x v="0"/>
    <s v="7"/>
    <x v="1"/>
    <s v="1"/>
    <n v="1"/>
    <s v="NE"/>
    <d v="2023-04-10T00:00:00"/>
    <x v="1"/>
  </r>
  <r>
    <s v="002080/23"/>
    <s v="Přikryl Daniel "/>
    <s v="2210110584"/>
    <s v="205"/>
    <x v="109"/>
    <d v="1899-12-30T18:37:00"/>
    <d v="2023-04-13T00:00:00"/>
    <s v="08:29"/>
    <x v="8"/>
    <x v="1"/>
    <x v="1"/>
    <s v="2"/>
    <x v="0"/>
    <s v="1"/>
    <n v="1"/>
    <s v="ANO"/>
    <d v="2023-04-10T00:00:00"/>
    <x v="1"/>
  </r>
  <r>
    <s v="002081/23"/>
    <s v="Žáková Kateřina "/>
    <s v="0062095539"/>
    <s v="205"/>
    <x v="109"/>
    <d v="1899-12-30T18:50:00"/>
    <d v="2023-04-13T00:00:00"/>
    <s v="12:37"/>
    <x v="9"/>
    <x v="0"/>
    <x v="0"/>
    <s v="7"/>
    <x v="1"/>
    <s v="1"/>
    <n v="1"/>
    <s v="ANO"/>
    <d v="2023-04-10T00:00:00"/>
    <x v="1"/>
  </r>
  <r>
    <s v="002086/23"/>
    <s v="Svozilová Vendula"/>
    <s v="0652243229"/>
    <s v="201"/>
    <x v="111"/>
    <d v="1899-12-30T08:21:00"/>
    <d v="2023-04-13T00:00:00"/>
    <s v="13:38"/>
    <x v="0"/>
    <x v="2"/>
    <x v="2"/>
    <s v="2"/>
    <x v="2"/>
    <s v="1"/>
    <n v="2"/>
    <s v="NE"/>
    <s v=""/>
    <x v="0"/>
  </r>
  <r>
    <s v="002090/23"/>
    <s v="Garnek Petr"/>
    <s v="2302251017"/>
    <s v="111"/>
    <x v="111"/>
    <d v="1899-12-30T10:17:00"/>
    <d v="2023-04-13T00:00:00"/>
    <s v="12:52"/>
    <x v="4"/>
    <x v="2"/>
    <x v="2"/>
    <s v="2"/>
    <x v="2"/>
    <s v="1"/>
    <n v="2"/>
    <s v="NE"/>
    <s v=""/>
    <x v="0"/>
  </r>
  <r>
    <s v="002094/23"/>
    <s v="Kopečková Anna"/>
    <s v="0657206077"/>
    <s v="211"/>
    <x v="111"/>
    <d v="1899-12-30T11:45:00"/>
    <d v="2023-04-13T00:00:00"/>
    <s v="12:56"/>
    <x v="0"/>
    <x v="2"/>
    <x v="2"/>
    <s v="2"/>
    <x v="2"/>
    <s v="1"/>
    <n v="2"/>
    <s v="NE"/>
    <s v=""/>
    <x v="0"/>
  </r>
  <r>
    <s v="002095/23"/>
    <s v="Malošková Milada"/>
    <s v="9152156145"/>
    <s v="111"/>
    <x v="111"/>
    <d v="1899-12-30T13:19:00"/>
    <d v="2023-04-13T00:00:00"/>
    <s v="12:57"/>
    <x v="5"/>
    <x v="0"/>
    <x v="0"/>
    <s v="7"/>
    <x v="1"/>
    <s v="1"/>
    <n v="2"/>
    <s v="NE"/>
    <s v=""/>
    <x v="0"/>
  </r>
  <r>
    <s v="002113/23"/>
    <s v="Molata Matěj "/>
    <s v="0702263254"/>
    <s v="205"/>
    <x v="112"/>
    <d v="1899-12-30T10:14:00"/>
    <d v="2023-04-13T00:00:00"/>
    <s v="18:03"/>
    <x v="4"/>
    <x v="2"/>
    <x v="2"/>
    <s v="2"/>
    <x v="0"/>
    <s v="1"/>
    <n v="3"/>
    <s v="NE"/>
    <s v=""/>
    <x v="0"/>
  </r>
  <r>
    <s v="002075/23"/>
    <s v="Doležalová Adina "/>
    <s v="1154291017"/>
    <s v="111"/>
    <x v="109"/>
    <d v="1899-12-30T17:09:00"/>
    <d v="2023-04-14T00:00:00"/>
    <s v="11:59"/>
    <x v="8"/>
    <x v="2"/>
    <x v="2"/>
    <s v="2"/>
    <x v="0"/>
    <s v="1"/>
    <n v="1"/>
    <s v="ANO"/>
    <d v="2023-04-10T00:00:00"/>
    <x v="1"/>
  </r>
  <r>
    <s v="002076/23"/>
    <s v="Doležalová Alexandra"/>
    <s v="7751034137"/>
    <s v="111"/>
    <x v="109"/>
    <d v="1899-12-30T17:19:00"/>
    <d v="2023-04-14T00:00:00"/>
    <s v="12:10"/>
    <x v="9"/>
    <x v="0"/>
    <x v="0"/>
    <s v="7"/>
    <x v="1"/>
    <s v="1"/>
    <n v="1"/>
    <s v="ANO"/>
    <d v="2023-04-10T00:00:00"/>
    <x v="1"/>
  </r>
  <r>
    <s v="002088/23"/>
    <s v="Kozáková Tereza"/>
    <s v="0954021409"/>
    <s v="205"/>
    <x v="111"/>
    <d v="1899-12-30T09:34:00"/>
    <d v="2023-04-14T00:00:00"/>
    <s v="13:00"/>
    <x v="8"/>
    <x v="2"/>
    <x v="2"/>
    <s v="2"/>
    <x v="0"/>
    <s v="1"/>
    <n v="2"/>
    <s v="NE"/>
    <s v=""/>
    <x v="0"/>
  </r>
  <r>
    <s v="002089/23"/>
    <s v="Malecová Lenka"/>
    <s v="1773758041"/>
    <s v="111"/>
    <x v="111"/>
    <d v="1899-12-30T09:39:00"/>
    <d v="2023-04-14T00:00:00"/>
    <s v="12:11"/>
    <x v="7"/>
    <x v="2"/>
    <x v="2"/>
    <s v="2"/>
    <x v="2"/>
    <s v="1"/>
    <n v="2"/>
    <s v="NE"/>
    <s v=""/>
    <x v="0"/>
  </r>
  <r>
    <s v="002091/23"/>
    <s v="Szigeti Gabriel"/>
    <s v="1611113515"/>
    <s v="400"/>
    <x v="111"/>
    <d v="1899-12-30T10:38:00"/>
    <d v="2023-04-14T00:00:00"/>
    <s v="13:00"/>
    <x v="8"/>
    <x v="2"/>
    <x v="2"/>
    <s v="2"/>
    <x v="0"/>
    <s v="1"/>
    <n v="2"/>
    <s v="NE"/>
    <s v=""/>
    <x v="0"/>
  </r>
  <r>
    <s v="002093/23"/>
    <s v="Petrášová Bibiana"/>
    <s v="0852251862"/>
    <s v="400"/>
    <x v="111"/>
    <d v="1899-12-30T11:23:00"/>
    <d v="2023-04-14T00:00:00"/>
    <s v="12:15"/>
    <x v="7"/>
    <x v="2"/>
    <x v="2"/>
    <s v="2"/>
    <x v="1"/>
    <s v="1"/>
    <n v="2"/>
    <s v="NE"/>
    <s v=""/>
    <x v="0"/>
  </r>
  <r>
    <s v="002100/23"/>
    <s v="Čurejová Tereza "/>
    <s v="1653291299"/>
    <s v="111"/>
    <x v="111"/>
    <d v="1899-12-30T16:22:00"/>
    <d v="2023-04-14T00:00:00"/>
    <s v="12:25"/>
    <x v="2"/>
    <x v="0"/>
    <x v="0"/>
    <s v="5"/>
    <x v="0"/>
    <s v="1"/>
    <n v="2"/>
    <s v="ANO"/>
    <s v=""/>
    <x v="1"/>
  </r>
  <r>
    <s v="002101/23"/>
    <s v="Hrubá Tereza"/>
    <s v="8955276143"/>
    <s v="111"/>
    <x v="111"/>
    <d v="1899-12-30T16:46:00"/>
    <d v="2023-04-14T00:00:00"/>
    <s v="12:31"/>
    <x v="3"/>
    <x v="0"/>
    <x v="0"/>
    <s v="7"/>
    <x v="1"/>
    <s v="1"/>
    <n v="2"/>
    <s v="ANO"/>
    <s v=""/>
    <x v="1"/>
  </r>
  <r>
    <s v="002103/23"/>
    <s v="Szigeti Lucia"/>
    <s v="8654308289"/>
    <s v="400"/>
    <x v="111"/>
    <d v="1899-12-30T19:41:00"/>
    <d v="2023-04-14T00:00:00"/>
    <s v="13:01"/>
    <x v="9"/>
    <x v="0"/>
    <x v="0"/>
    <s v="7"/>
    <x v="1"/>
    <s v="1"/>
    <n v="2"/>
    <s v="ANO"/>
    <s v=""/>
    <x v="1"/>
  </r>
  <r>
    <s v="002107/23"/>
    <s v="Chabičovská Zora"/>
    <s v="1761200276"/>
    <s v="111"/>
    <x v="112"/>
    <d v="1899-12-30T09:04:00"/>
    <d v="2023-04-14T00:00:00"/>
    <s v="12:23"/>
    <x v="4"/>
    <x v="2"/>
    <x v="2"/>
    <s v="2"/>
    <x v="0"/>
    <s v="1"/>
    <n v="3"/>
    <s v="NE"/>
    <s v=""/>
    <x v="0"/>
  </r>
  <r>
    <s v="002108/23"/>
    <s v="Šarai Zdeněk"/>
    <s v="1504190072"/>
    <s v="205"/>
    <x v="112"/>
    <d v="1899-12-30T09:17:00"/>
    <d v="2023-04-14T00:00:00"/>
    <s v="12:09"/>
    <x v="4"/>
    <x v="2"/>
    <x v="2"/>
    <s v="2"/>
    <x v="0"/>
    <s v="1"/>
    <n v="3"/>
    <s v="NE"/>
    <s v=""/>
    <x v="0"/>
  </r>
  <r>
    <s v="002110/23"/>
    <s v="Šustr Jiří"/>
    <s v="1207030286"/>
    <s v="205"/>
    <x v="112"/>
    <d v="1899-12-30T09:40:00"/>
    <d v="2023-04-14T00:00:00"/>
    <s v="12:12"/>
    <x v="7"/>
    <x v="2"/>
    <x v="2"/>
    <s v="2"/>
    <x v="0"/>
    <s v="1"/>
    <n v="3"/>
    <s v="NE"/>
    <s v=""/>
    <x v="0"/>
  </r>
  <r>
    <s v="002114/23"/>
    <s v="Dvořáček Denis"/>
    <s v="1502030299"/>
    <s v="211"/>
    <x v="112"/>
    <d v="1899-12-30T10:27:00"/>
    <d v="2023-04-14T00:00:00"/>
    <s v="14:33"/>
    <x v="7"/>
    <x v="0"/>
    <x v="0"/>
    <s v="2"/>
    <x v="1"/>
    <s v="1"/>
    <n v="3"/>
    <s v="NE"/>
    <s v=""/>
    <x v="0"/>
  </r>
  <r>
    <s v="002115/23"/>
    <s v="Pastyřík Daniel"/>
    <s v="2108231587"/>
    <s v="111"/>
    <x v="112"/>
    <d v="1899-12-30T10:37:00"/>
    <d v="2023-04-14T00:00:00"/>
    <s v="12:03"/>
    <x v="4"/>
    <x v="2"/>
    <x v="2"/>
    <s v="2"/>
    <x v="0"/>
    <s v="1"/>
    <n v="3"/>
    <s v="NE"/>
    <s v=""/>
    <x v="0"/>
  </r>
  <r>
    <s v="002116/23"/>
    <s v="Hanke Erik "/>
    <s v="1710100909"/>
    <s v="111"/>
    <x v="112"/>
    <d v="1899-12-30T10:49:00"/>
    <d v="2023-04-14T00:00:00"/>
    <s v="14:25"/>
    <x v="7"/>
    <x v="0"/>
    <x v="0"/>
    <s v="2"/>
    <x v="1"/>
    <s v="1"/>
    <n v="3"/>
    <s v="NE"/>
    <s v=""/>
    <x v="0"/>
  </r>
  <r>
    <s v="002122/23"/>
    <s v="Chabičovská Marie"/>
    <s v="9251316239"/>
    <s v="111"/>
    <x v="112"/>
    <d v="1899-12-30T13:07:00"/>
    <d v="2023-04-14T00:00:00"/>
    <s v="12:25"/>
    <x v="5"/>
    <x v="0"/>
    <x v="0"/>
    <s v="7"/>
    <x v="1"/>
    <s v="1"/>
    <n v="3"/>
    <s v="NE"/>
    <s v=""/>
    <x v="0"/>
  </r>
  <r>
    <s v="002123/23"/>
    <s v="Zemanová Věra"/>
    <s v="8351105312"/>
    <s v="205"/>
    <x v="112"/>
    <d v="1899-12-30T13:10:00"/>
    <d v="2023-04-14T00:00:00"/>
    <s v="12:26"/>
    <x v="5"/>
    <x v="0"/>
    <x v="0"/>
    <s v="7"/>
    <x v="1"/>
    <s v="1"/>
    <n v="3"/>
    <s v="NE"/>
    <s v=""/>
    <x v="0"/>
  </r>
  <r>
    <s v="002126/23"/>
    <s v="Hanke Zuzana"/>
    <s v="8854284549"/>
    <s v="111"/>
    <x v="112"/>
    <d v="1899-12-30T14:01:00"/>
    <d v="2023-04-14T00:00:00"/>
    <s v="14:30"/>
    <x v="6"/>
    <x v="0"/>
    <x v="0"/>
    <s v="7"/>
    <x v="1"/>
    <s v="1"/>
    <n v="3"/>
    <s v="NE"/>
    <s v=""/>
    <x v="0"/>
  </r>
  <r>
    <s v="002128/23"/>
    <s v="Vránová Denisa"/>
    <s v="8952235754"/>
    <s v="111"/>
    <x v="112"/>
    <d v="1899-12-30T14:06:00"/>
    <d v="2023-04-14T00:00:00"/>
    <s v="12:06"/>
    <x v="5"/>
    <x v="0"/>
    <x v="0"/>
    <s v="7"/>
    <x v="1"/>
    <s v="1"/>
    <n v="3"/>
    <s v="NE"/>
    <s v=""/>
    <x v="0"/>
  </r>
  <r>
    <s v="002129/23"/>
    <s v="Schreierová Michaela"/>
    <s v="2055220244"/>
    <s v="205"/>
    <x v="112"/>
    <d v="1899-12-30T15:24:00"/>
    <d v="2023-04-14T00:00:00"/>
    <s v="12:28"/>
    <x v="2"/>
    <x v="0"/>
    <x v="0"/>
    <s v="2"/>
    <x v="0"/>
    <s v="1"/>
    <n v="3"/>
    <s v="ANO"/>
    <s v=""/>
    <x v="1"/>
  </r>
  <r>
    <s v="002130/23"/>
    <s v="Vaněk Adrian"/>
    <s v="2104240204"/>
    <s v="111"/>
    <x v="112"/>
    <d v="1899-12-30T15:35:00"/>
    <d v="2023-04-14T00:00:00"/>
    <s v="09:12"/>
    <x v="7"/>
    <x v="2"/>
    <x v="2"/>
    <s v="2"/>
    <x v="0"/>
    <s v="1"/>
    <n v="3"/>
    <s v="ANO"/>
    <s v=""/>
    <x v="1"/>
  </r>
  <r>
    <s v="002131/23"/>
    <s v="Schreierová Michaela"/>
    <s v="8853076221"/>
    <s v="205"/>
    <x v="112"/>
    <d v="1899-12-30T15:44:00"/>
    <d v="2023-04-14T00:00:00"/>
    <s v="12:30"/>
    <x v="3"/>
    <x v="0"/>
    <x v="0"/>
    <s v="7"/>
    <x v="1"/>
    <s v="1"/>
    <n v="3"/>
    <s v="ANO"/>
    <s v=""/>
    <x v="1"/>
  </r>
  <r>
    <s v="002132/23"/>
    <s v="Baránková Lenka"/>
    <s v="8152124134"/>
    <s v="111"/>
    <x v="112"/>
    <d v="1899-12-30T16:02:00"/>
    <d v="2023-04-14T00:00:00"/>
    <s v="09:16"/>
    <x v="6"/>
    <x v="0"/>
    <x v="0"/>
    <s v="7"/>
    <x v="1"/>
    <s v="1"/>
    <n v="3"/>
    <s v="ANO"/>
    <s v=""/>
    <x v="1"/>
  </r>
  <r>
    <s v="002135/23"/>
    <s v="Čureja Jozef"/>
    <s v="1602190227"/>
    <s v="111"/>
    <x v="113"/>
    <d v="1899-12-30T01:16:00"/>
    <d v="2023-04-14T00:00:00"/>
    <s v="12:23"/>
    <x v="2"/>
    <x v="0"/>
    <x v="0"/>
    <s v="2"/>
    <x v="0"/>
    <s v="1"/>
    <n v="4"/>
    <s v="ANO"/>
    <s v=""/>
    <x v="1"/>
  </r>
  <r>
    <s v="002136/23"/>
    <s v="Čurejová Julie "/>
    <s v="9058165743"/>
    <s v="111"/>
    <x v="113"/>
    <d v="1899-12-30T02:09:00"/>
    <d v="2023-04-14T00:00:00"/>
    <s v="18:48"/>
    <x v="3"/>
    <x v="0"/>
    <x v="0"/>
    <s v="7"/>
    <x v="1"/>
    <s v="1"/>
    <n v="4"/>
    <s v="ANO"/>
    <s v=""/>
    <x v="1"/>
  </r>
  <r>
    <s v="002158/23"/>
    <s v="Zámečníček Petr"/>
    <s v="1202221042"/>
    <s v="111"/>
    <x v="113"/>
    <d v="1899-12-30T13:20:00"/>
    <d v="2023-04-14T00:00:00"/>
    <s v="12:26"/>
    <x v="4"/>
    <x v="1"/>
    <x v="1"/>
    <s v="2"/>
    <x v="0"/>
    <s v="1"/>
    <n v="4"/>
    <s v="NE"/>
    <s v=""/>
    <x v="0"/>
  </r>
  <r>
    <s v="001768/23"/>
    <s v="Hanko František "/>
    <s v="1410270015"/>
    <s v="201"/>
    <x v="95"/>
    <d v="1899-12-30T22:43:00"/>
    <d v="2023-04-15T00:00:00"/>
    <s v="06:38"/>
    <x v="8"/>
    <x v="0"/>
    <x v="0"/>
    <s v="2"/>
    <x v="0"/>
    <s v="1"/>
    <n v="7"/>
    <s v="ANO"/>
    <s v=""/>
    <x v="1"/>
  </r>
  <r>
    <s v="002137/23"/>
    <s v="Strejček Štěpán"/>
    <s v="1609150004"/>
    <s v="205"/>
    <x v="113"/>
    <d v="1899-12-30T08:50:00"/>
    <d v="2023-04-15T00:00:00"/>
    <s v="08:40"/>
    <x v="7"/>
    <x v="2"/>
    <x v="2"/>
    <s v="2"/>
    <x v="0"/>
    <s v="1"/>
    <n v="4"/>
    <s v="NE"/>
    <s v=""/>
    <x v="0"/>
  </r>
  <r>
    <s v="002140/23"/>
    <s v="Kotva Alexandr"/>
    <s v="1802260229"/>
    <s v="111"/>
    <x v="113"/>
    <d v="1899-12-30T10:03:00"/>
    <d v="2023-04-15T00:00:00"/>
    <s v="08:21"/>
    <x v="7"/>
    <x v="2"/>
    <x v="2"/>
    <s v="2"/>
    <x v="0"/>
    <s v="1"/>
    <n v="4"/>
    <s v="NE"/>
    <s v=""/>
    <x v="0"/>
  </r>
  <r>
    <s v="002141/23"/>
    <s v="Přemyslovská Karolín"/>
    <s v="1551260227"/>
    <s v="201"/>
    <x v="113"/>
    <d v="1899-12-30T10:20:00"/>
    <d v="2023-04-15T00:00:00"/>
    <s v="08:33"/>
    <x v="7"/>
    <x v="2"/>
    <x v="2"/>
    <s v="2"/>
    <x v="0"/>
    <s v="1"/>
    <n v="4"/>
    <s v="NE"/>
    <s v=""/>
    <x v="0"/>
  </r>
  <r>
    <s v="002142/23"/>
    <s v="Král Tobias Alexandr"/>
    <s v="2104200692"/>
    <s v="211"/>
    <x v="113"/>
    <d v="1899-12-30T10:21:00"/>
    <d v="2023-04-15T00:00:00"/>
    <s v="08:25"/>
    <x v="7"/>
    <x v="2"/>
    <x v="2"/>
    <s v="2"/>
    <x v="0"/>
    <s v="1"/>
    <n v="4"/>
    <s v="NE"/>
    <s v=""/>
    <x v="0"/>
  </r>
  <r>
    <s v="002144/23"/>
    <s v="Snášel Matěj"/>
    <s v="1610260311"/>
    <s v="205"/>
    <x v="113"/>
    <d v="1899-12-30T10:59:00"/>
    <d v="2023-04-15T00:00:00"/>
    <s v="08:36"/>
    <x v="7"/>
    <x v="2"/>
    <x v="2"/>
    <s v="2"/>
    <x v="0"/>
    <s v="1"/>
    <n v="4"/>
    <s v="NE"/>
    <s v=""/>
    <x v="0"/>
  </r>
  <r>
    <s v="002146/23"/>
    <s v="Bubáková Amálie"/>
    <s v="1762120250"/>
    <s v="211"/>
    <x v="113"/>
    <d v="1899-12-30T11:17:00"/>
    <d v="2023-04-15T00:00:00"/>
    <s v="08:29"/>
    <x v="7"/>
    <x v="2"/>
    <x v="2"/>
    <s v="2"/>
    <x v="0"/>
    <s v="1"/>
    <n v="4"/>
    <s v="NE"/>
    <s v=""/>
    <x v="0"/>
  </r>
  <r>
    <s v="002147/23"/>
    <s v="Branc Šimon"/>
    <s v="2110210718"/>
    <s v="205"/>
    <x v="113"/>
    <d v="1899-12-30T11:22:00"/>
    <d v="2023-04-15T00:00:00"/>
    <s v="12:17"/>
    <x v="4"/>
    <x v="2"/>
    <x v="2"/>
    <s v="2"/>
    <x v="0"/>
    <s v="1"/>
    <n v="4"/>
    <s v="NE"/>
    <s v=""/>
    <x v="0"/>
  </r>
  <r>
    <s v="002149/23"/>
    <s v="Wojtylová Petra"/>
    <s v="8655235446"/>
    <s v="205"/>
    <x v="113"/>
    <d v="1899-12-30T11:33:00"/>
    <d v="2023-04-15T00:00:00"/>
    <s v="23:38"/>
    <x v="5"/>
    <x v="0"/>
    <x v="0"/>
    <s v="7"/>
    <x v="1"/>
    <s v="1"/>
    <n v="4"/>
    <s v="NE"/>
    <s v=""/>
    <x v="0"/>
  </r>
  <r>
    <s v="002150/23"/>
    <s v="Pocklan Štěpán"/>
    <s v="1405070337"/>
    <s v="205"/>
    <x v="113"/>
    <d v="1899-12-30T11:39:00"/>
    <d v="2023-04-15T00:00:00"/>
    <s v="12:17"/>
    <x v="4"/>
    <x v="2"/>
    <x v="2"/>
    <s v="2"/>
    <x v="0"/>
    <s v="1"/>
    <n v="4"/>
    <s v="NE"/>
    <s v=""/>
    <x v="0"/>
  </r>
  <r>
    <s v="002151/23"/>
    <s v="Kotvová Anna"/>
    <s v="9260274331"/>
    <s v="111"/>
    <x v="113"/>
    <d v="1899-12-30T12:15:00"/>
    <d v="2023-04-15T00:00:00"/>
    <s v="08:51"/>
    <x v="6"/>
    <x v="0"/>
    <x v="0"/>
    <s v="7"/>
    <x v="1"/>
    <s v="1"/>
    <n v="4"/>
    <s v="NE"/>
    <s v=""/>
    <x v="0"/>
  </r>
  <r>
    <s v="002152/23"/>
    <s v="Bubák Petr"/>
    <s v="8811070895"/>
    <s v="211"/>
    <x v="113"/>
    <d v="1899-12-30T12:22:00"/>
    <d v="2023-04-15T00:00:00"/>
    <s v="08:53"/>
    <x v="6"/>
    <x v="0"/>
    <x v="0"/>
    <s v="7"/>
    <x v="1"/>
    <s v="1"/>
    <n v="4"/>
    <s v="NE"/>
    <s v=""/>
    <x v="0"/>
  </r>
  <r>
    <s v="002153/23"/>
    <s v="Král Jiří, Mgr."/>
    <s v="8512195802"/>
    <s v="201"/>
    <x v="113"/>
    <d v="1899-12-30T12:35:00"/>
    <d v="2023-04-15T00:00:00"/>
    <s v="08:47"/>
    <x v="6"/>
    <x v="0"/>
    <x v="0"/>
    <s v="7"/>
    <x v="1"/>
    <s v="1"/>
    <n v="4"/>
    <s v="NE"/>
    <s v=""/>
    <x v="0"/>
  </r>
  <r>
    <s v="002157/23"/>
    <s v="Roubík Karel Antonín"/>
    <s v="0602130375"/>
    <s v="111"/>
    <x v="113"/>
    <d v="1899-12-30T13:14:00"/>
    <d v="2023-04-15T00:00:00"/>
    <s v="12:17"/>
    <x v="4"/>
    <x v="2"/>
    <x v="2"/>
    <s v="2"/>
    <x v="0"/>
    <s v="1"/>
    <n v="4"/>
    <s v="NE"/>
    <s v=""/>
    <x v="0"/>
  </r>
  <r>
    <s v="002160/23"/>
    <s v="Motyčková Juráňová P"/>
    <s v="8455224338"/>
    <s v="201"/>
    <x v="113"/>
    <d v="1899-12-30T13:41:00"/>
    <d v="2023-04-15T00:00:00"/>
    <s v="12:11"/>
    <x v="5"/>
    <x v="0"/>
    <x v="0"/>
    <s v="7"/>
    <x v="1"/>
    <s v="1"/>
    <n v="4"/>
    <s v="NE"/>
    <s v=""/>
    <x v="0"/>
  </r>
  <r>
    <s v="002166/23"/>
    <s v="Prokop Lukáš"/>
    <s v="2301190254"/>
    <s v="205"/>
    <x v="113"/>
    <d v="1899-12-30T19:37:00"/>
    <d v="2023-04-15T00:00:00"/>
    <s v="16:27"/>
    <x v="4"/>
    <x v="1"/>
    <x v="1"/>
    <s v="2"/>
    <x v="0"/>
    <s v="1"/>
    <n v="4"/>
    <s v="ANO"/>
    <s v=""/>
    <x v="1"/>
  </r>
  <r>
    <s v="002167/23"/>
    <s v="Pavlíková Jana, Bc."/>
    <s v="9057245714"/>
    <s v="205"/>
    <x v="113"/>
    <d v="1899-12-30T19:55:00"/>
    <d v="2023-04-15T00:00:00"/>
    <s v="16:35"/>
    <x v="5"/>
    <x v="0"/>
    <x v="0"/>
    <s v="7"/>
    <x v="1"/>
    <s v="1"/>
    <n v="4"/>
    <s v="ANO"/>
    <s v=""/>
    <x v="1"/>
  </r>
  <r>
    <s v="002022/23"/>
    <s v="Tomek Nikolas"/>
    <s v="2303010677"/>
    <s v="211"/>
    <x v="106"/>
    <d v="1899-12-30T15:41:00"/>
    <d v="2023-04-16T00:00:00"/>
    <s v="13:38"/>
    <x v="4"/>
    <x v="1"/>
    <x v="1"/>
    <s v="2"/>
    <x v="0"/>
    <s v="1"/>
    <n v="4"/>
    <s v="ANO"/>
    <s v=""/>
    <x v="1"/>
  </r>
  <r>
    <s v="002023/23"/>
    <s v="Strzadalová Darina "/>
    <s v="9651015517"/>
    <s v="211"/>
    <x v="106"/>
    <d v="1899-12-30T15:58:00"/>
    <d v="2023-04-16T00:00:00"/>
    <s v="13:39"/>
    <x v="5"/>
    <x v="0"/>
    <x v="0"/>
    <s v="7"/>
    <x v="1"/>
    <s v="1"/>
    <n v="4"/>
    <s v="ANO"/>
    <s v=""/>
    <x v="1"/>
  </r>
  <r>
    <s v="002059/23"/>
    <s v="Konupčíková Tereza "/>
    <s v="0653313265"/>
    <s v="205"/>
    <x v="109"/>
    <d v="1899-12-30T12:01:00"/>
    <d v="2023-04-16T00:00:00"/>
    <s v="10:56"/>
    <x v="8"/>
    <x v="1"/>
    <x v="1"/>
    <s v="2"/>
    <x v="0"/>
    <s v="1"/>
    <n v="1"/>
    <s v="NE"/>
    <d v="2023-04-10T00:00:00"/>
    <x v="1"/>
  </r>
  <r>
    <s v="002138/23"/>
    <s v="Špaková Alice "/>
    <s v="1960230954"/>
    <s v="111"/>
    <x v="113"/>
    <d v="1899-12-30T09:15:00"/>
    <d v="2023-04-16T00:00:00"/>
    <s v="13:24"/>
    <x v="4"/>
    <x v="2"/>
    <x v="2"/>
    <s v="2"/>
    <x v="0"/>
    <s v="1"/>
    <n v="4"/>
    <s v="NE"/>
    <s v=""/>
    <x v="0"/>
  </r>
  <r>
    <s v="002143/23"/>
    <s v="Mlčochová Mia"/>
    <s v="2060060728"/>
    <s v="211"/>
    <x v="113"/>
    <d v="1899-12-30T10:46:00"/>
    <d v="2023-04-16T00:00:00"/>
    <s v="12:52"/>
    <x v="4"/>
    <x v="2"/>
    <x v="2"/>
    <s v="2"/>
    <x v="0"/>
    <s v="1"/>
    <n v="4"/>
    <s v="NE"/>
    <s v=""/>
    <x v="0"/>
  </r>
  <r>
    <s v="002145/23"/>
    <s v="Lasáková Eliška "/>
    <s v="1062291670"/>
    <s v="111"/>
    <x v="113"/>
    <d v="1899-12-30T11:06:00"/>
    <d v="2023-04-16T00:00:00"/>
    <s v="09:18"/>
    <x v="8"/>
    <x v="2"/>
    <x v="2"/>
    <s v="2"/>
    <x v="0"/>
    <s v="1"/>
    <n v="4"/>
    <s v="NE"/>
    <s v=""/>
    <x v="0"/>
  </r>
  <r>
    <s v="002148/23"/>
    <s v="Švecová Andrea"/>
    <s v="2156200046"/>
    <s v="111"/>
    <x v="113"/>
    <d v="1899-12-30T11:30:00"/>
    <d v="2023-04-16T00:00:00"/>
    <s v="10:29"/>
    <x v="7"/>
    <x v="2"/>
    <x v="2"/>
    <s v="2"/>
    <x v="0"/>
    <s v="1"/>
    <n v="4"/>
    <s v="NE"/>
    <s v=""/>
    <x v="0"/>
  </r>
  <r>
    <s v="002154/23"/>
    <s v="Švecová Kateřina"/>
    <s v="9361075515"/>
    <s v="111"/>
    <x v="113"/>
    <d v="1899-12-30T12:34:00"/>
    <d v="2023-04-16T00:00:00"/>
    <s v="10:36"/>
    <x v="6"/>
    <x v="0"/>
    <x v="0"/>
    <s v="7"/>
    <x v="1"/>
    <s v="1"/>
    <n v="4"/>
    <s v="NE"/>
    <s v=""/>
    <x v="0"/>
  </r>
  <r>
    <s v="002155/23"/>
    <s v="Mlčochová Adéla"/>
    <s v="9458154772"/>
    <s v="211"/>
    <x v="113"/>
    <d v="1899-12-30T13:08:00"/>
    <d v="2023-04-16T00:00:00"/>
    <s v="12:54"/>
    <x v="5"/>
    <x v="0"/>
    <x v="0"/>
    <s v="7"/>
    <x v="1"/>
    <s v="1"/>
    <n v="4"/>
    <s v="NE"/>
    <s v=""/>
    <x v="0"/>
  </r>
  <r>
    <s v="002156/23"/>
    <s v="Špaková Iveta, Ing."/>
    <s v="8554105923"/>
    <s v="111"/>
    <x v="113"/>
    <d v="1899-12-30T13:09:00"/>
    <d v="2023-04-16T00:00:00"/>
    <s v="13:25"/>
    <x v="5"/>
    <x v="0"/>
    <x v="0"/>
    <s v="7"/>
    <x v="1"/>
    <s v="1"/>
    <n v="4"/>
    <s v="NE"/>
    <s v=""/>
    <x v="0"/>
  </r>
  <r>
    <s v="002159/23"/>
    <s v="Motyčka Jonáš"/>
    <s v="1901270415"/>
    <s v="201"/>
    <x v="113"/>
    <d v="1899-12-30T13:33:00"/>
    <d v="2023-04-16T00:00:00"/>
    <s v="15:20"/>
    <x v="4"/>
    <x v="2"/>
    <x v="2"/>
    <s v="2"/>
    <x v="0"/>
    <s v="1"/>
    <n v="4"/>
    <s v="NE"/>
    <s v=""/>
    <x v="0"/>
  </r>
  <r>
    <s v="002168/23"/>
    <s v="Zdráhal David"/>
    <s v="1110120330"/>
    <s v="205"/>
    <x v="113"/>
    <d v="1899-12-30T21:26:00"/>
    <d v="2023-04-16T00:00:00"/>
    <s v="18:44"/>
    <x v="2"/>
    <x v="1"/>
    <x v="1"/>
    <s v="3"/>
    <x v="0"/>
    <s v="1"/>
    <n v="4"/>
    <s v="ANO"/>
    <s v=""/>
    <x v="1"/>
  </r>
  <r>
    <s v="002169/23"/>
    <s v="Gottwald Samuel"/>
    <s v="2111270447"/>
    <s v="205"/>
    <x v="114"/>
    <d v="1899-12-30T01:05:00"/>
    <d v="2023-04-16T00:00:00"/>
    <s v="16:38"/>
    <x v="2"/>
    <x v="1"/>
    <x v="1"/>
    <s v="7"/>
    <x v="0"/>
    <s v="1"/>
    <n v="5"/>
    <s v="ANO"/>
    <s v=""/>
    <x v="1"/>
  </r>
  <r>
    <s v="002170/23"/>
    <s v="Gottwald Tobiáš"/>
    <s v="2212260292"/>
    <s v="205"/>
    <x v="114"/>
    <d v="1899-12-30T01:25:00"/>
    <d v="2023-04-16T00:00:00"/>
    <s v="16:37"/>
    <x v="2"/>
    <x v="0"/>
    <x v="0"/>
    <s v="7"/>
    <x v="4"/>
    <s v="1"/>
    <n v="5"/>
    <s v="ANO"/>
    <s v=""/>
    <x v="1"/>
  </r>
  <r>
    <s v="002171/23"/>
    <s v="Schönweitzová Irena"/>
    <s v="9353266241"/>
    <s v="205"/>
    <x v="114"/>
    <d v="1899-12-30T01:31:00"/>
    <d v="2023-04-16T00:00:00"/>
    <s v="16:40"/>
    <x v="3"/>
    <x v="0"/>
    <x v="0"/>
    <s v="7"/>
    <x v="1"/>
    <s v="1"/>
    <n v="5"/>
    <s v="ANO"/>
    <s v=""/>
    <x v="1"/>
  </r>
  <r>
    <s v="002172/23"/>
    <s v="Šťastná Daniela"/>
    <s v="1952010170"/>
    <s v="205"/>
    <x v="114"/>
    <d v="1899-12-30T04:29:00"/>
    <d v="2023-04-16T00:00:00"/>
    <s v="10:46"/>
    <x v="2"/>
    <x v="1"/>
    <x v="1"/>
    <s v="7"/>
    <x v="0"/>
    <s v="1"/>
    <n v="5"/>
    <s v="ANO"/>
    <s v=""/>
    <x v="1"/>
  </r>
  <r>
    <s v="002173/23"/>
    <s v="Šťastný Tomáš Ing."/>
    <s v="8106085878"/>
    <s v="205"/>
    <x v="114"/>
    <d v="1899-12-30T04:48:00"/>
    <d v="2023-04-16T00:00:00"/>
    <s v="10:47"/>
    <x v="3"/>
    <x v="0"/>
    <x v="0"/>
    <s v="7"/>
    <x v="1"/>
    <s v="1"/>
    <n v="5"/>
    <s v="ANO"/>
    <s v=""/>
    <x v="1"/>
  </r>
  <r>
    <s v="002174/23"/>
    <s v="Maják Tomáš"/>
    <s v="2203180111"/>
    <s v="111"/>
    <x v="114"/>
    <d v="1899-12-30T10:34:00"/>
    <d v="2023-04-16T00:00:00"/>
    <s v="14:16"/>
    <x v="2"/>
    <x v="0"/>
    <x v="0"/>
    <s v="2"/>
    <x v="0"/>
    <s v="1"/>
    <n v="5"/>
    <s v="NE"/>
    <s v=""/>
    <x v="0"/>
  </r>
  <r>
    <s v="002175/23"/>
    <s v="Vašíček Martin"/>
    <s v="1605190598"/>
    <s v="211"/>
    <x v="114"/>
    <d v="1899-12-30T11:02:00"/>
    <d v="2023-04-16T00:00:00"/>
    <s v="15:18"/>
    <x v="0"/>
    <x v="0"/>
    <x v="0"/>
    <s v="2"/>
    <x v="0"/>
    <s v="1"/>
    <n v="5"/>
    <s v="NE"/>
    <s v=""/>
    <x v="0"/>
  </r>
  <r>
    <s v="002179/23"/>
    <s v="Vašíček Radovan, Bc."/>
    <s v="8501075770"/>
    <s v="201"/>
    <x v="114"/>
    <d v="1899-12-30T13:38:00"/>
    <d v="2023-04-16T00:00:00"/>
    <s v="15:33"/>
    <x v="1"/>
    <x v="0"/>
    <x v="0"/>
    <s v="7"/>
    <x v="1"/>
    <s v="1"/>
    <n v="5"/>
    <s v="NE"/>
    <s v=""/>
    <x v="0"/>
  </r>
  <r>
    <s v="002180/23"/>
    <s v="Majáková Kristýna"/>
    <s v="9554285741"/>
    <s v="111"/>
    <x v="114"/>
    <d v="1899-12-30T13:40:00"/>
    <d v="2023-04-16T00:00:00"/>
    <s v="14:21"/>
    <x v="3"/>
    <x v="0"/>
    <x v="0"/>
    <s v="7"/>
    <x v="1"/>
    <s v="1"/>
    <n v="5"/>
    <s v="NE"/>
    <s v=""/>
    <x v="0"/>
  </r>
  <r>
    <s v="002183/23"/>
    <s v="Motyčka Miroslav"/>
    <s v="8309284302"/>
    <s v="111"/>
    <x v="115"/>
    <d v="1899-12-30T12:19:00"/>
    <d v="2023-04-16T00:00:00"/>
    <s v="15:21"/>
    <x v="5"/>
    <x v="0"/>
    <x v="0"/>
    <s v="7"/>
    <x v="1"/>
    <s v="1"/>
    <n v="6"/>
    <s v="NE"/>
    <s v=""/>
    <x v="1"/>
  </r>
  <r>
    <s v="002184/23"/>
    <s v="Jílek Šimon"/>
    <s v="1507160006"/>
    <s v="201"/>
    <x v="115"/>
    <d v="1899-12-30T12:43:00"/>
    <d v="2023-04-16T00:00:00"/>
    <s v="10:23"/>
    <x v="7"/>
    <x v="1"/>
    <x v="1"/>
    <s v="2"/>
    <x v="0"/>
    <s v="1"/>
    <n v="6"/>
    <s v="NE"/>
    <s v=""/>
    <x v="1"/>
  </r>
  <r>
    <s v="001776/23"/>
    <s v="Macháčková Nelly "/>
    <s v="1160190240"/>
    <s v="211"/>
    <x v="96"/>
    <d v="1899-12-30T09:55:00"/>
    <d v="2023-04-17T00:00:00"/>
    <s v="12:00"/>
    <x v="8"/>
    <x v="2"/>
    <x v="2"/>
    <s v="2"/>
    <x v="0"/>
    <s v="1"/>
    <n v="1"/>
    <s v="NE"/>
    <s v=""/>
    <x v="0"/>
  </r>
  <r>
    <s v="001780/23"/>
    <s v="Macháčková Renáta"/>
    <s v="7159184868"/>
    <s v="211"/>
    <x v="96"/>
    <d v="1899-12-30T10:56:00"/>
    <d v="2023-04-17T00:00:00"/>
    <s v="14:48"/>
    <x v="9"/>
    <x v="0"/>
    <x v="0"/>
    <s v="7"/>
    <x v="1"/>
    <s v="1"/>
    <n v="1"/>
    <s v="NE"/>
    <s v=""/>
    <x v="0"/>
  </r>
  <r>
    <s v="002006/23"/>
    <s v="Jeřábková Marie"/>
    <s v="1256131690"/>
    <s v="111"/>
    <x v="105"/>
    <d v="1899-12-30T16:32:00"/>
    <d v="2023-04-17T00:00:00"/>
    <s v="13:46"/>
    <x v="0"/>
    <x v="1"/>
    <x v="1"/>
    <s v="1"/>
    <x v="0"/>
    <s v="1"/>
    <n v="3"/>
    <s v="ANO"/>
    <s v=""/>
    <x v="1"/>
  </r>
  <r>
    <s v="002024/23"/>
    <s v="Maňurová Věra"/>
    <s v="7756074865"/>
    <s v="111"/>
    <x v="106"/>
    <d v="1899-12-30T16:13:00"/>
    <d v="2023-04-17T00:00:00"/>
    <s v="12:57"/>
    <x v="1"/>
    <x v="0"/>
    <x v="0"/>
    <s v="7"/>
    <x v="1"/>
    <s v="1"/>
    <n v="4"/>
    <s v="ANO"/>
    <s v=""/>
    <x v="1"/>
  </r>
  <r>
    <s v="002069/23"/>
    <s v="Michalčík Marek"/>
    <s v="0508037420"/>
    <s v="201"/>
    <x v="109"/>
    <d v="1899-12-30T14:26:00"/>
    <d v="2023-04-17T00:00:00"/>
    <s v="15:23"/>
    <x v="7"/>
    <x v="2"/>
    <x v="2"/>
    <s v="2"/>
    <x v="0"/>
    <s v="1"/>
    <n v="1"/>
    <s v="NE"/>
    <d v="2023-04-10T00:00:00"/>
    <x v="1"/>
  </r>
  <r>
    <s v="002082/23"/>
    <s v="Stříteská Michaela"/>
    <s v="0757227075"/>
    <s v="205"/>
    <x v="109"/>
    <d v="1899-12-30T19:59:00"/>
    <d v="2023-04-17T00:00:00"/>
    <s v="15:08"/>
    <x v="0"/>
    <x v="1"/>
    <x v="1"/>
    <s v="4"/>
    <x v="0"/>
    <s v="1"/>
    <n v="1"/>
    <s v="ANO"/>
    <d v="2023-04-10T00:00:00"/>
    <x v="1"/>
  </r>
  <r>
    <s v="002104/23"/>
    <s v="Goiš Vincent"/>
    <s v="2302101098"/>
    <s v="111"/>
    <x v="111"/>
    <d v="1899-12-30T23:45:00"/>
    <d v="2023-04-17T00:00:00"/>
    <s v="14:38"/>
    <x v="11"/>
    <x v="1"/>
    <x v="1"/>
    <s v="4"/>
    <x v="2"/>
    <s v="6"/>
    <n v="2"/>
    <s v="ANO"/>
    <s v=""/>
    <x v="1"/>
  </r>
  <r>
    <s v="002105/23"/>
    <s v="Goišová Markéta"/>
    <s v="9059176159"/>
    <s v="111"/>
    <x v="112"/>
    <d v="1899-12-30T00:01:00"/>
    <d v="2023-04-17T00:00:00"/>
    <s v="12:37"/>
    <x v="1"/>
    <x v="0"/>
    <x v="0"/>
    <s v="7"/>
    <x v="1"/>
    <s v="1"/>
    <n v="3"/>
    <s v="ANO"/>
    <s v=""/>
    <x v="1"/>
  </r>
  <r>
    <s v="002106/23"/>
    <s v="Fojtík Erik"/>
    <s v="0701127471"/>
    <s v="111"/>
    <x v="112"/>
    <d v="1899-12-30T08:19:00"/>
    <d v="2023-04-17T00:00:00"/>
    <s v="13:14"/>
    <x v="8"/>
    <x v="2"/>
    <x v="2"/>
    <s v="2"/>
    <x v="0"/>
    <s v="1"/>
    <n v="3"/>
    <s v="NE"/>
    <s v=""/>
    <x v="0"/>
  </r>
  <r>
    <s v="002117/23"/>
    <s v="Kandračová Liliana "/>
    <s v="1362290281"/>
    <s v="213"/>
    <x v="112"/>
    <d v="1899-12-30T11:25:00"/>
    <d v="2023-04-17T00:00:00"/>
    <s v="13:35"/>
    <x v="0"/>
    <x v="1"/>
    <x v="1"/>
    <s v="2"/>
    <x v="0"/>
    <s v="1"/>
    <n v="3"/>
    <s v="NE"/>
    <s v=""/>
    <x v="0"/>
  </r>
  <r>
    <s v="002161/23"/>
    <s v="Biško Timothy Eliáš"/>
    <s v="1711150386"/>
    <s v="111"/>
    <x v="113"/>
    <d v="1899-12-30T14:57:00"/>
    <d v="2023-04-17T00:00:00"/>
    <s v="12:13"/>
    <x v="2"/>
    <x v="0"/>
    <x v="0"/>
    <s v="2"/>
    <x v="0"/>
    <s v="1"/>
    <n v="4"/>
    <s v="NE"/>
    <s v=""/>
    <x v="0"/>
  </r>
  <r>
    <s v="002162/23"/>
    <s v="Bišková Daniela"/>
    <s v="9353270036"/>
    <s v="111"/>
    <x v="113"/>
    <d v="1899-12-30T15:05:00"/>
    <d v="2023-04-17T00:00:00"/>
    <s v="12:16"/>
    <x v="3"/>
    <x v="0"/>
    <x v="0"/>
    <s v="7"/>
    <x v="1"/>
    <s v="1"/>
    <n v="4"/>
    <s v="ANO"/>
    <s v=""/>
    <x v="1"/>
  </r>
  <r>
    <s v="002186/23"/>
    <s v="Mitáčková Emily"/>
    <s v="2156280247"/>
    <s v="211"/>
    <x v="115"/>
    <d v="1899-12-30T13:52:00"/>
    <d v="2023-04-17T00:00:00"/>
    <s v="12:38"/>
    <x v="7"/>
    <x v="1"/>
    <x v="1"/>
    <s v="2"/>
    <x v="0"/>
    <s v="1"/>
    <n v="6"/>
    <s v="NE"/>
    <s v=""/>
    <x v="1"/>
  </r>
  <r>
    <s v="002187/23"/>
    <s v="Oherová Kateřina"/>
    <s v="9753075750"/>
    <s v="211"/>
    <x v="115"/>
    <d v="1899-12-30T14:11:00"/>
    <d v="2023-04-17T00:00:00"/>
    <s v="12:46"/>
    <x v="6"/>
    <x v="0"/>
    <x v="0"/>
    <s v="7"/>
    <x v="1"/>
    <s v="1"/>
    <n v="6"/>
    <s v="NE"/>
    <s v=""/>
    <x v="1"/>
  </r>
  <r>
    <s v="002193/23"/>
    <s v="Milčická Emma "/>
    <s v="1861051533"/>
    <s v="205"/>
    <x v="116"/>
    <d v="1899-12-30T11:41:00"/>
    <d v="2023-04-17T00:00:00"/>
    <s v="14:00"/>
    <x v="2"/>
    <x v="1"/>
    <x v="1"/>
    <s v="2"/>
    <x v="0"/>
    <s v="1"/>
    <n v="7"/>
    <s v="NE"/>
    <s v=""/>
    <x v="1"/>
  </r>
  <r>
    <s v="002194/23"/>
    <s v="Milčická Barbora"/>
    <s v="9152264858"/>
    <s v="205"/>
    <x v="116"/>
    <d v="1899-12-30T11:48:00"/>
    <d v="2023-04-17T00:00:00"/>
    <s v="13:39"/>
    <x v="3"/>
    <x v="0"/>
    <x v="0"/>
    <s v="7"/>
    <x v="1"/>
    <s v="1"/>
    <n v="7"/>
    <s v="NE"/>
    <s v=""/>
    <x v="1"/>
  </r>
  <r>
    <s v="002207/23"/>
    <s v="Kulha David"/>
    <s v="0605013233"/>
    <s v="205"/>
    <x v="116"/>
    <d v="1899-12-30T17:20:00"/>
    <d v="2023-04-17T00:00:00"/>
    <s v="12:05"/>
    <x v="4"/>
    <x v="1"/>
    <x v="1"/>
    <s v="2"/>
    <x v="0"/>
    <s v="1"/>
    <n v="7"/>
    <s v="ANO"/>
    <s v=""/>
    <x v="1"/>
  </r>
  <r>
    <s v="002211/23"/>
    <s v="Hamplová Julie"/>
    <s v="1056116171"/>
    <s v="205"/>
    <x v="116"/>
    <d v="1899-12-30T19:33:00"/>
    <d v="2023-04-17T00:00:00"/>
    <s v="14:06"/>
    <x v="0"/>
    <x v="1"/>
    <x v="1"/>
    <s v="2"/>
    <x v="2"/>
    <s v="1"/>
    <n v="7"/>
    <s v="ANO"/>
    <s v=""/>
    <x v="1"/>
  </r>
  <r>
    <s v="002212/23"/>
    <s v="Pánková Zuzana"/>
    <s v="1260290229"/>
    <s v="205"/>
    <x v="116"/>
    <d v="1899-12-30T19:51:00"/>
    <d v="2023-04-17T00:00:00"/>
    <s v="12:01"/>
    <x v="4"/>
    <x v="1"/>
    <x v="1"/>
    <s v="2"/>
    <x v="0"/>
    <s v="1"/>
    <n v="7"/>
    <s v="ANO"/>
    <s v=""/>
    <x v="1"/>
  </r>
  <r>
    <s v="002214/23"/>
    <s v="Běhal Jakub"/>
    <s v="1303111601"/>
    <s v="205"/>
    <x v="116"/>
    <d v="1899-12-30T23:48:00"/>
    <d v="2023-04-17T00:00:00"/>
    <s v="11:47"/>
    <x v="0"/>
    <x v="1"/>
    <x v="1"/>
    <s v="3"/>
    <x v="0"/>
    <s v="1"/>
    <n v="7"/>
    <s v="ANO"/>
    <s v=""/>
    <x v="1"/>
  </r>
  <r>
    <s v="002046/23"/>
    <s v="Husák David"/>
    <s v="1901110057"/>
    <s v="111"/>
    <x v="108"/>
    <d v="1899-12-30T16:09:00"/>
    <d v="2023-04-18T00:00:00"/>
    <s v="11:27"/>
    <x v="0"/>
    <x v="1"/>
    <x v="1"/>
    <s v="7"/>
    <x v="0"/>
    <s v="1"/>
    <n v="7"/>
    <s v="ANO"/>
    <s v=""/>
    <x v="1"/>
  </r>
  <r>
    <s v="002047/23"/>
    <s v="Husáková Jana"/>
    <s v="8251265352"/>
    <s v="111"/>
    <x v="108"/>
    <d v="1899-12-30T16:25:00"/>
    <d v="2023-04-18T00:00:00"/>
    <s v="11:34"/>
    <x v="1"/>
    <x v="0"/>
    <x v="0"/>
    <s v="7"/>
    <x v="1"/>
    <s v="1"/>
    <n v="7"/>
    <s v="ANO"/>
    <s v=""/>
    <x v="1"/>
  </r>
  <r>
    <s v="002050/23"/>
    <s v="Zycha Filip"/>
    <s v="1207270350"/>
    <s v="111"/>
    <x v="108"/>
    <d v="1899-12-30T20:08:00"/>
    <d v="2023-04-18T00:00:00"/>
    <s v="10:49"/>
    <x v="0"/>
    <x v="1"/>
    <x v="1"/>
    <s v="2"/>
    <x v="0"/>
    <s v="1"/>
    <n v="7"/>
    <s v="ANO"/>
    <s v=""/>
    <x v="1"/>
  </r>
  <r>
    <s v="002188/23"/>
    <s v="Langerová Sára"/>
    <s v="1059010337"/>
    <s v="205"/>
    <x v="115"/>
    <d v="1899-12-30T18:46:00"/>
    <d v="2023-04-18T00:00:00"/>
    <s v="14:07"/>
    <x v="8"/>
    <x v="1"/>
    <x v="1"/>
    <s v="2"/>
    <x v="0"/>
    <s v="1"/>
    <n v="6"/>
    <s v="ANO"/>
    <s v=""/>
    <x v="1"/>
  </r>
  <r>
    <s v="002189/23"/>
    <s v="Opatrný David"/>
    <s v="2011040460"/>
    <s v="205"/>
    <x v="115"/>
    <d v="1899-12-30T21:57:00"/>
    <d v="2023-04-18T00:00:00"/>
    <s v="12:22"/>
    <x v="2"/>
    <x v="1"/>
    <x v="1"/>
    <s v="2"/>
    <x v="0"/>
    <s v="1"/>
    <n v="6"/>
    <s v="ANO"/>
    <s v=""/>
    <x v="1"/>
  </r>
  <r>
    <s v="002190/23"/>
    <s v="Opatrný Martin, BSc."/>
    <s v="9504305712"/>
    <s v="111"/>
    <x v="115"/>
    <d v="1899-12-30T22:01:00"/>
    <d v="2023-04-18T00:00:00"/>
    <s v="12:24"/>
    <x v="3"/>
    <x v="0"/>
    <x v="0"/>
    <s v="7"/>
    <x v="1"/>
    <s v="1"/>
    <n v="6"/>
    <s v="ANO"/>
    <s v=""/>
    <x v="1"/>
  </r>
  <r>
    <s v="002191/23"/>
    <s v="Procházková Natálie"/>
    <s v="1459270021"/>
    <s v="205"/>
    <x v="116"/>
    <d v="1899-12-30T03:19:00"/>
    <d v="2023-04-18T00:00:00"/>
    <s v="12:19"/>
    <x v="2"/>
    <x v="0"/>
    <x v="0"/>
    <s v="2"/>
    <x v="0"/>
    <s v="1"/>
    <n v="7"/>
    <s v="ANO"/>
    <s v=""/>
    <x v="1"/>
  </r>
  <r>
    <s v="002192/23"/>
    <s v="Zdařil Jiří"/>
    <s v="1112140359"/>
    <s v="205"/>
    <x v="116"/>
    <d v="1899-12-30T10:09:00"/>
    <d v="2023-04-18T00:00:00"/>
    <s v="14:43"/>
    <x v="2"/>
    <x v="1"/>
    <x v="1"/>
    <s v="3"/>
    <x v="0"/>
    <s v="1"/>
    <n v="7"/>
    <s v="NE"/>
    <s v=""/>
    <x v="1"/>
  </r>
  <r>
    <s v="002195/23"/>
    <s v="Sedláčková Ema"/>
    <s v="1554190055"/>
    <s v="205"/>
    <x v="116"/>
    <d v="1899-12-30T13:11:00"/>
    <d v="2023-04-18T00:00:00"/>
    <s v="10:57"/>
    <x v="7"/>
    <x v="2"/>
    <x v="2"/>
    <s v="2"/>
    <x v="0"/>
    <s v="1"/>
    <n v="7"/>
    <s v="NE"/>
    <s v=""/>
    <x v="1"/>
  </r>
  <r>
    <s v="002196/23"/>
    <s v="Navrátilová Julie"/>
    <s v="1753020236"/>
    <s v="211"/>
    <x v="116"/>
    <d v="1899-12-30T13:26:00"/>
    <d v="2023-04-18T00:00:00"/>
    <s v="10:59"/>
    <x v="7"/>
    <x v="2"/>
    <x v="2"/>
    <s v="2"/>
    <x v="0"/>
    <s v="1"/>
    <n v="7"/>
    <s v="NE"/>
    <s v=""/>
    <x v="1"/>
  </r>
  <r>
    <s v="002197/23"/>
    <s v="Kozlová Zora"/>
    <s v="1856190963"/>
    <s v="111"/>
    <x v="116"/>
    <d v="1899-12-30T14:03:00"/>
    <d v="2023-04-18T00:00:00"/>
    <s v="09:04"/>
    <x v="7"/>
    <x v="2"/>
    <x v="2"/>
    <s v="2"/>
    <x v="0"/>
    <s v="1"/>
    <n v="7"/>
    <s v="NE"/>
    <s v=""/>
    <x v="1"/>
  </r>
  <r>
    <s v="002198/23"/>
    <s v="Kozlová Kristýna"/>
    <s v="9160184099"/>
    <s v="111"/>
    <x v="116"/>
    <d v="1899-12-30T14:06:00"/>
    <d v="2023-04-18T00:00:00"/>
    <s v="08:59"/>
    <x v="6"/>
    <x v="0"/>
    <x v="0"/>
    <s v="7"/>
    <x v="1"/>
    <s v="1"/>
    <n v="7"/>
    <s v="NE"/>
    <s v=""/>
    <x v="1"/>
  </r>
  <r>
    <s v="002200/23"/>
    <s v="Navrátil Jakub"/>
    <s v="1808290286"/>
    <s v="211"/>
    <x v="116"/>
    <d v="1899-12-30T14:27:00"/>
    <d v="2023-04-18T00:00:00"/>
    <s v="09:06"/>
    <x v="7"/>
    <x v="2"/>
    <x v="2"/>
    <s v="2"/>
    <x v="0"/>
    <s v="1"/>
    <n v="7"/>
    <s v="NE"/>
    <s v=""/>
    <x v="1"/>
  </r>
  <r>
    <s v="002201/23"/>
    <s v="Navrátilová Jana"/>
    <s v="9460245751"/>
    <s v="211"/>
    <x v="116"/>
    <d v="1899-12-30T14:32:00"/>
    <d v="2023-04-18T00:00:00"/>
    <s v="09:00"/>
    <x v="6"/>
    <x v="0"/>
    <x v="0"/>
    <s v="7"/>
    <x v="1"/>
    <s v="1"/>
    <n v="7"/>
    <s v="NE"/>
    <s v=""/>
    <x v="1"/>
  </r>
  <r>
    <s v="002202/23"/>
    <s v="Veselá Barbora"/>
    <s v="1858171667"/>
    <s v="111"/>
    <x v="116"/>
    <d v="1899-12-30T14:43:00"/>
    <d v="2023-04-18T00:00:00"/>
    <s v="08:57"/>
    <x v="7"/>
    <x v="0"/>
    <x v="0"/>
    <s v="2"/>
    <x v="0"/>
    <s v="1"/>
    <n v="7"/>
    <s v="NE"/>
    <s v=""/>
    <x v="1"/>
  </r>
  <r>
    <s v="002203/23"/>
    <s v="Veselá Dana"/>
    <s v="8859144921"/>
    <s v="111"/>
    <x v="116"/>
    <d v="1899-12-30T14:46:00"/>
    <d v="2023-04-18T00:00:00"/>
    <s v="08:58"/>
    <x v="6"/>
    <x v="0"/>
    <x v="0"/>
    <s v="7"/>
    <x v="1"/>
    <s v="1"/>
    <n v="7"/>
    <s v="NE"/>
    <s v=""/>
    <x v="1"/>
  </r>
  <r>
    <s v="002204/23"/>
    <s v="Krejčířová Elena"/>
    <s v="1357280111"/>
    <s v="111"/>
    <x v="116"/>
    <d v="1899-12-30T15:25:00"/>
    <d v="2023-04-18T00:00:00"/>
    <s v="12:39"/>
    <x v="4"/>
    <x v="2"/>
    <x v="2"/>
    <s v="2"/>
    <x v="0"/>
    <s v="1"/>
    <n v="7"/>
    <s v="ANO"/>
    <s v=""/>
    <x v="1"/>
  </r>
  <r>
    <s v="002205/23"/>
    <s v="Otruba Vítek"/>
    <s v="1203290528"/>
    <s v="205"/>
    <x v="116"/>
    <d v="1899-12-30T16:00:00"/>
    <d v="2023-04-18T00:00:00"/>
    <s v="11:01"/>
    <x v="7"/>
    <x v="2"/>
    <x v="2"/>
    <s v="2"/>
    <x v="0"/>
    <s v="1"/>
    <n v="7"/>
    <s v="ANO"/>
    <s v=""/>
    <x v="1"/>
  </r>
  <r>
    <s v="002209/23"/>
    <s v="Kmentová Stella"/>
    <s v="1951070286"/>
    <s v="201"/>
    <x v="116"/>
    <d v="1899-12-30T18:57:00"/>
    <d v="2023-04-18T00:00:00"/>
    <s v="12:36"/>
    <x v="4"/>
    <x v="1"/>
    <x v="1"/>
    <s v="2"/>
    <x v="0"/>
    <s v="1"/>
    <n v="7"/>
    <s v="ANO"/>
    <s v=""/>
    <x v="1"/>
  </r>
  <r>
    <s v="002210/23"/>
    <s v="Kmentová Natálie"/>
    <s v="9057093782"/>
    <s v="201"/>
    <x v="116"/>
    <d v="1899-12-30T19:08:00"/>
    <d v="2023-04-18T00:00:00"/>
    <s v="12:38"/>
    <x v="5"/>
    <x v="0"/>
    <x v="0"/>
    <s v="7"/>
    <x v="1"/>
    <s v="1"/>
    <n v="7"/>
    <s v="ANO"/>
    <s v=""/>
    <x v="1"/>
  </r>
  <r>
    <s v="002228/23"/>
    <s v="Vymětalová Nela "/>
    <s v="1655010016"/>
    <s v="213"/>
    <x v="117"/>
    <d v="1899-12-30T11:37:00"/>
    <d v="2023-04-18T00:00:00"/>
    <s v="11:03"/>
    <x v="7"/>
    <x v="0"/>
    <x v="0"/>
    <s v="2"/>
    <x v="0"/>
    <s v="1"/>
    <n v="1"/>
    <s v="NE"/>
    <s v=""/>
    <x v="0"/>
  </r>
  <r>
    <s v="002233/23"/>
    <s v="Martyščák Matúš"/>
    <s v="2003100803"/>
    <s v="111"/>
    <x v="117"/>
    <d v="1899-12-30T12:21:00"/>
    <d v="2023-04-18T00:00:00"/>
    <s v="12:37"/>
    <x v="4"/>
    <x v="1"/>
    <x v="1"/>
    <s v="2"/>
    <x v="0"/>
    <s v="1"/>
    <n v="1"/>
    <s v="NE"/>
    <s v=""/>
    <x v="0"/>
  </r>
  <r>
    <s v="002235/23"/>
    <s v="Martyščáková Lucia M"/>
    <s v="9058248276"/>
    <s v="111"/>
    <x v="117"/>
    <d v="1899-12-30T12:35:00"/>
    <d v="2023-04-18T00:00:00"/>
    <s v="12:39"/>
    <x v="5"/>
    <x v="0"/>
    <x v="0"/>
    <s v="7"/>
    <x v="1"/>
    <s v="1"/>
    <n v="1"/>
    <s v="NE"/>
    <s v=""/>
    <x v="0"/>
  </r>
  <r>
    <s v="002237/23"/>
    <s v="Valach Lukáš"/>
    <s v="1012170258"/>
    <s v="205"/>
    <x v="117"/>
    <d v="1899-12-30T12:45:00"/>
    <d v="2023-04-18T00:00:00"/>
    <s v="12:24"/>
    <x v="8"/>
    <x v="0"/>
    <x v="0"/>
    <s v="2"/>
    <x v="0"/>
    <s v="1"/>
    <n v="1"/>
    <s v="NE"/>
    <s v=""/>
    <x v="0"/>
  </r>
  <r>
    <s v="002246/23"/>
    <s v="Švecová Iva, Mgr."/>
    <s v="8155295456"/>
    <s v="111"/>
    <x v="117"/>
    <d v="1899-12-30T16:58:00"/>
    <d v="2023-04-18T00:00:00"/>
    <s v="09:03"/>
    <x v="1"/>
    <x v="0"/>
    <x v="0"/>
    <s v="7"/>
    <x v="1"/>
    <s v="1"/>
    <n v="1"/>
    <s v="ANO"/>
    <s v=""/>
    <x v="1"/>
  </r>
  <r>
    <s v="002245/23"/>
    <s v="Švec Jáchym"/>
    <s v="1803220804"/>
    <s v="111"/>
    <x v="117"/>
    <d v="1899-12-30T17:49:00"/>
    <d v="2023-04-18T00:00:00"/>
    <s v="08:59"/>
    <x v="0"/>
    <x v="1"/>
    <x v="1"/>
    <s v="3"/>
    <x v="0"/>
    <s v="1"/>
    <n v="1"/>
    <s v="ANO"/>
    <s v=""/>
    <x v="1"/>
  </r>
  <r>
    <s v="002249/23"/>
    <s v="Hrubý Adam"/>
    <s v="0701113270"/>
    <s v="201"/>
    <x v="117"/>
    <d v="1899-12-30T23:03:00"/>
    <d v="2023-04-18T00:00:00"/>
    <s v="12:23"/>
    <x v="8"/>
    <x v="0"/>
    <x v="0"/>
    <s v="2"/>
    <x v="2"/>
    <s v="1"/>
    <n v="1"/>
    <s v="ANO"/>
    <s v=""/>
    <x v="1"/>
  </r>
  <r>
    <s v="002013/23"/>
    <s v="Vláčilová Alice "/>
    <s v="0859053261"/>
    <s v="205"/>
    <x v="106"/>
    <d v="1899-12-30T08:59:00"/>
    <d v="2023-04-19T00:00:00"/>
    <s v="10:03"/>
    <x v="0"/>
    <x v="0"/>
    <x v="0"/>
    <s v="2"/>
    <x v="0"/>
    <s v="1"/>
    <n v="4"/>
    <s v="NE"/>
    <s v=""/>
    <x v="0"/>
  </r>
  <r>
    <s v="002111/23"/>
    <s v="Tomčala Matěj"/>
    <s v="0707310428"/>
    <s v="213"/>
    <x v="112"/>
    <d v="1899-12-30T09:54:00"/>
    <d v="2023-04-19T00:00:00"/>
    <s v="13:20"/>
    <x v="4"/>
    <x v="2"/>
    <x v="2"/>
    <s v="2"/>
    <x v="0"/>
    <s v="1"/>
    <n v="3"/>
    <s v="NE"/>
    <s v=""/>
    <x v="0"/>
  </r>
  <r>
    <s v="002112/23"/>
    <s v="Rýdl Samuel"/>
    <s v="2209280194"/>
    <s v="213"/>
    <x v="112"/>
    <d v="1899-12-30T10:09:00"/>
    <d v="2023-04-19T00:00:00"/>
    <s v="12:26"/>
    <x v="0"/>
    <x v="1"/>
    <x v="1"/>
    <s v="2"/>
    <x v="0"/>
    <s v="1"/>
    <n v="3"/>
    <s v="NE"/>
    <s v=""/>
    <x v="0"/>
  </r>
  <r>
    <s v="002121/23"/>
    <s v="Rýdlová Veronika"/>
    <s v="9557276245"/>
    <s v="213"/>
    <x v="112"/>
    <d v="1899-12-30T13:05:00"/>
    <d v="2023-04-19T00:00:00"/>
    <s v="12:28"/>
    <x v="1"/>
    <x v="0"/>
    <x v="0"/>
    <s v="7"/>
    <x v="1"/>
    <s v="1"/>
    <n v="3"/>
    <s v="NE"/>
    <s v=""/>
    <x v="0"/>
  </r>
  <r>
    <s v="002133/23"/>
    <s v="Melková Adriana"/>
    <s v="2259100514"/>
    <s v="111"/>
    <x v="113"/>
    <d v="1899-12-30T00:36:00"/>
    <d v="2023-04-19T00:00:00"/>
    <s v="13:35"/>
    <x v="2"/>
    <x v="0"/>
    <x v="0"/>
    <s v="2"/>
    <x v="0"/>
    <s v="1"/>
    <n v="4"/>
    <s v="ANO"/>
    <s v=""/>
    <x v="1"/>
  </r>
  <r>
    <s v="002134/23"/>
    <s v="Horváthová Rozalinda"/>
    <s v="0174594024"/>
    <s v="111"/>
    <x v="113"/>
    <d v="1899-12-30T00:55:00"/>
    <d v="2023-04-19T00:00:00"/>
    <s v="13:36"/>
    <x v="3"/>
    <x v="0"/>
    <x v="0"/>
    <s v="7"/>
    <x v="1"/>
    <s v="1"/>
    <n v="4"/>
    <s v="ANO"/>
    <s v=""/>
    <x v="1"/>
  </r>
  <r>
    <s v="002176/23"/>
    <s v="Opravilová Linda"/>
    <s v="2060200076"/>
    <s v="205"/>
    <x v="114"/>
    <d v="1899-12-30T12:19:00"/>
    <d v="2023-04-19T00:00:00"/>
    <s v="12:32"/>
    <x v="2"/>
    <x v="0"/>
    <x v="0"/>
    <s v="2"/>
    <x v="0"/>
    <s v="1"/>
    <n v="5"/>
    <s v="NE"/>
    <s v=""/>
    <x v="0"/>
  </r>
  <r>
    <s v="002177/23"/>
    <s v="Opravilová Iva"/>
    <s v="9757046145"/>
    <s v="205"/>
    <x v="114"/>
    <d v="1899-12-30T12:28:00"/>
    <d v="2023-04-19T00:00:00"/>
    <s v="12:37"/>
    <x v="3"/>
    <x v="0"/>
    <x v="0"/>
    <s v="7"/>
    <x v="1"/>
    <s v="1"/>
    <n v="5"/>
    <s v="NE"/>
    <s v=""/>
    <x v="0"/>
  </r>
  <r>
    <s v="002206/23"/>
    <s v="Mikulička Adam "/>
    <s v="0607276065"/>
    <s v="111"/>
    <x v="116"/>
    <d v="1899-12-30T16:04:00"/>
    <d v="2023-04-19T00:00:00"/>
    <s v="12:47"/>
    <x v="0"/>
    <x v="1"/>
    <x v="1"/>
    <s v="2"/>
    <x v="0"/>
    <s v="1"/>
    <n v="7"/>
    <s v="ANO"/>
    <s v=""/>
    <x v="1"/>
  </r>
  <r>
    <s v="002215/23"/>
    <s v="Frodlová Tereza "/>
    <s v="0962227442"/>
    <s v="111"/>
    <x v="117"/>
    <d v="1899-12-30T08:09:00"/>
    <d v="2023-04-19T00:00:00"/>
    <s v="12:01"/>
    <x v="8"/>
    <x v="2"/>
    <x v="2"/>
    <s v="2"/>
    <x v="0"/>
    <s v="1"/>
    <n v="1"/>
    <s v="NE"/>
    <s v=""/>
    <x v="0"/>
  </r>
  <r>
    <s v="002218/23"/>
    <s v="Kankovská Nela"/>
    <s v="1854261475"/>
    <s v="205"/>
    <x v="117"/>
    <d v="1899-12-30T09:09:00"/>
    <d v="2023-04-19T00:00:00"/>
    <s v="09:18"/>
    <x v="7"/>
    <x v="2"/>
    <x v="2"/>
    <s v="2"/>
    <x v="0"/>
    <s v="1"/>
    <n v="1"/>
    <s v="NE"/>
    <s v=""/>
    <x v="0"/>
  </r>
  <r>
    <s v="002219/23"/>
    <s v="Vláčelová Viktorie"/>
    <s v="2053310512"/>
    <s v="111"/>
    <x v="117"/>
    <d v="1899-12-30T09:17:00"/>
    <d v="2023-04-19T00:00:00"/>
    <s v="08:46"/>
    <x v="7"/>
    <x v="2"/>
    <x v="2"/>
    <s v="2"/>
    <x v="0"/>
    <s v="1"/>
    <n v="1"/>
    <s v="NE"/>
    <s v=""/>
    <x v="0"/>
  </r>
  <r>
    <s v="002220/23"/>
    <s v="Konečný Vojtěch "/>
    <s v="0706231383"/>
    <s v="205"/>
    <x v="117"/>
    <d v="1899-12-30T09:19:00"/>
    <d v="2023-04-19T00:00:00"/>
    <s v="12:45"/>
    <x v="0"/>
    <x v="2"/>
    <x v="2"/>
    <s v="2"/>
    <x v="0"/>
    <s v="1"/>
    <n v="1"/>
    <s v="NE"/>
    <s v=""/>
    <x v="0"/>
  </r>
  <r>
    <s v="002221/23"/>
    <s v="Ferko Nikolas"/>
    <s v="1302140939"/>
    <s v="211"/>
    <x v="117"/>
    <d v="1899-12-30T09:28:00"/>
    <d v="2023-04-19T00:00:00"/>
    <s v="14:52"/>
    <x v="7"/>
    <x v="2"/>
    <x v="2"/>
    <s v="2"/>
    <x v="0"/>
    <s v="1"/>
    <n v="1"/>
    <s v="NE"/>
    <s v=""/>
    <x v="0"/>
  </r>
  <r>
    <s v="002223/23"/>
    <s v="Kačo Jakub"/>
    <s v="1210200024"/>
    <s v="111"/>
    <x v="117"/>
    <d v="1899-12-30T09:57:00"/>
    <d v="2023-04-19T00:00:00"/>
    <s v="12:31"/>
    <x v="4"/>
    <x v="2"/>
    <x v="2"/>
    <s v="2"/>
    <x v="0"/>
    <s v="1"/>
    <n v="1"/>
    <s v="NE"/>
    <s v=""/>
    <x v="0"/>
  </r>
  <r>
    <s v="002224/23"/>
    <s v="Trnavská Aneta"/>
    <s v="1860181213"/>
    <s v="111"/>
    <x v="117"/>
    <d v="1899-12-30T10:13:00"/>
    <d v="2023-04-19T00:00:00"/>
    <s v="09:27"/>
    <x v="7"/>
    <x v="2"/>
    <x v="2"/>
    <s v="2"/>
    <x v="0"/>
    <s v="1"/>
    <n v="1"/>
    <s v="NE"/>
    <s v=""/>
    <x v="0"/>
  </r>
  <r>
    <s v="002225/23"/>
    <s v="Jančálek Tomáš"/>
    <s v="2112130438"/>
    <s v="211"/>
    <x v="117"/>
    <d v="1899-12-30T10:31:00"/>
    <d v="2023-04-19T00:00:00"/>
    <s v="12:27"/>
    <x v="4"/>
    <x v="2"/>
    <x v="2"/>
    <s v="2"/>
    <x v="0"/>
    <s v="1"/>
    <n v="1"/>
    <s v="NE"/>
    <s v=""/>
    <x v="0"/>
  </r>
  <r>
    <s v="002226/23"/>
    <s v="Schweitzer Jan"/>
    <s v="2207250353"/>
    <s v="205"/>
    <x v="117"/>
    <d v="1899-12-30T10:41:00"/>
    <d v="2023-04-19T00:00:00"/>
    <s v="13:34"/>
    <x v="2"/>
    <x v="1"/>
    <x v="1"/>
    <s v="2"/>
    <x v="0"/>
    <s v="1"/>
    <n v="1"/>
    <s v="NE"/>
    <s v=""/>
    <x v="0"/>
  </r>
  <r>
    <s v="002227/23"/>
    <s v="Jaroš Daniel"/>
    <s v="0505166222"/>
    <s v="205"/>
    <x v="117"/>
    <d v="1899-12-30T11:00:00"/>
    <d v="2023-04-19T00:00:00"/>
    <s v="12:26"/>
    <x v="4"/>
    <x v="2"/>
    <x v="2"/>
    <s v="2"/>
    <x v="0"/>
    <s v="1"/>
    <n v="1"/>
    <s v="NE"/>
    <s v=""/>
    <x v="0"/>
  </r>
  <r>
    <s v="002229/23"/>
    <s v="Petrů Kryštof"/>
    <s v="1907201252"/>
    <s v="111"/>
    <x v="117"/>
    <d v="1899-12-30T12:00:00"/>
    <d v="2023-04-19T00:00:00"/>
    <s v="12:25"/>
    <x v="4"/>
    <x v="2"/>
    <x v="2"/>
    <s v="2"/>
    <x v="0"/>
    <s v="1"/>
    <n v="1"/>
    <s v="NE"/>
    <s v=""/>
    <x v="0"/>
  </r>
  <r>
    <s v="002230/23"/>
    <s v="Ferková Věra"/>
    <s v="8359254464"/>
    <s v="205"/>
    <x v="117"/>
    <d v="1899-12-30T12:08:00"/>
    <d v="2023-04-19T00:00:00"/>
    <s v="14:55"/>
    <x v="6"/>
    <x v="0"/>
    <x v="0"/>
    <s v="7"/>
    <x v="1"/>
    <s v="1"/>
    <n v="1"/>
    <s v="NE"/>
    <s v=""/>
    <x v="0"/>
  </r>
  <r>
    <s v="002231/23"/>
    <s v="Kankovská Ivana"/>
    <s v="9257195123"/>
    <s v="205"/>
    <x v="117"/>
    <d v="1899-12-30T12:11:00"/>
    <d v="2023-04-19T00:00:00"/>
    <s v="09:19"/>
    <x v="6"/>
    <x v="0"/>
    <x v="0"/>
    <s v="7"/>
    <x v="1"/>
    <s v="1"/>
    <n v="1"/>
    <s v="NE"/>
    <s v=""/>
    <x v="0"/>
  </r>
  <r>
    <s v="002232/23"/>
    <s v="Vláčelová Lenka"/>
    <s v="8856236268"/>
    <s v="111"/>
    <x v="117"/>
    <d v="1899-12-30T12:19:00"/>
    <d v="2023-04-19T00:00:00"/>
    <s v="08:47"/>
    <x v="6"/>
    <x v="0"/>
    <x v="0"/>
    <s v="7"/>
    <x v="1"/>
    <s v="1"/>
    <n v="1"/>
    <s v="NE"/>
    <s v=""/>
    <x v="0"/>
  </r>
  <r>
    <s v="002234/23"/>
    <s v="Trnavská Kateřina"/>
    <s v="8751135162"/>
    <s v="111"/>
    <x v="117"/>
    <d v="1899-12-30T12:29:00"/>
    <d v="2023-04-19T00:00:00"/>
    <s v="09:27"/>
    <x v="6"/>
    <x v="0"/>
    <x v="0"/>
    <s v="7"/>
    <x v="1"/>
    <s v="1"/>
    <n v="1"/>
    <s v="NE"/>
    <s v=""/>
    <x v="0"/>
  </r>
  <r>
    <s v="002239/23"/>
    <s v="Rezanková Monika"/>
    <s v="8054085325"/>
    <s v="111"/>
    <x v="117"/>
    <d v="1899-12-30T13:09:00"/>
    <d v="2023-04-19T00:00:00"/>
    <s v="12:30"/>
    <x v="5"/>
    <x v="0"/>
    <x v="0"/>
    <s v="7"/>
    <x v="1"/>
    <s v="1"/>
    <n v="1"/>
    <s v="NE"/>
    <s v=""/>
    <x v="0"/>
  </r>
  <r>
    <s v="002240/23"/>
    <s v="Látalová Kristýna"/>
    <s v="9351105709"/>
    <s v="205"/>
    <x v="117"/>
    <d v="1899-12-30T13:25:00"/>
    <d v="2023-04-19T00:00:00"/>
    <s v="13:40"/>
    <x v="3"/>
    <x v="0"/>
    <x v="0"/>
    <s v="7"/>
    <x v="1"/>
    <s v="1"/>
    <n v="1"/>
    <s v="NE"/>
    <s v=""/>
    <x v="0"/>
  </r>
  <r>
    <s v="002241/23"/>
    <s v="Jančálková Pavlína"/>
    <s v="9060135656"/>
    <s v="211"/>
    <x v="117"/>
    <d v="1899-12-30T13:35:00"/>
    <d v="2023-04-19T00:00:00"/>
    <s v="12:29"/>
    <x v="5"/>
    <x v="0"/>
    <x v="0"/>
    <s v="7"/>
    <x v="1"/>
    <s v="1"/>
    <n v="1"/>
    <s v="NE"/>
    <s v=""/>
    <x v="0"/>
  </r>
  <r>
    <s v="002242/23"/>
    <s v="Petrů Martin"/>
    <s v="9305134465"/>
    <s v="111"/>
    <x v="117"/>
    <d v="1899-12-30T15:01:00"/>
    <d v="2023-04-19T00:00:00"/>
    <s v="12:27"/>
    <x v="5"/>
    <x v="0"/>
    <x v="0"/>
    <s v="7"/>
    <x v="1"/>
    <s v="1"/>
    <n v="1"/>
    <s v="ANO"/>
    <s v=""/>
    <x v="1"/>
  </r>
  <r>
    <s v="002243/23"/>
    <s v="Doleželová Viktorie"/>
    <s v="1660261658"/>
    <s v="205"/>
    <x v="117"/>
    <d v="1899-12-30T15:20:00"/>
    <d v="2023-04-19T00:00:00"/>
    <s v="08:39"/>
    <x v="2"/>
    <x v="0"/>
    <x v="0"/>
    <s v="2"/>
    <x v="0"/>
    <s v="1"/>
    <n v="1"/>
    <s v="ANO"/>
    <s v=""/>
    <x v="1"/>
  </r>
  <r>
    <s v="002244/23"/>
    <s v="Kmentová Jana"/>
    <s v="8852224909"/>
    <s v="205"/>
    <x v="117"/>
    <d v="1899-12-30T15:27:00"/>
    <d v="2023-04-19T00:00:00"/>
    <s v="08:43"/>
    <x v="3"/>
    <x v="0"/>
    <x v="0"/>
    <s v="7"/>
    <x v="1"/>
    <s v="1"/>
    <n v="1"/>
    <s v="ANO"/>
    <s v=""/>
    <x v="1"/>
  </r>
  <r>
    <s v="002250/23"/>
    <s v="Gross Josef "/>
    <s v="1012291863"/>
    <s v="211"/>
    <x v="118"/>
    <d v="1899-12-30T08:35:00"/>
    <d v="2023-04-19T00:00:00"/>
    <s v="14:17"/>
    <x v="0"/>
    <x v="2"/>
    <x v="2"/>
    <s v="2"/>
    <x v="2"/>
    <s v="1"/>
    <n v="2"/>
    <s v="NE"/>
    <s v=""/>
    <x v="0"/>
  </r>
  <r>
    <s v="002251/23"/>
    <s v="Doleží Tadeáš "/>
    <s v="0805135111"/>
    <s v="205"/>
    <x v="118"/>
    <d v="1899-12-30T08:58:00"/>
    <d v="2023-04-19T00:00:00"/>
    <s v="13:31"/>
    <x v="4"/>
    <x v="2"/>
    <x v="2"/>
    <s v="2"/>
    <x v="0"/>
    <s v="1"/>
    <n v="2"/>
    <s v="NE"/>
    <s v=""/>
    <x v="0"/>
  </r>
  <r>
    <s v="002254/23"/>
    <s v="Zbořilová Klára"/>
    <s v="0855163254"/>
    <s v="205"/>
    <x v="118"/>
    <d v="1899-12-30T09:45:00"/>
    <d v="2023-04-19T00:00:00"/>
    <s v="14:52"/>
    <x v="4"/>
    <x v="2"/>
    <x v="2"/>
    <s v="2"/>
    <x v="0"/>
    <s v="1"/>
    <n v="2"/>
    <s v="NE"/>
    <s v=""/>
    <x v="0"/>
  </r>
  <r>
    <s v="001993/23"/>
    <s v="Melcher Jakub "/>
    <s v="2208010376"/>
    <s v="205"/>
    <x v="105"/>
    <d v="1899-12-30T11:37:00"/>
    <d v="2023-04-20T00:00:00"/>
    <s v="14:07"/>
    <x v="7"/>
    <x v="2"/>
    <x v="2"/>
    <s v="2"/>
    <x v="0"/>
    <s v="1"/>
    <n v="3"/>
    <s v="NE"/>
    <s v=""/>
    <x v="0"/>
  </r>
  <r>
    <s v="002037/23"/>
    <s v="Melcherová Andrea "/>
    <s v="9456103261"/>
    <s v="205"/>
    <x v="107"/>
    <d v="1899-12-30T10:43:00"/>
    <d v="2023-04-20T00:00:00"/>
    <s v="14:09"/>
    <x v="6"/>
    <x v="0"/>
    <x v="0"/>
    <s v="7"/>
    <x v="1"/>
    <s v="1"/>
    <n v="6"/>
    <s v="NE"/>
    <s v=""/>
    <x v="1"/>
  </r>
  <r>
    <s v="002185/23"/>
    <s v="Adámek Vincent"/>
    <s v="1210150447"/>
    <s v="111"/>
    <x v="115"/>
    <d v="1899-12-30T13:08:00"/>
    <d v="2023-04-20T00:00:00"/>
    <s v="12:08"/>
    <x v="4"/>
    <x v="1"/>
    <x v="1"/>
    <s v="2"/>
    <x v="0"/>
    <s v="1"/>
    <n v="6"/>
    <s v="NE"/>
    <s v=""/>
    <x v="1"/>
  </r>
  <r>
    <s v="002216/23"/>
    <s v="Korandová Nikola"/>
    <s v="0862243250"/>
    <s v="201"/>
    <x v="117"/>
    <d v="1899-12-30T08:19:00"/>
    <d v="2023-04-20T00:00:00"/>
    <s v="14:02"/>
    <x v="8"/>
    <x v="2"/>
    <x v="2"/>
    <s v="2"/>
    <x v="0"/>
    <s v="1"/>
    <n v="1"/>
    <s v="NE"/>
    <s v=""/>
    <x v="0"/>
  </r>
  <r>
    <s v="002217/23"/>
    <s v="Nesiba Adam"/>
    <s v="1704160557"/>
    <s v="211"/>
    <x v="117"/>
    <d v="1899-12-30T08:54:00"/>
    <d v="2023-04-20T00:00:00"/>
    <s v="11:15"/>
    <x v="7"/>
    <x v="2"/>
    <x v="2"/>
    <s v="2"/>
    <x v="0"/>
    <s v="1"/>
    <n v="1"/>
    <s v="NE"/>
    <s v=""/>
    <x v="0"/>
  </r>
  <r>
    <s v="002222/23"/>
    <s v="Ferko Kristián"/>
    <s v="1406070039"/>
    <s v="213"/>
    <x v="117"/>
    <d v="1899-12-30T09:41:00"/>
    <d v="2023-04-20T00:00:00"/>
    <s v="12:28"/>
    <x v="7"/>
    <x v="2"/>
    <x v="2"/>
    <s v="2"/>
    <x v="0"/>
    <s v="1"/>
    <n v="1"/>
    <s v="NE"/>
    <s v=""/>
    <x v="0"/>
  </r>
  <r>
    <s v="002247/23"/>
    <s v="Švorčíková Veronika"/>
    <s v="0959014936"/>
    <s v="111"/>
    <x v="117"/>
    <d v="1899-12-30T19:24:00"/>
    <d v="2023-04-20T00:00:00"/>
    <s v="15:17"/>
    <x v="0"/>
    <x v="1"/>
    <x v="1"/>
    <s v="4"/>
    <x v="2"/>
    <s v="1"/>
    <n v="1"/>
    <s v="ANO"/>
    <s v=""/>
    <x v="1"/>
  </r>
  <r>
    <s v="002252/23"/>
    <s v="Sklenářová Beáta"/>
    <s v="0959113254"/>
    <s v="205"/>
    <x v="118"/>
    <d v="1899-12-30T09:17:00"/>
    <d v="2023-04-20T00:00:00"/>
    <s v="12:19"/>
    <x v="7"/>
    <x v="2"/>
    <x v="2"/>
    <s v="2"/>
    <x v="0"/>
    <s v="1"/>
    <n v="2"/>
    <s v="NE"/>
    <s v=""/>
    <x v="0"/>
  </r>
  <r>
    <s v="002256/23"/>
    <s v="Lexa Mikuláš"/>
    <s v="1606080289"/>
    <s v="111"/>
    <x v="118"/>
    <d v="1899-12-30T10:01:00"/>
    <d v="2023-04-20T00:00:00"/>
    <s v="12:16"/>
    <x v="7"/>
    <x v="2"/>
    <x v="2"/>
    <s v="2"/>
    <x v="0"/>
    <s v="1"/>
    <n v="2"/>
    <s v="NE"/>
    <s v=""/>
    <x v="0"/>
  </r>
  <r>
    <s v="002257/23"/>
    <s v="Kravěc Teodor"/>
    <s v="1410220702"/>
    <s v="211"/>
    <x v="118"/>
    <d v="1899-12-30T10:02:00"/>
    <d v="2023-04-20T00:00:00"/>
    <s v="09:35"/>
    <x v="7"/>
    <x v="2"/>
    <x v="2"/>
    <s v="2"/>
    <x v="0"/>
    <s v="1"/>
    <n v="2"/>
    <s v="NE"/>
    <s v=""/>
    <x v="0"/>
  </r>
  <r>
    <s v="002258/23"/>
    <s v="Krejcarová Olívie "/>
    <s v="1755050011"/>
    <s v="205"/>
    <x v="118"/>
    <d v="1899-12-30T10:46:00"/>
    <d v="2023-04-20T00:00:00"/>
    <s v="12:05"/>
    <x v="2"/>
    <x v="0"/>
    <x v="0"/>
    <s v="2"/>
    <x v="0"/>
    <s v="1"/>
    <n v="2"/>
    <s v="NE"/>
    <s v=""/>
    <x v="0"/>
  </r>
  <r>
    <s v="002261/23"/>
    <s v="Juráková Anežka"/>
    <s v="2157022043"/>
    <s v="205"/>
    <x v="118"/>
    <d v="1899-12-30T12:46:00"/>
    <d v="2023-04-20T00:00:00"/>
    <s v="13:24"/>
    <x v="0"/>
    <x v="2"/>
    <x v="2"/>
    <s v="2"/>
    <x v="1"/>
    <s v="1"/>
    <n v="2"/>
    <s v="NE"/>
    <s v=""/>
    <x v="0"/>
  </r>
  <r>
    <s v="002262/23"/>
    <s v="Juráková Lucie, Bc."/>
    <s v="9461244474"/>
    <s v="205"/>
    <x v="118"/>
    <d v="1899-12-30T13:07:00"/>
    <d v="2023-04-20T00:00:00"/>
    <s v="13:25"/>
    <x v="1"/>
    <x v="0"/>
    <x v="0"/>
    <s v="7"/>
    <x v="1"/>
    <s v="1"/>
    <n v="2"/>
    <s v="NE"/>
    <s v=""/>
    <x v="0"/>
  </r>
  <r>
    <s v="002263/23"/>
    <s v="Lexová Aneta"/>
    <s v="8854203842"/>
    <s v="111"/>
    <x v="118"/>
    <d v="1899-12-30T15:06:00"/>
    <d v="2023-04-20T00:00:00"/>
    <s v="12:17"/>
    <x v="6"/>
    <x v="0"/>
    <x v="0"/>
    <s v="7"/>
    <x v="1"/>
    <s v="1"/>
    <n v="2"/>
    <s v="ANO"/>
    <s v=""/>
    <x v="1"/>
  </r>
  <r>
    <s v="002264/23"/>
    <s v="Šínová Natálie"/>
    <s v="0755096001"/>
    <s v="213"/>
    <x v="118"/>
    <d v="1899-12-30T18:43:00"/>
    <d v="2023-04-20T00:00:00"/>
    <s v="12:03"/>
    <x v="2"/>
    <x v="1"/>
    <x v="1"/>
    <s v="2"/>
    <x v="0"/>
    <s v="1"/>
    <n v="2"/>
    <s v="ANO"/>
    <s v=""/>
    <x v="1"/>
  </r>
  <r>
    <s v="002265/23"/>
    <s v="Šínová Petra"/>
    <s v="8560113848"/>
    <s v="213"/>
    <x v="118"/>
    <d v="1899-12-30T20:46:00"/>
    <d v="2023-04-20T00:00:00"/>
    <s v="12:08"/>
    <x v="3"/>
    <x v="0"/>
    <x v="0"/>
    <s v="7"/>
    <x v="1"/>
    <s v="1"/>
    <n v="2"/>
    <s v="ANO"/>
    <s v=""/>
    <x v="1"/>
  </r>
  <r>
    <s v="002267/23"/>
    <s v="Klestilová Julie"/>
    <s v="1859060313"/>
    <s v="205"/>
    <x v="118"/>
    <d v="1899-12-30T21:54:00"/>
    <d v="2023-04-20T00:00:00"/>
    <s v="08:12"/>
    <x v="0"/>
    <x v="1"/>
    <x v="1"/>
    <s v="2"/>
    <x v="0"/>
    <s v="1"/>
    <n v="2"/>
    <s v="ANO"/>
    <s v=""/>
    <x v="1"/>
  </r>
  <r>
    <s v="002268/23"/>
    <s v="Klestilová Michaela"/>
    <s v="8859225837"/>
    <s v="205"/>
    <x v="118"/>
    <d v="1899-12-30T22:01:00"/>
    <d v="2023-04-20T00:00:00"/>
    <s v="08:15"/>
    <x v="1"/>
    <x v="0"/>
    <x v="0"/>
    <s v="5"/>
    <x v="1"/>
    <s v="1"/>
    <n v="2"/>
    <s v="ANO"/>
    <s v=""/>
    <x v="1"/>
  </r>
  <r>
    <s v="002273/23"/>
    <s v="Pehr Ondřej"/>
    <s v="1702210147"/>
    <s v="111"/>
    <x v="119"/>
    <d v="1899-12-30T09:40:00"/>
    <d v="2023-04-20T00:00:00"/>
    <s v="08:04"/>
    <x v="4"/>
    <x v="2"/>
    <x v="2"/>
    <s v="2"/>
    <x v="0"/>
    <s v="1"/>
    <n v="3"/>
    <s v="NE"/>
    <s v=""/>
    <x v="0"/>
  </r>
  <r>
    <s v="002279/23"/>
    <s v="Vítek Adam"/>
    <s v="2002270875"/>
    <s v="205"/>
    <x v="119"/>
    <d v="1899-12-30T11:22:00"/>
    <d v="2023-04-20T00:00:00"/>
    <s v="12:22"/>
    <x v="7"/>
    <x v="2"/>
    <x v="2"/>
    <s v="2"/>
    <x v="0"/>
    <s v="1"/>
    <n v="3"/>
    <s v="NE"/>
    <s v=""/>
    <x v="0"/>
  </r>
  <r>
    <s v="002280/23"/>
    <s v="Ott Samuel"/>
    <s v="1906150048"/>
    <s v="111"/>
    <x v="119"/>
    <d v="1899-12-30T12:13:00"/>
    <d v="2023-04-20T00:00:00"/>
    <s v="13:26"/>
    <x v="2"/>
    <x v="1"/>
    <x v="1"/>
    <s v="1"/>
    <x v="0"/>
    <s v="1"/>
    <n v="3"/>
    <s v="NE"/>
    <s v=""/>
    <x v="0"/>
  </r>
  <r>
    <s v="002283/23"/>
    <s v="Vítková Monika "/>
    <s v="8151225357"/>
    <s v="205"/>
    <x v="119"/>
    <d v="1899-12-30T12:28:00"/>
    <d v="2023-04-20T00:00:00"/>
    <s v="12:23"/>
    <x v="6"/>
    <x v="0"/>
    <x v="0"/>
    <s v="7"/>
    <x v="1"/>
    <s v="1"/>
    <n v="3"/>
    <s v="NE"/>
    <s v=""/>
    <x v="0"/>
  </r>
  <r>
    <s v="002288/23"/>
    <s v="Ott Michal, Mgr."/>
    <s v="9202214648"/>
    <s v="111"/>
    <x v="119"/>
    <d v="1899-12-30T14:17:00"/>
    <d v="2023-04-20T00:00:00"/>
    <s v="13:41"/>
    <x v="3"/>
    <x v="0"/>
    <x v="0"/>
    <s v="7"/>
    <x v="1"/>
    <s v="1"/>
    <n v="3"/>
    <s v="NE"/>
    <s v=""/>
    <x v="0"/>
  </r>
  <r>
    <s v="002289/23"/>
    <s v="Rozsypalová Eliška "/>
    <s v="2056090652"/>
    <s v="205"/>
    <x v="119"/>
    <d v="1899-12-30T14:32:00"/>
    <d v="2023-04-20T00:00:00"/>
    <s v="13:20"/>
    <x v="4"/>
    <x v="1"/>
    <x v="1"/>
    <s v="2"/>
    <x v="1"/>
    <s v="1"/>
    <n v="3"/>
    <s v="NE"/>
    <s v=""/>
    <x v="0"/>
  </r>
  <r>
    <s v="002290/23"/>
    <s v="Rozsypalová Petra"/>
    <s v="9354095773"/>
    <s v="205"/>
    <x v="119"/>
    <d v="1899-12-30T14:46:00"/>
    <d v="2023-04-20T00:00:00"/>
    <s v="12:00"/>
    <x v="5"/>
    <x v="0"/>
    <x v="0"/>
    <s v="7"/>
    <x v="1"/>
    <s v="1"/>
    <n v="3"/>
    <s v="NE"/>
    <s v=""/>
    <x v="0"/>
  </r>
  <r>
    <s v="002272/23"/>
    <s v="Hodoň Petr"/>
    <s v="2208290337"/>
    <s v="205"/>
    <x v="119"/>
    <d v="1899-12-30T09:34:00"/>
    <d v="2023-04-21T00:00:00"/>
    <s v="12:53"/>
    <x v="4"/>
    <x v="2"/>
    <x v="2"/>
    <s v="2"/>
    <x v="0"/>
    <s v="1"/>
    <n v="3"/>
    <s v="NE"/>
    <s v=""/>
    <x v="0"/>
  </r>
  <r>
    <s v="002079/23"/>
    <s v="Studnař Michal"/>
    <s v="0607203256"/>
    <s v="205"/>
    <x v="109"/>
    <d v="1899-12-30T18:24:00"/>
    <d v="2023-04-21T00:00:00"/>
    <s v="13:13"/>
    <x v="4"/>
    <x v="2"/>
    <x v="2"/>
    <s v="2"/>
    <x v="0"/>
    <s v="1"/>
    <n v="1"/>
    <s v="ANO"/>
    <d v="2023-04-10T00:00:00"/>
    <x v="1"/>
  </r>
  <r>
    <s v="002083/23"/>
    <s v="Višovan Milana"/>
    <s v="2161220787"/>
    <s v="111"/>
    <x v="109"/>
    <d v="1899-12-30T22:26:00"/>
    <d v="2023-04-21T00:00:00"/>
    <s v="12:09"/>
    <x v="4"/>
    <x v="1"/>
    <x v="1"/>
    <s v="2"/>
    <x v="0"/>
    <s v="1"/>
    <n v="1"/>
    <s v="ANO"/>
    <d v="2023-04-10T00:00:00"/>
    <x v="1"/>
  </r>
  <r>
    <s v="002084/23"/>
    <s v="Vishovan Mariia"/>
    <s v="9256634519"/>
    <s v="111"/>
    <x v="109"/>
    <d v="1899-12-30T22:32:00"/>
    <d v="2023-04-21T00:00:00"/>
    <s v="12:13"/>
    <x v="5"/>
    <x v="0"/>
    <x v="0"/>
    <s v="7"/>
    <x v="1"/>
    <s v="1"/>
    <n v="1"/>
    <s v="ANO"/>
    <d v="2023-04-10T00:00:00"/>
    <x v="1"/>
  </r>
  <r>
    <s v="002125/23"/>
    <s v="Zaoralová Aneta "/>
    <s v="1861040236"/>
    <s v="205"/>
    <x v="112"/>
    <d v="1899-12-30T13:54:00"/>
    <d v="2023-04-21T00:00:00"/>
    <s v="12:32"/>
    <x v="0"/>
    <x v="0"/>
    <x v="0"/>
    <s v="2"/>
    <x v="0"/>
    <s v="1"/>
    <n v="3"/>
    <s v="NE"/>
    <s v=""/>
    <x v="0"/>
  </r>
  <r>
    <s v="002127/23"/>
    <s v="Zaoralová Lucie"/>
    <s v="8259245786"/>
    <s v="205"/>
    <x v="112"/>
    <d v="1899-12-30T14:03:00"/>
    <d v="2023-04-21T00:00:00"/>
    <s v="12:34"/>
    <x v="1"/>
    <x v="0"/>
    <x v="0"/>
    <s v="7"/>
    <x v="1"/>
    <s v="1"/>
    <n v="3"/>
    <s v="NE"/>
    <s v=""/>
    <x v="0"/>
  </r>
  <r>
    <s v="002181/23"/>
    <s v="Štábl Filip"/>
    <s v="1802030109"/>
    <s v="205"/>
    <x v="114"/>
    <d v="1899-12-30T16:52:00"/>
    <d v="2023-04-21T00:00:00"/>
    <s v="13:31"/>
    <x v="4"/>
    <x v="0"/>
    <x v="0"/>
    <s v="2"/>
    <x v="0"/>
    <s v="1"/>
    <n v="5"/>
    <s v="ANO"/>
    <s v=""/>
    <x v="1"/>
  </r>
  <r>
    <s v="002182/23"/>
    <s v="Štáblová Žaneta"/>
    <s v="9060236163"/>
    <s v="205"/>
    <x v="114"/>
    <d v="1899-12-30T16:56:00"/>
    <d v="2023-04-21T00:00:00"/>
    <s v="13:33"/>
    <x v="5"/>
    <x v="0"/>
    <x v="0"/>
    <s v="7"/>
    <x v="1"/>
    <s v="1"/>
    <n v="5"/>
    <s v="ANO"/>
    <s v=""/>
    <x v="1"/>
  </r>
  <r>
    <s v="002199/23"/>
    <s v="Vaňková Silvie"/>
    <s v="2062170242"/>
    <s v="213"/>
    <x v="116"/>
    <d v="1899-12-30T14:25:00"/>
    <d v="2023-04-21T00:00:00"/>
    <s v="12:28"/>
    <x v="2"/>
    <x v="0"/>
    <x v="0"/>
    <s v="5"/>
    <x v="0"/>
    <s v="1"/>
    <n v="7"/>
    <s v="NE"/>
    <s v=""/>
    <x v="1"/>
  </r>
  <r>
    <s v="002213/23"/>
    <s v="Vaňková Marie"/>
    <s v="9456036227"/>
    <s v="213"/>
    <x v="116"/>
    <d v="1899-12-30T21:45:00"/>
    <d v="2023-04-21T00:00:00"/>
    <s v="12:31"/>
    <x v="3"/>
    <x v="0"/>
    <x v="0"/>
    <s v="7"/>
    <x v="1"/>
    <s v="1"/>
    <n v="7"/>
    <s v="ANO"/>
    <s v=""/>
    <x v="1"/>
  </r>
  <r>
    <s v="002248/23"/>
    <s v="Dubový Petr"/>
    <s v="0908266062"/>
    <s v="205"/>
    <x v="117"/>
    <d v="1899-12-30T20:55:00"/>
    <d v="2023-04-21T00:00:00"/>
    <s v="12:56"/>
    <x v="8"/>
    <x v="0"/>
    <x v="0"/>
    <s v="2"/>
    <x v="0"/>
    <s v="1"/>
    <n v="1"/>
    <s v="ANO"/>
    <s v=""/>
    <x v="1"/>
  </r>
  <r>
    <s v="002255/23"/>
    <s v="Malušová Jindřiška"/>
    <s v="0661233661"/>
    <s v="205"/>
    <x v="118"/>
    <d v="1899-12-30T09:49:00"/>
    <d v="2023-04-21T00:00:00"/>
    <s v="14:46"/>
    <x v="7"/>
    <x v="2"/>
    <x v="2"/>
    <s v="2"/>
    <x v="0"/>
    <s v="1"/>
    <n v="2"/>
    <s v="NE"/>
    <s v=""/>
    <x v="0"/>
  </r>
  <r>
    <s v="002260/23"/>
    <s v="Perzová Lucie"/>
    <s v="0854305364"/>
    <s v="211"/>
    <x v="118"/>
    <d v="1899-12-30T12:24:00"/>
    <d v="2023-04-21T00:00:00"/>
    <s v="10:41"/>
    <x v="0"/>
    <x v="2"/>
    <x v="2"/>
    <s v="2"/>
    <x v="1"/>
    <s v="1"/>
    <n v="2"/>
    <s v="NE"/>
    <s v=""/>
    <x v="0"/>
  </r>
  <r>
    <s v="002266/23"/>
    <s v="Pinkavová Karolína "/>
    <s v="0961183278"/>
    <s v="111"/>
    <x v="118"/>
    <d v="1899-12-30T21:33:00"/>
    <d v="2023-04-21T00:00:00"/>
    <s v="15:14"/>
    <x v="2"/>
    <x v="1"/>
    <x v="1"/>
    <s v="3"/>
    <x v="0"/>
    <s v="1"/>
    <n v="2"/>
    <s v="ANO"/>
    <s v=""/>
    <x v="1"/>
  </r>
  <r>
    <s v="002269/23"/>
    <s v="Manová Terezie"/>
    <s v="0662257332"/>
    <s v="111"/>
    <x v="119"/>
    <d v="1899-12-30T07:58:00"/>
    <d v="2023-04-21T00:00:00"/>
    <s v="13:04"/>
    <x v="4"/>
    <x v="0"/>
    <x v="0"/>
    <s v="2"/>
    <x v="0"/>
    <s v="1"/>
    <n v="3"/>
    <s v="NE"/>
    <s v=""/>
    <x v="0"/>
  </r>
  <r>
    <s v="002271/23"/>
    <s v="Ondrašíková Ella "/>
    <s v="1861061598"/>
    <s v="111"/>
    <x v="119"/>
    <d v="1899-12-30T09:17:00"/>
    <d v="2023-04-21T00:00:00"/>
    <s v="12:19"/>
    <x v="4"/>
    <x v="2"/>
    <x v="2"/>
    <s v="6"/>
    <x v="0"/>
    <s v="1"/>
    <n v="3"/>
    <s v="NE"/>
    <s v=""/>
    <x v="0"/>
  </r>
  <r>
    <s v="002275/23"/>
    <s v="Vaněk Tibor"/>
    <s v="2009270494"/>
    <s v="207"/>
    <x v="119"/>
    <d v="1899-12-30T10:10:00"/>
    <d v="2023-04-21T00:00:00"/>
    <s v="14:49"/>
    <x v="7"/>
    <x v="2"/>
    <x v="2"/>
    <s v="2"/>
    <x v="0"/>
    <s v="1"/>
    <n v="3"/>
    <s v="NE"/>
    <s v=""/>
    <x v="0"/>
  </r>
  <r>
    <s v="002276/23"/>
    <s v="Turečková Lucie"/>
    <s v="1852120006"/>
    <s v="111"/>
    <x v="119"/>
    <d v="1899-12-30T10:23:00"/>
    <d v="2023-04-21T00:00:00"/>
    <s v="12:14"/>
    <x v="4"/>
    <x v="2"/>
    <x v="2"/>
    <s v="2"/>
    <x v="0"/>
    <s v="1"/>
    <n v="3"/>
    <s v="NE"/>
    <s v=""/>
    <x v="0"/>
  </r>
  <r>
    <s v="002277/23"/>
    <s v="Procházka Tomáš"/>
    <s v="1306261880"/>
    <s v="205"/>
    <x v="119"/>
    <d v="1899-12-30T10:23:00"/>
    <d v="2023-04-21T00:00:00"/>
    <s v="10:10"/>
    <x v="7"/>
    <x v="2"/>
    <x v="2"/>
    <s v="2"/>
    <x v="0"/>
    <s v="1"/>
    <n v="3"/>
    <s v="NE"/>
    <s v=""/>
    <x v="0"/>
  </r>
  <r>
    <s v="002278/23"/>
    <s v="Polzer Patrik"/>
    <s v="1106290229"/>
    <s v="205"/>
    <x v="119"/>
    <d v="1899-12-30T10:57:00"/>
    <d v="2023-04-21T00:00:00"/>
    <s v="12:56"/>
    <x v="8"/>
    <x v="2"/>
    <x v="2"/>
    <s v="2"/>
    <x v="0"/>
    <s v="1"/>
    <n v="3"/>
    <s v="NE"/>
    <s v=""/>
    <x v="0"/>
  </r>
  <r>
    <s v="002282/23"/>
    <s v="Nasadilová Lenka,dis"/>
    <s v="8351284480"/>
    <s v="207"/>
    <x v="119"/>
    <d v="1899-12-30T12:24:00"/>
    <d v="2023-04-21T00:00:00"/>
    <s v="14:50"/>
    <x v="6"/>
    <x v="0"/>
    <x v="0"/>
    <s v="7"/>
    <x v="1"/>
    <s v="1"/>
    <n v="3"/>
    <s v="NE"/>
    <s v=""/>
    <x v="0"/>
  </r>
  <r>
    <s v="002285/23"/>
    <s v="Tureček Jan"/>
    <s v="8604185216"/>
    <s v="111"/>
    <x v="119"/>
    <d v="1899-12-30T13:50:00"/>
    <d v="2023-04-21T00:00:00"/>
    <s v="12:17"/>
    <x v="5"/>
    <x v="0"/>
    <x v="0"/>
    <s v="7"/>
    <x v="1"/>
    <s v="1"/>
    <n v="3"/>
    <s v="NE"/>
    <s v=""/>
    <x v="0"/>
  </r>
  <r>
    <s v="002286/23"/>
    <s v="Buryšková Taťána"/>
    <s v="8862135469"/>
    <s v="205"/>
    <x v="119"/>
    <d v="1899-12-30T13:50:00"/>
    <d v="2023-04-21T00:00:00"/>
    <s v="12:58"/>
    <x v="5"/>
    <x v="0"/>
    <x v="0"/>
    <s v="7"/>
    <x v="1"/>
    <s v="1"/>
    <n v="3"/>
    <s v="NE"/>
    <s v=""/>
    <x v="0"/>
  </r>
  <r>
    <s v="002287/23"/>
    <s v="Ondrašíková Martina"/>
    <s v="8657084546"/>
    <s v="111"/>
    <x v="119"/>
    <d v="1899-12-30T13:54:00"/>
    <d v="2023-04-21T00:00:00"/>
    <s v="12:22"/>
    <x v="5"/>
    <x v="0"/>
    <x v="0"/>
    <s v="7"/>
    <x v="1"/>
    <s v="1"/>
    <n v="3"/>
    <s v="NE"/>
    <s v=""/>
    <x v="0"/>
  </r>
  <r>
    <s v="002296/23"/>
    <s v="Oklešťková Zuzana"/>
    <s v="0951196070"/>
    <s v="201"/>
    <x v="120"/>
    <d v="1899-12-30T08:00:00"/>
    <d v="2023-04-21T00:00:00"/>
    <s v="11:26"/>
    <x v="0"/>
    <x v="1"/>
    <x v="1"/>
    <s v="2"/>
    <x v="0"/>
    <s v="1"/>
    <n v="4"/>
    <s v="NE"/>
    <s v=""/>
    <x v="0"/>
  </r>
  <r>
    <s v="002298/23"/>
    <s v="Indráková Michaela "/>
    <s v="0652083234"/>
    <s v="205"/>
    <x v="120"/>
    <d v="1899-12-30T09:30:00"/>
    <d v="2023-04-21T00:00:00"/>
    <s v="14:11"/>
    <x v="0"/>
    <x v="2"/>
    <x v="2"/>
    <s v="2"/>
    <x v="0"/>
    <s v="1"/>
    <n v="4"/>
    <s v="NE"/>
    <s v=""/>
    <x v="0"/>
  </r>
  <r>
    <s v="002307/23"/>
    <s v="Kužílek Jakub"/>
    <s v="1701160582"/>
    <s v="205"/>
    <x v="120"/>
    <d v="1899-12-30T12:32:00"/>
    <d v="2023-04-21T00:00:00"/>
    <s v="14:01"/>
    <x v="4"/>
    <x v="0"/>
    <x v="0"/>
    <s v="2"/>
    <x v="0"/>
    <s v="1"/>
    <n v="4"/>
    <s v="NE"/>
    <s v=""/>
    <x v="0"/>
  </r>
  <r>
    <s v="002313/23"/>
    <s v="Novotná Nela"/>
    <s v="0856306066"/>
    <s v="205"/>
    <x v="120"/>
    <d v="1899-12-30T21:04:00"/>
    <d v="2023-04-21T00:00:00"/>
    <s v="13:31"/>
    <x v="4"/>
    <x v="1"/>
    <x v="1"/>
    <s v="2"/>
    <x v="1"/>
    <s v="1"/>
    <n v="4"/>
    <s v="ANO"/>
    <s v=""/>
    <x v="1"/>
  </r>
  <r>
    <s v="002314/23"/>
    <s v="Laštůvka Tom"/>
    <s v="1901220068"/>
    <s v="205"/>
    <x v="121"/>
    <d v="1899-12-30T02:53:00"/>
    <d v="2023-04-21T00:00:00"/>
    <s v="12:29"/>
    <x v="2"/>
    <x v="1"/>
    <x v="1"/>
    <s v="2"/>
    <x v="0"/>
    <s v="1"/>
    <n v="5"/>
    <s v="ANO"/>
    <s v=""/>
    <x v="1"/>
  </r>
  <r>
    <s v="002315/23"/>
    <s v="Laštůvková Zuzana"/>
    <s v="8257111599"/>
    <s v="205"/>
    <x v="121"/>
    <d v="1899-12-30T02:59:00"/>
    <d v="2023-04-21T00:00:00"/>
    <s v="12:30"/>
    <x v="3"/>
    <x v="0"/>
    <x v="0"/>
    <s v="7"/>
    <x v="1"/>
    <s v="1"/>
    <n v="5"/>
    <s v="ANO"/>
    <s v=""/>
    <x v="1"/>
  </r>
  <r>
    <s v="002139/23"/>
    <s v="Krzyžanek Matěj"/>
    <s v="2106241082"/>
    <s v="211"/>
    <x v="113"/>
    <d v="1899-12-30T09:44:00"/>
    <d v="2023-04-22T00:00:00"/>
    <s v="14:47"/>
    <x v="2"/>
    <x v="1"/>
    <x v="1"/>
    <s v="5"/>
    <x v="0"/>
    <s v="1"/>
    <n v="4"/>
    <s v="NE"/>
    <s v=""/>
    <x v="0"/>
  </r>
  <r>
    <s v="002163/23"/>
    <s v="Krzyžanková Petra"/>
    <s v="9059016076"/>
    <s v="211"/>
    <x v="113"/>
    <d v="1899-12-30T15:43:00"/>
    <d v="2023-04-22T00:00:00"/>
    <s v="14:56"/>
    <x v="3"/>
    <x v="0"/>
    <x v="0"/>
    <s v="7"/>
    <x v="1"/>
    <s v="1"/>
    <n v="4"/>
    <s v="ANO"/>
    <s v=""/>
    <x v="1"/>
  </r>
  <r>
    <s v="002236/23"/>
    <s v="Soušek Štěpán"/>
    <s v="2101090288"/>
    <s v="205"/>
    <x v="117"/>
    <d v="1899-12-30T12:41:00"/>
    <d v="2023-04-22T00:00:00"/>
    <s v="14:40"/>
    <x v="4"/>
    <x v="1"/>
    <x v="1"/>
    <s v="2"/>
    <x v="0"/>
    <s v="1"/>
    <n v="1"/>
    <s v="NE"/>
    <s v=""/>
    <x v="0"/>
  </r>
  <r>
    <s v="002238/23"/>
    <s v="Charvátová Petra Mgr"/>
    <s v="8551294917"/>
    <s v="205"/>
    <x v="117"/>
    <d v="1899-12-30T12:55:00"/>
    <d v="2023-04-22T00:00:00"/>
    <s v="11:08"/>
    <x v="5"/>
    <x v="0"/>
    <x v="0"/>
    <s v="7"/>
    <x v="1"/>
    <s v="1"/>
    <n v="1"/>
    <s v="NE"/>
    <s v=""/>
    <x v="0"/>
  </r>
  <r>
    <s v="002292/23"/>
    <s v="Romanová Tereza"/>
    <s v="1957250339"/>
    <s v="111"/>
    <x v="119"/>
    <d v="1899-12-30T21:27:00"/>
    <d v="2023-04-22T00:00:00"/>
    <s v="15:10"/>
    <x v="2"/>
    <x v="1"/>
    <x v="1"/>
    <s v="2"/>
    <x v="0"/>
    <s v="1"/>
    <n v="3"/>
    <s v="ANO"/>
    <s v=""/>
    <x v="1"/>
  </r>
  <r>
    <s v="002293/23"/>
    <s v="Romanová Martina"/>
    <s v="9161195769"/>
    <s v="111"/>
    <x v="119"/>
    <d v="1899-12-30T22:46:00"/>
    <d v="2023-04-22T00:00:00"/>
    <s v="15:26"/>
    <x v="3"/>
    <x v="0"/>
    <x v="0"/>
    <s v="7"/>
    <x v="1"/>
    <s v="1"/>
    <n v="3"/>
    <s v="ANO"/>
    <s v=""/>
    <x v="1"/>
  </r>
  <r>
    <s v="002297/23"/>
    <s v="Krejčíř Daniel"/>
    <s v="1802010419"/>
    <s v="205"/>
    <x v="120"/>
    <d v="1899-12-30T09:19:00"/>
    <d v="2023-04-22T00:00:00"/>
    <s v="08:51"/>
    <x v="7"/>
    <x v="2"/>
    <x v="2"/>
    <s v="2"/>
    <x v="0"/>
    <s v="1"/>
    <n v="4"/>
    <s v="NE"/>
    <s v=""/>
    <x v="0"/>
  </r>
  <r>
    <s v="002299/23"/>
    <s v="Sladký Tomáš"/>
    <s v="1612270418"/>
    <s v="205"/>
    <x v="120"/>
    <d v="1899-12-30T09:37:00"/>
    <d v="2023-04-22T00:00:00"/>
    <s v="08:57"/>
    <x v="7"/>
    <x v="2"/>
    <x v="2"/>
    <s v="2"/>
    <x v="0"/>
    <s v="1"/>
    <n v="4"/>
    <s v="NE"/>
    <s v=""/>
    <x v="0"/>
  </r>
  <r>
    <s v="002300/23"/>
    <s v="Konrád Ondřej"/>
    <s v="1708250291"/>
    <s v="205"/>
    <x v="120"/>
    <d v="1899-12-30T09:54:00"/>
    <d v="2023-04-22T00:00:00"/>
    <s v="08:54"/>
    <x v="7"/>
    <x v="2"/>
    <x v="2"/>
    <s v="2"/>
    <x v="0"/>
    <s v="1"/>
    <n v="4"/>
    <s v="NE"/>
    <s v=""/>
    <x v="0"/>
  </r>
  <r>
    <s v="002303/23"/>
    <s v="Hubka Šimon"/>
    <s v="1901140032"/>
    <s v="111"/>
    <x v="120"/>
    <d v="1899-12-30T11:50:00"/>
    <d v="2023-04-22T00:00:00"/>
    <s v="08:45"/>
    <x v="7"/>
    <x v="2"/>
    <x v="2"/>
    <s v="2"/>
    <x v="0"/>
    <s v="1"/>
    <n v="4"/>
    <s v="NE"/>
    <s v=""/>
    <x v="0"/>
  </r>
  <r>
    <s v="002304/23"/>
    <s v="Machů Lucie"/>
    <s v="8853083833"/>
    <s v="205"/>
    <x v="120"/>
    <d v="1899-12-30T12:24:00"/>
    <d v="2023-04-22T00:00:00"/>
    <s v="09:20"/>
    <x v="6"/>
    <x v="0"/>
    <x v="0"/>
    <s v="7"/>
    <x v="1"/>
    <s v="1"/>
    <n v="4"/>
    <s v="NE"/>
    <s v=""/>
    <x v="0"/>
  </r>
  <r>
    <s v="002305/23"/>
    <s v="Hubka Tomáš"/>
    <s v="7908025686"/>
    <s v="111"/>
    <x v="120"/>
    <d v="1899-12-30T12:29:00"/>
    <d v="2023-04-22T00:00:00"/>
    <s v="09:15"/>
    <x v="6"/>
    <x v="0"/>
    <x v="0"/>
    <s v="7"/>
    <x v="1"/>
    <s v="1"/>
    <n v="4"/>
    <s v="NE"/>
    <s v=""/>
    <x v="0"/>
  </r>
  <r>
    <s v="002306/23"/>
    <s v="Traganová Kateřina"/>
    <s v="7959111193"/>
    <s v="205"/>
    <x v="120"/>
    <d v="1899-12-30T12:30:00"/>
    <d v="2023-04-22T00:00:00"/>
    <s v="09:18"/>
    <x v="6"/>
    <x v="0"/>
    <x v="0"/>
    <s v="7"/>
    <x v="1"/>
    <s v="1"/>
    <n v="4"/>
    <s v="NE"/>
    <s v=""/>
    <x v="0"/>
  </r>
  <r>
    <s v="002308/23"/>
    <s v="Vozárová Iveta"/>
    <s v="8961245546"/>
    <s v="205"/>
    <x v="120"/>
    <d v="1899-12-30T13:27:00"/>
    <d v="2023-04-22T00:00:00"/>
    <s v="09:16"/>
    <x v="6"/>
    <x v="0"/>
    <x v="0"/>
    <s v="7"/>
    <x v="1"/>
    <s v="1"/>
    <n v="4"/>
    <s v="NE"/>
    <s v=""/>
    <x v="0"/>
  </r>
  <r>
    <s v="002316/23"/>
    <s v="Stanev Kristián"/>
    <s v="2302230436"/>
    <s v="207"/>
    <x v="121"/>
    <d v="1899-12-30T09:10:00"/>
    <d v="2023-04-22T00:00:00"/>
    <s v="09:53"/>
    <x v="7"/>
    <x v="1"/>
    <x v="1"/>
    <s v="1"/>
    <x v="0"/>
    <s v="1"/>
    <n v="5"/>
    <s v="NE"/>
    <s v=""/>
    <x v="0"/>
  </r>
  <r>
    <s v="002324/23"/>
    <s v="Dolénková Žaneta"/>
    <s v="8360275341"/>
    <s v="207"/>
    <x v="121"/>
    <d v="1899-12-30T12:15:00"/>
    <d v="2023-04-22T00:00:00"/>
    <s v="10:41"/>
    <x v="6"/>
    <x v="0"/>
    <x v="0"/>
    <s v="7"/>
    <x v="1"/>
    <s v="1"/>
    <n v="5"/>
    <s v="NE"/>
    <s v=""/>
    <x v="0"/>
  </r>
  <r>
    <s v="002331/23"/>
    <s v="Dubovecký Robert"/>
    <s v="0807283543"/>
    <s v="111"/>
    <x v="122"/>
    <d v="1899-12-30T02:04:00"/>
    <d v="2023-04-22T00:00:00"/>
    <s v="10:47"/>
    <x v="11"/>
    <x v="1"/>
    <x v="1"/>
    <s v="4"/>
    <x v="0"/>
    <s v="2"/>
    <n v="6"/>
    <s v="ANO"/>
    <s v=""/>
    <x v="1"/>
  </r>
  <r>
    <s v="002302/23"/>
    <s v="Šimková Adriana "/>
    <s v="0954076013"/>
    <s v="111"/>
    <x v="120"/>
    <d v="1899-12-30T10:15:00"/>
    <d v="2023-04-23T00:00:00"/>
    <s v="11:08"/>
    <x v="7"/>
    <x v="2"/>
    <x v="2"/>
    <s v="2"/>
    <x v="0"/>
    <s v="1"/>
    <n v="4"/>
    <s v="NE"/>
    <s v=""/>
    <x v="0"/>
  </r>
  <r>
    <s v="002329/23"/>
    <s v="Ondráček Kryštof"/>
    <s v="0812263254"/>
    <s v="205"/>
    <x v="121"/>
    <d v="1899-12-30T19:45:00"/>
    <d v="2023-04-23T00:00:00"/>
    <s v="11:50"/>
    <x v="4"/>
    <x v="1"/>
    <x v="1"/>
    <s v="2"/>
    <x v="0"/>
    <s v="1"/>
    <n v="5"/>
    <s v="ANO"/>
    <s v=""/>
    <x v="1"/>
  </r>
  <r>
    <s v="002334/23"/>
    <s v="Mezník Albert"/>
    <s v="0701128945"/>
    <s v="207"/>
    <x v="122"/>
    <d v="1899-12-30T19:18:00"/>
    <d v="2023-04-23T00:00:00"/>
    <s v="15:50"/>
    <x v="4"/>
    <x v="1"/>
    <x v="1"/>
    <s v="2"/>
    <x v="0"/>
    <s v="1"/>
    <n v="6"/>
    <s v="ANO"/>
    <s v=""/>
    <x v="1"/>
  </r>
  <r>
    <s v="002335/23"/>
    <s v="Zemánek Filip"/>
    <s v="1808130016"/>
    <s v="205"/>
    <x v="122"/>
    <d v="1899-12-30T20:41:00"/>
    <d v="2023-04-23T00:00:00"/>
    <s v="13:47"/>
    <x v="7"/>
    <x v="1"/>
    <x v="1"/>
    <s v="2"/>
    <x v="0"/>
    <s v="1"/>
    <n v="6"/>
    <s v="ANO"/>
    <s v=""/>
    <x v="1"/>
  </r>
  <r>
    <s v="002340/23"/>
    <s v="Janošková Anna, Mgr."/>
    <s v="8661295797"/>
    <s v="205"/>
    <x v="122"/>
    <d v="1899-12-30T22:54:00"/>
    <d v="2023-04-23T00:00:00"/>
    <s v="13:51"/>
    <x v="6"/>
    <x v="0"/>
    <x v="0"/>
    <s v="7"/>
    <x v="1"/>
    <s v="1"/>
    <n v="6"/>
    <s v="ANO"/>
    <s v=""/>
    <x v="1"/>
  </r>
  <r>
    <s v="001880/23"/>
    <s v="Černochová Natálie"/>
    <s v="1859250404"/>
    <s v="205"/>
    <x v="100"/>
    <d v="1899-12-30T14:34:00"/>
    <d v="2023-04-24T00:00:00"/>
    <s v="14:28"/>
    <x v="0"/>
    <x v="0"/>
    <x v="0"/>
    <s v="5"/>
    <x v="0"/>
    <s v="1"/>
    <n v="5"/>
    <s v="NE"/>
    <s v=""/>
    <x v="0"/>
  </r>
  <r>
    <s v="001882/23"/>
    <s v="Černochová Petra"/>
    <s v="9454074476"/>
    <s v="205"/>
    <x v="100"/>
    <d v="1899-12-30T16:11:00"/>
    <d v="2023-04-24T00:00:00"/>
    <s v="14:29"/>
    <x v="1"/>
    <x v="0"/>
    <x v="0"/>
    <s v="7"/>
    <x v="1"/>
    <s v="1"/>
    <n v="5"/>
    <s v="ANO"/>
    <s v=""/>
    <x v="1"/>
  </r>
  <r>
    <s v="002253/23"/>
    <s v="Rousková Kristýna"/>
    <s v="0651293236"/>
    <s v="111"/>
    <x v="118"/>
    <d v="1899-12-30T09:28:00"/>
    <d v="2023-04-24T00:00:00"/>
    <s v="14:50"/>
    <x v="0"/>
    <x v="2"/>
    <x v="2"/>
    <s v="2"/>
    <x v="2"/>
    <s v="1"/>
    <n v="2"/>
    <s v="NE"/>
    <s v=""/>
    <x v="0"/>
  </r>
  <r>
    <s v="002291/23"/>
    <s v="Šesták Michael"/>
    <s v="1401180011"/>
    <s v="205"/>
    <x v="119"/>
    <d v="1899-12-30T19:18:00"/>
    <d v="2023-04-24T00:00:00"/>
    <s v="12:32"/>
    <x v="0"/>
    <x v="1"/>
    <x v="1"/>
    <s v="2"/>
    <x v="0"/>
    <s v="1"/>
    <n v="3"/>
    <s v="ANO"/>
    <s v=""/>
    <x v="1"/>
  </r>
  <r>
    <s v="002294/23"/>
    <s v="Husák David"/>
    <s v="1901110057"/>
    <s v="111"/>
    <x v="120"/>
    <d v="1899-12-30T03:11:00"/>
    <d v="2023-04-24T00:00:00"/>
    <s v="12:09"/>
    <x v="2"/>
    <x v="1"/>
    <x v="1"/>
    <s v="3"/>
    <x v="0"/>
    <s v="1"/>
    <n v="4"/>
    <s v="ANO"/>
    <s v=""/>
    <x v="1"/>
  </r>
  <r>
    <s v="002295/23"/>
    <s v="Husáková Jana"/>
    <s v="8251265352"/>
    <s v="111"/>
    <x v="120"/>
    <d v="1899-12-30T04:31:00"/>
    <d v="2023-04-24T00:00:00"/>
    <s v="12:10"/>
    <x v="3"/>
    <x v="0"/>
    <x v="0"/>
    <s v="7"/>
    <x v="1"/>
    <s v="1"/>
    <n v="4"/>
    <s v="ANO"/>
    <s v=""/>
    <x v="1"/>
  </r>
  <r>
    <s v="002309/23"/>
    <s v="Krutílek Martin"/>
    <s v="2303211471"/>
    <s v="205"/>
    <x v="120"/>
    <d v="1899-12-30T16:10:00"/>
    <d v="2023-04-24T00:00:00"/>
    <s v="13:44"/>
    <x v="8"/>
    <x v="1"/>
    <x v="1"/>
    <s v="5"/>
    <x v="0"/>
    <s v="1"/>
    <n v="4"/>
    <s v="ANO"/>
    <s v=""/>
    <x v="1"/>
  </r>
  <r>
    <s v="002310/23"/>
    <s v="Krutílková Hana, Bc."/>
    <s v="8961155104"/>
    <s v="205"/>
    <x v="120"/>
    <d v="1899-12-30T16:16:00"/>
    <d v="2023-04-24T00:00:00"/>
    <s v="14:00"/>
    <x v="9"/>
    <x v="0"/>
    <x v="0"/>
    <s v="7"/>
    <x v="1"/>
    <s v="1"/>
    <n v="4"/>
    <s v="ANO"/>
    <s v=""/>
    <x v="1"/>
  </r>
  <r>
    <s v="002321/23"/>
    <s v="Navrátilová Julie"/>
    <s v="1753020236"/>
    <s v="211"/>
    <x v="121"/>
    <d v="1899-12-30T11:26:00"/>
    <d v="2023-04-24T00:00:00"/>
    <s v="12:02"/>
    <x v="2"/>
    <x v="1"/>
    <x v="1"/>
    <s v="1"/>
    <x v="0"/>
    <s v="1"/>
    <n v="5"/>
    <s v="NE"/>
    <s v=""/>
    <x v="0"/>
  </r>
  <r>
    <s v="002326/23"/>
    <s v="Navrátilová Helena "/>
    <s v="7762255314"/>
    <s v="211"/>
    <x v="121"/>
    <d v="1899-12-30T13:08:00"/>
    <d v="2023-04-24T00:00:00"/>
    <s v="12:04"/>
    <x v="3"/>
    <x v="0"/>
    <x v="0"/>
    <s v="7"/>
    <x v="1"/>
    <s v="1"/>
    <n v="5"/>
    <s v="NE"/>
    <s v=""/>
    <x v="0"/>
  </r>
  <r>
    <s v="002328/23"/>
    <s v="Švec Jiří"/>
    <s v="0706296063"/>
    <s v="111"/>
    <x v="121"/>
    <d v="1899-12-30T18:52:00"/>
    <d v="2023-04-24T00:00:00"/>
    <s v="11:07"/>
    <x v="0"/>
    <x v="1"/>
    <x v="1"/>
    <s v="3"/>
    <x v="0"/>
    <s v="1"/>
    <n v="5"/>
    <s v="ANO"/>
    <s v=""/>
    <x v="1"/>
  </r>
  <r>
    <s v="002333/23"/>
    <s v="Ferencová Lucie"/>
    <s v="1753110040"/>
    <s v="211"/>
    <x v="122"/>
    <d v="1899-12-30T17:44:00"/>
    <d v="2023-04-24T00:00:00"/>
    <s v="14:16"/>
    <x v="2"/>
    <x v="1"/>
    <x v="1"/>
    <s v="2"/>
    <x v="0"/>
    <s v="1"/>
    <n v="6"/>
    <s v="ANO"/>
    <s v=""/>
    <x v="1"/>
  </r>
  <r>
    <s v="002284/23"/>
    <s v="Spurný Tomáš"/>
    <s v="0609243228"/>
    <s v="205"/>
    <x v="119"/>
    <d v="1899-12-30T13:19:00"/>
    <d v="2023-04-25T00:00:00"/>
    <s v="12:13"/>
    <x v="0"/>
    <x v="1"/>
    <x v="1"/>
    <s v="2"/>
    <x v="0"/>
    <s v="1"/>
    <n v="3"/>
    <s v="NE"/>
    <s v=""/>
    <x v="0"/>
  </r>
  <r>
    <s v="002318/23"/>
    <s v="Fišerová Natálie Jen"/>
    <s v="0861213243"/>
    <s v="111"/>
    <x v="121"/>
    <d v="1899-12-30T10:25:00"/>
    <d v="2023-04-25T00:00:00"/>
    <s v="12:26"/>
    <x v="8"/>
    <x v="1"/>
    <x v="1"/>
    <s v="4"/>
    <x v="0"/>
    <s v="1"/>
    <n v="5"/>
    <s v="NE"/>
    <s v=""/>
    <x v="0"/>
  </r>
  <r>
    <s v="002337/23"/>
    <s v="Machů Elena "/>
    <s v="1561170039"/>
    <s v="211"/>
    <x v="122"/>
    <d v="1899-12-30T21:27:00"/>
    <d v="2023-04-25T00:00:00"/>
    <s v="13:38"/>
    <x v="2"/>
    <x v="1"/>
    <x v="1"/>
    <s v="2"/>
    <x v="0"/>
    <s v="1"/>
    <n v="6"/>
    <s v="ANO"/>
    <s v=""/>
    <x v="1"/>
  </r>
  <r>
    <s v="002339/23"/>
    <s v="Machů Hana, Mgr."/>
    <s v="8662145778"/>
    <s v="211"/>
    <x v="122"/>
    <d v="1899-12-30T22:47:00"/>
    <d v="2023-04-25T00:00:00"/>
    <s v="13:44"/>
    <x v="3"/>
    <x v="0"/>
    <x v="0"/>
    <s v="7"/>
    <x v="1"/>
    <s v="1"/>
    <n v="6"/>
    <s v="ANO"/>
    <s v=""/>
    <x v="1"/>
  </r>
  <r>
    <s v="002342/23"/>
    <s v="Kvapil Filip"/>
    <s v="1501190328"/>
    <s v="205"/>
    <x v="123"/>
    <d v="1899-12-30T15:53:00"/>
    <d v="2023-04-25T00:00:00"/>
    <s v="10:31"/>
    <x v="7"/>
    <x v="2"/>
    <x v="2"/>
    <s v="2"/>
    <x v="0"/>
    <s v="1"/>
    <n v="7"/>
    <s v="ANO"/>
    <s v=""/>
    <x v="1"/>
  </r>
  <r>
    <s v="002343/23"/>
    <s v="Šašinka Miroslav "/>
    <s v="1103240248"/>
    <s v="111"/>
    <x v="123"/>
    <d v="1899-12-30T16:11:00"/>
    <d v="2023-04-25T00:00:00"/>
    <s v="10:40"/>
    <x v="4"/>
    <x v="2"/>
    <x v="2"/>
    <s v="2"/>
    <x v="0"/>
    <s v="1"/>
    <n v="7"/>
    <s v="ANO"/>
    <s v=""/>
    <x v="1"/>
  </r>
  <r>
    <s v="002344/23"/>
    <s v="Dudová Marie"/>
    <s v="1455190352"/>
    <s v="205"/>
    <x v="123"/>
    <d v="1899-12-30T16:23:00"/>
    <d v="2023-04-25T00:00:00"/>
    <s v="12:30"/>
    <x v="4"/>
    <x v="2"/>
    <x v="2"/>
    <s v="2"/>
    <x v="0"/>
    <s v="1"/>
    <n v="7"/>
    <s v="ANO"/>
    <s v=""/>
    <x v="1"/>
  </r>
  <r>
    <s v="002349/23"/>
    <s v="Brtna Vojtěch"/>
    <s v="1808220623"/>
    <s v="205"/>
    <x v="123"/>
    <d v="1899-12-30T17:09:00"/>
    <d v="2023-04-25T00:00:00"/>
    <s v="10:35"/>
    <x v="7"/>
    <x v="2"/>
    <x v="2"/>
    <s v="2"/>
    <x v="0"/>
    <s v="1"/>
    <n v="7"/>
    <s v="ANO"/>
    <s v=""/>
    <x v="1"/>
  </r>
  <r>
    <s v="002350/23"/>
    <s v="Brtna Filip"/>
    <s v="8503226215"/>
    <s v="207"/>
    <x v="123"/>
    <d v="1899-12-30T17:12:00"/>
    <d v="2023-04-25T00:00:00"/>
    <s v="10:37"/>
    <x v="6"/>
    <x v="0"/>
    <x v="0"/>
    <s v="7"/>
    <x v="1"/>
    <s v="1"/>
    <n v="7"/>
    <s v="ANO"/>
    <s v=""/>
    <x v="1"/>
  </r>
  <r>
    <s v="002351/23"/>
    <s v="Rýznarová Natálie "/>
    <s v="1654290220"/>
    <s v="205"/>
    <x v="123"/>
    <d v="1899-12-30T17:21:00"/>
    <d v="2023-04-25T00:00:00"/>
    <s v="09:56"/>
    <x v="7"/>
    <x v="2"/>
    <x v="2"/>
    <s v="2"/>
    <x v="0"/>
    <s v="1"/>
    <n v="7"/>
    <s v="ANO"/>
    <s v=""/>
    <x v="1"/>
  </r>
  <r>
    <s v="002352/23"/>
    <s v="Růžička Šimon"/>
    <s v="1712190007"/>
    <s v="205"/>
    <x v="123"/>
    <d v="1899-12-30T17:38:00"/>
    <d v="2023-04-25T00:00:00"/>
    <s v="10:41"/>
    <x v="7"/>
    <x v="2"/>
    <x v="2"/>
    <s v="2"/>
    <x v="0"/>
    <s v="1"/>
    <n v="7"/>
    <s v="ANO"/>
    <s v=""/>
    <x v="1"/>
  </r>
  <r>
    <s v="002353/23"/>
    <s v="Baroňová Dominika "/>
    <s v="9561285723"/>
    <s v="205"/>
    <x v="123"/>
    <d v="1899-12-30T17:44:00"/>
    <d v="2023-04-25T00:00:00"/>
    <s v="10:40"/>
    <x v="6"/>
    <x v="0"/>
    <x v="0"/>
    <s v="7"/>
    <x v="1"/>
    <s v="1"/>
    <n v="7"/>
    <s v="ANO"/>
    <s v=""/>
    <x v="1"/>
  </r>
  <r>
    <s v="002354/23"/>
    <s v="Novotná Anna"/>
    <s v="0755277006"/>
    <s v="111"/>
    <x v="123"/>
    <d v="1899-12-30T17:53:00"/>
    <d v="2023-04-25T00:00:00"/>
    <s v="12:25"/>
    <x v="4"/>
    <x v="2"/>
    <x v="2"/>
    <s v="2"/>
    <x v="0"/>
    <s v="1"/>
    <n v="7"/>
    <s v="ANO"/>
    <s v=""/>
    <x v="1"/>
  </r>
  <r>
    <s v="002355/23"/>
    <s v="Jančík Dominik"/>
    <s v="1702010552"/>
    <s v="207"/>
    <x v="123"/>
    <d v="1899-12-30T18:10:00"/>
    <d v="2023-04-25T00:00:00"/>
    <s v="10:33"/>
    <x v="7"/>
    <x v="2"/>
    <x v="2"/>
    <s v="2"/>
    <x v="0"/>
    <s v="1"/>
    <n v="7"/>
    <s v="ANO"/>
    <s v=""/>
    <x v="1"/>
  </r>
  <r>
    <s v="002356/23"/>
    <s v="Kalmanová Silvie"/>
    <s v="0856253244"/>
    <s v="205"/>
    <x v="123"/>
    <d v="1899-12-30T18:28:00"/>
    <d v="2023-04-25T00:00:00"/>
    <s v="10:10"/>
    <x v="4"/>
    <x v="2"/>
    <x v="2"/>
    <s v="2"/>
    <x v="0"/>
    <s v="1"/>
    <n v="7"/>
    <s v="ANO"/>
    <s v=""/>
    <x v="1"/>
  </r>
  <r>
    <s v="002359/23"/>
    <s v="Ferenc Artur Damian"/>
    <s v="2009250870"/>
    <s v="211"/>
    <x v="123"/>
    <d v="1899-12-30T21:37:00"/>
    <d v="2023-04-25T00:00:00"/>
    <s v="14:16"/>
    <x v="2"/>
    <x v="0"/>
    <x v="0"/>
    <s v="7"/>
    <x v="0"/>
    <s v="1"/>
    <n v="7"/>
    <s v="ANO"/>
    <s v=""/>
    <x v="1"/>
  </r>
  <r>
    <s v="002358/23"/>
    <s v="Ferencová Klára "/>
    <s v="9456235723"/>
    <s v="211"/>
    <x v="123"/>
    <d v="1899-12-30T21:37:00"/>
    <d v="2023-04-25T00:00:00"/>
    <s v="14:21"/>
    <x v="3"/>
    <x v="0"/>
    <x v="0"/>
    <s v="7"/>
    <x v="1"/>
    <s v="1"/>
    <n v="7"/>
    <s v="ANO"/>
    <s v=""/>
    <x v="1"/>
  </r>
  <r>
    <s v="002373/23"/>
    <s v="Loutocký Matěj"/>
    <s v="1602270087"/>
    <s v="211"/>
    <x v="124"/>
    <d v="1899-12-30T10:28:00"/>
    <d v="2023-04-25T00:00:00"/>
    <s v="08:59"/>
    <x v="4"/>
    <x v="2"/>
    <x v="2"/>
    <s v="2"/>
    <x v="0"/>
    <s v="1"/>
    <n v="1"/>
    <s v="NE"/>
    <s v=""/>
    <x v="0"/>
  </r>
  <r>
    <s v="002388/23"/>
    <s v="Novotná Pavlína"/>
    <s v="6753311015"/>
    <s v="111"/>
    <x v="124"/>
    <d v="1899-12-30T16:49:00"/>
    <d v="2023-04-25T00:00:00"/>
    <s v="12:28"/>
    <x v="5"/>
    <x v="0"/>
    <x v="0"/>
    <s v="7"/>
    <x v="1"/>
    <s v="1"/>
    <n v="1"/>
    <s v="ANO"/>
    <s v=""/>
    <x v="1"/>
  </r>
  <r>
    <s v="002390/23"/>
    <s v="Fikarová Anna"/>
    <s v="2253180523"/>
    <s v="111"/>
    <x v="124"/>
    <d v="1899-12-30T20:27:00"/>
    <d v="2023-04-25T00:00:00"/>
    <s v="11:20"/>
    <x v="4"/>
    <x v="1"/>
    <x v="1"/>
    <s v="2"/>
    <x v="2"/>
    <s v="1"/>
    <n v="1"/>
    <s v="ANO"/>
    <s v=""/>
    <x v="1"/>
  </r>
  <r>
    <s v="002391/23"/>
    <s v="Fikarová Kateřina "/>
    <s v="8662186302"/>
    <s v="111"/>
    <x v="124"/>
    <d v="1899-12-30T20:37:00"/>
    <d v="2023-04-25T00:00:00"/>
    <s v="11:23"/>
    <x v="5"/>
    <x v="0"/>
    <x v="0"/>
    <s v="3"/>
    <x v="1"/>
    <s v="1"/>
    <n v="1"/>
    <s v="ANO"/>
    <s v=""/>
    <x v="1"/>
  </r>
  <r>
    <s v="002392/23"/>
    <s v="Czabeová Barbora"/>
    <s v="1657250265"/>
    <s v="211"/>
    <x v="124"/>
    <d v="1899-12-30T21:24:00"/>
    <d v="2023-04-25T00:00:00"/>
    <s v="13:57"/>
    <x v="7"/>
    <x v="1"/>
    <x v="1"/>
    <s v="2"/>
    <x v="2"/>
    <s v="1"/>
    <n v="1"/>
    <s v="ANO"/>
    <s v=""/>
    <x v="1"/>
  </r>
  <r>
    <s v="002393/23"/>
    <s v="Hrabkovská Liliana"/>
    <s v="2262121191"/>
    <s v="211"/>
    <x v="124"/>
    <d v="1899-12-30T23:39:00"/>
    <d v="2023-04-25T00:00:00"/>
    <s v="10:48"/>
    <x v="0"/>
    <x v="1"/>
    <x v="1"/>
    <s v="5"/>
    <x v="0"/>
    <s v="1"/>
    <n v="1"/>
    <s v="ANO"/>
    <s v=""/>
    <x v="1"/>
  </r>
  <r>
    <s v="002394/23"/>
    <s v="Ondráčková Natálie"/>
    <s v="9556066146"/>
    <s v="211"/>
    <x v="124"/>
    <d v="1899-12-30T23:53:00"/>
    <d v="2023-04-25T00:00:00"/>
    <s v="10:49"/>
    <x v="1"/>
    <x v="0"/>
    <x v="0"/>
    <s v="2"/>
    <x v="1"/>
    <s v="1"/>
    <n v="1"/>
    <s v="ANO"/>
    <s v=""/>
    <x v="1"/>
  </r>
  <r>
    <s v="002395/23"/>
    <s v="Šubíková Michaela"/>
    <s v="0855023224"/>
    <s v="205"/>
    <x v="125"/>
    <d v="1899-12-30T01:12:00"/>
    <d v="2023-04-25T00:00:00"/>
    <s v="13:20"/>
    <x v="2"/>
    <x v="1"/>
    <x v="1"/>
    <s v="4"/>
    <x v="2"/>
    <s v="1"/>
    <n v="2"/>
    <s v="ANO"/>
    <s v=""/>
    <x v="1"/>
  </r>
  <r>
    <s v="002409/23"/>
    <s v="Koukalová Elen"/>
    <s v="2354110495"/>
    <s v="211"/>
    <x v="125"/>
    <d v="1899-12-30T13:41:00"/>
    <d v="2023-04-26T00:00:00"/>
    <s v="12:05"/>
    <x v="4"/>
    <x v="0"/>
    <x v="0"/>
    <s v="1"/>
    <x v="0"/>
    <s v="1"/>
    <n v="2"/>
    <s v="NE"/>
    <s v=""/>
    <x v="0"/>
  </r>
  <r>
    <s v="002109/23"/>
    <s v="Jankot Kryštof "/>
    <s v="2205251026"/>
    <s v="205"/>
    <x v="112"/>
    <d v="1899-12-30T09:27:00"/>
    <d v="2023-04-26T00:00:00"/>
    <s v="15:31"/>
    <x v="7"/>
    <x v="0"/>
    <x v="0"/>
    <s v="2"/>
    <x v="1"/>
    <s v="1"/>
    <n v="3"/>
    <s v="NE"/>
    <s v=""/>
    <x v="0"/>
  </r>
  <r>
    <s v="002119/23"/>
    <s v="Jankotová Petra"/>
    <s v="8654086144"/>
    <s v="205"/>
    <x v="112"/>
    <d v="1899-12-30T12:18:00"/>
    <d v="2023-04-26T00:00:00"/>
    <s v="16:28"/>
    <x v="6"/>
    <x v="0"/>
    <x v="0"/>
    <s v="7"/>
    <x v="1"/>
    <s v="1"/>
    <n v="3"/>
    <s v="NE"/>
    <s v=""/>
    <x v="0"/>
  </r>
  <r>
    <s v="002120/23"/>
    <s v="Rubáč Antonín"/>
    <s v="1001315271"/>
    <s v="205"/>
    <x v="112"/>
    <d v="1899-12-30T12:36:00"/>
    <d v="2023-04-26T00:00:00"/>
    <s v="13:33"/>
    <x v="0"/>
    <x v="1"/>
    <x v="1"/>
    <s v="2"/>
    <x v="0"/>
    <s v="1"/>
    <n v="3"/>
    <s v="NE"/>
    <s v=""/>
    <x v="0"/>
  </r>
  <r>
    <s v="002345/23"/>
    <s v="Smékalová Sára"/>
    <s v="1458300030"/>
    <s v="205"/>
    <x v="123"/>
    <d v="1899-12-30T16:43:00"/>
    <d v="2023-04-26T00:00:00"/>
    <s v="09:53"/>
    <x v="7"/>
    <x v="2"/>
    <x v="2"/>
    <s v="2"/>
    <x v="0"/>
    <s v="1"/>
    <n v="7"/>
    <s v="ANO"/>
    <s v=""/>
    <x v="1"/>
  </r>
  <r>
    <s v="002364/23"/>
    <s v="Šincl Oliver"/>
    <s v="1909020619"/>
    <s v="205"/>
    <x v="124"/>
    <d v="1899-12-30T09:34:00"/>
    <d v="2023-04-26T00:00:00"/>
    <s v="12:14"/>
    <x v="4"/>
    <x v="2"/>
    <x v="2"/>
    <s v="2"/>
    <x v="0"/>
    <s v="1"/>
    <n v="1"/>
    <s v="NE"/>
    <s v=""/>
    <x v="0"/>
  </r>
  <r>
    <s v="002368/23"/>
    <s v="Kubíček Ondřej"/>
    <s v="1604260086"/>
    <s v="205"/>
    <x v="124"/>
    <d v="1899-12-30T09:58:00"/>
    <d v="2023-04-26T00:00:00"/>
    <s v="12:12"/>
    <x v="4"/>
    <x v="2"/>
    <x v="2"/>
    <s v="2"/>
    <x v="0"/>
    <s v="1"/>
    <n v="1"/>
    <s v="NE"/>
    <s v=""/>
    <x v="0"/>
  </r>
  <r>
    <s v="002369/23"/>
    <s v="Král Matias "/>
    <s v="2109170943"/>
    <s v="205"/>
    <x v="124"/>
    <d v="1899-12-30T10:03:00"/>
    <d v="2023-04-26T00:00:00"/>
    <s v="12:49"/>
    <x v="8"/>
    <x v="2"/>
    <x v="2"/>
    <s v="2"/>
    <x v="0"/>
    <s v="1"/>
    <n v="1"/>
    <s v="NE"/>
    <s v=""/>
    <x v="0"/>
  </r>
  <r>
    <s v="002370/23"/>
    <s v="Polzer Patrik"/>
    <s v="1106290229"/>
    <s v="205"/>
    <x v="124"/>
    <d v="1899-12-30T10:16:00"/>
    <d v="2023-04-26T00:00:00"/>
    <s v="08:45"/>
    <x v="8"/>
    <x v="0"/>
    <x v="0"/>
    <s v="2"/>
    <x v="0"/>
    <s v="1"/>
    <n v="1"/>
    <s v="NE"/>
    <s v=""/>
    <x v="0"/>
  </r>
  <r>
    <s v="002371/23"/>
    <s v="Zedníčková Adéla"/>
    <s v="1761030260"/>
    <s v="213"/>
    <x v="124"/>
    <d v="1899-12-30T10:20:00"/>
    <d v="2023-04-26T00:00:00"/>
    <s v="13:13"/>
    <x v="2"/>
    <x v="0"/>
    <x v="0"/>
    <s v="1"/>
    <x v="0"/>
    <s v="1"/>
    <n v="1"/>
    <s v="NE"/>
    <s v=""/>
    <x v="0"/>
  </r>
  <r>
    <s v="002374/23"/>
    <s v="Sýkora Jakub"/>
    <s v="2102271303"/>
    <s v="211"/>
    <x v="124"/>
    <d v="1899-12-30T10:40:00"/>
    <d v="2023-04-26T00:00:00"/>
    <s v="14:33"/>
    <x v="7"/>
    <x v="2"/>
    <x v="2"/>
    <s v="2"/>
    <x v="0"/>
    <s v="1"/>
    <n v="1"/>
    <s v="NE"/>
    <s v=""/>
    <x v="0"/>
  </r>
  <r>
    <s v="002375/23"/>
    <s v="Cenkl Alex"/>
    <s v="1603191535"/>
    <s v="201"/>
    <x v="124"/>
    <d v="1899-12-30T10:52:00"/>
    <d v="2023-04-26T00:00:00"/>
    <s v="13:35"/>
    <x v="7"/>
    <x v="2"/>
    <x v="2"/>
    <s v="2"/>
    <x v="0"/>
    <s v="1"/>
    <n v="1"/>
    <s v="NE"/>
    <s v=""/>
    <x v="0"/>
  </r>
  <r>
    <s v="002376/23"/>
    <s v="Pospíšil Šimon"/>
    <s v="1510260268"/>
    <s v="111"/>
    <x v="124"/>
    <d v="1899-12-30T11:05:00"/>
    <d v="2023-04-26T00:00:00"/>
    <s v="12:04"/>
    <x v="4"/>
    <x v="2"/>
    <x v="2"/>
    <s v="2"/>
    <x v="0"/>
    <s v="1"/>
    <n v="1"/>
    <s v="NE"/>
    <s v=""/>
    <x v="0"/>
  </r>
  <r>
    <s v="002383/23"/>
    <s v="Králová Petra, Bc."/>
    <s v="9059246086"/>
    <s v="205"/>
    <x v="124"/>
    <d v="1899-12-30T12:39:00"/>
    <d v="2023-04-26T00:00:00"/>
    <s v="17:17"/>
    <x v="9"/>
    <x v="0"/>
    <x v="0"/>
    <s v="7"/>
    <x v="1"/>
    <s v="1"/>
    <n v="1"/>
    <s v="NE"/>
    <s v=""/>
    <x v="0"/>
  </r>
  <r>
    <s v="002384/23"/>
    <s v="Sýkorová Karin"/>
    <s v="9251105996"/>
    <s v="211"/>
    <x v="124"/>
    <d v="1899-12-30T12:41:00"/>
    <d v="2023-04-26T00:00:00"/>
    <s v="16:31"/>
    <x v="6"/>
    <x v="0"/>
    <x v="0"/>
    <s v="7"/>
    <x v="1"/>
    <s v="1"/>
    <n v="1"/>
    <s v="NE"/>
    <s v=""/>
    <x v="0"/>
  </r>
  <r>
    <s v="002386/23"/>
    <s v="Šinclová Nikola"/>
    <s v="9856255717"/>
    <s v="205"/>
    <x v="124"/>
    <d v="1899-12-30T14:43:00"/>
    <d v="2023-04-26T00:00:00"/>
    <s v="12:15"/>
    <x v="5"/>
    <x v="0"/>
    <x v="0"/>
    <s v="7"/>
    <x v="1"/>
    <s v="1"/>
    <n v="1"/>
    <s v="NE"/>
    <s v=""/>
    <x v="0"/>
  </r>
  <r>
    <s v="002398/23"/>
    <s v="Šamánková Veronika"/>
    <s v="1059190088"/>
    <s v="205"/>
    <x v="125"/>
    <d v="1899-12-30T09:35:00"/>
    <d v="2023-04-26T00:00:00"/>
    <s v="15:24"/>
    <x v="0"/>
    <x v="2"/>
    <x v="2"/>
    <s v="2"/>
    <x v="0"/>
    <s v="1"/>
    <n v="2"/>
    <s v="NE"/>
    <s v=""/>
    <x v="0"/>
  </r>
  <r>
    <s v="002410/23"/>
    <s v="Koukalová Alena Bc."/>
    <s v="9862085706"/>
    <s v="211"/>
    <x v="125"/>
    <d v="1899-12-30T14:02:00"/>
    <d v="2023-04-26T00:00:00"/>
    <s v="12:07"/>
    <x v="5"/>
    <x v="0"/>
    <x v="0"/>
    <s v="7"/>
    <x v="1"/>
    <s v="1"/>
    <n v="2"/>
    <s v="NE"/>
    <s v=""/>
    <x v="0"/>
  </r>
  <r>
    <s v="002416/23"/>
    <s v="Urbánková Tereza"/>
    <s v="1157150247"/>
    <s v="207"/>
    <x v="125"/>
    <d v="1899-12-30T18:13:00"/>
    <d v="2023-04-26T00:00:00"/>
    <s v="12:10"/>
    <x v="4"/>
    <x v="0"/>
    <x v="0"/>
    <s v="2"/>
    <x v="0"/>
    <s v="1"/>
    <n v="2"/>
    <s v="ANO"/>
    <s v=""/>
    <x v="1"/>
  </r>
  <r>
    <s v="002164/23"/>
    <s v="Urban Josef "/>
    <s v="2207260077"/>
    <s v="111"/>
    <x v="113"/>
    <d v="1899-12-30T16:01:00"/>
    <d v="2023-04-27T00:00:00"/>
    <s v="14:56"/>
    <x v="2"/>
    <x v="1"/>
    <x v="1"/>
    <s v="7"/>
    <x v="0"/>
    <s v="1"/>
    <n v="4"/>
    <s v="ANO"/>
    <s v=""/>
    <x v="1"/>
  </r>
  <r>
    <s v="002165/23"/>
    <s v="Strigl Ulrike"/>
    <s v="8960774328"/>
    <s v="111"/>
    <x v="113"/>
    <d v="1899-12-30T16:07:00"/>
    <d v="2023-04-27T00:00:00"/>
    <s v="15:01"/>
    <x v="3"/>
    <x v="0"/>
    <x v="0"/>
    <s v="7"/>
    <x v="1"/>
    <s v="1"/>
    <n v="4"/>
    <s v="ANO"/>
    <s v=""/>
    <x v="1"/>
  </r>
  <r>
    <s v="002208/23"/>
    <s v="Hrubá Natálie"/>
    <s v="1459221731"/>
    <s v="205"/>
    <x v="116"/>
    <d v="1899-12-30T17:52:00"/>
    <d v="2023-04-27T00:00:00"/>
    <s v="15:54"/>
    <x v="0"/>
    <x v="1"/>
    <x v="1"/>
    <s v="5"/>
    <x v="0"/>
    <s v="1"/>
    <n v="7"/>
    <s v="ANO"/>
    <s v=""/>
    <x v="1"/>
  </r>
  <r>
    <s v="002317/23"/>
    <s v="Sváčková Kristýna"/>
    <s v="0756285343"/>
    <s v="111"/>
    <x v="121"/>
    <d v="1899-12-30T09:33:00"/>
    <d v="2023-04-27T00:00:00"/>
    <s v="10:07"/>
    <x v="0"/>
    <x v="0"/>
    <x v="0"/>
    <s v="2"/>
    <x v="0"/>
    <s v="1"/>
    <n v="5"/>
    <s v="NE"/>
    <s v=""/>
    <x v="0"/>
  </r>
  <r>
    <s v="002319/23"/>
    <s v="Zmeškalová Sára "/>
    <s v="1755090854"/>
    <s v="207"/>
    <x v="121"/>
    <d v="1899-12-30T10:35:00"/>
    <d v="2023-04-27T00:00:00"/>
    <s v="12:25"/>
    <x v="2"/>
    <x v="0"/>
    <x v="0"/>
    <s v="7"/>
    <x v="0"/>
    <s v="1"/>
    <n v="5"/>
    <s v="NE"/>
    <s v=""/>
    <x v="0"/>
  </r>
  <r>
    <s v="002325/23"/>
    <s v="Zmeškalová Kateřina"/>
    <s v="8561114595"/>
    <s v="207"/>
    <x v="121"/>
    <d v="1899-12-30T13:05:00"/>
    <d v="2023-04-27T00:00:00"/>
    <s v="12:51"/>
    <x v="3"/>
    <x v="0"/>
    <x v="0"/>
    <s v="7"/>
    <x v="1"/>
    <s v="1"/>
    <n v="5"/>
    <s v="NE"/>
    <s v=""/>
    <x v="0"/>
  </r>
  <r>
    <s v="002357/23"/>
    <s v="Vindišová Karla"/>
    <s v="1954031442"/>
    <s v="205"/>
    <x v="123"/>
    <d v="1899-12-30T18:50:00"/>
    <d v="2023-04-27T00:00:00"/>
    <s v="20:17"/>
    <x v="4"/>
    <x v="1"/>
    <x v="1"/>
    <s v="4"/>
    <x v="0"/>
    <s v="1"/>
    <n v="7"/>
    <s v="ANO"/>
    <s v=""/>
    <x v="1"/>
  </r>
  <r>
    <s v="002338/23"/>
    <s v="Janků Gabriela "/>
    <s v="1362070083"/>
    <s v="211"/>
    <x v="124"/>
    <d v="1899-12-30T08:42:00"/>
    <d v="2023-04-27T00:00:00"/>
    <s v="12:01"/>
    <x v="8"/>
    <x v="2"/>
    <x v="2"/>
    <s v="2"/>
    <x v="0"/>
    <s v="1"/>
    <n v="1"/>
    <s v="NE"/>
    <s v=""/>
    <x v="0"/>
  </r>
  <r>
    <s v="002366/23"/>
    <s v="Orságová Anna"/>
    <s v="1154180643"/>
    <s v="201"/>
    <x v="124"/>
    <d v="1899-12-30T09:43:00"/>
    <d v="2023-04-27T00:00:00"/>
    <s v="12:01"/>
    <x v="8"/>
    <x v="2"/>
    <x v="2"/>
    <s v="2"/>
    <x v="0"/>
    <s v="1"/>
    <n v="1"/>
    <s v="NE"/>
    <s v=""/>
    <x v="0"/>
  </r>
  <r>
    <s v="002367/23"/>
    <s v="Vindiš David MUDr."/>
    <s v="7704055744"/>
    <s v="111"/>
    <x v="124"/>
    <d v="1899-12-30T09:48:00"/>
    <d v="2023-04-27T00:00:00"/>
    <s v="20:35"/>
    <x v="5"/>
    <x v="0"/>
    <x v="0"/>
    <s v="7"/>
    <x v="1"/>
    <s v="1"/>
    <n v="1"/>
    <s v="NE"/>
    <s v=""/>
    <x v="0"/>
  </r>
  <r>
    <s v="002378/23"/>
    <s v="Vaněk Jakub"/>
    <s v="0512206079"/>
    <s v="205"/>
    <x v="124"/>
    <d v="1899-12-30T11:28:00"/>
    <d v="2023-04-27T00:00:00"/>
    <s v="12:12"/>
    <x v="7"/>
    <x v="2"/>
    <x v="2"/>
    <s v="2"/>
    <x v="0"/>
    <s v="1"/>
    <n v="1"/>
    <s v="NE"/>
    <s v=""/>
    <x v="0"/>
  </r>
  <r>
    <s v="002380/23"/>
    <s v="Petržílková Michaela"/>
    <s v="0561213224"/>
    <s v="205"/>
    <x v="124"/>
    <d v="1899-12-30T12:11:00"/>
    <d v="2023-04-27T00:00:00"/>
    <s v="16:28"/>
    <x v="2"/>
    <x v="0"/>
    <x v="0"/>
    <s v="2"/>
    <x v="0"/>
    <s v="1"/>
    <n v="1"/>
    <s v="NE"/>
    <s v=""/>
    <x v="0"/>
  </r>
  <r>
    <s v="002396/23"/>
    <s v="Kašický Matěj "/>
    <s v="0711052595"/>
    <s v="207"/>
    <x v="125"/>
    <d v="1899-12-30T08:26:00"/>
    <d v="2023-04-27T00:00:00"/>
    <s v="13:08"/>
    <x v="7"/>
    <x v="2"/>
    <x v="2"/>
    <s v="2"/>
    <x v="0"/>
    <s v="1"/>
    <n v="2"/>
    <s v="NE"/>
    <s v=""/>
    <x v="0"/>
  </r>
  <r>
    <s v="002399/23"/>
    <s v="Lužík Martin"/>
    <s v="0705171379"/>
    <s v="205"/>
    <x v="125"/>
    <d v="1899-12-30T09:41:00"/>
    <d v="2023-04-27T00:00:00"/>
    <s v="06:58"/>
    <x v="0"/>
    <x v="2"/>
    <x v="2"/>
    <s v="2"/>
    <x v="0"/>
    <s v="1"/>
    <n v="2"/>
    <s v="NE"/>
    <s v=""/>
    <x v="0"/>
  </r>
  <r>
    <s v="002400/23"/>
    <s v="Tšponová Amálie "/>
    <s v="1359090557"/>
    <s v="211"/>
    <x v="125"/>
    <d v="1899-12-30T09:50:00"/>
    <d v="2023-04-27T00:00:00"/>
    <s v="12:11"/>
    <x v="4"/>
    <x v="2"/>
    <x v="2"/>
    <s v="1"/>
    <x v="0"/>
    <s v="1"/>
    <n v="2"/>
    <s v="NE"/>
    <s v=""/>
    <x v="0"/>
  </r>
  <r>
    <s v="002402/23"/>
    <s v="Zábojová Tereza "/>
    <s v="1255111000"/>
    <s v="205"/>
    <x v="125"/>
    <d v="1899-12-30T10:16:00"/>
    <d v="2023-04-27T00:00:00"/>
    <s v="12:05"/>
    <x v="4"/>
    <x v="2"/>
    <x v="2"/>
    <s v="6"/>
    <x v="0"/>
    <s v="1"/>
    <n v="2"/>
    <s v="NE"/>
    <s v=""/>
    <x v="0"/>
  </r>
  <r>
    <s v="002403/23"/>
    <s v="Knybel Nikolas"/>
    <s v="1201230261"/>
    <s v="111"/>
    <x v="125"/>
    <d v="1899-12-30T10:39:00"/>
    <d v="2023-04-27T00:00:00"/>
    <s v="12:04"/>
    <x v="0"/>
    <x v="0"/>
    <x v="0"/>
    <s v="2"/>
    <x v="0"/>
    <s v="1"/>
    <n v="2"/>
    <s v="NE"/>
    <s v=""/>
    <x v="0"/>
  </r>
  <r>
    <s v="002404/23"/>
    <s v="Cileček Tomáš"/>
    <s v="1303251356"/>
    <s v="201"/>
    <x v="125"/>
    <d v="1899-12-30T10:41:00"/>
    <d v="2023-04-27T00:00:00"/>
    <s v="13:25"/>
    <x v="7"/>
    <x v="2"/>
    <x v="2"/>
    <s v="5"/>
    <x v="0"/>
    <s v="1"/>
    <n v="2"/>
    <s v="NE"/>
    <s v=""/>
    <x v="0"/>
  </r>
  <r>
    <s v="002405/23"/>
    <s v="Krejčí Tereza "/>
    <s v="0652285271"/>
    <s v="205"/>
    <x v="125"/>
    <d v="1899-12-30T11:01:00"/>
    <d v="2023-04-27T00:00:00"/>
    <s v="13:26"/>
    <x v="7"/>
    <x v="2"/>
    <x v="2"/>
    <s v="2"/>
    <x v="0"/>
    <s v="1"/>
    <n v="2"/>
    <s v="NE"/>
    <s v=""/>
    <x v="0"/>
  </r>
  <r>
    <s v="002406/23"/>
    <s v="Burian Václav"/>
    <s v="0809153268"/>
    <s v="211"/>
    <x v="125"/>
    <d v="1899-12-30T11:31:00"/>
    <d v="2023-04-27T00:00:00"/>
    <s v="11:46"/>
    <x v="0"/>
    <x v="2"/>
    <x v="2"/>
    <s v="2"/>
    <x v="0"/>
    <s v="1"/>
    <n v="2"/>
    <s v="NE"/>
    <s v=""/>
    <x v="0"/>
  </r>
  <r>
    <s v="002407/23"/>
    <s v="Jandásková Natálie "/>
    <s v="0661282336"/>
    <s v="205"/>
    <x v="125"/>
    <d v="1899-12-30T11:53:00"/>
    <d v="2023-04-27T00:00:00"/>
    <s v="13:24"/>
    <x v="7"/>
    <x v="2"/>
    <x v="2"/>
    <s v="2"/>
    <x v="0"/>
    <s v="1"/>
    <n v="2"/>
    <s v="NE"/>
    <s v=""/>
    <x v="0"/>
  </r>
  <r>
    <s v="002411/23"/>
    <s v="Tšponová Ludmila"/>
    <s v="6760250915"/>
    <s v="211"/>
    <x v="125"/>
    <d v="1899-12-30T14:29:00"/>
    <d v="2023-04-27T00:00:00"/>
    <s v="12:03"/>
    <x v="5"/>
    <x v="0"/>
    <x v="0"/>
    <s v="7"/>
    <x v="1"/>
    <s v="1"/>
    <n v="2"/>
    <s v="NE"/>
    <s v=""/>
    <x v="0"/>
  </r>
  <r>
    <s v="002415/23"/>
    <s v="Žišková Alexandra "/>
    <s v="0653236166"/>
    <s v="205"/>
    <x v="125"/>
    <d v="1899-12-30T16:53:00"/>
    <d v="2023-04-27T00:00:00"/>
    <s v="09:19"/>
    <x v="0"/>
    <x v="2"/>
    <x v="2"/>
    <s v="2"/>
    <x v="0"/>
    <s v="1"/>
    <n v="2"/>
    <s v="ANO"/>
    <s v=""/>
    <x v="1"/>
  </r>
  <r>
    <s v="002445/23"/>
    <s v="Oračko Tomáš"/>
    <s v="0909023236"/>
    <s v="205"/>
    <x v="126"/>
    <d v="1899-12-30T21:54:00"/>
    <d v="2023-04-27T00:00:00"/>
    <s v="11:21"/>
    <x v="0"/>
    <x v="1"/>
    <x v="1"/>
    <s v="2"/>
    <x v="0"/>
    <s v="1"/>
    <n v="3"/>
    <s v="ANO"/>
    <s v=""/>
    <x v="1"/>
  </r>
  <r>
    <s v="002178/23"/>
    <s v="Kaniščevová Marie"/>
    <s v="1761050093"/>
    <s v="111"/>
    <x v="114"/>
    <d v="1899-12-30T13:10:00"/>
    <d v="2023-04-28T00:00:00"/>
    <s v="14:48"/>
    <x v="4"/>
    <x v="0"/>
    <x v="0"/>
    <s v="2"/>
    <x v="0"/>
    <s v="1"/>
    <n v="5"/>
    <s v="NE"/>
    <s v=""/>
    <x v="0"/>
  </r>
  <r>
    <s v="002320/23"/>
    <s v="Kaniščev Roman"/>
    <s v="9105306177"/>
    <s v="205"/>
    <x v="121"/>
    <d v="1899-12-30T10:49:00"/>
    <d v="2023-04-28T00:00:00"/>
    <s v="14:49"/>
    <x v="5"/>
    <x v="0"/>
    <x v="0"/>
    <s v="7"/>
    <x v="1"/>
    <s v="1"/>
    <n v="5"/>
    <s v="NE"/>
    <s v=""/>
    <x v="0"/>
  </r>
  <r>
    <s v="002322/23"/>
    <s v="Krejčí Tomáš"/>
    <s v="1910060350"/>
    <s v="111"/>
    <x v="121"/>
    <d v="1899-12-30T11:54:00"/>
    <d v="2023-04-28T00:00:00"/>
    <s v="13:43"/>
    <x v="4"/>
    <x v="1"/>
    <x v="1"/>
    <s v="1"/>
    <x v="0"/>
    <s v="1"/>
    <n v="5"/>
    <s v="NE"/>
    <s v=""/>
    <x v="0"/>
  </r>
  <r>
    <s v="002323/23"/>
    <s v="Krejčí Jiří, Bc."/>
    <s v="8504275857"/>
    <s v="111"/>
    <x v="121"/>
    <d v="1899-12-30T12:08:00"/>
    <d v="2023-04-28T00:00:00"/>
    <s v="13:45"/>
    <x v="5"/>
    <x v="0"/>
    <x v="0"/>
    <s v="7"/>
    <x v="1"/>
    <s v="1"/>
    <n v="5"/>
    <s v="NE"/>
    <s v=""/>
    <x v="0"/>
  </r>
  <r>
    <s v="002327/23"/>
    <s v="Fiedorová Viktória"/>
    <s v="1051055368"/>
    <s v="205"/>
    <x v="121"/>
    <d v="1899-12-30T13:27:00"/>
    <d v="2023-04-28T00:00:00"/>
    <s v="12:00"/>
    <x v="8"/>
    <x v="1"/>
    <x v="1"/>
    <s v="2"/>
    <x v="0"/>
    <s v="1"/>
    <n v="5"/>
    <s v="NE"/>
    <s v=""/>
    <x v="0"/>
  </r>
  <r>
    <s v="002330/23"/>
    <s v="Vilímová Michaela"/>
    <s v="0858126511"/>
    <s v="111"/>
    <x v="121"/>
    <d v="1899-12-30T21:09:00"/>
    <d v="2023-04-28T00:00:00"/>
    <s v="09:30"/>
    <x v="4"/>
    <x v="1"/>
    <x v="1"/>
    <s v="2"/>
    <x v="0"/>
    <s v="5"/>
    <n v="5"/>
    <s v="ANO"/>
    <s v=""/>
    <x v="1"/>
  </r>
  <r>
    <s v="002341/23"/>
    <s v="Nikodém Matyáš"/>
    <s v="1306290326"/>
    <s v="205"/>
    <x v="123"/>
    <d v="1899-12-30T15:14:00"/>
    <d v="2023-04-28T00:00:00"/>
    <s v="12:23"/>
    <x v="8"/>
    <x v="0"/>
    <x v="0"/>
    <s v="2"/>
    <x v="0"/>
    <s v="1"/>
    <n v="7"/>
    <s v="ANO"/>
    <s v=""/>
    <x v="1"/>
  </r>
  <r>
    <s v="002347/23"/>
    <s v="Gajdošová Alžbeta "/>
    <s v="2260020345"/>
    <s v="205"/>
    <x v="123"/>
    <d v="1899-12-30T16:54:00"/>
    <d v="2023-04-28T00:00:00"/>
    <s v="12:30"/>
    <x v="2"/>
    <x v="1"/>
    <x v="1"/>
    <s v="3"/>
    <x v="0"/>
    <s v="1"/>
    <n v="7"/>
    <s v="ANO"/>
    <s v=""/>
    <x v="1"/>
  </r>
  <r>
    <s v="002348/23"/>
    <s v="Gajdošová Zdenka MUD"/>
    <s v="9057167856"/>
    <s v="205"/>
    <x v="123"/>
    <d v="1899-12-30T17:02:00"/>
    <d v="2023-04-28T00:00:00"/>
    <s v="12:34"/>
    <x v="3"/>
    <x v="0"/>
    <x v="0"/>
    <s v="7"/>
    <x v="1"/>
    <s v="1"/>
    <n v="7"/>
    <s v="ANO"/>
    <s v=""/>
    <x v="1"/>
  </r>
  <r>
    <s v="002362/23"/>
    <s v="Junková Lucie"/>
    <s v="2052110214"/>
    <s v="213"/>
    <x v="124"/>
    <d v="1899-12-30T09:22:00"/>
    <d v="2023-04-28T00:00:00"/>
    <s v="12:35"/>
    <x v="4"/>
    <x v="2"/>
    <x v="2"/>
    <s v="2"/>
    <x v="0"/>
    <s v="1"/>
    <n v="1"/>
    <s v="NE"/>
    <s v=""/>
    <x v="0"/>
  </r>
  <r>
    <s v="002363/23"/>
    <s v="Doležalová Adina "/>
    <s v="1154291017"/>
    <s v="111"/>
    <x v="124"/>
    <d v="1899-12-30T09:27:00"/>
    <d v="2023-04-28T00:00:00"/>
    <s v="12:15"/>
    <x v="8"/>
    <x v="2"/>
    <x v="2"/>
    <s v="2"/>
    <x v="0"/>
    <s v="1"/>
    <n v="1"/>
    <s v="NE"/>
    <s v=""/>
    <x v="0"/>
  </r>
  <r>
    <s v="002379/23"/>
    <s v="Junková Michaela"/>
    <s v="8255035547"/>
    <s v="213"/>
    <x v="124"/>
    <d v="1899-12-30T12:04:00"/>
    <d v="2023-04-28T00:00:00"/>
    <s v="12:37"/>
    <x v="5"/>
    <x v="0"/>
    <x v="0"/>
    <s v="7"/>
    <x v="1"/>
    <s v="1"/>
    <n v="1"/>
    <s v="NE"/>
    <s v=""/>
    <x v="0"/>
  </r>
  <r>
    <s v="002381/23"/>
    <s v="Doležalová Alexandra"/>
    <s v="7751034137"/>
    <s v="111"/>
    <x v="124"/>
    <d v="1899-12-30T12:34:00"/>
    <d v="2023-04-28T00:00:00"/>
    <s v="12:23"/>
    <x v="9"/>
    <x v="0"/>
    <x v="0"/>
    <s v="7"/>
    <x v="1"/>
    <s v="1"/>
    <n v="1"/>
    <s v="NE"/>
    <s v=""/>
    <x v="0"/>
  </r>
  <r>
    <s v="002397/23"/>
    <s v="Lužná Klára "/>
    <s v="0760153229"/>
    <s v="205"/>
    <x v="125"/>
    <d v="1899-12-30T09:21:00"/>
    <d v="2023-04-28T00:00:00"/>
    <s v="14:11"/>
    <x v="7"/>
    <x v="2"/>
    <x v="2"/>
    <s v="2"/>
    <x v="0"/>
    <s v="1"/>
    <n v="2"/>
    <s v="NE"/>
    <s v=""/>
    <x v="0"/>
  </r>
  <r>
    <s v="002408/23"/>
    <s v="Kurek Dominik "/>
    <s v="1504011487"/>
    <s v="205"/>
    <x v="125"/>
    <d v="1899-12-30T13:28:00"/>
    <d v="2023-04-28T00:00:00"/>
    <s v="14:43"/>
    <x v="2"/>
    <x v="1"/>
    <x v="1"/>
    <s v="7"/>
    <x v="0"/>
    <s v="1"/>
    <n v="2"/>
    <s v="NE"/>
    <s v=""/>
    <x v="0"/>
  </r>
  <r>
    <s v="002412/23"/>
    <s v="Lipková Zuzana"/>
    <s v="9458176145"/>
    <s v="205"/>
    <x v="125"/>
    <d v="1899-12-30T14:31:00"/>
    <d v="2023-04-28T00:00:00"/>
    <s v="15:26"/>
    <x v="3"/>
    <x v="0"/>
    <x v="0"/>
    <s v="7"/>
    <x v="1"/>
    <s v="1"/>
    <n v="2"/>
    <s v="NE"/>
    <s v=""/>
    <x v="0"/>
  </r>
  <r>
    <s v="002413/23"/>
    <s v="Kučerňáková Vendula "/>
    <s v="1254010296"/>
    <s v="205"/>
    <x v="125"/>
    <d v="1899-12-30T14:45:00"/>
    <d v="2023-04-28T00:00:00"/>
    <s v="09:12"/>
    <x v="0"/>
    <x v="0"/>
    <x v="0"/>
    <s v="2"/>
    <x v="0"/>
    <s v="1"/>
    <n v="2"/>
    <s v="NE"/>
    <s v=""/>
    <x v="0"/>
  </r>
  <r>
    <s v="002414/23"/>
    <s v="Sýkora Adam "/>
    <s v="1411010029"/>
    <s v="205"/>
    <x v="125"/>
    <d v="1899-12-30T16:04:00"/>
    <d v="2023-04-28T00:00:00"/>
    <s v="14:57"/>
    <x v="4"/>
    <x v="0"/>
    <x v="0"/>
    <s v="2"/>
    <x v="0"/>
    <s v="1"/>
    <n v="2"/>
    <s v="ANO"/>
    <s v=""/>
    <x v="1"/>
  </r>
  <r>
    <s v="002417/23"/>
    <s v="Hauerová Karolína"/>
    <s v="0557303252"/>
    <s v="205"/>
    <x v="126"/>
    <d v="1899-12-30T08:03:00"/>
    <d v="2023-04-28T00:00:00"/>
    <s v="12:09"/>
    <x v="0"/>
    <x v="2"/>
    <x v="2"/>
    <s v="2"/>
    <x v="2"/>
    <s v="1"/>
    <n v="3"/>
    <s v="NE"/>
    <s v=""/>
    <x v="0"/>
  </r>
  <r>
    <s v="002418/23"/>
    <s v="Kovaříková Sophia"/>
    <s v="1959121703"/>
    <s v="111"/>
    <x v="126"/>
    <d v="1899-12-30T08:44:00"/>
    <d v="2023-04-28T00:00:00"/>
    <s v="12:41"/>
    <x v="4"/>
    <x v="2"/>
    <x v="2"/>
    <s v="2"/>
    <x v="0"/>
    <s v="1"/>
    <n v="3"/>
    <s v="NE"/>
    <s v=""/>
    <x v="0"/>
  </r>
  <r>
    <s v="002419/23"/>
    <s v="Petřík Boris"/>
    <s v="1906120568"/>
    <s v="205"/>
    <x v="126"/>
    <d v="1899-12-30T09:26:00"/>
    <d v="2023-04-28T00:00:00"/>
    <s v="13:17"/>
    <x v="4"/>
    <x v="2"/>
    <x v="2"/>
    <s v="2"/>
    <x v="0"/>
    <s v="1"/>
    <n v="3"/>
    <s v="NE"/>
    <s v=""/>
    <x v="0"/>
  </r>
  <r>
    <s v="002420/23"/>
    <s v="Bačíková Gabriela"/>
    <s v="1754110259"/>
    <s v="205"/>
    <x v="126"/>
    <d v="1899-12-30T09:28:00"/>
    <d v="2023-04-28T00:00:00"/>
    <s v="12:24"/>
    <x v="4"/>
    <x v="2"/>
    <x v="2"/>
    <s v="2"/>
    <x v="0"/>
    <s v="1"/>
    <n v="3"/>
    <s v="NE"/>
    <s v=""/>
    <x v="0"/>
  </r>
  <r>
    <s v="002421/23"/>
    <s v="Holý Radim"/>
    <s v="1308040019"/>
    <s v="211"/>
    <x v="126"/>
    <d v="1899-12-30T09:46:00"/>
    <d v="2023-04-28T00:00:00"/>
    <s v="14:12"/>
    <x v="7"/>
    <x v="2"/>
    <x v="2"/>
    <s v="2"/>
    <x v="0"/>
    <s v="1"/>
    <n v="3"/>
    <s v="NE"/>
    <s v=""/>
    <x v="0"/>
  </r>
  <r>
    <s v="002422/23"/>
    <s v="Turza Kamil"/>
    <s v="0507191377"/>
    <s v="111"/>
    <x v="126"/>
    <d v="1899-12-30T09:57:00"/>
    <d v="2023-04-28T00:00:00"/>
    <s v="12:20"/>
    <x v="4"/>
    <x v="2"/>
    <x v="2"/>
    <s v="2"/>
    <x v="0"/>
    <s v="1"/>
    <n v="3"/>
    <s v="NE"/>
    <s v=""/>
    <x v="0"/>
  </r>
  <r>
    <s v="002424/23"/>
    <s v="Dostálková Kristýna "/>
    <s v="1157280927"/>
    <s v="111"/>
    <x v="126"/>
    <d v="1899-12-30T10:49:00"/>
    <d v="2023-04-28T00:00:00"/>
    <s v="12:17"/>
    <x v="4"/>
    <x v="2"/>
    <x v="2"/>
    <s v="2"/>
    <x v="0"/>
    <s v="1"/>
    <n v="3"/>
    <s v="NE"/>
    <s v=""/>
    <x v="0"/>
  </r>
  <r>
    <s v="002425/23"/>
    <s v="Hradilová Karolína "/>
    <s v="2251150352"/>
    <s v="201"/>
    <x v="126"/>
    <d v="1899-12-30T10:59:00"/>
    <d v="2023-04-28T00:00:00"/>
    <s v="13:19"/>
    <x v="4"/>
    <x v="2"/>
    <x v="2"/>
    <s v="2"/>
    <x v="0"/>
    <s v="1"/>
    <n v="3"/>
    <s v="NE"/>
    <s v=""/>
    <x v="0"/>
  </r>
  <r>
    <s v="002427/23"/>
    <s v="Umrian Jakub "/>
    <s v="1511130225"/>
    <s v="205"/>
    <x v="126"/>
    <d v="1899-12-30T11:36:00"/>
    <d v="2023-04-28T00:00:00"/>
    <s v="11:05"/>
    <x v="7"/>
    <x v="2"/>
    <x v="2"/>
    <s v="2"/>
    <x v="0"/>
    <s v="1"/>
    <n v="3"/>
    <s v="NE"/>
    <s v=""/>
    <x v="0"/>
  </r>
  <r>
    <s v="002432/23"/>
    <s v="Kovaříková Monika"/>
    <s v="9459226062"/>
    <s v="111"/>
    <x v="126"/>
    <d v="1899-12-30T13:26:00"/>
    <d v="2023-04-28T00:00:00"/>
    <s v="13:13"/>
    <x v="5"/>
    <x v="0"/>
    <x v="0"/>
    <s v="7"/>
    <x v="1"/>
    <s v="1"/>
    <n v="3"/>
    <s v="NE"/>
    <s v=""/>
    <x v="0"/>
  </r>
  <r>
    <s v="002433/23"/>
    <s v="Maršálek Zbyněk"/>
    <s v="1702260274"/>
    <s v="111"/>
    <x v="126"/>
    <d v="1899-12-30T13:38:00"/>
    <d v="2023-04-28T00:00:00"/>
    <s v="12:23"/>
    <x v="8"/>
    <x v="0"/>
    <x v="0"/>
    <s v="1"/>
    <x v="0"/>
    <s v="1"/>
    <n v="3"/>
    <s v="NE"/>
    <s v=""/>
    <x v="0"/>
  </r>
  <r>
    <s v="002434/23"/>
    <s v="Mikulička Adam "/>
    <s v="0607276065"/>
    <s v="111"/>
    <x v="126"/>
    <d v="1899-12-30T14:03:00"/>
    <d v="2023-04-28T00:00:00"/>
    <s v="12:01"/>
    <x v="0"/>
    <x v="1"/>
    <x v="1"/>
    <s v="4"/>
    <x v="0"/>
    <s v="1"/>
    <n v="3"/>
    <s v="NE"/>
    <s v=""/>
    <x v="0"/>
  </r>
  <r>
    <s v="002435/23"/>
    <s v="Mrňková Marcela"/>
    <s v="9253095753"/>
    <s v="201"/>
    <x v="126"/>
    <d v="1899-12-30T14:13:00"/>
    <d v="2023-04-28T00:00:00"/>
    <s v="13:21"/>
    <x v="5"/>
    <x v="0"/>
    <x v="0"/>
    <s v="7"/>
    <x v="1"/>
    <s v="1"/>
    <n v="3"/>
    <s v="NE"/>
    <s v=""/>
    <x v="0"/>
  </r>
  <r>
    <s v="002436/23"/>
    <s v="Petříková Pavla"/>
    <s v="9156065303"/>
    <s v="205"/>
    <x v="126"/>
    <d v="1899-12-30T14:14:00"/>
    <d v="2023-04-28T00:00:00"/>
    <s v="13:16"/>
    <x v="5"/>
    <x v="0"/>
    <x v="0"/>
    <s v="7"/>
    <x v="1"/>
    <s v="1"/>
    <n v="3"/>
    <s v="NE"/>
    <s v=""/>
    <x v="0"/>
  </r>
  <r>
    <s v="002437/23"/>
    <s v="Výskalová Ludmila"/>
    <s v="9051106064"/>
    <s v="111"/>
    <x v="126"/>
    <d v="1899-12-30T14:25:00"/>
    <d v="2023-04-28T00:00:00"/>
    <s v="12:39"/>
    <x v="9"/>
    <x v="0"/>
    <x v="0"/>
    <s v="7"/>
    <x v="1"/>
    <s v="1"/>
    <n v="3"/>
    <s v="NE"/>
    <s v=""/>
    <x v="0"/>
  </r>
  <r>
    <s v="002440/23"/>
    <s v="Malý Václav"/>
    <s v="2107170285"/>
    <s v="111"/>
    <x v="126"/>
    <d v="1899-12-30T17:12:00"/>
    <d v="2023-04-28T00:00:00"/>
    <s v="13:39"/>
    <x v="2"/>
    <x v="1"/>
    <x v="1"/>
    <s v="2"/>
    <x v="0"/>
    <s v="1"/>
    <n v="3"/>
    <s v="ANO"/>
    <s v=""/>
    <x v="1"/>
  </r>
  <r>
    <s v="002441/23"/>
    <s v="Chytilová Markéta"/>
    <s v="0951087005"/>
    <s v="205"/>
    <x v="126"/>
    <d v="1899-12-30T17:19:00"/>
    <d v="2023-04-28T00:00:00"/>
    <s v="10:50"/>
    <x v="0"/>
    <x v="1"/>
    <x v="1"/>
    <s v="4"/>
    <x v="1"/>
    <s v="1"/>
    <n v="3"/>
    <s v="ANO"/>
    <s v=""/>
    <x v="1"/>
  </r>
  <r>
    <s v="002442/23"/>
    <s v="Škrlová Anna"/>
    <s v="9153125740"/>
    <s v="111"/>
    <x v="126"/>
    <d v="1899-12-30T17:26:00"/>
    <d v="2023-04-28T00:00:00"/>
    <s v="13:41"/>
    <x v="3"/>
    <x v="0"/>
    <x v="0"/>
    <s v="7"/>
    <x v="1"/>
    <s v="1"/>
    <n v="3"/>
    <s v="ANO"/>
    <s v=""/>
    <x v="1"/>
  </r>
  <r>
    <s v="002444/23"/>
    <s v="Hučík Dan"/>
    <s v="2201230295"/>
    <s v="111"/>
    <x v="126"/>
    <d v="1899-12-30T21:49:00"/>
    <d v="2023-04-28T00:00:00"/>
    <s v="12:23"/>
    <x v="8"/>
    <x v="1"/>
    <x v="1"/>
    <s v="2"/>
    <x v="0"/>
    <s v="1"/>
    <n v="3"/>
    <s v="ANO"/>
    <s v=""/>
    <x v="1"/>
  </r>
  <r>
    <s v="002449/23"/>
    <s v="Janáčková Karolína"/>
    <s v="1552080893"/>
    <s v="111"/>
    <x v="127"/>
    <d v="1899-12-30T09:30:00"/>
    <d v="2023-04-28T00:00:00"/>
    <s v="13:25"/>
    <x v="4"/>
    <x v="2"/>
    <x v="2"/>
    <s v="2"/>
    <x v="0"/>
    <s v="1"/>
    <n v="4"/>
    <s v="NE"/>
    <s v=""/>
    <x v="0"/>
  </r>
  <r>
    <s v="002465/23"/>
    <s v="Hučíková Zuzana"/>
    <s v="8251245684"/>
    <s v="111"/>
    <x v="127"/>
    <d v="1899-12-30T12:26:00"/>
    <d v="2023-04-28T00:00:00"/>
    <s v="12:45"/>
    <x v="9"/>
    <x v="0"/>
    <x v="0"/>
    <s v="7"/>
    <x v="1"/>
    <s v="1"/>
    <n v="4"/>
    <s v="NE"/>
    <s v=""/>
    <x v="0"/>
  </r>
  <r>
    <s v="002469/23"/>
    <s v="Petružela Václav"/>
    <s v="1612220159"/>
    <s v="111"/>
    <x v="127"/>
    <d v="1899-12-30T13:09:00"/>
    <d v="2023-04-28T00:00:00"/>
    <s v="13:29"/>
    <x v="8"/>
    <x v="0"/>
    <x v="0"/>
    <s v="2"/>
    <x v="0"/>
    <s v="1"/>
    <n v="4"/>
    <s v="NE"/>
    <s v=""/>
    <x v="0"/>
  </r>
  <r>
    <s v="002470/23"/>
    <s v="Petruželová Soňa"/>
    <s v="8154299450"/>
    <s v="111"/>
    <x v="127"/>
    <d v="1899-12-30T13:25:00"/>
    <d v="2023-04-28T00:00:00"/>
    <s v="14:23"/>
    <x v="9"/>
    <x v="0"/>
    <x v="0"/>
    <s v="7"/>
    <x v="1"/>
    <s v="1"/>
    <n v="4"/>
    <s v="NE"/>
    <s v=""/>
    <x v="0"/>
  </r>
  <r>
    <s v="002473/23"/>
    <s v="Janáčková Gabriela"/>
    <s v="8261063954"/>
    <s v="111"/>
    <x v="127"/>
    <d v="1899-12-30T13:31:00"/>
    <d v="2023-04-28T00:00:00"/>
    <s v="13:27"/>
    <x v="5"/>
    <x v="0"/>
    <x v="0"/>
    <s v="7"/>
    <x v="1"/>
    <s v="1"/>
    <n v="4"/>
    <s v="NE"/>
    <s v=""/>
    <x v="0"/>
  </r>
  <r>
    <s v="002482/23"/>
    <s v="Vacek Adam"/>
    <s v="1111110044"/>
    <s v="211"/>
    <x v="127"/>
    <d v="1899-12-30T20:05:00"/>
    <d v="2023-04-28T00:00:00"/>
    <s v="09:40"/>
    <x v="0"/>
    <x v="0"/>
    <x v="0"/>
    <s v="2"/>
    <x v="0"/>
    <s v="1"/>
    <n v="4"/>
    <s v="ANO"/>
    <s v=""/>
    <x v="1"/>
  </r>
  <r>
    <s v="002483/23"/>
    <s v="Dovrtěl Štěpán"/>
    <s v="1408060016"/>
    <s v="211"/>
    <x v="127"/>
    <d v="1899-12-30T21:05:00"/>
    <d v="2023-04-28T00:00:00"/>
    <s v="14:05"/>
    <x v="4"/>
    <x v="0"/>
    <x v="0"/>
    <s v="2"/>
    <x v="0"/>
    <s v="1"/>
    <n v="4"/>
    <s v="ANO"/>
    <s v=""/>
    <x v="1"/>
  </r>
  <r>
    <s v="002336/23"/>
    <s v="Pastiriková Karolína"/>
    <s v="2254170589"/>
    <s v="111"/>
    <x v="122"/>
    <d v="1899-12-30T20:42:00"/>
    <d v="2023-04-29T00:00:00"/>
    <s v="11:47"/>
    <x v="0"/>
    <x v="1"/>
    <x v="1"/>
    <s v="4"/>
    <x v="0"/>
    <s v="1"/>
    <n v="6"/>
    <s v="ANO"/>
    <s v=""/>
    <x v="1"/>
  </r>
  <r>
    <s v="002346/23"/>
    <s v="Drdůl Tomáš"/>
    <s v="1607071829"/>
    <s v="201"/>
    <x v="123"/>
    <d v="1899-12-30T16:52:00"/>
    <d v="2023-04-29T00:00:00"/>
    <s v="08:54"/>
    <x v="7"/>
    <x v="2"/>
    <x v="2"/>
    <s v="2"/>
    <x v="0"/>
    <s v="1"/>
    <n v="7"/>
    <s v="ANO"/>
    <s v=""/>
    <x v="1"/>
  </r>
  <r>
    <s v="002448/23"/>
    <s v="Hruška Jonáš"/>
    <s v="0807127343"/>
    <s v="205"/>
    <x v="127"/>
    <d v="1899-12-30T08:38:00"/>
    <d v="2023-04-29T00:00:00"/>
    <s v="11:59"/>
    <x v="0"/>
    <x v="2"/>
    <x v="2"/>
    <s v="2"/>
    <x v="0"/>
    <s v="1"/>
    <n v="4"/>
    <s v="NE"/>
    <s v=""/>
    <x v="0"/>
  </r>
  <r>
    <s v="002450/23"/>
    <s v="Rozsíval Damian"/>
    <s v="1808230875"/>
    <s v="201"/>
    <x v="127"/>
    <d v="1899-12-30T09:47:00"/>
    <d v="2023-04-29T00:00:00"/>
    <s v="08:38"/>
    <x v="7"/>
    <x v="2"/>
    <x v="2"/>
    <s v="2"/>
    <x v="0"/>
    <s v="1"/>
    <n v="4"/>
    <s v="NE"/>
    <s v=""/>
    <x v="0"/>
  </r>
  <r>
    <s v="002451/23"/>
    <s v="Citovská Amálie "/>
    <s v="1951260278"/>
    <s v="205"/>
    <x v="127"/>
    <d v="1899-12-30T09:48:00"/>
    <d v="2023-04-29T00:00:00"/>
    <s v="09:04"/>
    <x v="7"/>
    <x v="2"/>
    <x v="2"/>
    <s v="2"/>
    <x v="0"/>
    <s v="1"/>
    <n v="4"/>
    <s v="NE"/>
    <s v=""/>
    <x v="0"/>
  </r>
  <r>
    <s v="002453/23"/>
    <s v="Isáková Nela"/>
    <s v="1756160175"/>
    <s v="111"/>
    <x v="127"/>
    <d v="1899-12-30T10:01:00"/>
    <d v="2023-04-29T00:00:00"/>
    <s v="11:29"/>
    <x v="4"/>
    <x v="2"/>
    <x v="2"/>
    <s v="2"/>
    <x v="0"/>
    <s v="1"/>
    <n v="4"/>
    <s v="NE"/>
    <s v=""/>
    <x v="0"/>
  </r>
  <r>
    <s v="002455/23"/>
    <s v="Kupčíková Klaudie"/>
    <s v="1758120386"/>
    <s v="111"/>
    <x v="127"/>
    <d v="1899-12-30T10:34:00"/>
    <d v="2023-04-29T00:00:00"/>
    <s v="08:29"/>
    <x v="7"/>
    <x v="2"/>
    <x v="2"/>
    <s v="2"/>
    <x v="0"/>
    <s v="1"/>
    <n v="4"/>
    <s v="NE"/>
    <s v=""/>
    <x v="0"/>
  </r>
  <r>
    <s v="002456/23"/>
    <s v="Navrátil Jaroslav"/>
    <s v="1510090648"/>
    <s v="205"/>
    <x v="127"/>
    <d v="1899-12-30T10:46:00"/>
    <d v="2023-04-29T00:00:00"/>
    <s v="09:07"/>
    <x v="7"/>
    <x v="2"/>
    <x v="2"/>
    <s v="2"/>
    <x v="0"/>
    <s v="1"/>
    <n v="4"/>
    <s v="NE"/>
    <s v=""/>
    <x v="0"/>
  </r>
  <r>
    <s v="002457/23"/>
    <s v="Sedláček Lukáš"/>
    <s v="1602200028"/>
    <s v="205"/>
    <x v="127"/>
    <d v="1899-12-30T10:55:00"/>
    <d v="2023-04-29T00:00:00"/>
    <s v="08:41"/>
    <x v="7"/>
    <x v="2"/>
    <x v="2"/>
    <s v="2"/>
    <x v="0"/>
    <s v="1"/>
    <n v="4"/>
    <s v="NE"/>
    <s v=""/>
    <x v="0"/>
  </r>
  <r>
    <s v="002459/23"/>
    <s v="Hél Laura"/>
    <s v="1753120963"/>
    <s v="111"/>
    <x v="127"/>
    <d v="1899-12-30T11:06:00"/>
    <d v="2023-04-29T00:00:00"/>
    <s v="08:23"/>
    <x v="7"/>
    <x v="2"/>
    <x v="2"/>
    <s v="2"/>
    <x v="0"/>
    <s v="1"/>
    <n v="4"/>
    <s v="NE"/>
    <s v=""/>
    <x v="0"/>
  </r>
  <r>
    <s v="002460/23"/>
    <s v="Hrubý Michal"/>
    <s v="0803045364"/>
    <s v="211"/>
    <x v="127"/>
    <d v="1899-12-30T11:19:00"/>
    <d v="2023-04-29T00:00:00"/>
    <s v="11:28"/>
    <x v="4"/>
    <x v="2"/>
    <x v="2"/>
    <s v="2"/>
    <x v="0"/>
    <s v="1"/>
    <n v="4"/>
    <s v="NE"/>
    <s v=""/>
    <x v="0"/>
  </r>
  <r>
    <s v="002462/23"/>
    <s v="Korytářová Karolína "/>
    <s v="0757313271"/>
    <s v="111"/>
    <x v="127"/>
    <d v="1899-12-30T11:22:00"/>
    <d v="2023-04-29T00:00:00"/>
    <s v="11:21"/>
    <x v="0"/>
    <x v="0"/>
    <x v="0"/>
    <s v="2"/>
    <x v="0"/>
    <s v="1"/>
    <n v="4"/>
    <s v="NE"/>
    <s v=""/>
    <x v="0"/>
  </r>
  <r>
    <s v="002466/23"/>
    <s v="Citovská Jiřina"/>
    <s v="9052046168"/>
    <s v="205"/>
    <x v="127"/>
    <d v="1899-12-30T12:30:00"/>
    <d v="2023-04-29T00:00:00"/>
    <s v="09:36"/>
    <x v="6"/>
    <x v="0"/>
    <x v="0"/>
    <s v="7"/>
    <x v="1"/>
    <s v="1"/>
    <n v="4"/>
    <s v="NE"/>
    <s v=""/>
    <x v="0"/>
  </r>
  <r>
    <s v="002467/23"/>
    <s v="Kupčíková Andrea"/>
    <s v="9551215234"/>
    <s v="111"/>
    <x v="127"/>
    <d v="1899-12-30T12:31:00"/>
    <d v="2023-04-29T00:00:00"/>
    <s v="08:55"/>
    <x v="6"/>
    <x v="0"/>
    <x v="0"/>
    <s v="7"/>
    <x v="1"/>
    <s v="1"/>
    <n v="4"/>
    <s v="NE"/>
    <s v=""/>
    <x v="0"/>
  </r>
  <r>
    <s v="002468/23"/>
    <s v="Rozsívalová Nicole"/>
    <s v="9358025732"/>
    <s v="201"/>
    <x v="127"/>
    <d v="1899-12-30T12:51:00"/>
    <d v="2023-04-29T00:00:00"/>
    <s v="08:58"/>
    <x v="6"/>
    <x v="0"/>
    <x v="0"/>
    <s v="7"/>
    <x v="1"/>
    <s v="1"/>
    <n v="4"/>
    <s v="NE"/>
    <s v=""/>
    <x v="0"/>
  </r>
  <r>
    <s v="002474/23"/>
    <s v="Sehnalová Kateřina"/>
    <s v="8357163804"/>
    <s v="211"/>
    <x v="127"/>
    <d v="1899-12-30T13:38:00"/>
    <d v="2023-04-29T00:00:00"/>
    <s v="15:23"/>
    <x v="1"/>
    <x v="0"/>
    <x v="0"/>
    <s v="7"/>
    <x v="1"/>
    <s v="1"/>
    <n v="4"/>
    <s v="NE"/>
    <s v=""/>
    <x v="0"/>
  </r>
  <r>
    <s v="002475/23"/>
    <s v="Isáková Ilona"/>
    <s v="8955084479"/>
    <s v="111"/>
    <x v="127"/>
    <d v="1899-12-30T14:03:00"/>
    <d v="2023-04-29T00:00:00"/>
    <s v="12:47"/>
    <x v="5"/>
    <x v="0"/>
    <x v="0"/>
    <s v="7"/>
    <x v="1"/>
    <s v="1"/>
    <n v="4"/>
    <s v="NE"/>
    <s v=""/>
    <x v="0"/>
  </r>
  <r>
    <s v="002486/23"/>
    <s v="Klvaňová Kateřina"/>
    <s v="2158160785"/>
    <s v="205"/>
    <x v="127"/>
    <d v="1899-12-30T22:16:00"/>
    <d v="2023-04-29T00:00:00"/>
    <s v="12:20"/>
    <x v="2"/>
    <x v="0"/>
    <x v="0"/>
    <s v="3"/>
    <x v="0"/>
    <s v="1"/>
    <n v="4"/>
    <s v="ANO"/>
    <s v=""/>
    <x v="1"/>
  </r>
  <r>
    <s v="002487/23"/>
    <s v="Klvaňová Aneta"/>
    <s v="8954046112"/>
    <s v="205"/>
    <x v="127"/>
    <d v="1899-12-30T22:21:00"/>
    <d v="2023-04-29T00:00:00"/>
    <s v="17:00"/>
    <x v="3"/>
    <x v="0"/>
    <x v="0"/>
    <s v="7"/>
    <x v="1"/>
    <s v="1"/>
    <n v="4"/>
    <s v="ANO"/>
    <s v=""/>
    <x v="1"/>
  </r>
  <r>
    <s v="002499/23"/>
    <s v="Pastiriková Andrea"/>
    <s v="7655044067"/>
    <s v="111"/>
    <x v="128"/>
    <d v="1899-12-30T17:12:00"/>
    <d v="2023-04-29T00:00:00"/>
    <s v="12:46"/>
    <x v="1"/>
    <x v="0"/>
    <x v="0"/>
    <s v="7"/>
    <x v="1"/>
    <s v="1"/>
    <n v="5"/>
    <s v="ANO"/>
    <s v=""/>
    <x v="1"/>
  </r>
  <r>
    <s v="002510/23"/>
    <s v="Kudláčová Emma"/>
    <s v="2353040921"/>
    <s v="111"/>
    <x v="129"/>
    <d v="1899-12-30T16:59:00"/>
    <d v="2023-04-29T00:00:00"/>
    <s v="21:46"/>
    <x v="11"/>
    <x v="0"/>
    <x v="0"/>
    <s v="2"/>
    <x v="0"/>
    <s v="5"/>
    <n v="6"/>
    <s v="ANO"/>
    <s v=""/>
    <x v="1"/>
  </r>
  <r>
    <s v="002360/23"/>
    <s v="Zatloukalová Gita "/>
    <s v="0856305263"/>
    <s v="205"/>
    <x v="124"/>
    <d v="1899-12-30T09:02:00"/>
    <d v="2023-04-30T00:00:00"/>
    <s v="12:49"/>
    <x v="4"/>
    <x v="2"/>
    <x v="2"/>
    <s v="2"/>
    <x v="0"/>
    <s v="1"/>
    <n v="1"/>
    <s v="NE"/>
    <s v=""/>
    <x v="0"/>
  </r>
  <r>
    <s v="002361/23"/>
    <s v="Trtek Matěj "/>
    <s v="1608041050"/>
    <s v="111"/>
    <x v="124"/>
    <d v="1899-12-30T09:10:00"/>
    <d v="2023-04-30T00:00:00"/>
    <s v="07:57"/>
    <x v="8"/>
    <x v="2"/>
    <x v="2"/>
    <s v="2"/>
    <x v="0"/>
    <s v="1"/>
    <n v="1"/>
    <s v="NE"/>
    <s v=""/>
    <x v="0"/>
  </r>
  <r>
    <s v="002372/23"/>
    <s v="Trtková Olga Bc."/>
    <s v="8254184598"/>
    <s v="111"/>
    <x v="124"/>
    <d v="1899-12-30T10:23:00"/>
    <d v="2023-04-30T00:00:00"/>
    <s v="09:06"/>
    <x v="9"/>
    <x v="0"/>
    <x v="0"/>
    <s v="7"/>
    <x v="1"/>
    <s v="1"/>
    <n v="1"/>
    <s v="NE"/>
    <s v=""/>
    <x v="0"/>
  </r>
  <r>
    <s v="002447/23"/>
    <s v="Širáňová Sofie "/>
    <s v="1356110206"/>
    <s v="211"/>
    <x v="127"/>
    <d v="1899-12-30T08:08:00"/>
    <d v="2023-04-30T00:00:00"/>
    <s v="12:21"/>
    <x v="8"/>
    <x v="2"/>
    <x v="2"/>
    <s v="2"/>
    <x v="0"/>
    <s v="1"/>
    <n v="4"/>
    <s v="NE"/>
    <s v=""/>
    <x v="0"/>
  </r>
  <r>
    <s v="002454/23"/>
    <s v="Červená Janika"/>
    <s v="2153020936"/>
    <s v="211"/>
    <x v="127"/>
    <d v="1899-12-30T10:21:00"/>
    <d v="2023-04-30T00:00:00"/>
    <s v="12:37"/>
    <x v="4"/>
    <x v="2"/>
    <x v="2"/>
    <s v="2"/>
    <x v="0"/>
    <s v="1"/>
    <n v="4"/>
    <s v="NE"/>
    <s v=""/>
    <x v="0"/>
  </r>
  <r>
    <s v="002458/23"/>
    <s v="Fiedorová Isabella"/>
    <s v="2262080645"/>
    <s v="111"/>
    <x v="127"/>
    <d v="1899-12-30T11:00:00"/>
    <d v="2023-04-30T00:00:00"/>
    <s v="13:27"/>
    <x v="4"/>
    <x v="2"/>
    <x v="2"/>
    <s v="2"/>
    <x v="0"/>
    <s v="1"/>
    <n v="4"/>
    <s v="NE"/>
    <s v=""/>
    <x v="0"/>
  </r>
  <r>
    <s v="002463/23"/>
    <s v="Včelka Marek"/>
    <s v="2203230656"/>
    <s v="111"/>
    <x v="127"/>
    <d v="1899-12-30T12:12:00"/>
    <d v="2023-04-30T00:00:00"/>
    <s v="11:11"/>
    <x v="2"/>
    <x v="0"/>
    <x v="0"/>
    <s v="2"/>
    <x v="0"/>
    <s v="1"/>
    <n v="4"/>
    <s v="NE"/>
    <s v=""/>
    <x v="0"/>
  </r>
  <r>
    <s v="002464/23"/>
    <s v="Jakubcová Pavla Mgr."/>
    <s v="8853035719"/>
    <s v="111"/>
    <x v="127"/>
    <d v="1899-12-30T12:21:00"/>
    <d v="2023-04-30T00:00:00"/>
    <s v="12:19"/>
    <x v="3"/>
    <x v="0"/>
    <x v="0"/>
    <s v="7"/>
    <x v="1"/>
    <s v="1"/>
    <n v="4"/>
    <s v="NE"/>
    <s v=""/>
    <x v="0"/>
  </r>
  <r>
    <s v="002472/23"/>
    <s v="Lenhartová Ivana"/>
    <s v="8351234595"/>
    <s v="211"/>
    <x v="127"/>
    <d v="1899-12-30T13:30:00"/>
    <d v="2023-04-30T00:00:00"/>
    <s v="14:05"/>
    <x v="5"/>
    <x v="0"/>
    <x v="0"/>
    <s v="7"/>
    <x v="1"/>
    <s v="1"/>
    <n v="4"/>
    <s v="NE"/>
    <s v=""/>
    <x v="0"/>
  </r>
  <r>
    <s v="002477/23"/>
    <s v="Šenovská Ladislava"/>
    <s v="8460194149"/>
    <s v="111"/>
    <x v="127"/>
    <d v="1899-12-30T14:10:00"/>
    <d v="2023-04-30T00:00:00"/>
    <s v="13:34"/>
    <x v="5"/>
    <x v="0"/>
    <x v="0"/>
    <s v="7"/>
    <x v="1"/>
    <s v="1"/>
    <n v="4"/>
    <s v="NE"/>
    <s v=""/>
    <x v="0"/>
  </r>
  <r>
    <s v="002481/23"/>
    <s v="Slováková Tereza"/>
    <s v="1755310271"/>
    <s v="207"/>
    <x v="127"/>
    <d v="1899-12-30T14:27:00"/>
    <d v="2023-04-30T00:00:00"/>
    <s v="15:41"/>
    <x v="2"/>
    <x v="0"/>
    <x v="0"/>
    <s v="2"/>
    <x v="0"/>
    <s v="1"/>
    <n v="4"/>
    <s v="NE"/>
    <s v=""/>
    <x v="0"/>
  </r>
  <r>
    <s v="002500/23"/>
    <s v="Slovák Jiří"/>
    <s v="8609205363"/>
    <s v="211"/>
    <x v="128"/>
    <d v="1899-12-30T17:36:00"/>
    <d v="2023-04-30T00:00:00"/>
    <s v="15:49"/>
    <x v="3"/>
    <x v="0"/>
    <x v="0"/>
    <s v="7"/>
    <x v="1"/>
    <s v="1"/>
    <n v="5"/>
    <s v="ANO"/>
    <s v=""/>
    <x v="1"/>
  </r>
  <r>
    <s v="002505/23"/>
    <s v="Šťastný Ondřej"/>
    <s v="1606020042"/>
    <s v="111"/>
    <x v="129"/>
    <d v="1899-12-30T00:32:00"/>
    <d v="2023-04-30T00:00:00"/>
    <s v="09:42"/>
    <x v="2"/>
    <x v="1"/>
    <x v="1"/>
    <s v="5"/>
    <x v="0"/>
    <s v="1"/>
    <n v="6"/>
    <s v="ANO"/>
    <s v=""/>
    <x v="1"/>
  </r>
  <r>
    <s v="002507/23"/>
    <s v="Navrátilová Běta"/>
    <s v="1351091500"/>
    <s v="111"/>
    <x v="129"/>
    <d v="1899-12-30T14:53:00"/>
    <d v="2023-04-30T00:00:00"/>
    <s v="13:48"/>
    <x v="4"/>
    <x v="0"/>
    <x v="0"/>
    <s v="2"/>
    <x v="0"/>
    <s v="1"/>
    <n v="6"/>
    <s v="NE"/>
    <s v=""/>
    <x v="1"/>
  </r>
  <r>
    <s v="002512/23"/>
    <s v="Gogolínová Věra"/>
    <s v="8552056172"/>
    <s v="111"/>
    <x v="129"/>
    <d v="1899-12-30T18:48:00"/>
    <d v="2023-04-30T00:00:00"/>
    <s v="12:32"/>
    <x v="3"/>
    <x v="0"/>
    <x v="0"/>
    <s v="7"/>
    <x v="1"/>
    <s v="1"/>
    <n v="6"/>
    <s v="ANO"/>
    <s v=""/>
    <x v="1"/>
  </r>
  <r>
    <s v="002513/23"/>
    <s v="Dostálová Lucie"/>
    <s v="1261040088"/>
    <s v="201"/>
    <x v="129"/>
    <d v="1899-12-30T20:09:00"/>
    <d v="2023-04-30T00:00:00"/>
    <s v="13:31"/>
    <x v="7"/>
    <x v="0"/>
    <x v="0"/>
    <s v="2"/>
    <x v="0"/>
    <s v="1"/>
    <n v="6"/>
    <s v="ANO"/>
    <s v=""/>
    <x v="1"/>
  </r>
  <r>
    <s v="002514/23"/>
    <s v="Špundová Amálie"/>
    <s v="2061031621"/>
    <s v="205"/>
    <x v="129"/>
    <d v="1899-12-30T23:53:00"/>
    <d v="2023-04-30T00:00:00"/>
    <s v="16:07"/>
    <x v="11"/>
    <x v="1"/>
    <x v="1"/>
    <s v="4"/>
    <x v="0"/>
    <s v="6"/>
    <n v="6"/>
    <s v="ANO"/>
    <s v=""/>
    <x v="1"/>
  </r>
  <r>
    <s v="002332/23"/>
    <s v="Klimova Jasmina"/>
    <s v="1660604121"/>
    <s v="111"/>
    <x v="122"/>
    <d v="1899-12-30T11:01:00"/>
    <d v="2023-05-01T00:00:00"/>
    <s v="08:42"/>
    <x v="7"/>
    <x v="1"/>
    <x v="1"/>
    <s v="2"/>
    <x v="0"/>
    <s v="1"/>
    <n v="6"/>
    <s v="NE"/>
    <s v=""/>
    <x v="1"/>
  </r>
  <r>
    <s v="002452/23"/>
    <s v="Oprštěný Antonín"/>
    <s v="2105220084"/>
    <s v="205"/>
    <x v="127"/>
    <d v="1899-12-30T10:01:00"/>
    <d v="2023-05-01T00:00:00"/>
    <s v="13:20"/>
    <x v="7"/>
    <x v="2"/>
    <x v="2"/>
    <s v="2"/>
    <x v="0"/>
    <s v="1"/>
    <n v="4"/>
    <s v="NE"/>
    <s v=""/>
    <x v="0"/>
  </r>
  <r>
    <s v="002476/23"/>
    <s v="Oprštěná Lenka, Mgr."/>
    <s v="8759104937"/>
    <s v="205"/>
    <x v="127"/>
    <d v="1899-12-30T14:07:00"/>
    <d v="2023-05-01T00:00:00"/>
    <s v="12:55"/>
    <x v="6"/>
    <x v="0"/>
    <x v="0"/>
    <s v="7"/>
    <x v="1"/>
    <s v="1"/>
    <n v="4"/>
    <s v="NE"/>
    <s v=""/>
    <x v="0"/>
  </r>
  <r>
    <s v="002484/23"/>
    <s v="Smutná Karolína"/>
    <s v="1056163229"/>
    <s v="211"/>
    <x v="127"/>
    <d v="1899-12-30T21:33:00"/>
    <d v="2023-05-01T00:00:00"/>
    <s v="11:14"/>
    <x v="2"/>
    <x v="0"/>
    <x v="0"/>
    <s v="3"/>
    <x v="0"/>
    <s v="1"/>
    <n v="4"/>
    <s v="ANO"/>
    <s v=""/>
    <x v="1"/>
  </r>
  <r>
    <s v="002503/23"/>
    <s v="Krejcarová Adéla"/>
    <s v="2162080701"/>
    <s v="205"/>
    <x v="129"/>
    <d v="1899-12-30T00:02:00"/>
    <d v="2023-05-01T00:00:00"/>
    <s v="15:08"/>
    <x v="2"/>
    <x v="0"/>
    <x v="0"/>
    <s v="2"/>
    <x v="0"/>
    <s v="1"/>
    <n v="6"/>
    <s v="ANO"/>
    <s v=""/>
    <x v="1"/>
  </r>
  <r>
    <s v="002504/23"/>
    <s v="Krejcar Cahelová Kri"/>
    <s v="8958165700"/>
    <s v="205"/>
    <x v="129"/>
    <d v="1899-12-30T00:15:00"/>
    <d v="2023-05-01T00:00:00"/>
    <s v="15:12"/>
    <x v="3"/>
    <x v="0"/>
    <x v="0"/>
    <s v="2"/>
    <x v="1"/>
    <s v="1"/>
    <n v="6"/>
    <s v="ANO"/>
    <s v=""/>
    <x v="1"/>
  </r>
  <r>
    <s v="002517/23"/>
    <s v="Kovářová Emilie"/>
    <s v="2153131024"/>
    <s v="111"/>
    <x v="130"/>
    <d v="1899-12-30T10:49:00"/>
    <d v="2023-05-01T00:00:00"/>
    <s v="07:06"/>
    <x v="4"/>
    <x v="0"/>
    <x v="0"/>
    <s v="2"/>
    <x v="0"/>
    <s v="1"/>
    <n v="7"/>
    <s v="NE"/>
    <s v=""/>
    <x v="1"/>
  </r>
  <r>
    <s v="002519/23"/>
    <s v="Gajdušková Andrea"/>
    <s v="0856227075"/>
    <s v="111"/>
    <x v="130"/>
    <d v="1899-12-30T14:21:00"/>
    <d v="2023-05-01T00:00:00"/>
    <s v="13:56"/>
    <x v="4"/>
    <x v="0"/>
    <x v="0"/>
    <s v="2"/>
    <x v="0"/>
    <s v="1"/>
    <n v="7"/>
    <s v="NE"/>
    <s v=""/>
    <x v="1"/>
  </r>
  <r>
    <s v="002522/23"/>
    <s v="Fryš Jan"/>
    <s v="1312150301"/>
    <s v="201"/>
    <x v="130"/>
    <d v="1899-12-30T16:35:00"/>
    <d v="2023-05-01T00:00:00"/>
    <s v="14:00"/>
    <x v="4"/>
    <x v="0"/>
    <x v="0"/>
    <s v="2"/>
    <x v="0"/>
    <s v="1"/>
    <n v="7"/>
    <s v="ANO"/>
    <s v=""/>
    <x v="1"/>
  </r>
  <r>
    <s v="002524/23"/>
    <s v="Kovář Matěj"/>
    <s v="9002264854"/>
    <s v="205"/>
    <x v="130"/>
    <d v="1899-12-30T17:54:00"/>
    <d v="2023-05-01T00:00:00"/>
    <s v="07:30"/>
    <x v="5"/>
    <x v="0"/>
    <x v="0"/>
    <s v="7"/>
    <x v="1"/>
    <s v="1"/>
    <n v="7"/>
    <s v="ANO"/>
    <s v=""/>
    <x v="1"/>
  </r>
  <r>
    <s v="002530/23"/>
    <s v="Šenk Pavel"/>
    <s v="2102200474"/>
    <s v="211"/>
    <x v="131"/>
    <d v="1899-12-30T10:04:00"/>
    <d v="2023-05-01T00:00:00"/>
    <s v="15:42"/>
    <x v="0"/>
    <x v="2"/>
    <x v="2"/>
    <s v="2"/>
    <x v="0"/>
    <s v="1"/>
    <n v="1"/>
    <s v="NE"/>
    <s v=""/>
    <x v="0"/>
  </r>
  <r>
    <s v="002531/23"/>
    <s v="Zlámalová Jana"/>
    <s v="8358214964"/>
    <s v="211"/>
    <x v="131"/>
    <d v="1899-12-30T10:11:00"/>
    <d v="2023-05-01T00:00:00"/>
    <s v="15:02"/>
    <x v="1"/>
    <x v="0"/>
    <x v="0"/>
    <s v="7"/>
    <x v="1"/>
    <s v="1"/>
    <n v="1"/>
    <s v="NE"/>
    <s v=""/>
    <x v="0"/>
  </r>
  <r>
    <s v="002535/23"/>
    <s v="Pohlídalová Natálie"/>
    <s v="1857080203"/>
    <s v="205"/>
    <x v="131"/>
    <d v="1899-12-30T11:32:00"/>
    <d v="2023-05-01T00:00:00"/>
    <s v="15:26"/>
    <x v="4"/>
    <x v="0"/>
    <x v="0"/>
    <s v="2"/>
    <x v="0"/>
    <s v="1"/>
    <n v="1"/>
    <s v="NE"/>
    <s v=""/>
    <x v="0"/>
  </r>
  <r>
    <s v="002536/23"/>
    <s v="Müllerová Kristýna"/>
    <s v="9751045700"/>
    <s v="205"/>
    <x v="131"/>
    <d v="1899-12-30T11:37:00"/>
    <d v="2023-05-01T00:00:00"/>
    <s v="15:23"/>
    <x v="5"/>
    <x v="0"/>
    <x v="0"/>
    <s v="7"/>
    <x v="1"/>
    <s v="1"/>
    <n v="1"/>
    <s v="NE"/>
    <s v=""/>
    <x v="0"/>
  </r>
  <r>
    <s v="002377/23"/>
    <s v="Šeda Vilém"/>
    <s v="1807140599"/>
    <s v="211"/>
    <x v="124"/>
    <d v="1899-12-30T11:18:00"/>
    <d v="2023-05-02T00:00:00"/>
    <s v="13:07"/>
    <x v="7"/>
    <x v="2"/>
    <x v="2"/>
    <s v="2"/>
    <x v="0"/>
    <s v="1"/>
    <n v="1"/>
    <s v="NE"/>
    <s v=""/>
    <x v="0"/>
  </r>
  <r>
    <s v="002382/23"/>
    <s v="Šeda Radim"/>
    <s v="8709295067"/>
    <s v="211"/>
    <x v="124"/>
    <d v="1899-12-30T12:37:00"/>
    <d v="2023-05-02T00:00:00"/>
    <s v="12:52"/>
    <x v="6"/>
    <x v="0"/>
    <x v="0"/>
    <s v="7"/>
    <x v="1"/>
    <s v="1"/>
    <n v="1"/>
    <s v="NE"/>
    <s v=""/>
    <x v="0"/>
  </r>
  <r>
    <s v="002385/23"/>
    <s v="Siegelova Sellena Ad"/>
    <s v="1451141879"/>
    <s v="111"/>
    <x v="124"/>
    <d v="1899-12-30T13:28:00"/>
    <d v="2023-05-02T00:00:00"/>
    <s v="12:04"/>
    <x v="0"/>
    <x v="0"/>
    <x v="0"/>
    <s v="2"/>
    <x v="0"/>
    <s v="1"/>
    <n v="1"/>
    <s v="NE"/>
    <s v=""/>
    <x v="0"/>
  </r>
  <r>
    <s v="002389/23"/>
    <s v="Siegelová Adriana"/>
    <s v="9758026091"/>
    <s v="111"/>
    <x v="124"/>
    <d v="1899-12-30T17:15:00"/>
    <d v="2023-05-02T00:00:00"/>
    <s v="12:06"/>
    <x v="1"/>
    <x v="0"/>
    <x v="0"/>
    <s v="7"/>
    <x v="1"/>
    <s v="1"/>
    <n v="1"/>
    <s v="ANO"/>
    <s v=""/>
    <x v="1"/>
  </r>
  <r>
    <s v="002430/23"/>
    <s v="Líznerová Anna"/>
    <s v="2257080353"/>
    <s v="201"/>
    <x v="126"/>
    <d v="1899-12-30T12:56:00"/>
    <d v="2023-05-02T00:00:00"/>
    <s v="10:03"/>
    <x v="0"/>
    <x v="1"/>
    <x v="1"/>
    <s v="2"/>
    <x v="0"/>
    <s v="1"/>
    <n v="3"/>
    <s v="NE"/>
    <s v=""/>
    <x v="0"/>
  </r>
  <r>
    <s v="002431/23"/>
    <s v="Líznerová Věra Bc."/>
    <s v="8961035721"/>
    <s v="201"/>
    <x v="126"/>
    <d v="1899-12-30T13:11:00"/>
    <d v="2023-05-02T00:00:00"/>
    <s v="10:10"/>
    <x v="1"/>
    <x v="0"/>
    <x v="0"/>
    <s v="7"/>
    <x v="1"/>
    <s v="1"/>
    <n v="3"/>
    <s v="NE"/>
    <s v=""/>
    <x v="0"/>
  </r>
  <r>
    <s v="002471/23"/>
    <s v="Nesiba Adam"/>
    <s v="1704160557"/>
    <s v="211"/>
    <x v="127"/>
    <d v="1899-12-30T13:27:00"/>
    <d v="2023-05-02T00:00:00"/>
    <s v="09:33"/>
    <x v="0"/>
    <x v="0"/>
    <x v="0"/>
    <s v="2"/>
    <x v="0"/>
    <s v="1"/>
    <n v="4"/>
    <s v="NE"/>
    <s v=""/>
    <x v="0"/>
  </r>
  <r>
    <s v="002494/23"/>
    <s v="Kubincová Laura"/>
    <s v="1758260757"/>
    <s v="111"/>
    <x v="128"/>
    <d v="1899-12-30T13:12:00"/>
    <d v="2023-05-02T00:00:00"/>
    <s v="14:07"/>
    <x v="2"/>
    <x v="0"/>
    <x v="0"/>
    <s v="2"/>
    <x v="0"/>
    <s v="1"/>
    <n v="5"/>
    <s v="NE"/>
    <s v=""/>
    <x v="0"/>
  </r>
  <r>
    <s v="002496/23"/>
    <s v="Kovářová Amálie "/>
    <s v="2251301151"/>
    <s v="205"/>
    <x v="128"/>
    <d v="1899-12-30T14:21:00"/>
    <d v="2023-05-02T00:00:00"/>
    <s v="14:52"/>
    <x v="4"/>
    <x v="0"/>
    <x v="0"/>
    <s v="2"/>
    <x v="0"/>
    <s v="1"/>
    <n v="5"/>
    <s v="NE"/>
    <s v=""/>
    <x v="0"/>
  </r>
  <r>
    <s v="002497/23"/>
    <s v="Kubincová Martina"/>
    <s v="8355047679"/>
    <s v="111"/>
    <x v="128"/>
    <d v="1899-12-30T14:25:00"/>
    <d v="2023-05-02T00:00:00"/>
    <s v="14:10"/>
    <x v="3"/>
    <x v="0"/>
    <x v="0"/>
    <s v="7"/>
    <x v="1"/>
    <s v="1"/>
    <n v="5"/>
    <s v="NE"/>
    <s v=""/>
    <x v="0"/>
  </r>
  <r>
    <s v="002498/23"/>
    <s v="Katrušáková Sylvie"/>
    <s v="9559155716"/>
    <s v="205"/>
    <x v="128"/>
    <d v="1899-12-30T14:30:00"/>
    <d v="2023-05-02T00:00:00"/>
    <s v="15:08"/>
    <x v="5"/>
    <x v="0"/>
    <x v="0"/>
    <s v="7"/>
    <x v="1"/>
    <s v="1"/>
    <n v="5"/>
    <s v="NE"/>
    <s v=""/>
    <x v="0"/>
  </r>
  <r>
    <s v="002509/23"/>
    <s v="Nesiba Petr, Ing."/>
    <s v="8406101451"/>
    <s v="111"/>
    <x v="129"/>
    <d v="1899-12-30T15:30:00"/>
    <d v="2023-05-02T00:00:00"/>
    <s v="12:08"/>
    <x v="1"/>
    <x v="0"/>
    <x v="0"/>
    <s v="7"/>
    <x v="1"/>
    <s v="1"/>
    <n v="6"/>
    <s v="ANO"/>
    <s v=""/>
    <x v="1"/>
  </r>
  <r>
    <s v="002515/23"/>
    <s v="Štorek Kryštof"/>
    <s v="0701105273"/>
    <s v="205"/>
    <x v="130"/>
    <d v="1899-12-30T01:28:00"/>
    <d v="2023-05-02T00:00:00"/>
    <s v="11:55"/>
    <x v="4"/>
    <x v="0"/>
    <x v="0"/>
    <s v="2"/>
    <x v="0"/>
    <s v="1"/>
    <n v="7"/>
    <s v="ANO"/>
    <s v=""/>
    <x v="1"/>
  </r>
  <r>
    <s v="002521/23"/>
    <s v="Martinů Jakub"/>
    <s v="1807020435"/>
    <s v="111"/>
    <x v="130"/>
    <d v="1899-12-30T16:04:00"/>
    <d v="2023-05-02T00:00:00"/>
    <s v="12:05"/>
    <x v="2"/>
    <x v="0"/>
    <x v="0"/>
    <s v="5"/>
    <x v="0"/>
    <s v="1"/>
    <n v="7"/>
    <s v="ANO"/>
    <s v=""/>
    <x v="1"/>
  </r>
  <r>
    <s v="002525/23"/>
    <s v="Kupka Patrik"/>
    <s v="0810193230"/>
    <s v="990"/>
    <x v="130"/>
    <d v="1899-12-30T18:20:00"/>
    <d v="2023-05-02T00:00:00"/>
    <s v="12:10"/>
    <x v="8"/>
    <x v="0"/>
    <x v="0"/>
    <s v="7"/>
    <x v="0"/>
    <s v="1"/>
    <n v="7"/>
    <s v="ANO"/>
    <s v=""/>
    <x v="1"/>
  </r>
  <r>
    <s v="002527/23"/>
    <s v="Martinů Petra"/>
    <s v="8555206308"/>
    <s v="111"/>
    <x v="130"/>
    <d v="1899-12-30T20:43:00"/>
    <d v="2023-05-02T00:00:00"/>
    <s v="12:10"/>
    <x v="3"/>
    <x v="0"/>
    <x v="0"/>
    <s v="7"/>
    <x v="1"/>
    <s v="1"/>
    <n v="7"/>
    <s v="ANO"/>
    <s v=""/>
    <x v="1"/>
  </r>
  <r>
    <s v="002528/23"/>
    <s v="Čuda Vilém"/>
    <s v="1904040270"/>
    <s v="201"/>
    <x v="130"/>
    <d v="1899-12-30T23:02:00"/>
    <d v="2023-05-02T00:00:00"/>
    <s v="11:53"/>
    <x v="4"/>
    <x v="0"/>
    <x v="0"/>
    <s v="2"/>
    <x v="0"/>
    <s v="1"/>
    <n v="7"/>
    <s v="ANO"/>
    <s v=""/>
    <x v="1"/>
  </r>
  <r>
    <s v="002534/23"/>
    <s v="Čuda Jan"/>
    <s v="8804046130"/>
    <s v="111"/>
    <x v="131"/>
    <d v="1899-12-30T10:59:00"/>
    <d v="2023-05-02T00:00:00"/>
    <s v="07:15"/>
    <x v="5"/>
    <x v="0"/>
    <x v="0"/>
    <s v="7"/>
    <x v="1"/>
    <s v="1"/>
    <n v="1"/>
    <s v="NE"/>
    <s v=""/>
    <x v="0"/>
  </r>
  <r>
    <s v="002558/23"/>
    <s v="Kutal Rostislav"/>
    <s v="9205296166"/>
    <s v="205"/>
    <x v="131"/>
    <d v="1899-12-30T19:40:00"/>
    <d v="2023-05-02T00:00:00"/>
    <s v="13:01"/>
    <x v="3"/>
    <x v="0"/>
    <x v="0"/>
    <s v="7"/>
    <x v="1"/>
    <s v="1"/>
    <n v="1"/>
    <s v="ANO"/>
    <s v=""/>
    <x v="1"/>
  </r>
  <r>
    <s v="002561/23"/>
    <s v="Poláček Radek"/>
    <s v="1508170345"/>
    <s v="205"/>
    <x v="131"/>
    <d v="1899-12-30T22:29:00"/>
    <d v="2023-05-02T00:00:00"/>
    <s v="12:36"/>
    <x v="4"/>
    <x v="1"/>
    <x v="1"/>
    <s v="2"/>
    <x v="0"/>
    <s v="1"/>
    <n v="1"/>
    <s v="ANO"/>
    <s v=""/>
    <x v="1"/>
  </r>
  <r>
    <s v="002585/23"/>
    <s v="Zatloukalová Lucie B"/>
    <s v="9057115749"/>
    <s v="111"/>
    <x v="132"/>
    <d v="1899-12-30T14:29:00"/>
    <d v="2023-05-02T00:00:00"/>
    <s v="19:47"/>
    <x v="1"/>
    <x v="0"/>
    <x v="0"/>
    <s v="7"/>
    <x v="1"/>
    <s v="1"/>
    <n v="2"/>
    <s v="NE"/>
    <s v=""/>
    <x v="0"/>
  </r>
  <r>
    <s v="002274/23"/>
    <s v="Konečný Tomáš "/>
    <s v="2210181237"/>
    <s v="201"/>
    <x v="119"/>
    <d v="1899-12-30T09:51:00"/>
    <d v="2023-05-03T00:00:00"/>
    <s v="14:49"/>
    <x v="7"/>
    <x v="2"/>
    <x v="2"/>
    <s v="6"/>
    <x v="0"/>
    <s v="1"/>
    <n v="3"/>
    <s v="NE"/>
    <s v=""/>
    <x v="0"/>
  </r>
  <r>
    <s v="002281/23"/>
    <s v="Mertová Lucie"/>
    <s v="9657105304"/>
    <s v="201"/>
    <x v="119"/>
    <d v="1899-12-30T12:19:00"/>
    <d v="2023-05-03T00:00:00"/>
    <s v="14:51"/>
    <x v="6"/>
    <x v="0"/>
    <x v="0"/>
    <s v="7"/>
    <x v="1"/>
    <s v="1"/>
    <n v="3"/>
    <s v="NE"/>
    <s v=""/>
    <x v="0"/>
  </r>
  <r>
    <s v="002401/23"/>
    <s v="Buchtová Adéla"/>
    <s v="1757070238"/>
    <s v="205"/>
    <x v="125"/>
    <d v="1899-12-30T10:09:00"/>
    <d v="2023-05-03T00:00:00"/>
    <s v="13:07"/>
    <x v="0"/>
    <x v="0"/>
    <x v="0"/>
    <s v="1"/>
    <x v="0"/>
    <s v="1"/>
    <n v="2"/>
    <s v="NE"/>
    <s v=""/>
    <x v="0"/>
  </r>
  <r>
    <s v="002438/23"/>
    <s v="Buchtová Andrea"/>
    <s v="8751255788"/>
    <s v="205"/>
    <x v="126"/>
    <d v="1899-12-30T14:44:00"/>
    <d v="2023-05-03T00:00:00"/>
    <s v="10:27"/>
    <x v="1"/>
    <x v="0"/>
    <x v="0"/>
    <s v="7"/>
    <x v="1"/>
    <s v="1"/>
    <n v="3"/>
    <s v="NE"/>
    <s v=""/>
    <x v="0"/>
  </r>
  <r>
    <s v="002443/23"/>
    <s v="Janírek Jaroslav"/>
    <s v="1810050374"/>
    <s v="205"/>
    <x v="126"/>
    <d v="1899-12-30T20:23:00"/>
    <d v="2023-05-03T00:00:00"/>
    <s v="12:02"/>
    <x v="2"/>
    <x v="0"/>
    <x v="0"/>
    <s v="5"/>
    <x v="0"/>
    <s v="1"/>
    <n v="3"/>
    <s v="ANO"/>
    <s v=""/>
    <x v="1"/>
  </r>
  <r>
    <s v="002446/23"/>
    <s v="Kolčavová Hedvika"/>
    <s v="1656210017"/>
    <s v="205"/>
    <x v="126"/>
    <d v="1899-12-30T22:37:00"/>
    <d v="2023-05-03T00:00:00"/>
    <s v="13:12"/>
    <x v="7"/>
    <x v="1"/>
    <x v="1"/>
    <s v="2"/>
    <x v="0"/>
    <s v="1"/>
    <n v="3"/>
    <s v="ANO"/>
    <s v=""/>
    <x v="1"/>
  </r>
  <r>
    <s v="002478/23"/>
    <s v="Janírková Michaela"/>
    <s v="7360055879"/>
    <s v="205"/>
    <x v="127"/>
    <d v="1899-12-30T14:20:00"/>
    <d v="2023-05-03T00:00:00"/>
    <s v="12:03"/>
    <x v="3"/>
    <x v="0"/>
    <x v="0"/>
    <s v="7"/>
    <x v="1"/>
    <s v="1"/>
    <n v="4"/>
    <s v="NE"/>
    <s v=""/>
    <x v="0"/>
  </r>
  <r>
    <s v="002488/23"/>
    <s v="Kučera Tomáš"/>
    <s v="0507263251"/>
    <s v="205"/>
    <x v="127"/>
    <d v="1899-12-30T22:32:00"/>
    <d v="2023-05-03T00:00:00"/>
    <s v="06:42"/>
    <x v="0"/>
    <x v="1"/>
    <x v="1"/>
    <s v="4"/>
    <x v="4"/>
    <s v="2"/>
    <n v="4"/>
    <s v="ANO"/>
    <s v=""/>
    <x v="1"/>
  </r>
  <r>
    <s v="002492/23"/>
    <s v="Rýpar Petr "/>
    <s v="2210290412"/>
    <s v="111"/>
    <x v="128"/>
    <d v="1899-12-30T11:27:00"/>
    <d v="2023-05-03T00:00:00"/>
    <s v="12:00"/>
    <x v="2"/>
    <x v="0"/>
    <x v="0"/>
    <s v="2"/>
    <x v="0"/>
    <s v="1"/>
    <n v="5"/>
    <s v="NE"/>
    <s v=""/>
    <x v="0"/>
  </r>
  <r>
    <s v="002493/23"/>
    <s v="Rýparová Petra Ing."/>
    <s v="8762066137"/>
    <s v="111"/>
    <x v="128"/>
    <d v="1899-12-30T11:35:00"/>
    <d v="2023-05-03T00:00:00"/>
    <s v="13:32"/>
    <x v="3"/>
    <x v="0"/>
    <x v="0"/>
    <s v="7"/>
    <x v="1"/>
    <s v="1"/>
    <n v="5"/>
    <s v="NE"/>
    <s v=""/>
    <x v="0"/>
  </r>
  <r>
    <s v="002501/23"/>
    <s v="Kovařík Ivan"/>
    <s v="1809041916"/>
    <s v="111"/>
    <x v="128"/>
    <d v="1899-12-30T17:40:00"/>
    <d v="2023-05-03T00:00:00"/>
    <s v="14:44"/>
    <x v="7"/>
    <x v="0"/>
    <x v="0"/>
    <s v="2"/>
    <x v="0"/>
    <s v="1"/>
    <n v="5"/>
    <s v="ANO"/>
    <s v=""/>
    <x v="1"/>
  </r>
  <r>
    <s v="002502/23"/>
    <s v="Kovaříková Kateřina"/>
    <s v="9462276186"/>
    <s v="111"/>
    <x v="128"/>
    <d v="1899-12-30T21:43:00"/>
    <d v="2023-05-03T00:00:00"/>
    <s v="14:47"/>
    <x v="6"/>
    <x v="0"/>
    <x v="0"/>
    <s v="5"/>
    <x v="1"/>
    <s v="1"/>
    <n v="5"/>
    <s v="ANO"/>
    <s v=""/>
    <x v="1"/>
  </r>
  <r>
    <s v="002518/23"/>
    <s v="Malík Tomáš"/>
    <s v="1911201710"/>
    <s v="205"/>
    <x v="130"/>
    <d v="1899-12-30T13:56:00"/>
    <d v="2023-05-03T00:00:00"/>
    <s v="13:10"/>
    <x v="4"/>
    <x v="0"/>
    <x v="0"/>
    <s v="2"/>
    <x v="0"/>
    <s v="1"/>
    <n v="7"/>
    <s v="NE"/>
    <s v=""/>
    <x v="1"/>
  </r>
  <r>
    <s v="002523/23"/>
    <s v="Pohlodková Simona"/>
    <s v="8856294931"/>
    <s v="205"/>
    <x v="130"/>
    <d v="1899-12-30T17:08:00"/>
    <d v="2023-05-03T00:00:00"/>
    <s v="13:15"/>
    <x v="5"/>
    <x v="0"/>
    <x v="0"/>
    <s v="7"/>
    <x v="1"/>
    <s v="1"/>
    <n v="7"/>
    <s v="ANO"/>
    <s v=""/>
    <x v="1"/>
  </r>
  <r>
    <s v="002529/23"/>
    <s v="Kašpárková Veronika"/>
    <s v="1657130156"/>
    <s v="201"/>
    <x v="131"/>
    <d v="1899-12-30T01:07:00"/>
    <d v="2023-05-03T00:00:00"/>
    <s v="12:00"/>
    <x v="2"/>
    <x v="0"/>
    <x v="0"/>
    <s v="2"/>
    <x v="0"/>
    <s v="1"/>
    <n v="1"/>
    <s v="ANO"/>
    <s v=""/>
    <x v="1"/>
  </r>
  <r>
    <s v="002511/23"/>
    <s v="Firlová Meda "/>
    <s v="2255130427"/>
    <s v="205"/>
    <x v="131"/>
    <d v="1899-12-30T09:13:00"/>
    <d v="2023-05-03T00:00:00"/>
    <s v="13:37"/>
    <x v="2"/>
    <x v="1"/>
    <x v="1"/>
    <s v="4"/>
    <x v="0"/>
    <s v="1"/>
    <n v="1"/>
    <s v="NE"/>
    <s v=""/>
    <x v="0"/>
  </r>
  <r>
    <s v="002543/23"/>
    <s v="Eliáš Šimon"/>
    <s v="1702150318"/>
    <s v="211"/>
    <x v="131"/>
    <d v="1899-12-30T13:48:00"/>
    <d v="2023-05-03T00:00:00"/>
    <s v="13:02"/>
    <x v="7"/>
    <x v="2"/>
    <x v="2"/>
    <s v="2"/>
    <x v="0"/>
    <s v="1"/>
    <n v="1"/>
    <s v="NE"/>
    <s v=""/>
    <x v="0"/>
  </r>
  <r>
    <s v="002546/23"/>
    <s v="Sigmund Pavel"/>
    <s v="1603200016"/>
    <s v="205"/>
    <x v="131"/>
    <d v="1899-12-30T14:17:00"/>
    <d v="2023-05-03T00:00:00"/>
    <s v="13:24"/>
    <x v="7"/>
    <x v="2"/>
    <x v="2"/>
    <s v="2"/>
    <x v="0"/>
    <s v="1"/>
    <n v="1"/>
    <s v="NE"/>
    <s v=""/>
    <x v="0"/>
  </r>
  <r>
    <s v="002547/23"/>
    <s v="Pavlíková Soňa, Bc."/>
    <s v="8655015776"/>
    <s v="205"/>
    <x v="131"/>
    <d v="1899-12-30T14:25:00"/>
    <d v="2023-05-03T00:00:00"/>
    <s v="13:21"/>
    <x v="6"/>
    <x v="0"/>
    <x v="0"/>
    <s v="7"/>
    <x v="1"/>
    <s v="1"/>
    <n v="1"/>
    <s v="NE"/>
    <s v=""/>
    <x v="0"/>
  </r>
  <r>
    <s v="002548/23"/>
    <s v="Kamarádová Julie "/>
    <s v="1760220055"/>
    <s v="205"/>
    <x v="131"/>
    <d v="1899-12-30T14:27:00"/>
    <d v="2023-05-03T00:00:00"/>
    <s v="13:19"/>
    <x v="7"/>
    <x v="2"/>
    <x v="2"/>
    <s v="2"/>
    <x v="0"/>
    <s v="1"/>
    <n v="1"/>
    <s v="NE"/>
    <s v=""/>
    <x v="0"/>
  </r>
  <r>
    <s v="002542/23"/>
    <s v="Valouchová Patricie"/>
    <s v="0753052212"/>
    <s v="213"/>
    <x v="131"/>
    <d v="1899-12-30T14:42:00"/>
    <d v="2023-05-03T00:00:00"/>
    <s v="11:32"/>
    <x v="8"/>
    <x v="2"/>
    <x v="2"/>
    <s v="2"/>
    <x v="0"/>
    <s v="1"/>
    <n v="1"/>
    <s v="NE"/>
    <s v=""/>
    <x v="0"/>
  </r>
  <r>
    <s v="002549/23"/>
    <s v="Ženožičková Jana"/>
    <s v="7853095756"/>
    <s v="205"/>
    <x v="131"/>
    <d v="1899-12-30T14:56:00"/>
    <d v="2023-05-03T00:00:00"/>
    <s v="13:00"/>
    <x v="6"/>
    <x v="0"/>
    <x v="0"/>
    <s v="7"/>
    <x v="1"/>
    <s v="1"/>
    <n v="1"/>
    <s v="NE"/>
    <s v=""/>
    <x v="0"/>
  </r>
  <r>
    <s v="002550/23"/>
    <s v="Ženožička Václav"/>
    <s v="1806070310"/>
    <s v="205"/>
    <x v="131"/>
    <d v="1899-12-30T14:58:00"/>
    <d v="2023-05-03T00:00:00"/>
    <s v="13:00"/>
    <x v="7"/>
    <x v="2"/>
    <x v="2"/>
    <s v="2"/>
    <x v="0"/>
    <s v="1"/>
    <n v="1"/>
    <s v="NE"/>
    <s v=""/>
    <x v="0"/>
  </r>
  <r>
    <s v="002551/23"/>
    <s v="Roubík Karel Antonín"/>
    <s v="0602130375"/>
    <s v="111"/>
    <x v="131"/>
    <d v="1899-12-30T15:23:00"/>
    <d v="2023-05-03T00:00:00"/>
    <s v="12:57"/>
    <x v="7"/>
    <x v="2"/>
    <x v="2"/>
    <s v="2"/>
    <x v="0"/>
    <s v="1"/>
    <n v="1"/>
    <s v="ANO"/>
    <s v=""/>
    <x v="1"/>
  </r>
  <r>
    <s v="002555/23"/>
    <s v="Firlová Michaela "/>
    <s v="9151295395"/>
    <s v="205"/>
    <x v="131"/>
    <d v="1899-12-30T17:45:00"/>
    <d v="2023-05-03T00:00:00"/>
    <s v="13:35"/>
    <x v="3"/>
    <x v="0"/>
    <x v="0"/>
    <s v="7"/>
    <x v="1"/>
    <s v="1"/>
    <n v="1"/>
    <s v="ANO"/>
    <s v=""/>
    <x v="1"/>
  </r>
  <r>
    <s v="002568/23"/>
    <s v="Schweitzer Jan"/>
    <s v="2207250353"/>
    <s v="205"/>
    <x v="132"/>
    <d v="1899-12-30T09:50:00"/>
    <d v="2023-05-03T00:00:00"/>
    <s v="12:49"/>
    <x v="4"/>
    <x v="2"/>
    <x v="2"/>
    <s v="2"/>
    <x v="0"/>
    <s v="1"/>
    <n v="2"/>
    <s v="NE"/>
    <s v=""/>
    <x v="0"/>
  </r>
  <r>
    <s v="002580/23"/>
    <s v="Pavlidisová Maria Bc"/>
    <s v="8857204389"/>
    <s v="111"/>
    <x v="132"/>
    <d v="1899-12-30T13:14:00"/>
    <d v="2023-05-03T00:00:00"/>
    <s v="13:38"/>
    <x v="3"/>
    <x v="0"/>
    <x v="0"/>
    <s v="7"/>
    <x v="1"/>
    <s v="1"/>
    <n v="2"/>
    <s v="NE"/>
    <s v=""/>
    <x v="0"/>
  </r>
  <r>
    <s v="002582/23"/>
    <s v="Látalová Kristýna"/>
    <s v="9351105709"/>
    <s v="205"/>
    <x v="132"/>
    <d v="1899-12-30T13:33:00"/>
    <d v="2023-05-03T00:00:00"/>
    <s v="12:47"/>
    <x v="5"/>
    <x v="0"/>
    <x v="0"/>
    <s v="7"/>
    <x v="1"/>
    <s v="1"/>
    <n v="2"/>
    <s v="NE"/>
    <s v=""/>
    <x v="0"/>
  </r>
  <r>
    <s v="002583/23"/>
    <s v="Fofová Marcela"/>
    <s v="7257134863"/>
    <s v="201"/>
    <x v="132"/>
    <d v="1899-12-30T14:25:00"/>
    <d v="2023-05-03T00:00:00"/>
    <s v="15:59"/>
    <x v="1"/>
    <x v="0"/>
    <x v="0"/>
    <s v="7"/>
    <x v="1"/>
    <s v="1"/>
    <n v="2"/>
    <s v="NE"/>
    <s v=""/>
    <x v="0"/>
  </r>
  <r>
    <s v="002426/23"/>
    <s v="Danylenko Artem "/>
    <s v="1411563505"/>
    <s v="213"/>
    <x v="126"/>
    <d v="1899-12-30T11:20:00"/>
    <d v="2023-05-04T00:00:00"/>
    <s v="14:17"/>
    <x v="7"/>
    <x v="2"/>
    <x v="2"/>
    <s v="2"/>
    <x v="0"/>
    <s v="1"/>
    <n v="3"/>
    <s v="NE"/>
    <s v=""/>
    <x v="0"/>
  </r>
  <r>
    <s v="002491/23"/>
    <s v="Suchomel Matyáš"/>
    <s v="1901211983"/>
    <s v="205"/>
    <x v="128"/>
    <d v="1899-12-30T10:17:00"/>
    <d v="2023-05-04T00:00:00"/>
    <s v="14:39"/>
    <x v="0"/>
    <x v="0"/>
    <x v="0"/>
    <s v="2"/>
    <x v="0"/>
    <s v="1"/>
    <n v="5"/>
    <s v="NE"/>
    <s v=""/>
    <x v="0"/>
  </r>
  <r>
    <s v="002495/23"/>
    <s v="Suchomelová Marie"/>
    <s v="9057164864"/>
    <s v="205"/>
    <x v="128"/>
    <d v="1899-12-30T13:15:00"/>
    <d v="2023-05-04T00:00:00"/>
    <s v="14:41"/>
    <x v="1"/>
    <x v="0"/>
    <x v="0"/>
    <s v="7"/>
    <x v="1"/>
    <s v="1"/>
    <n v="5"/>
    <s v="NE"/>
    <s v=""/>
    <x v="0"/>
  </r>
  <r>
    <s v="002506/23"/>
    <s v="Furiš Dominik "/>
    <s v="2204020313"/>
    <s v="205"/>
    <x v="129"/>
    <d v="1899-12-30T11:52:00"/>
    <d v="2023-05-04T00:00:00"/>
    <s v="12:29"/>
    <x v="2"/>
    <x v="0"/>
    <x v="0"/>
    <s v="2"/>
    <x v="0"/>
    <s v="1"/>
    <n v="6"/>
    <s v="NE"/>
    <s v=""/>
    <x v="1"/>
  </r>
  <r>
    <s v="002508/23"/>
    <s v="Furišová Sabina "/>
    <s v="9557115304"/>
    <s v="205"/>
    <x v="129"/>
    <d v="1899-12-30T15:07:00"/>
    <d v="2023-05-04T00:00:00"/>
    <s v="12:25"/>
    <x v="3"/>
    <x v="0"/>
    <x v="0"/>
    <s v="7"/>
    <x v="1"/>
    <s v="1"/>
    <n v="6"/>
    <s v="ANO"/>
    <s v=""/>
    <x v="1"/>
  </r>
  <r>
    <s v="002520/23"/>
    <s v="Dědoch Adam"/>
    <s v="1606290818"/>
    <s v="111"/>
    <x v="130"/>
    <d v="1899-12-30T14:35:00"/>
    <d v="2023-05-04T00:00:00"/>
    <s v="13:50"/>
    <x v="4"/>
    <x v="0"/>
    <x v="0"/>
    <s v="2"/>
    <x v="0"/>
    <s v="1"/>
    <n v="7"/>
    <s v="NE"/>
    <s v=""/>
    <x v="1"/>
  </r>
  <r>
    <s v="002526/23"/>
    <s v="Kolísková Jana"/>
    <s v="7453054862"/>
    <s v="111"/>
    <x v="130"/>
    <d v="1899-12-30T19:44:00"/>
    <d v="2023-05-04T00:00:00"/>
    <s v="13:47"/>
    <x v="5"/>
    <x v="0"/>
    <x v="0"/>
    <s v="7"/>
    <x v="1"/>
    <s v="1"/>
    <n v="7"/>
    <s v="ANO"/>
    <s v=""/>
    <x v="1"/>
  </r>
  <r>
    <s v="002538/23"/>
    <s v="Stehlíček Tobiáš"/>
    <s v="1505260306"/>
    <s v="211"/>
    <x v="131"/>
    <d v="1899-12-30T13:13:00"/>
    <d v="2023-05-04T00:00:00"/>
    <s v="13:21"/>
    <x v="7"/>
    <x v="2"/>
    <x v="2"/>
    <s v="2"/>
    <x v="0"/>
    <s v="1"/>
    <n v="1"/>
    <s v="NE"/>
    <s v=""/>
    <x v="0"/>
  </r>
  <r>
    <s v="002544/23"/>
    <s v="Gáborová Erika"/>
    <s v="9762105716"/>
    <s v="111"/>
    <x v="131"/>
    <d v="1899-12-30T13:58:00"/>
    <d v="2023-05-04T00:00:00"/>
    <s v="12:46"/>
    <x v="6"/>
    <x v="0"/>
    <x v="0"/>
    <s v="7"/>
    <x v="1"/>
    <s v="1"/>
    <n v="1"/>
    <s v="NE"/>
    <s v=""/>
    <x v="0"/>
  </r>
  <r>
    <s v="002545/23"/>
    <s v="Gáborová Evelina"/>
    <s v="1862290661"/>
    <s v="111"/>
    <x v="131"/>
    <d v="1899-12-30T14:00:00"/>
    <d v="2023-05-04T00:00:00"/>
    <s v="12:45"/>
    <x v="7"/>
    <x v="2"/>
    <x v="2"/>
    <s v="2"/>
    <x v="0"/>
    <s v="1"/>
    <n v="1"/>
    <s v="NE"/>
    <s v=""/>
    <x v="0"/>
  </r>
  <r>
    <s v="002559/23"/>
    <s v="Sladký Jonáš"/>
    <s v="2106110820"/>
    <s v="207"/>
    <x v="131"/>
    <d v="1899-12-30T20:50:00"/>
    <d v="2023-05-04T00:00:00"/>
    <s v="12:22"/>
    <x v="2"/>
    <x v="1"/>
    <x v="1"/>
    <s v="7"/>
    <x v="0"/>
    <s v="1"/>
    <n v="1"/>
    <s v="ANO"/>
    <s v=""/>
    <x v="1"/>
  </r>
  <r>
    <s v="002560/23"/>
    <s v="Sladká Kateřina, Ing"/>
    <s v="8454225846"/>
    <s v="207"/>
    <x v="131"/>
    <d v="1899-12-30T21:01:00"/>
    <d v="2023-05-04T00:00:00"/>
    <s v="12:20"/>
    <x v="3"/>
    <x v="0"/>
    <x v="0"/>
    <s v="7"/>
    <x v="1"/>
    <s v="1"/>
    <n v="1"/>
    <s v="ANO"/>
    <s v=""/>
    <x v="1"/>
  </r>
  <r>
    <s v="002564/23"/>
    <s v="Bartalos Štěpán "/>
    <s v="1507040249"/>
    <s v="201"/>
    <x v="132"/>
    <d v="1899-12-30T08:27:00"/>
    <d v="2023-05-04T00:00:00"/>
    <s v="12:44"/>
    <x v="7"/>
    <x v="2"/>
    <x v="2"/>
    <s v="2"/>
    <x v="0"/>
    <s v="1"/>
    <n v="2"/>
    <s v="NE"/>
    <s v=""/>
    <x v="0"/>
  </r>
  <r>
    <s v="002566/23"/>
    <s v="Schwartzová Klaudie "/>
    <s v="1551090024"/>
    <s v="207"/>
    <x v="132"/>
    <d v="1899-12-30T09:18:00"/>
    <d v="2023-05-04T00:00:00"/>
    <s v="13:43"/>
    <x v="4"/>
    <x v="2"/>
    <x v="2"/>
    <s v="2"/>
    <x v="0"/>
    <s v="1"/>
    <n v="2"/>
    <s v="NE"/>
    <s v=""/>
    <x v="0"/>
  </r>
  <r>
    <s v="002573/23"/>
    <s v="Pecha Ladislav "/>
    <s v="0709193562"/>
    <s v="213"/>
    <x v="132"/>
    <d v="1899-12-30T10:58:00"/>
    <d v="2023-05-04T00:00:00"/>
    <s v="13:21"/>
    <x v="7"/>
    <x v="2"/>
    <x v="2"/>
    <s v="2"/>
    <x v="0"/>
    <s v="1"/>
    <n v="2"/>
    <s v="NE"/>
    <s v=""/>
    <x v="0"/>
  </r>
  <r>
    <s v="002584/23"/>
    <s v="Skřenek Jakub"/>
    <s v="2205040563"/>
    <s v="205"/>
    <x v="132"/>
    <d v="1899-12-30T14:26:00"/>
    <d v="2023-05-04T00:00:00"/>
    <s v="12:18"/>
    <x v="2"/>
    <x v="0"/>
    <x v="0"/>
    <s v="2"/>
    <x v="0"/>
    <s v="1"/>
    <n v="2"/>
    <s v="NE"/>
    <s v=""/>
    <x v="0"/>
  </r>
  <r>
    <s v="002586/23"/>
    <s v="Medková Pavla"/>
    <s v="9962055730"/>
    <s v="205"/>
    <x v="132"/>
    <d v="1899-12-30T14:43:00"/>
    <d v="2023-05-04T00:00:00"/>
    <s v="12:19"/>
    <x v="3"/>
    <x v="0"/>
    <x v="0"/>
    <s v="7"/>
    <x v="1"/>
    <s v="1"/>
    <n v="2"/>
    <s v="NE"/>
    <s v=""/>
    <x v="0"/>
  </r>
  <r>
    <s v="002588/23"/>
    <s v="Sala Karel"/>
    <s v="1501010753"/>
    <s v="111"/>
    <x v="132"/>
    <d v="1899-12-30T16:01:00"/>
    <d v="2023-05-04T00:00:00"/>
    <s v="12:33"/>
    <x v="4"/>
    <x v="2"/>
    <x v="2"/>
    <s v="2"/>
    <x v="2"/>
    <s v="1"/>
    <n v="2"/>
    <s v="ANO"/>
    <s v=""/>
    <x v="1"/>
  </r>
  <r>
    <s v="002590/23"/>
    <s v="Koubová Stella"/>
    <s v="1056173250"/>
    <s v="205"/>
    <x v="132"/>
    <d v="1899-12-30T17:29:00"/>
    <d v="2023-05-04T00:00:00"/>
    <s v="14:15"/>
    <x v="0"/>
    <x v="0"/>
    <x v="0"/>
    <s v="3"/>
    <x v="2"/>
    <s v="1"/>
    <n v="2"/>
    <s v="ANO"/>
    <s v=""/>
    <x v="1"/>
  </r>
  <r>
    <s v="002613/23"/>
    <s v="Kulíšková Isabela"/>
    <s v="2156121286"/>
    <s v="205"/>
    <x v="133"/>
    <d v="1899-12-30T15:14:00"/>
    <d v="2023-05-04T00:00:00"/>
    <s v="13:11"/>
    <x v="7"/>
    <x v="0"/>
    <x v="0"/>
    <s v="7"/>
    <x v="0"/>
    <s v="1"/>
    <n v="3"/>
    <s v="ANO"/>
    <s v=""/>
    <x v="1"/>
  </r>
  <r>
    <s v="002614/23"/>
    <s v="Hájková Michaela"/>
    <s v="8754274914"/>
    <s v="205"/>
    <x v="133"/>
    <d v="1899-12-30T21:10:00"/>
    <d v="2023-05-04T00:00:00"/>
    <s v="13:25"/>
    <x v="6"/>
    <x v="0"/>
    <x v="0"/>
    <s v="7"/>
    <x v="1"/>
    <s v="1"/>
    <n v="3"/>
    <s v="ANO"/>
    <s v=""/>
    <x v="1"/>
  </r>
  <r>
    <s v="002311/23"/>
    <s v="Beránek Pavel "/>
    <s v="1906200296"/>
    <s v="201"/>
    <x v="120"/>
    <d v="1899-12-30T19:12:00"/>
    <d v="2023-05-05T00:00:00"/>
    <s v="13:54"/>
    <x v="4"/>
    <x v="1"/>
    <x v="1"/>
    <s v="7"/>
    <x v="0"/>
    <s v="1"/>
    <n v="4"/>
    <s v="ANO"/>
    <s v=""/>
    <x v="1"/>
  </r>
  <r>
    <s v="002312/23"/>
    <s v="Beránková Pavla"/>
    <s v="9054260160"/>
    <s v="201"/>
    <x v="120"/>
    <d v="1899-12-30T19:14:00"/>
    <d v="2023-05-05T00:00:00"/>
    <s v="13:56"/>
    <x v="5"/>
    <x v="0"/>
    <x v="0"/>
    <s v="7"/>
    <x v="1"/>
    <s v="1"/>
    <n v="4"/>
    <s v="ANO"/>
    <s v=""/>
    <x v="1"/>
  </r>
  <r>
    <s v="002423/23"/>
    <s v="Srovnalová Karolína "/>
    <s v="2253280392"/>
    <s v="205"/>
    <x v="126"/>
    <d v="1899-12-30T10:09:00"/>
    <d v="2023-05-05T00:00:00"/>
    <s v="13:17"/>
    <x v="2"/>
    <x v="1"/>
    <x v="1"/>
    <s v="2"/>
    <x v="0"/>
    <s v="1"/>
    <n v="3"/>
    <s v="NE"/>
    <s v=""/>
    <x v="0"/>
  </r>
  <r>
    <s v="002489/23"/>
    <s v="Velecký Daniel"/>
    <s v="1907060133"/>
    <s v="111"/>
    <x v="127"/>
    <d v="1899-12-30T22:53:00"/>
    <d v="2023-05-05T00:00:00"/>
    <s v="14:14"/>
    <x v="0"/>
    <x v="0"/>
    <x v="0"/>
    <s v="7"/>
    <x v="0"/>
    <s v="1"/>
    <n v="4"/>
    <s v="ANO"/>
    <s v=""/>
    <x v="1"/>
  </r>
  <r>
    <s v="002490/23"/>
    <s v="Velecká Lucie, Mgr."/>
    <s v="8056275359"/>
    <s v="111"/>
    <x v="127"/>
    <d v="1899-12-30T23:01:00"/>
    <d v="2023-05-05T00:00:00"/>
    <s v="14:14"/>
    <x v="1"/>
    <x v="0"/>
    <x v="0"/>
    <s v="7"/>
    <x v="1"/>
    <s v="1"/>
    <n v="4"/>
    <s v="ANO"/>
    <s v=""/>
    <x v="1"/>
  </r>
  <r>
    <s v="002532/23"/>
    <s v="Kobzová Marianna "/>
    <s v="2256050368"/>
    <s v="205"/>
    <x v="131"/>
    <d v="1899-12-30T10:28:00"/>
    <d v="2023-05-05T00:00:00"/>
    <s v="13:13"/>
    <x v="2"/>
    <x v="0"/>
    <x v="0"/>
    <s v="2"/>
    <x v="0"/>
    <s v="1"/>
    <n v="1"/>
    <s v="NE"/>
    <s v=""/>
    <x v="0"/>
  </r>
  <r>
    <s v="002533/23"/>
    <s v="Kobzová Kristýna"/>
    <s v="8861215473"/>
    <s v="205"/>
    <x v="131"/>
    <d v="1899-12-30T10:37:00"/>
    <d v="2023-05-05T00:00:00"/>
    <s v="13:14"/>
    <x v="3"/>
    <x v="0"/>
    <x v="0"/>
    <s v="7"/>
    <x v="1"/>
    <s v="1"/>
    <n v="1"/>
    <s v="NE"/>
    <s v=""/>
    <x v="0"/>
  </r>
  <r>
    <s v="002565/23"/>
    <s v="Fof Josef "/>
    <s v="1105090261"/>
    <s v="111"/>
    <x v="132"/>
    <d v="1899-12-30T08:44:00"/>
    <d v="2023-05-05T00:00:00"/>
    <s v="11:24"/>
    <x v="0"/>
    <x v="2"/>
    <x v="2"/>
    <s v="2"/>
    <x v="0"/>
    <s v="1"/>
    <n v="2"/>
    <s v="NE"/>
    <s v=""/>
    <x v="0"/>
  </r>
  <r>
    <s v="002567/23"/>
    <s v="Helekal Štěpán "/>
    <s v="0610023282"/>
    <s v="205"/>
    <x v="132"/>
    <d v="1899-12-30T09:34:00"/>
    <d v="2023-05-05T00:00:00"/>
    <s v="12:26"/>
    <x v="4"/>
    <x v="0"/>
    <x v="0"/>
    <s v="2"/>
    <x v="0"/>
    <s v="1"/>
    <n v="2"/>
    <s v="NE"/>
    <s v=""/>
    <x v="0"/>
  </r>
  <r>
    <s v="002572/23"/>
    <s v="Svoboda Zdeněk "/>
    <s v="1806201639"/>
    <s v="111"/>
    <x v="132"/>
    <d v="1899-12-30T10:50:00"/>
    <d v="2023-05-05T00:00:00"/>
    <s v="10:47"/>
    <x v="0"/>
    <x v="1"/>
    <x v="1"/>
    <s v="2"/>
    <x v="0"/>
    <s v="1"/>
    <n v="2"/>
    <s v="NE"/>
    <s v=""/>
    <x v="0"/>
  </r>
  <r>
    <s v="002574/23"/>
    <s v="Čecháček Kamil"/>
    <s v="1603210356"/>
    <s v="213"/>
    <x v="132"/>
    <d v="1899-12-30T11:13:00"/>
    <d v="2023-05-05T00:00:00"/>
    <s v="12:13"/>
    <x v="4"/>
    <x v="2"/>
    <x v="2"/>
    <s v="2"/>
    <x v="0"/>
    <s v="1"/>
    <n v="2"/>
    <s v="NE"/>
    <s v=""/>
    <x v="0"/>
  </r>
  <r>
    <s v="002575/23"/>
    <s v="Pelánková Dominika"/>
    <s v="1151240299"/>
    <s v="211"/>
    <x v="132"/>
    <d v="1899-12-30T11:39:00"/>
    <d v="2023-05-05T00:00:00"/>
    <s v="12:08"/>
    <x v="4"/>
    <x v="2"/>
    <x v="2"/>
    <s v="2"/>
    <x v="0"/>
    <s v="1"/>
    <n v="2"/>
    <s v="NE"/>
    <s v=""/>
    <x v="0"/>
  </r>
  <r>
    <s v="002578/23"/>
    <s v="Čecháček Miroslav"/>
    <s v="8704036011"/>
    <s v="213"/>
    <x v="132"/>
    <d v="1899-12-30T13:02:00"/>
    <d v="2023-05-05T00:00:00"/>
    <s v="12:15"/>
    <x v="5"/>
    <x v="0"/>
    <x v="0"/>
    <s v="7"/>
    <x v="1"/>
    <s v="1"/>
    <n v="2"/>
    <s v="NE"/>
    <s v=""/>
    <x v="0"/>
  </r>
  <r>
    <s v="002589/23"/>
    <s v="Trojáková Michaela "/>
    <s v="9751175709"/>
    <s v="111"/>
    <x v="132"/>
    <d v="1899-12-30T16:51:00"/>
    <d v="2023-05-05T00:00:00"/>
    <s v="10:54"/>
    <x v="1"/>
    <x v="0"/>
    <x v="0"/>
    <s v="7"/>
    <x v="1"/>
    <s v="1"/>
    <n v="2"/>
    <s v="ANO"/>
    <s v=""/>
    <x v="1"/>
  </r>
  <r>
    <s v="002591/23"/>
    <s v="Miková Gina"/>
    <s v="0952089006"/>
    <s v="111"/>
    <x v="132"/>
    <d v="1899-12-30T17:54:00"/>
    <d v="2023-05-05T00:00:00"/>
    <s v="12:26"/>
    <x v="0"/>
    <x v="0"/>
    <x v="0"/>
    <s v="1"/>
    <x v="2"/>
    <s v="1"/>
    <n v="2"/>
    <s v="ANO"/>
    <s v=""/>
    <x v="1"/>
  </r>
  <r>
    <s v="002592/23"/>
    <s v="Miková Věra"/>
    <s v="7951263518"/>
    <s v="111"/>
    <x v="132"/>
    <d v="1899-12-30T18:03:00"/>
    <d v="2023-05-05T00:00:00"/>
    <s v="12:30"/>
    <x v="1"/>
    <x v="0"/>
    <x v="0"/>
    <s v="7"/>
    <x v="1"/>
    <s v="1"/>
    <n v="2"/>
    <s v="ANO"/>
    <s v=""/>
    <x v="1"/>
  </r>
  <r>
    <s v="002593/23"/>
    <s v="Daněk Přemek"/>
    <s v="1710120313"/>
    <s v="207"/>
    <x v="133"/>
    <d v="1899-12-30T08:40:00"/>
    <d v="2023-05-05T00:00:00"/>
    <s v="12:27"/>
    <x v="4"/>
    <x v="2"/>
    <x v="2"/>
    <s v="2"/>
    <x v="0"/>
    <s v="1"/>
    <n v="3"/>
    <s v="NE"/>
    <s v=""/>
    <x v="0"/>
  </r>
  <r>
    <s v="002594/23"/>
    <s v="Jílek Michal"/>
    <s v="1704200300"/>
    <s v="111"/>
    <x v="133"/>
    <d v="1899-12-30T09:07:00"/>
    <d v="2023-05-05T00:00:00"/>
    <s v="12:17"/>
    <x v="4"/>
    <x v="2"/>
    <x v="2"/>
    <s v="2"/>
    <x v="0"/>
    <s v="1"/>
    <n v="3"/>
    <s v="NE"/>
    <s v=""/>
    <x v="0"/>
  </r>
  <r>
    <s v="002595/23"/>
    <s v="Montag Tadeáš"/>
    <s v="1907180539"/>
    <s v="213"/>
    <x v="133"/>
    <d v="1899-12-30T09:15:00"/>
    <d v="2023-05-05T00:00:00"/>
    <s v="12:21"/>
    <x v="4"/>
    <x v="2"/>
    <x v="2"/>
    <s v="2"/>
    <x v="0"/>
    <s v="1"/>
    <n v="3"/>
    <s v="NE"/>
    <s v=""/>
    <x v="0"/>
  </r>
  <r>
    <s v="002596/23"/>
    <s v="Lipenský Vít"/>
    <s v="0505255278"/>
    <s v="205"/>
    <x v="133"/>
    <d v="1899-12-30T09:37:00"/>
    <d v="2023-05-05T00:00:00"/>
    <s v="13:06"/>
    <x v="7"/>
    <x v="2"/>
    <x v="2"/>
    <s v="2"/>
    <x v="0"/>
    <s v="1"/>
    <n v="3"/>
    <s v="NE"/>
    <s v=""/>
    <x v="0"/>
  </r>
  <r>
    <s v="002599/23"/>
    <s v="Makrlík Vojtěch"/>
    <s v="2204090735"/>
    <s v="111"/>
    <x v="133"/>
    <d v="1899-12-30T10:32:00"/>
    <d v="2023-05-05T00:00:00"/>
    <s v="12:10"/>
    <x v="7"/>
    <x v="2"/>
    <x v="2"/>
    <s v="2"/>
    <x v="0"/>
    <s v="1"/>
    <n v="3"/>
    <s v="NE"/>
    <s v=""/>
    <x v="0"/>
  </r>
  <r>
    <s v="002601/23"/>
    <s v="Kobza Matyáš"/>
    <s v="1104070847"/>
    <s v="205"/>
    <x v="133"/>
    <d v="1899-12-30T10:42:00"/>
    <d v="2023-05-05T00:00:00"/>
    <s v="12:36"/>
    <x v="8"/>
    <x v="2"/>
    <x v="2"/>
    <s v="2"/>
    <x v="0"/>
    <s v="1"/>
    <n v="3"/>
    <s v="NE"/>
    <s v=""/>
    <x v="0"/>
  </r>
  <r>
    <s v="002603/23"/>
    <s v="Hnila Maxmilián"/>
    <s v="2106160716"/>
    <s v="213"/>
    <x v="133"/>
    <d v="1899-12-30T12:07:00"/>
    <d v="2023-05-05T00:00:00"/>
    <s v="12:09"/>
    <x v="4"/>
    <x v="2"/>
    <x v="2"/>
    <s v="2"/>
    <x v="0"/>
    <s v="1"/>
    <n v="3"/>
    <s v="NE"/>
    <s v=""/>
    <x v="0"/>
  </r>
  <r>
    <s v="002606/23"/>
    <s v="Montagová Tereza"/>
    <s v="9358035830"/>
    <s v="213"/>
    <x v="133"/>
    <d v="1899-12-30T13:21:00"/>
    <d v="2023-05-05T00:00:00"/>
    <s v="12:24"/>
    <x v="5"/>
    <x v="0"/>
    <x v="0"/>
    <s v="7"/>
    <x v="1"/>
    <s v="1"/>
    <n v="3"/>
    <s v="NE"/>
    <s v=""/>
    <x v="0"/>
  </r>
  <r>
    <s v="002608/23"/>
    <s v="Hnilová Kristina Bc."/>
    <s v="8854125742"/>
    <s v="213"/>
    <x v="133"/>
    <d v="1899-12-30T13:26:00"/>
    <d v="2023-05-05T00:00:00"/>
    <s v="12:10"/>
    <x v="5"/>
    <x v="0"/>
    <x v="0"/>
    <s v="7"/>
    <x v="1"/>
    <s v="1"/>
    <n v="3"/>
    <s v="NE"/>
    <s v=""/>
    <x v="0"/>
  </r>
  <r>
    <s v="002610/23"/>
    <s v="Makrlíková Veronika"/>
    <s v="9053236148"/>
    <s v="111"/>
    <x v="133"/>
    <d v="1899-12-30T14:00:00"/>
    <d v="2023-05-05T00:00:00"/>
    <s v="12:12"/>
    <x v="6"/>
    <x v="0"/>
    <x v="0"/>
    <s v="7"/>
    <x v="1"/>
    <s v="1"/>
    <n v="3"/>
    <s v="NE"/>
    <s v=""/>
    <x v="0"/>
  </r>
  <r>
    <s v="002611/23"/>
    <s v="Daněk Aleš"/>
    <s v="7905215373"/>
    <s v="205"/>
    <x v="133"/>
    <d v="1899-12-30T14:06:00"/>
    <d v="2023-05-05T00:00:00"/>
    <s v="12:33"/>
    <x v="5"/>
    <x v="0"/>
    <x v="0"/>
    <s v="7"/>
    <x v="1"/>
    <s v="1"/>
    <n v="3"/>
    <s v="NE"/>
    <s v=""/>
    <x v="0"/>
  </r>
  <r>
    <s v="002623/23"/>
    <s v="Lovaš Ján"/>
    <s v="1507664015"/>
    <s v="111"/>
    <x v="134"/>
    <d v="1899-12-30T11:23:00"/>
    <d v="2023-05-05T00:00:00"/>
    <s v="12:03"/>
    <x v="2"/>
    <x v="0"/>
    <x v="0"/>
    <s v="2"/>
    <x v="0"/>
    <s v="1"/>
    <n v="4"/>
    <s v="NE"/>
    <s v=""/>
    <x v="0"/>
  </r>
  <r>
    <s v="002626/23"/>
    <s v="Lovašová Kristýna"/>
    <s v="8855121297"/>
    <s v="111"/>
    <x v="134"/>
    <d v="1899-12-30T11:42:00"/>
    <d v="2023-05-05T00:00:00"/>
    <s v="12:04"/>
    <x v="3"/>
    <x v="0"/>
    <x v="0"/>
    <s v="7"/>
    <x v="1"/>
    <s v="1"/>
    <n v="4"/>
    <s v="NE"/>
    <s v=""/>
    <x v="0"/>
  </r>
  <r>
    <s v="002428/23"/>
    <s v="Daněčková Marie "/>
    <s v="1759140141"/>
    <s v="213"/>
    <x v="126"/>
    <d v="1899-12-30T12:11:00"/>
    <d v="2023-05-06T00:00:00"/>
    <s v="10:07"/>
    <x v="7"/>
    <x v="2"/>
    <x v="2"/>
    <s v="2"/>
    <x v="0"/>
    <s v="1"/>
    <n v="3"/>
    <s v="NE"/>
    <s v=""/>
    <x v="0"/>
  </r>
  <r>
    <s v="002429/23"/>
    <s v="Daněčková Eva "/>
    <s v="9357045654"/>
    <s v="213"/>
    <x v="126"/>
    <d v="1899-12-30T12:29:00"/>
    <d v="2023-05-06T00:00:00"/>
    <s v="10:09"/>
    <x v="6"/>
    <x v="0"/>
    <x v="0"/>
    <s v="7"/>
    <x v="1"/>
    <s v="1"/>
    <n v="3"/>
    <s v="NE"/>
    <s v=""/>
    <x v="0"/>
  </r>
  <r>
    <s v="002485/23"/>
    <s v="Brichtová Sofie"/>
    <s v="1055215260"/>
    <s v="205"/>
    <x v="127"/>
    <d v="1899-12-30T21:59:00"/>
    <d v="2023-05-06T00:00:00"/>
    <s v="13:47"/>
    <x v="8"/>
    <x v="0"/>
    <x v="0"/>
    <s v="3"/>
    <x v="0"/>
    <s v="1"/>
    <n v="4"/>
    <s v="ANO"/>
    <s v=""/>
    <x v="1"/>
  </r>
  <r>
    <s v="002563/23"/>
    <s v="Spáčil Mikuláš"/>
    <s v="0906235264"/>
    <s v="205"/>
    <x v="132"/>
    <d v="1899-12-30T08:03:00"/>
    <d v="2023-05-06T00:00:00"/>
    <s v="14:55"/>
    <x v="4"/>
    <x v="0"/>
    <x v="0"/>
    <s v="2"/>
    <x v="0"/>
    <s v="1"/>
    <n v="2"/>
    <s v="NE"/>
    <s v=""/>
    <x v="0"/>
  </r>
  <r>
    <s v="002587/23"/>
    <s v="Vrba Samuel"/>
    <s v="1109040339"/>
    <s v="205"/>
    <x v="132"/>
    <d v="1899-12-30T15:24:00"/>
    <d v="2023-05-06T00:00:00"/>
    <s v="11:50"/>
    <x v="0"/>
    <x v="0"/>
    <x v="0"/>
    <s v="2"/>
    <x v="2"/>
    <s v="1"/>
    <n v="2"/>
    <s v="ANO"/>
    <s v=""/>
    <x v="1"/>
  </r>
  <r>
    <s v="002598/23"/>
    <s v="Pánková Timea"/>
    <s v="1553120349"/>
    <s v="207"/>
    <x v="133"/>
    <d v="1899-12-30T10:11:00"/>
    <d v="2023-05-06T00:00:00"/>
    <s v="08:53"/>
    <x v="7"/>
    <x v="2"/>
    <x v="2"/>
    <s v="2"/>
    <x v="0"/>
    <s v="1"/>
    <n v="3"/>
    <s v="NE"/>
    <s v=""/>
    <x v="0"/>
  </r>
  <r>
    <s v="002600/23"/>
    <s v="Vlček Tomáš"/>
    <s v="1310170983"/>
    <s v="211"/>
    <x v="133"/>
    <d v="1899-12-30T10:33:00"/>
    <d v="2023-05-06T00:00:00"/>
    <s v="11:31"/>
    <x v="7"/>
    <x v="2"/>
    <x v="2"/>
    <s v="2"/>
    <x v="0"/>
    <s v="1"/>
    <n v="3"/>
    <s v="NE"/>
    <s v=""/>
    <x v="0"/>
  </r>
  <r>
    <s v="002617/23"/>
    <s v="Martinek Jakub"/>
    <s v="1711100248"/>
    <s v="205"/>
    <x v="134"/>
    <d v="1899-12-30T09:50:00"/>
    <d v="2023-05-06T00:00:00"/>
    <s v="09:25"/>
    <x v="7"/>
    <x v="0"/>
    <x v="0"/>
    <s v="2"/>
    <x v="0"/>
    <s v="1"/>
    <n v="4"/>
    <s v="NE"/>
    <s v=""/>
    <x v="0"/>
  </r>
  <r>
    <s v="002618/23"/>
    <s v="Klecová Vendula"/>
    <s v="1857230342"/>
    <s v="205"/>
    <x v="134"/>
    <d v="1899-12-30T10:01:00"/>
    <d v="2023-05-06T00:00:00"/>
    <s v="09:08"/>
    <x v="7"/>
    <x v="2"/>
    <x v="2"/>
    <s v="2"/>
    <x v="0"/>
    <s v="1"/>
    <n v="4"/>
    <s v="NE"/>
    <s v=""/>
    <x v="0"/>
  </r>
  <r>
    <s v="002619/23"/>
    <s v="Paul Teodor"/>
    <s v="1710030971"/>
    <s v="111"/>
    <x v="134"/>
    <d v="1899-12-30T10:36:00"/>
    <d v="2023-05-06T00:00:00"/>
    <s v="09:19"/>
    <x v="7"/>
    <x v="2"/>
    <x v="2"/>
    <s v="2"/>
    <x v="0"/>
    <s v="1"/>
    <n v="4"/>
    <s v="NE"/>
    <s v=""/>
    <x v="0"/>
  </r>
  <r>
    <s v="002621/23"/>
    <s v="Krčková Veronika"/>
    <s v="1654101163"/>
    <s v="111"/>
    <x v="134"/>
    <d v="1899-12-30T10:56:00"/>
    <d v="2023-05-06T00:00:00"/>
    <s v="08:59"/>
    <x v="7"/>
    <x v="2"/>
    <x v="2"/>
    <s v="2"/>
    <x v="0"/>
    <s v="1"/>
    <n v="4"/>
    <s v="NE"/>
    <s v=""/>
    <x v="0"/>
  </r>
  <r>
    <s v="002624/23"/>
    <s v="Kašpárek Jan"/>
    <s v="1808061750"/>
    <s v="205"/>
    <x v="134"/>
    <d v="1899-12-30T11:24:00"/>
    <d v="2023-05-06T00:00:00"/>
    <s v="09:27"/>
    <x v="7"/>
    <x v="2"/>
    <x v="2"/>
    <s v="2"/>
    <x v="0"/>
    <s v="1"/>
    <n v="4"/>
    <s v="NE"/>
    <s v=""/>
    <x v="0"/>
  </r>
  <r>
    <s v="002625/23"/>
    <s v="Dvorský Josef"/>
    <s v="1712111357"/>
    <s v="205"/>
    <x v="134"/>
    <d v="1899-12-30T11:40:00"/>
    <d v="2023-05-06T00:00:00"/>
    <s v="09:15"/>
    <x v="7"/>
    <x v="2"/>
    <x v="2"/>
    <s v="2"/>
    <x v="0"/>
    <s v="1"/>
    <n v="4"/>
    <s v="NE"/>
    <s v=""/>
    <x v="0"/>
  </r>
  <r>
    <s v="002627/23"/>
    <s v="Dvorská Petra"/>
    <s v="8762094913"/>
    <s v="205"/>
    <x v="134"/>
    <d v="1899-12-30T12:11:00"/>
    <d v="2023-05-06T00:00:00"/>
    <s v="09:19"/>
    <x v="6"/>
    <x v="0"/>
    <x v="0"/>
    <s v="7"/>
    <x v="1"/>
    <s v="1"/>
    <n v="4"/>
    <s v="NE"/>
    <s v=""/>
    <x v="0"/>
  </r>
  <r>
    <s v="002628/23"/>
    <s v="Martinková Jana "/>
    <s v="8059055334"/>
    <s v="205"/>
    <x v="134"/>
    <d v="1899-12-30T12:18:00"/>
    <d v="2023-05-06T00:00:00"/>
    <s v="09:14"/>
    <x v="6"/>
    <x v="0"/>
    <x v="0"/>
    <s v="7"/>
    <x v="1"/>
    <s v="1"/>
    <n v="4"/>
    <s v="NE"/>
    <s v=""/>
    <x v="0"/>
  </r>
  <r>
    <s v="002629/23"/>
    <s v="Klecová Marie"/>
    <s v="9552145295"/>
    <s v="205"/>
    <x v="134"/>
    <d v="1899-12-30T12:42:00"/>
    <d v="2023-05-06T00:00:00"/>
    <s v="10:15"/>
    <x v="6"/>
    <x v="0"/>
    <x v="0"/>
    <s v="7"/>
    <x v="1"/>
    <s v="1"/>
    <n v="4"/>
    <s v="NE"/>
    <s v=""/>
    <x v="0"/>
  </r>
  <r>
    <s v="002630/23"/>
    <s v="Paulová Soňa"/>
    <s v="8353175677"/>
    <s v="111"/>
    <x v="134"/>
    <d v="1899-12-30T12:52:00"/>
    <d v="2023-05-06T00:00:00"/>
    <s v="09:15"/>
    <x v="6"/>
    <x v="0"/>
    <x v="0"/>
    <s v="7"/>
    <x v="1"/>
    <s v="1"/>
    <n v="4"/>
    <s v="NE"/>
    <s v=""/>
    <x v="0"/>
  </r>
  <r>
    <s v="002631/23"/>
    <s v="Kašpárková Romana"/>
    <s v="8158024468"/>
    <s v="205"/>
    <x v="134"/>
    <d v="1899-12-30T12:55:00"/>
    <d v="2023-05-06T00:00:00"/>
    <s v="09:10"/>
    <x v="6"/>
    <x v="0"/>
    <x v="0"/>
    <s v="7"/>
    <x v="1"/>
    <s v="1"/>
    <n v="4"/>
    <s v="NE"/>
    <s v=""/>
    <x v="0"/>
  </r>
  <r>
    <s v="002634/23"/>
    <s v="Vaculíková Eliška"/>
    <s v="1560140362"/>
    <s v="211"/>
    <x v="134"/>
    <d v="1899-12-30T18:48:00"/>
    <d v="2023-05-06T00:00:00"/>
    <s v="08:32"/>
    <x v="2"/>
    <x v="1"/>
    <x v="1"/>
    <s v="2"/>
    <x v="0"/>
    <s v="1"/>
    <n v="4"/>
    <s v="ANO"/>
    <s v=""/>
    <x v="1"/>
  </r>
  <r>
    <s v="002638/23"/>
    <s v="Vaculíková Kateřina"/>
    <s v="8651236132"/>
    <s v="211"/>
    <x v="134"/>
    <d v="1899-12-30T21:22:00"/>
    <d v="2023-05-06T00:00:00"/>
    <s v="08:34"/>
    <x v="3"/>
    <x v="0"/>
    <x v="0"/>
    <s v="7"/>
    <x v="1"/>
    <s v="1"/>
    <n v="4"/>
    <s v="ANO"/>
    <s v=""/>
    <x v="1"/>
  </r>
  <r>
    <s v="002648/23"/>
    <s v="Kyntl Matyáš "/>
    <s v="2101210738"/>
    <s v="205"/>
    <x v="135"/>
    <d v="1899-12-30T13:17:00"/>
    <d v="2023-05-06T00:00:00"/>
    <s v="10:23"/>
    <x v="2"/>
    <x v="0"/>
    <x v="0"/>
    <s v="2"/>
    <x v="0"/>
    <s v="1"/>
    <n v="5"/>
    <s v="NE"/>
    <s v=""/>
    <x v="0"/>
  </r>
  <r>
    <s v="002650/23"/>
    <s v="Kyntlová Marta"/>
    <s v="7657175317"/>
    <s v="111"/>
    <x v="135"/>
    <d v="1899-12-30T15:28:00"/>
    <d v="2023-05-06T00:00:00"/>
    <s v="10:25"/>
    <x v="3"/>
    <x v="0"/>
    <x v="0"/>
    <s v="7"/>
    <x v="1"/>
    <s v="1"/>
    <n v="5"/>
    <s v="ANO"/>
    <s v=""/>
    <x v="1"/>
  </r>
  <r>
    <s v="002554/23"/>
    <s v="Macháčková Nelly "/>
    <s v="1160190240"/>
    <s v="211"/>
    <x v="131"/>
    <d v="1899-12-30T17:38:00"/>
    <d v="2023-05-07T00:00:00"/>
    <s v="08:38"/>
    <x v="8"/>
    <x v="2"/>
    <x v="2"/>
    <s v="2"/>
    <x v="0"/>
    <s v="1"/>
    <n v="1"/>
    <s v="ANO"/>
    <s v=""/>
    <x v="1"/>
  </r>
  <r>
    <s v="002556/23"/>
    <s v="Macháčková Renáta"/>
    <s v="7159184868"/>
    <s v="211"/>
    <x v="131"/>
    <d v="1899-12-30T17:55:00"/>
    <d v="2023-05-07T00:00:00"/>
    <s v="09:48"/>
    <x v="9"/>
    <x v="0"/>
    <x v="0"/>
    <s v="7"/>
    <x v="1"/>
    <s v="1"/>
    <n v="1"/>
    <s v="ANO"/>
    <s v=""/>
    <x v="1"/>
  </r>
  <r>
    <s v="002569/23"/>
    <s v="Sobek Jan "/>
    <s v="2005200340"/>
    <s v="213"/>
    <x v="132"/>
    <d v="1899-12-30T10:28:00"/>
    <d v="2023-05-07T00:00:00"/>
    <s v="08:26"/>
    <x v="8"/>
    <x v="2"/>
    <x v="2"/>
    <s v="2"/>
    <x v="0"/>
    <s v="1"/>
    <n v="2"/>
    <s v="NE"/>
    <s v=""/>
    <x v="0"/>
  </r>
  <r>
    <s v="002570/23"/>
    <s v="Sobková Zuzana"/>
    <s v="8657055979"/>
    <s v="213"/>
    <x v="132"/>
    <d v="1899-12-30T10:36:00"/>
    <d v="2023-05-07T00:00:00"/>
    <s v="09:47"/>
    <x v="9"/>
    <x v="0"/>
    <x v="0"/>
    <s v="7"/>
    <x v="1"/>
    <s v="1"/>
    <n v="2"/>
    <s v="NE"/>
    <s v=""/>
    <x v="0"/>
  </r>
  <r>
    <s v="002622/23"/>
    <s v="Hrubá Veronika"/>
    <s v="0960085269"/>
    <s v="205"/>
    <x v="134"/>
    <d v="1899-12-30T11:07:00"/>
    <d v="2023-05-07T00:00:00"/>
    <s v="13:02"/>
    <x v="7"/>
    <x v="2"/>
    <x v="2"/>
    <s v="2"/>
    <x v="0"/>
    <s v="1"/>
    <n v="4"/>
    <s v="NE"/>
    <s v=""/>
    <x v="0"/>
  </r>
  <r>
    <s v="002633/23"/>
    <s v="Procházková Natálie"/>
    <s v="1459270021"/>
    <s v="205"/>
    <x v="134"/>
    <d v="1899-12-30T17:19:00"/>
    <d v="2023-05-07T00:00:00"/>
    <s v="09:03"/>
    <x v="2"/>
    <x v="1"/>
    <x v="1"/>
    <s v="3"/>
    <x v="0"/>
    <s v="1"/>
    <n v="4"/>
    <s v="ANO"/>
    <s v=""/>
    <x v="1"/>
  </r>
  <r>
    <s v="002646/23"/>
    <s v="Líznerová Anna"/>
    <s v="2257080353"/>
    <s v="201"/>
    <x v="135"/>
    <d v="1899-12-30T12:06:00"/>
    <d v="2023-05-07T00:00:00"/>
    <s v="12:01"/>
    <x v="4"/>
    <x v="0"/>
    <x v="0"/>
    <s v="2"/>
    <x v="0"/>
    <s v="1"/>
    <n v="5"/>
    <s v="NE"/>
    <s v=""/>
    <x v="0"/>
  </r>
  <r>
    <s v="002647/23"/>
    <s v="Líznerová Věra Bc."/>
    <s v="8961035721"/>
    <s v="201"/>
    <x v="135"/>
    <d v="1899-12-30T12:18:00"/>
    <d v="2023-05-07T00:00:00"/>
    <s v="12:03"/>
    <x v="5"/>
    <x v="0"/>
    <x v="0"/>
    <s v="7"/>
    <x v="1"/>
    <s v="1"/>
    <n v="5"/>
    <s v="NE"/>
    <s v=""/>
    <x v="0"/>
  </r>
  <r>
    <s v="002652/23"/>
    <s v="Ryček Lukáš"/>
    <s v="2101160017"/>
    <s v="207"/>
    <x v="136"/>
    <d v="1899-12-30T12:31:00"/>
    <d v="2023-05-07T00:00:00"/>
    <s v="13:00"/>
    <x v="7"/>
    <x v="0"/>
    <x v="0"/>
    <s v="2"/>
    <x v="0"/>
    <s v="1"/>
    <n v="6"/>
    <s v="NE"/>
    <s v=""/>
    <x v="1"/>
  </r>
  <r>
    <s v="002653/23"/>
    <s v="Ryčková Andrea"/>
    <s v="8953245092"/>
    <s v="207"/>
    <x v="136"/>
    <d v="1899-12-30T12:39:00"/>
    <d v="2023-05-07T00:00:00"/>
    <s v="13:03"/>
    <x v="6"/>
    <x v="0"/>
    <x v="0"/>
    <s v="7"/>
    <x v="1"/>
    <s v="1"/>
    <n v="6"/>
    <s v="NE"/>
    <s v=""/>
    <x v="1"/>
  </r>
  <r>
    <s v="002656/23"/>
    <s v="Procházka Lukáš"/>
    <s v="1701031035"/>
    <s v="111"/>
    <x v="136"/>
    <d v="1899-12-30T13:27:00"/>
    <d v="2023-05-07T00:00:00"/>
    <s v="12:07"/>
    <x v="4"/>
    <x v="0"/>
    <x v="0"/>
    <s v="2"/>
    <x v="0"/>
    <s v="1"/>
    <n v="6"/>
    <s v="NE"/>
    <s v=""/>
    <x v="1"/>
  </r>
  <r>
    <s v="002657/23"/>
    <s v="Procházková Kristýna"/>
    <s v="8560282467"/>
    <s v="111"/>
    <x v="136"/>
    <d v="1899-12-30T13:38:00"/>
    <d v="2023-05-07T00:00:00"/>
    <s v="12:04"/>
    <x v="5"/>
    <x v="0"/>
    <x v="0"/>
    <s v="7"/>
    <x v="1"/>
    <s v="1"/>
    <n v="6"/>
    <s v="NE"/>
    <s v=""/>
    <x v="1"/>
  </r>
  <r>
    <s v="002666/23"/>
    <s v="Hlavinková Lucie"/>
    <s v="0852263225"/>
    <s v="211"/>
    <x v="136"/>
    <d v="1899-12-30T21:46:00"/>
    <d v="2023-05-07T00:00:00"/>
    <s v="15:11"/>
    <x v="7"/>
    <x v="1"/>
    <x v="1"/>
    <s v="4"/>
    <x v="0"/>
    <s v="1"/>
    <n v="6"/>
    <s v="ANO"/>
    <s v=""/>
    <x v="1"/>
  </r>
  <r>
    <s v="002669/23"/>
    <s v="Šubrt Filip"/>
    <s v="1805031129"/>
    <s v="205"/>
    <x v="137"/>
    <d v="1899-12-30T00:50:00"/>
    <d v="2023-05-07T00:00:00"/>
    <s v="12:18"/>
    <x v="4"/>
    <x v="1"/>
    <x v="1"/>
    <s v="2"/>
    <x v="0"/>
    <s v="1"/>
    <n v="7"/>
    <s v="ANO"/>
    <s v=""/>
    <x v="1"/>
  </r>
  <r>
    <s v="002670/23"/>
    <s v="Šubrt Filip"/>
    <s v="8605115794"/>
    <s v="205"/>
    <x v="137"/>
    <d v="1899-12-30T01:01:00"/>
    <d v="2023-05-07T00:00:00"/>
    <s v="12:19"/>
    <x v="5"/>
    <x v="0"/>
    <x v="0"/>
    <s v="7"/>
    <x v="1"/>
    <s v="1"/>
    <n v="7"/>
    <s v="ANO"/>
    <s v=""/>
    <x v="1"/>
  </r>
  <r>
    <s v="002516/23"/>
    <s v="Breburdová Ruby"/>
    <s v="2161091306"/>
    <s v="205"/>
    <x v="130"/>
    <d v="1899-12-30T10:23:00"/>
    <d v="2023-05-08T00:00:00"/>
    <s v="12:20"/>
    <x v="4"/>
    <x v="0"/>
    <x v="0"/>
    <s v="2"/>
    <x v="0"/>
    <s v="1"/>
    <n v="7"/>
    <s v="NE"/>
    <s v=""/>
    <x v="1"/>
  </r>
  <r>
    <s v="002553/23"/>
    <s v="Kutalová Veronika"/>
    <s v="1553220163"/>
    <s v="205"/>
    <x v="131"/>
    <d v="1899-12-30T16:53:00"/>
    <d v="2023-05-08T00:00:00"/>
    <s v="11:50"/>
    <x v="7"/>
    <x v="0"/>
    <x v="0"/>
    <s v="2"/>
    <x v="0"/>
    <s v="1"/>
    <n v="1"/>
    <s v="ANO"/>
    <s v=""/>
    <x v="1"/>
  </r>
  <r>
    <s v="002605/23"/>
    <s v="Pasias Natálie "/>
    <s v="1957150206"/>
    <s v="205"/>
    <x v="133"/>
    <d v="1899-12-30T12:59:00"/>
    <d v="2023-05-08T00:00:00"/>
    <s v="12:51"/>
    <x v="2"/>
    <x v="1"/>
    <x v="1"/>
    <s v="7"/>
    <x v="0"/>
    <s v="1"/>
    <n v="3"/>
    <s v="NE"/>
    <s v=""/>
    <x v="0"/>
  </r>
  <r>
    <s v="002609/23"/>
    <s v="Breburdová Klára"/>
    <s v="8755125841"/>
    <s v="205"/>
    <x v="133"/>
    <d v="1899-12-30T13:35:00"/>
    <d v="2023-05-08T00:00:00"/>
    <s v="13:04"/>
    <x v="5"/>
    <x v="0"/>
    <x v="0"/>
    <s v="7"/>
    <x v="1"/>
    <s v="1"/>
    <n v="3"/>
    <s v="NE"/>
    <s v=""/>
    <x v="0"/>
  </r>
  <r>
    <s v="002612/23"/>
    <s v="Pasias Aneta"/>
    <s v="9054275769"/>
    <s v="205"/>
    <x v="133"/>
    <d v="1899-12-30T14:09:00"/>
    <d v="2023-05-08T00:00:00"/>
    <s v="12:55"/>
    <x v="3"/>
    <x v="0"/>
    <x v="0"/>
    <s v="7"/>
    <x v="1"/>
    <s v="1"/>
    <n v="3"/>
    <s v="NE"/>
    <s v=""/>
    <x v="0"/>
  </r>
  <r>
    <s v="002675/23"/>
    <s v="Továrek Lukáš"/>
    <s v="2207280647"/>
    <s v="201"/>
    <x v="137"/>
    <d v="1899-12-30T11:31:00"/>
    <d v="2023-05-08T00:00:00"/>
    <s v="12:50"/>
    <x v="4"/>
    <x v="1"/>
    <x v="1"/>
    <s v="3"/>
    <x v="2"/>
    <s v="1"/>
    <n v="7"/>
    <s v="NE"/>
    <s v=""/>
    <x v="1"/>
  </r>
  <r>
    <s v="002677/23"/>
    <s v="Jelínková Kristýna "/>
    <s v="8661105783"/>
    <s v="201"/>
    <x v="137"/>
    <d v="1899-12-30T12:41:00"/>
    <d v="2023-05-08T00:00:00"/>
    <s v="17:18"/>
    <x v="5"/>
    <x v="0"/>
    <x v="0"/>
    <s v="7"/>
    <x v="1"/>
    <s v="1"/>
    <n v="7"/>
    <s v="NE"/>
    <s v=""/>
    <x v="1"/>
  </r>
  <r>
    <s v="002118/23"/>
    <s v="Adamíková Anežka"/>
    <s v="0557278117"/>
    <s v="211"/>
    <x v="112"/>
    <d v="1899-12-30T11:41:00"/>
    <d v="2023-05-09T00:00:00"/>
    <s v="12:42"/>
    <x v="0"/>
    <x v="1"/>
    <x v="1"/>
    <s v="5"/>
    <x v="0"/>
    <s v="1"/>
    <n v="3"/>
    <s v="NE"/>
    <s v=""/>
    <x v="0"/>
  </r>
  <r>
    <s v="002124/23"/>
    <s v="Adamíková Věra"/>
    <s v="7461224617"/>
    <s v="211"/>
    <x v="112"/>
    <d v="1899-12-30T13:31:00"/>
    <d v="2023-05-09T00:00:00"/>
    <s v="12:48"/>
    <x v="1"/>
    <x v="0"/>
    <x v="0"/>
    <s v="7"/>
    <x v="1"/>
    <s v="1"/>
    <n v="3"/>
    <s v="NE"/>
    <s v=""/>
    <x v="0"/>
  </r>
  <r>
    <s v="002537/23"/>
    <s v="Žandová Karolína"/>
    <s v="1658171075"/>
    <s v="205"/>
    <x v="131"/>
    <d v="1899-12-30T13:01:00"/>
    <d v="2023-05-09T00:00:00"/>
    <s v="13:50"/>
    <x v="4"/>
    <x v="2"/>
    <x v="2"/>
    <s v="2"/>
    <x v="0"/>
    <s v="1"/>
    <n v="1"/>
    <s v="NE"/>
    <s v=""/>
    <x v="0"/>
  </r>
  <r>
    <s v="002539/23"/>
    <s v="Bočán Filip"/>
    <s v="1606240273"/>
    <s v="207"/>
    <x v="131"/>
    <d v="1899-12-30T13:25:00"/>
    <d v="2023-05-09T00:00:00"/>
    <s v="13:11"/>
    <x v="7"/>
    <x v="2"/>
    <x v="2"/>
    <s v="2"/>
    <x v="0"/>
    <s v="1"/>
    <n v="1"/>
    <s v="NE"/>
    <s v=""/>
    <x v="0"/>
  </r>
  <r>
    <s v="002541/23"/>
    <s v="Bočán Vojtěch"/>
    <s v="1606240284"/>
    <s v="207"/>
    <x v="131"/>
    <d v="1899-12-30T13:31:00"/>
    <d v="2023-05-09T00:00:00"/>
    <s v="13:14"/>
    <x v="7"/>
    <x v="2"/>
    <x v="2"/>
    <s v="2"/>
    <x v="0"/>
    <s v="1"/>
    <n v="1"/>
    <s v="NE"/>
    <s v=""/>
    <x v="0"/>
  </r>
  <r>
    <s v="002552/23"/>
    <s v="Žandová Veronika"/>
    <s v="8155205762"/>
    <s v="205"/>
    <x v="131"/>
    <d v="1899-12-30T15:50:00"/>
    <d v="2023-05-09T00:00:00"/>
    <s v="13:52"/>
    <x v="5"/>
    <x v="0"/>
    <x v="0"/>
    <s v="7"/>
    <x v="1"/>
    <s v="1"/>
    <n v="1"/>
    <s v="ANO"/>
    <s v=""/>
    <x v="1"/>
  </r>
  <r>
    <s v="002557/23"/>
    <s v="Bočánová Lucie "/>
    <s v="8954216084"/>
    <s v="207"/>
    <x v="131"/>
    <d v="1899-12-30T18:07:00"/>
    <d v="2023-05-09T00:00:00"/>
    <s v="15:30"/>
    <x v="6"/>
    <x v="0"/>
    <x v="0"/>
    <s v="7"/>
    <x v="1"/>
    <s v="1"/>
    <n v="1"/>
    <s v="ANO"/>
    <s v=""/>
    <x v="1"/>
  </r>
  <r>
    <s v="002562/23"/>
    <s v="Špunda Libor"/>
    <s v="1607300068"/>
    <s v="111"/>
    <x v="132"/>
    <d v="1899-12-30T07:19:00"/>
    <d v="2023-05-09T00:00:00"/>
    <s v="13:30"/>
    <x v="2"/>
    <x v="0"/>
    <x v="0"/>
    <s v="2"/>
    <x v="0"/>
    <s v="1"/>
    <n v="2"/>
    <s v="NE"/>
    <s v=""/>
    <x v="0"/>
  </r>
  <r>
    <s v="002576/23"/>
    <s v="Svatoň Miloš"/>
    <s v="1805100495"/>
    <s v="111"/>
    <x v="132"/>
    <d v="1899-12-30T11:51:00"/>
    <d v="2023-05-09T00:00:00"/>
    <s v="12:37"/>
    <x v="8"/>
    <x v="2"/>
    <x v="2"/>
    <s v="2"/>
    <x v="0"/>
    <s v="1"/>
    <n v="2"/>
    <s v="NE"/>
    <s v=""/>
    <x v="0"/>
  </r>
  <r>
    <s v="002579/23"/>
    <s v="Šolcová Kamila"/>
    <s v="9561013649"/>
    <s v="111"/>
    <x v="132"/>
    <d v="1899-12-30T13:02:00"/>
    <d v="2023-05-09T00:00:00"/>
    <s v="11:39"/>
    <x v="9"/>
    <x v="0"/>
    <x v="0"/>
    <s v="7"/>
    <x v="1"/>
    <s v="1"/>
    <n v="2"/>
    <s v="NE"/>
    <s v=""/>
    <x v="0"/>
  </r>
  <r>
    <s v="002581/23"/>
    <s v="Zatloukalová Amálie"/>
    <s v="2258060145"/>
    <s v="111"/>
    <x v="132"/>
    <d v="1899-12-30T13:22:00"/>
    <d v="2023-05-09T00:00:00"/>
    <s v="12:01"/>
    <x v="4"/>
    <x v="0"/>
    <x v="0"/>
    <s v="2"/>
    <x v="0"/>
    <s v="1"/>
    <n v="2"/>
    <s v="NE"/>
    <s v=""/>
    <x v="0"/>
  </r>
  <r>
    <s v="002604/23"/>
    <s v="Čujová Ela"/>
    <s v="0751163226"/>
    <s v="205"/>
    <x v="133"/>
    <d v="1899-12-30T12:22:00"/>
    <d v="2023-05-09T00:00:00"/>
    <s v="12:11"/>
    <x v="4"/>
    <x v="0"/>
    <x v="0"/>
    <s v="2"/>
    <x v="0"/>
    <s v="1"/>
    <n v="3"/>
    <s v="NE"/>
    <s v=""/>
    <x v="0"/>
  </r>
  <r>
    <s v="002620/23"/>
    <s v="Krobot Jonáš"/>
    <s v="1207220080"/>
    <s v="205"/>
    <x v="134"/>
    <d v="1899-12-30T10:45:00"/>
    <d v="2023-05-09T00:00:00"/>
    <s v="10:24"/>
    <x v="0"/>
    <x v="0"/>
    <x v="0"/>
    <s v="2"/>
    <x v="0"/>
    <s v="1"/>
    <n v="4"/>
    <s v="NE"/>
    <s v=""/>
    <x v="0"/>
  </r>
  <r>
    <s v="002632/23"/>
    <s v="Pavlidisová Maria Bc"/>
    <s v="8857204389"/>
    <s v="111"/>
    <x v="134"/>
    <d v="1899-12-30T13:22:00"/>
    <d v="2023-05-09T00:00:00"/>
    <s v="13:31"/>
    <x v="3"/>
    <x v="0"/>
    <x v="0"/>
    <s v="7"/>
    <x v="1"/>
    <s v="1"/>
    <n v="4"/>
    <s v="NE"/>
    <s v=""/>
    <x v="0"/>
  </r>
  <r>
    <s v="002645/23"/>
    <s v="Jakešová Viktorie"/>
    <s v="1261250078"/>
    <s v="111"/>
    <x v="135"/>
    <d v="1899-12-30T11:57:00"/>
    <d v="2023-05-09T00:00:00"/>
    <s v="12:58"/>
    <x v="0"/>
    <x v="0"/>
    <x v="0"/>
    <s v="2"/>
    <x v="0"/>
    <s v="5"/>
    <n v="5"/>
    <s v="NE"/>
    <s v=""/>
    <x v="0"/>
  </r>
  <r>
    <s v="002649/23"/>
    <s v="Zatloukalová Lucie B"/>
    <s v="9057115749"/>
    <s v="111"/>
    <x v="135"/>
    <d v="1899-12-30T13:23:00"/>
    <d v="2023-05-09T00:00:00"/>
    <s v="12:04"/>
    <x v="5"/>
    <x v="0"/>
    <x v="0"/>
    <s v="7"/>
    <x v="1"/>
    <s v="1"/>
    <n v="5"/>
    <s v="NE"/>
    <s v=""/>
    <x v="0"/>
  </r>
  <r>
    <s v="002661/23"/>
    <s v="Odehnal Jonáš"/>
    <s v="2004120976"/>
    <s v="211"/>
    <x v="136"/>
    <d v="1899-12-30T16:46:00"/>
    <d v="2023-05-09T00:00:00"/>
    <s v="12:30"/>
    <x v="2"/>
    <x v="0"/>
    <x v="0"/>
    <s v="2"/>
    <x v="0"/>
    <s v="1"/>
    <n v="6"/>
    <s v="ANO"/>
    <s v=""/>
    <x v="1"/>
  </r>
  <r>
    <s v="002662/23"/>
    <s v="Odehnal Jakub, Mgr."/>
    <s v="8012205355"/>
    <s v="205"/>
    <x v="136"/>
    <d v="1899-12-30T17:00:00"/>
    <d v="2023-05-09T00:00:00"/>
    <s v="12:32"/>
    <x v="3"/>
    <x v="0"/>
    <x v="0"/>
    <s v="7"/>
    <x v="1"/>
    <s v="1"/>
    <n v="6"/>
    <s v="ANO"/>
    <s v=""/>
    <x v="1"/>
  </r>
  <r>
    <s v="002663/23"/>
    <s v="Skopalová Eva "/>
    <s v="1151240233"/>
    <s v="111"/>
    <x v="136"/>
    <d v="1899-12-30T17:30:00"/>
    <d v="2023-05-09T00:00:00"/>
    <s v="13:36"/>
    <x v="0"/>
    <x v="0"/>
    <x v="0"/>
    <s v="2"/>
    <x v="0"/>
    <s v="1"/>
    <n v="6"/>
    <s v="ANO"/>
    <s v=""/>
    <x v="1"/>
  </r>
  <r>
    <s v="002664/23"/>
    <s v="Krchenová Kateřina"/>
    <s v="0753075345"/>
    <s v="111"/>
    <x v="136"/>
    <d v="1899-12-30T18:03:00"/>
    <d v="2023-05-09T00:00:00"/>
    <s v="08:47"/>
    <x v="0"/>
    <x v="0"/>
    <x v="0"/>
    <s v="2"/>
    <x v="0"/>
    <s v="1"/>
    <n v="6"/>
    <s v="ANO"/>
    <s v=""/>
    <x v="1"/>
  </r>
  <r>
    <s v="002676/23"/>
    <s v="Stehlíček Tobiáš"/>
    <s v="1505260306"/>
    <s v="211"/>
    <x v="137"/>
    <d v="1899-12-30T11:46:00"/>
    <d v="2023-05-09T00:00:00"/>
    <s v="14:23"/>
    <x v="7"/>
    <x v="1"/>
    <x v="1"/>
    <s v="2"/>
    <x v="2"/>
    <s v="1"/>
    <n v="7"/>
    <s v="NE"/>
    <s v=""/>
    <x v="1"/>
  </r>
  <r>
    <s v="002680/23"/>
    <s v="Slavíček David "/>
    <s v="2107130234"/>
    <s v="201"/>
    <x v="137"/>
    <d v="1899-12-30T19:41:00"/>
    <d v="2023-05-09T00:00:00"/>
    <s v="12:15"/>
    <x v="2"/>
    <x v="1"/>
    <x v="1"/>
    <s v="3"/>
    <x v="0"/>
    <s v="1"/>
    <n v="7"/>
    <s v="ANO"/>
    <s v=""/>
    <x v="1"/>
  </r>
  <r>
    <s v="002681/23"/>
    <s v="Klimšová Tereza "/>
    <s v="9359052934"/>
    <s v="201"/>
    <x v="137"/>
    <d v="1899-12-30T19:50:00"/>
    <d v="2023-05-09T00:00:00"/>
    <s v="12:17"/>
    <x v="3"/>
    <x v="0"/>
    <x v="0"/>
    <s v="7"/>
    <x v="1"/>
    <s v="1"/>
    <n v="7"/>
    <s v="ANO"/>
    <s v=""/>
    <x v="1"/>
  </r>
  <r>
    <s v="002696/23"/>
    <s v="Borovková Lenka"/>
    <s v="0862035999"/>
    <s v="111"/>
    <x v="138"/>
    <d v="1899-12-30T21:36:00"/>
    <d v="2023-05-09T00:00:00"/>
    <s v="14:40"/>
    <x v="4"/>
    <x v="0"/>
    <x v="0"/>
    <s v="2"/>
    <x v="0"/>
    <s v="1"/>
    <n v="1"/>
    <s v="ANO"/>
    <s v=""/>
    <x v="1"/>
  </r>
  <r>
    <s v="002698/23"/>
    <s v="Dufalová Nikola "/>
    <s v="0256206214"/>
    <s v="205"/>
    <x v="139"/>
    <d v="1899-12-30T00:51:00"/>
    <d v="2023-05-09T00:00:00"/>
    <s v="09:10"/>
    <x v="3"/>
    <x v="0"/>
    <x v="0"/>
    <s v="7"/>
    <x v="1"/>
    <s v="1"/>
    <n v="2"/>
    <s v="ANO"/>
    <s v=""/>
    <x v="1"/>
  </r>
  <r>
    <s v="002365/23"/>
    <s v="Koukalová Barbora"/>
    <s v="1752190033"/>
    <s v="211"/>
    <x v="124"/>
    <d v="1899-12-30T09:34:00"/>
    <d v="2023-05-10T00:00:00"/>
    <s v="09:53"/>
    <x v="0"/>
    <x v="0"/>
    <x v="0"/>
    <s v="2"/>
    <x v="0"/>
    <s v="1"/>
    <n v="1"/>
    <s v="NE"/>
    <s v=""/>
    <x v="0"/>
  </r>
  <r>
    <s v="002387/23"/>
    <s v="Koukalová Petra"/>
    <s v="8153315346"/>
    <s v="211"/>
    <x v="124"/>
    <d v="1899-12-30T14:58:00"/>
    <d v="2023-05-10T00:00:00"/>
    <s v="09:55"/>
    <x v="1"/>
    <x v="0"/>
    <x v="0"/>
    <s v="7"/>
    <x v="1"/>
    <s v="1"/>
    <n v="1"/>
    <s v="NE"/>
    <s v=""/>
    <x v="0"/>
  </r>
  <r>
    <s v="002643/23"/>
    <s v="Janová Amálie"/>
    <s v="1957140746"/>
    <s v="213"/>
    <x v="135"/>
    <d v="1899-12-30T11:20:00"/>
    <d v="2023-05-10T00:00:00"/>
    <s v="12:32"/>
    <x v="4"/>
    <x v="0"/>
    <x v="0"/>
    <s v="2"/>
    <x v="0"/>
    <s v="1"/>
    <n v="5"/>
    <s v="NE"/>
    <s v=""/>
    <x v="0"/>
  </r>
  <r>
    <s v="002654/23"/>
    <s v="Máslo Martin "/>
    <s v="1808141368"/>
    <s v="111"/>
    <x v="136"/>
    <d v="1899-12-30T12:57:00"/>
    <d v="2023-05-10T00:00:00"/>
    <s v="12:58"/>
    <x v="2"/>
    <x v="0"/>
    <x v="0"/>
    <s v="2"/>
    <x v="0"/>
    <s v="1"/>
    <n v="6"/>
    <s v="NE"/>
    <s v=""/>
    <x v="1"/>
  </r>
  <r>
    <s v="002655/23"/>
    <s v="Provazníková Aneta"/>
    <s v="8254105772"/>
    <s v="111"/>
    <x v="136"/>
    <d v="1899-12-30T13:07:00"/>
    <d v="2023-05-10T00:00:00"/>
    <s v="13:04"/>
    <x v="3"/>
    <x v="0"/>
    <x v="0"/>
    <s v="7"/>
    <x v="1"/>
    <s v="1"/>
    <n v="6"/>
    <s v="NE"/>
    <s v=""/>
    <x v="1"/>
  </r>
  <r>
    <s v="002660/23"/>
    <s v="Kuchynková Viktorie "/>
    <s v="2161250685"/>
    <s v="205"/>
    <x v="136"/>
    <d v="1899-12-30T15:45:00"/>
    <d v="2023-05-10T00:00:00"/>
    <s v="12:59"/>
    <x v="2"/>
    <x v="1"/>
    <x v="1"/>
    <s v="4"/>
    <x v="0"/>
    <s v="1"/>
    <n v="6"/>
    <s v="ANO"/>
    <s v=""/>
    <x v="1"/>
  </r>
  <r>
    <s v="002668/23"/>
    <s v="Kuchynková Věra Mgr."/>
    <s v="8955215775"/>
    <s v="205"/>
    <x v="136"/>
    <d v="1899-12-30T23:11:00"/>
    <d v="2023-05-10T00:00:00"/>
    <s v="13:01"/>
    <x v="3"/>
    <x v="0"/>
    <x v="0"/>
    <s v="7"/>
    <x v="1"/>
    <s v="1"/>
    <n v="6"/>
    <s v="ANO"/>
    <s v=""/>
    <x v="1"/>
  </r>
  <r>
    <s v="002671/23"/>
    <s v="Smrčková Ema"/>
    <s v="2353240175"/>
    <s v="211"/>
    <x v="137"/>
    <d v="1899-12-30T02:19:00"/>
    <d v="2023-05-10T00:00:00"/>
    <s v="12:32"/>
    <x v="4"/>
    <x v="1"/>
    <x v="1"/>
    <s v="7"/>
    <x v="0"/>
    <s v="1"/>
    <n v="7"/>
    <s v="ANO"/>
    <s v=""/>
    <x v="1"/>
  </r>
  <r>
    <s v="002672/23"/>
    <s v="Smrčková Gabriela "/>
    <s v="9256246175"/>
    <s v="211"/>
    <x v="137"/>
    <d v="1899-12-30T03:06:00"/>
    <d v="2023-05-10T00:00:00"/>
    <s v="12:33"/>
    <x v="5"/>
    <x v="0"/>
    <x v="0"/>
    <s v="2"/>
    <x v="1"/>
    <s v="1"/>
    <n v="7"/>
    <s v="ANO"/>
    <s v=""/>
    <x v="1"/>
  </r>
  <r>
    <s v="002678/23"/>
    <s v="Janová Bára"/>
    <s v="0153296099"/>
    <s v="111"/>
    <x v="137"/>
    <d v="1899-12-30T16:02:00"/>
    <d v="2023-05-10T00:00:00"/>
    <s v="12:34"/>
    <x v="5"/>
    <x v="0"/>
    <x v="0"/>
    <s v="7"/>
    <x v="1"/>
    <s v="1"/>
    <n v="7"/>
    <s v="ANO"/>
    <s v=""/>
    <x v="1"/>
  </r>
  <r>
    <s v="002683/23"/>
    <s v="Loubalová Eliška"/>
    <s v="1758030241"/>
    <s v="205"/>
    <x v="138"/>
    <d v="1899-12-30T13:27:00"/>
    <d v="2023-05-10T00:00:00"/>
    <s v="12:34"/>
    <x v="4"/>
    <x v="2"/>
    <x v="2"/>
    <s v="2"/>
    <x v="0"/>
    <s v="1"/>
    <n v="1"/>
    <s v="NE"/>
    <s v=""/>
    <x v="0"/>
  </r>
  <r>
    <s v="002684/23"/>
    <s v="Loubalová Julie, Bc."/>
    <s v="8953305713"/>
    <s v="205"/>
    <x v="138"/>
    <d v="1899-12-30T13:38:00"/>
    <d v="2023-05-10T00:00:00"/>
    <s v="12:33"/>
    <x v="5"/>
    <x v="0"/>
    <x v="0"/>
    <s v="7"/>
    <x v="1"/>
    <s v="1"/>
    <n v="1"/>
    <s v="NE"/>
    <s v=""/>
    <x v="0"/>
  </r>
  <r>
    <s v="002685/23"/>
    <s v="Ondruška Tomáš"/>
    <s v="1906051994"/>
    <s v="205"/>
    <x v="138"/>
    <d v="1899-12-30T13:58:00"/>
    <d v="2023-05-10T00:00:00"/>
    <s v="12:31"/>
    <x v="4"/>
    <x v="2"/>
    <x v="2"/>
    <s v="2"/>
    <x v="0"/>
    <s v="1"/>
    <n v="1"/>
    <s v="NE"/>
    <s v=""/>
    <x v="0"/>
  </r>
  <r>
    <s v="002687/23"/>
    <s v="Stehlíková Eliška"/>
    <s v="8959250982"/>
    <s v="205"/>
    <x v="138"/>
    <d v="1899-12-30T14:13:00"/>
    <d v="2023-05-10T00:00:00"/>
    <s v="12:32"/>
    <x v="5"/>
    <x v="0"/>
    <x v="0"/>
    <s v="7"/>
    <x v="1"/>
    <s v="1"/>
    <n v="1"/>
    <s v="NE"/>
    <s v=""/>
    <x v="0"/>
  </r>
  <r>
    <s v="002690/23"/>
    <s v="Hejda Jan "/>
    <s v="0511173234"/>
    <s v="205"/>
    <x v="138"/>
    <d v="1899-12-30T15:16:00"/>
    <d v="2023-05-10T00:00:00"/>
    <s v="09:19"/>
    <x v="7"/>
    <x v="2"/>
    <x v="2"/>
    <s v="2"/>
    <x v="0"/>
    <s v="1"/>
    <n v="1"/>
    <s v="ANO"/>
    <s v=""/>
    <x v="1"/>
  </r>
  <r>
    <s v="002692/23"/>
    <s v="Vaculčík Kryštof Sam"/>
    <s v="2101221474"/>
    <s v="211"/>
    <x v="138"/>
    <d v="1899-12-30T15:50:00"/>
    <d v="2023-05-10T00:00:00"/>
    <s v="12:35"/>
    <x v="4"/>
    <x v="2"/>
    <x v="2"/>
    <s v="2"/>
    <x v="0"/>
    <s v="1"/>
    <n v="1"/>
    <s v="ANO"/>
    <s v=""/>
    <x v="1"/>
  </r>
  <r>
    <s v="002693/23"/>
    <s v="Vaculčíková Sedláčko"/>
    <s v="8857135848"/>
    <s v="211"/>
    <x v="138"/>
    <d v="1899-12-30T16:05:00"/>
    <d v="2023-05-10T00:00:00"/>
    <s v="12:39"/>
    <x v="5"/>
    <x v="0"/>
    <x v="0"/>
    <s v="7"/>
    <x v="1"/>
    <s v="1"/>
    <n v="1"/>
    <s v="ANO"/>
    <s v=""/>
    <x v="1"/>
  </r>
  <r>
    <s v="002694/23"/>
    <s v="Moták Viliam"/>
    <s v="2006260663"/>
    <s v="205"/>
    <x v="138"/>
    <d v="1899-12-30T17:41:00"/>
    <d v="2023-05-10T00:00:00"/>
    <s v="12:41"/>
    <x v="4"/>
    <x v="0"/>
    <x v="0"/>
    <s v="2"/>
    <x v="0"/>
    <s v="1"/>
    <n v="1"/>
    <s v="ANO"/>
    <s v=""/>
    <x v="1"/>
  </r>
  <r>
    <s v="002695/23"/>
    <s v="Motáková Eliška"/>
    <s v="9356035722"/>
    <s v="205"/>
    <x v="138"/>
    <d v="1899-12-30T17:52:00"/>
    <d v="2023-05-10T00:00:00"/>
    <s v="12:40"/>
    <x v="5"/>
    <x v="0"/>
    <x v="0"/>
    <s v="7"/>
    <x v="1"/>
    <s v="1"/>
    <n v="1"/>
    <s v="ANO"/>
    <s v=""/>
    <x v="1"/>
  </r>
  <r>
    <s v="002706/23"/>
    <s v="Nepšinský Gabriel"/>
    <s v="1003073258"/>
    <s v="201"/>
    <x v="139"/>
    <d v="1899-12-30T09:20:00"/>
    <d v="2023-05-10T00:00:00"/>
    <s v="14:16"/>
    <x v="0"/>
    <x v="2"/>
    <x v="2"/>
    <s v="2"/>
    <x v="0"/>
    <s v="1"/>
    <n v="2"/>
    <s v="NE"/>
    <s v=""/>
    <x v="0"/>
  </r>
  <r>
    <s v="002722/23"/>
    <s v="Štěpánová Tereza"/>
    <s v="1455230282"/>
    <s v="205"/>
    <x v="139"/>
    <d v="1899-12-30T19:44:00"/>
    <d v="2023-05-10T00:00:00"/>
    <s v="09:48"/>
    <x v="7"/>
    <x v="1"/>
    <x v="1"/>
    <s v="4"/>
    <x v="2"/>
    <s v="1"/>
    <n v="2"/>
    <s v="ANO"/>
    <s v=""/>
    <x v="1"/>
  </r>
  <r>
    <s v="002636/23"/>
    <s v="Král Matias "/>
    <s v="2109170943"/>
    <s v="205"/>
    <x v="134"/>
    <d v="1899-12-30T20:18:00"/>
    <d v="2023-05-11T00:00:00"/>
    <s v="10:05"/>
    <x v="8"/>
    <x v="0"/>
    <x v="0"/>
    <s v="2"/>
    <x v="0"/>
    <s v="1"/>
    <n v="4"/>
    <s v="ANO"/>
    <s v=""/>
    <x v="1"/>
  </r>
  <r>
    <s v="002639/23"/>
    <s v="Dočekalová Olívie "/>
    <s v="0953125338"/>
    <s v="111"/>
    <x v="134"/>
    <d v="1899-12-30T21:50:00"/>
    <d v="2023-05-11T00:00:00"/>
    <s v="10:58"/>
    <x v="0"/>
    <x v="1"/>
    <x v="1"/>
    <s v="2"/>
    <x v="0"/>
    <s v="1"/>
    <n v="4"/>
    <s v="ANO"/>
    <s v=""/>
    <x v="1"/>
  </r>
  <r>
    <s v="002640/23"/>
    <s v="Králová Petra, Bc."/>
    <s v="9059246086"/>
    <s v="205"/>
    <x v="134"/>
    <d v="1899-12-30T22:23:00"/>
    <d v="2023-05-11T00:00:00"/>
    <s v="18:16"/>
    <x v="9"/>
    <x v="0"/>
    <x v="0"/>
    <s v="7"/>
    <x v="1"/>
    <s v="1"/>
    <n v="4"/>
    <s v="ANO"/>
    <s v=""/>
    <x v="1"/>
  </r>
  <r>
    <s v="002673/23"/>
    <s v="Pechová Viktorie"/>
    <s v="1757280129"/>
    <s v="205"/>
    <x v="137"/>
    <d v="1899-12-30T10:55:00"/>
    <d v="2023-05-11T00:00:00"/>
    <s v="12:43"/>
    <x v="7"/>
    <x v="1"/>
    <x v="1"/>
    <s v="2"/>
    <x v="2"/>
    <s v="1"/>
    <n v="7"/>
    <s v="NE"/>
    <s v=""/>
    <x v="1"/>
  </r>
  <r>
    <s v="002674/23"/>
    <s v="Hýblová Hana"/>
    <s v="9156205718"/>
    <s v="205"/>
    <x v="137"/>
    <d v="1899-12-30T11:02:00"/>
    <d v="2023-05-11T00:00:00"/>
    <s v="12:49"/>
    <x v="6"/>
    <x v="0"/>
    <x v="0"/>
    <s v="7"/>
    <x v="1"/>
    <s v="1"/>
    <n v="7"/>
    <s v="NE"/>
    <s v=""/>
    <x v="1"/>
  </r>
  <r>
    <s v="002682/23"/>
    <s v="Pluhař Vlastimil"/>
    <s v="1010131144"/>
    <s v="201"/>
    <x v="138"/>
    <d v="1899-12-30T13:09:00"/>
    <d v="2023-05-11T00:00:00"/>
    <s v="12:02"/>
    <x v="7"/>
    <x v="2"/>
    <x v="2"/>
    <s v="2"/>
    <x v="0"/>
    <s v="1"/>
    <n v="1"/>
    <s v="NE"/>
    <s v=""/>
    <x v="0"/>
  </r>
  <r>
    <s v="002699/23"/>
    <s v="Petříková Valerie"/>
    <s v="1962210371"/>
    <s v="111"/>
    <x v="139"/>
    <d v="1899-12-30T03:28:00"/>
    <d v="2023-05-11T00:00:00"/>
    <s v="12:14"/>
    <x v="2"/>
    <x v="0"/>
    <x v="0"/>
    <s v="2"/>
    <x v="0"/>
    <s v="1"/>
    <n v="2"/>
    <s v="ANO"/>
    <s v=""/>
    <x v="1"/>
  </r>
  <r>
    <s v="002700/23"/>
    <s v="Petříková Veronika"/>
    <s v="9254095774"/>
    <s v="111"/>
    <x v="139"/>
    <d v="1899-12-30T03:57:00"/>
    <d v="2023-05-11T00:00:00"/>
    <s v="12:15"/>
    <x v="3"/>
    <x v="0"/>
    <x v="0"/>
    <s v="7"/>
    <x v="1"/>
    <s v="1"/>
    <n v="2"/>
    <s v="ANO"/>
    <s v=""/>
    <x v="1"/>
  </r>
  <r>
    <s v="002702/23"/>
    <s v="Heibel Alex"/>
    <s v="0510026077"/>
    <s v="111"/>
    <x v="139"/>
    <d v="1899-12-30T08:40:00"/>
    <d v="2023-05-11T00:00:00"/>
    <s v="10:36"/>
    <x v="0"/>
    <x v="2"/>
    <x v="2"/>
    <s v="2"/>
    <x v="0"/>
    <s v="1"/>
    <n v="2"/>
    <s v="NE"/>
    <s v=""/>
    <x v="0"/>
  </r>
  <r>
    <s v="002703/23"/>
    <s v="Fibigr Tomáš"/>
    <s v="1401090405"/>
    <s v="205"/>
    <x v="139"/>
    <d v="1899-12-30T08:49:00"/>
    <d v="2023-05-11T00:00:00"/>
    <s v="12:07"/>
    <x v="0"/>
    <x v="2"/>
    <x v="2"/>
    <s v="2"/>
    <x v="0"/>
    <s v="1"/>
    <n v="2"/>
    <s v="NE"/>
    <s v=""/>
    <x v="0"/>
  </r>
  <r>
    <s v="002708/23"/>
    <s v="Vomáčka Jakub"/>
    <s v="1203140114"/>
    <s v="111"/>
    <x v="139"/>
    <d v="1899-12-30T09:32:00"/>
    <d v="2023-05-11T00:00:00"/>
    <s v="15:23"/>
    <x v="7"/>
    <x v="2"/>
    <x v="2"/>
    <s v="2"/>
    <x v="0"/>
    <s v="1"/>
    <n v="2"/>
    <s v="NE"/>
    <s v=""/>
    <x v="0"/>
  </r>
  <r>
    <s v="002709/23"/>
    <s v="Ševčík Jan "/>
    <s v="2101200541"/>
    <s v="111"/>
    <x v="139"/>
    <d v="1899-12-30T09:51:00"/>
    <d v="2023-05-11T00:00:00"/>
    <s v="12:31"/>
    <x v="4"/>
    <x v="2"/>
    <x v="2"/>
    <s v="2"/>
    <x v="0"/>
    <s v="1"/>
    <n v="2"/>
    <s v="NE"/>
    <s v=""/>
    <x v="0"/>
  </r>
  <r>
    <s v="002710/23"/>
    <s v="Srovnalová Karolína "/>
    <s v="2253280392"/>
    <s v="205"/>
    <x v="139"/>
    <d v="1899-12-30T10:00:00"/>
    <d v="2023-05-11T00:00:00"/>
    <s v="12:14"/>
    <x v="4"/>
    <x v="2"/>
    <x v="2"/>
    <s v="2"/>
    <x v="2"/>
    <s v="1"/>
    <n v="2"/>
    <s v="NE"/>
    <s v=""/>
    <x v="0"/>
  </r>
  <r>
    <s v="002711/23"/>
    <s v="Mohylák Matěj"/>
    <s v="1808070429"/>
    <s v="205"/>
    <x v="139"/>
    <d v="1899-12-30T10:31:00"/>
    <d v="2023-05-11T00:00:00"/>
    <s v="12:40"/>
    <x v="7"/>
    <x v="2"/>
    <x v="2"/>
    <s v="2"/>
    <x v="0"/>
    <s v="1"/>
    <n v="2"/>
    <s v="NE"/>
    <s v=""/>
    <x v="0"/>
  </r>
  <r>
    <s v="002712/23"/>
    <s v="Vyležíková Jana"/>
    <s v="8552115715"/>
    <s v="205"/>
    <x v="139"/>
    <d v="1899-12-30T12:17:00"/>
    <d v="2023-05-11T00:00:00"/>
    <s v="12:42"/>
    <x v="6"/>
    <x v="0"/>
    <x v="0"/>
    <s v="7"/>
    <x v="1"/>
    <s v="1"/>
    <n v="2"/>
    <s v="NE"/>
    <s v=""/>
    <x v="0"/>
  </r>
  <r>
    <s v="002713/23"/>
    <s v="Dzik Albert"/>
    <s v="2302180056"/>
    <s v="205"/>
    <x v="139"/>
    <d v="1899-12-30T12:57:00"/>
    <d v="2023-05-11T00:00:00"/>
    <s v="12:14"/>
    <x v="2"/>
    <x v="0"/>
    <x v="0"/>
    <s v="2"/>
    <x v="0"/>
    <s v="1"/>
    <n v="2"/>
    <s v="NE"/>
    <s v=""/>
    <x v="0"/>
  </r>
  <r>
    <s v="002714/23"/>
    <s v="Dziková Jesika"/>
    <s v="9251036234"/>
    <s v="205"/>
    <x v="139"/>
    <d v="1899-12-30T13:07:00"/>
    <d v="2023-05-11T00:00:00"/>
    <s v="12:16"/>
    <x v="3"/>
    <x v="0"/>
    <x v="0"/>
    <s v="7"/>
    <x v="1"/>
    <s v="1"/>
    <n v="2"/>
    <s v="NE"/>
    <s v=""/>
    <x v="0"/>
  </r>
  <r>
    <s v="002716/23"/>
    <s v="Mazáková Markéta"/>
    <s v="0958116071"/>
    <s v="111"/>
    <x v="139"/>
    <d v="1899-12-30T13:34:00"/>
    <d v="2023-05-11T00:00:00"/>
    <s v="12:29"/>
    <x v="4"/>
    <x v="1"/>
    <x v="1"/>
    <s v="1"/>
    <x v="0"/>
    <s v="1"/>
    <n v="2"/>
    <s v="NE"/>
    <s v=""/>
    <x v="0"/>
  </r>
  <r>
    <s v="002717/23"/>
    <s v="Voráčová Veronika"/>
    <s v="8156135757"/>
    <s v="205"/>
    <x v="139"/>
    <d v="1899-12-30T13:36:00"/>
    <d v="2023-05-11T00:00:00"/>
    <s v="11:24"/>
    <x v="1"/>
    <x v="0"/>
    <x v="0"/>
    <s v="7"/>
    <x v="1"/>
    <s v="1"/>
    <n v="2"/>
    <s v="NE"/>
    <s v=""/>
    <x v="0"/>
  </r>
  <r>
    <s v="002718/23"/>
    <s v="Večeřová Alena"/>
    <s v="6062200441"/>
    <s v="211"/>
    <x v="139"/>
    <d v="1899-12-30T14:09:00"/>
    <d v="2023-05-11T00:00:00"/>
    <s v="12:32"/>
    <x v="5"/>
    <x v="0"/>
    <x v="0"/>
    <s v="7"/>
    <x v="1"/>
    <s v="1"/>
    <n v="2"/>
    <s v="NE"/>
    <s v=""/>
    <x v="0"/>
  </r>
  <r>
    <s v="002720/23"/>
    <s v="Knol Filip"/>
    <s v="0805023241"/>
    <s v="205"/>
    <x v="139"/>
    <d v="1899-12-30T15:58:00"/>
    <d v="2023-05-11T00:00:00"/>
    <s v="08:39"/>
    <x v="0"/>
    <x v="2"/>
    <x v="2"/>
    <s v="2"/>
    <x v="2"/>
    <s v="1"/>
    <n v="2"/>
    <s v="ANO"/>
    <s v=""/>
    <x v="1"/>
  </r>
  <r>
    <s v="002737/23"/>
    <s v="Stiborová Ema"/>
    <s v="1058160180"/>
    <s v="205"/>
    <x v="140"/>
    <d v="1899-12-30T13:10:00"/>
    <d v="2023-05-11T00:00:00"/>
    <s v="13:09"/>
    <x v="4"/>
    <x v="1"/>
    <x v="1"/>
    <s v="2"/>
    <x v="0"/>
    <s v="1"/>
    <n v="3"/>
    <s v="NE"/>
    <s v=""/>
    <x v="0"/>
  </r>
  <r>
    <s v="002743/23"/>
    <s v="Žáčiková Stella"/>
    <s v="1357230028"/>
    <s v="207"/>
    <x v="140"/>
    <d v="1899-12-30T18:08:00"/>
    <d v="2023-05-11T00:00:00"/>
    <s v="13:11"/>
    <x v="4"/>
    <x v="0"/>
    <x v="0"/>
    <s v="2"/>
    <x v="0"/>
    <s v="1"/>
    <n v="3"/>
    <s v="ANO"/>
    <s v=""/>
    <x v="1"/>
  </r>
  <r>
    <s v="002744/23"/>
    <s v="Žáčiková Veronika Di"/>
    <s v="8454215374"/>
    <s v="207"/>
    <x v="140"/>
    <d v="1899-12-30T18:37:00"/>
    <d v="2023-05-11T00:00:00"/>
    <s v="19:12"/>
    <x v="5"/>
    <x v="0"/>
    <x v="0"/>
    <s v="7"/>
    <x v="1"/>
    <s v="1"/>
    <n v="3"/>
    <s v="ANO"/>
    <s v=""/>
    <x v="1"/>
  </r>
  <r>
    <s v="001971/23"/>
    <s v="Gajdošík Radek"/>
    <s v="1603250803"/>
    <s v="111"/>
    <x v="104"/>
    <d v="1899-12-30T13:04:00"/>
    <d v="2023-05-12T00:00:00"/>
    <s v="14:18"/>
    <x v="8"/>
    <x v="1"/>
    <x v="1"/>
    <s v="5"/>
    <x v="0"/>
    <s v="1"/>
    <n v="2"/>
    <s v="NE"/>
    <s v=""/>
    <x v="0"/>
  </r>
  <r>
    <s v="002077/23"/>
    <s v="Gajdošíková Silvie"/>
    <s v="8559296141"/>
    <s v="111"/>
    <x v="109"/>
    <d v="1899-12-30T17:39:00"/>
    <d v="2023-05-12T00:00:00"/>
    <s v="14:50"/>
    <x v="9"/>
    <x v="0"/>
    <x v="0"/>
    <s v="7"/>
    <x v="1"/>
    <s v="1"/>
    <n v="1"/>
    <s v="ANO"/>
    <d v="2023-04-10T00:00:00"/>
    <x v="1"/>
  </r>
  <r>
    <s v="002301/23"/>
    <s v="Němcová Jolana"/>
    <s v="1257100933"/>
    <s v="211"/>
    <x v="120"/>
    <d v="1899-12-30T10:15:00"/>
    <d v="2023-05-12T00:00:00"/>
    <s v="09:45"/>
    <x v="0"/>
    <x v="2"/>
    <x v="2"/>
    <s v="5"/>
    <x v="2"/>
    <s v="1"/>
    <n v="4"/>
    <s v="NE"/>
    <s v=""/>
    <x v="0"/>
  </r>
  <r>
    <s v="002439/23"/>
    <s v="Zdvyhal Marek"/>
    <s v="2206261211"/>
    <s v="207"/>
    <x v="126"/>
    <d v="1899-12-30T15:56:00"/>
    <d v="2023-05-12T00:00:00"/>
    <s v="08:29"/>
    <x v="2"/>
    <x v="0"/>
    <x v="0"/>
    <s v="2"/>
    <x v="0"/>
    <s v="1"/>
    <n v="3"/>
    <s v="ANO"/>
    <s v=""/>
    <x v="1"/>
  </r>
  <r>
    <s v="002701/23"/>
    <s v="Novák Filip"/>
    <s v="1712140067"/>
    <s v="205"/>
    <x v="139"/>
    <d v="1899-12-30T08:08:00"/>
    <d v="2023-05-12T00:00:00"/>
    <s v="10:30"/>
    <x v="0"/>
    <x v="2"/>
    <x v="2"/>
    <s v="2"/>
    <x v="0"/>
    <s v="1"/>
    <n v="2"/>
    <s v="NE"/>
    <s v=""/>
    <x v="0"/>
  </r>
  <r>
    <s v="002704/23"/>
    <s v="Klos Filip"/>
    <s v="1307300192"/>
    <s v="211"/>
    <x v="139"/>
    <d v="1899-12-30T09:02:00"/>
    <d v="2023-05-12T00:00:00"/>
    <s v="10:55"/>
    <x v="7"/>
    <x v="0"/>
    <x v="0"/>
    <s v="2"/>
    <x v="0"/>
    <s v="1"/>
    <n v="2"/>
    <s v="NE"/>
    <s v=""/>
    <x v="0"/>
  </r>
  <r>
    <s v="002715/23"/>
    <s v="Nováková Martina"/>
    <s v="8159035302"/>
    <s v="205"/>
    <x v="139"/>
    <d v="1899-12-30T13:32:00"/>
    <d v="2023-05-12T00:00:00"/>
    <s v="10:32"/>
    <x v="1"/>
    <x v="0"/>
    <x v="0"/>
    <s v="7"/>
    <x v="1"/>
    <s v="1"/>
    <n v="2"/>
    <s v="NE"/>
    <s v=""/>
    <x v="0"/>
  </r>
  <r>
    <s v="002719/23"/>
    <s v="Dlouhý Jakub"/>
    <s v="1006255349"/>
    <s v="211"/>
    <x v="139"/>
    <d v="1899-12-30T14:11:00"/>
    <d v="2023-05-12T00:00:00"/>
    <s v="12:14"/>
    <x v="2"/>
    <x v="0"/>
    <x v="0"/>
    <s v="2"/>
    <x v="0"/>
    <s v="1"/>
    <n v="2"/>
    <s v="NE"/>
    <s v=""/>
    <x v="0"/>
  </r>
  <r>
    <s v="002724/23"/>
    <s v="Peřinová Nikol"/>
    <s v="0857033232"/>
    <s v="205"/>
    <x v="139"/>
    <d v="1899-12-30T21:16:00"/>
    <d v="2023-05-12T00:00:00"/>
    <s v="12:45"/>
    <x v="4"/>
    <x v="1"/>
    <x v="1"/>
    <s v="2"/>
    <x v="0"/>
    <s v="1"/>
    <n v="2"/>
    <s v="ANO"/>
    <s v=""/>
    <x v="1"/>
  </r>
  <r>
    <s v="002727/23"/>
    <s v="Veselá Nina"/>
    <s v="1361270163"/>
    <s v="201"/>
    <x v="140"/>
    <d v="1899-12-30T09:01:00"/>
    <d v="2023-05-12T00:00:00"/>
    <s v="12:44"/>
    <x v="4"/>
    <x v="2"/>
    <x v="2"/>
    <s v="2"/>
    <x v="0"/>
    <s v="1"/>
    <n v="3"/>
    <s v="NE"/>
    <s v=""/>
    <x v="0"/>
  </r>
  <r>
    <s v="002728/23"/>
    <s v="Kostelník Matyáš"/>
    <s v="1911060811"/>
    <s v="111"/>
    <x v="140"/>
    <d v="1899-12-30T09:20:00"/>
    <d v="2023-05-12T00:00:00"/>
    <s v="12:21"/>
    <x v="4"/>
    <x v="2"/>
    <x v="2"/>
    <s v="2"/>
    <x v="0"/>
    <s v="1"/>
    <n v="3"/>
    <s v="NE"/>
    <s v=""/>
    <x v="0"/>
  </r>
  <r>
    <s v="002730/23"/>
    <s v="Flachs Milan"/>
    <s v="1211240162"/>
    <s v="111"/>
    <x v="140"/>
    <d v="1899-12-30T10:11:00"/>
    <d v="2023-05-12T00:00:00"/>
    <s v="09:34"/>
    <x v="7"/>
    <x v="2"/>
    <x v="2"/>
    <s v="2"/>
    <x v="0"/>
    <s v="1"/>
    <n v="3"/>
    <s v="NE"/>
    <s v=""/>
    <x v="0"/>
  </r>
  <r>
    <s v="002731/23"/>
    <s v="Bartošek Matyáš"/>
    <s v="1902261350"/>
    <s v="111"/>
    <x v="140"/>
    <d v="1899-12-30T10:40:00"/>
    <d v="2023-05-12T00:00:00"/>
    <s v="14:56"/>
    <x v="7"/>
    <x v="2"/>
    <x v="2"/>
    <s v="2"/>
    <x v="0"/>
    <s v="1"/>
    <n v="3"/>
    <s v="NE"/>
    <s v=""/>
    <x v="0"/>
  </r>
  <r>
    <s v="002732/23"/>
    <s v="Kolář Adrián"/>
    <s v="2102151623"/>
    <s v="205"/>
    <x v="140"/>
    <d v="1899-12-30T11:09:00"/>
    <d v="2023-05-12T00:00:00"/>
    <s v="10:56"/>
    <x v="7"/>
    <x v="2"/>
    <x v="2"/>
    <s v="2"/>
    <x v="0"/>
    <s v="1"/>
    <n v="3"/>
    <s v="NE"/>
    <s v=""/>
    <x v="0"/>
  </r>
  <r>
    <s v="002736/23"/>
    <s v="Kolářová Eliška, Bc."/>
    <s v="9658144870"/>
    <s v="205"/>
    <x v="140"/>
    <d v="1899-12-30T13:02:00"/>
    <d v="2023-05-12T00:00:00"/>
    <s v="10:57"/>
    <x v="6"/>
    <x v="0"/>
    <x v="0"/>
    <s v="7"/>
    <x v="1"/>
    <s v="1"/>
    <n v="3"/>
    <s v="NE"/>
    <s v=""/>
    <x v="0"/>
  </r>
  <r>
    <s v="002738/23"/>
    <s v="Bartošková Michaela"/>
    <s v="9356036151"/>
    <s v="111"/>
    <x v="140"/>
    <d v="1899-12-30T13:11:00"/>
    <d v="2023-05-12T00:00:00"/>
    <s v="15:12"/>
    <x v="6"/>
    <x v="0"/>
    <x v="0"/>
    <s v="7"/>
    <x v="1"/>
    <s v="1"/>
    <n v="3"/>
    <s v="NE"/>
    <s v=""/>
    <x v="0"/>
  </r>
  <r>
    <s v="002742/23"/>
    <s v="Kostelníková Michael"/>
    <s v="8253085775"/>
    <s v="111"/>
    <x v="140"/>
    <d v="1899-12-30T14:39:00"/>
    <d v="2023-05-12T00:00:00"/>
    <s v="12:23"/>
    <x v="5"/>
    <x v="0"/>
    <x v="0"/>
    <s v="7"/>
    <x v="1"/>
    <s v="1"/>
    <n v="3"/>
    <s v="NE"/>
    <s v=""/>
    <x v="0"/>
  </r>
  <r>
    <s v="002697/23"/>
    <s v="Dufala Patrik "/>
    <s v="2212120504"/>
    <s v="205"/>
    <x v="139"/>
    <d v="1899-12-30T00:36:00"/>
    <d v="2023-05-13T00:00:00"/>
    <s v="14:41"/>
    <x v="2"/>
    <x v="0"/>
    <x v="0"/>
    <s v="2"/>
    <x v="0"/>
    <s v="1"/>
    <n v="2"/>
    <s v="ANO"/>
    <s v=""/>
    <x v="1"/>
  </r>
  <r>
    <s v="002721/23"/>
    <s v="Dufalová Nikola "/>
    <s v="0256206214"/>
    <s v="205"/>
    <x v="139"/>
    <d v="1899-12-30T16:16:00"/>
    <d v="2023-05-13T00:00:00"/>
    <s v="12:50"/>
    <x v="3"/>
    <x v="0"/>
    <x v="0"/>
    <s v="7"/>
    <x v="1"/>
    <s v="1"/>
    <n v="2"/>
    <s v="ANO"/>
    <s v=""/>
    <x v="1"/>
  </r>
  <r>
    <s v="002723/23"/>
    <s v="Janošík Jakub"/>
    <s v="0912092214"/>
    <s v="111"/>
    <x v="139"/>
    <d v="1899-12-30T20:53:00"/>
    <d v="2023-05-13T00:00:00"/>
    <s v="14:21"/>
    <x v="0"/>
    <x v="1"/>
    <x v="1"/>
    <s v="2"/>
    <x v="0"/>
    <s v="1"/>
    <n v="2"/>
    <s v="ANO"/>
    <s v=""/>
    <x v="1"/>
  </r>
  <r>
    <s v="002748/23"/>
    <s v="Ďuricová Ella "/>
    <s v="1956080038"/>
    <s v="111"/>
    <x v="141"/>
    <d v="1899-12-30T07:52:00"/>
    <d v="2023-05-13T00:00:00"/>
    <s v="08:43"/>
    <x v="7"/>
    <x v="2"/>
    <x v="2"/>
    <s v="2"/>
    <x v="0"/>
    <s v="1"/>
    <n v="4"/>
    <s v="NE"/>
    <s v=""/>
    <x v="0"/>
  </r>
  <r>
    <s v="002750/23"/>
    <s v="Hoško Matyas"/>
    <s v="1805230328"/>
    <s v="205"/>
    <x v="141"/>
    <d v="1899-12-30T09:35:00"/>
    <d v="2023-05-13T00:00:00"/>
    <s v="08:58"/>
    <x v="7"/>
    <x v="2"/>
    <x v="2"/>
    <s v="2"/>
    <x v="0"/>
    <s v="1"/>
    <n v="4"/>
    <s v="NE"/>
    <s v=""/>
    <x v="0"/>
  </r>
  <r>
    <s v="002752/23"/>
    <s v="Vaňhová Viktorie "/>
    <s v="1859200211"/>
    <s v="111"/>
    <x v="141"/>
    <d v="1899-12-30T10:19:00"/>
    <d v="2023-05-13T00:00:00"/>
    <s v="08:47"/>
    <x v="7"/>
    <x v="2"/>
    <x v="2"/>
    <s v="2"/>
    <x v="0"/>
    <s v="1"/>
    <n v="4"/>
    <s v="NE"/>
    <s v=""/>
    <x v="0"/>
  </r>
  <r>
    <s v="002753/23"/>
    <s v="Zdráhal David"/>
    <s v="1110120330"/>
    <s v="205"/>
    <x v="141"/>
    <d v="1899-12-30T10:28:00"/>
    <d v="2023-05-13T00:00:00"/>
    <s v="09:05"/>
    <x v="7"/>
    <x v="2"/>
    <x v="2"/>
    <s v="2"/>
    <x v="0"/>
    <s v="1"/>
    <n v="4"/>
    <s v="NE"/>
    <s v=""/>
    <x v="0"/>
  </r>
  <r>
    <s v="002755/23"/>
    <s v="Ferko Jan"/>
    <s v="1203240115"/>
    <s v="205"/>
    <x v="141"/>
    <d v="1899-12-30T10:39:00"/>
    <d v="2023-05-13T00:00:00"/>
    <s v="08:52"/>
    <x v="7"/>
    <x v="2"/>
    <x v="2"/>
    <s v="2"/>
    <x v="0"/>
    <s v="1"/>
    <n v="4"/>
    <s v="NE"/>
    <s v=""/>
    <x v="0"/>
  </r>
  <r>
    <s v="002756/23"/>
    <s v="Školutová Nina"/>
    <s v="1858130450"/>
    <s v="205"/>
    <x v="141"/>
    <d v="1899-12-30T11:03:00"/>
    <d v="2023-05-13T00:00:00"/>
    <s v="09:01"/>
    <x v="7"/>
    <x v="2"/>
    <x v="2"/>
    <s v="2"/>
    <x v="0"/>
    <s v="1"/>
    <n v="4"/>
    <s v="NE"/>
    <s v=""/>
    <x v="0"/>
  </r>
  <r>
    <s v="002757/23"/>
    <s v="Ďuricová Zuzana Ing."/>
    <s v="8457304251"/>
    <s v="111"/>
    <x v="141"/>
    <d v="1899-12-30T12:20:00"/>
    <d v="2023-05-13T00:00:00"/>
    <s v="09:07"/>
    <x v="6"/>
    <x v="0"/>
    <x v="0"/>
    <s v="7"/>
    <x v="1"/>
    <s v="1"/>
    <n v="4"/>
    <s v="NE"/>
    <s v=""/>
    <x v="0"/>
  </r>
  <r>
    <s v="002758/23"/>
    <s v="Školutová Jitka"/>
    <s v="9058255305"/>
    <s v="205"/>
    <x v="141"/>
    <d v="1899-12-30T12:25:00"/>
    <d v="2023-05-13T00:00:00"/>
    <s v="09:17"/>
    <x v="6"/>
    <x v="0"/>
    <x v="0"/>
    <s v="7"/>
    <x v="1"/>
    <s v="1"/>
    <n v="4"/>
    <s v="NE"/>
    <s v=""/>
    <x v="0"/>
  </r>
  <r>
    <s v="002759/23"/>
    <s v="Hošková Lucie"/>
    <s v="9053115753"/>
    <s v="205"/>
    <x v="141"/>
    <d v="1899-12-30T12:29:00"/>
    <d v="2023-05-13T00:00:00"/>
    <s v="09:19"/>
    <x v="6"/>
    <x v="0"/>
    <x v="0"/>
    <s v="7"/>
    <x v="1"/>
    <s v="1"/>
    <n v="4"/>
    <s v="NE"/>
    <s v=""/>
    <x v="0"/>
  </r>
  <r>
    <s v="002760/23"/>
    <s v="Vaňha Marek"/>
    <s v="8811121616"/>
    <s v="111"/>
    <x v="141"/>
    <d v="1899-12-30T13:35:00"/>
    <d v="2023-05-13T00:00:00"/>
    <s v="09:09"/>
    <x v="6"/>
    <x v="0"/>
    <x v="0"/>
    <s v="7"/>
    <x v="1"/>
    <s v="1"/>
    <n v="4"/>
    <s v="NE"/>
    <s v=""/>
    <x v="0"/>
  </r>
  <r>
    <s v="002762/23"/>
    <s v="Švorčíková Veronika"/>
    <s v="0959014936"/>
    <s v="111"/>
    <x v="141"/>
    <d v="1899-12-30T15:57:00"/>
    <d v="2023-05-13T00:00:00"/>
    <s v="14:09"/>
    <x v="0"/>
    <x v="1"/>
    <x v="1"/>
    <s v="4"/>
    <x v="0"/>
    <s v="1"/>
    <n v="4"/>
    <s v="ANO"/>
    <s v=""/>
    <x v="1"/>
  </r>
  <r>
    <s v="002773/23"/>
    <s v="Zatloukalová Ema"/>
    <s v="1761090419"/>
    <s v="205"/>
    <x v="142"/>
    <d v="1899-12-30T15:30:00"/>
    <d v="2023-05-13T00:00:00"/>
    <s v="11:50"/>
    <x v="4"/>
    <x v="1"/>
    <x v="1"/>
    <s v="7"/>
    <x v="0"/>
    <s v="1"/>
    <n v="5"/>
    <s v="ANO"/>
    <s v=""/>
    <x v="1"/>
  </r>
  <r>
    <s v="002774/23"/>
    <s v="Zatloukal Tomáš"/>
    <s v="8806075795"/>
    <s v="205"/>
    <x v="142"/>
    <d v="1899-12-30T16:10:00"/>
    <d v="2023-05-13T00:00:00"/>
    <s v="11:51"/>
    <x v="5"/>
    <x v="0"/>
    <x v="0"/>
    <s v="7"/>
    <x v="1"/>
    <s v="1"/>
    <n v="5"/>
    <s v="ANO"/>
    <s v=""/>
    <x v="1"/>
  </r>
  <r>
    <s v="002746/23"/>
    <s v="Sobek Jan "/>
    <s v="2005200340"/>
    <s v="213"/>
    <x v="141"/>
    <d v="1899-12-30T07:19:00"/>
    <d v="2023-05-14T00:00:00"/>
    <s v="07:55"/>
    <x v="8"/>
    <x v="2"/>
    <x v="2"/>
    <s v="2"/>
    <x v="0"/>
    <s v="1"/>
    <n v="4"/>
    <s v="NE"/>
    <s v=""/>
    <x v="0"/>
  </r>
  <r>
    <s v="002747/23"/>
    <s v="Sobková Zuzana"/>
    <s v="8657055979"/>
    <s v="213"/>
    <x v="141"/>
    <d v="1899-12-30T07:37:00"/>
    <d v="2023-05-14T00:00:00"/>
    <s v="12:07"/>
    <x v="9"/>
    <x v="0"/>
    <x v="0"/>
    <s v="7"/>
    <x v="1"/>
    <s v="1"/>
    <n v="4"/>
    <s v="NE"/>
    <s v=""/>
    <x v="0"/>
  </r>
  <r>
    <s v="002749/23"/>
    <s v="Koplíková Lucie"/>
    <s v="0861053270"/>
    <s v="211"/>
    <x v="141"/>
    <d v="1899-12-30T08:58:00"/>
    <d v="2023-05-14T00:00:00"/>
    <s v="09:10"/>
    <x v="8"/>
    <x v="2"/>
    <x v="2"/>
    <s v="2"/>
    <x v="0"/>
    <s v="1"/>
    <n v="4"/>
    <s v="NE"/>
    <s v=""/>
    <x v="0"/>
  </r>
  <r>
    <s v="002751/23"/>
    <s v="Rusnáková Barbora "/>
    <s v="1159300340"/>
    <s v="205"/>
    <x v="141"/>
    <d v="1899-12-30T10:01:00"/>
    <d v="2023-05-14T00:00:00"/>
    <s v="09:13"/>
    <x v="8"/>
    <x v="2"/>
    <x v="2"/>
    <s v="2"/>
    <x v="0"/>
    <s v="1"/>
    <n v="4"/>
    <s v="NE"/>
    <s v=""/>
    <x v="0"/>
  </r>
  <r>
    <s v="002764/23"/>
    <s v="Fröml Matyáš"/>
    <s v="2012110650"/>
    <s v="211"/>
    <x v="141"/>
    <d v="1899-12-30T17:24:00"/>
    <d v="2023-05-14T00:00:00"/>
    <s v="11:18"/>
    <x v="2"/>
    <x v="1"/>
    <x v="1"/>
    <s v="2"/>
    <x v="0"/>
    <s v="1"/>
    <n v="4"/>
    <s v="ANO"/>
    <s v=""/>
    <x v="1"/>
  </r>
  <r>
    <s v="002765/23"/>
    <s v="Klosová Zuzana"/>
    <s v="9053295757"/>
    <s v="211"/>
    <x v="141"/>
    <d v="1899-12-30T17:30:00"/>
    <d v="2023-05-14T00:00:00"/>
    <s v="11:25"/>
    <x v="3"/>
    <x v="0"/>
    <x v="0"/>
    <s v="7"/>
    <x v="1"/>
    <s v="1"/>
    <n v="4"/>
    <s v="ANO"/>
    <s v=""/>
    <x v="1"/>
  </r>
  <r>
    <s v="002768/23"/>
    <s v="Skokan Kristian "/>
    <s v="2210260151"/>
    <s v="205"/>
    <x v="141"/>
    <d v="1899-12-30T22:47:00"/>
    <d v="2023-05-14T00:00:00"/>
    <s v="19:22"/>
    <x v="0"/>
    <x v="1"/>
    <x v="1"/>
    <s v="2"/>
    <x v="0"/>
    <s v="1"/>
    <n v="4"/>
    <s v="ANO"/>
    <s v=""/>
    <x v="1"/>
  </r>
  <r>
    <s v="002769/23"/>
    <s v="Svobodová Petra, Bc."/>
    <s v="8962286146"/>
    <s v="205"/>
    <x v="141"/>
    <d v="1899-12-30T23:04:00"/>
    <d v="2023-05-14T00:00:00"/>
    <s v="20:45"/>
    <x v="1"/>
    <x v="0"/>
    <x v="0"/>
    <s v="7"/>
    <x v="1"/>
    <s v="1"/>
    <n v="4"/>
    <s v="ANO"/>
    <s v=""/>
    <x v="1"/>
  </r>
  <r>
    <s v="002770/23"/>
    <s v="Jehlářová Anna"/>
    <s v="1462160139"/>
    <s v="201"/>
    <x v="142"/>
    <d v="1899-12-30T04:03:00"/>
    <d v="2023-05-14T00:00:00"/>
    <s v="10:51"/>
    <x v="2"/>
    <x v="1"/>
    <x v="1"/>
    <s v="3"/>
    <x v="0"/>
    <s v="1"/>
    <n v="5"/>
    <s v="ANO"/>
    <s v=""/>
    <x v="1"/>
  </r>
  <r>
    <s v="002781/23"/>
    <s v="Knobloch Amálie"/>
    <s v="2152220950"/>
    <s v="111"/>
    <x v="143"/>
    <d v="1899-12-30T10:08:00"/>
    <d v="2023-05-14T00:00:00"/>
    <s v="18:25"/>
    <x v="2"/>
    <x v="1"/>
    <x v="1"/>
    <s v="3"/>
    <x v="0"/>
    <s v="1"/>
    <n v="6"/>
    <s v="NE"/>
    <s v=""/>
    <x v="1"/>
  </r>
  <r>
    <s v="002782/23"/>
    <s v="Knobloch Alžběta"/>
    <s v="9251086273"/>
    <s v="111"/>
    <x v="143"/>
    <d v="1899-12-30T10:15:00"/>
    <d v="2023-05-14T00:00:00"/>
    <s v="19:12"/>
    <x v="3"/>
    <x v="0"/>
    <x v="0"/>
    <s v="7"/>
    <x v="1"/>
    <s v="1"/>
    <n v="6"/>
    <s v="NE"/>
    <s v=""/>
    <x v="1"/>
  </r>
  <r>
    <s v="002783/23"/>
    <s v="Demydenko Mykhailo"/>
    <s v="1211670515"/>
    <s v="205"/>
    <x v="143"/>
    <d v="1899-12-30T11:02:00"/>
    <d v="2023-05-14T00:00:00"/>
    <s v="12:25"/>
    <x v="7"/>
    <x v="0"/>
    <x v="0"/>
    <s v="2"/>
    <x v="0"/>
    <s v="1"/>
    <n v="6"/>
    <s v="NE"/>
    <s v=""/>
    <x v="1"/>
  </r>
  <r>
    <s v="002787/23"/>
    <s v="Wagnerová Nela"/>
    <s v="1852150289"/>
    <s v="201"/>
    <x v="143"/>
    <d v="1899-12-30T17:28:00"/>
    <d v="2023-05-14T00:00:00"/>
    <s v="12:40"/>
    <x v="7"/>
    <x v="0"/>
    <x v="0"/>
    <s v="2"/>
    <x v="0"/>
    <s v="1"/>
    <n v="6"/>
    <s v="ANO"/>
    <s v=""/>
    <x v="1"/>
  </r>
  <r>
    <s v="002788/23"/>
    <s v="Bartel Matyáš"/>
    <s v="1202100372"/>
    <s v="205"/>
    <x v="143"/>
    <d v="1899-12-30T18:02:00"/>
    <d v="2023-05-14T00:00:00"/>
    <s v="17:11"/>
    <x v="4"/>
    <x v="1"/>
    <x v="1"/>
    <s v="2"/>
    <x v="0"/>
    <s v="1"/>
    <n v="6"/>
    <s v="ANO"/>
    <s v=""/>
    <x v="1"/>
  </r>
  <r>
    <s v="002790/23"/>
    <s v="Dudyk Varvara"/>
    <s v="1962564098"/>
    <s v="111"/>
    <x v="143"/>
    <d v="1899-12-30T20:59:00"/>
    <d v="2023-05-14T00:00:00"/>
    <s v="12:20"/>
    <x v="4"/>
    <x v="1"/>
    <x v="1"/>
    <s v="5"/>
    <x v="0"/>
    <s v="1"/>
    <n v="6"/>
    <s v="ANO"/>
    <s v=""/>
    <x v="1"/>
  </r>
  <r>
    <s v="002791/23"/>
    <s v="Dudyk Hanna"/>
    <s v="8662704600"/>
    <s v="111"/>
    <x v="143"/>
    <d v="1899-12-30T21:23:00"/>
    <d v="2023-05-14T00:00:00"/>
    <s v="23:37"/>
    <x v="5"/>
    <x v="0"/>
    <x v="0"/>
    <s v="7"/>
    <x v="1"/>
    <s v="1"/>
    <n v="6"/>
    <s v="ANO"/>
    <s v=""/>
    <x v="1"/>
  </r>
  <r>
    <s v="002793/23"/>
    <s v="Dospivová Kateřina"/>
    <s v="7160065363"/>
    <s v="205"/>
    <x v="143"/>
    <d v="1899-12-30T23:37:00"/>
    <d v="2023-05-14T00:00:00"/>
    <s v="23:58"/>
    <x v="5"/>
    <x v="0"/>
    <x v="0"/>
    <s v="7"/>
    <x v="1"/>
    <s v="1"/>
    <n v="6"/>
    <s v="ANO"/>
    <s v=""/>
    <x v="1"/>
  </r>
  <r>
    <s v="002795/23"/>
    <s v="Wagner Jaroslav"/>
    <s v="9201035514"/>
    <s v="111"/>
    <x v="143"/>
    <d v="1899-12-30T23:50:00"/>
    <d v="2023-05-14T00:00:00"/>
    <s v="12:41"/>
    <x v="6"/>
    <x v="0"/>
    <x v="0"/>
    <s v="7"/>
    <x v="1"/>
    <s v="1"/>
    <n v="6"/>
    <s v="ANO"/>
    <s v=""/>
    <x v="1"/>
  </r>
  <r>
    <s v="002635/23"/>
    <s v="Balog Denis"/>
    <s v="1907260344"/>
    <s v="111"/>
    <x v="134"/>
    <d v="1899-12-30T19:58:00"/>
    <d v="2023-05-15T00:00:00"/>
    <s v="13:49"/>
    <x v="4"/>
    <x v="0"/>
    <x v="0"/>
    <s v="5"/>
    <x v="0"/>
    <s v="1"/>
    <n v="4"/>
    <s v="ANO"/>
    <s v=""/>
    <x v="1"/>
  </r>
  <r>
    <s v="002637/23"/>
    <s v="Gáborová Brenda"/>
    <s v="9657174472"/>
    <s v="111"/>
    <x v="134"/>
    <d v="1899-12-30T21:09:00"/>
    <d v="2023-05-15T00:00:00"/>
    <s v="13:51"/>
    <x v="5"/>
    <x v="0"/>
    <x v="0"/>
    <s v="7"/>
    <x v="1"/>
    <s v="1"/>
    <n v="4"/>
    <s v="ANO"/>
    <s v=""/>
    <x v="1"/>
  </r>
  <r>
    <s v="002665/23"/>
    <s v="Uličný Daniel"/>
    <s v="2010021948"/>
    <s v="205"/>
    <x v="136"/>
    <d v="1899-12-30T21:23:00"/>
    <d v="2023-05-15T00:00:00"/>
    <s v="13:12"/>
    <x v="0"/>
    <x v="1"/>
    <x v="1"/>
    <s v="2"/>
    <x v="0"/>
    <s v="1"/>
    <n v="6"/>
    <s v="ANO"/>
    <s v=""/>
    <x v="1"/>
  </r>
  <r>
    <s v="002667/23"/>
    <s v="Uličná Martina, Ing."/>
    <s v="8651144920"/>
    <s v="205"/>
    <x v="136"/>
    <d v="1899-12-30T22:45:00"/>
    <d v="2023-05-15T00:00:00"/>
    <s v="13:13"/>
    <x v="1"/>
    <x v="0"/>
    <x v="0"/>
    <s v="2"/>
    <x v="1"/>
    <s v="1"/>
    <n v="6"/>
    <s v="ANO"/>
    <s v=""/>
    <x v="1"/>
  </r>
  <r>
    <s v="002725/23"/>
    <s v="Škandera Štěpán "/>
    <s v="0804225279"/>
    <s v="205"/>
    <x v="140"/>
    <d v="1899-12-30T08:29:00"/>
    <d v="2023-05-15T00:00:00"/>
    <s v="15:25"/>
    <x v="8"/>
    <x v="2"/>
    <x v="2"/>
    <s v="2"/>
    <x v="0"/>
    <s v="1"/>
    <n v="3"/>
    <s v="NE"/>
    <s v=""/>
    <x v="0"/>
  </r>
  <r>
    <s v="002729/23"/>
    <s v="Hyžík David"/>
    <s v="1802190302"/>
    <s v="201"/>
    <x v="140"/>
    <d v="1899-12-30T09:37:00"/>
    <d v="2023-05-15T00:00:00"/>
    <s v="12:35"/>
    <x v="0"/>
    <x v="2"/>
    <x v="2"/>
    <s v="2"/>
    <x v="0"/>
    <s v="1"/>
    <n v="3"/>
    <s v="NE"/>
    <s v=""/>
    <x v="0"/>
  </r>
  <r>
    <s v="002739/23"/>
    <s v="Hyžíková Zuzana"/>
    <s v="8860065786"/>
    <s v="201"/>
    <x v="140"/>
    <d v="1899-12-30T13:51:00"/>
    <d v="2023-05-15T00:00:00"/>
    <s v="12:36"/>
    <x v="1"/>
    <x v="0"/>
    <x v="0"/>
    <s v="7"/>
    <x v="1"/>
    <s v="1"/>
    <n v="3"/>
    <s v="NE"/>
    <s v=""/>
    <x v="0"/>
  </r>
  <r>
    <s v="002740/23"/>
    <s v="Stejskal Vít"/>
    <s v="2304130510"/>
    <s v="211"/>
    <x v="140"/>
    <d v="1899-12-30T14:11:00"/>
    <d v="2023-05-15T00:00:00"/>
    <s v="12:38"/>
    <x v="4"/>
    <x v="0"/>
    <x v="0"/>
    <s v="2"/>
    <x v="0"/>
    <s v="1"/>
    <n v="3"/>
    <s v="NE"/>
    <s v=""/>
    <x v="0"/>
  </r>
  <r>
    <s v="002741/23"/>
    <s v="Stejskalová Vlasta"/>
    <s v="9153163789"/>
    <s v="211"/>
    <x v="140"/>
    <d v="1899-12-30T14:27:00"/>
    <d v="2023-05-15T00:00:00"/>
    <s v="12:39"/>
    <x v="5"/>
    <x v="0"/>
    <x v="0"/>
    <s v="7"/>
    <x v="1"/>
    <s v="1"/>
    <n v="3"/>
    <s v="NE"/>
    <s v=""/>
    <x v="0"/>
  </r>
  <r>
    <s v="002754/23"/>
    <s v="Korkešová Lucie"/>
    <s v="1057121857"/>
    <s v="201"/>
    <x v="141"/>
    <d v="1899-12-30T10:39:00"/>
    <d v="2023-05-15T00:00:00"/>
    <s v="13:09"/>
    <x v="0"/>
    <x v="1"/>
    <x v="1"/>
    <s v="2"/>
    <x v="0"/>
    <s v="1"/>
    <n v="4"/>
    <s v="NE"/>
    <s v=""/>
    <x v="0"/>
  </r>
  <r>
    <s v="002767/23"/>
    <s v="Hnilová Hana"/>
    <s v="0662124122"/>
    <s v="111"/>
    <x v="141"/>
    <d v="1899-12-30T18:57:00"/>
    <d v="2023-05-15T00:00:00"/>
    <s v="09:43"/>
    <x v="4"/>
    <x v="1"/>
    <x v="1"/>
    <s v="2"/>
    <x v="0"/>
    <s v="1"/>
    <n v="4"/>
    <s v="ANO"/>
    <s v=""/>
    <x v="1"/>
  </r>
  <r>
    <s v="002775/23"/>
    <s v="Škabraha Samuel"/>
    <s v="1812080061"/>
    <s v="111"/>
    <x v="142"/>
    <d v="1899-12-30T20:57:00"/>
    <d v="2023-05-15T00:00:00"/>
    <s v="12:48"/>
    <x v="2"/>
    <x v="1"/>
    <x v="1"/>
    <s v="5"/>
    <x v="0"/>
    <s v="1"/>
    <n v="5"/>
    <s v="ANO"/>
    <s v=""/>
    <x v="1"/>
  </r>
  <r>
    <s v="002776/23"/>
    <s v="Doleželová Barbora"/>
    <s v="2352280546"/>
    <s v="205"/>
    <x v="142"/>
    <d v="1899-12-30T22:26:00"/>
    <d v="2023-05-15T00:00:00"/>
    <s v="14:32"/>
    <x v="4"/>
    <x v="1"/>
    <x v="1"/>
    <s v="7"/>
    <x v="0"/>
    <s v="1"/>
    <n v="5"/>
    <s v="ANO"/>
    <s v=""/>
    <x v="1"/>
  </r>
  <r>
    <s v="002777/23"/>
    <s v="Škabrahová Jana"/>
    <s v="8955136234"/>
    <s v="111"/>
    <x v="142"/>
    <d v="1899-12-30T22:37:00"/>
    <d v="2023-05-15T00:00:00"/>
    <s v="12:49"/>
    <x v="3"/>
    <x v="0"/>
    <x v="0"/>
    <s v="7"/>
    <x v="1"/>
    <s v="1"/>
    <n v="5"/>
    <s v="ANO"/>
    <s v=""/>
    <x v="1"/>
  </r>
  <r>
    <s v="002778/23"/>
    <s v="Doleželová Štěpánka"/>
    <s v="9959124846"/>
    <s v="205"/>
    <x v="142"/>
    <d v="1899-12-30T22:45:00"/>
    <d v="2023-05-15T00:00:00"/>
    <s v="14:33"/>
    <x v="5"/>
    <x v="0"/>
    <x v="0"/>
    <s v="7"/>
    <x v="1"/>
    <s v="1"/>
    <n v="5"/>
    <s v="ANO"/>
    <s v=""/>
    <x v="1"/>
  </r>
  <r>
    <s v="002779/23"/>
    <s v="Dvorská Viktorie"/>
    <s v="1361280228"/>
    <s v="205"/>
    <x v="142"/>
    <d v="1899-12-30T23:08:00"/>
    <d v="2023-05-15T00:00:00"/>
    <s v="12:31"/>
    <x v="2"/>
    <x v="1"/>
    <x v="1"/>
    <s v="2"/>
    <x v="0"/>
    <s v="1"/>
    <n v="5"/>
    <s v="ANO"/>
    <s v=""/>
    <x v="1"/>
  </r>
  <r>
    <s v="002780/23"/>
    <s v="Polák Tomáš"/>
    <s v="0807236067"/>
    <s v="205"/>
    <x v="143"/>
    <d v="1899-12-30T07:46:00"/>
    <d v="2023-05-15T00:00:00"/>
    <s v="14:15"/>
    <x v="4"/>
    <x v="1"/>
    <x v="1"/>
    <s v="4"/>
    <x v="0"/>
    <s v="1"/>
    <n v="6"/>
    <s v="NE"/>
    <s v=""/>
    <x v="1"/>
  </r>
  <r>
    <s v="002784/23"/>
    <s v="Zapletal Oliver"/>
    <s v="1601220390"/>
    <s v="205"/>
    <x v="143"/>
    <d v="1899-12-30T11:53:00"/>
    <d v="2023-05-15T00:00:00"/>
    <s v="13:44"/>
    <x v="2"/>
    <x v="1"/>
    <x v="1"/>
    <s v="4"/>
    <x v="0"/>
    <s v="1"/>
    <n v="6"/>
    <s v="NE"/>
    <s v=""/>
    <x v="1"/>
  </r>
  <r>
    <s v="002785/23"/>
    <s v="Zapletalová Martina"/>
    <s v="8755016215"/>
    <s v="205"/>
    <x v="143"/>
    <d v="1899-12-30T13:19:00"/>
    <d v="2023-05-15T00:00:00"/>
    <s v="13:08"/>
    <x v="3"/>
    <x v="0"/>
    <x v="0"/>
    <s v="7"/>
    <x v="1"/>
    <s v="1"/>
    <n v="6"/>
    <s v="NE"/>
    <s v=""/>
    <x v="1"/>
  </r>
  <r>
    <s v="002792/23"/>
    <s v="Valůšková Kristýna"/>
    <s v="1455290188"/>
    <s v="205"/>
    <x v="143"/>
    <d v="1899-12-30T23:35:00"/>
    <d v="2023-05-15T00:00:00"/>
    <s v="12:22"/>
    <x v="7"/>
    <x v="0"/>
    <x v="0"/>
    <s v="2"/>
    <x v="0"/>
    <s v="1"/>
    <n v="6"/>
    <s v="ANO"/>
    <s v=""/>
    <x v="1"/>
  </r>
  <r>
    <s v="002797/23"/>
    <s v="Szymaniková Sára "/>
    <s v="2259220117"/>
    <s v="111"/>
    <x v="144"/>
    <d v="1899-12-30T05:34:00"/>
    <d v="2023-05-15T00:00:00"/>
    <s v="09:19"/>
    <x v="4"/>
    <x v="1"/>
    <x v="1"/>
    <s v="2"/>
    <x v="2"/>
    <s v="1"/>
    <n v="7"/>
    <s v="ANO"/>
    <s v=""/>
    <x v="1"/>
  </r>
  <r>
    <s v="002802/23"/>
    <s v="Szymaniková Lucie"/>
    <s v="8952056234"/>
    <s v="111"/>
    <x v="144"/>
    <d v="1899-12-30T10:38:00"/>
    <d v="2023-05-15T00:00:00"/>
    <s v="09:25"/>
    <x v="5"/>
    <x v="0"/>
    <x v="0"/>
    <s v="7"/>
    <x v="1"/>
    <s v="1"/>
    <n v="7"/>
    <s v="NE"/>
    <s v=""/>
    <x v="1"/>
  </r>
  <r>
    <s v="002804/23"/>
    <s v="Škutka Radoslav"/>
    <s v="1210281336"/>
    <s v="111"/>
    <x v="144"/>
    <d v="1899-12-30T13:51:00"/>
    <d v="2023-05-15T00:00:00"/>
    <s v="12:22"/>
    <x v="7"/>
    <x v="1"/>
    <x v="1"/>
    <s v="2"/>
    <x v="0"/>
    <s v="1"/>
    <n v="7"/>
    <s v="NE"/>
    <s v=""/>
    <x v="1"/>
  </r>
  <r>
    <s v="002823/23"/>
    <s v="Šnevajs Václav "/>
    <s v="0906093243"/>
    <s v="201"/>
    <x v="144"/>
    <d v="1899-12-30T18:27:00"/>
    <d v="2023-05-15T00:00:00"/>
    <s v="14:46"/>
    <x v="0"/>
    <x v="1"/>
    <x v="1"/>
    <s v="2"/>
    <x v="0"/>
    <s v="1"/>
    <n v="7"/>
    <s v="ANO"/>
    <s v=""/>
    <x v="1"/>
  </r>
  <r>
    <s v="002597/23"/>
    <s v="Hanko František "/>
    <s v="1410270015"/>
    <s v="201"/>
    <x v="133"/>
    <d v="1899-12-30T10:05:00"/>
    <d v="2023-05-16T00:00:00"/>
    <s v="08:38"/>
    <x v="8"/>
    <x v="0"/>
    <x v="0"/>
    <s v="2"/>
    <x v="0"/>
    <s v="1"/>
    <n v="3"/>
    <s v="NE"/>
    <s v=""/>
    <x v="0"/>
  </r>
  <r>
    <s v="002766/23"/>
    <s v="Pompa Denis"/>
    <s v="0912212158"/>
    <s v="213"/>
    <x v="141"/>
    <d v="1899-12-30T18:02:00"/>
    <d v="2023-05-16T00:00:00"/>
    <s v="12:21"/>
    <x v="2"/>
    <x v="1"/>
    <x v="1"/>
    <s v="2"/>
    <x v="0"/>
    <s v="1"/>
    <n v="4"/>
    <s v="ANO"/>
    <s v=""/>
    <x v="1"/>
  </r>
  <r>
    <s v="002786/23"/>
    <s v="Janů Petr"/>
    <s v="0702027447"/>
    <s v="213"/>
    <x v="143"/>
    <d v="1899-12-30T16:30:00"/>
    <d v="2023-05-16T00:00:00"/>
    <s v="14:05"/>
    <x v="8"/>
    <x v="1"/>
    <x v="1"/>
    <s v="4"/>
    <x v="0"/>
    <s v="1"/>
    <n v="6"/>
    <s v="ANO"/>
    <s v=""/>
    <x v="1"/>
  </r>
  <r>
    <s v="002789/23"/>
    <s v="Petrová Leontýna"/>
    <s v="1952140410"/>
    <s v="211"/>
    <x v="143"/>
    <d v="1899-12-30T18:28:00"/>
    <d v="2023-05-16T00:00:00"/>
    <s v="10:58"/>
    <x v="0"/>
    <x v="1"/>
    <x v="1"/>
    <s v="3"/>
    <x v="0"/>
    <s v="1"/>
    <n v="6"/>
    <s v="ANO"/>
    <s v=""/>
    <x v="1"/>
  </r>
  <r>
    <s v="002794/23"/>
    <s v="Petrová Jana, Mgr."/>
    <s v="8353225331"/>
    <s v="211"/>
    <x v="143"/>
    <d v="1899-12-30T23:44:00"/>
    <d v="2023-05-16T00:00:00"/>
    <s v="11:00"/>
    <x v="1"/>
    <x v="0"/>
    <x v="0"/>
    <s v="7"/>
    <x v="1"/>
    <s v="1"/>
    <n v="6"/>
    <s v="ANO"/>
    <s v=""/>
    <x v="1"/>
  </r>
  <r>
    <s v="002798/23"/>
    <s v="Janová Amálie"/>
    <s v="1957140746"/>
    <s v="213"/>
    <x v="144"/>
    <d v="1899-12-30T06:23:00"/>
    <d v="2023-05-16T00:00:00"/>
    <s v="12:07"/>
    <x v="7"/>
    <x v="1"/>
    <x v="1"/>
    <s v="2"/>
    <x v="2"/>
    <s v="1"/>
    <n v="7"/>
    <s v="ANO"/>
    <s v=""/>
    <x v="1"/>
  </r>
  <r>
    <s v="002799/23"/>
    <s v="Janová Bára"/>
    <s v="0153296099"/>
    <s v="111"/>
    <x v="144"/>
    <d v="1899-12-30T08:35:00"/>
    <d v="2023-05-16T00:00:00"/>
    <s v="12:11"/>
    <x v="6"/>
    <x v="0"/>
    <x v="0"/>
    <s v="7"/>
    <x v="1"/>
    <s v="1"/>
    <n v="7"/>
    <s v="NE"/>
    <s v=""/>
    <x v="1"/>
  </r>
  <r>
    <s v="002800/23"/>
    <s v="Hróz Tobiáš "/>
    <s v="2208280162"/>
    <s v="201"/>
    <x v="144"/>
    <d v="1899-12-30T09:56:00"/>
    <d v="2023-05-16T00:00:00"/>
    <s v="12:24"/>
    <x v="2"/>
    <x v="0"/>
    <x v="0"/>
    <s v="3"/>
    <x v="0"/>
    <s v="1"/>
    <n v="7"/>
    <s v="NE"/>
    <s v=""/>
    <x v="1"/>
  </r>
  <r>
    <s v="002801/23"/>
    <s v="Hrózová Žaneta"/>
    <s v="9251015741"/>
    <s v="201"/>
    <x v="144"/>
    <d v="1899-12-30T10:04:00"/>
    <d v="2023-05-16T00:00:00"/>
    <s v="12:24"/>
    <x v="3"/>
    <x v="0"/>
    <x v="0"/>
    <s v="7"/>
    <x v="1"/>
    <s v="1"/>
    <n v="7"/>
    <s v="NE"/>
    <s v=""/>
    <x v="1"/>
  </r>
  <r>
    <s v="002803/23"/>
    <s v="Planičková Laura"/>
    <s v="1751050543"/>
    <s v="201"/>
    <x v="144"/>
    <d v="1899-12-30T13:32:00"/>
    <d v="2023-05-16T00:00:00"/>
    <s v="09:30"/>
    <x v="7"/>
    <x v="2"/>
    <x v="2"/>
    <s v="2"/>
    <x v="0"/>
    <s v="1"/>
    <n v="7"/>
    <s v="NE"/>
    <s v=""/>
    <x v="1"/>
  </r>
  <r>
    <s v="002805/23"/>
    <s v="Hofmanová Jasmína "/>
    <s v="1661170214"/>
    <s v="111"/>
    <x v="144"/>
    <d v="1899-12-30T14:10:00"/>
    <d v="2023-05-16T00:00:00"/>
    <s v="09:04"/>
    <x v="7"/>
    <x v="2"/>
    <x v="2"/>
    <s v="2"/>
    <x v="0"/>
    <s v="1"/>
    <n v="7"/>
    <s v="NE"/>
    <s v=""/>
    <x v="1"/>
  </r>
  <r>
    <s v="002806/23"/>
    <s v="Hofmanová Kateřina"/>
    <s v="9258050604"/>
    <s v="111"/>
    <x v="144"/>
    <d v="1899-12-30T14:12:00"/>
    <d v="2023-05-16T00:00:00"/>
    <s v="08:59"/>
    <x v="6"/>
    <x v="0"/>
    <x v="0"/>
    <s v="7"/>
    <x v="1"/>
    <s v="1"/>
    <n v="7"/>
    <s v="NE"/>
    <s v=""/>
    <x v="1"/>
  </r>
  <r>
    <s v="002807/23"/>
    <s v="Stec Václav"/>
    <s v="0507023385"/>
    <s v="205"/>
    <x v="144"/>
    <d v="1899-12-30T14:22:00"/>
    <d v="2023-05-16T00:00:00"/>
    <s v="14:26"/>
    <x v="4"/>
    <x v="2"/>
    <x v="2"/>
    <s v="2"/>
    <x v="0"/>
    <s v="1"/>
    <n v="7"/>
    <s v="NE"/>
    <s v=""/>
    <x v="1"/>
  </r>
  <r>
    <s v="002809/23"/>
    <s v="Nesvadbová Eliška"/>
    <s v="1958070301"/>
    <s v="211"/>
    <x v="144"/>
    <d v="1899-12-30T14:28:00"/>
    <d v="2023-05-16T00:00:00"/>
    <s v="09:13"/>
    <x v="7"/>
    <x v="2"/>
    <x v="2"/>
    <s v="2"/>
    <x v="0"/>
    <s v="1"/>
    <n v="7"/>
    <s v="NE"/>
    <s v=""/>
    <x v="1"/>
  </r>
  <r>
    <s v="002810/23"/>
    <s v="Nesvadbová Petra"/>
    <s v="8852224007"/>
    <s v="211"/>
    <x v="144"/>
    <d v="1899-12-30T14:30:00"/>
    <d v="2023-05-16T00:00:00"/>
    <s v="09:01"/>
    <x v="6"/>
    <x v="0"/>
    <x v="0"/>
    <s v="7"/>
    <x v="1"/>
    <s v="1"/>
    <n v="7"/>
    <s v="NE"/>
    <s v=""/>
    <x v="1"/>
  </r>
  <r>
    <s v="002812/23"/>
    <s v="Baloun Matyáš"/>
    <s v="1804280379"/>
    <s v="205"/>
    <x v="144"/>
    <d v="1899-12-30T14:37:00"/>
    <d v="2023-05-16T00:00:00"/>
    <s v="09:19"/>
    <x v="7"/>
    <x v="2"/>
    <x v="2"/>
    <s v="2"/>
    <x v="0"/>
    <s v="1"/>
    <n v="7"/>
    <s v="NE"/>
    <s v=""/>
    <x v="1"/>
  </r>
  <r>
    <s v="002813/23"/>
    <s v="Jakubková Eliška"/>
    <s v="9357035721"/>
    <s v="205"/>
    <x v="144"/>
    <d v="1899-12-30T14:41:00"/>
    <d v="2023-05-16T00:00:00"/>
    <s v="09:02"/>
    <x v="6"/>
    <x v="0"/>
    <x v="0"/>
    <s v="7"/>
    <x v="1"/>
    <s v="1"/>
    <n v="7"/>
    <s v="NE"/>
    <s v=""/>
    <x v="1"/>
  </r>
  <r>
    <s v="002814/23"/>
    <s v="Zápařka Nicolas"/>
    <s v="1601250321"/>
    <s v="201"/>
    <x v="144"/>
    <d v="1899-12-30T14:49:00"/>
    <d v="2023-05-16T00:00:00"/>
    <s v="09:31"/>
    <x v="7"/>
    <x v="2"/>
    <x v="2"/>
    <s v="2"/>
    <x v="0"/>
    <s v="1"/>
    <n v="7"/>
    <s v="NE"/>
    <s v=""/>
    <x v="1"/>
  </r>
  <r>
    <s v="002815/23"/>
    <s v="Cinková Natálie"/>
    <s v="0854046105"/>
    <s v="205"/>
    <x v="144"/>
    <d v="1899-12-30T14:56:00"/>
    <d v="2023-05-16T00:00:00"/>
    <s v="12:15"/>
    <x v="4"/>
    <x v="2"/>
    <x v="2"/>
    <s v="2"/>
    <x v="0"/>
    <s v="1"/>
    <n v="7"/>
    <s v="NE"/>
    <s v=""/>
    <x v="1"/>
  </r>
  <r>
    <s v="002816/23"/>
    <s v="Wagner František"/>
    <s v="1607171313"/>
    <s v="213"/>
    <x v="144"/>
    <d v="1899-12-30T15:23:00"/>
    <d v="2023-05-16T00:00:00"/>
    <s v="09:30"/>
    <x v="7"/>
    <x v="2"/>
    <x v="2"/>
    <s v="2"/>
    <x v="0"/>
    <s v="1"/>
    <n v="7"/>
    <s v="ANO"/>
    <s v=""/>
    <x v="1"/>
  </r>
  <r>
    <s v="002817/23"/>
    <s v="Žlebková Marcela"/>
    <s v="8258155873"/>
    <s v="213"/>
    <x v="144"/>
    <d v="1899-12-30T15:31:00"/>
    <d v="2023-05-16T00:00:00"/>
    <s v="09:32"/>
    <x v="6"/>
    <x v="0"/>
    <x v="0"/>
    <s v="7"/>
    <x v="1"/>
    <s v="1"/>
    <n v="7"/>
    <s v="ANO"/>
    <s v=""/>
    <x v="1"/>
  </r>
  <r>
    <s v="002818/23"/>
    <s v="Ježková Tereza"/>
    <s v="1756211611"/>
    <s v="111"/>
    <x v="144"/>
    <d v="1899-12-30T15:38:00"/>
    <d v="2023-05-16T00:00:00"/>
    <s v="12:13"/>
    <x v="4"/>
    <x v="2"/>
    <x v="2"/>
    <s v="2"/>
    <x v="0"/>
    <s v="1"/>
    <n v="7"/>
    <s v="ANO"/>
    <s v=""/>
    <x v="1"/>
  </r>
  <r>
    <s v="002819/23"/>
    <s v="Ježková Pavlína"/>
    <s v="8655264937"/>
    <s v="111"/>
    <x v="144"/>
    <d v="1899-12-30T15:42:00"/>
    <d v="2023-05-16T00:00:00"/>
    <s v="12:14"/>
    <x v="5"/>
    <x v="0"/>
    <x v="0"/>
    <s v="7"/>
    <x v="1"/>
    <s v="1"/>
    <n v="7"/>
    <s v="ANO"/>
    <s v=""/>
    <x v="1"/>
  </r>
  <r>
    <s v="002820/23"/>
    <s v="Diviš Mia"/>
    <s v="2158311386"/>
    <s v="205"/>
    <x v="144"/>
    <d v="1899-12-30T15:51:00"/>
    <d v="2023-05-16T00:00:00"/>
    <s v="12:54"/>
    <x v="4"/>
    <x v="2"/>
    <x v="2"/>
    <s v="2"/>
    <x v="0"/>
    <s v="1"/>
    <n v="7"/>
    <s v="ANO"/>
    <s v=""/>
    <x v="1"/>
  </r>
  <r>
    <s v="002821/23"/>
    <s v="Diviš Alžběta, DiS."/>
    <s v="8056235781"/>
    <s v="205"/>
    <x v="144"/>
    <d v="1899-12-30T15:53:00"/>
    <d v="2023-05-16T00:00:00"/>
    <s v="12:59"/>
    <x v="5"/>
    <x v="0"/>
    <x v="0"/>
    <s v="7"/>
    <x v="1"/>
    <s v="1"/>
    <n v="7"/>
    <s v="ANO"/>
    <s v=""/>
    <x v="1"/>
  </r>
  <r>
    <s v="002571/23"/>
    <s v="Fiedler Petr"/>
    <s v="1509150324"/>
    <s v="205"/>
    <x v="132"/>
    <d v="1899-12-30T10:48:00"/>
    <d v="2023-05-17T00:00:00"/>
    <s v="13:49"/>
    <x v="4"/>
    <x v="2"/>
    <x v="2"/>
    <s v="2"/>
    <x v="0"/>
    <s v="1"/>
    <n v="2"/>
    <s v="NE"/>
    <s v=""/>
    <x v="0"/>
  </r>
  <r>
    <s v="002577/23"/>
    <s v="Jarmarová Pavla"/>
    <s v="8455015778"/>
    <s v="205"/>
    <x v="132"/>
    <d v="1899-12-30T12:39:00"/>
    <d v="2023-05-17T00:00:00"/>
    <s v="14:12"/>
    <x v="5"/>
    <x v="0"/>
    <x v="0"/>
    <s v="7"/>
    <x v="1"/>
    <s v="1"/>
    <n v="2"/>
    <s v="NE"/>
    <s v=""/>
    <x v="0"/>
  </r>
  <r>
    <s v="002615/23"/>
    <s v="Trtek Matěj "/>
    <s v="1608041050"/>
    <s v="111"/>
    <x v="134"/>
    <d v="1899-12-30T09:04:00"/>
    <d v="2023-05-17T00:00:00"/>
    <s v="11:59"/>
    <x v="8"/>
    <x v="0"/>
    <x v="0"/>
    <s v="2"/>
    <x v="2"/>
    <s v="1"/>
    <n v="4"/>
    <s v="NE"/>
    <s v=""/>
    <x v="0"/>
  </r>
  <r>
    <s v="002616/23"/>
    <s v="Trtková Olga Bc."/>
    <s v="8254184598"/>
    <s v="111"/>
    <x v="134"/>
    <d v="1899-12-30T09:22:00"/>
    <d v="2023-05-17T00:00:00"/>
    <s v="13:25"/>
    <x v="9"/>
    <x v="0"/>
    <x v="0"/>
    <s v="7"/>
    <x v="1"/>
    <s v="1"/>
    <n v="4"/>
    <s v="NE"/>
    <s v=""/>
    <x v="0"/>
  </r>
  <r>
    <s v="002651/23"/>
    <s v="Cesar Tobias"/>
    <s v="1910221852"/>
    <s v="205"/>
    <x v="135"/>
    <d v="1899-12-30T16:14:00"/>
    <d v="2023-05-17T00:00:00"/>
    <s v="12:55"/>
    <x v="7"/>
    <x v="1"/>
    <x v="1"/>
    <s v="2"/>
    <x v="0"/>
    <s v="1"/>
    <n v="5"/>
    <s v="ANO"/>
    <s v=""/>
    <x v="1"/>
  </r>
  <r>
    <s v="002763/23"/>
    <s v="Gajdošová Johana"/>
    <s v="1152211170"/>
    <s v="205"/>
    <x v="141"/>
    <d v="1899-12-30T17:06:00"/>
    <d v="2023-05-17T00:00:00"/>
    <s v="12:01"/>
    <x v="4"/>
    <x v="1"/>
    <x v="1"/>
    <s v="2"/>
    <x v="0"/>
    <s v="1"/>
    <n v="4"/>
    <s v="ANO"/>
    <s v=""/>
    <x v="1"/>
  </r>
  <r>
    <s v="002771/23"/>
    <s v="Bartoník Adam"/>
    <s v="0703033232"/>
    <s v="205"/>
    <x v="142"/>
    <d v="1899-12-30T09:25:00"/>
    <d v="2023-05-17T00:00:00"/>
    <s v="14:38"/>
    <x v="0"/>
    <x v="1"/>
    <x v="1"/>
    <s v="2"/>
    <x v="0"/>
    <s v="1"/>
    <n v="5"/>
    <s v="NE"/>
    <s v=""/>
    <x v="0"/>
  </r>
  <r>
    <s v="002825/23"/>
    <s v="Malý Sebastian"/>
    <s v="2112220649"/>
    <s v="111"/>
    <x v="144"/>
    <d v="1899-12-30T23:15:00"/>
    <d v="2023-05-17T00:00:00"/>
    <s v="12:01"/>
    <x v="2"/>
    <x v="0"/>
    <x v="0"/>
    <s v="3"/>
    <x v="0"/>
    <s v="1"/>
    <n v="7"/>
    <s v="ANO"/>
    <s v=""/>
    <x v="1"/>
  </r>
  <r>
    <s v="002826/23"/>
    <s v="Malá Monika, Ing."/>
    <s v="8761276172"/>
    <s v="111"/>
    <x v="144"/>
    <d v="1899-12-30T23:31:00"/>
    <d v="2023-05-17T00:00:00"/>
    <s v="12:04"/>
    <x v="3"/>
    <x v="0"/>
    <x v="0"/>
    <s v="7"/>
    <x v="1"/>
    <s v="1"/>
    <n v="7"/>
    <s v="ANO"/>
    <s v=""/>
    <x v="1"/>
  </r>
  <r>
    <s v="002827/23"/>
    <s v="Novák Tomáš"/>
    <s v="1111291269"/>
    <s v="211"/>
    <x v="145"/>
    <d v="1899-12-30T08:26:00"/>
    <d v="2023-05-17T00:00:00"/>
    <s v="12:03"/>
    <x v="4"/>
    <x v="2"/>
    <x v="2"/>
    <s v="2"/>
    <x v="0"/>
    <s v="1"/>
    <n v="1"/>
    <s v="NE"/>
    <s v=""/>
    <x v="0"/>
  </r>
  <r>
    <s v="002830/23"/>
    <s v="Lerche Petr"/>
    <s v="1401030257"/>
    <s v="211"/>
    <x v="145"/>
    <d v="1899-12-30T09:26:00"/>
    <d v="2023-05-17T00:00:00"/>
    <s v="10:13"/>
    <x v="0"/>
    <x v="2"/>
    <x v="2"/>
    <s v="2"/>
    <x v="0"/>
    <s v="1"/>
    <n v="1"/>
    <s v="NE"/>
    <s v=""/>
    <x v="0"/>
  </r>
  <r>
    <s v="002833/23"/>
    <s v="Javorčeková Júlia"/>
    <s v="1762020447"/>
    <s v="205"/>
    <x v="145"/>
    <d v="1899-12-30T09:57:00"/>
    <d v="2023-05-17T00:00:00"/>
    <s v="08:48"/>
    <x v="7"/>
    <x v="2"/>
    <x v="2"/>
    <s v="2"/>
    <x v="0"/>
    <s v="1"/>
    <n v="1"/>
    <s v="NE"/>
    <s v=""/>
    <x v="0"/>
  </r>
  <r>
    <s v="002834/23"/>
    <s v="Svačina Sebastian"/>
    <s v="1706140304"/>
    <s v="205"/>
    <x v="145"/>
    <d v="1899-12-30T10:02:00"/>
    <d v="2023-05-17T00:00:00"/>
    <s v="13:12"/>
    <x v="2"/>
    <x v="1"/>
    <x v="1"/>
    <s v="2"/>
    <x v="0"/>
    <s v="1"/>
    <n v="1"/>
    <s v="NE"/>
    <s v=""/>
    <x v="0"/>
  </r>
  <r>
    <s v="002835/23"/>
    <s v="Solovská Marie"/>
    <s v="1760260271"/>
    <s v="205"/>
    <x v="145"/>
    <d v="1899-12-30T10:10:00"/>
    <d v="2023-05-17T00:00:00"/>
    <s v="13:06"/>
    <x v="7"/>
    <x v="2"/>
    <x v="2"/>
    <s v="2"/>
    <x v="0"/>
    <s v="1"/>
    <n v="1"/>
    <s v="NE"/>
    <s v=""/>
    <x v="0"/>
  </r>
  <r>
    <s v="002840/23"/>
    <s v="Zmeškalová Sára "/>
    <s v="1755090854"/>
    <s v="207"/>
    <x v="145"/>
    <d v="1899-12-30T11:00:00"/>
    <d v="2023-05-17T00:00:00"/>
    <s v="14:51"/>
    <x v="0"/>
    <x v="0"/>
    <x v="0"/>
    <s v="2"/>
    <x v="0"/>
    <s v="1"/>
    <n v="1"/>
    <s v="NE"/>
    <s v=""/>
    <x v="0"/>
  </r>
  <r>
    <s v="002842/23"/>
    <s v="Solovská Andrea"/>
    <s v="9157236154"/>
    <s v="205"/>
    <x v="145"/>
    <d v="1899-12-30T12:16:00"/>
    <d v="2023-05-17T00:00:00"/>
    <s v="13:08"/>
    <x v="6"/>
    <x v="0"/>
    <x v="0"/>
    <s v="7"/>
    <x v="1"/>
    <s v="1"/>
    <n v="1"/>
    <s v="NE"/>
    <s v=""/>
    <x v="0"/>
  </r>
  <r>
    <s v="002843/23"/>
    <s v="Zejdová Terezie"/>
    <s v="2353180335"/>
    <s v="205"/>
    <x v="145"/>
    <d v="1899-12-30T12:30:00"/>
    <d v="2023-05-17T00:00:00"/>
    <s v="12:01"/>
    <x v="2"/>
    <x v="1"/>
    <x v="1"/>
    <s v="2"/>
    <x v="0"/>
    <s v="1"/>
    <n v="1"/>
    <s v="NE"/>
    <s v=""/>
    <x v="0"/>
  </r>
  <r>
    <s v="002845/23"/>
    <s v="Zejdová Helena "/>
    <s v="8456215306"/>
    <s v="205"/>
    <x v="145"/>
    <d v="1899-12-30T12:44:00"/>
    <d v="2023-05-17T00:00:00"/>
    <s v="12:03"/>
    <x v="3"/>
    <x v="0"/>
    <x v="0"/>
    <s v="7"/>
    <x v="1"/>
    <s v="1"/>
    <n v="1"/>
    <s v="NE"/>
    <s v=""/>
    <x v="0"/>
  </r>
  <r>
    <s v="002846/23"/>
    <s v="Javorčeková Lucia"/>
    <s v="9157056777"/>
    <s v="205"/>
    <x v="145"/>
    <d v="1899-12-30T12:48:00"/>
    <d v="2023-05-17T00:00:00"/>
    <s v="08:49"/>
    <x v="6"/>
    <x v="0"/>
    <x v="0"/>
    <s v="7"/>
    <x v="1"/>
    <s v="1"/>
    <n v="1"/>
    <s v="NE"/>
    <s v=""/>
    <x v="0"/>
  </r>
  <r>
    <s v="002847/23"/>
    <s v="Kutláková Petra "/>
    <s v="8560105785"/>
    <s v="205"/>
    <x v="145"/>
    <d v="1899-12-30T13:17:00"/>
    <d v="2023-05-17T00:00:00"/>
    <s v="13:07"/>
    <x v="3"/>
    <x v="0"/>
    <x v="0"/>
    <s v="7"/>
    <x v="1"/>
    <s v="1"/>
    <n v="1"/>
    <s v="NE"/>
    <s v=""/>
    <x v="0"/>
  </r>
  <r>
    <s v="002865/23"/>
    <s v="Zborovská Stanislava"/>
    <s v="8460246160"/>
    <s v="400"/>
    <x v="146"/>
    <d v="1899-12-30T13:32:00"/>
    <d v="2023-05-17T00:00:00"/>
    <s v="13:40"/>
    <x v="5"/>
    <x v="0"/>
    <x v="0"/>
    <s v="7"/>
    <x v="1"/>
    <s v="1"/>
    <n v="2"/>
    <s v="NE"/>
    <s v=""/>
    <x v="0"/>
  </r>
  <r>
    <s v="002868/23"/>
    <s v="Šmidra David"/>
    <s v="2108071328"/>
    <s v="205"/>
    <x v="146"/>
    <d v="1899-12-30T15:57:00"/>
    <d v="2023-05-17T00:00:00"/>
    <s v="12:41"/>
    <x v="4"/>
    <x v="0"/>
    <x v="0"/>
    <s v="2"/>
    <x v="0"/>
    <s v="1"/>
    <n v="2"/>
    <s v="ANO"/>
    <s v=""/>
    <x v="1"/>
  </r>
  <r>
    <s v="002869/23"/>
    <s v="Šmidrová Dana, Bc."/>
    <s v="8862205792"/>
    <s v="205"/>
    <x v="146"/>
    <d v="1899-12-30T16:06:00"/>
    <d v="2023-05-17T00:00:00"/>
    <s v="12:45"/>
    <x v="5"/>
    <x v="0"/>
    <x v="0"/>
    <s v="7"/>
    <x v="1"/>
    <s v="1"/>
    <n v="2"/>
    <s v="ANO"/>
    <s v=""/>
    <x v="1"/>
  </r>
  <r>
    <s v="002873/23"/>
    <s v="Cesarová Veronika"/>
    <s v="9260144850"/>
    <s v="205"/>
    <x v="146"/>
    <d v="1899-12-30T18:01:00"/>
    <d v="2023-05-17T00:00:00"/>
    <s v="12:55"/>
    <x v="6"/>
    <x v="0"/>
    <x v="0"/>
    <s v="7"/>
    <x v="1"/>
    <s v="1"/>
    <n v="2"/>
    <s v="ANO"/>
    <s v=""/>
    <x v="1"/>
  </r>
  <r>
    <s v="002874/23"/>
    <s v="Kubín Lukáš "/>
    <s v="1608010206"/>
    <s v="201"/>
    <x v="146"/>
    <d v="1899-12-30T18:56:00"/>
    <d v="2023-05-17T00:00:00"/>
    <s v="14:21"/>
    <x v="4"/>
    <x v="2"/>
    <x v="2"/>
    <s v="2"/>
    <x v="0"/>
    <s v="1"/>
    <n v="2"/>
    <s v="ANO"/>
    <s v=""/>
    <x v="1"/>
  </r>
  <r>
    <s v="002875/23"/>
    <s v="Zapletal Daniel"/>
    <s v="1005106080"/>
    <s v="205"/>
    <x v="146"/>
    <d v="1899-12-30T19:50:00"/>
    <d v="2023-05-17T00:00:00"/>
    <s v="12:17"/>
    <x v="0"/>
    <x v="0"/>
    <x v="0"/>
    <s v="2"/>
    <x v="0"/>
    <s v="1"/>
    <n v="2"/>
    <s v="ANO"/>
    <s v=""/>
    <x v="1"/>
  </r>
  <r>
    <s v="002102/23"/>
    <s v="Tenglerová Ester "/>
    <s v="0857223378"/>
    <s v="213"/>
    <x v="111"/>
    <d v="1899-12-30T17:52:00"/>
    <d v="2023-05-18T00:00:00"/>
    <s v="13:54"/>
    <x v="0"/>
    <x v="0"/>
    <x v="0"/>
    <s v="2"/>
    <x v="2"/>
    <s v="1"/>
    <n v="2"/>
    <s v="ANO"/>
    <s v=""/>
    <x v="1"/>
  </r>
  <r>
    <s v="002602/23"/>
    <s v="Pletnicki Filip "/>
    <s v="2210040492"/>
    <s v="205"/>
    <x v="133"/>
    <d v="1899-12-30T10:59:00"/>
    <d v="2023-05-18T00:00:00"/>
    <s v="12:46"/>
    <x v="7"/>
    <x v="2"/>
    <x v="2"/>
    <s v="2"/>
    <x v="0"/>
    <s v="1"/>
    <n v="3"/>
    <s v="NE"/>
    <s v=""/>
    <x v="0"/>
  </r>
  <r>
    <s v="002607/23"/>
    <s v="Pletnická Lenka"/>
    <s v="8956265604"/>
    <s v="205"/>
    <x v="133"/>
    <d v="1899-12-30T13:24:00"/>
    <d v="2023-05-18T00:00:00"/>
    <s v="13:07"/>
    <x v="6"/>
    <x v="0"/>
    <x v="0"/>
    <s v="7"/>
    <x v="1"/>
    <s v="1"/>
    <n v="3"/>
    <s v="NE"/>
    <s v=""/>
    <x v="0"/>
  </r>
  <r>
    <s v="002686/23"/>
    <s v="Šlosarová Klára"/>
    <s v="1857230188"/>
    <s v="111"/>
    <x v="138"/>
    <d v="1899-12-30T14:08:00"/>
    <d v="2023-05-18T00:00:00"/>
    <s v="12:05"/>
    <x v="0"/>
    <x v="1"/>
    <x v="1"/>
    <s v="4"/>
    <x v="0"/>
    <s v="1"/>
    <n v="1"/>
    <s v="NE"/>
    <s v=""/>
    <x v="0"/>
  </r>
  <r>
    <s v="002691/23"/>
    <s v="Šlosarová Anna"/>
    <s v="9059186092"/>
    <s v="211"/>
    <x v="138"/>
    <d v="1899-12-30T15:21:00"/>
    <d v="2023-05-18T00:00:00"/>
    <s v="12:04"/>
    <x v="1"/>
    <x v="0"/>
    <x v="0"/>
    <s v="7"/>
    <x v="1"/>
    <s v="1"/>
    <n v="1"/>
    <s v="ANO"/>
    <s v=""/>
    <x v="1"/>
  </r>
  <r>
    <s v="002829/23"/>
    <s v="Poláchová Rozálie "/>
    <s v="2051290274"/>
    <s v="205"/>
    <x v="145"/>
    <d v="1899-12-30T09:14:00"/>
    <d v="2023-05-18T00:00:00"/>
    <s v="12:29"/>
    <x v="7"/>
    <x v="2"/>
    <x v="2"/>
    <s v="2"/>
    <x v="0"/>
    <s v="1"/>
    <n v="1"/>
    <s v="NE"/>
    <s v=""/>
    <x v="0"/>
  </r>
  <r>
    <s v="002831/23"/>
    <s v="Gregor Petr Vít"/>
    <s v="1403240267"/>
    <s v="201"/>
    <x v="145"/>
    <d v="1899-12-30T09:26:00"/>
    <d v="2023-05-18T00:00:00"/>
    <s v="11:47"/>
    <x v="0"/>
    <x v="1"/>
    <x v="1"/>
    <s v="2"/>
    <x v="0"/>
    <s v="1"/>
    <n v="1"/>
    <s v="NE"/>
    <s v=""/>
    <x v="0"/>
  </r>
  <r>
    <s v="002836/23"/>
    <s v="Navrátil Matyáš"/>
    <s v="1605130252"/>
    <s v="205"/>
    <x v="145"/>
    <d v="1899-12-30T10:22:00"/>
    <d v="2023-05-18T00:00:00"/>
    <s v="12:56"/>
    <x v="7"/>
    <x v="2"/>
    <x v="2"/>
    <s v="2"/>
    <x v="0"/>
    <s v="1"/>
    <n v="1"/>
    <s v="NE"/>
    <s v=""/>
    <x v="0"/>
  </r>
  <r>
    <s v="002838/23"/>
    <s v="Blanař Michael"/>
    <s v="1611060011"/>
    <s v="211"/>
    <x v="145"/>
    <d v="1899-12-30T10:41:00"/>
    <d v="2023-05-18T00:00:00"/>
    <s v="12:29"/>
    <x v="7"/>
    <x v="2"/>
    <x v="2"/>
    <s v="2"/>
    <x v="0"/>
    <s v="1"/>
    <n v="1"/>
    <s v="NE"/>
    <s v=""/>
    <x v="0"/>
  </r>
  <r>
    <s v="002841/23"/>
    <s v="Dědek Dominik "/>
    <s v="1003028103"/>
    <s v="213"/>
    <x v="145"/>
    <d v="1899-12-30T11:54:00"/>
    <d v="2023-05-18T00:00:00"/>
    <s v="12:48"/>
    <x v="11"/>
    <x v="1"/>
    <x v="1"/>
    <s v="5"/>
    <x v="0"/>
    <s v="1"/>
    <n v="1"/>
    <s v="NE"/>
    <s v=""/>
    <x v="0"/>
  </r>
  <r>
    <s v="002844/23"/>
    <s v="Doušková Milada"/>
    <s v="8153115311"/>
    <s v="205"/>
    <x v="145"/>
    <d v="1899-12-30T12:31:00"/>
    <d v="2023-05-18T00:00:00"/>
    <s v="12:30"/>
    <x v="6"/>
    <x v="0"/>
    <x v="0"/>
    <s v="7"/>
    <x v="1"/>
    <s v="1"/>
    <n v="1"/>
    <s v="NE"/>
    <s v=""/>
    <x v="0"/>
  </r>
  <r>
    <s v="002850/23"/>
    <s v="Škondra Jan"/>
    <s v="2207270417"/>
    <s v="205"/>
    <x v="145"/>
    <d v="1899-12-30T16:04:00"/>
    <d v="2023-05-18T00:00:00"/>
    <s v="12:11"/>
    <x v="2"/>
    <x v="1"/>
    <x v="1"/>
    <s v="3"/>
    <x v="0"/>
    <s v="1"/>
    <n v="1"/>
    <s v="ANO"/>
    <s v=""/>
    <x v="1"/>
  </r>
  <r>
    <s v="002851/23"/>
    <s v="Škondrová Karolína I"/>
    <s v="8751284949"/>
    <s v="205"/>
    <x v="145"/>
    <d v="1899-12-30T16:13:00"/>
    <d v="2023-05-18T00:00:00"/>
    <s v="12:59"/>
    <x v="3"/>
    <x v="0"/>
    <x v="0"/>
    <s v="7"/>
    <x v="1"/>
    <s v="1"/>
    <n v="1"/>
    <s v="ANO"/>
    <s v=""/>
    <x v="1"/>
  </r>
  <r>
    <s v="002856/23"/>
    <s v="Chochola Jakub"/>
    <s v="1304170296"/>
    <s v="205"/>
    <x v="146"/>
    <d v="1899-12-30T08:10:00"/>
    <d v="2023-05-18T00:00:00"/>
    <s v="12:01"/>
    <x v="4"/>
    <x v="2"/>
    <x v="2"/>
    <s v="2"/>
    <x v="0"/>
    <s v="1"/>
    <n v="2"/>
    <s v="NE"/>
    <s v=""/>
    <x v="0"/>
  </r>
  <r>
    <s v="002857/23"/>
    <s v="Dubský Lukáš "/>
    <s v="0509086204"/>
    <s v="211"/>
    <x v="146"/>
    <d v="1899-12-30T08:29:00"/>
    <d v="2023-05-18T00:00:00"/>
    <s v="07:09"/>
    <x v="0"/>
    <x v="0"/>
    <x v="0"/>
    <s v="5"/>
    <x v="0"/>
    <s v="1"/>
    <n v="2"/>
    <s v="NE"/>
    <s v=""/>
    <x v="0"/>
  </r>
  <r>
    <s v="002858/23"/>
    <s v="Hanulík Daniel "/>
    <s v="0804211386"/>
    <s v="111"/>
    <x v="146"/>
    <d v="1899-12-30T09:04:00"/>
    <d v="2023-05-18T00:00:00"/>
    <s v="08:59"/>
    <x v="0"/>
    <x v="2"/>
    <x v="2"/>
    <s v="2"/>
    <x v="0"/>
    <s v="1"/>
    <n v="2"/>
    <s v="NE"/>
    <s v=""/>
    <x v="0"/>
  </r>
  <r>
    <s v="002862/23"/>
    <s v="Váňová Klára"/>
    <s v="1755190250"/>
    <s v="111"/>
    <x v="146"/>
    <d v="1899-12-30T11:05:00"/>
    <d v="2023-05-18T00:00:00"/>
    <s v="12:57"/>
    <x v="7"/>
    <x v="2"/>
    <x v="2"/>
    <s v="2"/>
    <x v="0"/>
    <s v="1"/>
    <n v="2"/>
    <s v="NE"/>
    <s v=""/>
    <x v="0"/>
  </r>
  <r>
    <s v="002863/23"/>
    <s v="Stonová Daniela"/>
    <s v="8254295797"/>
    <s v="111"/>
    <x v="146"/>
    <d v="1899-12-30T12:20:00"/>
    <d v="2023-05-18T00:00:00"/>
    <s v="12:58"/>
    <x v="6"/>
    <x v="0"/>
    <x v="0"/>
    <s v="7"/>
    <x v="1"/>
    <s v="1"/>
    <n v="2"/>
    <s v="NE"/>
    <s v=""/>
    <x v="0"/>
  </r>
  <r>
    <s v="002866/23"/>
    <s v="Schwarzer Petr"/>
    <s v="1706280323"/>
    <s v="205"/>
    <x v="146"/>
    <d v="1899-12-30T14:25:00"/>
    <d v="2023-05-18T00:00:00"/>
    <s v="09:09"/>
    <x v="4"/>
    <x v="1"/>
    <x v="1"/>
    <s v="4"/>
    <x v="0"/>
    <s v="1"/>
    <n v="2"/>
    <s v="NE"/>
    <s v=""/>
    <x v="0"/>
  </r>
  <r>
    <s v="002867/23"/>
    <s v="Dubský Tomáš"/>
    <s v="8307135826"/>
    <s v="205"/>
    <x v="146"/>
    <d v="1899-12-30T14:59:00"/>
    <d v="2023-05-18T00:00:00"/>
    <s v="07:21"/>
    <x v="1"/>
    <x v="0"/>
    <x v="0"/>
    <s v="7"/>
    <x v="1"/>
    <s v="1"/>
    <n v="2"/>
    <s v="NE"/>
    <s v=""/>
    <x v="0"/>
  </r>
  <r>
    <s v="002872/23"/>
    <s v="Borková Kristýna "/>
    <s v="0760115345"/>
    <s v="201"/>
    <x v="146"/>
    <d v="1899-12-30T17:11:00"/>
    <d v="2023-05-18T00:00:00"/>
    <s v="12:06"/>
    <x v="4"/>
    <x v="2"/>
    <x v="2"/>
    <s v="2"/>
    <x v="2"/>
    <s v="1"/>
    <n v="2"/>
    <s v="ANO"/>
    <s v=""/>
    <x v="1"/>
  </r>
  <r>
    <s v="002896/23"/>
    <s v="Schwarzerová Petra"/>
    <s v="8057095409"/>
    <s v="205"/>
    <x v="147"/>
    <d v="1899-12-30T14:39:00"/>
    <d v="2023-05-18T00:00:00"/>
    <s v="09:15"/>
    <x v="5"/>
    <x v="0"/>
    <x v="0"/>
    <s v="7"/>
    <x v="1"/>
    <s v="1"/>
    <n v="3"/>
    <s v="NE"/>
    <s v=""/>
    <x v="0"/>
  </r>
  <r>
    <s v="002899/23"/>
    <s v="Kořistková Adéla "/>
    <s v="1061090459"/>
    <s v="211"/>
    <x v="147"/>
    <d v="1899-12-30T15:50:00"/>
    <d v="2023-05-18T00:00:00"/>
    <s v="13:06"/>
    <x v="0"/>
    <x v="1"/>
    <x v="1"/>
    <s v="2"/>
    <x v="0"/>
    <s v="1"/>
    <n v="3"/>
    <s v="ANO"/>
    <s v=""/>
    <x v="1"/>
  </r>
  <r>
    <s v="002900/23"/>
    <s v="Valouchová Lucie"/>
    <s v="9360093479"/>
    <s v="207"/>
    <x v="147"/>
    <d v="1899-12-30T20:31:00"/>
    <d v="2023-05-18T00:00:00"/>
    <s v="13:00"/>
    <x v="5"/>
    <x v="0"/>
    <x v="0"/>
    <s v="7"/>
    <x v="1"/>
    <s v="1"/>
    <n v="3"/>
    <s v="ANO"/>
    <s v=""/>
    <x v="1"/>
  </r>
  <r>
    <s v="002901/23"/>
    <s v="Valouch Tobiáš"/>
    <s v="2105170628"/>
    <s v="207"/>
    <x v="147"/>
    <d v="1899-12-30T20:32:00"/>
    <d v="2023-05-18T00:00:00"/>
    <s v="12:58"/>
    <x v="4"/>
    <x v="1"/>
    <x v="1"/>
    <s v="2"/>
    <x v="0"/>
    <s v="1"/>
    <n v="3"/>
    <s v="ANO"/>
    <s v=""/>
    <x v="1"/>
  </r>
  <r>
    <s v="002925/23"/>
    <s v="Kuba Daniel"/>
    <s v="1110270249"/>
    <s v="201"/>
    <x v="148"/>
    <d v="1899-12-30T18:18:00"/>
    <d v="2023-05-19T00:00:00"/>
    <s v="10:12"/>
    <x v="0"/>
    <x v="1"/>
    <x v="1"/>
    <s v="2"/>
    <x v="0"/>
    <s v="1"/>
    <n v="4"/>
    <s v="ANO"/>
    <s v=""/>
    <x v="1"/>
  </r>
  <r>
    <s v="002642/23"/>
    <s v="Krumpoch Matěj "/>
    <s v="1201250490"/>
    <s v="213"/>
    <x v="135"/>
    <d v="1899-12-30T08:52:00"/>
    <d v="2023-05-19T00:00:00"/>
    <s v="12:23"/>
    <x v="0"/>
    <x v="2"/>
    <x v="2"/>
    <s v="2"/>
    <x v="0"/>
    <s v="1"/>
    <n v="5"/>
    <s v="NE"/>
    <s v=""/>
    <x v="0"/>
  </r>
  <r>
    <s v="002745/23"/>
    <s v="Kostelná Magdalena"/>
    <s v="2151070284"/>
    <s v="207"/>
    <x v="141"/>
    <d v="1899-12-30T00:46:00"/>
    <d v="2023-05-19T00:00:00"/>
    <s v="12:14"/>
    <x v="8"/>
    <x v="0"/>
    <x v="0"/>
    <s v="5"/>
    <x v="0"/>
    <s v="1"/>
    <n v="4"/>
    <s v="ANO"/>
    <s v=""/>
    <x v="1"/>
  </r>
  <r>
    <s v="002761/23"/>
    <s v="Kostelný Jindřich"/>
    <s v="8906226274"/>
    <s v="205"/>
    <x v="141"/>
    <d v="1899-12-30T14:46:00"/>
    <d v="2023-05-19T00:00:00"/>
    <s v="12:40"/>
    <x v="9"/>
    <x v="0"/>
    <x v="0"/>
    <s v="7"/>
    <x v="1"/>
    <s v="1"/>
    <n v="4"/>
    <s v="NE"/>
    <s v=""/>
    <x v="0"/>
  </r>
  <r>
    <s v="002772/23"/>
    <s v="Lužová Julie"/>
    <s v="1461010034"/>
    <s v="111"/>
    <x v="142"/>
    <d v="1899-12-30T12:41:00"/>
    <d v="2023-05-19T00:00:00"/>
    <s v="12:27"/>
    <x v="2"/>
    <x v="0"/>
    <x v="0"/>
    <s v="2"/>
    <x v="0"/>
    <s v="1"/>
    <n v="5"/>
    <s v="NE"/>
    <s v=""/>
    <x v="0"/>
  </r>
  <r>
    <s v="002796/23"/>
    <s v="Smýkalová Martina"/>
    <s v="7951314316"/>
    <s v="111"/>
    <x v="143"/>
    <d v="1899-12-30T23:54:00"/>
    <d v="2023-05-19T00:00:00"/>
    <s v="12:34"/>
    <x v="3"/>
    <x v="0"/>
    <x v="0"/>
    <s v="7"/>
    <x v="1"/>
    <s v="1"/>
    <n v="6"/>
    <s v="ANO"/>
    <s v=""/>
    <x v="1"/>
  </r>
  <r>
    <s v="002808/23"/>
    <s v="Libenská Valentýna "/>
    <s v="1859101112"/>
    <s v="205"/>
    <x v="144"/>
    <d v="1899-12-30T14:23:00"/>
    <d v="2023-05-19T00:00:00"/>
    <s v="12:21"/>
    <x v="4"/>
    <x v="0"/>
    <x v="0"/>
    <s v="3"/>
    <x v="0"/>
    <s v="1"/>
    <n v="7"/>
    <s v="NE"/>
    <s v=""/>
    <x v="1"/>
  </r>
  <r>
    <s v="002811/23"/>
    <s v="Libenský Martin, Bc."/>
    <s v="9012284160"/>
    <s v="211"/>
    <x v="144"/>
    <d v="1899-12-30T14:32:00"/>
    <d v="2023-05-19T00:00:00"/>
    <s v="12:22"/>
    <x v="5"/>
    <x v="0"/>
    <x v="0"/>
    <s v="7"/>
    <x v="1"/>
    <s v="1"/>
    <n v="7"/>
    <s v="NE"/>
    <s v=""/>
    <x v="1"/>
  </r>
  <r>
    <s v="002822/23"/>
    <s v="Krumpochová Šárka"/>
    <s v="8756125708"/>
    <s v="213"/>
    <x v="144"/>
    <d v="1899-12-30T16:56:00"/>
    <d v="2023-05-19T00:00:00"/>
    <s v="12:43"/>
    <x v="1"/>
    <x v="0"/>
    <x v="0"/>
    <s v="7"/>
    <x v="1"/>
    <s v="1"/>
    <n v="7"/>
    <s v="ANO"/>
    <s v=""/>
    <x v="1"/>
  </r>
  <r>
    <s v="002837/23"/>
    <s v="Králová Zdislava"/>
    <s v="1262100180"/>
    <s v="205"/>
    <x v="145"/>
    <d v="1899-12-30T10:34:00"/>
    <d v="2023-05-19T00:00:00"/>
    <s v="12:00"/>
    <x v="8"/>
    <x v="1"/>
    <x v="1"/>
    <s v="2"/>
    <x v="0"/>
    <s v="1"/>
    <n v="1"/>
    <s v="NE"/>
    <s v=""/>
    <x v="0"/>
  </r>
  <r>
    <s v="002852/23"/>
    <s v="Králová Magda, Mgr."/>
    <s v="7759215684"/>
    <s v="111"/>
    <x v="145"/>
    <d v="1899-12-30T16:31:00"/>
    <d v="2023-05-19T00:00:00"/>
    <s v="12:54"/>
    <x v="9"/>
    <x v="0"/>
    <x v="0"/>
    <s v="7"/>
    <x v="1"/>
    <s v="1"/>
    <n v="1"/>
    <s v="ANO"/>
    <s v=""/>
    <x v="1"/>
  </r>
  <r>
    <s v="002859/23"/>
    <s v="Škop Alexander"/>
    <s v="1409271160"/>
    <s v="205"/>
    <x v="146"/>
    <d v="1899-12-30T09:49:00"/>
    <d v="2023-05-19T00:00:00"/>
    <s v="10:35"/>
    <x v="7"/>
    <x v="2"/>
    <x v="2"/>
    <s v="2"/>
    <x v="0"/>
    <s v="1"/>
    <n v="2"/>
    <s v="NE"/>
    <s v=""/>
    <x v="0"/>
  </r>
  <r>
    <s v="002861/23"/>
    <s v="Burďák Jaromír Josef"/>
    <s v="1704300246"/>
    <s v="205"/>
    <x v="146"/>
    <d v="1899-12-30T10:14:00"/>
    <d v="2023-05-19T00:00:00"/>
    <s v="15:21"/>
    <x v="4"/>
    <x v="2"/>
    <x v="2"/>
    <s v="2"/>
    <x v="0"/>
    <s v="1"/>
    <n v="2"/>
    <s v="NE"/>
    <s v=""/>
    <x v="0"/>
  </r>
  <r>
    <s v="002864/23"/>
    <s v="Škopová Julie"/>
    <s v="8262025563"/>
    <s v="205"/>
    <x v="146"/>
    <d v="1899-12-30T12:30:00"/>
    <d v="2023-05-19T00:00:00"/>
    <s v="10:35"/>
    <x v="6"/>
    <x v="0"/>
    <x v="0"/>
    <s v="7"/>
    <x v="1"/>
    <s v="1"/>
    <n v="2"/>
    <s v="NE"/>
    <s v=""/>
    <x v="0"/>
  </r>
  <r>
    <s v="002876/23"/>
    <s v="Krčil Jakub"/>
    <s v="1405040604"/>
    <s v="207"/>
    <x v="147"/>
    <d v="1899-12-30T09:13:00"/>
    <d v="2023-05-19T00:00:00"/>
    <s v="12:19"/>
    <x v="4"/>
    <x v="2"/>
    <x v="2"/>
    <s v="2"/>
    <x v="0"/>
    <s v="1"/>
    <n v="3"/>
    <s v="NE"/>
    <s v=""/>
    <x v="0"/>
  </r>
  <r>
    <s v="002877/23"/>
    <s v="Hajný Antony"/>
    <s v="1507190047"/>
    <s v="201"/>
    <x v="147"/>
    <d v="1899-12-30T09:15:00"/>
    <d v="2023-05-19T00:00:00"/>
    <s v="12:29"/>
    <x v="4"/>
    <x v="2"/>
    <x v="2"/>
    <s v="2"/>
    <x v="0"/>
    <s v="1"/>
    <n v="3"/>
    <s v="NE"/>
    <s v=""/>
    <x v="0"/>
  </r>
  <r>
    <s v="002880/23"/>
    <s v="Závodný Roman"/>
    <s v="1809110028"/>
    <s v="111"/>
    <x v="147"/>
    <d v="1899-12-30T09:29:00"/>
    <d v="2023-05-19T00:00:00"/>
    <s v="12:13"/>
    <x v="4"/>
    <x v="2"/>
    <x v="2"/>
    <s v="2"/>
    <x v="0"/>
    <s v="1"/>
    <n v="3"/>
    <s v="NE"/>
    <s v=""/>
    <x v="0"/>
  </r>
  <r>
    <s v="002881/23"/>
    <s v="Hrubý Dominik"/>
    <s v="2101310002"/>
    <s v="111"/>
    <x v="147"/>
    <d v="1899-12-30T09:42:00"/>
    <d v="2023-05-19T00:00:00"/>
    <s v="12:28"/>
    <x v="7"/>
    <x v="2"/>
    <x v="2"/>
    <s v="2"/>
    <x v="0"/>
    <s v="1"/>
    <n v="3"/>
    <s v="NE"/>
    <s v=""/>
    <x v="0"/>
  </r>
  <r>
    <s v="002882/23"/>
    <s v="Přikryl Petr"/>
    <s v="1705270083"/>
    <s v="111"/>
    <x v="147"/>
    <d v="1899-12-30T09:56:00"/>
    <d v="2023-05-19T00:00:00"/>
    <s v="10:30"/>
    <x v="7"/>
    <x v="2"/>
    <x v="2"/>
    <s v="2"/>
    <x v="0"/>
    <s v="1"/>
    <n v="3"/>
    <s v="NE"/>
    <s v=""/>
    <x v="0"/>
  </r>
  <r>
    <s v="002886/23"/>
    <s v="Hrubá Eva"/>
    <s v="9261204469"/>
    <s v="111"/>
    <x v="147"/>
    <d v="1899-12-30T12:26:00"/>
    <d v="2023-05-19T00:00:00"/>
    <s v="12:28"/>
    <x v="6"/>
    <x v="0"/>
    <x v="0"/>
    <s v="7"/>
    <x v="1"/>
    <s v="1"/>
    <n v="3"/>
    <s v="NE"/>
    <s v=""/>
    <x v="0"/>
  </r>
  <r>
    <s v="002888/23"/>
    <s v="Skopalová Sarah"/>
    <s v="2055040471"/>
    <s v="205"/>
    <x v="147"/>
    <d v="1899-12-30T12:36:00"/>
    <d v="2023-05-19T00:00:00"/>
    <s v="12:31"/>
    <x v="2"/>
    <x v="1"/>
    <x v="1"/>
    <s v="2"/>
    <x v="0"/>
    <s v="1"/>
    <n v="3"/>
    <s v="NE"/>
    <s v=""/>
    <x v="0"/>
  </r>
  <r>
    <s v="002890/23"/>
    <s v="Přikrylová Erika"/>
    <s v="7662167832"/>
    <s v="111"/>
    <x v="147"/>
    <d v="1899-12-30T13:05:00"/>
    <d v="2023-05-19T00:00:00"/>
    <s v="12:40"/>
    <x v="6"/>
    <x v="0"/>
    <x v="0"/>
    <s v="7"/>
    <x v="1"/>
    <s v="1"/>
    <n v="3"/>
    <s v="NE"/>
    <s v=""/>
    <x v="0"/>
  </r>
  <r>
    <s v="002897/23"/>
    <s v="Skopalová Lucie"/>
    <s v="9853015722"/>
    <s v="205"/>
    <x v="147"/>
    <d v="1899-12-30T14:44:00"/>
    <d v="2023-05-19T00:00:00"/>
    <s v="12:33"/>
    <x v="3"/>
    <x v="0"/>
    <x v="0"/>
    <s v="7"/>
    <x v="1"/>
    <s v="1"/>
    <n v="3"/>
    <s v="NE"/>
    <s v=""/>
    <x v="0"/>
  </r>
  <r>
    <s v="002898/23"/>
    <s v="Závodná Šárka"/>
    <s v="8252104971"/>
    <s v="111"/>
    <x v="147"/>
    <d v="1899-12-30T15:13:00"/>
    <d v="2023-05-19T00:00:00"/>
    <s v="12:17"/>
    <x v="5"/>
    <x v="0"/>
    <x v="0"/>
    <s v="7"/>
    <x v="1"/>
    <s v="1"/>
    <n v="3"/>
    <s v="ANO"/>
    <s v=""/>
    <x v="1"/>
  </r>
  <r>
    <s v="002828/23"/>
    <s v="Gajdošík Radek"/>
    <s v="1603250803"/>
    <s v="111"/>
    <x v="145"/>
    <d v="1899-12-30T09:09:00"/>
    <d v="2023-05-20T00:00:00"/>
    <s v="12:17"/>
    <x v="8"/>
    <x v="2"/>
    <x v="2"/>
    <s v="2"/>
    <x v="0"/>
    <s v="1"/>
    <n v="1"/>
    <s v="NE"/>
    <s v=""/>
    <x v="0"/>
  </r>
  <r>
    <s v="002839/23"/>
    <s v="Gajdošíková Silvie"/>
    <s v="8559296141"/>
    <s v="111"/>
    <x v="145"/>
    <d v="1899-12-30T10:59:00"/>
    <d v="2023-05-20T00:00:00"/>
    <s v="12:16"/>
    <x v="9"/>
    <x v="0"/>
    <x v="0"/>
    <s v="7"/>
    <x v="1"/>
    <s v="1"/>
    <n v="1"/>
    <s v="NE"/>
    <s v=""/>
    <x v="0"/>
  </r>
  <r>
    <s v="002879/23"/>
    <s v="Bartl Adam"/>
    <s v="1809270199"/>
    <s v="205"/>
    <x v="147"/>
    <d v="1899-12-30T09:25:00"/>
    <d v="2023-05-20T00:00:00"/>
    <s v="08:37"/>
    <x v="7"/>
    <x v="2"/>
    <x v="2"/>
    <s v="2"/>
    <x v="0"/>
    <s v="1"/>
    <n v="3"/>
    <s v="NE"/>
    <s v=""/>
    <x v="0"/>
  </r>
  <r>
    <s v="002887/23"/>
    <s v="Bartlová Lucie, Mgr."/>
    <s v="8758235827"/>
    <s v="205"/>
    <x v="147"/>
    <d v="1899-12-30T12:28:00"/>
    <d v="2023-05-20T00:00:00"/>
    <s v="08:38"/>
    <x v="6"/>
    <x v="0"/>
    <x v="0"/>
    <s v="7"/>
    <x v="1"/>
    <s v="1"/>
    <n v="3"/>
    <s v="NE"/>
    <s v=""/>
    <x v="0"/>
  </r>
  <r>
    <s v="002891/23"/>
    <s v="Hejhal Vojtěch"/>
    <s v="1307030021"/>
    <s v="205"/>
    <x v="147"/>
    <d v="1899-12-30T13:08:00"/>
    <d v="2023-05-20T00:00:00"/>
    <s v="07:48"/>
    <x v="7"/>
    <x v="0"/>
    <x v="0"/>
    <s v="2"/>
    <x v="0"/>
    <s v="1"/>
    <n v="3"/>
    <s v="NE"/>
    <s v=""/>
    <x v="0"/>
  </r>
  <r>
    <s v="002902/23"/>
    <s v="Rozsypal David"/>
    <s v="1510261775"/>
    <s v="211"/>
    <x v="148"/>
    <d v="1899-12-30T08:47:00"/>
    <d v="2023-05-20T00:00:00"/>
    <s v="10:28"/>
    <x v="4"/>
    <x v="2"/>
    <x v="2"/>
    <s v="2"/>
    <x v="0"/>
    <s v="1"/>
    <n v="4"/>
    <s v="NE"/>
    <s v=""/>
    <x v="0"/>
  </r>
  <r>
    <s v="002903/23"/>
    <s v="Gáborová Mariana"/>
    <s v="1658110652"/>
    <s v="205"/>
    <x v="148"/>
    <d v="1899-12-30T09:30:00"/>
    <d v="2023-05-20T00:00:00"/>
    <s v="08:10"/>
    <x v="7"/>
    <x v="2"/>
    <x v="2"/>
    <s v="2"/>
    <x v="0"/>
    <s v="1"/>
    <n v="4"/>
    <s v="NE"/>
    <s v=""/>
    <x v="0"/>
  </r>
  <r>
    <s v="002904/23"/>
    <s v="Klátilová Nina "/>
    <s v="2053280812"/>
    <s v="111"/>
    <x v="148"/>
    <d v="1899-12-30T09:54:00"/>
    <d v="2023-05-20T00:00:00"/>
    <s v="08:24"/>
    <x v="7"/>
    <x v="2"/>
    <x v="2"/>
    <s v="2"/>
    <x v="0"/>
    <s v="1"/>
    <n v="4"/>
    <s v="NE"/>
    <s v=""/>
    <x v="0"/>
  </r>
  <r>
    <s v="002905/23"/>
    <s v="Ošťádal Vít"/>
    <s v="2001100277"/>
    <s v="205"/>
    <x v="148"/>
    <d v="1899-12-30T10:09:00"/>
    <d v="2023-05-20T00:00:00"/>
    <s v="08:19"/>
    <x v="7"/>
    <x v="2"/>
    <x v="2"/>
    <s v="2"/>
    <x v="0"/>
    <s v="1"/>
    <n v="4"/>
    <s v="NE"/>
    <s v=""/>
    <x v="0"/>
  </r>
  <r>
    <s v="002912/23"/>
    <s v="Havlíček Jan"/>
    <s v="0906226068"/>
    <s v="205"/>
    <x v="148"/>
    <d v="1899-12-30T11:14:00"/>
    <d v="2023-05-20T00:00:00"/>
    <s v="08:29"/>
    <x v="7"/>
    <x v="2"/>
    <x v="2"/>
    <s v="2"/>
    <x v="0"/>
    <s v="1"/>
    <n v="4"/>
    <s v="NE"/>
    <s v=""/>
    <x v="0"/>
  </r>
  <r>
    <s v="002915/23"/>
    <s v="Kubáč Matěj"/>
    <s v="1406171976"/>
    <s v="205"/>
    <x v="148"/>
    <d v="1899-12-30T12:17:00"/>
    <d v="2023-05-20T00:00:00"/>
    <s v="12:50"/>
    <x v="2"/>
    <x v="1"/>
    <x v="1"/>
    <s v="1"/>
    <x v="0"/>
    <s v="1"/>
    <n v="4"/>
    <s v="NE"/>
    <s v=""/>
    <x v="0"/>
  </r>
  <r>
    <s v="002916/23"/>
    <s v="Rozehnalová Adéla"/>
    <s v="9860304465"/>
    <s v="111"/>
    <x v="148"/>
    <d v="1899-12-30T12:19:00"/>
    <d v="2023-05-20T00:00:00"/>
    <s v="08:25"/>
    <x v="6"/>
    <x v="0"/>
    <x v="0"/>
    <s v="7"/>
    <x v="1"/>
    <s v="1"/>
    <n v="4"/>
    <s v="NE"/>
    <s v=""/>
    <x v="0"/>
  </r>
  <r>
    <s v="002917/23"/>
    <s v="Švábová Gabriela"/>
    <s v="7853015786"/>
    <s v="205"/>
    <x v="148"/>
    <d v="1899-12-30T12:20:00"/>
    <d v="2023-05-20T00:00:00"/>
    <s v="08:17"/>
    <x v="6"/>
    <x v="0"/>
    <x v="0"/>
    <s v="7"/>
    <x v="1"/>
    <s v="1"/>
    <n v="4"/>
    <s v="NE"/>
    <s v=""/>
    <x v="0"/>
  </r>
  <r>
    <s v="002918/23"/>
    <s v="Gáborová Klára"/>
    <s v="9859215718"/>
    <s v="205"/>
    <x v="148"/>
    <d v="1899-12-30T12:23:00"/>
    <d v="2023-05-20T00:00:00"/>
    <s v="08:12"/>
    <x v="6"/>
    <x v="0"/>
    <x v="0"/>
    <s v="7"/>
    <x v="1"/>
    <s v="1"/>
    <n v="4"/>
    <s v="NE"/>
    <s v=""/>
    <x v="0"/>
  </r>
  <r>
    <s v="002919/23"/>
    <s v="Kubáčová Alena "/>
    <s v="8061104458"/>
    <s v="205"/>
    <x v="148"/>
    <d v="1899-12-30T12:58:00"/>
    <d v="2023-05-20T00:00:00"/>
    <s v="13:34"/>
    <x v="3"/>
    <x v="0"/>
    <x v="0"/>
    <s v="7"/>
    <x v="1"/>
    <s v="1"/>
    <n v="4"/>
    <s v="NE"/>
    <s v=""/>
    <x v="0"/>
  </r>
  <r>
    <s v="002922/23"/>
    <s v="Matoušková Klára"/>
    <s v="9058195718"/>
    <s v="205"/>
    <x v="148"/>
    <d v="1899-12-30T13:57:00"/>
    <d v="2023-05-20T00:00:00"/>
    <s v="15:23"/>
    <x v="3"/>
    <x v="0"/>
    <x v="0"/>
    <s v="7"/>
    <x v="1"/>
    <s v="1"/>
    <n v="4"/>
    <s v="NE"/>
    <s v=""/>
    <x v="0"/>
  </r>
  <r>
    <s v="002935/23"/>
    <s v="Bartalos Štěpán "/>
    <s v="1507040249"/>
    <s v="201"/>
    <x v="149"/>
    <d v="1899-12-30T18:31:00"/>
    <d v="2023-05-20T00:00:00"/>
    <s v="12:34"/>
    <x v="0"/>
    <x v="1"/>
    <x v="1"/>
    <s v="2"/>
    <x v="0"/>
    <s v="1"/>
    <n v="5"/>
    <s v="ANO"/>
    <s v=""/>
    <x v="1"/>
  </r>
  <r>
    <s v="002936/23"/>
    <s v="Janošťáková Johanka"/>
    <s v="2154200015"/>
    <s v="205"/>
    <x v="149"/>
    <d v="1899-12-30T19:44:00"/>
    <d v="2023-05-20T00:00:00"/>
    <s v="10:16"/>
    <x v="4"/>
    <x v="1"/>
    <x v="1"/>
    <s v="2"/>
    <x v="2"/>
    <s v="1"/>
    <n v="5"/>
    <s v="ANO"/>
    <s v=""/>
    <x v="1"/>
  </r>
  <r>
    <s v="002937/23"/>
    <s v="Kmeťová Johana "/>
    <s v="9255296204"/>
    <s v="205"/>
    <x v="149"/>
    <d v="1899-12-30T22:19:00"/>
    <d v="2023-05-20T00:00:00"/>
    <s v="11:13"/>
    <x v="5"/>
    <x v="0"/>
    <x v="0"/>
    <s v="7"/>
    <x v="1"/>
    <s v="1"/>
    <n v="5"/>
    <s v="ANO"/>
    <s v=""/>
    <x v="1"/>
  </r>
  <r>
    <s v="002540/23"/>
    <s v="Unatényi Viktorie"/>
    <s v="1860241581"/>
    <s v="205"/>
    <x v="131"/>
    <d v="1899-12-30T13:26:00"/>
    <d v="2023-05-21T00:00:00"/>
    <s v="15:52"/>
    <x v="2"/>
    <x v="0"/>
    <x v="0"/>
    <s v="2"/>
    <x v="0"/>
    <s v="1"/>
    <n v="1"/>
    <s v="NE"/>
    <s v=""/>
    <x v="0"/>
  </r>
  <r>
    <s v="002679/23"/>
    <s v="Unatényi Naďa"/>
    <s v="9155124847"/>
    <s v="205"/>
    <x v="137"/>
    <d v="1899-12-30T18:10:00"/>
    <d v="2023-05-21T00:00:00"/>
    <s v="15:53"/>
    <x v="3"/>
    <x v="0"/>
    <x v="0"/>
    <s v="7"/>
    <x v="1"/>
    <s v="1"/>
    <n v="7"/>
    <s v="ANO"/>
    <s v=""/>
    <x v="1"/>
  </r>
  <r>
    <s v="002870/23"/>
    <s v="Kuběnová Anna "/>
    <s v="2260130675"/>
    <s v="205"/>
    <x v="146"/>
    <d v="1899-12-30T16:40:00"/>
    <d v="2023-05-21T00:00:00"/>
    <s v="10:31"/>
    <x v="2"/>
    <x v="0"/>
    <x v="0"/>
    <s v="1"/>
    <x v="0"/>
    <s v="1"/>
    <n v="2"/>
    <s v="ANO"/>
    <s v=""/>
    <x v="1"/>
  </r>
  <r>
    <s v="002871/23"/>
    <s v="Treutnerová Jana Bc."/>
    <s v="8861285785"/>
    <s v="205"/>
    <x v="146"/>
    <d v="1899-12-30T16:46:00"/>
    <d v="2023-05-21T00:00:00"/>
    <s v="10:38"/>
    <x v="3"/>
    <x v="0"/>
    <x v="0"/>
    <s v="7"/>
    <x v="1"/>
    <s v="1"/>
    <n v="2"/>
    <s v="ANO"/>
    <s v=""/>
    <x v="1"/>
  </r>
  <r>
    <s v="002885/23"/>
    <s v="Malá Stela"/>
    <s v="0956183228"/>
    <s v="205"/>
    <x v="147"/>
    <d v="1899-12-30T11:03:00"/>
    <d v="2023-05-21T00:00:00"/>
    <s v="14:30"/>
    <x v="0"/>
    <x v="1"/>
    <x v="1"/>
    <s v="2"/>
    <x v="0"/>
    <s v="1"/>
    <n v="3"/>
    <s v="NE"/>
    <s v=""/>
    <x v="0"/>
  </r>
  <r>
    <s v="002892/23"/>
    <s v="Pružinec Tobias"/>
    <s v="1608574022"/>
    <s v="111"/>
    <x v="147"/>
    <d v="1899-12-30T13:12:00"/>
    <d v="2023-05-21T00:00:00"/>
    <s v="14:52"/>
    <x v="8"/>
    <x v="1"/>
    <x v="1"/>
    <s v="1"/>
    <x v="0"/>
    <s v="1"/>
    <n v="3"/>
    <s v="NE"/>
    <s v=""/>
    <x v="0"/>
  </r>
  <r>
    <s v="002895/23"/>
    <s v="Šebíková Petra"/>
    <s v="9753734001"/>
    <s v="111"/>
    <x v="147"/>
    <d v="1899-12-30T14:33:00"/>
    <d v="2023-05-21T00:00:00"/>
    <s v="14:37"/>
    <x v="9"/>
    <x v="0"/>
    <x v="0"/>
    <s v="7"/>
    <x v="1"/>
    <s v="1"/>
    <n v="3"/>
    <s v="NE"/>
    <s v=""/>
    <x v="0"/>
  </r>
  <r>
    <s v="002906/23"/>
    <s v="Šlosar Jakub"/>
    <s v="1703060172"/>
    <s v="205"/>
    <x v="148"/>
    <d v="1899-12-30T10:29:00"/>
    <d v="2023-05-21T00:00:00"/>
    <s v="16:28"/>
    <x v="2"/>
    <x v="1"/>
    <x v="1"/>
    <s v="2"/>
    <x v="0"/>
    <s v="1"/>
    <n v="4"/>
    <s v="NE"/>
    <s v=""/>
    <x v="0"/>
  </r>
  <r>
    <s v="002907/23"/>
    <s v="Kulišťáková Elizabet"/>
    <s v="1662210385"/>
    <s v="213"/>
    <x v="148"/>
    <d v="1899-12-30T10:32:00"/>
    <d v="2023-05-21T00:00:00"/>
    <s v="12:39"/>
    <x v="7"/>
    <x v="2"/>
    <x v="2"/>
    <s v="2"/>
    <x v="0"/>
    <s v="1"/>
    <n v="4"/>
    <s v="NE"/>
    <s v=""/>
    <x v="0"/>
  </r>
  <r>
    <s v="002908/23"/>
    <s v="Kulišťák Alexandr"/>
    <s v="1906290210"/>
    <s v="213"/>
    <x v="148"/>
    <d v="1899-12-30T10:36:00"/>
    <d v="2023-05-21T00:00:00"/>
    <s v="12:39"/>
    <x v="7"/>
    <x v="2"/>
    <x v="2"/>
    <s v="2"/>
    <x v="0"/>
    <s v="1"/>
    <n v="4"/>
    <s v="NE"/>
    <s v=""/>
    <x v="0"/>
  </r>
  <r>
    <s v="002911/23"/>
    <s v="Vrátník Jan"/>
    <s v="1710190218"/>
    <s v="211"/>
    <x v="148"/>
    <d v="1899-12-30T10:56:00"/>
    <d v="2023-05-21T00:00:00"/>
    <s v="12:39"/>
    <x v="7"/>
    <x v="2"/>
    <x v="2"/>
    <s v="2"/>
    <x v="0"/>
    <s v="1"/>
    <n v="4"/>
    <s v="NE"/>
    <s v=""/>
    <x v="0"/>
  </r>
  <r>
    <s v="002913/23"/>
    <s v="Kulišťáková Žingorov"/>
    <s v="8452154964"/>
    <s v="213"/>
    <x v="148"/>
    <d v="1899-12-30T12:14:00"/>
    <d v="2023-05-21T00:00:00"/>
    <s v="14:49"/>
    <x v="6"/>
    <x v="0"/>
    <x v="0"/>
    <s v="7"/>
    <x v="1"/>
    <s v="1"/>
    <n v="4"/>
    <s v="NE"/>
    <s v=""/>
    <x v="0"/>
  </r>
  <r>
    <s v="002914/23"/>
    <s v="Vrátníková Pavlína I"/>
    <s v="8060204460"/>
    <s v="211"/>
    <x v="148"/>
    <d v="1899-12-30T12:16:00"/>
    <d v="2023-05-21T00:00:00"/>
    <s v="13:13"/>
    <x v="6"/>
    <x v="0"/>
    <x v="0"/>
    <s v="7"/>
    <x v="1"/>
    <s v="1"/>
    <n v="4"/>
    <s v="NE"/>
    <s v=""/>
    <x v="0"/>
  </r>
  <r>
    <s v="002920/23"/>
    <s v="Pospíšilová Ilona "/>
    <s v="7555195340"/>
    <s v="205"/>
    <x v="148"/>
    <d v="1899-12-30T13:01:00"/>
    <d v="2023-05-21T00:00:00"/>
    <s v="16:29"/>
    <x v="3"/>
    <x v="0"/>
    <x v="0"/>
    <s v="7"/>
    <x v="1"/>
    <s v="1"/>
    <n v="4"/>
    <s v="NE"/>
    <s v=""/>
    <x v="0"/>
  </r>
  <r>
    <s v="002921/23"/>
    <s v="Matoušková Stella"/>
    <s v="2156301499"/>
    <s v="205"/>
    <x v="148"/>
    <d v="1899-12-30T13:39:00"/>
    <d v="2023-05-21T00:00:00"/>
    <s v="10:32"/>
    <x v="2"/>
    <x v="1"/>
    <x v="1"/>
    <s v="1"/>
    <x v="0"/>
    <s v="1"/>
    <n v="4"/>
    <s v="NE"/>
    <s v=""/>
    <x v="0"/>
  </r>
  <r>
    <s v="002926/23"/>
    <s v="Hajkrová Sandra"/>
    <s v="1058131646"/>
    <s v="205"/>
    <x v="149"/>
    <d v="1899-12-30T00:47:00"/>
    <d v="2023-05-21T00:00:00"/>
    <s v="14:21"/>
    <x v="0"/>
    <x v="1"/>
    <x v="1"/>
    <s v="2"/>
    <x v="0"/>
    <s v="1"/>
    <n v="5"/>
    <s v="ANO"/>
    <s v=""/>
    <x v="1"/>
  </r>
  <r>
    <s v="002928/23"/>
    <s v="Hróz Tobiáš "/>
    <s v="2208280162"/>
    <s v="201"/>
    <x v="149"/>
    <d v="1899-12-30T11:23:00"/>
    <d v="2023-05-21T00:00:00"/>
    <s v="10:31"/>
    <x v="2"/>
    <x v="1"/>
    <x v="1"/>
    <s v="2"/>
    <x v="0"/>
    <s v="1"/>
    <n v="5"/>
    <s v="NE"/>
    <s v=""/>
    <x v="0"/>
  </r>
  <r>
    <s v="002930/23"/>
    <s v="Hrózová Žaneta"/>
    <s v="9251015741"/>
    <s v="201"/>
    <x v="149"/>
    <d v="1899-12-30T12:42:00"/>
    <d v="2023-05-21T00:00:00"/>
    <s v="10:38"/>
    <x v="3"/>
    <x v="0"/>
    <x v="0"/>
    <s v="7"/>
    <x v="1"/>
    <s v="1"/>
    <n v="5"/>
    <s v="NE"/>
    <s v=""/>
    <x v="0"/>
  </r>
  <r>
    <s v="002939/23"/>
    <s v="Knapek Tomáš"/>
    <s v="0907155271"/>
    <s v="205"/>
    <x v="150"/>
    <d v="1899-12-30T13:33:00"/>
    <d v="2023-05-21T00:00:00"/>
    <s v="15:20"/>
    <x v="4"/>
    <x v="0"/>
    <x v="0"/>
    <s v="2"/>
    <x v="0"/>
    <s v="1"/>
    <n v="6"/>
    <s v="NE"/>
    <s v=""/>
    <x v="1"/>
  </r>
  <r>
    <s v="002941/23"/>
    <s v="Matoušek Jakub"/>
    <s v="9009064845"/>
    <s v="205"/>
    <x v="150"/>
    <d v="1899-12-30T15:27:00"/>
    <d v="2023-05-21T00:00:00"/>
    <s v="10:39"/>
    <x v="3"/>
    <x v="0"/>
    <x v="0"/>
    <s v="7"/>
    <x v="1"/>
    <s v="1"/>
    <n v="6"/>
    <s v="ANO"/>
    <s v=""/>
    <x v="1"/>
  </r>
  <r>
    <s v="002945/23"/>
    <s v="Grob Filip"/>
    <s v="1301290463"/>
    <s v="201"/>
    <x v="150"/>
    <d v="1899-12-30T18:04:00"/>
    <d v="2023-05-21T00:00:00"/>
    <s v="16:40"/>
    <x v="4"/>
    <x v="0"/>
    <x v="0"/>
    <s v="2"/>
    <x v="0"/>
    <s v="1"/>
    <n v="6"/>
    <s v="ANO"/>
    <s v=""/>
    <x v="1"/>
  </r>
  <r>
    <s v="002644/23"/>
    <s v="Machková Barbora "/>
    <s v="1862271774"/>
    <s v="205"/>
    <x v="135"/>
    <d v="1899-12-30T11:49:00"/>
    <d v="2023-05-22T00:00:00"/>
    <s v="14:33"/>
    <x v="4"/>
    <x v="2"/>
    <x v="2"/>
    <s v="5"/>
    <x v="0"/>
    <s v="1"/>
    <n v="5"/>
    <s v="NE"/>
    <s v=""/>
    <x v="0"/>
  </r>
  <r>
    <s v="002688/23"/>
    <s v="Kretschmer Jakub"/>
    <s v="1908132006"/>
    <s v="205"/>
    <x v="138"/>
    <d v="1899-12-30T15:01:00"/>
    <d v="2023-05-22T00:00:00"/>
    <s v="12:40"/>
    <x v="7"/>
    <x v="2"/>
    <x v="2"/>
    <s v="2"/>
    <x v="0"/>
    <s v="1"/>
    <n v="1"/>
    <s v="ANO"/>
    <s v=""/>
    <x v="1"/>
  </r>
  <r>
    <s v="002689/23"/>
    <s v="Kretschmer Gabriela"/>
    <s v="9256105859"/>
    <s v="205"/>
    <x v="138"/>
    <d v="1899-12-30T15:07:00"/>
    <d v="2023-05-22T00:00:00"/>
    <s v="12:47"/>
    <x v="6"/>
    <x v="0"/>
    <x v="0"/>
    <s v="7"/>
    <x v="1"/>
    <s v="1"/>
    <n v="1"/>
    <s v="ANO"/>
    <s v=""/>
    <x v="1"/>
  </r>
  <r>
    <s v="002735/23"/>
    <s v="Kandračová Liliana "/>
    <s v="1362290281"/>
    <s v="213"/>
    <x v="140"/>
    <d v="1899-12-30T12:48:00"/>
    <d v="2023-05-22T00:00:00"/>
    <s v="13:59"/>
    <x v="0"/>
    <x v="2"/>
    <x v="2"/>
    <s v="2"/>
    <x v="0"/>
    <s v="1"/>
    <n v="3"/>
    <s v="NE"/>
    <s v=""/>
    <x v="0"/>
  </r>
  <r>
    <s v="002832/23"/>
    <s v="Hubáček Matěj "/>
    <s v="0611206145"/>
    <s v="205"/>
    <x v="145"/>
    <d v="1899-12-30T09:41:00"/>
    <d v="2023-05-22T00:00:00"/>
    <s v="13:41"/>
    <x v="0"/>
    <x v="2"/>
    <x v="2"/>
    <s v="2"/>
    <x v="0"/>
    <s v="1"/>
    <n v="1"/>
    <s v="NE"/>
    <s v=""/>
    <x v="0"/>
  </r>
  <r>
    <s v="002849/23"/>
    <s v="Machková Veronika"/>
    <s v="8651185785"/>
    <s v="205"/>
    <x v="145"/>
    <d v="1899-12-30T15:27:00"/>
    <d v="2023-05-22T00:00:00"/>
    <s v="14:12"/>
    <x v="5"/>
    <x v="0"/>
    <x v="0"/>
    <s v="7"/>
    <x v="1"/>
    <s v="1"/>
    <n v="1"/>
    <s v="ANO"/>
    <s v=""/>
    <x v="1"/>
  </r>
  <r>
    <s v="002853/23"/>
    <s v="Ošťádal Jakub "/>
    <s v="2004230745"/>
    <s v="205"/>
    <x v="145"/>
    <d v="1899-12-30T18:42:00"/>
    <d v="2023-05-22T00:00:00"/>
    <s v="10:49"/>
    <x v="0"/>
    <x v="1"/>
    <x v="1"/>
    <s v="2"/>
    <x v="0"/>
    <s v="1"/>
    <n v="1"/>
    <s v="ANO"/>
    <s v=""/>
    <x v="1"/>
  </r>
  <r>
    <s v="002854/23"/>
    <s v="Ošťádalová Blanka"/>
    <s v="8461015321"/>
    <s v="205"/>
    <x v="145"/>
    <d v="1899-12-30T18:46:00"/>
    <d v="2023-05-22T00:00:00"/>
    <s v="10:50"/>
    <x v="1"/>
    <x v="0"/>
    <x v="0"/>
    <s v="7"/>
    <x v="1"/>
    <s v="1"/>
    <n v="1"/>
    <s v="ANO"/>
    <s v=""/>
    <x v="1"/>
  </r>
  <r>
    <s v="002883/23"/>
    <s v="Valentová Elen"/>
    <s v="1157291641"/>
    <s v="201"/>
    <x v="147"/>
    <d v="1899-12-30T10:26:00"/>
    <d v="2023-05-22T00:00:00"/>
    <s v="12:24"/>
    <x v="4"/>
    <x v="1"/>
    <x v="1"/>
    <s v="2"/>
    <x v="0"/>
    <s v="1"/>
    <n v="3"/>
    <s v="NE"/>
    <s v=""/>
    <x v="0"/>
  </r>
  <r>
    <s v="002923/23"/>
    <s v="Huryta James Norman"/>
    <s v="1207011168"/>
    <s v="111"/>
    <x v="148"/>
    <d v="1899-12-30T14:25:00"/>
    <d v="2023-05-22T00:00:00"/>
    <s v="13:18"/>
    <x v="2"/>
    <x v="1"/>
    <x v="1"/>
    <s v="2"/>
    <x v="0"/>
    <s v="1"/>
    <n v="4"/>
    <s v="NE"/>
    <s v=""/>
    <x v="0"/>
  </r>
  <r>
    <s v="002924/23"/>
    <s v="Huryta Kateřina"/>
    <s v="8251263493"/>
    <s v="400"/>
    <x v="148"/>
    <d v="1899-12-30T14:43:00"/>
    <d v="2023-05-22T00:00:00"/>
    <s v="13:32"/>
    <x v="3"/>
    <x v="0"/>
    <x v="0"/>
    <s v="7"/>
    <x v="1"/>
    <s v="1"/>
    <n v="4"/>
    <s v="NE"/>
    <s v=""/>
    <x v="0"/>
  </r>
  <r>
    <s v="002927/23"/>
    <s v="Hustá Natálie"/>
    <s v="2156300641"/>
    <s v="205"/>
    <x v="149"/>
    <d v="1899-12-30T10:31:00"/>
    <d v="2023-05-22T00:00:00"/>
    <s v="14:13"/>
    <x v="4"/>
    <x v="0"/>
    <x v="0"/>
    <s v="1"/>
    <x v="0"/>
    <s v="1"/>
    <n v="5"/>
    <s v="NE"/>
    <s v=""/>
    <x v="0"/>
  </r>
  <r>
    <s v="002929/23"/>
    <s v="Hustá Petra"/>
    <s v="8053185360"/>
    <s v="205"/>
    <x v="149"/>
    <d v="1899-12-30T12:41:00"/>
    <d v="2023-05-22T00:00:00"/>
    <s v="14:14"/>
    <x v="5"/>
    <x v="0"/>
    <x v="0"/>
    <s v="7"/>
    <x v="1"/>
    <s v="1"/>
    <n v="5"/>
    <s v="NE"/>
    <s v=""/>
    <x v="0"/>
  </r>
  <r>
    <s v="002931/23"/>
    <s v="Hrubá Natálie"/>
    <s v="1459221731"/>
    <s v="205"/>
    <x v="149"/>
    <d v="1899-12-30T13:29:00"/>
    <d v="2023-05-22T00:00:00"/>
    <s v="12:15"/>
    <x v="2"/>
    <x v="1"/>
    <x v="1"/>
    <s v="1"/>
    <x v="0"/>
    <s v="1"/>
    <n v="5"/>
    <s v="NE"/>
    <s v=""/>
    <x v="0"/>
  </r>
  <r>
    <s v="002933/23"/>
    <s v="Hrubá Aneta"/>
    <s v="9262194843"/>
    <s v="205"/>
    <x v="149"/>
    <d v="1899-12-30T15:11:00"/>
    <d v="2023-05-22T00:00:00"/>
    <s v="12:16"/>
    <x v="3"/>
    <x v="0"/>
    <x v="0"/>
    <s v="7"/>
    <x v="1"/>
    <s v="1"/>
    <n v="5"/>
    <s v="ANO"/>
    <s v=""/>
    <x v="1"/>
  </r>
  <r>
    <s v="002953/23"/>
    <s v="Špoková Natálie"/>
    <s v="1952060154"/>
    <s v="207"/>
    <x v="151"/>
    <d v="1899-12-30T13:07:00"/>
    <d v="2023-05-22T00:00:00"/>
    <s v="14:26"/>
    <x v="2"/>
    <x v="1"/>
    <x v="1"/>
    <s v="2"/>
    <x v="0"/>
    <s v="1"/>
    <n v="7"/>
    <s v="NE"/>
    <s v=""/>
    <x v="1"/>
  </r>
  <r>
    <s v="002955/23"/>
    <s v="Špoková Táňa"/>
    <s v="8853235446"/>
    <s v="207"/>
    <x v="151"/>
    <d v="1899-12-30T13:12:00"/>
    <d v="2023-05-22T00:00:00"/>
    <s v="14:45"/>
    <x v="3"/>
    <x v="0"/>
    <x v="0"/>
    <s v="7"/>
    <x v="1"/>
    <s v="1"/>
    <n v="7"/>
    <s v="NE"/>
    <s v=""/>
    <x v="1"/>
  </r>
  <r>
    <s v="002969/23"/>
    <s v="Vlk Pavel"/>
    <s v="7909235334"/>
    <s v="111"/>
    <x v="151"/>
    <d v="1899-12-30T15:04:00"/>
    <d v="2023-05-22T00:00:00"/>
    <s v="13:58"/>
    <x v="5"/>
    <x v="0"/>
    <x v="0"/>
    <s v="7"/>
    <x v="1"/>
    <s v="1"/>
    <n v="7"/>
    <s v="ANO"/>
    <s v=""/>
    <x v="1"/>
  </r>
  <r>
    <s v="002976/23"/>
    <s v="Dušek Damien"/>
    <s v="1707260368"/>
    <s v="111"/>
    <x v="151"/>
    <d v="1899-12-30T18:24:00"/>
    <d v="2023-05-22T00:00:00"/>
    <s v="12:01"/>
    <x v="0"/>
    <x v="1"/>
    <x v="1"/>
    <s v="2"/>
    <x v="0"/>
    <s v="1"/>
    <n v="7"/>
    <s v="ANO"/>
    <s v=""/>
    <x v="1"/>
  </r>
  <r>
    <s v="002977/23"/>
    <s v="Mudruňková Vlasta"/>
    <s v="9052196252"/>
    <s v="111"/>
    <x v="151"/>
    <d v="1899-12-30T18:24:00"/>
    <d v="2023-05-22T00:00:00"/>
    <s v="11:56"/>
    <x v="1"/>
    <x v="0"/>
    <x v="0"/>
    <s v="7"/>
    <x v="1"/>
    <s v="1"/>
    <n v="7"/>
    <s v="ANO"/>
    <s v=""/>
    <x v="1"/>
  </r>
  <r>
    <s v="002981/23"/>
    <s v="Zlámal Josef Maxmili"/>
    <s v="2001230583"/>
    <s v="205"/>
    <x v="151"/>
    <d v="1899-12-30T22:43:00"/>
    <d v="2023-05-22T00:00:00"/>
    <s v="15:29"/>
    <x v="2"/>
    <x v="1"/>
    <x v="1"/>
    <s v="2"/>
    <x v="0"/>
    <s v="1"/>
    <n v="7"/>
    <s v="ANO"/>
    <s v=""/>
    <x v="1"/>
  </r>
  <r>
    <s v="002982/23"/>
    <s v="Zlámalová Gabriela"/>
    <s v="8662095816"/>
    <s v="205"/>
    <x v="151"/>
    <d v="1899-12-30T22:55:00"/>
    <d v="2023-05-22T00:00:00"/>
    <s v="15:30"/>
    <x v="3"/>
    <x v="0"/>
    <x v="0"/>
    <s v="7"/>
    <x v="1"/>
    <s v="1"/>
    <n v="7"/>
    <s v="ANO"/>
    <s v=""/>
    <x v="1"/>
  </r>
  <r>
    <s v="002848/23"/>
    <s v="Král Matyáš"/>
    <s v="1502261992"/>
    <s v="211"/>
    <x v="145"/>
    <d v="1899-12-30T13:31:00"/>
    <d v="2023-05-23T00:00:00"/>
    <s v="08:50"/>
    <x v="0"/>
    <x v="1"/>
    <x v="1"/>
    <s v="5"/>
    <x v="0"/>
    <s v="1"/>
    <n v="1"/>
    <s v="NE"/>
    <s v=""/>
    <x v="0"/>
  </r>
  <r>
    <s v="002860/23"/>
    <s v="Zborovský Michael"/>
    <s v="1525798087"/>
    <s v="111"/>
    <x v="146"/>
    <d v="1899-12-30T10:07:00"/>
    <d v="2023-05-23T00:00:00"/>
    <s v="12:24"/>
    <x v="8"/>
    <x v="2"/>
    <x v="2"/>
    <s v="2"/>
    <x v="0"/>
    <s v="1"/>
    <n v="2"/>
    <s v="NE"/>
    <s v=""/>
    <x v="0"/>
  </r>
  <r>
    <s v="002932/23"/>
    <s v="Zborovská Stanislava"/>
    <s v="8460246160"/>
    <s v="400"/>
    <x v="149"/>
    <d v="1899-12-30T14:50:00"/>
    <d v="2023-05-23T00:00:00"/>
    <s v="12:00"/>
    <x v="9"/>
    <x v="0"/>
    <x v="0"/>
    <s v="7"/>
    <x v="1"/>
    <s v="1"/>
    <n v="5"/>
    <s v="NE"/>
    <s v=""/>
    <x v="0"/>
  </r>
  <r>
    <s v="002934/23"/>
    <s v="Janová Amálie"/>
    <s v="1957140746"/>
    <s v="213"/>
    <x v="149"/>
    <d v="1899-12-30T17:01:00"/>
    <d v="2023-05-23T00:00:00"/>
    <s v="11:26"/>
    <x v="7"/>
    <x v="1"/>
    <x v="1"/>
    <s v="4"/>
    <x v="0"/>
    <s v="1"/>
    <n v="5"/>
    <s v="ANO"/>
    <s v=""/>
    <x v="1"/>
  </r>
  <r>
    <s v="002940/23"/>
    <s v="Janová Bára"/>
    <s v="0153296099"/>
    <s v="111"/>
    <x v="150"/>
    <d v="1899-12-30T15:17:00"/>
    <d v="2023-05-23T00:00:00"/>
    <s v="11:27"/>
    <x v="6"/>
    <x v="0"/>
    <x v="0"/>
    <s v="7"/>
    <x v="1"/>
    <s v="1"/>
    <n v="6"/>
    <s v="ANO"/>
    <s v=""/>
    <x v="1"/>
  </r>
  <r>
    <s v="002946/23"/>
    <s v="Hlavová Andrea"/>
    <s v="1458040254"/>
    <s v="201"/>
    <x v="150"/>
    <d v="1899-12-30T20:29:00"/>
    <d v="2023-05-23T00:00:00"/>
    <s v="12:21"/>
    <x v="4"/>
    <x v="0"/>
    <x v="0"/>
    <s v="2"/>
    <x v="0"/>
    <s v="1"/>
    <n v="6"/>
    <s v="ANO"/>
    <s v=""/>
    <x v="1"/>
  </r>
  <r>
    <s v="002951/23"/>
    <s v="Krytinář Hugo"/>
    <s v="2209071150"/>
    <s v="205"/>
    <x v="150"/>
    <d v="1899-12-30T22:21:00"/>
    <d v="2023-05-23T00:00:00"/>
    <s v="13:25"/>
    <x v="4"/>
    <x v="0"/>
    <x v="0"/>
    <s v="2"/>
    <x v="2"/>
    <s v="1"/>
    <n v="6"/>
    <s v="ANO"/>
    <s v=""/>
    <x v="1"/>
  </r>
  <r>
    <s v="002952/23"/>
    <s v="Hromjáková Tereza"/>
    <s v="9462276197"/>
    <s v="205"/>
    <x v="150"/>
    <d v="1899-12-30T22:36:00"/>
    <d v="2023-05-23T00:00:00"/>
    <s v="13:28"/>
    <x v="5"/>
    <x v="0"/>
    <x v="0"/>
    <s v="7"/>
    <x v="1"/>
    <s v="1"/>
    <n v="6"/>
    <s v="ANO"/>
    <s v=""/>
    <x v="1"/>
  </r>
  <r>
    <s v="002954/23"/>
    <s v="Brablec Jan"/>
    <s v="1601041805"/>
    <s v="205"/>
    <x v="151"/>
    <d v="1899-12-30T13:09:00"/>
    <d v="2023-05-23T00:00:00"/>
    <s v="12:04"/>
    <x v="4"/>
    <x v="2"/>
    <x v="2"/>
    <s v="2"/>
    <x v="0"/>
    <s v="1"/>
    <n v="7"/>
    <s v="NE"/>
    <s v=""/>
    <x v="1"/>
  </r>
  <r>
    <s v="002956/23"/>
    <s v="Brablecová Kateřina"/>
    <s v="8259034498"/>
    <s v="205"/>
    <x v="151"/>
    <d v="1899-12-30T13:17:00"/>
    <d v="2023-05-23T00:00:00"/>
    <s v="12:08"/>
    <x v="5"/>
    <x v="0"/>
    <x v="0"/>
    <s v="7"/>
    <x v="1"/>
    <s v="1"/>
    <n v="7"/>
    <s v="NE"/>
    <s v=""/>
    <x v="1"/>
  </r>
  <r>
    <s v="002957/23"/>
    <s v="Mička Marek"/>
    <s v="1812210290"/>
    <s v="111"/>
    <x v="151"/>
    <d v="1899-12-30T13:25:00"/>
    <d v="2023-05-23T00:00:00"/>
    <s v="11:21"/>
    <x v="7"/>
    <x v="2"/>
    <x v="2"/>
    <s v="2"/>
    <x v="0"/>
    <s v="1"/>
    <n v="7"/>
    <s v="NE"/>
    <s v=""/>
    <x v="1"/>
  </r>
  <r>
    <s v="002958/23"/>
    <s v="Mička Jan"/>
    <s v="1702130045"/>
    <s v="111"/>
    <x v="151"/>
    <d v="1899-12-30T13:29:00"/>
    <d v="2023-05-23T00:00:00"/>
    <s v="11:10"/>
    <x v="7"/>
    <x v="2"/>
    <x v="2"/>
    <s v="2"/>
    <x v="0"/>
    <s v="1"/>
    <n v="7"/>
    <s v="NE"/>
    <s v=""/>
    <x v="1"/>
  </r>
  <r>
    <s v="002959/23"/>
    <s v="Mičková Petra, Mgr."/>
    <s v="8759155702"/>
    <s v="111"/>
    <x v="151"/>
    <d v="1899-12-30T13:31:00"/>
    <d v="2023-05-23T00:00:00"/>
    <s v="11:22"/>
    <x v="6"/>
    <x v="0"/>
    <x v="0"/>
    <s v="7"/>
    <x v="1"/>
    <s v="1"/>
    <n v="7"/>
    <s v="NE"/>
    <s v=""/>
    <x v="1"/>
  </r>
  <r>
    <s v="002960/23"/>
    <s v="Blekta Matyas"/>
    <s v="1907030015"/>
    <s v="211"/>
    <x v="151"/>
    <d v="1899-12-30T13:48:00"/>
    <d v="2023-05-23T00:00:00"/>
    <s v="09:41"/>
    <x v="7"/>
    <x v="2"/>
    <x v="2"/>
    <s v="2"/>
    <x v="0"/>
    <s v="1"/>
    <n v="7"/>
    <s v="NE"/>
    <s v=""/>
    <x v="1"/>
  </r>
  <r>
    <s v="002961/23"/>
    <s v="Blektová Šárka"/>
    <s v="9160275740"/>
    <s v="211"/>
    <x v="151"/>
    <d v="1899-12-30T13:52:00"/>
    <d v="2023-05-23T00:00:00"/>
    <s v="09:42"/>
    <x v="6"/>
    <x v="0"/>
    <x v="0"/>
    <s v="7"/>
    <x v="1"/>
    <s v="1"/>
    <n v="7"/>
    <s v="NE"/>
    <s v=""/>
    <x v="1"/>
  </r>
  <r>
    <s v="002962/23"/>
    <s v="Perůtka Patrik"/>
    <s v="0701157457"/>
    <s v="111"/>
    <x v="151"/>
    <d v="1899-12-30T14:00:00"/>
    <d v="2023-05-23T00:00:00"/>
    <s v="12:14"/>
    <x v="4"/>
    <x v="2"/>
    <x v="2"/>
    <s v="2"/>
    <x v="0"/>
    <s v="1"/>
    <n v="7"/>
    <s v="NE"/>
    <s v=""/>
    <x v="1"/>
  </r>
  <r>
    <s v="002963/23"/>
    <s v="Hausner Ondřej"/>
    <s v="1704122035"/>
    <s v="205"/>
    <x v="151"/>
    <d v="1899-12-30T14:12:00"/>
    <d v="2023-05-23T00:00:00"/>
    <s v="12:31"/>
    <x v="4"/>
    <x v="2"/>
    <x v="2"/>
    <s v="2"/>
    <x v="0"/>
    <s v="1"/>
    <n v="7"/>
    <s v="NE"/>
    <s v=""/>
    <x v="1"/>
  </r>
  <r>
    <s v="002964/23"/>
    <s v="Hausnerová Helena"/>
    <s v="7955184479"/>
    <s v="205"/>
    <x v="151"/>
    <d v="1899-12-30T14:19:00"/>
    <d v="2023-05-23T00:00:00"/>
    <s v="12:35"/>
    <x v="5"/>
    <x v="0"/>
    <x v="0"/>
    <s v="7"/>
    <x v="1"/>
    <s v="1"/>
    <n v="7"/>
    <s v="NE"/>
    <s v=""/>
    <x v="1"/>
  </r>
  <r>
    <s v="002965/23"/>
    <s v="Geryk Patrik"/>
    <s v="1209110540"/>
    <s v="205"/>
    <x v="151"/>
    <d v="1899-12-30T14:31:00"/>
    <d v="2023-05-23T00:00:00"/>
    <s v="12:11"/>
    <x v="4"/>
    <x v="2"/>
    <x v="2"/>
    <s v="2"/>
    <x v="0"/>
    <s v="1"/>
    <n v="7"/>
    <s v="NE"/>
    <s v=""/>
    <x v="1"/>
  </r>
  <r>
    <s v="002966/23"/>
    <s v="Beňová Veronika"/>
    <s v="1755250442"/>
    <s v="205"/>
    <x v="151"/>
    <d v="1899-12-30T14:45:00"/>
    <d v="2023-05-23T00:00:00"/>
    <s v="11:29"/>
    <x v="7"/>
    <x v="2"/>
    <x v="2"/>
    <s v="2"/>
    <x v="0"/>
    <s v="1"/>
    <n v="7"/>
    <s v="NE"/>
    <s v=""/>
    <x v="1"/>
  </r>
  <r>
    <s v="002967/23"/>
    <s v="Břeňová Lenka "/>
    <s v="8756165781"/>
    <s v="205"/>
    <x v="151"/>
    <d v="1899-12-30T14:50:00"/>
    <d v="2023-05-23T00:00:00"/>
    <s v="11:30"/>
    <x v="6"/>
    <x v="0"/>
    <x v="0"/>
    <s v="7"/>
    <x v="1"/>
    <s v="1"/>
    <n v="7"/>
    <s v="NE"/>
    <s v=""/>
    <x v="1"/>
  </r>
  <r>
    <s v="002968/23"/>
    <s v="Vlk Dominik Sebasti"/>
    <s v="1805221770"/>
    <s v="111"/>
    <x v="151"/>
    <d v="1899-12-30T15:00:00"/>
    <d v="2023-05-23T00:00:00"/>
    <s v="10:07"/>
    <x v="11"/>
    <x v="2"/>
    <x v="2"/>
    <s v="2"/>
    <x v="0"/>
    <s v="1"/>
    <n v="7"/>
    <s v="NE"/>
    <s v=""/>
    <x v="1"/>
  </r>
  <r>
    <s v="002970/23"/>
    <s v="Macek Matouš"/>
    <s v="1809200041"/>
    <s v="111"/>
    <x v="151"/>
    <d v="1899-12-30T15:12:00"/>
    <d v="2023-05-23T00:00:00"/>
    <s v="11:24"/>
    <x v="7"/>
    <x v="2"/>
    <x v="2"/>
    <s v="2"/>
    <x v="0"/>
    <s v="1"/>
    <n v="7"/>
    <s v="ANO"/>
    <s v=""/>
    <x v="1"/>
  </r>
  <r>
    <s v="002971/23"/>
    <s v="Macková Lucie, Mgr."/>
    <s v="8659265406"/>
    <s v="111"/>
    <x v="151"/>
    <d v="1899-12-30T15:17:00"/>
    <d v="2023-05-23T00:00:00"/>
    <s v="11:23"/>
    <x v="6"/>
    <x v="0"/>
    <x v="0"/>
    <s v="7"/>
    <x v="1"/>
    <s v="1"/>
    <n v="7"/>
    <s v="ANO"/>
    <s v=""/>
    <x v="1"/>
  </r>
  <r>
    <s v="002972/23"/>
    <s v="Mücková Ester"/>
    <s v="1760190267"/>
    <s v="205"/>
    <x v="151"/>
    <d v="1899-12-30T15:24:00"/>
    <d v="2023-05-23T00:00:00"/>
    <s v="12:23"/>
    <x v="4"/>
    <x v="2"/>
    <x v="2"/>
    <s v="2"/>
    <x v="0"/>
    <s v="1"/>
    <n v="7"/>
    <s v="ANO"/>
    <s v=""/>
    <x v="1"/>
  </r>
  <r>
    <s v="002973/23"/>
    <s v="Lazebníčková Anna"/>
    <s v="7151025321"/>
    <s v="205"/>
    <x v="151"/>
    <d v="1899-12-30T15:29:00"/>
    <d v="2023-05-23T00:00:00"/>
    <s v="12:29"/>
    <x v="5"/>
    <x v="0"/>
    <x v="0"/>
    <s v="7"/>
    <x v="1"/>
    <s v="1"/>
    <n v="7"/>
    <s v="ANO"/>
    <s v=""/>
    <x v="1"/>
  </r>
  <r>
    <s v="002974/23"/>
    <s v="Chudá Evelína"/>
    <s v="1960180321"/>
    <s v="211"/>
    <x v="151"/>
    <d v="1899-12-30T15:41:00"/>
    <d v="2023-05-23T00:00:00"/>
    <s v="09:41"/>
    <x v="7"/>
    <x v="2"/>
    <x v="2"/>
    <s v="2"/>
    <x v="0"/>
    <s v="1"/>
    <n v="7"/>
    <s v="ANO"/>
    <s v=""/>
    <x v="1"/>
  </r>
  <r>
    <s v="002975/23"/>
    <s v="Chudá Veronika"/>
    <s v="8551145812"/>
    <s v="211"/>
    <x v="151"/>
    <d v="1899-12-30T15:46:00"/>
    <d v="2023-05-23T00:00:00"/>
    <s v="09:42"/>
    <x v="6"/>
    <x v="0"/>
    <x v="0"/>
    <s v="7"/>
    <x v="1"/>
    <s v="1"/>
    <n v="7"/>
    <s v="ANO"/>
    <s v=""/>
    <x v="1"/>
  </r>
  <r>
    <s v="002978/23"/>
    <s v="Vaculčík Kryštof Sam"/>
    <s v="2101221474"/>
    <s v="211"/>
    <x v="151"/>
    <d v="1899-12-30T19:08:00"/>
    <d v="2023-05-23T00:00:00"/>
    <s v="09:55"/>
    <x v="0"/>
    <x v="1"/>
    <x v="1"/>
    <s v="2"/>
    <x v="1"/>
    <s v="1"/>
    <n v="7"/>
    <s v="ANO"/>
    <s v=""/>
    <x v="1"/>
  </r>
  <r>
    <s v="002979/23"/>
    <s v="Vaculčíková Sedláčko"/>
    <s v="8857135848"/>
    <s v="211"/>
    <x v="151"/>
    <d v="1899-12-30T19:13:00"/>
    <d v="2023-05-23T00:00:00"/>
    <s v="09:55"/>
    <x v="1"/>
    <x v="0"/>
    <x v="0"/>
    <s v="7"/>
    <x v="1"/>
    <s v="1"/>
    <n v="7"/>
    <s v="ANO"/>
    <s v=""/>
    <x v="1"/>
  </r>
  <r>
    <s v="002980/23"/>
    <s v="Holibková Patricie "/>
    <s v="0556193253"/>
    <s v="205"/>
    <x v="151"/>
    <d v="1899-12-30T21:02:00"/>
    <d v="2023-05-23T00:00:00"/>
    <s v="14:30"/>
    <x v="0"/>
    <x v="1"/>
    <x v="1"/>
    <s v="4"/>
    <x v="0"/>
    <s v="1"/>
    <n v="7"/>
    <s v="ANO"/>
    <s v=""/>
    <x v="1"/>
  </r>
  <r>
    <s v="003010/23"/>
    <s v="Šuláková Diana"/>
    <s v="2355200529"/>
    <s v="111"/>
    <x v="152"/>
    <d v="1899-12-30T23:23:00"/>
    <d v="2023-05-23T00:00:00"/>
    <s v="10:23"/>
    <x v="11"/>
    <x v="1"/>
    <x v="1"/>
    <s v="2"/>
    <x v="1"/>
    <s v="3"/>
    <n v="1"/>
    <s v="ANO"/>
    <s v=""/>
    <x v="1"/>
  </r>
  <r>
    <s v="003011/23"/>
    <s v="Barboříková Hana"/>
    <s v="8659096149"/>
    <s v="111"/>
    <x v="152"/>
    <d v="1899-12-30T23:28:00"/>
    <d v="2023-05-23T00:00:00"/>
    <s v="11:30"/>
    <x v="1"/>
    <x v="0"/>
    <x v="0"/>
    <s v="7"/>
    <x v="1"/>
    <s v="1"/>
    <n v="1"/>
    <s v="ANO"/>
    <s v=""/>
    <x v="1"/>
  </r>
  <r>
    <s v="003031/23"/>
    <s v="Laštůvka Filip"/>
    <s v="2207270439"/>
    <s v="201"/>
    <x v="153"/>
    <d v="1899-12-30T15:43:00"/>
    <d v="2023-05-23T00:00:00"/>
    <s v="18:06"/>
    <x v="0"/>
    <x v="1"/>
    <x v="1"/>
    <s v="2"/>
    <x v="0"/>
    <s v="1"/>
    <n v="2"/>
    <s v="ANO"/>
    <s v=""/>
    <x v="1"/>
  </r>
  <r>
    <s v="002938/23"/>
    <s v="Škopová Natalie"/>
    <s v="0657263244"/>
    <s v="201"/>
    <x v="149"/>
    <d v="1899-12-30T22:31:00"/>
    <d v="2023-05-24T00:00:00"/>
    <s v="11:55"/>
    <x v="8"/>
    <x v="1"/>
    <x v="1"/>
    <s v="4"/>
    <x v="0"/>
    <s v="1"/>
    <n v="5"/>
    <s v="ANO"/>
    <s v=""/>
    <x v="1"/>
  </r>
  <r>
    <s v="002947/23"/>
    <s v="Grmelová Sára"/>
    <s v="2260300372"/>
    <s v="205"/>
    <x v="150"/>
    <d v="1899-12-30T20:44:00"/>
    <d v="2023-05-24T00:00:00"/>
    <s v="08:55"/>
    <x v="7"/>
    <x v="0"/>
    <x v="0"/>
    <s v="3"/>
    <x v="0"/>
    <s v="1"/>
    <n v="6"/>
    <s v="ANO"/>
    <s v=""/>
    <x v="1"/>
  </r>
  <r>
    <s v="002948/23"/>
    <s v="Nevrlá Markéta, Bc."/>
    <s v="9355145745"/>
    <s v="205"/>
    <x v="150"/>
    <d v="1899-12-30T20:51:00"/>
    <d v="2023-05-24T00:00:00"/>
    <s v="09:01"/>
    <x v="6"/>
    <x v="0"/>
    <x v="0"/>
    <s v="7"/>
    <x v="1"/>
    <s v="1"/>
    <n v="6"/>
    <s v="ANO"/>
    <s v=""/>
    <x v="1"/>
  </r>
  <r>
    <s v="002983/23"/>
    <s v="Šlehoferová Elena"/>
    <s v="1758041868"/>
    <s v="205"/>
    <x v="152"/>
    <d v="1899-12-30T05:17:00"/>
    <d v="2023-05-24T00:00:00"/>
    <s v="12:24"/>
    <x v="2"/>
    <x v="1"/>
    <x v="1"/>
    <s v="2"/>
    <x v="0"/>
    <s v="1"/>
    <n v="1"/>
    <s v="ANO"/>
    <s v=""/>
    <x v="1"/>
  </r>
  <r>
    <s v="002984/23"/>
    <s v="Šlehoferová Zdenka"/>
    <s v="8253151731"/>
    <s v="205"/>
    <x v="152"/>
    <d v="1899-12-30T05:23:00"/>
    <d v="2023-05-24T00:00:00"/>
    <s v="12:18"/>
    <x v="3"/>
    <x v="0"/>
    <x v="0"/>
    <s v="7"/>
    <x v="1"/>
    <s v="1"/>
    <n v="1"/>
    <s v="ANO"/>
    <s v=""/>
    <x v="1"/>
  </r>
  <r>
    <s v="002986/23"/>
    <s v="Langerová Nikol"/>
    <s v="1555221800"/>
    <s v="205"/>
    <x v="152"/>
    <d v="1899-12-30T08:35:00"/>
    <d v="2023-05-24T00:00:00"/>
    <s v="12:13"/>
    <x v="4"/>
    <x v="2"/>
    <x v="2"/>
    <s v="2"/>
    <x v="0"/>
    <s v="1"/>
    <n v="1"/>
    <s v="NE"/>
    <s v=""/>
    <x v="0"/>
  </r>
  <r>
    <s v="002987/23"/>
    <s v="Freml Vlastimil"/>
    <s v="0610045282"/>
    <s v="205"/>
    <x v="152"/>
    <d v="1899-12-30T09:05:00"/>
    <d v="2023-05-24T00:00:00"/>
    <s v="13:05"/>
    <x v="0"/>
    <x v="0"/>
    <x v="0"/>
    <s v="1"/>
    <x v="0"/>
    <s v="1"/>
    <n v="1"/>
    <s v="NE"/>
    <s v=""/>
    <x v="0"/>
  </r>
  <r>
    <s v="002991/23"/>
    <s v="Hrdlička David "/>
    <s v="1704180170"/>
    <s v="201"/>
    <x v="152"/>
    <d v="1899-12-30T09:37:00"/>
    <d v="2023-05-24T00:00:00"/>
    <s v="13:18"/>
    <x v="4"/>
    <x v="2"/>
    <x v="2"/>
    <s v="2"/>
    <x v="0"/>
    <s v="1"/>
    <n v="1"/>
    <s v="NE"/>
    <s v=""/>
    <x v="0"/>
  </r>
  <r>
    <s v="002995/23"/>
    <s v="Koutná Denisa"/>
    <s v="1456020951"/>
    <s v="205"/>
    <x v="152"/>
    <d v="1899-12-30T10:30:00"/>
    <d v="2023-05-24T00:00:00"/>
    <s v="13:12"/>
    <x v="4"/>
    <x v="2"/>
    <x v="2"/>
    <s v="2"/>
    <x v="0"/>
    <s v="1"/>
    <n v="1"/>
    <s v="NE"/>
    <s v=""/>
    <x v="0"/>
  </r>
  <r>
    <s v="002996/23"/>
    <s v="Žáková Tamara "/>
    <s v="2255140327"/>
    <s v="205"/>
    <x v="152"/>
    <d v="1899-12-30T10:45:00"/>
    <d v="2023-05-24T00:00:00"/>
    <s v="12:23"/>
    <x v="2"/>
    <x v="0"/>
    <x v="0"/>
    <s v="2"/>
    <x v="0"/>
    <s v="1"/>
    <n v="1"/>
    <s v="NE"/>
    <s v=""/>
    <x v="0"/>
  </r>
  <r>
    <s v="003000/23"/>
    <s v="Žáková Marie"/>
    <s v="9453105761"/>
    <s v="205"/>
    <x v="152"/>
    <d v="1899-12-30T14:18:00"/>
    <d v="2023-05-24T00:00:00"/>
    <s v="12:20"/>
    <x v="3"/>
    <x v="0"/>
    <x v="0"/>
    <s v="7"/>
    <x v="1"/>
    <s v="1"/>
    <n v="1"/>
    <s v="NE"/>
    <s v=""/>
    <x v="0"/>
  </r>
  <r>
    <s v="003003/23"/>
    <s v="Holba Julian"/>
    <s v="2007292166"/>
    <s v="205"/>
    <x v="152"/>
    <d v="1899-12-30T17:19:00"/>
    <d v="2023-05-24T00:00:00"/>
    <s v="14:00"/>
    <x v="7"/>
    <x v="2"/>
    <x v="2"/>
    <s v="2"/>
    <x v="0"/>
    <s v="1"/>
    <n v="1"/>
    <s v="ANO"/>
    <s v=""/>
    <x v="1"/>
  </r>
  <r>
    <s v="003004/23"/>
    <s v="Holbová Michaela"/>
    <s v="8855086229"/>
    <s v="205"/>
    <x v="152"/>
    <d v="1899-12-30T17:26:00"/>
    <d v="2023-05-24T00:00:00"/>
    <s v="14:01"/>
    <x v="6"/>
    <x v="0"/>
    <x v="0"/>
    <s v="7"/>
    <x v="1"/>
    <s v="1"/>
    <n v="1"/>
    <s v="ANO"/>
    <s v=""/>
    <x v="1"/>
  </r>
  <r>
    <s v="003006/23"/>
    <s v="Brablecová Johana"/>
    <s v="2159071475"/>
    <s v="205"/>
    <x v="152"/>
    <d v="1899-12-30T18:30:00"/>
    <d v="2023-05-24T00:00:00"/>
    <s v="13:16"/>
    <x v="4"/>
    <x v="1"/>
    <x v="1"/>
    <s v="5"/>
    <x v="2"/>
    <s v="1"/>
    <n v="1"/>
    <s v="ANO"/>
    <s v=""/>
    <x v="1"/>
  </r>
  <r>
    <s v="003007/23"/>
    <s v="Plšková Jitka Mgr."/>
    <s v="8853144718"/>
    <s v="205"/>
    <x v="152"/>
    <d v="1899-12-30T18:37:00"/>
    <d v="2023-05-24T00:00:00"/>
    <s v="13:17"/>
    <x v="5"/>
    <x v="0"/>
    <x v="0"/>
    <s v="7"/>
    <x v="1"/>
    <s v="1"/>
    <n v="1"/>
    <s v="ANO"/>
    <s v=""/>
    <x v="1"/>
  </r>
  <r>
    <s v="003009/23"/>
    <s v="Málková Sofie"/>
    <s v="1252211092"/>
    <s v="111"/>
    <x v="152"/>
    <d v="1899-12-30T19:39:00"/>
    <d v="2023-05-24T00:00:00"/>
    <s v="12:10"/>
    <x v="0"/>
    <x v="1"/>
    <x v="1"/>
    <s v="2"/>
    <x v="0"/>
    <s v="1"/>
    <n v="1"/>
    <s v="ANO"/>
    <s v=""/>
    <x v="1"/>
  </r>
  <r>
    <s v="003025/23"/>
    <s v="Kauerová Hana"/>
    <s v="8656066243"/>
    <s v="111"/>
    <x v="153"/>
    <d v="1899-12-30T12:34:00"/>
    <d v="2023-05-24T00:00:00"/>
    <s v="06:53"/>
    <x v="3"/>
    <x v="0"/>
    <x v="0"/>
    <s v="7"/>
    <x v="1"/>
    <s v="1"/>
    <n v="2"/>
    <s v="NE"/>
    <s v=""/>
    <x v="0"/>
  </r>
  <r>
    <s v="003028/23"/>
    <s v="Strigl Ulrike"/>
    <s v="8960774328"/>
    <s v="111"/>
    <x v="153"/>
    <d v="1899-12-30T14:10:00"/>
    <d v="2023-05-24T00:00:00"/>
    <s v="11:01"/>
    <x v="5"/>
    <x v="0"/>
    <x v="0"/>
    <s v="7"/>
    <x v="1"/>
    <s v="1"/>
    <n v="2"/>
    <s v="NE"/>
    <s v=""/>
    <x v="0"/>
  </r>
  <r>
    <s v="003029/23"/>
    <s v="Stolářová Julie"/>
    <s v="2257210043"/>
    <s v="211"/>
    <x v="153"/>
    <d v="1899-12-30T14:44:00"/>
    <d v="2023-05-24T00:00:00"/>
    <s v="12:09"/>
    <x v="4"/>
    <x v="0"/>
    <x v="0"/>
    <s v="2"/>
    <x v="0"/>
    <s v="1"/>
    <n v="2"/>
    <s v="NE"/>
    <s v=""/>
    <x v="0"/>
  </r>
  <r>
    <s v="003030/23"/>
    <s v="Stolářová Jaroslava"/>
    <s v="9158154775"/>
    <s v="211"/>
    <x v="153"/>
    <d v="1899-12-30T14:56:00"/>
    <d v="2023-05-24T00:00:00"/>
    <s v="12:11"/>
    <x v="5"/>
    <x v="0"/>
    <x v="0"/>
    <s v="7"/>
    <x v="1"/>
    <s v="1"/>
    <n v="2"/>
    <s v="NE"/>
    <s v=""/>
    <x v="0"/>
  </r>
  <r>
    <s v="003036/23"/>
    <s v="Virgler Matěj"/>
    <s v="2009200402"/>
    <s v="201"/>
    <x v="153"/>
    <d v="1899-12-30T22:32:00"/>
    <d v="2023-05-24T00:00:00"/>
    <s v="13:01"/>
    <x v="4"/>
    <x v="1"/>
    <x v="1"/>
    <s v="2"/>
    <x v="0"/>
    <s v="1"/>
    <n v="2"/>
    <s v="ANO"/>
    <s v=""/>
    <x v="1"/>
  </r>
  <r>
    <s v="003037/23"/>
    <s v="Virglerová Eva"/>
    <s v="9262255706"/>
    <s v="201"/>
    <x v="153"/>
    <d v="1899-12-30T22:39:00"/>
    <d v="2023-05-24T00:00:00"/>
    <s v="13:10"/>
    <x v="5"/>
    <x v="0"/>
    <x v="0"/>
    <s v="7"/>
    <x v="1"/>
    <s v="1"/>
    <n v="2"/>
    <s v="ANO"/>
    <s v=""/>
    <x v="1"/>
  </r>
  <r>
    <s v="002641/23"/>
    <s v="Machala Patrik"/>
    <s v="0812217230"/>
    <s v="111"/>
    <x v="135"/>
    <d v="1899-12-30T02:25:00"/>
    <d v="2023-05-25T00:00:00"/>
    <s v="15:14"/>
    <x v="8"/>
    <x v="0"/>
    <x v="0"/>
    <s v="5"/>
    <x v="0"/>
    <s v="1"/>
    <n v="5"/>
    <s v="ANO"/>
    <s v=""/>
    <x v="1"/>
  </r>
  <r>
    <s v="002733/23"/>
    <s v="Machala Petr "/>
    <s v="2211260370"/>
    <s v="111"/>
    <x v="140"/>
    <d v="1899-12-30T11:26:00"/>
    <d v="2023-05-25T00:00:00"/>
    <s v="13:27"/>
    <x v="7"/>
    <x v="2"/>
    <x v="2"/>
    <s v="2"/>
    <x v="0"/>
    <s v="1"/>
    <n v="3"/>
    <s v="NE"/>
    <s v=""/>
    <x v="0"/>
  </r>
  <r>
    <s v="002734/23"/>
    <s v="Machalová Barbora RN"/>
    <s v="9660315742"/>
    <s v="111"/>
    <x v="140"/>
    <d v="1899-12-30T12:46:00"/>
    <d v="2023-05-25T00:00:00"/>
    <s v="13:28"/>
    <x v="6"/>
    <x v="0"/>
    <x v="0"/>
    <s v="7"/>
    <x v="1"/>
    <s v="1"/>
    <n v="3"/>
    <s v="NE"/>
    <s v=""/>
    <x v="0"/>
  </r>
  <r>
    <s v="002855/23"/>
    <s v="Solanský Radim"/>
    <s v="1902170072"/>
    <s v="111"/>
    <x v="145"/>
    <d v="1899-12-30T19:40:00"/>
    <d v="2023-05-25T00:00:00"/>
    <s v="13:30"/>
    <x v="0"/>
    <x v="1"/>
    <x v="1"/>
    <s v="3"/>
    <x v="0"/>
    <s v="1"/>
    <n v="1"/>
    <s v="ANO"/>
    <s v=""/>
    <x v="1"/>
  </r>
  <r>
    <s v="002949/23"/>
    <s v="Zapletálek Martin"/>
    <s v="1511020203"/>
    <s v="205"/>
    <x v="150"/>
    <d v="1899-12-30T21:11:00"/>
    <d v="2023-05-25T00:00:00"/>
    <s v="12:05"/>
    <x v="2"/>
    <x v="0"/>
    <x v="0"/>
    <s v="3"/>
    <x v="0"/>
    <s v="1"/>
    <n v="6"/>
    <s v="ANO"/>
    <s v=""/>
    <x v="1"/>
  </r>
  <r>
    <s v="002950/23"/>
    <s v="Zapletálek Petr"/>
    <s v="8506255362"/>
    <s v="205"/>
    <x v="150"/>
    <d v="1899-12-30T21:18:00"/>
    <d v="2023-05-25T00:00:00"/>
    <s v="12:08"/>
    <x v="3"/>
    <x v="0"/>
    <x v="0"/>
    <s v="7"/>
    <x v="1"/>
    <s v="1"/>
    <n v="6"/>
    <s v="ANO"/>
    <s v=""/>
    <x v="1"/>
  </r>
  <r>
    <s v="002988/23"/>
    <s v="Krobot Adam"/>
    <s v="0603313238"/>
    <s v="201"/>
    <x v="152"/>
    <d v="1899-12-30T09:15:00"/>
    <d v="2023-05-25T00:00:00"/>
    <s v="09:24"/>
    <x v="7"/>
    <x v="2"/>
    <x v="2"/>
    <s v="2"/>
    <x v="0"/>
    <s v="1"/>
    <n v="1"/>
    <s v="NE"/>
    <s v=""/>
    <x v="0"/>
  </r>
  <r>
    <s v="002989/23"/>
    <s v="Neoral Adam"/>
    <s v="1209211553"/>
    <s v="111"/>
    <x v="152"/>
    <d v="1899-12-30T09:24:00"/>
    <d v="2023-05-25T00:00:00"/>
    <s v="12:59"/>
    <x v="7"/>
    <x v="2"/>
    <x v="2"/>
    <s v="2"/>
    <x v="0"/>
    <s v="1"/>
    <n v="1"/>
    <s v="NE"/>
    <s v=""/>
    <x v="0"/>
  </r>
  <r>
    <s v="002992/23"/>
    <s v="Semenishchev Platon"/>
    <s v="2104794065"/>
    <s v="111"/>
    <x v="152"/>
    <d v="1899-12-30T09:50:00"/>
    <d v="2023-05-25T00:00:00"/>
    <s v="15:25"/>
    <x v="0"/>
    <x v="2"/>
    <x v="2"/>
    <s v="2"/>
    <x v="0"/>
    <s v="1"/>
    <n v="1"/>
    <s v="NE"/>
    <s v=""/>
    <x v="0"/>
  </r>
  <r>
    <s v="002993/23"/>
    <s v="Pecha Tomáš "/>
    <s v="1107011378"/>
    <s v="111"/>
    <x v="152"/>
    <d v="1899-12-30T09:51:00"/>
    <d v="2023-05-25T00:00:00"/>
    <s v="11:59"/>
    <x v="8"/>
    <x v="2"/>
    <x v="2"/>
    <s v="2"/>
    <x v="0"/>
    <s v="1"/>
    <n v="1"/>
    <s v="NE"/>
    <s v=""/>
    <x v="0"/>
  </r>
  <r>
    <s v="002997/23"/>
    <s v="Zvonek Lukáš"/>
    <s v="0705065339"/>
    <s v="213"/>
    <x v="152"/>
    <d v="1899-12-30T10:47:00"/>
    <d v="2023-05-25T00:00:00"/>
    <s v="09:24"/>
    <x v="7"/>
    <x v="2"/>
    <x v="2"/>
    <s v="2"/>
    <x v="0"/>
    <s v="1"/>
    <n v="1"/>
    <s v="NE"/>
    <s v=""/>
    <x v="0"/>
  </r>
  <r>
    <s v="003001/23"/>
    <s v="Procházka Tomáš"/>
    <s v="1212050213"/>
    <s v="205"/>
    <x v="152"/>
    <d v="1899-12-30T13:40:00"/>
    <d v="2023-05-25T00:00:00"/>
    <s v="11:01"/>
    <x v="0"/>
    <x v="0"/>
    <x v="0"/>
    <s v="2"/>
    <x v="0"/>
    <s v="1"/>
    <n v="1"/>
    <s v="NE"/>
    <s v=""/>
    <x v="0"/>
  </r>
  <r>
    <s v="003002/23"/>
    <s v="Huleva Svitlana"/>
    <s v="5560009363"/>
    <s v="401"/>
    <x v="152"/>
    <d v="1899-12-30T13:59:00"/>
    <d v="2023-05-25T00:00:00"/>
    <s v="16:42"/>
    <x v="1"/>
    <x v="0"/>
    <x v="0"/>
    <s v="7"/>
    <x v="1"/>
    <s v="1"/>
    <n v="1"/>
    <s v="NE"/>
    <s v=""/>
    <x v="0"/>
  </r>
  <r>
    <s v="003005/23"/>
    <s v="Knápek Matyáš Albert"/>
    <s v="0512143236"/>
    <s v="211"/>
    <x v="152"/>
    <d v="1899-12-30T17:45:00"/>
    <d v="2023-05-25T00:00:00"/>
    <s v="11:29"/>
    <x v="0"/>
    <x v="1"/>
    <x v="1"/>
    <s v="2"/>
    <x v="0"/>
    <s v="1"/>
    <n v="1"/>
    <s v="ANO"/>
    <s v=""/>
    <x v="1"/>
  </r>
  <r>
    <s v="003012/23"/>
    <s v="Kolovrátníková V."/>
    <s v="0855233236"/>
    <s v="207"/>
    <x v="153"/>
    <d v="1899-12-30T01:14:00"/>
    <d v="2023-05-25T00:00:00"/>
    <s v="09:53"/>
    <x v="0"/>
    <x v="1"/>
    <x v="1"/>
    <s v="4"/>
    <x v="0"/>
    <s v="1"/>
    <n v="2"/>
    <s v="ANO"/>
    <s v=""/>
    <x v="1"/>
  </r>
  <r>
    <s v="003018/23"/>
    <s v="Partyka Tadeáš "/>
    <s v="1902030141"/>
    <s v="205"/>
    <x v="153"/>
    <d v="1899-12-30T09:47:00"/>
    <d v="2023-05-25T00:00:00"/>
    <s v="17:07"/>
    <x v="4"/>
    <x v="2"/>
    <x v="2"/>
    <s v="2"/>
    <x v="0"/>
    <s v="1"/>
    <n v="2"/>
    <s v="NE"/>
    <s v=""/>
    <x v="0"/>
  </r>
  <r>
    <s v="003020/23"/>
    <s v="Bejó Lukáš"/>
    <s v="1610241193"/>
    <s v="205"/>
    <x v="153"/>
    <d v="1899-12-30T10:12:00"/>
    <d v="2023-05-25T00:00:00"/>
    <s v="13:00"/>
    <x v="7"/>
    <x v="2"/>
    <x v="2"/>
    <s v="2"/>
    <x v="0"/>
    <s v="1"/>
    <n v="2"/>
    <s v="NE"/>
    <s v=""/>
    <x v="0"/>
  </r>
  <r>
    <s v="003021/23"/>
    <s v="Vránová Adéla "/>
    <s v="9861115715"/>
    <s v="205"/>
    <x v="153"/>
    <d v="1899-12-30T11:05:00"/>
    <d v="2023-05-25T00:00:00"/>
    <s v="16:03"/>
    <x v="5"/>
    <x v="0"/>
    <x v="0"/>
    <s v="7"/>
    <x v="1"/>
    <s v="1"/>
    <n v="2"/>
    <s v="NE"/>
    <s v=""/>
    <x v="0"/>
  </r>
  <r>
    <s v="003023/23"/>
    <s v="Látal Michal"/>
    <s v="1010050228"/>
    <s v="205"/>
    <x v="153"/>
    <d v="1899-12-30T11:11:00"/>
    <d v="2023-05-25T00:00:00"/>
    <s v="12:26"/>
    <x v="4"/>
    <x v="2"/>
    <x v="2"/>
    <s v="2"/>
    <x v="0"/>
    <s v="1"/>
    <n v="2"/>
    <s v="NE"/>
    <s v=""/>
    <x v="0"/>
  </r>
  <r>
    <s v="003027/23"/>
    <s v="Březinová Kristýna"/>
    <s v="0752226156"/>
    <s v="111"/>
    <x v="153"/>
    <d v="1899-12-30T14:04:00"/>
    <d v="2023-05-25T00:00:00"/>
    <s v="11:45"/>
    <x v="0"/>
    <x v="0"/>
    <x v="0"/>
    <s v="2"/>
    <x v="0"/>
    <s v="1"/>
    <n v="2"/>
    <s v="NE"/>
    <s v=""/>
    <x v="0"/>
  </r>
  <r>
    <s v="003032/23"/>
    <s v="Hnilicová Jitka "/>
    <s v="9261135796"/>
    <s v="111"/>
    <x v="153"/>
    <d v="1899-12-30T16:16:00"/>
    <d v="2023-05-25T00:00:00"/>
    <s v="13:31"/>
    <x v="1"/>
    <x v="0"/>
    <x v="0"/>
    <s v="7"/>
    <x v="1"/>
    <s v="1"/>
    <n v="2"/>
    <s v="ANO"/>
    <s v=""/>
    <x v="1"/>
  </r>
  <r>
    <s v="003038/23"/>
    <s v="Dubský Jan"/>
    <s v="8503275781"/>
    <s v="111"/>
    <x v="154"/>
    <d v="1899-12-30T07:14:00"/>
    <d v="2023-05-25T00:00:00"/>
    <s v="12:16"/>
    <x v="3"/>
    <x v="0"/>
    <x v="0"/>
    <s v="7"/>
    <x v="1"/>
    <s v="1"/>
    <n v="3"/>
    <s v="NE"/>
    <s v=""/>
    <x v="0"/>
  </r>
  <r>
    <s v="003047/23"/>
    <s v="Veselská Sára"/>
    <s v="0657163232"/>
    <s v="211"/>
    <x v="154"/>
    <d v="1899-12-30T13:39:00"/>
    <d v="2023-05-25T00:00:00"/>
    <s v="12:53"/>
    <x v="2"/>
    <x v="0"/>
    <x v="0"/>
    <s v="2"/>
    <x v="0"/>
    <s v="1"/>
    <n v="3"/>
    <s v="NE"/>
    <s v=""/>
    <x v="0"/>
  </r>
  <r>
    <s v="003048/23"/>
    <s v="Mészárosová Mária"/>
    <s v="9953059325"/>
    <s v="111"/>
    <x v="154"/>
    <d v="1899-12-30T17:31:00"/>
    <d v="2023-05-25T00:00:00"/>
    <s v="13:19"/>
    <x v="3"/>
    <x v="0"/>
    <x v="0"/>
    <s v="7"/>
    <x v="1"/>
    <s v="1"/>
    <n v="3"/>
    <s v="ANO"/>
    <s v=""/>
    <x v="1"/>
  </r>
  <r>
    <s v="003049/23"/>
    <s v="Mészáros Damián"/>
    <s v="1812120728"/>
    <s v="111"/>
    <x v="154"/>
    <d v="1899-12-30T17:37:00"/>
    <d v="2023-05-25T00:00:00"/>
    <s v="13:11"/>
    <x v="2"/>
    <x v="0"/>
    <x v="0"/>
    <s v="2"/>
    <x v="0"/>
    <s v="1"/>
    <n v="3"/>
    <s v="ANO"/>
    <s v=""/>
    <x v="1"/>
  </r>
  <r>
    <s v="002705/23"/>
    <s v="Macháčková Nelly "/>
    <s v="1160190240"/>
    <s v="211"/>
    <x v="139"/>
    <d v="1899-12-30T09:02:00"/>
    <d v="2023-05-26T00:00:00"/>
    <s v="12:04"/>
    <x v="8"/>
    <x v="0"/>
    <x v="0"/>
    <s v="7"/>
    <x v="0"/>
    <s v="1"/>
    <n v="2"/>
    <s v="NE"/>
    <s v=""/>
    <x v="0"/>
  </r>
  <r>
    <s v="002707/23"/>
    <s v="Macháčková Renáta"/>
    <s v="7159184868"/>
    <s v="211"/>
    <x v="139"/>
    <d v="1899-12-30T09:22:00"/>
    <d v="2023-05-26T00:00:00"/>
    <s v="14:58"/>
    <x v="9"/>
    <x v="0"/>
    <x v="0"/>
    <s v="7"/>
    <x v="1"/>
    <s v="1"/>
    <n v="2"/>
    <s v="NE"/>
    <s v=""/>
    <x v="0"/>
  </r>
  <r>
    <s v="002994/23"/>
    <s v="Vinopal Jan"/>
    <s v="1404191250"/>
    <s v="201"/>
    <x v="152"/>
    <d v="1899-12-30T10:05:00"/>
    <d v="2023-05-26T00:00:00"/>
    <s v="13:19"/>
    <x v="4"/>
    <x v="2"/>
    <x v="2"/>
    <s v="2"/>
    <x v="0"/>
    <s v="1"/>
    <n v="1"/>
    <s v="NE"/>
    <s v=""/>
    <x v="0"/>
  </r>
  <r>
    <s v="002999/23"/>
    <s v="Veselý Vít"/>
    <s v="2002080289"/>
    <s v="205"/>
    <x v="152"/>
    <d v="1899-12-30T13:10:00"/>
    <d v="2023-05-26T00:00:00"/>
    <s v="12:53"/>
    <x v="2"/>
    <x v="1"/>
    <x v="1"/>
    <s v="2"/>
    <x v="0"/>
    <s v="1"/>
    <n v="1"/>
    <s v="NE"/>
    <s v=""/>
    <x v="0"/>
  </r>
  <r>
    <s v="003008/23"/>
    <s v="Veselá Andrea "/>
    <s v="9352085743"/>
    <s v="205"/>
    <x v="152"/>
    <d v="1899-12-30T19:13:00"/>
    <d v="2023-05-26T00:00:00"/>
    <s v="13:04"/>
    <x v="3"/>
    <x v="0"/>
    <x v="0"/>
    <s v="7"/>
    <x v="1"/>
    <s v="1"/>
    <n v="1"/>
    <s v="ANO"/>
    <s v=""/>
    <x v="1"/>
  </r>
  <r>
    <s v="003013/23"/>
    <s v="Batbaatar Zolboot"/>
    <s v="5221144610"/>
    <s v="333"/>
    <x v="153"/>
    <d v="1899-12-30T08:23:00"/>
    <d v="2023-05-26T00:00:00"/>
    <s v="09:54"/>
    <x v="0"/>
    <x v="0"/>
    <x v="0"/>
    <s v="2"/>
    <x v="2"/>
    <s v="5"/>
    <n v="2"/>
    <s v="NE"/>
    <s v=""/>
    <x v="0"/>
  </r>
  <r>
    <s v="003016/23"/>
    <s v="Kauer Matias"/>
    <s v="1409180366"/>
    <s v="111"/>
    <x v="153"/>
    <d v="1899-12-30T09:14:00"/>
    <d v="2023-05-26T00:00:00"/>
    <s v="12:17"/>
    <x v="2"/>
    <x v="1"/>
    <x v="1"/>
    <s v="2"/>
    <x v="0"/>
    <s v="1"/>
    <n v="2"/>
    <s v="NE"/>
    <s v=""/>
    <x v="0"/>
  </r>
  <r>
    <s v="003017/23"/>
    <s v="Gladišová Vendula "/>
    <s v="1851260345"/>
    <s v="213"/>
    <x v="153"/>
    <d v="1899-12-30T09:31:00"/>
    <d v="2023-05-26T00:00:00"/>
    <s v="13:58"/>
    <x v="7"/>
    <x v="2"/>
    <x v="2"/>
    <s v="2"/>
    <x v="0"/>
    <s v="1"/>
    <n v="2"/>
    <s v="NE"/>
    <s v=""/>
    <x v="0"/>
  </r>
  <r>
    <s v="003019/23"/>
    <s v="Tylšarová Lenka"/>
    <s v="0960273248"/>
    <s v="211"/>
    <x v="153"/>
    <d v="1899-12-30T09:57:00"/>
    <d v="2023-05-26T00:00:00"/>
    <s v="13:57"/>
    <x v="7"/>
    <x v="2"/>
    <x v="2"/>
    <s v="2"/>
    <x v="0"/>
    <s v="1"/>
    <n v="2"/>
    <s v="NE"/>
    <s v=""/>
    <x v="0"/>
  </r>
  <r>
    <s v="003022/23"/>
    <s v="Perknovská Vanesa"/>
    <s v="1355091584"/>
    <s v="205"/>
    <x v="153"/>
    <d v="1899-12-30T11:06:00"/>
    <d v="2023-05-26T00:00:00"/>
    <s v="09:39"/>
    <x v="0"/>
    <x v="0"/>
    <x v="0"/>
    <s v="2"/>
    <x v="0"/>
    <s v="1"/>
    <n v="2"/>
    <s v="NE"/>
    <s v=""/>
    <x v="0"/>
  </r>
  <r>
    <s v="003024/23"/>
    <s v="Gladiš Radek"/>
    <s v="9411015394"/>
    <s v="211"/>
    <x v="153"/>
    <d v="1899-12-30T12:01:00"/>
    <d v="2023-05-26T00:00:00"/>
    <s v="13:59"/>
    <x v="6"/>
    <x v="0"/>
    <x v="0"/>
    <s v="7"/>
    <x v="1"/>
    <s v="1"/>
    <n v="2"/>
    <s v="NE"/>
    <s v=""/>
    <x v="0"/>
  </r>
  <r>
    <s v="003040/23"/>
    <s v="Flachs Patrik "/>
    <s v="1906270289"/>
    <s v="111"/>
    <x v="154"/>
    <d v="1899-12-30T10:16:00"/>
    <d v="2023-05-26T00:00:00"/>
    <s v="14:28"/>
    <x v="7"/>
    <x v="2"/>
    <x v="2"/>
    <s v="2"/>
    <x v="0"/>
    <s v="1"/>
    <n v="3"/>
    <s v="NE"/>
    <s v=""/>
    <x v="0"/>
  </r>
  <r>
    <s v="003043/23"/>
    <s v="Dubravec Eliáš"/>
    <s v="2112240867"/>
    <s v="205"/>
    <x v="154"/>
    <d v="1899-12-30T12:01:00"/>
    <d v="2023-05-26T00:00:00"/>
    <s v="14:02"/>
    <x v="7"/>
    <x v="2"/>
    <x v="2"/>
    <s v="2"/>
    <x v="0"/>
    <s v="1"/>
    <n v="3"/>
    <s v="NE"/>
    <s v=""/>
    <x v="0"/>
  </r>
  <r>
    <s v="003044/23"/>
    <s v="Kleinová Erika"/>
    <s v="8756026158"/>
    <s v="111"/>
    <x v="154"/>
    <d v="1899-12-30T12:46:00"/>
    <d v="2023-05-26T00:00:00"/>
    <s v="14:29"/>
    <x v="6"/>
    <x v="0"/>
    <x v="0"/>
    <s v="7"/>
    <x v="1"/>
    <s v="1"/>
    <n v="3"/>
    <s v="NE"/>
    <s v=""/>
    <x v="0"/>
  </r>
  <r>
    <s v="003046/23"/>
    <s v="Juhaňáková Dagmar"/>
    <s v="8662274533"/>
    <s v="205"/>
    <x v="154"/>
    <d v="1899-12-30T13:21:00"/>
    <d v="2023-05-26T00:00:00"/>
    <s v="14:03"/>
    <x v="6"/>
    <x v="0"/>
    <x v="0"/>
    <s v="7"/>
    <x v="1"/>
    <s v="1"/>
    <n v="3"/>
    <s v="NE"/>
    <s v=""/>
    <x v="0"/>
  </r>
  <r>
    <s v="003050/23"/>
    <s v="Petrík Matyáš "/>
    <s v="2208250088"/>
    <s v="111"/>
    <x v="154"/>
    <d v="1899-12-30T19:29:00"/>
    <d v="2023-05-26T00:00:00"/>
    <s v="13:04"/>
    <x v="2"/>
    <x v="0"/>
    <x v="0"/>
    <s v="2"/>
    <x v="0"/>
    <s v="1"/>
    <n v="3"/>
    <s v="ANO"/>
    <s v=""/>
    <x v="1"/>
  </r>
  <r>
    <s v="003051/23"/>
    <s v="Petríková Denisa"/>
    <s v="9362206095"/>
    <s v="111"/>
    <x v="154"/>
    <d v="1899-12-30T19:36:00"/>
    <d v="2023-05-26T00:00:00"/>
    <s v="13:14"/>
    <x v="3"/>
    <x v="0"/>
    <x v="0"/>
    <s v="7"/>
    <x v="1"/>
    <s v="1"/>
    <n v="3"/>
    <s v="ANO"/>
    <s v=""/>
    <x v="1"/>
  </r>
  <r>
    <s v="003060/23"/>
    <s v="Břízová Kateřina"/>
    <s v="2056110155"/>
    <s v="205"/>
    <x v="155"/>
    <d v="1899-12-30T10:14:00"/>
    <d v="2023-05-26T00:00:00"/>
    <s v="07:23"/>
    <x v="4"/>
    <x v="2"/>
    <x v="2"/>
    <s v="2"/>
    <x v="0"/>
    <s v="1"/>
    <n v="4"/>
    <s v="NE"/>
    <s v=""/>
    <x v="0"/>
  </r>
  <r>
    <s v="003077/23"/>
    <s v="Kauerová Hana"/>
    <s v="8656066243"/>
    <s v="111"/>
    <x v="155"/>
    <d v="1899-12-30T13:06:00"/>
    <d v="2023-05-26T00:00:00"/>
    <s v="07:12"/>
    <x v="3"/>
    <x v="0"/>
    <x v="0"/>
    <s v="7"/>
    <x v="1"/>
    <s v="1"/>
    <n v="4"/>
    <s v="NE"/>
    <s v=""/>
    <x v="0"/>
  </r>
  <r>
    <s v="003080/23"/>
    <s v="Břízová Gabriela"/>
    <s v="9151225831"/>
    <s v="205"/>
    <x v="155"/>
    <d v="1899-12-30T13:53:00"/>
    <d v="2023-05-26T00:00:00"/>
    <s v="07:24"/>
    <x v="5"/>
    <x v="0"/>
    <x v="0"/>
    <s v="7"/>
    <x v="1"/>
    <s v="1"/>
    <n v="4"/>
    <s v="NE"/>
    <s v=""/>
    <x v="0"/>
  </r>
  <r>
    <s v="003087/23"/>
    <s v="Kleislová Katie"/>
    <s v="1758310499"/>
    <s v="211"/>
    <x v="155"/>
    <d v="1899-12-30T17:03:00"/>
    <d v="2023-05-26T00:00:00"/>
    <s v="13:09"/>
    <x v="2"/>
    <x v="1"/>
    <x v="1"/>
    <s v="1"/>
    <x v="0"/>
    <s v="1"/>
    <n v="4"/>
    <s v="ANO"/>
    <s v=""/>
    <x v="1"/>
  </r>
  <r>
    <s v="003089/23"/>
    <s v="Kleisl Kevin"/>
    <s v="9307305722"/>
    <s v="201"/>
    <x v="155"/>
    <d v="1899-12-30T18:56:00"/>
    <d v="2023-05-26T00:00:00"/>
    <s v="12:49"/>
    <x v="3"/>
    <x v="0"/>
    <x v="0"/>
    <s v="7"/>
    <x v="1"/>
    <s v="1"/>
    <n v="4"/>
    <s v="ANO"/>
    <s v=""/>
    <x v="1"/>
  </r>
  <r>
    <s v="003034/23"/>
    <s v="Bagiová Dominika"/>
    <s v="1957140064"/>
    <s v="111"/>
    <x v="153"/>
    <d v="1899-12-30T18:20:00"/>
    <d v="2023-05-27T00:00:00"/>
    <s v="09:58"/>
    <x v="2"/>
    <x v="1"/>
    <x v="1"/>
    <s v="3"/>
    <x v="0"/>
    <s v="1"/>
    <n v="2"/>
    <s v="ANO"/>
    <s v=""/>
    <x v="1"/>
  </r>
  <r>
    <s v="003035/23"/>
    <s v="Marešová Michaela"/>
    <s v="8652212514"/>
    <s v="111"/>
    <x v="153"/>
    <d v="1899-12-30T19:58:00"/>
    <d v="2023-05-27T00:00:00"/>
    <s v="10:02"/>
    <x v="3"/>
    <x v="0"/>
    <x v="0"/>
    <s v="7"/>
    <x v="1"/>
    <s v="1"/>
    <n v="2"/>
    <s v="ANO"/>
    <s v=""/>
    <x v="1"/>
  </r>
  <r>
    <s v="003059/23"/>
    <s v="Samohýlová Barbora"/>
    <s v="0758137435"/>
    <s v="205"/>
    <x v="155"/>
    <d v="1899-12-30T10:01:00"/>
    <d v="2023-05-27T00:00:00"/>
    <s v="12:29"/>
    <x v="4"/>
    <x v="2"/>
    <x v="2"/>
    <s v="2"/>
    <x v="0"/>
    <s v="1"/>
    <n v="4"/>
    <s v="NE"/>
    <s v=""/>
    <x v="0"/>
  </r>
  <r>
    <s v="003061/23"/>
    <s v="Ursacher Jan"/>
    <s v="1706300354"/>
    <s v="201"/>
    <x v="155"/>
    <d v="1899-12-30T10:24:00"/>
    <d v="2023-05-27T00:00:00"/>
    <s v="08:39"/>
    <x v="7"/>
    <x v="2"/>
    <x v="2"/>
    <s v="2"/>
    <x v="0"/>
    <s v="1"/>
    <n v="4"/>
    <s v="NE"/>
    <s v=""/>
    <x v="0"/>
  </r>
  <r>
    <s v="003062/23"/>
    <s v="Opletal Mathias"/>
    <s v="1803110078"/>
    <s v="201"/>
    <x v="155"/>
    <d v="1899-12-30T10:33:00"/>
    <d v="2023-05-27T00:00:00"/>
    <s v="08:36"/>
    <x v="7"/>
    <x v="2"/>
    <x v="2"/>
    <s v="2"/>
    <x v="0"/>
    <s v="1"/>
    <n v="4"/>
    <s v="NE"/>
    <s v=""/>
    <x v="0"/>
  </r>
  <r>
    <s v="003063/23"/>
    <s v="Opletalová Sofie"/>
    <s v="1657010014"/>
    <s v="201"/>
    <x v="155"/>
    <d v="1899-12-30T10:40:00"/>
    <d v="2023-05-27T00:00:00"/>
    <s v="08:35"/>
    <x v="7"/>
    <x v="2"/>
    <x v="2"/>
    <s v="2"/>
    <x v="0"/>
    <s v="1"/>
    <n v="4"/>
    <s v="NE"/>
    <s v=""/>
    <x v="0"/>
  </r>
  <r>
    <s v="003064/23"/>
    <s v="Berák Michal "/>
    <s v="1705120494"/>
    <s v="205"/>
    <x v="155"/>
    <d v="1899-12-30T10:44:00"/>
    <d v="2023-05-27T00:00:00"/>
    <s v="08:51"/>
    <x v="7"/>
    <x v="2"/>
    <x v="2"/>
    <s v="2"/>
    <x v="0"/>
    <s v="1"/>
    <n v="4"/>
    <s v="NE"/>
    <s v=""/>
    <x v="0"/>
  </r>
  <r>
    <s v="003067/23"/>
    <s v="Peška Matyáš"/>
    <s v="1711281836"/>
    <s v="111"/>
    <x v="155"/>
    <d v="1899-12-30T11:08:00"/>
    <d v="2023-05-27T00:00:00"/>
    <s v="13:18"/>
    <x v="4"/>
    <x v="2"/>
    <x v="2"/>
    <s v="2"/>
    <x v="0"/>
    <s v="1"/>
    <n v="4"/>
    <s v="NE"/>
    <s v=""/>
    <x v="0"/>
  </r>
  <r>
    <s v="003068/23"/>
    <s v="Varga Michal "/>
    <s v="1504070249"/>
    <s v="201"/>
    <x v="155"/>
    <d v="1899-12-30T11:18:00"/>
    <d v="2023-05-27T00:00:00"/>
    <s v="08:44"/>
    <x v="7"/>
    <x v="2"/>
    <x v="2"/>
    <s v="2"/>
    <x v="0"/>
    <s v="1"/>
    <n v="4"/>
    <s v="NE"/>
    <s v=""/>
    <x v="0"/>
  </r>
  <r>
    <s v="003071/23"/>
    <s v="Kmínková Klára"/>
    <s v="9457205307"/>
    <s v="201"/>
    <x v="155"/>
    <d v="1899-12-30T12:09:00"/>
    <d v="2023-05-27T00:00:00"/>
    <s v="08:42"/>
    <x v="6"/>
    <x v="0"/>
    <x v="0"/>
    <s v="7"/>
    <x v="1"/>
    <s v="1"/>
    <n v="4"/>
    <s v="NE"/>
    <s v=""/>
    <x v="0"/>
  </r>
  <r>
    <s v="003073/23"/>
    <s v="Majdová Petra"/>
    <s v="8457315416"/>
    <s v="201"/>
    <x v="155"/>
    <d v="1899-12-30T12:35:00"/>
    <d v="2023-05-27T00:00:00"/>
    <s v="08:38"/>
    <x v="6"/>
    <x v="0"/>
    <x v="0"/>
    <s v="7"/>
    <x v="1"/>
    <s v="1"/>
    <n v="4"/>
    <s v="NE"/>
    <s v=""/>
    <x v="0"/>
  </r>
  <r>
    <s v="003074/23"/>
    <s v="Macháčová Edita"/>
    <s v="1953170967"/>
    <s v="207"/>
    <x v="155"/>
    <d v="1899-12-30T12:37:00"/>
    <d v="2023-05-27T00:00:00"/>
    <s v="15:45"/>
    <x v="7"/>
    <x v="2"/>
    <x v="2"/>
    <s v="2"/>
    <x v="0"/>
    <s v="1"/>
    <n v="4"/>
    <s v="NE"/>
    <s v=""/>
    <x v="0"/>
  </r>
  <r>
    <s v="003075/23"/>
    <s v="Macháč Radim"/>
    <s v="9009225302"/>
    <s v="201"/>
    <x v="155"/>
    <d v="1899-12-30T12:45:00"/>
    <d v="2023-05-27T00:00:00"/>
    <s v="15:47"/>
    <x v="6"/>
    <x v="0"/>
    <x v="0"/>
    <s v="7"/>
    <x v="1"/>
    <s v="1"/>
    <n v="4"/>
    <s v="NE"/>
    <s v=""/>
    <x v="0"/>
  </r>
  <r>
    <s v="003082/23"/>
    <s v="Peška Miroslav"/>
    <s v="8711224665"/>
    <s v="111"/>
    <x v="155"/>
    <d v="1899-12-30T14:43:00"/>
    <d v="2023-05-27T00:00:00"/>
    <s v="13:41"/>
    <x v="5"/>
    <x v="0"/>
    <x v="0"/>
    <s v="7"/>
    <x v="1"/>
    <s v="1"/>
    <n v="4"/>
    <s v="NE"/>
    <s v=""/>
    <x v="0"/>
  </r>
  <r>
    <s v="003086/23"/>
    <s v="Strubl Tobiáš"/>
    <s v="1403060142"/>
    <s v="205"/>
    <x v="155"/>
    <d v="1899-12-30T16:38:00"/>
    <d v="2023-05-27T00:00:00"/>
    <s v="11:03"/>
    <x v="0"/>
    <x v="1"/>
    <x v="1"/>
    <s v="2"/>
    <x v="0"/>
    <s v="1"/>
    <n v="4"/>
    <s v="ANO"/>
    <s v=""/>
    <x v="1"/>
  </r>
  <r>
    <s v="003088/23"/>
    <s v="Strublová Olga"/>
    <s v="8461275306"/>
    <s v="205"/>
    <x v="155"/>
    <d v="1899-12-30T18:05:00"/>
    <d v="2023-05-27T00:00:00"/>
    <s v="11:07"/>
    <x v="1"/>
    <x v="0"/>
    <x v="0"/>
    <s v="7"/>
    <x v="1"/>
    <s v="1"/>
    <n v="4"/>
    <s v="ANO"/>
    <s v=""/>
    <x v="1"/>
  </r>
  <r>
    <s v="003092/23"/>
    <s v="Kuchařík Lukáš "/>
    <s v="2006210393"/>
    <s v="111"/>
    <x v="156"/>
    <d v="1899-12-30T03:47:00"/>
    <d v="2023-05-27T00:00:00"/>
    <s v="12:21"/>
    <x v="2"/>
    <x v="1"/>
    <x v="1"/>
    <s v="7"/>
    <x v="0"/>
    <s v="1"/>
    <n v="5"/>
    <s v="ANO"/>
    <s v=""/>
    <x v="1"/>
  </r>
  <r>
    <s v="003093/23"/>
    <s v="Sajkalová Jana, DiS."/>
    <s v="8854235368"/>
    <s v="111"/>
    <x v="156"/>
    <d v="1899-12-30T04:00:00"/>
    <d v="2023-05-27T00:00:00"/>
    <s v="12:24"/>
    <x v="3"/>
    <x v="0"/>
    <x v="0"/>
    <s v="2"/>
    <x v="0"/>
    <s v="1"/>
    <n v="5"/>
    <s v="ANO"/>
    <s v=""/>
    <x v="1"/>
  </r>
  <r>
    <s v="002658/23"/>
    <s v="Kulhaj Richard"/>
    <s v="2304020015"/>
    <s v="205"/>
    <x v="136"/>
    <d v="1899-12-30T15:11:00"/>
    <d v="2023-05-28T00:00:00"/>
    <s v="17:47"/>
    <x v="7"/>
    <x v="0"/>
    <x v="0"/>
    <s v="2"/>
    <x v="0"/>
    <s v="1"/>
    <n v="6"/>
    <s v="ANO"/>
    <s v=""/>
    <x v="1"/>
  </r>
  <r>
    <s v="002659/23"/>
    <s v="Vystrčilová Margita"/>
    <s v="9359225700"/>
    <s v="205"/>
    <x v="136"/>
    <d v="1899-12-30T15:24:00"/>
    <d v="2023-05-28T00:00:00"/>
    <s v="18:10"/>
    <x v="6"/>
    <x v="0"/>
    <x v="0"/>
    <s v="7"/>
    <x v="1"/>
    <s v="1"/>
    <n v="6"/>
    <s v="ANO"/>
    <s v=""/>
    <x v="1"/>
  </r>
  <r>
    <s v="003058/23"/>
    <s v="Kočíb David"/>
    <s v="0511151377"/>
    <s v="205"/>
    <x v="155"/>
    <d v="1899-12-30T09:51:00"/>
    <d v="2023-05-28T00:00:00"/>
    <s v="10:33"/>
    <x v="8"/>
    <x v="2"/>
    <x v="2"/>
    <s v="2"/>
    <x v="0"/>
    <s v="1"/>
    <n v="4"/>
    <s v="NE"/>
    <s v=""/>
    <x v="0"/>
  </r>
  <r>
    <s v="003065/23"/>
    <s v="Švécarová Amálie"/>
    <s v="2162191174"/>
    <s v="205"/>
    <x v="155"/>
    <d v="1899-12-30T10:56:00"/>
    <d v="2023-05-28T00:00:00"/>
    <s v="15:25"/>
    <x v="4"/>
    <x v="2"/>
    <x v="2"/>
    <s v="2"/>
    <x v="0"/>
    <s v="1"/>
    <n v="4"/>
    <s v="NE"/>
    <s v=""/>
    <x v="0"/>
  </r>
  <r>
    <s v="003081/23"/>
    <s v="Vincourová Klára"/>
    <s v="8853134928"/>
    <s v="205"/>
    <x v="155"/>
    <d v="1899-12-30T14:32:00"/>
    <d v="2023-05-28T00:00:00"/>
    <s v="15:24"/>
    <x v="5"/>
    <x v="0"/>
    <x v="0"/>
    <s v="7"/>
    <x v="1"/>
    <s v="1"/>
    <n v="4"/>
    <s v="NE"/>
    <s v=""/>
    <x v="0"/>
  </r>
  <r>
    <s v="003103/23"/>
    <s v="Hanousek Daniel"/>
    <s v="1409040446"/>
    <s v="205"/>
    <x v="156"/>
    <d v="1899-12-30T19:14:00"/>
    <d v="2023-05-28T00:00:00"/>
    <s v="13:19"/>
    <x v="2"/>
    <x v="0"/>
    <x v="0"/>
    <s v="2"/>
    <x v="0"/>
    <s v="1"/>
    <n v="5"/>
    <s v="ANO"/>
    <s v=""/>
    <x v="1"/>
  </r>
  <r>
    <s v="003104/23"/>
    <s v="Hanousková Jana"/>
    <s v="8659195765"/>
    <s v="205"/>
    <x v="156"/>
    <d v="1899-12-30T19:19:00"/>
    <d v="2023-05-28T00:00:00"/>
    <s v="13:20"/>
    <x v="3"/>
    <x v="0"/>
    <x v="0"/>
    <s v="7"/>
    <x v="1"/>
    <s v="1"/>
    <n v="5"/>
    <s v="ANO"/>
    <s v=""/>
    <x v="1"/>
  </r>
  <r>
    <s v="003105/23"/>
    <s v="Mazáčová Adéla "/>
    <s v="2157030370"/>
    <s v="211"/>
    <x v="156"/>
    <d v="1899-12-30T22:09:00"/>
    <d v="2023-05-28T00:00:00"/>
    <s v="14:03"/>
    <x v="2"/>
    <x v="0"/>
    <x v="0"/>
    <s v="2"/>
    <x v="0"/>
    <s v="1"/>
    <n v="5"/>
    <s v="ANO"/>
    <s v=""/>
    <x v="1"/>
  </r>
  <r>
    <s v="003106/23"/>
    <s v="Mazáčová Zuzana Mgr."/>
    <s v="9262014773"/>
    <s v="211"/>
    <x v="156"/>
    <d v="1899-12-30T22:16:00"/>
    <d v="2023-05-28T00:00:00"/>
    <s v="14:04"/>
    <x v="3"/>
    <x v="0"/>
    <x v="0"/>
    <s v="7"/>
    <x v="1"/>
    <s v="1"/>
    <n v="5"/>
    <s v="ANO"/>
    <s v=""/>
    <x v="1"/>
  </r>
  <r>
    <s v="003113/23"/>
    <s v="Horáková Sabrina"/>
    <s v="0761114211"/>
    <s v="211"/>
    <x v="157"/>
    <d v="1899-12-30T01:06:00"/>
    <d v="2023-05-28T00:00:00"/>
    <s v="15:43"/>
    <x v="11"/>
    <x v="1"/>
    <x v="1"/>
    <s v="7"/>
    <x v="0"/>
    <s v="6"/>
    <n v="7"/>
    <s v="ANO"/>
    <s v=""/>
    <x v="1"/>
  </r>
  <r>
    <s v="002878/23"/>
    <s v="Dokoupil Tobiáš"/>
    <s v="0704296175"/>
    <s v="111"/>
    <x v="147"/>
    <d v="1899-12-30T11:05:00"/>
    <d v="2023-05-29T00:00:00"/>
    <s v="12:05"/>
    <x v="4"/>
    <x v="2"/>
    <x v="2"/>
    <s v="2"/>
    <x v="0"/>
    <s v="1"/>
    <n v="3"/>
    <s v="NE"/>
    <s v=""/>
    <x v="0"/>
  </r>
  <r>
    <s v="002942/23"/>
    <s v="Ohera Šimon "/>
    <s v="2001160744"/>
    <s v="205"/>
    <x v="150"/>
    <d v="1899-12-30T16:16:00"/>
    <d v="2023-05-29T00:00:00"/>
    <s v="12:13"/>
    <x v="8"/>
    <x v="1"/>
    <x v="1"/>
    <s v="4"/>
    <x v="0"/>
    <s v="1"/>
    <n v="6"/>
    <s v="ANO"/>
    <s v=""/>
    <x v="1"/>
  </r>
  <r>
    <s v="002943/23"/>
    <s v="Jakubcová Božena"/>
    <s v="5459224364"/>
    <s v="205"/>
    <x v="150"/>
    <d v="1899-12-30T16:48:00"/>
    <d v="2023-05-29T00:00:00"/>
    <s v="12:11"/>
    <x v="9"/>
    <x v="0"/>
    <x v="0"/>
    <s v="7"/>
    <x v="1"/>
    <s v="1"/>
    <n v="6"/>
    <s v="ANO"/>
    <s v=""/>
    <x v="1"/>
  </r>
  <r>
    <s v="002944/23"/>
    <s v="Nguyen Tuan Anh"/>
    <s v="1609120183"/>
    <s v="211"/>
    <x v="150"/>
    <d v="1899-12-30T17:03:00"/>
    <d v="2023-05-29T00:00:00"/>
    <s v="13:13"/>
    <x v="0"/>
    <x v="0"/>
    <x v="0"/>
    <s v="2"/>
    <x v="0"/>
    <s v="1"/>
    <n v="6"/>
    <s v="ANO"/>
    <s v=""/>
    <x v="1"/>
  </r>
  <r>
    <s v="002998/23"/>
    <s v="Jašek Josef"/>
    <s v="1702010288"/>
    <s v="111"/>
    <x v="152"/>
    <d v="1899-12-30T11:13:00"/>
    <d v="2023-05-29T00:00:00"/>
    <s v="13:26"/>
    <x v="7"/>
    <x v="2"/>
    <x v="2"/>
    <s v="2"/>
    <x v="0"/>
    <s v="1"/>
    <n v="1"/>
    <s v="NE"/>
    <s v=""/>
    <x v="0"/>
  </r>
  <r>
    <s v="003033/23"/>
    <s v="Jašková Monika"/>
    <s v="9158015823"/>
    <s v="111"/>
    <x v="153"/>
    <d v="1899-12-30T17:25:00"/>
    <d v="2023-05-29T00:00:00"/>
    <s v="13:40"/>
    <x v="6"/>
    <x v="0"/>
    <x v="0"/>
    <s v="7"/>
    <x v="1"/>
    <s v="1"/>
    <n v="2"/>
    <s v="ANO"/>
    <s v=""/>
    <x v="1"/>
  </r>
  <r>
    <s v="003039/23"/>
    <s v="Cileček Tomáš"/>
    <s v="1303251356"/>
    <s v="201"/>
    <x v="154"/>
    <d v="1899-12-30T08:40:00"/>
    <d v="2023-05-29T00:00:00"/>
    <s v="13:54"/>
    <x v="7"/>
    <x v="2"/>
    <x v="2"/>
    <s v="2"/>
    <x v="0"/>
    <s v="1"/>
    <n v="3"/>
    <s v="NE"/>
    <s v=""/>
    <x v="0"/>
  </r>
  <r>
    <s v="003052/23"/>
    <s v="Sošková Ema"/>
    <s v="2351260527"/>
    <s v="211"/>
    <x v="154"/>
    <d v="1899-12-30T21:23:00"/>
    <d v="2023-05-29T00:00:00"/>
    <s v="12:10"/>
    <x v="2"/>
    <x v="0"/>
    <x v="0"/>
    <s v="3"/>
    <x v="0"/>
    <s v="1"/>
    <n v="3"/>
    <s v="ANO"/>
    <s v=""/>
    <x v="1"/>
  </r>
  <r>
    <s v="003053/23"/>
    <s v="Hübnerová Kamila "/>
    <s v="8851294991"/>
    <s v="211"/>
    <x v="154"/>
    <d v="1899-12-30T21:41:00"/>
    <d v="2023-05-29T00:00:00"/>
    <s v="12:08"/>
    <x v="3"/>
    <x v="0"/>
    <x v="0"/>
    <s v="7"/>
    <x v="1"/>
    <s v="1"/>
    <n v="3"/>
    <s v="ANO"/>
    <s v=""/>
    <x v="1"/>
  </r>
  <r>
    <s v="003066/23"/>
    <s v="Beráková Kateřina"/>
    <s v="1959200529"/>
    <s v="205"/>
    <x v="155"/>
    <d v="1899-12-30T10:57:00"/>
    <d v="2023-05-29T00:00:00"/>
    <s v="12:09"/>
    <x v="2"/>
    <x v="2"/>
    <x v="2"/>
    <s v="2"/>
    <x v="0"/>
    <s v="1"/>
    <n v="4"/>
    <s v="NE"/>
    <s v=""/>
    <x v="0"/>
  </r>
  <r>
    <s v="003069/23"/>
    <s v="Janáčková Karolína"/>
    <s v="1552080893"/>
    <s v="111"/>
    <x v="155"/>
    <d v="1899-12-30T11:33:00"/>
    <d v="2023-05-29T00:00:00"/>
    <s v="14:19"/>
    <x v="4"/>
    <x v="2"/>
    <x v="2"/>
    <s v="2"/>
    <x v="0"/>
    <s v="1"/>
    <n v="4"/>
    <s v="NE"/>
    <s v=""/>
    <x v="0"/>
  </r>
  <r>
    <s v="003070/23"/>
    <s v="Kratochvíl Matěj "/>
    <s v="1003071146"/>
    <s v="207"/>
    <x v="155"/>
    <d v="1899-12-30T11:43:00"/>
    <d v="2023-05-29T00:00:00"/>
    <s v="12:06"/>
    <x v="4"/>
    <x v="2"/>
    <x v="2"/>
    <s v="2"/>
    <x v="0"/>
    <s v="1"/>
    <n v="4"/>
    <s v="NE"/>
    <s v=""/>
    <x v="0"/>
  </r>
  <r>
    <s v="003072/23"/>
    <s v="Košťál Martin "/>
    <s v="0508076151"/>
    <s v="205"/>
    <x v="155"/>
    <d v="1899-12-30T12:18:00"/>
    <d v="2023-05-29T00:00:00"/>
    <s v="12:35"/>
    <x v="0"/>
    <x v="1"/>
    <x v="1"/>
    <s v="2"/>
    <x v="0"/>
    <s v="1"/>
    <n v="4"/>
    <s v="NE"/>
    <s v=""/>
    <x v="0"/>
  </r>
  <r>
    <s v="003076/23"/>
    <s v="Beráková Eva, Bc."/>
    <s v="8252195347"/>
    <s v="205"/>
    <x v="155"/>
    <d v="1899-12-30T12:49:00"/>
    <d v="2023-05-29T00:00:00"/>
    <s v="12:07"/>
    <x v="3"/>
    <x v="0"/>
    <x v="0"/>
    <s v="7"/>
    <x v="1"/>
    <s v="1"/>
    <n v="4"/>
    <s v="NE"/>
    <s v=""/>
    <x v="0"/>
  </r>
  <r>
    <s v="003083/23"/>
    <s v="Janáčková Gabriela"/>
    <s v="8261063954"/>
    <s v="111"/>
    <x v="155"/>
    <d v="1899-12-30T15:09:00"/>
    <d v="2023-05-29T00:00:00"/>
    <s v="14:20"/>
    <x v="5"/>
    <x v="0"/>
    <x v="0"/>
    <s v="7"/>
    <x v="1"/>
    <s v="1"/>
    <n v="4"/>
    <s v="ANO"/>
    <s v=""/>
    <x v="1"/>
  </r>
  <r>
    <s v="003090/23"/>
    <s v="Adl Svatopluk"/>
    <s v="2011101433"/>
    <s v="205"/>
    <x v="155"/>
    <d v="1899-12-30T23:09:00"/>
    <d v="2023-05-29T00:00:00"/>
    <s v="12:02"/>
    <x v="2"/>
    <x v="1"/>
    <x v="1"/>
    <s v="7"/>
    <x v="0"/>
    <s v="1"/>
    <n v="4"/>
    <s v="ANO"/>
    <s v=""/>
    <x v="1"/>
  </r>
  <r>
    <s v="003091/23"/>
    <s v="Tyrpeklová Nella"/>
    <s v="0058116212"/>
    <s v="205"/>
    <x v="155"/>
    <d v="1899-12-30T23:15:00"/>
    <d v="2023-05-29T00:00:00"/>
    <s v="12:03"/>
    <x v="3"/>
    <x v="0"/>
    <x v="0"/>
    <s v="7"/>
    <x v="1"/>
    <s v="1"/>
    <n v="4"/>
    <s v="ANO"/>
    <s v=""/>
    <x v="1"/>
  </r>
  <r>
    <s v="003094/23"/>
    <s v="Žáková Tamara "/>
    <s v="2255140327"/>
    <s v="205"/>
    <x v="156"/>
    <d v="1899-12-30T06:07:00"/>
    <d v="2023-05-29T00:00:00"/>
    <s v="12:04"/>
    <x v="2"/>
    <x v="1"/>
    <x v="1"/>
    <s v="7"/>
    <x v="0"/>
    <s v="1"/>
    <n v="5"/>
    <s v="ANO"/>
    <s v=""/>
    <x v="1"/>
  </r>
  <r>
    <s v="003095/23"/>
    <s v="Žáková Marie"/>
    <s v="9453105761"/>
    <s v="205"/>
    <x v="156"/>
    <d v="1899-12-30T06:17:00"/>
    <d v="2023-05-29T00:00:00"/>
    <s v="12:06"/>
    <x v="3"/>
    <x v="0"/>
    <x v="0"/>
    <s v="7"/>
    <x v="1"/>
    <s v="1"/>
    <n v="5"/>
    <s v="ANO"/>
    <s v=""/>
    <x v="1"/>
  </r>
  <r>
    <s v="003097/23"/>
    <s v="Dluhoš Hynek"/>
    <s v="1012290312"/>
    <s v="111"/>
    <x v="156"/>
    <d v="1899-12-30T13:38:00"/>
    <d v="2023-05-29T00:00:00"/>
    <s v="12:08"/>
    <x v="4"/>
    <x v="1"/>
    <x v="1"/>
    <s v="5"/>
    <x v="0"/>
    <s v="1"/>
    <n v="5"/>
    <s v="NE"/>
    <s v=""/>
    <x v="0"/>
  </r>
  <r>
    <s v="003108/23"/>
    <s v="Zacpal Dominik"/>
    <s v="2010290568"/>
    <s v="111"/>
    <x v="158"/>
    <d v="1899-12-30T12:49:00"/>
    <d v="2023-05-29T00:00:00"/>
    <s v="12:06"/>
    <x v="2"/>
    <x v="0"/>
    <x v="0"/>
    <s v="2"/>
    <x v="0"/>
    <s v="1"/>
    <n v="6"/>
    <s v="NE"/>
    <s v=""/>
    <x v="1"/>
  </r>
  <r>
    <s v="003109/23"/>
    <s v="Nantlová Lucie"/>
    <s v="8352065304"/>
    <s v="111"/>
    <x v="158"/>
    <d v="1899-12-30T13:06:00"/>
    <d v="2023-05-29T00:00:00"/>
    <s v="12:12"/>
    <x v="3"/>
    <x v="0"/>
    <x v="0"/>
    <s v="7"/>
    <x v="1"/>
    <s v="1"/>
    <n v="6"/>
    <s v="NE"/>
    <s v=""/>
    <x v="1"/>
  </r>
  <r>
    <s v="003133/23"/>
    <s v="Přikrylová Hana"/>
    <s v="8851074925"/>
    <s v="205"/>
    <x v="157"/>
    <d v="1899-12-30T17:39:00"/>
    <d v="2023-05-29T00:00:00"/>
    <s v="13:13"/>
    <x v="5"/>
    <x v="0"/>
    <x v="0"/>
    <s v="7"/>
    <x v="1"/>
    <s v="1"/>
    <n v="7"/>
    <s v="ANO"/>
    <s v=""/>
    <x v="1"/>
  </r>
  <r>
    <s v="003134/23"/>
    <s v="Přikryl Tomáš"/>
    <s v="1810161892"/>
    <s v="205"/>
    <x v="157"/>
    <d v="1899-12-30T17:44:00"/>
    <d v="2023-05-29T00:00:00"/>
    <s v="13:11"/>
    <x v="4"/>
    <x v="2"/>
    <x v="2"/>
    <s v="2"/>
    <x v="2"/>
    <s v="1"/>
    <n v="7"/>
    <s v="ANO"/>
    <s v=""/>
    <x v="1"/>
  </r>
  <r>
    <s v="003136/23"/>
    <s v="Bleha Adam"/>
    <s v="1704041427"/>
    <s v="205"/>
    <x v="157"/>
    <d v="1899-12-30T18:47:00"/>
    <d v="2023-05-29T00:00:00"/>
    <s v="11:58"/>
    <x v="4"/>
    <x v="1"/>
    <x v="1"/>
    <s v="2"/>
    <x v="0"/>
    <s v="1"/>
    <n v="7"/>
    <s v="ANO"/>
    <s v=""/>
    <x v="1"/>
  </r>
  <r>
    <s v="002985/23"/>
    <s v="Eliseev Pavlo"/>
    <s v="0907624102"/>
    <s v="111"/>
    <x v="152"/>
    <d v="1899-12-30T07:21:00"/>
    <d v="2023-05-30T00:00:00"/>
    <s v="12:17"/>
    <x v="8"/>
    <x v="2"/>
    <x v="2"/>
    <s v="2"/>
    <x v="0"/>
    <s v="1"/>
    <n v="1"/>
    <s v="NE"/>
    <s v=""/>
    <x v="0"/>
  </r>
  <r>
    <s v="002990/23"/>
    <s v="Yelisdieieva Iryna"/>
    <s v="7359654511"/>
    <s v="111"/>
    <x v="152"/>
    <d v="1899-12-30T09:28:00"/>
    <d v="2023-05-30T00:00:00"/>
    <s v="15:18"/>
    <x v="9"/>
    <x v="0"/>
    <x v="0"/>
    <s v="7"/>
    <x v="1"/>
    <s v="1"/>
    <n v="1"/>
    <s v="NE"/>
    <s v=""/>
    <x v="0"/>
  </r>
  <r>
    <s v="003015/23"/>
    <s v="Bartoník Adam"/>
    <s v="0703033232"/>
    <s v="205"/>
    <x v="153"/>
    <d v="1899-12-30T09:03:00"/>
    <d v="2023-05-30T00:00:00"/>
    <s v="13:35"/>
    <x v="0"/>
    <x v="2"/>
    <x v="2"/>
    <s v="2"/>
    <x v="0"/>
    <s v="1"/>
    <n v="2"/>
    <s v="NE"/>
    <s v=""/>
    <x v="0"/>
  </r>
  <r>
    <s v="003042/23"/>
    <s v="Ciencialová Ella"/>
    <s v="1551150678"/>
    <s v="205"/>
    <x v="154"/>
    <d v="1899-12-30T11:46:00"/>
    <d v="2023-05-30T00:00:00"/>
    <s v="14:22"/>
    <x v="7"/>
    <x v="2"/>
    <x v="2"/>
    <s v="2"/>
    <x v="0"/>
    <s v="1"/>
    <n v="3"/>
    <s v="NE"/>
    <s v=""/>
    <x v="0"/>
  </r>
  <r>
    <s v="003055/23"/>
    <s v="Vodičková Běta"/>
    <s v="1951130071"/>
    <s v="205"/>
    <x v="155"/>
    <d v="1899-12-30T08:03:00"/>
    <d v="2023-05-30T00:00:00"/>
    <s v="14:08"/>
    <x v="4"/>
    <x v="1"/>
    <x v="1"/>
    <s v="4"/>
    <x v="2"/>
    <s v="1"/>
    <n v="4"/>
    <s v="NE"/>
    <s v=""/>
    <x v="0"/>
  </r>
  <r>
    <s v="003057/23"/>
    <s v="Klimova Jasmina"/>
    <s v="1660604121"/>
    <s v="111"/>
    <x v="155"/>
    <d v="1899-12-30T09:36:00"/>
    <d v="2023-05-30T00:00:00"/>
    <s v="12:35"/>
    <x v="4"/>
    <x v="2"/>
    <x v="2"/>
    <s v="2"/>
    <x v="0"/>
    <s v="1"/>
    <n v="4"/>
    <s v="NE"/>
    <s v=""/>
    <x v="0"/>
  </r>
  <r>
    <s v="003078/23"/>
    <s v="Kašpárek Antonín "/>
    <s v="2212020624"/>
    <s v="111"/>
    <x v="155"/>
    <d v="1899-12-30T13:10:00"/>
    <d v="2023-05-30T00:00:00"/>
    <s v="16:43"/>
    <x v="4"/>
    <x v="0"/>
    <x v="0"/>
    <s v="2"/>
    <x v="0"/>
    <s v="1"/>
    <n v="4"/>
    <s v="NE"/>
    <s v=""/>
    <x v="0"/>
  </r>
  <r>
    <s v="003079/23"/>
    <s v="Kociánová Andrea"/>
    <s v="9558036081"/>
    <s v="111"/>
    <x v="155"/>
    <d v="1899-12-30T13:17:00"/>
    <d v="2023-05-30T00:00:00"/>
    <s v="16:44"/>
    <x v="5"/>
    <x v="0"/>
    <x v="0"/>
    <s v="7"/>
    <x v="1"/>
    <s v="1"/>
    <n v="4"/>
    <s v="NE"/>
    <s v=""/>
    <x v="0"/>
  </r>
  <r>
    <s v="003096/23"/>
    <s v="Vodička Lukáš"/>
    <s v="9403145708"/>
    <s v="205"/>
    <x v="156"/>
    <d v="1899-12-30T13:12:00"/>
    <d v="2023-05-30T00:00:00"/>
    <s v="14:07"/>
    <x v="5"/>
    <x v="0"/>
    <x v="0"/>
    <s v="7"/>
    <x v="1"/>
    <s v="1"/>
    <n v="5"/>
    <s v="NE"/>
    <s v=""/>
    <x v="0"/>
  </r>
  <r>
    <s v="003098/23"/>
    <s v="Kuběnka Eduard"/>
    <s v="2303100844"/>
    <s v="111"/>
    <x v="156"/>
    <d v="1899-12-30T15:19:00"/>
    <d v="2023-05-30T00:00:00"/>
    <s v="14:46"/>
    <x v="11"/>
    <x v="0"/>
    <x v="0"/>
    <s v="2"/>
    <x v="0"/>
    <s v="6"/>
    <n v="5"/>
    <s v="ANO"/>
    <s v=""/>
    <x v="1"/>
  </r>
  <r>
    <s v="003100/23"/>
    <s v="Kuběnková Lucie"/>
    <s v="9260226151"/>
    <s v="111"/>
    <x v="156"/>
    <d v="1899-12-30T15:46:00"/>
    <d v="2023-05-30T00:00:00"/>
    <s v="11:30"/>
    <x v="1"/>
    <x v="0"/>
    <x v="0"/>
    <s v="7"/>
    <x v="1"/>
    <s v="1"/>
    <n v="5"/>
    <s v="ANO"/>
    <s v=""/>
    <x v="1"/>
  </r>
  <r>
    <s v="003101/23"/>
    <s v="Minařík Alex"/>
    <s v="2305180581"/>
    <s v="205"/>
    <x v="156"/>
    <d v="1899-12-30T18:43:00"/>
    <d v="2023-05-30T00:00:00"/>
    <s v="14:12"/>
    <x v="4"/>
    <x v="1"/>
    <x v="1"/>
    <s v="4"/>
    <x v="2"/>
    <s v="1"/>
    <n v="5"/>
    <s v="ANO"/>
    <s v=""/>
    <x v="1"/>
  </r>
  <r>
    <s v="003102/23"/>
    <s v="Páleníková Hana "/>
    <s v="9061215702"/>
    <s v="205"/>
    <x v="156"/>
    <d v="1899-12-30T18:50:00"/>
    <d v="2023-05-30T00:00:00"/>
    <s v="14:13"/>
    <x v="5"/>
    <x v="0"/>
    <x v="0"/>
    <s v="7"/>
    <x v="1"/>
    <s v="1"/>
    <n v="5"/>
    <s v="ANO"/>
    <s v=""/>
    <x v="1"/>
  </r>
  <r>
    <s v="003107/23"/>
    <s v="Vysoudilová Ellen "/>
    <s v="0953235338"/>
    <s v="211"/>
    <x v="156"/>
    <d v="1899-12-30T22:24:00"/>
    <d v="2023-05-30T00:00:00"/>
    <s v="13:00"/>
    <x v="2"/>
    <x v="0"/>
    <x v="0"/>
    <s v="2"/>
    <x v="0"/>
    <s v="1"/>
    <n v="5"/>
    <s v="ANO"/>
    <s v=""/>
    <x v="1"/>
  </r>
  <r>
    <s v="003112/23"/>
    <s v="Kristová Hana "/>
    <s v="6960015700"/>
    <s v="211"/>
    <x v="158"/>
    <d v="1899-12-30T21:36:00"/>
    <d v="2023-05-30T00:00:00"/>
    <s v="13:02"/>
    <x v="3"/>
    <x v="0"/>
    <x v="0"/>
    <s v="7"/>
    <x v="1"/>
    <s v="1"/>
    <n v="6"/>
    <s v="ANO"/>
    <s v=""/>
    <x v="1"/>
  </r>
  <r>
    <s v="003114/23"/>
    <s v="Ševčík Otakar "/>
    <s v="1504200434"/>
    <s v="205"/>
    <x v="157"/>
    <d v="1899-12-30T14:10:00"/>
    <d v="2023-05-30T00:00:00"/>
    <s v="13:22"/>
    <x v="7"/>
    <x v="2"/>
    <x v="2"/>
    <s v="2"/>
    <x v="0"/>
    <s v="1"/>
    <n v="7"/>
    <s v="NE"/>
    <s v=""/>
    <x v="1"/>
  </r>
  <r>
    <s v="003115/23"/>
    <s v="Pospíšil Václav"/>
    <s v="1305280207"/>
    <s v="205"/>
    <x v="157"/>
    <d v="1899-12-30T14:26:00"/>
    <d v="2023-05-30T00:00:00"/>
    <s v="13:23"/>
    <x v="7"/>
    <x v="2"/>
    <x v="2"/>
    <s v="2"/>
    <x v="0"/>
    <s v="1"/>
    <n v="7"/>
    <s v="NE"/>
    <s v=""/>
    <x v="1"/>
  </r>
  <r>
    <s v="003116/23"/>
    <s v="Petrovská Barbora"/>
    <s v="8954134805"/>
    <s v="111"/>
    <x v="157"/>
    <d v="1899-12-30T14:39:00"/>
    <d v="2023-05-30T00:00:00"/>
    <s v="13:20"/>
    <x v="6"/>
    <x v="0"/>
    <x v="0"/>
    <s v="7"/>
    <x v="1"/>
    <s v="1"/>
    <n v="7"/>
    <s v="NE"/>
    <s v=""/>
    <x v="1"/>
  </r>
  <r>
    <s v="003117/23"/>
    <s v="Petrovský Tomáš"/>
    <s v="1804121572"/>
    <s v="111"/>
    <x v="157"/>
    <d v="1899-12-30T14:41:00"/>
    <d v="2023-05-30T00:00:00"/>
    <s v="13:19"/>
    <x v="7"/>
    <x v="2"/>
    <x v="2"/>
    <s v="2"/>
    <x v="0"/>
    <s v="1"/>
    <n v="7"/>
    <s v="NE"/>
    <s v=""/>
    <x v="1"/>
  </r>
  <r>
    <s v="003119/23"/>
    <s v="Pechalová Hana"/>
    <s v="7855155759"/>
    <s v="205"/>
    <x v="157"/>
    <d v="1899-12-30T14:47:00"/>
    <d v="2023-05-30T00:00:00"/>
    <s v="13:34"/>
    <x v="6"/>
    <x v="0"/>
    <x v="0"/>
    <s v="7"/>
    <x v="1"/>
    <s v="1"/>
    <n v="7"/>
    <s v="NE"/>
    <s v=""/>
    <x v="1"/>
  </r>
  <r>
    <s v="003120/23"/>
    <s v="Pechalová Jasmína"/>
    <s v="1862280970"/>
    <s v="205"/>
    <x v="157"/>
    <d v="1899-12-30T14:51:00"/>
    <d v="2023-05-30T00:00:00"/>
    <s v="13:33"/>
    <x v="7"/>
    <x v="2"/>
    <x v="2"/>
    <s v="2"/>
    <x v="1"/>
    <s v="1"/>
    <n v="7"/>
    <s v="NE"/>
    <s v=""/>
    <x v="1"/>
  </r>
  <r>
    <s v="003124/23"/>
    <s v="Nováková Martina"/>
    <s v="8554165818"/>
    <s v="205"/>
    <x v="157"/>
    <d v="1899-12-30T15:16:00"/>
    <d v="2023-05-30T00:00:00"/>
    <s v="13:48"/>
    <x v="9"/>
    <x v="0"/>
    <x v="0"/>
    <s v="7"/>
    <x v="1"/>
    <s v="1"/>
    <n v="7"/>
    <s v="ANO"/>
    <s v=""/>
    <x v="1"/>
  </r>
  <r>
    <s v="003125/23"/>
    <s v="Novák Daniel "/>
    <s v="2103050620"/>
    <s v="205"/>
    <x v="157"/>
    <d v="1899-12-30T15:21:00"/>
    <d v="2023-05-30T00:00:00"/>
    <s v="12:19"/>
    <x v="8"/>
    <x v="0"/>
    <x v="0"/>
    <s v="2"/>
    <x v="0"/>
    <s v="1"/>
    <n v="7"/>
    <s v="ANO"/>
    <s v=""/>
    <x v="1"/>
  </r>
  <r>
    <s v="003126/23"/>
    <s v="Ljachovyčová Olga"/>
    <s v="9756022100"/>
    <s v="111"/>
    <x v="157"/>
    <d v="1899-12-30T15:36:00"/>
    <d v="2023-05-30T00:00:00"/>
    <s v="12:41"/>
    <x v="5"/>
    <x v="0"/>
    <x v="0"/>
    <s v="7"/>
    <x v="1"/>
    <s v="1"/>
    <n v="7"/>
    <s v="ANO"/>
    <s v=""/>
    <x v="1"/>
  </r>
  <r>
    <s v="003127/23"/>
    <s v="Ljachovyčová Julie"/>
    <s v="1956251638"/>
    <s v="111"/>
    <x v="157"/>
    <d v="1899-12-30T15:41:00"/>
    <d v="2023-05-30T00:00:00"/>
    <s v="12:42"/>
    <x v="4"/>
    <x v="2"/>
    <x v="2"/>
    <s v="2"/>
    <x v="0"/>
    <s v="1"/>
    <n v="7"/>
    <s v="ANO"/>
    <s v=""/>
    <x v="1"/>
  </r>
  <r>
    <s v="003128/23"/>
    <s v="Kučera Martin"/>
    <s v="1509050004"/>
    <s v="205"/>
    <x v="157"/>
    <d v="1899-12-30T15:47:00"/>
    <d v="2023-05-30T00:00:00"/>
    <s v="12:45"/>
    <x v="4"/>
    <x v="2"/>
    <x v="2"/>
    <s v="2"/>
    <x v="0"/>
    <s v="1"/>
    <n v="7"/>
    <s v="ANO"/>
    <s v=""/>
    <x v="1"/>
  </r>
  <r>
    <s v="003139/23"/>
    <s v="Lenochová Nikola"/>
    <s v="0851233240"/>
    <s v="201"/>
    <x v="157"/>
    <d v="1899-12-30T22:41:00"/>
    <d v="2023-05-30T00:00:00"/>
    <s v="10:55"/>
    <x v="0"/>
    <x v="1"/>
    <x v="1"/>
    <s v="2"/>
    <x v="1"/>
    <s v="1"/>
    <n v="7"/>
    <s v="ANO"/>
    <s v=""/>
    <x v="1"/>
  </r>
  <r>
    <s v="003140/23"/>
    <s v="Doleželová Jana"/>
    <s v="0862173268"/>
    <s v="205"/>
    <x v="159"/>
    <d v="1899-12-30T01:04:00"/>
    <d v="2023-05-30T00:00:00"/>
    <s v="10:08"/>
    <x v="0"/>
    <x v="1"/>
    <x v="1"/>
    <s v="7"/>
    <x v="0"/>
    <s v="1"/>
    <n v="1"/>
    <s v="ANO"/>
    <s v=""/>
    <x v="1"/>
  </r>
  <r>
    <s v="003152/23"/>
    <s v="Skřivánek Tomáš"/>
    <s v="0904165372"/>
    <s v="211"/>
    <x v="159"/>
    <d v="1899-12-30T11:08:00"/>
    <d v="2023-05-30T00:00:00"/>
    <s v="14:53"/>
    <x v="4"/>
    <x v="2"/>
    <x v="2"/>
    <s v="2"/>
    <x v="0"/>
    <s v="1"/>
    <n v="1"/>
    <s v="NE"/>
    <s v=""/>
    <x v="0"/>
  </r>
  <r>
    <s v="003163/23"/>
    <s v="Kovach Mykhailo"/>
    <s v="0411724060"/>
    <s v="111"/>
    <x v="159"/>
    <d v="1899-12-30T23:30:00"/>
    <d v="2023-05-30T00:00:00"/>
    <s v="12:40"/>
    <x v="11"/>
    <x v="1"/>
    <x v="1"/>
    <s v="4"/>
    <x v="0"/>
    <s v="3"/>
    <n v="1"/>
    <s v="ANO"/>
    <s v=""/>
    <x v="1"/>
  </r>
  <r>
    <s v="002270/23"/>
    <s v="Erla Josef"/>
    <s v="0712177081"/>
    <s v="111"/>
    <x v="119"/>
    <d v="1899-12-30T08:58:00"/>
    <d v="2023-05-31T00:00:00"/>
    <s v="11:52"/>
    <x v="0"/>
    <x v="2"/>
    <x v="2"/>
    <s v="2"/>
    <x v="0"/>
    <s v="1"/>
    <n v="3"/>
    <s v="NE"/>
    <s v=""/>
    <x v="0"/>
  </r>
  <r>
    <s v="002893/23"/>
    <s v="Teichert Radomír"/>
    <s v="2301120316"/>
    <s v="205"/>
    <x v="147"/>
    <d v="1899-12-30T13:55:00"/>
    <d v="2023-05-31T00:00:00"/>
    <s v="12:44"/>
    <x v="7"/>
    <x v="0"/>
    <x v="0"/>
    <s v="2"/>
    <x v="0"/>
    <s v="1"/>
    <n v="3"/>
    <s v="NE"/>
    <s v=""/>
    <x v="0"/>
  </r>
  <r>
    <s v="002894/23"/>
    <s v="Hrtoňová Michaela"/>
    <s v="8553115505"/>
    <s v="205"/>
    <x v="147"/>
    <d v="1899-12-30T14:10:00"/>
    <d v="2023-05-31T00:00:00"/>
    <s v="12:47"/>
    <x v="6"/>
    <x v="0"/>
    <x v="0"/>
    <s v="7"/>
    <x v="1"/>
    <s v="1"/>
    <n v="3"/>
    <s v="NE"/>
    <s v=""/>
    <x v="0"/>
  </r>
  <r>
    <s v="002909/23"/>
    <s v="Sobek Jan "/>
    <s v="2005200340"/>
    <s v="213"/>
    <x v="148"/>
    <d v="1899-12-30T10:37:00"/>
    <d v="2023-05-31T00:00:00"/>
    <s v="12:06"/>
    <x v="8"/>
    <x v="0"/>
    <x v="0"/>
    <s v="7"/>
    <x v="0"/>
    <s v="1"/>
    <n v="4"/>
    <s v="NE"/>
    <s v=""/>
    <x v="0"/>
  </r>
  <r>
    <s v="002910/23"/>
    <s v="Sobková Zuzana"/>
    <s v="8657055979"/>
    <s v="213"/>
    <x v="148"/>
    <d v="1899-12-30T10:53:00"/>
    <d v="2023-05-31T00:00:00"/>
    <s v="12:53"/>
    <x v="9"/>
    <x v="0"/>
    <x v="0"/>
    <s v="7"/>
    <x v="1"/>
    <s v="1"/>
    <n v="4"/>
    <s v="NE"/>
    <s v=""/>
    <x v="0"/>
  </r>
  <r>
    <s v="003111/23"/>
    <s v="Hošková Alžběta"/>
    <s v="0657148096"/>
    <s v="207"/>
    <x v="158"/>
    <d v="1899-12-30T20:33:00"/>
    <d v="2023-05-31T00:00:00"/>
    <s v="10:42"/>
    <x v="0"/>
    <x v="1"/>
    <x v="1"/>
    <s v="4"/>
    <x v="0"/>
    <s v="1"/>
    <n v="6"/>
    <s v="ANO"/>
    <s v=""/>
    <x v="1"/>
  </r>
  <r>
    <s v="003122/23"/>
    <s v="Dušková Iva"/>
    <s v="8554253840"/>
    <s v="205"/>
    <x v="157"/>
    <d v="1899-12-30T15:06:00"/>
    <d v="2023-05-31T00:00:00"/>
    <s v="14:42"/>
    <x v="6"/>
    <x v="0"/>
    <x v="0"/>
    <s v="7"/>
    <x v="1"/>
    <s v="1"/>
    <n v="7"/>
    <s v="ANO"/>
    <s v=""/>
    <x v="1"/>
  </r>
  <r>
    <s v="003123/23"/>
    <s v="Dušek Patrik"/>
    <s v="1712191349"/>
    <s v="205"/>
    <x v="157"/>
    <d v="1899-12-30T15:08:00"/>
    <d v="2023-05-31T00:00:00"/>
    <s v="14:38"/>
    <x v="7"/>
    <x v="1"/>
    <x v="1"/>
    <s v="2"/>
    <x v="1"/>
    <s v="1"/>
    <n v="7"/>
    <s v="ANO"/>
    <s v=""/>
    <x v="1"/>
  </r>
  <r>
    <s v="003129/23"/>
    <s v="Mikšíková Andrea"/>
    <s v="8757042558"/>
    <s v="205"/>
    <x v="157"/>
    <d v="1899-12-30T15:56:00"/>
    <d v="2023-05-31T00:00:00"/>
    <s v="12:02"/>
    <x v="3"/>
    <x v="0"/>
    <x v="0"/>
    <s v="7"/>
    <x v="1"/>
    <s v="1"/>
    <n v="7"/>
    <s v="ANO"/>
    <s v=""/>
    <x v="1"/>
  </r>
  <r>
    <s v="003130/23"/>
    <s v="Kukula Ondřej"/>
    <s v="1809180010"/>
    <s v="111"/>
    <x v="157"/>
    <d v="1899-12-30T15:58:00"/>
    <d v="2023-05-31T00:00:00"/>
    <s v="12:08"/>
    <x v="2"/>
    <x v="2"/>
    <x v="2"/>
    <s v="2"/>
    <x v="0"/>
    <s v="1"/>
    <n v="7"/>
    <s v="ANO"/>
    <s v=""/>
    <x v="1"/>
  </r>
  <r>
    <s v="003131/23"/>
    <s v="Lelek Michal"/>
    <s v="0812083239"/>
    <s v="205"/>
    <x v="157"/>
    <d v="1899-12-30T16:30:00"/>
    <d v="2023-05-31T00:00:00"/>
    <s v="14:12"/>
    <x v="4"/>
    <x v="0"/>
    <x v="0"/>
    <s v="2"/>
    <x v="0"/>
    <s v="1"/>
    <n v="7"/>
    <s v="ANO"/>
    <s v=""/>
    <x v="1"/>
  </r>
  <r>
    <s v="003132/23"/>
    <s v="Bajaja Martin"/>
    <s v="1505121783"/>
    <s v="201"/>
    <x v="157"/>
    <d v="1899-12-30T17:10:00"/>
    <d v="2023-05-31T00:00:00"/>
    <s v="09:44"/>
    <x v="0"/>
    <x v="1"/>
    <x v="1"/>
    <s v="2"/>
    <x v="2"/>
    <s v="1"/>
    <n v="7"/>
    <s v="ANO"/>
    <s v=""/>
    <x v="1"/>
  </r>
  <r>
    <s v="003142/23"/>
    <s v="Navrátil Filip"/>
    <s v="0805023263"/>
    <s v="207"/>
    <x v="159"/>
    <d v="1899-12-30T09:33:00"/>
    <d v="2023-05-31T00:00:00"/>
    <s v="14:00"/>
    <x v="7"/>
    <x v="2"/>
    <x v="2"/>
    <s v="2"/>
    <x v="0"/>
    <s v="1"/>
    <n v="1"/>
    <s v="NE"/>
    <s v=""/>
    <x v="0"/>
  </r>
  <r>
    <s v="003144/23"/>
    <s v="Mádr Filip"/>
    <s v="1404081844"/>
    <s v="205"/>
    <x v="159"/>
    <d v="1899-12-30T10:04:00"/>
    <d v="2023-05-31T00:00:00"/>
    <s v="13:31"/>
    <x v="7"/>
    <x v="2"/>
    <x v="2"/>
    <s v="2"/>
    <x v="0"/>
    <s v="1"/>
    <n v="1"/>
    <s v="NE"/>
    <s v=""/>
    <x v="0"/>
  </r>
  <r>
    <s v="003145/23"/>
    <s v="Večerka Oliver"/>
    <s v="2201170092"/>
    <s v="111"/>
    <x v="159"/>
    <d v="1899-12-30T10:16:00"/>
    <d v="2023-05-31T00:00:00"/>
    <s v="13:28"/>
    <x v="7"/>
    <x v="2"/>
    <x v="2"/>
    <s v="2"/>
    <x v="0"/>
    <s v="1"/>
    <n v="1"/>
    <s v="NE"/>
    <s v=""/>
    <x v="0"/>
  </r>
  <r>
    <s v="003146/23"/>
    <s v="Posád Miroslav"/>
    <s v="2109220278"/>
    <s v="213"/>
    <x v="159"/>
    <d v="1899-12-30T10:30:00"/>
    <d v="2023-05-31T00:00:00"/>
    <s v="12:10"/>
    <x v="4"/>
    <x v="2"/>
    <x v="2"/>
    <s v="2"/>
    <x v="0"/>
    <s v="1"/>
    <n v="1"/>
    <s v="NE"/>
    <s v=""/>
    <x v="0"/>
  </r>
  <r>
    <s v="003147/23"/>
    <s v="Nosál Mikuláš"/>
    <s v="1407080301"/>
    <s v="111"/>
    <x v="159"/>
    <d v="1899-12-30T10:31:00"/>
    <d v="2023-05-31T00:00:00"/>
    <s v="13:59"/>
    <x v="7"/>
    <x v="2"/>
    <x v="2"/>
    <s v="2"/>
    <x v="0"/>
    <s v="1"/>
    <n v="1"/>
    <s v="NE"/>
    <s v=""/>
    <x v="0"/>
  </r>
  <r>
    <s v="003148/23"/>
    <s v="Grulich Filip"/>
    <s v="1808240225"/>
    <s v="111"/>
    <x v="159"/>
    <d v="1899-12-30T10:41:00"/>
    <d v="2023-05-31T00:00:00"/>
    <s v="12:05"/>
    <x v="4"/>
    <x v="0"/>
    <x v="0"/>
    <s v="2"/>
    <x v="0"/>
    <s v="1"/>
    <n v="1"/>
    <s v="NE"/>
    <s v=""/>
    <x v="0"/>
  </r>
  <r>
    <s v="003149/23"/>
    <s v="Špunda Jakub"/>
    <s v="1012180422"/>
    <s v="201"/>
    <x v="159"/>
    <d v="1899-12-30T10:41:00"/>
    <d v="2023-05-31T00:00:00"/>
    <s v="13:59"/>
    <x v="7"/>
    <x v="2"/>
    <x v="2"/>
    <s v="2"/>
    <x v="0"/>
    <s v="1"/>
    <n v="1"/>
    <s v="NE"/>
    <s v=""/>
    <x v="0"/>
  </r>
  <r>
    <s v="003150/23"/>
    <s v="Machát Jan"/>
    <s v="1807140577"/>
    <s v="201"/>
    <x v="159"/>
    <d v="1899-12-30T10:52:00"/>
    <d v="2023-05-31T00:00:00"/>
    <s v="14:28"/>
    <x v="7"/>
    <x v="2"/>
    <x v="2"/>
    <s v="2"/>
    <x v="0"/>
    <s v="1"/>
    <n v="1"/>
    <s v="NE"/>
    <s v=""/>
    <x v="0"/>
  </r>
  <r>
    <s v="003153/23"/>
    <s v="Pilař Kryštof"/>
    <s v="1703261098"/>
    <s v="111"/>
    <x v="159"/>
    <d v="1899-12-30T11:49:00"/>
    <d v="2023-05-31T00:00:00"/>
    <s v="12:04"/>
    <x v="4"/>
    <x v="2"/>
    <x v="2"/>
    <s v="2"/>
    <x v="0"/>
    <s v="1"/>
    <n v="1"/>
    <s v="NE"/>
    <s v=""/>
    <x v="0"/>
  </r>
  <r>
    <s v="003154/23"/>
    <s v="Hurtová Olga"/>
    <s v="9851194463"/>
    <s v="111"/>
    <x v="159"/>
    <d v="1899-12-30T12:30:00"/>
    <d v="2023-05-31T00:00:00"/>
    <s v="12:46"/>
    <x v="6"/>
    <x v="0"/>
    <x v="0"/>
    <s v="7"/>
    <x v="1"/>
    <s v="1"/>
    <n v="1"/>
    <s v="NE"/>
    <s v=""/>
    <x v="0"/>
  </r>
  <r>
    <s v="003155/23"/>
    <s v="Válková Zuzana"/>
    <s v="8362074138"/>
    <s v="201"/>
    <x v="159"/>
    <d v="1899-12-30T12:38:00"/>
    <d v="2023-05-31T00:00:00"/>
    <s v="14:35"/>
    <x v="6"/>
    <x v="0"/>
    <x v="0"/>
    <s v="7"/>
    <x v="1"/>
    <s v="1"/>
    <n v="1"/>
    <s v="NE"/>
    <s v=""/>
    <x v="0"/>
  </r>
  <r>
    <s v="003156/23"/>
    <s v="Grulichová Simona"/>
    <s v="7951185814"/>
    <s v="111"/>
    <x v="159"/>
    <d v="1899-12-30T13:17:00"/>
    <d v="2023-05-31T00:00:00"/>
    <s v="12:06"/>
    <x v="5"/>
    <x v="0"/>
    <x v="0"/>
    <s v="7"/>
    <x v="1"/>
    <s v="1"/>
    <n v="1"/>
    <s v="NE"/>
    <s v=""/>
    <x v="0"/>
  </r>
  <r>
    <s v="003157/23"/>
    <s v="Molitorová Karolína"/>
    <s v="9658156233"/>
    <s v="213"/>
    <x v="159"/>
    <d v="1899-12-30T13:29:00"/>
    <d v="2023-05-31T00:00:00"/>
    <s v="13:11"/>
    <x v="5"/>
    <x v="0"/>
    <x v="0"/>
    <s v="7"/>
    <x v="1"/>
    <s v="1"/>
    <n v="1"/>
    <s v="NE"/>
    <s v=""/>
    <x v="0"/>
  </r>
  <r>
    <s v="003158/23"/>
    <s v="Jelínek Vojtěch"/>
    <s v="2012300532"/>
    <s v="111"/>
    <x v="159"/>
    <d v="1899-12-30T14:29:00"/>
    <d v="2023-05-31T00:00:00"/>
    <s v="13:26"/>
    <x v="7"/>
    <x v="2"/>
    <x v="2"/>
    <s v="2"/>
    <x v="0"/>
    <s v="1"/>
    <n v="1"/>
    <s v="NE"/>
    <s v=""/>
    <x v="0"/>
  </r>
  <r>
    <s v="003159/23"/>
    <s v="Jelínková Kristýna"/>
    <s v="9752075960"/>
    <s v="111"/>
    <x v="159"/>
    <d v="1899-12-30T14:43:00"/>
    <d v="2023-05-31T00:00:00"/>
    <s v="13:27"/>
    <x v="6"/>
    <x v="0"/>
    <x v="0"/>
    <s v="7"/>
    <x v="1"/>
    <s v="1"/>
    <n v="1"/>
    <s v="NE"/>
    <s v=""/>
    <x v="0"/>
  </r>
  <r>
    <s v="003160/23"/>
    <s v="Dohnalová Jana"/>
    <s v="2061140246"/>
    <s v="205"/>
    <x v="159"/>
    <d v="1899-12-30T19:20:00"/>
    <d v="2023-05-31T00:00:00"/>
    <s v="12:05"/>
    <x v="2"/>
    <x v="1"/>
    <x v="1"/>
    <s v="1"/>
    <x v="0"/>
    <s v="1"/>
    <n v="1"/>
    <s v="ANO"/>
    <s v=""/>
    <x v="1"/>
  </r>
  <r>
    <s v="003161/23"/>
    <s v="Dohnalová Denisa"/>
    <s v="8955176087"/>
    <s v="205"/>
    <x v="159"/>
    <d v="1899-12-30T19:30:00"/>
    <d v="2023-05-31T00:00:00"/>
    <s v="12:03"/>
    <x v="3"/>
    <x v="0"/>
    <x v="0"/>
    <s v="7"/>
    <x v="1"/>
    <s v="1"/>
    <n v="1"/>
    <s v="ANO"/>
    <s v=""/>
    <x v="1"/>
  </r>
  <r>
    <s v="003162/23"/>
    <s v="Briš Pavel"/>
    <s v="1201200308"/>
    <s v="201"/>
    <x v="159"/>
    <d v="1899-12-30T20:22:00"/>
    <d v="2023-05-31T00:00:00"/>
    <s v="12:48"/>
    <x v="0"/>
    <x v="1"/>
    <x v="1"/>
    <s v="2"/>
    <x v="0"/>
    <s v="1"/>
    <n v="1"/>
    <s v="ANO"/>
    <s v=""/>
    <x v="1"/>
  </r>
  <r>
    <s v="003164/23"/>
    <s v="Kupková Nela"/>
    <s v="2353300631"/>
    <s v="211"/>
    <x v="160"/>
    <d v="1899-12-30T00:01:00"/>
    <d v="2023-05-31T00:00:00"/>
    <s v="14:17"/>
    <x v="4"/>
    <x v="2"/>
    <x v="2"/>
    <s v="5"/>
    <x v="0"/>
    <s v="1"/>
    <n v="2"/>
    <s v="ANO"/>
    <s v=""/>
    <x v="1"/>
  </r>
  <r>
    <s v="003165/23"/>
    <s v="Kupková Helena Ing."/>
    <s v="9562154107"/>
    <s v="211"/>
    <x v="160"/>
    <d v="1899-12-30T00:15:00"/>
    <d v="2023-05-31T00:00:00"/>
    <s v="13:20"/>
    <x v="5"/>
    <x v="0"/>
    <x v="0"/>
    <s v="7"/>
    <x v="1"/>
    <s v="1"/>
    <n v="2"/>
    <s v="ANO"/>
    <s v=""/>
    <x v="1"/>
  </r>
  <r>
    <s v="003175/23"/>
    <s v="Bělunková Anna "/>
    <s v="1960080353"/>
    <s v="205"/>
    <x v="160"/>
    <d v="1899-12-30T11:09:00"/>
    <d v="2023-05-31T00:00:00"/>
    <s v="14:02"/>
    <x v="2"/>
    <x v="2"/>
    <x v="2"/>
    <s v="2"/>
    <x v="0"/>
    <s v="1"/>
    <n v="2"/>
    <s v="NE"/>
    <s v=""/>
    <x v="0"/>
  </r>
  <r>
    <s v="003176/23"/>
    <s v="Bělunková Michaela"/>
    <s v="7462173037"/>
    <s v="205"/>
    <x v="160"/>
    <d v="1899-12-30T11:25:00"/>
    <d v="2023-05-31T00:00:00"/>
    <s v="13:58"/>
    <x v="3"/>
    <x v="0"/>
    <x v="0"/>
    <s v="7"/>
    <x v="1"/>
    <s v="1"/>
    <n v="2"/>
    <s v="NE"/>
    <s v=""/>
    <x v="0"/>
  </r>
  <r>
    <s v="003184/23"/>
    <s v="Lajčak Ondřej "/>
    <s v="2201050731"/>
    <s v="205"/>
    <x v="160"/>
    <d v="1899-12-30T13:32:00"/>
    <d v="2023-05-31T00:00:00"/>
    <s v="13:44"/>
    <x v="4"/>
    <x v="0"/>
    <x v="0"/>
    <s v="2"/>
    <x v="0"/>
    <s v="1"/>
    <n v="2"/>
    <s v="NE"/>
    <s v=""/>
    <x v="0"/>
  </r>
  <r>
    <s v="003186/23"/>
    <s v="Lajčaková Veronika"/>
    <s v="9952176102"/>
    <s v="205"/>
    <x v="160"/>
    <d v="1899-12-30T13:57:00"/>
    <d v="2023-05-31T00:00:00"/>
    <s v="13:21"/>
    <x v="5"/>
    <x v="0"/>
    <x v="0"/>
    <s v="7"/>
    <x v="1"/>
    <s v="1"/>
    <n v="2"/>
    <s v="NE"/>
    <s v=""/>
    <x v="0"/>
  </r>
  <r>
    <s v="003189/23"/>
    <s v="Hlaváčová Alice"/>
    <s v="1857250274"/>
    <s v="205"/>
    <x v="160"/>
    <d v="1899-12-30T20:09:00"/>
    <d v="2023-05-31T00:00:00"/>
    <s v="09:44"/>
    <x v="0"/>
    <x v="1"/>
    <x v="1"/>
    <s v="2"/>
    <x v="0"/>
    <s v="1"/>
    <n v="2"/>
    <s v="ANO"/>
    <s v=""/>
    <x v="1"/>
  </r>
  <r>
    <s v="003190/23"/>
    <s v="Hlaváčová Lucie"/>
    <s v="9059185553"/>
    <s v="205"/>
    <x v="160"/>
    <d v="1899-12-30T20:16:00"/>
    <d v="2023-05-31T00:00:00"/>
    <s v="09:45"/>
    <x v="1"/>
    <x v="0"/>
    <x v="0"/>
    <s v="7"/>
    <x v="1"/>
    <s v="1"/>
    <n v="2"/>
    <s v="ANO"/>
    <s v=""/>
    <x v="1"/>
  </r>
  <r>
    <s v="003193/23"/>
    <s v="Horák Jakub"/>
    <s v="8709146160"/>
    <s v="111"/>
    <x v="160"/>
    <d v="1899-12-30T21:58:00"/>
    <d v="2023-05-31T00:00:00"/>
    <s v="13:42"/>
    <x v="3"/>
    <x v="0"/>
    <x v="0"/>
    <s v="7"/>
    <x v="1"/>
    <s v="1"/>
    <n v="2"/>
    <s v="ANO"/>
    <s v=""/>
    <x v="1"/>
  </r>
  <r>
    <s v="003194/23"/>
    <s v="Horák Tomáš"/>
    <s v="2107260089"/>
    <s v="111"/>
    <x v="160"/>
    <d v="1899-12-30T21:58:00"/>
    <d v="2023-05-31T00:00:00"/>
    <s v="13:44"/>
    <x v="2"/>
    <x v="1"/>
    <x v="1"/>
    <s v="2"/>
    <x v="0"/>
    <s v="1"/>
    <n v="2"/>
    <s v="ANO"/>
    <s v=""/>
    <x v="1"/>
  </r>
  <r>
    <s v="003195/23"/>
    <s v="Machala Roman"/>
    <s v="1010250362"/>
    <s v="211"/>
    <x v="160"/>
    <d v="1899-12-30T22:32:00"/>
    <d v="2023-05-31T00:00:00"/>
    <s v="12:13"/>
    <x v="4"/>
    <x v="1"/>
    <x v="1"/>
    <s v="2"/>
    <x v="0"/>
    <s v="1"/>
    <n v="2"/>
    <s v="ANO"/>
    <s v=""/>
    <x v="1"/>
  </r>
  <r>
    <s v="002726/23"/>
    <s v="Studnař Michal"/>
    <s v="0607203256"/>
    <s v="205"/>
    <x v="140"/>
    <d v="1899-12-30T08:46:00"/>
    <d v="2023-06-01T00:00:00"/>
    <s v="12:05"/>
    <x v="4"/>
    <x v="2"/>
    <x v="2"/>
    <s v="2"/>
    <x v="0"/>
    <s v="1"/>
    <n v="3"/>
    <s v="NE"/>
    <s v=""/>
    <x v="0"/>
  </r>
  <r>
    <s v="002884/23"/>
    <s v="Čonková Nella"/>
    <s v="2352210432"/>
    <s v="207"/>
    <x v="147"/>
    <d v="1899-12-30T10:55:00"/>
    <d v="2023-06-01T00:00:00"/>
    <s v="13:53"/>
    <x v="8"/>
    <x v="0"/>
    <x v="0"/>
    <s v="2"/>
    <x v="0"/>
    <s v="1"/>
    <n v="3"/>
    <s v="NE"/>
    <s v=""/>
    <x v="0"/>
  </r>
  <r>
    <s v="002889/23"/>
    <s v="Čonková Zuzana"/>
    <s v="9861015296"/>
    <s v="207"/>
    <x v="147"/>
    <d v="1899-12-30T13:04:00"/>
    <d v="2023-06-01T00:00:00"/>
    <s v="14:42"/>
    <x v="9"/>
    <x v="0"/>
    <x v="0"/>
    <s v="7"/>
    <x v="1"/>
    <s v="1"/>
    <n v="3"/>
    <s v="NE"/>
    <s v=""/>
    <x v="0"/>
  </r>
  <r>
    <s v="003141/23"/>
    <s v="Benešová Veronika"/>
    <s v="0759043230"/>
    <s v="205"/>
    <x v="159"/>
    <d v="1899-12-30T08:34:00"/>
    <d v="2023-06-01T00:00:00"/>
    <s v="12:01"/>
    <x v="8"/>
    <x v="2"/>
    <x v="2"/>
    <s v="2"/>
    <x v="0"/>
    <s v="1"/>
    <n v="1"/>
    <s v="NE"/>
    <s v=""/>
    <x v="0"/>
  </r>
  <r>
    <s v="003167/23"/>
    <s v="Lorencová Sinikka "/>
    <s v="0855263233"/>
    <s v="211"/>
    <x v="160"/>
    <d v="1899-12-30T08:18:00"/>
    <d v="2023-06-01T00:00:00"/>
    <s v="09:50"/>
    <x v="0"/>
    <x v="2"/>
    <x v="2"/>
    <s v="2"/>
    <x v="0"/>
    <s v="1"/>
    <n v="2"/>
    <s v="NE"/>
    <s v=""/>
    <x v="0"/>
  </r>
  <r>
    <s v="003168/23"/>
    <s v="Ščuková Veronika"/>
    <s v="1753211273"/>
    <s v="205"/>
    <x v="160"/>
    <d v="1899-12-30T08:30:00"/>
    <d v="2023-06-01T00:00:00"/>
    <s v="12:04"/>
    <x v="4"/>
    <x v="2"/>
    <x v="2"/>
    <s v="2"/>
    <x v="0"/>
    <s v="1"/>
    <n v="2"/>
    <s v="NE"/>
    <s v=""/>
    <x v="0"/>
  </r>
  <r>
    <s v="003170/23"/>
    <s v="Blaho Michal"/>
    <s v="2201280895"/>
    <s v="211"/>
    <x v="160"/>
    <d v="1899-12-30T09:03:00"/>
    <d v="2023-06-01T00:00:00"/>
    <s v="12:32"/>
    <x v="7"/>
    <x v="2"/>
    <x v="2"/>
    <s v="2"/>
    <x v="0"/>
    <s v="1"/>
    <n v="2"/>
    <s v="NE"/>
    <s v=""/>
    <x v="0"/>
  </r>
  <r>
    <s v="003171/23"/>
    <s v="Tomášková Timea"/>
    <s v="2162290900"/>
    <s v="111"/>
    <x v="160"/>
    <d v="1899-12-30T09:26:00"/>
    <d v="2023-06-01T00:00:00"/>
    <s v="12:28"/>
    <x v="7"/>
    <x v="2"/>
    <x v="2"/>
    <s v="2"/>
    <x v="0"/>
    <s v="1"/>
    <n v="2"/>
    <s v="NE"/>
    <s v=""/>
    <x v="0"/>
  </r>
  <r>
    <s v="003173/23"/>
    <s v="Světlíková Nikol"/>
    <s v="2252030022"/>
    <s v="111"/>
    <x v="160"/>
    <d v="1899-12-30T10:24:00"/>
    <d v="2023-06-01T00:00:00"/>
    <s v="12:36"/>
    <x v="7"/>
    <x v="2"/>
    <x v="2"/>
    <s v="2"/>
    <x v="0"/>
    <s v="1"/>
    <n v="2"/>
    <s v="NE"/>
    <s v=""/>
    <x v="0"/>
  </r>
  <r>
    <s v="003177/23"/>
    <s v="Repešová Lucie"/>
    <s v="0462065274"/>
    <s v="205"/>
    <x v="160"/>
    <d v="1899-12-30T11:35:00"/>
    <d v="2023-06-01T00:00:00"/>
    <s v="12:32"/>
    <x v="4"/>
    <x v="2"/>
    <x v="2"/>
    <s v="2"/>
    <x v="0"/>
    <s v="1"/>
    <n v="2"/>
    <s v="NE"/>
    <s v=""/>
    <x v="0"/>
  </r>
  <r>
    <s v="003178/23"/>
    <s v="Repešová Hana"/>
    <s v="7859284466"/>
    <s v="205"/>
    <x v="160"/>
    <d v="1899-12-30T11:55:00"/>
    <d v="2023-06-01T00:00:00"/>
    <s v="12:34"/>
    <x v="5"/>
    <x v="0"/>
    <x v="0"/>
    <s v="7"/>
    <x v="1"/>
    <s v="1"/>
    <n v="2"/>
    <s v="NE"/>
    <s v=""/>
    <x v="0"/>
  </r>
  <r>
    <s v="003179/23"/>
    <s v="Tomášková Eva"/>
    <s v="8453194145"/>
    <s v="111"/>
    <x v="160"/>
    <d v="1899-12-30T12:22:00"/>
    <d v="2023-06-01T00:00:00"/>
    <s v="12:30"/>
    <x v="6"/>
    <x v="0"/>
    <x v="0"/>
    <s v="7"/>
    <x v="1"/>
    <s v="1"/>
    <n v="2"/>
    <s v="NE"/>
    <s v=""/>
    <x v="0"/>
  </r>
  <r>
    <s v="003180/23"/>
    <s v="Tomancová Hana"/>
    <s v="9259304472"/>
    <s v="111"/>
    <x v="160"/>
    <d v="1899-12-30T12:23:00"/>
    <d v="2023-06-01T00:00:00"/>
    <s v="12:36"/>
    <x v="6"/>
    <x v="0"/>
    <x v="0"/>
    <s v="7"/>
    <x v="1"/>
    <s v="1"/>
    <n v="2"/>
    <s v="NE"/>
    <s v=""/>
    <x v="0"/>
  </r>
  <r>
    <s v="003181/23"/>
    <s v="Synáčová Veronika"/>
    <s v="9560105313"/>
    <s v="211"/>
    <x v="160"/>
    <d v="1899-12-30T12:25:00"/>
    <d v="2023-06-01T00:00:00"/>
    <s v="12:33"/>
    <x v="6"/>
    <x v="0"/>
    <x v="0"/>
    <s v="7"/>
    <x v="1"/>
    <s v="1"/>
    <n v="2"/>
    <s v="NE"/>
    <s v=""/>
    <x v="0"/>
  </r>
  <r>
    <s v="003187/23"/>
    <s v="Krumnikl Luboš"/>
    <s v="1404020277"/>
    <s v="205"/>
    <x v="160"/>
    <d v="1899-12-30T14:15:00"/>
    <d v="2023-06-01T00:00:00"/>
    <s v="14:27"/>
    <x v="2"/>
    <x v="0"/>
    <x v="0"/>
    <s v="2"/>
    <x v="0"/>
    <s v="1"/>
    <n v="2"/>
    <s v="NE"/>
    <s v=""/>
    <x v="0"/>
  </r>
  <r>
    <s v="003188/23"/>
    <s v="Fink Zdeněk"/>
    <s v="0509203255"/>
    <s v="111"/>
    <x v="160"/>
    <d v="1899-12-30T16:19:00"/>
    <d v="2023-06-01T00:00:00"/>
    <s v="09:19"/>
    <x v="0"/>
    <x v="2"/>
    <x v="2"/>
    <s v="2"/>
    <x v="2"/>
    <s v="1"/>
    <n v="2"/>
    <s v="ANO"/>
    <s v=""/>
    <x v="1"/>
  </r>
  <r>
    <s v="003204/23"/>
    <s v="Šándor Miroslav"/>
    <s v="1907010413"/>
    <s v="213"/>
    <x v="161"/>
    <d v="1899-12-30T11:05:00"/>
    <d v="2023-06-01T00:00:00"/>
    <s v="12:28"/>
    <x v="7"/>
    <x v="2"/>
    <x v="2"/>
    <s v="2"/>
    <x v="0"/>
    <s v="1"/>
    <n v="3"/>
    <s v="NE"/>
    <s v=""/>
    <x v="0"/>
  </r>
  <r>
    <s v="003211/23"/>
    <s v="Lakomý David"/>
    <s v="9005185706"/>
    <s v="205"/>
    <x v="161"/>
    <d v="1899-12-30T13:45:00"/>
    <d v="2023-06-01T00:00:00"/>
    <s v="16:25"/>
    <x v="6"/>
    <x v="0"/>
    <x v="0"/>
    <s v="7"/>
    <x v="1"/>
    <s v="1"/>
    <n v="3"/>
    <s v="NE"/>
    <s v=""/>
    <x v="0"/>
  </r>
  <r>
    <s v="003212/23"/>
    <s v="Šándor Miroslav"/>
    <s v="7506019389"/>
    <s v="213"/>
    <x v="161"/>
    <d v="1899-12-30T14:10:00"/>
    <d v="2023-06-01T00:00:00"/>
    <s v="12:29"/>
    <x v="6"/>
    <x v="0"/>
    <x v="0"/>
    <s v="7"/>
    <x v="1"/>
    <s v="1"/>
    <n v="3"/>
    <s v="NE"/>
    <s v=""/>
    <x v="0"/>
  </r>
  <r>
    <s v="003220/23"/>
    <s v="Exler Filip Rafael"/>
    <s v="0610133260"/>
    <s v="207"/>
    <x v="161"/>
    <d v="1899-12-30T17:10:00"/>
    <d v="2023-06-01T00:00:00"/>
    <s v="10:14"/>
    <x v="0"/>
    <x v="1"/>
    <x v="1"/>
    <s v="4"/>
    <x v="0"/>
    <s v="1"/>
    <n v="3"/>
    <s v="ANO"/>
    <s v=""/>
    <x v="1"/>
  </r>
  <r>
    <s v="003099/23"/>
    <s v="Rousková Kristýna"/>
    <s v="0651293236"/>
    <s v="111"/>
    <x v="156"/>
    <d v="1899-12-30T15:30:00"/>
    <d v="2023-06-02T00:00:00"/>
    <s v="13:37"/>
    <x v="0"/>
    <x v="0"/>
    <x v="0"/>
    <s v="2"/>
    <x v="0"/>
    <s v="1"/>
    <n v="5"/>
    <s v="ANO"/>
    <s v=""/>
    <x v="1"/>
  </r>
  <r>
    <s v="003166/23"/>
    <s v="Bučková Veronika "/>
    <s v="0662233242"/>
    <s v="205"/>
    <x v="160"/>
    <d v="1899-12-30T02:49:00"/>
    <d v="2023-06-02T00:00:00"/>
    <s v="11:42"/>
    <x v="0"/>
    <x v="1"/>
    <x v="1"/>
    <s v="2"/>
    <x v="0"/>
    <s v="1"/>
    <n v="2"/>
    <s v="ANO"/>
    <s v=""/>
    <x v="1"/>
  </r>
  <r>
    <s v="003172/23"/>
    <s v="Kotásek Daniel"/>
    <s v="1401040047"/>
    <s v="205"/>
    <x v="160"/>
    <d v="1899-12-30T10:02:00"/>
    <d v="2023-06-02T00:00:00"/>
    <s v="10:23"/>
    <x v="0"/>
    <x v="0"/>
    <x v="0"/>
    <s v="2"/>
    <x v="0"/>
    <s v="1"/>
    <n v="2"/>
    <s v="NE"/>
    <s v=""/>
    <x v="0"/>
  </r>
  <r>
    <s v="003185/23"/>
    <s v="Michl Jaroslav"/>
    <s v="7211075322"/>
    <s v="111"/>
    <x v="160"/>
    <d v="1899-12-30T13:54:00"/>
    <d v="2023-06-02T00:00:00"/>
    <s v="12:30"/>
    <x v="3"/>
    <x v="0"/>
    <x v="0"/>
    <s v="7"/>
    <x v="1"/>
    <s v="1"/>
    <n v="2"/>
    <s v="NE"/>
    <s v=""/>
    <x v="0"/>
  </r>
  <r>
    <s v="003191/23"/>
    <s v="Bednařík Pavel"/>
    <s v="2203280871"/>
    <s v="111"/>
    <x v="160"/>
    <d v="1899-12-30T21:30:00"/>
    <d v="2023-06-02T00:00:00"/>
    <s v="12:00"/>
    <x v="8"/>
    <x v="1"/>
    <x v="1"/>
    <s v="2"/>
    <x v="0"/>
    <s v="1"/>
    <n v="2"/>
    <s v="ANO"/>
    <s v=""/>
    <x v="1"/>
  </r>
  <r>
    <s v="003192/23"/>
    <s v="Bednaříková Petra"/>
    <s v="9151214776"/>
    <s v="111"/>
    <x v="160"/>
    <d v="1899-12-30T21:37:00"/>
    <d v="2023-06-02T00:00:00"/>
    <s v="12:14"/>
    <x v="9"/>
    <x v="0"/>
    <x v="0"/>
    <s v="7"/>
    <x v="1"/>
    <s v="1"/>
    <n v="2"/>
    <s v="ANO"/>
    <s v=""/>
    <x v="1"/>
  </r>
  <r>
    <s v="003196/23"/>
    <s v="Hubáček Viktor"/>
    <s v="1609070023"/>
    <s v="211"/>
    <x v="161"/>
    <d v="1899-12-30T08:28:00"/>
    <d v="2023-06-02T00:00:00"/>
    <s v="12:47"/>
    <x v="4"/>
    <x v="2"/>
    <x v="2"/>
    <s v="2"/>
    <x v="0"/>
    <s v="1"/>
    <n v="3"/>
    <s v="NE"/>
    <s v=""/>
    <x v="0"/>
  </r>
  <r>
    <s v="003197/23"/>
    <s v="Janíková Michaela"/>
    <s v="1752250808"/>
    <s v="111"/>
    <x v="161"/>
    <d v="1899-12-30T08:46:00"/>
    <d v="2023-06-02T00:00:00"/>
    <s v="12:36"/>
    <x v="4"/>
    <x v="2"/>
    <x v="2"/>
    <s v="2"/>
    <x v="0"/>
    <s v="1"/>
    <n v="3"/>
    <s v="NE"/>
    <s v=""/>
    <x v="0"/>
  </r>
  <r>
    <s v="003198/23"/>
    <s v="Gajová Anežka "/>
    <s v="1753080472"/>
    <s v="211"/>
    <x v="161"/>
    <d v="1899-12-30T08:56:00"/>
    <d v="2023-06-02T00:00:00"/>
    <s v="12:27"/>
    <x v="4"/>
    <x v="2"/>
    <x v="2"/>
    <s v="2"/>
    <x v="0"/>
    <s v="1"/>
    <n v="3"/>
    <s v="NE"/>
    <s v=""/>
    <x v="0"/>
  </r>
  <r>
    <s v="003199/23"/>
    <s v="Tománková Anežka"/>
    <s v="1158080253"/>
    <s v="111"/>
    <x v="161"/>
    <d v="1899-12-30T09:06:00"/>
    <d v="2023-06-02T00:00:00"/>
    <s v="12:47"/>
    <x v="4"/>
    <x v="2"/>
    <x v="2"/>
    <s v="2"/>
    <x v="0"/>
    <s v="1"/>
    <n v="3"/>
    <s v="NE"/>
    <s v=""/>
    <x v="0"/>
  </r>
  <r>
    <s v="003200/23"/>
    <s v="Vařeka Martin"/>
    <s v="1703140021"/>
    <s v="205"/>
    <x v="161"/>
    <d v="1899-12-30T09:48:00"/>
    <d v="2023-06-02T00:00:00"/>
    <s v="12:43"/>
    <x v="4"/>
    <x v="2"/>
    <x v="2"/>
    <s v="2"/>
    <x v="0"/>
    <s v="1"/>
    <n v="3"/>
    <s v="NE"/>
    <s v=""/>
    <x v="0"/>
  </r>
  <r>
    <s v="003201/23"/>
    <s v="Elšíková Karolína"/>
    <s v="0958317239"/>
    <s v="111"/>
    <x v="161"/>
    <d v="1899-12-30T10:05:00"/>
    <d v="2023-06-02T00:00:00"/>
    <s v="11:59"/>
    <x v="8"/>
    <x v="2"/>
    <x v="2"/>
    <s v="2"/>
    <x v="2"/>
    <s v="1"/>
    <n v="3"/>
    <s v="NE"/>
    <s v=""/>
    <x v="0"/>
  </r>
  <r>
    <s v="003202/23"/>
    <s v="Hanáková Markéta"/>
    <s v="0560023233"/>
    <s v="201"/>
    <x v="161"/>
    <d v="1899-12-30T10:31:00"/>
    <d v="2023-06-02T00:00:00"/>
    <s v="12:07"/>
    <x v="7"/>
    <x v="2"/>
    <x v="2"/>
    <s v="2"/>
    <x v="0"/>
    <s v="1"/>
    <n v="3"/>
    <s v="NE"/>
    <s v=""/>
    <x v="0"/>
  </r>
  <r>
    <s v="003203/23"/>
    <s v="Janusz Oskar"/>
    <s v="2205120742"/>
    <s v="111"/>
    <x v="161"/>
    <d v="1899-12-30T10:41:00"/>
    <d v="2023-06-02T00:00:00"/>
    <s v="12:50"/>
    <x v="4"/>
    <x v="2"/>
    <x v="2"/>
    <s v="2"/>
    <x v="0"/>
    <s v="1"/>
    <n v="3"/>
    <s v="NE"/>
    <s v=""/>
    <x v="0"/>
  </r>
  <r>
    <s v="003205/23"/>
    <s v="Hanke Tomáš"/>
    <s v="0707233241"/>
    <s v="211"/>
    <x v="161"/>
    <d v="1899-12-30T11:15:00"/>
    <d v="2023-06-02T00:00:00"/>
    <s v="12:08"/>
    <x v="7"/>
    <x v="2"/>
    <x v="2"/>
    <s v="2"/>
    <x v="0"/>
    <s v="1"/>
    <n v="3"/>
    <s v="NE"/>
    <s v=""/>
    <x v="0"/>
  </r>
  <r>
    <s v="003206/23"/>
    <s v="Lakomý Matouš "/>
    <s v="2204210305"/>
    <s v="205"/>
    <x v="161"/>
    <d v="1899-12-30T11:32:00"/>
    <d v="2023-06-02T00:00:00"/>
    <s v="12:09"/>
    <x v="7"/>
    <x v="2"/>
    <x v="2"/>
    <s v="2"/>
    <x v="0"/>
    <s v="1"/>
    <n v="3"/>
    <s v="NE"/>
    <s v=""/>
    <x v="0"/>
  </r>
  <r>
    <s v="003208/23"/>
    <s v="Januszová Claudia"/>
    <s v="9259065376"/>
    <s v="111"/>
    <x v="161"/>
    <d v="1899-12-30T13:28:00"/>
    <d v="2023-06-02T00:00:00"/>
    <s v="12:52"/>
    <x v="5"/>
    <x v="0"/>
    <x v="0"/>
    <s v="7"/>
    <x v="1"/>
    <s v="1"/>
    <n v="3"/>
    <s v="NE"/>
    <s v=""/>
    <x v="0"/>
  </r>
  <r>
    <s v="003228/23"/>
    <s v="Konvičná Johana"/>
    <s v="2355120427"/>
    <s v="111"/>
    <x v="162"/>
    <d v="1899-12-30T00:32:00"/>
    <d v="2023-06-02T00:00:00"/>
    <s v="12:39"/>
    <x v="4"/>
    <x v="1"/>
    <x v="1"/>
    <s v="5"/>
    <x v="0"/>
    <s v="1"/>
    <n v="4"/>
    <s v="ANO"/>
    <s v=""/>
    <x v="1"/>
  </r>
  <r>
    <s v="003229/23"/>
    <s v="Konvičná Ludmila"/>
    <s v="8853075440"/>
    <s v="111"/>
    <x v="162"/>
    <d v="1899-12-30T00:44:00"/>
    <d v="2023-06-02T00:00:00"/>
    <s v="12:38"/>
    <x v="5"/>
    <x v="0"/>
    <x v="0"/>
    <s v="7"/>
    <x v="1"/>
    <s v="1"/>
    <n v="4"/>
    <s v="ANO"/>
    <s v=""/>
    <x v="1"/>
  </r>
  <r>
    <s v="003241/23"/>
    <s v="Havelková Lucie Mgr."/>
    <s v="8959216112"/>
    <s v="205"/>
    <x v="162"/>
    <d v="1899-12-30T16:38:00"/>
    <d v="2023-06-02T00:00:00"/>
    <s v="12:10"/>
    <x v="6"/>
    <x v="0"/>
    <x v="0"/>
    <s v="2"/>
    <x v="1"/>
    <s v="1"/>
    <n v="4"/>
    <s v="ANO"/>
    <s v=""/>
    <x v="1"/>
  </r>
  <r>
    <s v="003243/23"/>
    <s v="Žolcer Charlotte"/>
    <s v="1361261352"/>
    <s v="111"/>
    <x v="162"/>
    <d v="1899-12-30T19:44:00"/>
    <d v="2023-06-02T00:00:00"/>
    <s v="13:31"/>
    <x v="2"/>
    <x v="0"/>
    <x v="0"/>
    <s v="2"/>
    <x v="2"/>
    <s v="1"/>
    <n v="4"/>
    <s v="ANO"/>
    <s v=""/>
    <x v="1"/>
  </r>
  <r>
    <s v="003244/23"/>
    <s v="Toledo Jelow Montill"/>
    <s v="8856041381"/>
    <s v="111"/>
    <x v="162"/>
    <d v="1899-12-30T20:46:00"/>
    <d v="2023-06-02T00:00:00"/>
    <s v="13:35"/>
    <x v="3"/>
    <x v="0"/>
    <x v="0"/>
    <s v="7"/>
    <x v="1"/>
    <s v="1"/>
    <n v="4"/>
    <s v="ANO"/>
    <s v=""/>
    <x v="1"/>
  </r>
  <r>
    <s v="003250/23"/>
    <s v="Tomeček Zdeněk"/>
    <s v="9502246072"/>
    <s v="111"/>
    <x v="163"/>
    <d v="1899-12-30T12:33:00"/>
    <d v="2023-06-02T00:00:00"/>
    <s v="16:48"/>
    <x v="3"/>
    <x v="0"/>
    <x v="0"/>
    <s v="7"/>
    <x v="1"/>
    <s v="1"/>
    <n v="5"/>
    <s v="NE"/>
    <s v=""/>
    <x v="0"/>
  </r>
  <r>
    <s v="003169/23"/>
    <s v="Valová Sára"/>
    <s v="0759281380"/>
    <s v="205"/>
    <x v="160"/>
    <d v="1899-12-30T08:50:00"/>
    <d v="2023-06-03T00:00:00"/>
    <s v="09:01"/>
    <x v="4"/>
    <x v="2"/>
    <x v="2"/>
    <s v="2"/>
    <x v="0"/>
    <s v="1"/>
    <n v="2"/>
    <s v="NE"/>
    <s v=""/>
    <x v="0"/>
  </r>
  <r>
    <s v="003221/23"/>
    <s v="Polcr Adam"/>
    <s v="2305040441"/>
    <s v="111"/>
    <x v="161"/>
    <d v="1899-12-30T19:11:00"/>
    <d v="2023-06-03T00:00:00"/>
    <s v="09:07"/>
    <x v="4"/>
    <x v="1"/>
    <x v="1"/>
    <s v="3"/>
    <x v="0"/>
    <s v="1"/>
    <n v="3"/>
    <s v="ANO"/>
    <s v=""/>
    <x v="1"/>
  </r>
  <r>
    <s v="003222/23"/>
    <s v="Polcrová Markéta"/>
    <s v="8258095362"/>
    <s v="111"/>
    <x v="161"/>
    <d v="1899-12-30T19:51:00"/>
    <d v="2023-06-03T00:00:00"/>
    <s v="09:10"/>
    <x v="5"/>
    <x v="0"/>
    <x v="0"/>
    <s v="7"/>
    <x v="1"/>
    <s v="1"/>
    <n v="3"/>
    <s v="ANO"/>
    <s v=""/>
    <x v="1"/>
  </r>
  <r>
    <s v="003230/23"/>
    <s v="Dlabalová Lucie"/>
    <s v="1556040310"/>
    <s v="205"/>
    <x v="162"/>
    <d v="1899-12-30T08:59:00"/>
    <d v="2023-06-03T00:00:00"/>
    <s v="08:35"/>
    <x v="7"/>
    <x v="2"/>
    <x v="2"/>
    <s v="2"/>
    <x v="0"/>
    <s v="1"/>
    <n v="4"/>
    <s v="NE"/>
    <s v=""/>
    <x v="0"/>
  </r>
  <r>
    <s v="003231/23"/>
    <s v="Kočnar Jiří"/>
    <s v="2104091055"/>
    <s v="111"/>
    <x v="162"/>
    <d v="1899-12-30T09:49:00"/>
    <d v="2023-06-03T00:00:00"/>
    <s v="12:08"/>
    <x v="7"/>
    <x v="2"/>
    <x v="2"/>
    <s v="2"/>
    <x v="0"/>
    <s v="1"/>
    <n v="4"/>
    <s v="NE"/>
    <s v=""/>
    <x v="0"/>
  </r>
  <r>
    <s v="003232/23"/>
    <s v="Janouch Kryštof"/>
    <s v="2103070684"/>
    <s v="213"/>
    <x v="162"/>
    <d v="1899-12-30T09:59:00"/>
    <d v="2023-06-03T00:00:00"/>
    <s v="09:01"/>
    <x v="7"/>
    <x v="2"/>
    <x v="2"/>
    <s v="2"/>
    <x v="0"/>
    <s v="1"/>
    <n v="4"/>
    <s v="NE"/>
    <s v=""/>
    <x v="0"/>
  </r>
  <r>
    <s v="003234/23"/>
    <s v="Al- Kheir Daniel "/>
    <s v="1807300473"/>
    <s v="111"/>
    <x v="162"/>
    <d v="1899-12-30T10:45:00"/>
    <d v="2023-06-03T00:00:00"/>
    <s v="09:14"/>
    <x v="7"/>
    <x v="2"/>
    <x v="2"/>
    <s v="2"/>
    <x v="0"/>
    <s v="1"/>
    <n v="4"/>
    <s v="NE"/>
    <s v=""/>
    <x v="0"/>
  </r>
  <r>
    <s v="003235/23"/>
    <s v="Kadlec Samuel"/>
    <s v="1812230013"/>
    <s v="111"/>
    <x v="162"/>
    <d v="1899-12-30T10:59:00"/>
    <d v="2023-06-03T00:00:00"/>
    <s v="08:50"/>
    <x v="7"/>
    <x v="2"/>
    <x v="2"/>
    <s v="2"/>
    <x v="0"/>
    <s v="1"/>
    <n v="4"/>
    <s v="NE"/>
    <s v=""/>
    <x v="0"/>
  </r>
  <r>
    <s v="003236/23"/>
    <s v="Breznický Jan"/>
    <s v="0703236787"/>
    <s v="211"/>
    <x v="162"/>
    <d v="1899-12-30T11:29:00"/>
    <d v="2023-06-03T00:00:00"/>
    <s v="09:04"/>
    <x v="4"/>
    <x v="2"/>
    <x v="2"/>
    <s v="2"/>
    <x v="0"/>
    <s v="1"/>
    <n v="4"/>
    <s v="NE"/>
    <s v=""/>
    <x v="0"/>
  </r>
  <r>
    <s v="003238/23"/>
    <s v="Janouchová Markéta"/>
    <s v="9156085521"/>
    <s v="213"/>
    <x v="162"/>
    <d v="1899-12-30T12:09:00"/>
    <d v="2023-06-03T00:00:00"/>
    <s v="08:56"/>
    <x v="6"/>
    <x v="0"/>
    <x v="0"/>
    <s v="7"/>
    <x v="1"/>
    <s v="1"/>
    <n v="4"/>
    <s v="NE"/>
    <s v=""/>
    <x v="0"/>
  </r>
  <r>
    <s v="003239/23"/>
    <s v="Turkmany Miray"/>
    <s v="9157151454"/>
    <s v="111"/>
    <x v="162"/>
    <d v="1899-12-30T12:35:00"/>
    <d v="2023-06-03T00:00:00"/>
    <s v="09:09"/>
    <x v="6"/>
    <x v="0"/>
    <x v="0"/>
    <s v="7"/>
    <x v="1"/>
    <s v="1"/>
    <n v="4"/>
    <s v="NE"/>
    <s v=""/>
    <x v="0"/>
  </r>
  <r>
    <s v="003240/23"/>
    <s v="Kadlec Adam"/>
    <s v="9405054461"/>
    <s v="111"/>
    <x v="162"/>
    <d v="1899-12-30T13:37:00"/>
    <d v="2023-06-03T00:00:00"/>
    <s v="08:52"/>
    <x v="6"/>
    <x v="0"/>
    <x v="0"/>
    <s v="7"/>
    <x v="1"/>
    <s v="1"/>
    <n v="4"/>
    <s v="NE"/>
    <s v=""/>
    <x v="0"/>
  </r>
  <r>
    <s v="003251/23"/>
    <s v="Smékalová Ema"/>
    <s v="2355090144"/>
    <s v="207"/>
    <x v="163"/>
    <d v="1899-12-30T12:51:00"/>
    <d v="2023-06-03T00:00:00"/>
    <s v="09:27"/>
    <x v="4"/>
    <x v="0"/>
    <x v="0"/>
    <s v="2"/>
    <x v="0"/>
    <s v="1"/>
    <n v="5"/>
    <s v="NE"/>
    <s v=""/>
    <x v="0"/>
  </r>
  <r>
    <s v="003252/23"/>
    <s v="Smékalová Kristýna"/>
    <s v="9459290291"/>
    <s v="111"/>
    <x v="163"/>
    <d v="1899-12-30T13:17:00"/>
    <d v="2023-06-03T00:00:00"/>
    <s v="09:13"/>
    <x v="5"/>
    <x v="0"/>
    <x v="0"/>
    <s v="7"/>
    <x v="1"/>
    <s v="1"/>
    <n v="5"/>
    <s v="NE"/>
    <s v=""/>
    <x v="0"/>
  </r>
  <r>
    <s v="003258/23"/>
    <s v="Hekele Laura"/>
    <s v="1954240497"/>
    <s v="205"/>
    <x v="163"/>
    <d v="1899-12-30T21:31:00"/>
    <d v="2023-06-03T00:00:00"/>
    <s v="15:14"/>
    <x v="2"/>
    <x v="1"/>
    <x v="1"/>
    <s v="7"/>
    <x v="0"/>
    <s v="1"/>
    <n v="5"/>
    <s v="ANO"/>
    <s v=""/>
    <x v="1"/>
  </r>
  <r>
    <s v="003259/23"/>
    <s v="Hlubinková Petra "/>
    <s v="9652135702"/>
    <s v="205"/>
    <x v="163"/>
    <d v="1899-12-30T21:32:00"/>
    <d v="2023-06-03T00:00:00"/>
    <s v="15:33"/>
    <x v="3"/>
    <x v="0"/>
    <x v="0"/>
    <s v="7"/>
    <x v="1"/>
    <s v="1"/>
    <n v="5"/>
    <s v="ANO"/>
    <s v=""/>
    <x v="1"/>
  </r>
  <r>
    <s v="003209/23"/>
    <s v="Dufala Patrik "/>
    <s v="2212120504"/>
    <s v="205"/>
    <x v="161"/>
    <d v="1899-12-30T13:32:00"/>
    <d v="2023-06-04T00:00:00"/>
    <s v="09:19"/>
    <x v="2"/>
    <x v="1"/>
    <x v="1"/>
    <s v="7"/>
    <x v="0"/>
    <s v="1"/>
    <n v="3"/>
    <s v="NE"/>
    <s v=""/>
    <x v="0"/>
  </r>
  <r>
    <s v="003224/23"/>
    <s v="Hanák Adam"/>
    <s v="1105230214"/>
    <s v="205"/>
    <x v="161"/>
    <d v="1899-12-30T20:19:00"/>
    <d v="2023-06-04T00:00:00"/>
    <s v="09:28"/>
    <x v="2"/>
    <x v="1"/>
    <x v="1"/>
    <s v="3"/>
    <x v="0"/>
    <s v="1"/>
    <n v="3"/>
    <s v="ANO"/>
    <s v=""/>
    <x v="1"/>
  </r>
  <r>
    <s v="003225/23"/>
    <s v="Vashist Valerie "/>
    <s v="2258010425"/>
    <s v="205"/>
    <x v="161"/>
    <d v="1899-12-30T20:36:00"/>
    <d v="2023-06-04T00:00:00"/>
    <s v="09:32"/>
    <x v="2"/>
    <x v="1"/>
    <x v="1"/>
    <s v="7"/>
    <x v="0"/>
    <s v="1"/>
    <n v="3"/>
    <s v="ANO"/>
    <s v=""/>
    <x v="1"/>
  </r>
  <r>
    <s v="003226/23"/>
    <s v="Hájková Jana "/>
    <s v="8562125792"/>
    <s v="205"/>
    <x v="161"/>
    <d v="1899-12-30T20:40:00"/>
    <d v="2023-06-04T00:00:00"/>
    <s v="09:33"/>
    <x v="3"/>
    <x v="0"/>
    <x v="0"/>
    <s v="7"/>
    <x v="1"/>
    <s v="1"/>
    <n v="3"/>
    <s v="ANO"/>
    <s v=""/>
    <x v="1"/>
  </r>
  <r>
    <s v="003227/23"/>
    <s v="Dufalová Nikola "/>
    <s v="0256206214"/>
    <s v="205"/>
    <x v="161"/>
    <d v="1899-12-30T21:07:00"/>
    <d v="2023-06-04T00:00:00"/>
    <s v="09:20"/>
    <x v="3"/>
    <x v="0"/>
    <x v="0"/>
    <s v="7"/>
    <x v="1"/>
    <s v="1"/>
    <n v="3"/>
    <s v="ANO"/>
    <s v=""/>
    <x v="1"/>
  </r>
  <r>
    <s v="003233/23"/>
    <s v="Zbořil Matyáš"/>
    <s v="1703030197"/>
    <s v="211"/>
    <x v="162"/>
    <d v="1899-12-30T10:19:00"/>
    <d v="2023-06-04T00:00:00"/>
    <s v="11:07"/>
    <x v="7"/>
    <x v="2"/>
    <x v="2"/>
    <s v="2"/>
    <x v="0"/>
    <s v="1"/>
    <n v="4"/>
    <s v="NE"/>
    <s v=""/>
    <x v="0"/>
  </r>
  <r>
    <s v="003261/23"/>
    <s v="Čurejová Erika"/>
    <s v="1051253225"/>
    <s v="205"/>
    <x v="163"/>
    <d v="1899-12-30T22:52:00"/>
    <d v="2023-06-04T00:00:00"/>
    <s v="12:12"/>
    <x v="7"/>
    <x v="1"/>
    <x v="1"/>
    <s v="2"/>
    <x v="0"/>
    <s v="1"/>
    <n v="5"/>
    <s v="ANO"/>
    <s v=""/>
    <x v="1"/>
  </r>
  <r>
    <s v="003264/23"/>
    <s v="Jahnová Nella"/>
    <s v="0757295341"/>
    <s v="201"/>
    <x v="164"/>
    <d v="1899-12-30T02:20:00"/>
    <d v="2023-06-04T00:00:00"/>
    <s v="13:50"/>
    <x v="0"/>
    <x v="1"/>
    <x v="1"/>
    <s v="2"/>
    <x v="0"/>
    <s v="1"/>
    <n v="6"/>
    <s v="ANO"/>
    <s v=""/>
    <x v="1"/>
  </r>
  <r>
    <s v="003265/23"/>
    <s v="Hanko František "/>
    <s v="1410270015"/>
    <s v="201"/>
    <x v="164"/>
    <d v="1899-12-30T07:27:00"/>
    <d v="2023-06-04T00:00:00"/>
    <s v="07:44"/>
    <x v="8"/>
    <x v="2"/>
    <x v="2"/>
    <s v="2"/>
    <x v="0"/>
    <s v="1"/>
    <n v="6"/>
    <s v="NE"/>
    <s v=""/>
    <x v="1"/>
  </r>
  <r>
    <s v="003271/23"/>
    <s v="Bazger Matěj"/>
    <s v="1407210156"/>
    <s v="111"/>
    <x v="164"/>
    <d v="1899-12-30T22:32:00"/>
    <d v="2023-06-04T00:00:00"/>
    <s v="11:03"/>
    <x v="7"/>
    <x v="0"/>
    <x v="0"/>
    <s v="2"/>
    <x v="0"/>
    <s v="1"/>
    <n v="6"/>
    <s v="ANO"/>
    <s v=""/>
    <x v="1"/>
  </r>
  <r>
    <s v="002259/23"/>
    <s v="Brablecova Karolina "/>
    <s v="2260220490"/>
    <s v="111"/>
    <x v="118"/>
    <d v="1899-12-30T11:28:00"/>
    <d v="2023-06-05T00:00:00"/>
    <s v="11:09"/>
    <x v="11"/>
    <x v="2"/>
    <x v="2"/>
    <s v="2"/>
    <x v="0"/>
    <s v="1"/>
    <n v="2"/>
    <s v="NE"/>
    <s v=""/>
    <x v="0"/>
  </r>
  <r>
    <s v="003014/23"/>
    <s v="Urban Josef "/>
    <s v="2207260077"/>
    <s v="111"/>
    <x v="153"/>
    <d v="1899-12-30T08:50:00"/>
    <d v="2023-06-05T00:00:00"/>
    <s v="14:33"/>
    <x v="11"/>
    <x v="2"/>
    <x v="2"/>
    <s v="2"/>
    <x v="0"/>
    <s v="1"/>
    <n v="2"/>
    <s v="NE"/>
    <s v=""/>
    <x v="0"/>
  </r>
  <r>
    <s v="003026/23"/>
    <s v="Pavlín Libor"/>
    <s v="1305070602"/>
    <s v="205"/>
    <x v="153"/>
    <d v="1899-12-30T13:56:00"/>
    <d v="2023-06-05T00:00:00"/>
    <s v="12:03"/>
    <x v="8"/>
    <x v="1"/>
    <x v="1"/>
    <s v="5"/>
    <x v="0"/>
    <s v="1"/>
    <n v="2"/>
    <s v="NE"/>
    <s v=""/>
    <x v="0"/>
  </r>
  <r>
    <s v="003084/23"/>
    <s v="Šebelová Dita"/>
    <s v="1652120327"/>
    <s v="111"/>
    <x v="155"/>
    <d v="1899-12-30T15:43:00"/>
    <d v="2023-06-05T00:00:00"/>
    <s v="12:33"/>
    <x v="0"/>
    <x v="1"/>
    <x v="1"/>
    <s v="1"/>
    <x v="0"/>
    <s v="1"/>
    <n v="4"/>
    <s v="ANO"/>
    <s v=""/>
    <x v="1"/>
  </r>
  <r>
    <s v="003135/23"/>
    <s v="Šebelová Jana, Mgr."/>
    <s v="8657110187"/>
    <s v="111"/>
    <x v="157"/>
    <d v="1899-12-30T18:01:00"/>
    <d v="2023-06-05T00:00:00"/>
    <s v="15:38"/>
    <x v="1"/>
    <x v="0"/>
    <x v="0"/>
    <s v="7"/>
    <x v="1"/>
    <s v="1"/>
    <n v="7"/>
    <s v="ANO"/>
    <s v=""/>
    <x v="1"/>
  </r>
  <r>
    <s v="003216/23"/>
    <s v="Talanda Tadeáš"/>
    <s v="1712081173"/>
    <s v="111"/>
    <x v="161"/>
    <d v="1899-12-30T15:41:00"/>
    <d v="2023-06-05T00:00:00"/>
    <s v="13:09"/>
    <x v="2"/>
    <x v="1"/>
    <x v="1"/>
    <s v="1"/>
    <x v="0"/>
    <s v="1"/>
    <n v="3"/>
    <s v="ANO"/>
    <s v=""/>
    <x v="1"/>
  </r>
  <r>
    <s v="003217/23"/>
    <s v="Stejskal Robin"/>
    <s v="2304100271"/>
    <s v="201"/>
    <x v="161"/>
    <d v="1899-12-30T16:01:00"/>
    <d v="2023-06-05T00:00:00"/>
    <s v="12:50"/>
    <x v="4"/>
    <x v="1"/>
    <x v="1"/>
    <s v="4"/>
    <x v="0"/>
    <s v="1"/>
    <n v="3"/>
    <s v="ANO"/>
    <s v=""/>
    <x v="1"/>
  </r>
  <r>
    <s v="003219/23"/>
    <s v="Talandová Adéla"/>
    <s v="7861245711"/>
    <s v="111"/>
    <x v="161"/>
    <d v="1899-12-30T16:17:00"/>
    <d v="2023-06-05T00:00:00"/>
    <s v="13:10"/>
    <x v="3"/>
    <x v="0"/>
    <x v="0"/>
    <s v="7"/>
    <x v="1"/>
    <s v="1"/>
    <n v="3"/>
    <s v="ANO"/>
    <s v=""/>
    <x v="1"/>
  </r>
  <r>
    <s v="003223/23"/>
    <s v="Zrost Adam"/>
    <s v="1001113267"/>
    <s v="205"/>
    <x v="161"/>
    <d v="1899-12-30T19:52:00"/>
    <d v="2023-06-05T00:00:00"/>
    <s v="11:59"/>
    <x v="0"/>
    <x v="1"/>
    <x v="1"/>
    <s v="2"/>
    <x v="0"/>
    <s v="1"/>
    <n v="3"/>
    <s v="ANO"/>
    <s v=""/>
    <x v="1"/>
  </r>
  <r>
    <s v="003257/23"/>
    <s v="Stejskalová Renáta B"/>
    <s v="8956025771"/>
    <s v="201"/>
    <x v="163"/>
    <d v="1899-12-30T16:42:00"/>
    <d v="2023-06-05T00:00:00"/>
    <s v="12:46"/>
    <x v="5"/>
    <x v="0"/>
    <x v="0"/>
    <s v="7"/>
    <x v="1"/>
    <s v="1"/>
    <n v="5"/>
    <s v="ANO"/>
    <s v=""/>
    <x v="1"/>
  </r>
  <r>
    <s v="003260/23"/>
    <s v="Dobrý Jan "/>
    <s v="0604233267"/>
    <s v="111"/>
    <x v="163"/>
    <d v="1899-12-30T22:37:00"/>
    <d v="2023-06-05T00:00:00"/>
    <s v="12:57"/>
    <x v="4"/>
    <x v="1"/>
    <x v="1"/>
    <s v="2"/>
    <x v="0"/>
    <s v="1"/>
    <n v="5"/>
    <s v="ANO"/>
    <s v=""/>
    <x v="1"/>
  </r>
  <r>
    <s v="003262/23"/>
    <s v="Stroupková Ella"/>
    <s v="1856120277"/>
    <s v="111"/>
    <x v="164"/>
    <d v="1899-12-30T00:08:00"/>
    <d v="2023-06-05T00:00:00"/>
    <s v="12:44"/>
    <x v="2"/>
    <x v="1"/>
    <x v="1"/>
    <s v="7"/>
    <x v="0"/>
    <s v="1"/>
    <n v="6"/>
    <s v="ANO"/>
    <s v=""/>
    <x v="1"/>
  </r>
  <r>
    <s v="003263/23"/>
    <s v="Stroupková Zuzana"/>
    <s v="8856235806"/>
    <s v="111"/>
    <x v="164"/>
    <d v="1899-12-30T00:14:00"/>
    <d v="2023-06-05T00:00:00"/>
    <s v="12:45"/>
    <x v="3"/>
    <x v="0"/>
    <x v="0"/>
    <s v="7"/>
    <x v="1"/>
    <s v="1"/>
    <n v="6"/>
    <s v="ANO"/>
    <s v=""/>
    <x v="1"/>
  </r>
  <r>
    <s v="003266/23"/>
    <s v="Hrbáček Vítek"/>
    <s v="1211210275"/>
    <s v="211"/>
    <x v="164"/>
    <d v="1899-12-30T10:36:00"/>
    <d v="2023-06-05T00:00:00"/>
    <s v="09:31"/>
    <x v="8"/>
    <x v="0"/>
    <x v="0"/>
    <s v="2"/>
    <x v="0"/>
    <s v="1"/>
    <n v="6"/>
    <s v="NE"/>
    <s v=""/>
    <x v="1"/>
  </r>
  <r>
    <s v="003041/23"/>
    <s v="Pusch Vojtěch"/>
    <s v="2301220317"/>
    <s v="205"/>
    <x v="154"/>
    <d v="1899-12-30T11:26:00"/>
    <d v="2023-06-06T00:00:00"/>
    <s v="13:43"/>
    <x v="7"/>
    <x v="2"/>
    <x v="2"/>
    <s v="2"/>
    <x v="0"/>
    <s v="1"/>
    <n v="3"/>
    <s v="NE"/>
    <s v=""/>
    <x v="0"/>
  </r>
  <r>
    <s v="003045/23"/>
    <s v="Zdrálková Ivana DiS."/>
    <s v="9158225351"/>
    <s v="205"/>
    <x v="154"/>
    <d v="1899-12-30T12:53:00"/>
    <d v="2023-06-06T00:00:00"/>
    <s v="13:47"/>
    <x v="6"/>
    <x v="0"/>
    <x v="0"/>
    <s v="7"/>
    <x v="1"/>
    <s v="1"/>
    <n v="3"/>
    <s v="NE"/>
    <s v=""/>
    <x v="0"/>
  </r>
  <r>
    <s v="003110/23"/>
    <s v="Kohoutek Michal"/>
    <s v="1408071280"/>
    <s v="211"/>
    <x v="158"/>
    <d v="1899-12-30T18:37:00"/>
    <d v="2023-06-06T00:00:00"/>
    <s v="12:18"/>
    <x v="4"/>
    <x v="1"/>
    <x v="1"/>
    <s v="4"/>
    <x v="0"/>
    <s v="1"/>
    <n v="6"/>
    <s v="ANO"/>
    <s v=""/>
    <x v="1"/>
  </r>
  <r>
    <s v="003137/23"/>
    <s v="Začalová Sára"/>
    <s v="2352240231"/>
    <s v="111"/>
    <x v="157"/>
    <d v="1899-12-30T19:41:00"/>
    <d v="2023-06-06T00:00:00"/>
    <s v="12:05"/>
    <x v="2"/>
    <x v="1"/>
    <x v="1"/>
    <s v="3"/>
    <x v="0"/>
    <s v="1"/>
    <n v="7"/>
    <s v="ANO"/>
    <s v=""/>
    <x v="1"/>
  </r>
  <r>
    <s v="003138/23"/>
    <s v="Začalová Kateřina"/>
    <s v="8960294607"/>
    <s v="111"/>
    <x v="157"/>
    <d v="1899-12-30T19:53:00"/>
    <d v="2023-06-06T00:00:00"/>
    <s v="12:06"/>
    <x v="3"/>
    <x v="0"/>
    <x v="0"/>
    <s v="7"/>
    <x v="1"/>
    <s v="1"/>
    <n v="7"/>
    <s v="ANO"/>
    <s v=""/>
    <x v="1"/>
  </r>
  <r>
    <s v="003143/23"/>
    <s v="Helekal Štěpán "/>
    <s v="0610023282"/>
    <s v="205"/>
    <x v="159"/>
    <d v="1899-12-30T09:47:00"/>
    <d v="2023-06-06T00:00:00"/>
    <s v="10:53"/>
    <x v="0"/>
    <x v="2"/>
    <x v="2"/>
    <s v="2"/>
    <x v="0"/>
    <s v="1"/>
    <n v="1"/>
    <s v="NE"/>
    <s v=""/>
    <x v="0"/>
  </r>
  <r>
    <s v="003174/23"/>
    <s v="Janírek Radek"/>
    <s v="1809260431"/>
    <s v="111"/>
    <x v="160"/>
    <d v="1899-12-30T10:37:00"/>
    <d v="2023-06-06T00:00:00"/>
    <s v="09:06"/>
    <x v="8"/>
    <x v="2"/>
    <x v="2"/>
    <s v="2"/>
    <x v="0"/>
    <s v="1"/>
    <n v="2"/>
    <s v="NE"/>
    <s v=""/>
    <x v="0"/>
  </r>
  <r>
    <s v="003182/23"/>
    <s v="Janírková Renáta"/>
    <s v="8853106317"/>
    <s v="111"/>
    <x v="160"/>
    <d v="1899-12-30T12:34:00"/>
    <d v="2023-06-06T00:00:00"/>
    <s v="12:03"/>
    <x v="9"/>
    <x v="0"/>
    <x v="0"/>
    <s v="7"/>
    <x v="1"/>
    <s v="1"/>
    <n v="2"/>
    <s v="NE"/>
    <s v=""/>
    <x v="0"/>
  </r>
  <r>
    <s v="003254/23"/>
    <s v="Kosina Richard"/>
    <s v="2012151537"/>
    <s v="205"/>
    <x v="163"/>
    <d v="1899-12-30T14:41:00"/>
    <d v="2023-06-06T00:00:00"/>
    <s v="13:15"/>
    <x v="2"/>
    <x v="0"/>
    <x v="0"/>
    <s v="2"/>
    <x v="0"/>
    <s v="1"/>
    <n v="5"/>
    <s v="NE"/>
    <s v=""/>
    <x v="0"/>
  </r>
  <r>
    <s v="003255/23"/>
    <s v="Kosinová Andrea"/>
    <s v="9054204852"/>
    <s v="205"/>
    <x v="163"/>
    <d v="1899-12-30T14:48:00"/>
    <d v="2023-06-06T00:00:00"/>
    <s v="13:16"/>
    <x v="3"/>
    <x v="0"/>
    <x v="0"/>
    <s v="7"/>
    <x v="1"/>
    <s v="1"/>
    <n v="5"/>
    <s v="NE"/>
    <s v=""/>
    <x v="0"/>
  </r>
  <r>
    <s v="003272/23"/>
    <s v="Oprštěný Václav"/>
    <s v="1602250210"/>
    <s v="205"/>
    <x v="165"/>
    <d v="1899-12-30T13:06:00"/>
    <d v="2023-06-06T00:00:00"/>
    <s v="09:42"/>
    <x v="7"/>
    <x v="2"/>
    <x v="2"/>
    <s v="2"/>
    <x v="1"/>
    <s v="1"/>
    <n v="7"/>
    <s v="NE"/>
    <s v=""/>
    <x v="1"/>
  </r>
  <r>
    <s v="003273/23"/>
    <s v="Pelzl Matyáš"/>
    <s v="1610010072"/>
    <s v="205"/>
    <x v="165"/>
    <d v="1899-12-30T13:42:00"/>
    <d v="2023-06-06T00:00:00"/>
    <s v="08:40"/>
    <x v="7"/>
    <x v="2"/>
    <x v="2"/>
    <s v="2"/>
    <x v="0"/>
    <s v="1"/>
    <n v="7"/>
    <s v="NE"/>
    <s v=""/>
    <x v="1"/>
  </r>
  <r>
    <s v="003278/23"/>
    <s v="Čanecká Hana"/>
    <s v="1754281980"/>
    <s v="205"/>
    <x v="165"/>
    <d v="1899-12-30T14:44:00"/>
    <d v="2023-06-06T00:00:00"/>
    <s v="09:40"/>
    <x v="4"/>
    <x v="2"/>
    <x v="2"/>
    <s v="2"/>
    <x v="0"/>
    <s v="1"/>
    <n v="7"/>
    <s v="NE"/>
    <s v=""/>
    <x v="1"/>
  </r>
  <r>
    <s v="003279/23"/>
    <s v="Davidová Hana "/>
    <s v="9156015517"/>
    <s v="205"/>
    <x v="165"/>
    <d v="1899-12-30T14:50:00"/>
    <d v="2023-06-06T00:00:00"/>
    <s v="09:42"/>
    <x v="5"/>
    <x v="0"/>
    <x v="0"/>
    <s v="7"/>
    <x v="1"/>
    <s v="1"/>
    <n v="7"/>
    <s v="NE"/>
    <s v=""/>
    <x v="1"/>
  </r>
  <r>
    <s v="003280/23"/>
    <s v="Šlosrová Nela"/>
    <s v="1951241204"/>
    <s v="205"/>
    <x v="165"/>
    <d v="1899-12-30T15:00:00"/>
    <d v="2023-06-06T00:00:00"/>
    <s v="11:16"/>
    <x v="7"/>
    <x v="2"/>
    <x v="2"/>
    <s v="2"/>
    <x v="1"/>
    <s v="1"/>
    <n v="7"/>
    <s v="NE"/>
    <s v=""/>
    <x v="1"/>
  </r>
  <r>
    <s v="003281/23"/>
    <s v="Šlosrová Bára"/>
    <s v="9161266158"/>
    <s v="205"/>
    <x v="165"/>
    <d v="1899-12-30T15:07:00"/>
    <d v="2023-06-06T00:00:00"/>
    <s v="11:20"/>
    <x v="6"/>
    <x v="0"/>
    <x v="0"/>
    <s v="7"/>
    <x v="1"/>
    <s v="1"/>
    <n v="7"/>
    <s v="ANO"/>
    <s v=""/>
    <x v="1"/>
  </r>
  <r>
    <s v="003286/23"/>
    <s v="Munzar Maxim"/>
    <s v="1012180081"/>
    <s v="213"/>
    <x v="165"/>
    <d v="1899-12-30T16:33:00"/>
    <d v="2023-06-06T00:00:00"/>
    <s v="07:56"/>
    <x v="8"/>
    <x v="2"/>
    <x v="2"/>
    <s v="2"/>
    <x v="0"/>
    <s v="1"/>
    <n v="7"/>
    <s v="ANO"/>
    <s v=""/>
    <x v="1"/>
  </r>
  <r>
    <s v="003287/23"/>
    <s v="Helcel Dominik"/>
    <s v="1611150750"/>
    <s v="213"/>
    <x v="165"/>
    <d v="1899-12-30T17:16:00"/>
    <d v="2023-06-06T00:00:00"/>
    <s v="12:20"/>
    <x v="4"/>
    <x v="2"/>
    <x v="2"/>
    <s v="2"/>
    <x v="0"/>
    <s v="1"/>
    <n v="7"/>
    <s v="ANO"/>
    <s v=""/>
    <x v="1"/>
  </r>
  <r>
    <s v="003288/23"/>
    <s v="Helcel Kateřina"/>
    <s v="8855125598"/>
    <s v="213"/>
    <x v="165"/>
    <d v="1899-12-30T17:31:00"/>
    <d v="2023-06-06T00:00:00"/>
    <s v="12:19"/>
    <x v="5"/>
    <x v="0"/>
    <x v="0"/>
    <s v="7"/>
    <x v="1"/>
    <s v="1"/>
    <n v="7"/>
    <s v="ANO"/>
    <s v=""/>
    <x v="1"/>
  </r>
  <r>
    <s v="003309/23"/>
    <s v="Omelka Tomáš"/>
    <s v="0408313224"/>
    <s v="111"/>
    <x v="166"/>
    <d v="1899-12-30T11:40:00"/>
    <d v="2023-06-06T00:00:00"/>
    <s v="13:42"/>
    <x v="8"/>
    <x v="1"/>
    <x v="1"/>
    <s v="2"/>
    <x v="0"/>
    <s v="1"/>
    <n v="1"/>
    <s v="NE"/>
    <s v=""/>
    <x v="0"/>
  </r>
  <r>
    <s v="003118/23"/>
    <s v="Hruban Vít"/>
    <s v="2105060540"/>
    <s v="205"/>
    <x v="157"/>
    <d v="1899-12-30T14:44:00"/>
    <d v="2023-06-07T00:00:00"/>
    <s v="12:00"/>
    <x v="2"/>
    <x v="1"/>
    <x v="1"/>
    <s v="5"/>
    <x v="0"/>
    <s v="1"/>
    <n v="7"/>
    <s v="NE"/>
    <s v=""/>
    <x v="1"/>
  </r>
  <r>
    <s v="003121/23"/>
    <s v="Babinská Adéla"/>
    <s v="9453064291"/>
    <s v="205"/>
    <x v="157"/>
    <d v="1899-12-30T15:00:00"/>
    <d v="2023-06-07T00:00:00"/>
    <s v="12:01"/>
    <x v="3"/>
    <x v="0"/>
    <x v="0"/>
    <s v="7"/>
    <x v="1"/>
    <s v="1"/>
    <n v="7"/>
    <s v="NE"/>
    <s v=""/>
    <x v="1"/>
  </r>
  <r>
    <s v="003210/23"/>
    <s v="Šnejdárek Jiří"/>
    <s v="8911170169"/>
    <s v="207"/>
    <x v="161"/>
    <d v="1899-12-30T13:37:00"/>
    <d v="2023-06-07T00:00:00"/>
    <s v="12:18"/>
    <x v="6"/>
    <x v="0"/>
    <x v="0"/>
    <s v="7"/>
    <x v="1"/>
    <s v="1"/>
    <n v="3"/>
    <s v="NE"/>
    <s v=""/>
    <x v="0"/>
  </r>
  <r>
    <s v="003267/23"/>
    <s v="Pudil Filip"/>
    <s v="1808110216"/>
    <s v="211"/>
    <x v="164"/>
    <d v="1899-12-30T15:34:00"/>
    <d v="2023-06-07T00:00:00"/>
    <s v="13:16"/>
    <x v="2"/>
    <x v="0"/>
    <x v="0"/>
    <s v="2"/>
    <x v="0"/>
    <s v="1"/>
    <n v="6"/>
    <s v="ANO"/>
    <s v=""/>
    <x v="1"/>
  </r>
  <r>
    <s v="003268/23"/>
    <s v="Pudilová Jana, Bc."/>
    <s v="9351285724"/>
    <s v="211"/>
    <x v="164"/>
    <d v="1899-12-30T17:22:00"/>
    <d v="2023-06-07T00:00:00"/>
    <s v="13:23"/>
    <x v="3"/>
    <x v="0"/>
    <x v="0"/>
    <s v="7"/>
    <x v="1"/>
    <s v="1"/>
    <n v="6"/>
    <s v="ANO"/>
    <s v=""/>
    <x v="1"/>
  </r>
  <r>
    <s v="003275/23"/>
    <s v="Vařeka Adam"/>
    <s v="1712060328"/>
    <s v="205"/>
    <x v="165"/>
    <d v="1899-12-30T13:56:00"/>
    <d v="2023-06-07T00:00:00"/>
    <s v="13:49"/>
    <x v="7"/>
    <x v="2"/>
    <x v="2"/>
    <s v="2"/>
    <x v="1"/>
    <s v="1"/>
    <n v="7"/>
    <s v="NE"/>
    <s v=""/>
    <x v="1"/>
  </r>
  <r>
    <s v="003276/23"/>
    <s v="Vařeková Silvie"/>
    <s v="7157075772"/>
    <s v="205"/>
    <x v="165"/>
    <d v="1899-12-30T14:06:00"/>
    <d v="2023-06-07T00:00:00"/>
    <s v="13:52"/>
    <x v="6"/>
    <x v="0"/>
    <x v="0"/>
    <s v="7"/>
    <x v="1"/>
    <s v="1"/>
    <n v="7"/>
    <s v="NE"/>
    <s v=""/>
    <x v="1"/>
  </r>
  <r>
    <s v="003277/23"/>
    <s v="Janečka Petr"/>
    <s v="1811070206"/>
    <s v="211"/>
    <x v="165"/>
    <d v="1899-12-30T14:17:00"/>
    <d v="2023-06-07T00:00:00"/>
    <s v="14:22"/>
    <x v="2"/>
    <x v="1"/>
    <x v="1"/>
    <s v="3"/>
    <x v="0"/>
    <s v="1"/>
    <n v="7"/>
    <s v="NE"/>
    <s v=""/>
    <x v="1"/>
  </r>
  <r>
    <s v="003283/23"/>
    <s v="Mádrová Adriana"/>
    <s v="1757280206"/>
    <s v="111"/>
    <x v="165"/>
    <d v="1899-12-30T15:45:00"/>
    <d v="2023-06-07T00:00:00"/>
    <s v="13:49"/>
    <x v="7"/>
    <x v="2"/>
    <x v="2"/>
    <s v="2"/>
    <x v="1"/>
    <s v="1"/>
    <n v="7"/>
    <s v="ANO"/>
    <s v=""/>
    <x v="1"/>
  </r>
  <r>
    <s v="003284/23"/>
    <s v="Mádrová Andrea"/>
    <s v="8051164396"/>
    <s v="111"/>
    <x v="165"/>
    <d v="1899-12-30T15:52:00"/>
    <d v="2023-06-07T00:00:00"/>
    <s v="13:52"/>
    <x v="6"/>
    <x v="0"/>
    <x v="0"/>
    <s v="7"/>
    <x v="1"/>
    <s v="1"/>
    <n v="7"/>
    <s v="ANO"/>
    <s v=""/>
    <x v="1"/>
  </r>
  <r>
    <s v="003289/23"/>
    <s v="Janečková Jana"/>
    <s v="8251035331"/>
    <s v="211"/>
    <x v="165"/>
    <d v="1899-12-30T18:00:00"/>
    <d v="2023-06-07T00:00:00"/>
    <s v="14:34"/>
    <x v="3"/>
    <x v="0"/>
    <x v="0"/>
    <s v="7"/>
    <x v="1"/>
    <s v="1"/>
    <n v="7"/>
    <s v="ANO"/>
    <s v=""/>
    <x v="1"/>
  </r>
  <r>
    <s v="003296/23"/>
    <s v="Bačík Gerka Alex"/>
    <s v="1407221409"/>
    <s v="201"/>
    <x v="166"/>
    <d v="1899-12-30T08:57:00"/>
    <d v="2023-06-07T00:00:00"/>
    <s v="09:03"/>
    <x v="4"/>
    <x v="2"/>
    <x v="2"/>
    <s v="2"/>
    <x v="0"/>
    <s v="1"/>
    <n v="1"/>
    <s v="NE"/>
    <s v=""/>
    <x v="0"/>
  </r>
  <r>
    <s v="003302/23"/>
    <s v="Molnárová Hana"/>
    <s v="1954180745"/>
    <s v="207"/>
    <x v="166"/>
    <d v="1899-12-30T10:14:00"/>
    <d v="2023-06-07T00:00:00"/>
    <s v="13:08"/>
    <x v="4"/>
    <x v="2"/>
    <x v="2"/>
    <s v="2"/>
    <x v="0"/>
    <s v="1"/>
    <n v="1"/>
    <s v="NE"/>
    <s v=""/>
    <x v="0"/>
  </r>
  <r>
    <s v="003304/23"/>
    <s v="Stuška Marek"/>
    <s v="2001210574"/>
    <s v="205"/>
    <x v="166"/>
    <d v="1899-12-30T10:30:00"/>
    <d v="2023-06-07T00:00:00"/>
    <s v="12:06"/>
    <x v="4"/>
    <x v="2"/>
    <x v="2"/>
    <s v="2"/>
    <x v="0"/>
    <s v="1"/>
    <n v="1"/>
    <s v="NE"/>
    <s v=""/>
    <x v="0"/>
  </r>
  <r>
    <s v="003305/23"/>
    <s v="Chaloupková Kateřina"/>
    <s v="1457130092"/>
    <s v="111"/>
    <x v="166"/>
    <d v="1899-12-30T10:54:00"/>
    <d v="2023-06-07T00:00:00"/>
    <s v="12:02"/>
    <x v="4"/>
    <x v="2"/>
    <x v="2"/>
    <s v="2"/>
    <x v="0"/>
    <s v="1"/>
    <n v="1"/>
    <s v="NE"/>
    <s v=""/>
    <x v="0"/>
  </r>
  <r>
    <s v="003307/23"/>
    <s v="Lejsková Adéla"/>
    <s v="0857293250"/>
    <s v="205"/>
    <x v="166"/>
    <d v="1899-12-30T11:19:00"/>
    <d v="2023-06-07T00:00:00"/>
    <s v="14:41"/>
    <x v="4"/>
    <x v="1"/>
    <x v="1"/>
    <s v="1"/>
    <x v="0"/>
    <s v="1"/>
    <n v="1"/>
    <s v="NE"/>
    <s v=""/>
    <x v="0"/>
  </r>
  <r>
    <s v="003306/23"/>
    <s v="Kubíček Maxim"/>
    <s v="0511223405"/>
    <s v="205"/>
    <x v="166"/>
    <d v="1899-12-30T11:20:00"/>
    <d v="2023-06-07T00:00:00"/>
    <s v="14:55"/>
    <x v="7"/>
    <x v="2"/>
    <x v="2"/>
    <s v="2"/>
    <x v="0"/>
    <s v="1"/>
    <n v="1"/>
    <s v="NE"/>
    <s v=""/>
    <x v="0"/>
  </r>
  <r>
    <s v="003310/23"/>
    <s v="Odstrčil Marek"/>
    <s v="2001140636"/>
    <s v="207"/>
    <x v="166"/>
    <d v="1899-12-30T11:44:00"/>
    <d v="2023-06-07T00:00:00"/>
    <s v="13:49"/>
    <x v="7"/>
    <x v="1"/>
    <x v="1"/>
    <s v="1"/>
    <x v="0"/>
    <s v="1"/>
    <n v="1"/>
    <s v="NE"/>
    <s v=""/>
    <x v="0"/>
  </r>
  <r>
    <s v="003311/23"/>
    <s v="Holubová Andrea"/>
    <s v="1856080336"/>
    <s v="111"/>
    <x v="166"/>
    <d v="1899-12-30T12:33:00"/>
    <d v="2023-06-07T00:00:00"/>
    <s v="12:03"/>
    <x v="4"/>
    <x v="2"/>
    <x v="2"/>
    <s v="2"/>
    <x v="0"/>
    <s v="1"/>
    <n v="1"/>
    <s v="NE"/>
    <s v=""/>
    <x v="0"/>
  </r>
  <r>
    <s v="003313/23"/>
    <s v="Molnárová Hana"/>
    <s v="9260086143"/>
    <s v="207"/>
    <x v="166"/>
    <d v="1899-12-30T12:42:00"/>
    <d v="2023-06-07T00:00:00"/>
    <s v="13:10"/>
    <x v="5"/>
    <x v="0"/>
    <x v="0"/>
    <s v="7"/>
    <x v="1"/>
    <s v="1"/>
    <n v="1"/>
    <s v="NE"/>
    <s v=""/>
    <x v="0"/>
  </r>
  <r>
    <s v="003315/23"/>
    <s v="Zapletalová Marta"/>
    <s v="8653244952"/>
    <s v="205"/>
    <x v="166"/>
    <d v="1899-12-30T12:51:00"/>
    <d v="2023-06-07T00:00:00"/>
    <s v="12:05"/>
    <x v="5"/>
    <x v="0"/>
    <x v="0"/>
    <s v="7"/>
    <x v="1"/>
    <s v="1"/>
    <n v="1"/>
    <s v="NE"/>
    <s v=""/>
    <x v="0"/>
  </r>
  <r>
    <s v="003320/23"/>
    <s v="Holubová Katarína"/>
    <s v="8557107086"/>
    <s v="111"/>
    <x v="166"/>
    <d v="1899-12-30T13:47:00"/>
    <d v="2023-06-07T00:00:00"/>
    <s v="12:04"/>
    <x v="5"/>
    <x v="0"/>
    <x v="0"/>
    <s v="7"/>
    <x v="1"/>
    <s v="1"/>
    <n v="1"/>
    <s v="NE"/>
    <s v=""/>
    <x v="0"/>
  </r>
  <r>
    <s v="003323/23"/>
    <s v="Hejdušková Eva, Mgr."/>
    <s v="8554025777"/>
    <s v="207"/>
    <x v="166"/>
    <d v="1899-12-30T14:42:00"/>
    <d v="2023-06-07T00:00:00"/>
    <s v="13:52"/>
    <x v="6"/>
    <x v="0"/>
    <x v="0"/>
    <s v="7"/>
    <x v="1"/>
    <s v="1"/>
    <n v="1"/>
    <s v="NE"/>
    <s v=""/>
    <x v="0"/>
  </r>
  <r>
    <s v="003324/23"/>
    <s v="Hromada Marek"/>
    <s v="1706190783"/>
    <s v="111"/>
    <x v="166"/>
    <d v="1899-12-30T15:40:00"/>
    <d v="2023-06-07T00:00:00"/>
    <s v="13:11"/>
    <x v="2"/>
    <x v="0"/>
    <x v="0"/>
    <s v="5"/>
    <x v="0"/>
    <s v="1"/>
    <n v="1"/>
    <s v="ANO"/>
    <s v=""/>
    <x v="1"/>
  </r>
  <r>
    <s v="003325/23"/>
    <s v="Kaštyl Radek"/>
    <s v="1411130204"/>
    <s v="205"/>
    <x v="166"/>
    <d v="1899-12-30T16:56:00"/>
    <d v="2023-06-07T00:00:00"/>
    <s v="13:18"/>
    <x v="7"/>
    <x v="2"/>
    <x v="2"/>
    <s v="2"/>
    <x v="0"/>
    <s v="1"/>
    <n v="1"/>
    <s v="ANO"/>
    <s v=""/>
    <x v="1"/>
  </r>
  <r>
    <s v="003327/23"/>
    <s v="Hromadová Pavla"/>
    <s v="8454015867"/>
    <s v="111"/>
    <x v="166"/>
    <d v="1899-12-30T20:54:00"/>
    <d v="2023-06-07T00:00:00"/>
    <s v="13:12"/>
    <x v="3"/>
    <x v="0"/>
    <x v="0"/>
    <s v="7"/>
    <x v="1"/>
    <s v="1"/>
    <n v="1"/>
    <s v="ANO"/>
    <s v=""/>
    <x v="1"/>
  </r>
  <r>
    <s v="003330/23"/>
    <s v="Mikiska Vojtěch"/>
    <s v="1103130050"/>
    <s v="205"/>
    <x v="166"/>
    <d v="1899-12-30T22:26:00"/>
    <d v="2023-06-07T00:00:00"/>
    <s v="14:33"/>
    <x v="4"/>
    <x v="0"/>
    <x v="0"/>
    <s v="2"/>
    <x v="0"/>
    <s v="1"/>
    <n v="1"/>
    <s v="ANO"/>
    <s v=""/>
    <x v="1"/>
  </r>
  <r>
    <s v="003331/23"/>
    <s v="Valouch Josef"/>
    <s v="1401081407"/>
    <s v="205"/>
    <x v="167"/>
    <d v="1899-12-30T08:26:00"/>
    <d v="2023-06-07T00:00:00"/>
    <s v="13:46"/>
    <x v="4"/>
    <x v="2"/>
    <x v="2"/>
    <s v="2"/>
    <x v="0"/>
    <s v="1"/>
    <n v="2"/>
    <s v="NE"/>
    <s v=""/>
    <x v="0"/>
  </r>
  <r>
    <s v="003332/23"/>
    <s v="Nováčková Lenka "/>
    <s v="0653013262"/>
    <s v="205"/>
    <x v="167"/>
    <d v="1899-12-30T08:57:00"/>
    <d v="2023-06-07T00:00:00"/>
    <s v="15:33"/>
    <x v="0"/>
    <x v="2"/>
    <x v="2"/>
    <s v="2"/>
    <x v="0"/>
    <s v="1"/>
    <n v="2"/>
    <s v="NE"/>
    <s v=""/>
    <x v="0"/>
  </r>
  <r>
    <s v="003349/23"/>
    <s v="Shtanko Anastasiia"/>
    <s v="2151804017"/>
    <s v="111"/>
    <x v="167"/>
    <d v="1899-12-30T20:38:00"/>
    <d v="2023-06-07T00:00:00"/>
    <s v="15:10"/>
    <x v="7"/>
    <x v="1"/>
    <x v="1"/>
    <s v="3"/>
    <x v="0"/>
    <s v="1"/>
    <n v="2"/>
    <s v="ANO"/>
    <s v=""/>
    <x v="1"/>
  </r>
  <r>
    <s v="003350/23"/>
    <s v="Shtanko Iryna"/>
    <s v="8861544604"/>
    <s v="111"/>
    <x v="167"/>
    <d v="1899-12-30T22:47:00"/>
    <d v="2023-06-07T00:00:00"/>
    <s v="15:19"/>
    <x v="6"/>
    <x v="0"/>
    <x v="0"/>
    <s v="7"/>
    <x v="1"/>
    <s v="1"/>
    <n v="2"/>
    <s v="ANO"/>
    <s v=""/>
    <x v="1"/>
  </r>
  <r>
    <s v="003290/23"/>
    <s v="Chlebounová Lucie"/>
    <s v="0655293232"/>
    <s v="205"/>
    <x v="165"/>
    <d v="1899-12-30T20:05:00"/>
    <d v="2023-06-08T00:00:00"/>
    <s v="11:10"/>
    <x v="0"/>
    <x v="0"/>
    <x v="0"/>
    <s v="2"/>
    <x v="0"/>
    <s v="1"/>
    <n v="7"/>
    <s v="ANO"/>
    <s v=""/>
    <x v="1"/>
  </r>
  <r>
    <s v="003298/23"/>
    <s v="Molnar Alexandr"/>
    <s v="0409153228"/>
    <s v="205"/>
    <x v="166"/>
    <d v="1899-12-30T09:20:00"/>
    <d v="2023-06-08T00:00:00"/>
    <s v="13:49"/>
    <x v="8"/>
    <x v="2"/>
    <x v="2"/>
    <s v="2"/>
    <x v="0"/>
    <s v="1"/>
    <n v="1"/>
    <s v="NE"/>
    <s v=""/>
    <x v="0"/>
  </r>
  <r>
    <s v="003299/23"/>
    <s v="Novák Tomáš"/>
    <s v="1111291269"/>
    <s v="211"/>
    <x v="166"/>
    <d v="1899-12-30T09:34:00"/>
    <d v="2023-06-08T00:00:00"/>
    <s v="12:36"/>
    <x v="4"/>
    <x v="2"/>
    <x v="2"/>
    <s v="2"/>
    <x v="0"/>
    <s v="1"/>
    <n v="1"/>
    <s v="NE"/>
    <s v=""/>
    <x v="0"/>
  </r>
  <r>
    <s v="003319/23"/>
    <s v="Souissi Zuzana"/>
    <s v="8751145975"/>
    <s v="213"/>
    <x v="166"/>
    <d v="1899-12-30T13:37:00"/>
    <d v="2023-06-08T00:00:00"/>
    <s v="10:14"/>
    <x v="1"/>
    <x v="0"/>
    <x v="0"/>
    <s v="7"/>
    <x v="1"/>
    <s v="1"/>
    <n v="1"/>
    <s v="NE"/>
    <s v=""/>
    <x v="0"/>
  </r>
  <r>
    <s v="003336/23"/>
    <s v="Hanák Lukáš "/>
    <s v="1106230224"/>
    <s v="213"/>
    <x v="167"/>
    <d v="1899-12-30T09:58:00"/>
    <d v="2023-06-08T00:00:00"/>
    <s v="12:25"/>
    <x v="7"/>
    <x v="2"/>
    <x v="2"/>
    <s v="2"/>
    <x v="0"/>
    <s v="1"/>
    <n v="2"/>
    <s v="NE"/>
    <s v=""/>
    <x v="0"/>
  </r>
  <r>
    <s v="003337/23"/>
    <s v="Pušková Stefanie"/>
    <s v="1362110772"/>
    <s v="111"/>
    <x v="167"/>
    <d v="1899-12-30T10:11:00"/>
    <d v="2023-06-08T00:00:00"/>
    <s v="12:21"/>
    <x v="4"/>
    <x v="2"/>
    <x v="2"/>
    <s v="2"/>
    <x v="0"/>
    <s v="1"/>
    <n v="2"/>
    <s v="NE"/>
    <s v=""/>
    <x v="0"/>
  </r>
  <r>
    <s v="003339/23"/>
    <s v="Moudrý Robin"/>
    <s v="2111030097"/>
    <s v="205"/>
    <x v="167"/>
    <d v="1899-12-30T11:07:00"/>
    <d v="2023-06-08T00:00:00"/>
    <s v="12:16"/>
    <x v="2"/>
    <x v="1"/>
    <x v="1"/>
    <s v="1"/>
    <x v="0"/>
    <s v="1"/>
    <n v="2"/>
    <s v="NE"/>
    <s v=""/>
    <x v="0"/>
  </r>
  <r>
    <s v="003341/23"/>
    <s v="Křištofová Elizabeth"/>
    <s v="2156170610"/>
    <s v="213"/>
    <x v="167"/>
    <d v="1899-12-30T11:52:00"/>
    <d v="2023-06-08T00:00:00"/>
    <s v="08:25"/>
    <x v="8"/>
    <x v="1"/>
    <x v="1"/>
    <s v="1"/>
    <x v="0"/>
    <s v="1"/>
    <n v="2"/>
    <s v="NE"/>
    <s v=""/>
    <x v="0"/>
  </r>
  <r>
    <s v="003343/23"/>
    <s v="Křištofová Markéta"/>
    <s v="9152216073"/>
    <s v="213"/>
    <x v="167"/>
    <d v="1899-12-30T12:14:00"/>
    <d v="2023-06-08T00:00:00"/>
    <s v="12:02"/>
    <x v="9"/>
    <x v="0"/>
    <x v="0"/>
    <s v="7"/>
    <x v="1"/>
    <s v="1"/>
    <n v="2"/>
    <s v="NE"/>
    <s v=""/>
    <x v="0"/>
  </r>
  <r>
    <s v="003345/23"/>
    <s v="Vaculík Lukáš "/>
    <s v="0807253249"/>
    <s v="205"/>
    <x v="167"/>
    <d v="1899-12-30T13:05:00"/>
    <d v="2023-06-08T00:00:00"/>
    <s v="12:37"/>
    <x v="4"/>
    <x v="1"/>
    <x v="1"/>
    <s v="2"/>
    <x v="0"/>
    <s v="1"/>
    <n v="2"/>
    <s v="NE"/>
    <s v=""/>
    <x v="0"/>
  </r>
  <r>
    <s v="003347/23"/>
    <s v="Moudrá Alena, Bc."/>
    <s v="8858044525"/>
    <s v="205"/>
    <x v="167"/>
    <d v="1899-12-30T13:47:00"/>
    <d v="2023-06-08T00:00:00"/>
    <s v="12:17"/>
    <x v="3"/>
    <x v="0"/>
    <x v="0"/>
    <s v="7"/>
    <x v="1"/>
    <s v="1"/>
    <n v="2"/>
    <s v="NE"/>
    <s v=""/>
    <x v="0"/>
  </r>
  <r>
    <s v="003374/23"/>
    <s v="Grmela Tomáš"/>
    <s v="1304050385"/>
    <s v="205"/>
    <x v="168"/>
    <d v="1899-12-30T17:45:00"/>
    <d v="2023-06-08T00:00:00"/>
    <s v="09:38"/>
    <x v="7"/>
    <x v="0"/>
    <x v="0"/>
    <s v="5"/>
    <x v="0"/>
    <s v="1"/>
    <n v="3"/>
    <s v="ANO"/>
    <s v=""/>
    <x v="1"/>
  </r>
  <r>
    <s v="003376/23"/>
    <s v="Koudelná Martina"/>
    <s v="8760165777"/>
    <s v="205"/>
    <x v="168"/>
    <d v="1899-12-30T22:51:00"/>
    <d v="2023-06-08T00:00:00"/>
    <s v="19:20"/>
    <x v="3"/>
    <x v="0"/>
    <x v="0"/>
    <s v="7"/>
    <x v="1"/>
    <s v="1"/>
    <n v="3"/>
    <s v="ANO"/>
    <s v=""/>
    <x v="1"/>
  </r>
  <r>
    <s v="003247/23"/>
    <s v="Ospálek Vojtěch"/>
    <s v="0806033239"/>
    <s v="201"/>
    <x v="163"/>
    <d v="1899-12-30T10:47:00"/>
    <d v="2023-06-09T00:00:00"/>
    <s v="09:46"/>
    <x v="0"/>
    <x v="0"/>
    <x v="0"/>
    <s v="2"/>
    <x v="0"/>
    <s v="1"/>
    <n v="5"/>
    <s v="NE"/>
    <s v=""/>
    <x v="0"/>
  </r>
  <r>
    <s v="003248/23"/>
    <s v="Školoudíková Sofie"/>
    <s v="2260290450"/>
    <s v="207"/>
    <x v="163"/>
    <d v="1899-12-30T12:18:00"/>
    <d v="2023-06-09T00:00:00"/>
    <s v="12:05"/>
    <x v="2"/>
    <x v="0"/>
    <x v="0"/>
    <s v="2"/>
    <x v="0"/>
    <s v="1"/>
    <n v="5"/>
    <s v="NE"/>
    <s v=""/>
    <x v="0"/>
  </r>
  <r>
    <s v="003256/23"/>
    <s v="Školoudíková Dominik"/>
    <s v="9757254771"/>
    <s v="207"/>
    <x v="163"/>
    <d v="1899-12-30T16:27:00"/>
    <d v="2023-06-09T00:00:00"/>
    <s v="12:06"/>
    <x v="3"/>
    <x v="0"/>
    <x v="0"/>
    <s v="7"/>
    <x v="1"/>
    <s v="1"/>
    <n v="5"/>
    <s v="ANO"/>
    <s v=""/>
    <x v="1"/>
  </r>
  <r>
    <s v="003297/23"/>
    <s v="Vodičková Kristýna"/>
    <s v="1054283241"/>
    <s v="111"/>
    <x v="166"/>
    <d v="1899-12-30T09:04:00"/>
    <d v="2023-06-09T00:00:00"/>
    <s v="07:22"/>
    <x v="0"/>
    <x v="1"/>
    <x v="1"/>
    <s v="4"/>
    <x v="0"/>
    <s v="5"/>
    <n v="1"/>
    <s v="NE"/>
    <s v=""/>
    <x v="0"/>
  </r>
  <r>
    <s v="003300/23"/>
    <s v="Tšponová Amálie "/>
    <s v="1359090557"/>
    <s v="211"/>
    <x v="166"/>
    <d v="1899-12-30T09:46:00"/>
    <d v="2023-06-09T00:00:00"/>
    <s v="12:03"/>
    <x v="2"/>
    <x v="1"/>
    <x v="1"/>
    <s v="2"/>
    <x v="0"/>
    <s v="1"/>
    <n v="1"/>
    <s v="NE"/>
    <s v=""/>
    <x v="0"/>
  </r>
  <r>
    <s v="003312/23"/>
    <s v="Krušinská Alžběta"/>
    <s v="1057150105"/>
    <s v="205"/>
    <x v="166"/>
    <d v="1899-12-30T12:38:00"/>
    <d v="2023-06-09T00:00:00"/>
    <s v="12:38"/>
    <x v="4"/>
    <x v="1"/>
    <x v="1"/>
    <s v="2"/>
    <x v="0"/>
    <s v="1"/>
    <n v="1"/>
    <s v="NE"/>
    <s v=""/>
    <x v="0"/>
  </r>
  <r>
    <s v="003322/23"/>
    <s v="Zbožínek Jan "/>
    <s v="0809063233"/>
    <s v="205"/>
    <x v="166"/>
    <d v="1899-12-30T14:30:00"/>
    <d v="2023-06-09T00:00:00"/>
    <s v="10:09"/>
    <x v="0"/>
    <x v="1"/>
    <x v="1"/>
    <s v="2"/>
    <x v="0"/>
    <s v="1"/>
    <n v="1"/>
    <s v="NE"/>
    <s v=""/>
    <x v="0"/>
  </r>
  <r>
    <s v="003326/23"/>
    <s v="Kymadze Sofia"/>
    <s v="0959106192"/>
    <s v="111"/>
    <x v="166"/>
    <d v="1899-12-30T19:46:00"/>
    <d v="2023-06-09T00:00:00"/>
    <s v="12:08"/>
    <x v="2"/>
    <x v="1"/>
    <x v="1"/>
    <s v="5"/>
    <x v="0"/>
    <s v="1"/>
    <n v="1"/>
    <s v="ANO"/>
    <s v=""/>
    <x v="1"/>
  </r>
  <r>
    <s v="003338/23"/>
    <s v="Hepplerová Sofie Ell"/>
    <s v="1656050022"/>
    <s v="211"/>
    <x v="167"/>
    <d v="1899-12-30T10:56:00"/>
    <d v="2023-06-09T00:00:00"/>
    <s v="10:28"/>
    <x v="0"/>
    <x v="1"/>
    <x v="1"/>
    <s v="7"/>
    <x v="0"/>
    <s v="1"/>
    <n v="2"/>
    <s v="NE"/>
    <s v=""/>
    <x v="0"/>
  </r>
  <r>
    <s v="003344/23"/>
    <s v="Rýznarová Izabel"/>
    <s v="2256200386"/>
    <s v="205"/>
    <x v="167"/>
    <d v="1899-12-30T12:34:00"/>
    <d v="2023-06-09T00:00:00"/>
    <s v="12:04"/>
    <x v="2"/>
    <x v="1"/>
    <x v="1"/>
    <s v="2"/>
    <x v="0"/>
    <s v="1"/>
    <n v="2"/>
    <s v="NE"/>
    <s v=""/>
    <x v="0"/>
  </r>
  <r>
    <s v="003346/23"/>
    <s v="Smětáková Monika "/>
    <s v="9261255762"/>
    <s v="205"/>
    <x v="167"/>
    <d v="1899-12-30T13:05:00"/>
    <d v="2023-06-09T00:00:00"/>
    <s v="12:05"/>
    <x v="3"/>
    <x v="0"/>
    <x v="0"/>
    <s v="7"/>
    <x v="1"/>
    <s v="1"/>
    <n v="2"/>
    <s v="NE"/>
    <s v=""/>
    <x v="0"/>
  </r>
  <r>
    <s v="003352/23"/>
    <s v="Komenda Martin"/>
    <s v="2202080650"/>
    <s v="111"/>
    <x v="168"/>
    <d v="1899-12-30T09:01:00"/>
    <d v="2023-06-09T00:00:00"/>
    <s v="12:16"/>
    <x v="4"/>
    <x v="2"/>
    <x v="2"/>
    <s v="2"/>
    <x v="0"/>
    <s v="1"/>
    <n v="3"/>
    <s v="NE"/>
    <s v=""/>
    <x v="0"/>
  </r>
  <r>
    <s v="003353/23"/>
    <s v="Mihal Matyáš"/>
    <s v="2207201612"/>
    <s v="211"/>
    <x v="168"/>
    <d v="1899-12-30T09:39:00"/>
    <d v="2023-06-09T00:00:00"/>
    <s v="12:10"/>
    <x v="4"/>
    <x v="2"/>
    <x v="2"/>
    <s v="2"/>
    <x v="0"/>
    <s v="1"/>
    <n v="3"/>
    <s v="NE"/>
    <s v=""/>
    <x v="0"/>
  </r>
  <r>
    <s v="003354/23"/>
    <s v="Horová Eliška"/>
    <s v="1154081379"/>
    <s v="111"/>
    <x v="168"/>
    <d v="1899-12-30T09:58:00"/>
    <d v="2023-06-09T00:00:00"/>
    <s v="08:59"/>
    <x v="8"/>
    <x v="2"/>
    <x v="2"/>
    <s v="2"/>
    <x v="0"/>
    <s v="1"/>
    <n v="3"/>
    <s v="NE"/>
    <s v=""/>
    <x v="0"/>
  </r>
  <r>
    <s v="003355/23"/>
    <s v="Laszczewski Sebastie"/>
    <s v="1309280720"/>
    <s v="111"/>
    <x v="168"/>
    <d v="1899-12-30T10:18:00"/>
    <d v="2023-06-09T00:00:00"/>
    <s v="09:31"/>
    <x v="7"/>
    <x v="2"/>
    <x v="2"/>
    <s v="2"/>
    <x v="0"/>
    <s v="1"/>
    <n v="3"/>
    <s v="NE"/>
    <s v=""/>
    <x v="0"/>
  </r>
  <r>
    <s v="003357/23"/>
    <s v="Strachota Jindřich"/>
    <s v="2203150444"/>
    <s v="205"/>
    <x v="168"/>
    <d v="1899-12-30T11:14:00"/>
    <d v="2023-06-09T00:00:00"/>
    <s v="10:43"/>
    <x v="7"/>
    <x v="2"/>
    <x v="2"/>
    <s v="2"/>
    <x v="0"/>
    <s v="1"/>
    <n v="3"/>
    <s v="NE"/>
    <s v=""/>
    <x v="0"/>
  </r>
  <r>
    <s v="003358/23"/>
    <s v="Pham Phu Dat "/>
    <s v="1810171770"/>
    <s v="111"/>
    <x v="168"/>
    <d v="1899-12-30T11:30:00"/>
    <d v="2023-06-09T00:00:00"/>
    <s v="12:19"/>
    <x v="4"/>
    <x v="2"/>
    <x v="2"/>
    <s v="2"/>
    <x v="0"/>
    <s v="1"/>
    <n v="3"/>
    <s v="NE"/>
    <s v=""/>
    <x v="0"/>
  </r>
  <r>
    <s v="003361/23"/>
    <s v="Tesař Tobiáš"/>
    <s v="2210270293"/>
    <s v="211"/>
    <x v="168"/>
    <d v="1899-12-30T12:25:00"/>
    <d v="2023-06-09T00:00:00"/>
    <s v="12:08"/>
    <x v="4"/>
    <x v="2"/>
    <x v="2"/>
    <s v="2"/>
    <x v="0"/>
    <s v="1"/>
    <n v="3"/>
    <s v="NE"/>
    <s v=""/>
    <x v="0"/>
  </r>
  <r>
    <s v="003364/23"/>
    <s v="Plášková Michaela"/>
    <s v="9653116143"/>
    <s v="111"/>
    <x v="168"/>
    <d v="1899-12-30T13:32:00"/>
    <d v="2023-06-09T00:00:00"/>
    <s v="12:18"/>
    <x v="5"/>
    <x v="0"/>
    <x v="0"/>
    <s v="5"/>
    <x v="1"/>
    <s v="1"/>
    <n v="3"/>
    <s v="NE"/>
    <s v=""/>
    <x v="0"/>
  </r>
  <r>
    <s v="003365/23"/>
    <s v="Maďarová Adriana"/>
    <s v="9155076073"/>
    <s v="211"/>
    <x v="168"/>
    <d v="1899-12-30T13:38:00"/>
    <d v="2023-06-09T00:00:00"/>
    <s v="19:38"/>
    <x v="5"/>
    <x v="0"/>
    <x v="0"/>
    <s v="7"/>
    <x v="1"/>
    <s v="1"/>
    <n v="3"/>
    <s v="NE"/>
    <s v=""/>
    <x v="0"/>
  </r>
  <r>
    <s v="003366/23"/>
    <s v="Pham Phu Hanh"/>
    <s v="8401301953"/>
    <s v="111"/>
    <x v="168"/>
    <d v="1899-12-30T13:38:00"/>
    <d v="2023-06-09T00:00:00"/>
    <s v="12:21"/>
    <x v="5"/>
    <x v="0"/>
    <x v="0"/>
    <s v="7"/>
    <x v="1"/>
    <s v="1"/>
    <n v="3"/>
    <s v="NE"/>
    <s v=""/>
    <x v="0"/>
  </r>
  <r>
    <s v="003367/23"/>
    <s v="Horová Alena"/>
    <s v="8051081522"/>
    <s v="111"/>
    <x v="168"/>
    <d v="1899-12-30T13:42:00"/>
    <d v="2023-06-09T00:00:00"/>
    <s v="08:26"/>
    <x v="9"/>
    <x v="0"/>
    <x v="0"/>
    <s v="7"/>
    <x v="1"/>
    <s v="1"/>
    <n v="3"/>
    <s v="NE"/>
    <s v=""/>
    <x v="0"/>
  </r>
  <r>
    <s v="003368/23"/>
    <s v="Strachotová Eliška"/>
    <s v="9151246203"/>
    <s v="205"/>
    <x v="168"/>
    <d v="1899-12-30T13:44:00"/>
    <d v="2023-06-09T00:00:00"/>
    <s v="10:47"/>
    <x v="6"/>
    <x v="0"/>
    <x v="0"/>
    <s v="7"/>
    <x v="1"/>
    <s v="1"/>
    <n v="3"/>
    <s v="NE"/>
    <s v=""/>
    <x v="0"/>
  </r>
  <r>
    <s v="003369/23"/>
    <s v="Tesařová Kristýna"/>
    <s v="9961235328"/>
    <s v="211"/>
    <x v="168"/>
    <d v="1899-12-30T13:46:00"/>
    <d v="2023-06-09T00:00:00"/>
    <s v="19:27"/>
    <x v="5"/>
    <x v="0"/>
    <x v="0"/>
    <s v="7"/>
    <x v="1"/>
    <s v="1"/>
    <n v="3"/>
    <s v="NE"/>
    <s v=""/>
    <x v="0"/>
  </r>
  <r>
    <s v="003370/23"/>
    <s v="Poulíček Vojtěch"/>
    <s v="2304111557"/>
    <s v="201"/>
    <x v="168"/>
    <d v="1899-12-30T14:54:00"/>
    <d v="2023-06-09T00:00:00"/>
    <s v="12:14"/>
    <x v="4"/>
    <x v="1"/>
    <x v="1"/>
    <s v="2"/>
    <x v="0"/>
    <s v="1"/>
    <n v="3"/>
    <s v="NE"/>
    <s v=""/>
    <x v="0"/>
  </r>
  <r>
    <s v="003371/23"/>
    <s v="Schwanová Sabina"/>
    <s v="9859106147"/>
    <s v="201"/>
    <x v="168"/>
    <d v="1899-12-30T15:26:00"/>
    <d v="2023-06-09T00:00:00"/>
    <s v="12:15"/>
    <x v="5"/>
    <x v="0"/>
    <x v="0"/>
    <s v="7"/>
    <x v="1"/>
    <s v="1"/>
    <n v="3"/>
    <s v="ANO"/>
    <s v=""/>
    <x v="1"/>
  </r>
  <r>
    <s v="003372/23"/>
    <s v="Čeplová Dagmar"/>
    <s v="8260165309"/>
    <s v="201"/>
    <x v="168"/>
    <d v="1899-12-30T16:55:00"/>
    <d v="2023-06-09T00:00:00"/>
    <s v="12:46"/>
    <x v="3"/>
    <x v="0"/>
    <x v="0"/>
    <s v="7"/>
    <x v="1"/>
    <s v="1"/>
    <n v="3"/>
    <s v="ANO"/>
    <s v=""/>
    <x v="1"/>
  </r>
  <r>
    <s v="003373/23"/>
    <s v="Matuška Štěpán"/>
    <s v="2108040649"/>
    <s v="201"/>
    <x v="168"/>
    <d v="1899-12-30T16:57:00"/>
    <d v="2023-06-09T00:00:00"/>
    <s v="12:44"/>
    <x v="2"/>
    <x v="0"/>
    <x v="0"/>
    <s v="7"/>
    <x v="0"/>
    <s v="1"/>
    <n v="3"/>
    <s v="ANO"/>
    <s v=""/>
    <x v="1"/>
  </r>
  <r>
    <s v="003292/23"/>
    <s v="Ohera Šimon "/>
    <s v="2001160744"/>
    <s v="205"/>
    <x v="166"/>
    <d v="1899-12-30T07:07:00"/>
    <d v="2023-06-10T00:00:00"/>
    <s v="07:13"/>
    <x v="8"/>
    <x v="2"/>
    <x v="2"/>
    <s v="2"/>
    <x v="0"/>
    <s v="1"/>
    <n v="1"/>
    <s v="NE"/>
    <s v=""/>
    <x v="0"/>
  </r>
  <r>
    <s v="003293/23"/>
    <s v="Jakubcová Božena"/>
    <s v="5459224364"/>
    <s v="205"/>
    <x v="166"/>
    <d v="1899-12-30T07:25:00"/>
    <d v="2023-06-10T00:00:00"/>
    <s v="07:23"/>
    <x v="9"/>
    <x v="0"/>
    <x v="0"/>
    <s v="7"/>
    <x v="1"/>
    <s v="1"/>
    <n v="1"/>
    <s v="NE"/>
    <s v=""/>
    <x v="0"/>
  </r>
  <r>
    <s v="003356/23"/>
    <s v="Ratajová Julie"/>
    <s v="1358070274"/>
    <s v="205"/>
    <x v="168"/>
    <d v="1899-12-30T10:53:00"/>
    <d v="2023-06-10T00:00:00"/>
    <s v="10:47"/>
    <x v="7"/>
    <x v="2"/>
    <x v="2"/>
    <s v="2"/>
    <x v="0"/>
    <s v="1"/>
    <n v="3"/>
    <s v="NE"/>
    <s v=""/>
    <x v="0"/>
  </r>
  <r>
    <s v="003360/23"/>
    <s v="Desnica Tobiáš"/>
    <s v="0701186068"/>
    <s v="111"/>
    <x v="168"/>
    <d v="1899-12-30T12:04:00"/>
    <d v="2023-06-10T00:00:00"/>
    <s v="14:29"/>
    <x v="8"/>
    <x v="2"/>
    <x v="2"/>
    <s v="2"/>
    <x v="0"/>
    <s v="1"/>
    <n v="3"/>
    <s v="NE"/>
    <s v=""/>
    <x v="0"/>
  </r>
  <r>
    <s v="003377/23"/>
    <s v="Holík Jakub"/>
    <s v="1510010205"/>
    <s v="211"/>
    <x v="169"/>
    <d v="1899-12-30T09:52:00"/>
    <d v="2023-06-10T00:00:00"/>
    <s v="09:06"/>
    <x v="7"/>
    <x v="2"/>
    <x v="2"/>
    <s v="2"/>
    <x v="0"/>
    <s v="1"/>
    <n v="4"/>
    <s v="NE"/>
    <s v=""/>
    <x v="0"/>
  </r>
  <r>
    <s v="003378/23"/>
    <s v="Kruk Vincent"/>
    <s v="1710271706"/>
    <s v="111"/>
    <x v="169"/>
    <d v="1899-12-30T09:59:00"/>
    <d v="2023-06-10T00:00:00"/>
    <s v="08:38"/>
    <x v="7"/>
    <x v="2"/>
    <x v="2"/>
    <s v="2"/>
    <x v="0"/>
    <s v="1"/>
    <n v="4"/>
    <s v="NE"/>
    <s v=""/>
    <x v="0"/>
  </r>
  <r>
    <s v="003379/23"/>
    <s v="Šotolová Natálie "/>
    <s v="1655291286"/>
    <s v="205"/>
    <x v="169"/>
    <d v="1899-12-30T10:16:00"/>
    <d v="2023-06-10T00:00:00"/>
    <s v="08:59"/>
    <x v="7"/>
    <x v="2"/>
    <x v="2"/>
    <s v="2"/>
    <x v="0"/>
    <s v="1"/>
    <n v="4"/>
    <s v="NE"/>
    <s v=""/>
    <x v="0"/>
  </r>
  <r>
    <s v="003380/23"/>
    <s v="Benda Lukáš"/>
    <s v="1910160087"/>
    <s v="205"/>
    <x v="169"/>
    <d v="1899-12-30T10:22:00"/>
    <d v="2023-06-10T00:00:00"/>
    <s v="08:50"/>
    <x v="7"/>
    <x v="2"/>
    <x v="2"/>
    <s v="2"/>
    <x v="0"/>
    <s v="1"/>
    <n v="4"/>
    <s v="NE"/>
    <s v=""/>
    <x v="0"/>
  </r>
  <r>
    <s v="003381/23"/>
    <s v="Labounková Veronika "/>
    <s v="2157120328"/>
    <s v="205"/>
    <x v="169"/>
    <d v="1899-12-30T10:31:00"/>
    <d v="2023-06-10T00:00:00"/>
    <s v="12:42"/>
    <x v="4"/>
    <x v="2"/>
    <x v="2"/>
    <s v="2"/>
    <x v="0"/>
    <s v="1"/>
    <n v="4"/>
    <s v="NE"/>
    <s v=""/>
    <x v="0"/>
  </r>
  <r>
    <s v="003382/23"/>
    <s v="Šmíd Sebastian"/>
    <s v="1801081293"/>
    <s v="201"/>
    <x v="169"/>
    <d v="1899-12-30T10:54:00"/>
    <d v="2023-06-10T00:00:00"/>
    <s v="08:29"/>
    <x v="7"/>
    <x v="2"/>
    <x v="2"/>
    <s v="2"/>
    <x v="0"/>
    <s v="1"/>
    <n v="4"/>
    <s v="NE"/>
    <s v=""/>
    <x v="0"/>
  </r>
  <r>
    <s v="003383/23"/>
    <s v="Šajben Juraj"/>
    <s v="1805090232"/>
    <s v="205"/>
    <x v="169"/>
    <d v="1899-12-30T10:58:00"/>
    <d v="2023-06-10T00:00:00"/>
    <s v="08:19"/>
    <x v="7"/>
    <x v="2"/>
    <x v="2"/>
    <s v="2"/>
    <x v="0"/>
    <s v="1"/>
    <n v="4"/>
    <s v="NE"/>
    <s v=""/>
    <x v="0"/>
  </r>
  <r>
    <s v="003384/23"/>
    <s v="Gregr Tomáš"/>
    <s v="1103171146"/>
    <s v="213"/>
    <x v="169"/>
    <d v="1899-12-30T11:14:00"/>
    <d v="2023-06-10T00:00:00"/>
    <s v="13:07"/>
    <x v="4"/>
    <x v="0"/>
    <x v="0"/>
    <s v="2"/>
    <x v="0"/>
    <s v="1"/>
    <n v="4"/>
    <s v="NE"/>
    <s v=""/>
    <x v="0"/>
  </r>
  <r>
    <s v="003387/23"/>
    <s v="Macháček Mikuláš "/>
    <s v="2105210283"/>
    <s v="111"/>
    <x v="169"/>
    <d v="1899-12-30T11:49:00"/>
    <d v="2023-06-10T00:00:00"/>
    <s v="13:26"/>
    <x v="4"/>
    <x v="2"/>
    <x v="2"/>
    <s v="2"/>
    <x v="2"/>
    <s v="1"/>
    <n v="4"/>
    <s v="NE"/>
    <s v=""/>
    <x v="0"/>
  </r>
  <r>
    <s v="003389/23"/>
    <s v="Šajbenová Pavla"/>
    <s v="9257145293"/>
    <s v="205"/>
    <x v="169"/>
    <d v="1899-12-30T11:55:00"/>
    <d v="2023-06-10T00:00:00"/>
    <s v="08:20"/>
    <x v="6"/>
    <x v="0"/>
    <x v="0"/>
    <s v="7"/>
    <x v="1"/>
    <s v="1"/>
    <n v="4"/>
    <s v="NE"/>
    <s v=""/>
    <x v="0"/>
  </r>
  <r>
    <s v="003390/23"/>
    <s v="Macháčková Lucie"/>
    <s v="8853185594"/>
    <s v="111"/>
    <x v="169"/>
    <d v="1899-12-30T12:05:00"/>
    <d v="2023-06-10T00:00:00"/>
    <s v="13:32"/>
    <x v="5"/>
    <x v="0"/>
    <x v="0"/>
    <s v="7"/>
    <x v="1"/>
    <s v="1"/>
    <n v="4"/>
    <s v="NE"/>
    <s v=""/>
    <x v="0"/>
  </r>
  <r>
    <s v="003392/23"/>
    <s v="Šmíd Lukáš"/>
    <s v="9304295748"/>
    <s v="205"/>
    <x v="169"/>
    <d v="1899-12-30T12:42:00"/>
    <d v="2023-06-10T00:00:00"/>
    <s v="08:23"/>
    <x v="6"/>
    <x v="0"/>
    <x v="0"/>
    <s v="7"/>
    <x v="1"/>
    <s v="1"/>
    <n v="4"/>
    <s v="NE"/>
    <s v=""/>
    <x v="0"/>
  </r>
  <r>
    <s v="003393/23"/>
    <s v="Nádvorníková Tereza"/>
    <s v="8653036139"/>
    <s v="111"/>
    <x v="169"/>
    <d v="1899-12-30T12:44:00"/>
    <d v="2023-06-10T00:00:00"/>
    <s v="08:39"/>
    <x v="6"/>
    <x v="0"/>
    <x v="0"/>
    <s v="7"/>
    <x v="1"/>
    <s v="1"/>
    <n v="4"/>
    <s v="NE"/>
    <s v=""/>
    <x v="0"/>
  </r>
  <r>
    <s v="003394/23"/>
    <s v="Bendová Andrea"/>
    <s v="8060164464"/>
    <s v="205"/>
    <x v="169"/>
    <d v="1899-12-30T12:59:00"/>
    <d v="2023-06-10T00:00:00"/>
    <s v="08:42"/>
    <x v="6"/>
    <x v="0"/>
    <x v="0"/>
    <s v="7"/>
    <x v="1"/>
    <s v="1"/>
    <n v="4"/>
    <s v="NE"/>
    <s v=""/>
    <x v="0"/>
  </r>
  <r>
    <s v="003395/23"/>
    <s v="Lovašová Amélie"/>
    <s v="1853180362"/>
    <s v="111"/>
    <x v="169"/>
    <d v="1899-12-30T13:10:00"/>
    <d v="2023-06-10T00:00:00"/>
    <s v="12:27"/>
    <x v="4"/>
    <x v="0"/>
    <x v="0"/>
    <s v="2"/>
    <x v="0"/>
    <s v="1"/>
    <n v="4"/>
    <s v="NE"/>
    <s v=""/>
    <x v="0"/>
  </r>
  <r>
    <s v="003396/23"/>
    <s v="Ferková Iveta"/>
    <s v="8553024942"/>
    <s v="201"/>
    <x v="169"/>
    <d v="1899-12-30T13:34:00"/>
    <d v="2023-06-10T00:00:00"/>
    <s v="12:35"/>
    <x v="5"/>
    <x v="0"/>
    <x v="0"/>
    <s v="7"/>
    <x v="1"/>
    <s v="1"/>
    <n v="4"/>
    <s v="NE"/>
    <s v=""/>
    <x v="0"/>
  </r>
  <r>
    <s v="003400/23"/>
    <s v="Labounková Martina"/>
    <s v="9458305703"/>
    <s v="205"/>
    <x v="169"/>
    <d v="1899-12-30T16:43:00"/>
    <d v="2023-06-10T00:00:00"/>
    <s v="12:48"/>
    <x v="5"/>
    <x v="0"/>
    <x v="0"/>
    <s v="7"/>
    <x v="1"/>
    <s v="1"/>
    <n v="4"/>
    <s v="ANO"/>
    <s v=""/>
    <x v="1"/>
  </r>
  <r>
    <s v="003403/23"/>
    <s v="Rozsypal Max"/>
    <s v="1401030235"/>
    <s v="205"/>
    <x v="169"/>
    <d v="1899-12-30T22:41:00"/>
    <d v="2023-06-10T00:00:00"/>
    <s v="14:26"/>
    <x v="8"/>
    <x v="1"/>
    <x v="1"/>
    <s v="2"/>
    <x v="0"/>
    <s v="1"/>
    <n v="4"/>
    <s v="ANO"/>
    <s v=""/>
    <x v="1"/>
  </r>
  <r>
    <s v="003385/23"/>
    <s v="Jemelková Nikol "/>
    <s v="2258180980"/>
    <s v="211"/>
    <x v="169"/>
    <d v="1899-12-30T11:35:00"/>
    <d v="2023-06-11T00:00:00"/>
    <s v="12:18"/>
    <x v="4"/>
    <x v="2"/>
    <x v="2"/>
    <s v="2"/>
    <x v="2"/>
    <s v="1"/>
    <n v="4"/>
    <s v="NE"/>
    <s v=""/>
    <x v="0"/>
  </r>
  <r>
    <s v="003386/23"/>
    <s v="Michalčák Max"/>
    <s v="1806040478"/>
    <s v="205"/>
    <x v="169"/>
    <d v="1899-12-30T11:45:00"/>
    <d v="2023-06-11T00:00:00"/>
    <s v="10:23"/>
    <x v="7"/>
    <x v="2"/>
    <x v="2"/>
    <s v="2"/>
    <x v="0"/>
    <s v="1"/>
    <n v="4"/>
    <s v="NE"/>
    <s v=""/>
    <x v="0"/>
  </r>
  <r>
    <s v="003388/23"/>
    <s v="Marková Kamila"/>
    <s v="8959286072"/>
    <s v="211"/>
    <x v="169"/>
    <d v="1899-12-30T11:49:00"/>
    <d v="2023-06-11T00:00:00"/>
    <s v="12:23"/>
    <x v="5"/>
    <x v="0"/>
    <x v="0"/>
    <s v="7"/>
    <x v="1"/>
    <s v="1"/>
    <n v="4"/>
    <s v="NE"/>
    <s v=""/>
    <x v="0"/>
  </r>
  <r>
    <s v="003391/23"/>
    <s v="Michalčák Lukáš"/>
    <s v="8811206228"/>
    <s v="201"/>
    <x v="169"/>
    <d v="1899-12-30T12:17:00"/>
    <d v="2023-06-11T00:00:00"/>
    <s v="10:29"/>
    <x v="6"/>
    <x v="0"/>
    <x v="0"/>
    <s v="7"/>
    <x v="1"/>
    <s v="1"/>
    <n v="4"/>
    <s v="NE"/>
    <s v=""/>
    <x v="0"/>
  </r>
  <r>
    <s v="003404/23"/>
    <s v="Polesová Zuzana"/>
    <s v="0657126063"/>
    <s v="205"/>
    <x v="170"/>
    <d v="1899-12-30T06:56:00"/>
    <d v="2023-06-11T00:00:00"/>
    <s v="09:33"/>
    <x v="2"/>
    <x v="1"/>
    <x v="1"/>
    <s v="2"/>
    <x v="0"/>
    <s v="1"/>
    <n v="5"/>
    <s v="ANO"/>
    <s v=""/>
    <x v="1"/>
  </r>
  <r>
    <s v="002824/23"/>
    <s v="Novotný Marek"/>
    <s v="1002137422"/>
    <s v="205"/>
    <x v="144"/>
    <d v="1899-12-30T22:04:00"/>
    <d v="2023-06-12T00:00:00"/>
    <s v="16:06"/>
    <x v="11"/>
    <x v="0"/>
    <x v="0"/>
    <s v="2"/>
    <x v="0"/>
    <s v="5"/>
    <n v="7"/>
    <s v="ANO"/>
    <s v=""/>
    <x v="1"/>
  </r>
  <r>
    <s v="003151/23"/>
    <s v="Kociánová Elena"/>
    <s v="1261131344"/>
    <s v="111"/>
    <x v="159"/>
    <d v="1899-12-30T11:07:00"/>
    <d v="2023-06-12T00:00:00"/>
    <s v="11:54"/>
    <x v="0"/>
    <x v="1"/>
    <x v="1"/>
    <s v="5"/>
    <x v="0"/>
    <s v="1"/>
    <n v="1"/>
    <s v="NE"/>
    <s v=""/>
    <x v="0"/>
  </r>
  <r>
    <s v="003245/23"/>
    <s v="Tomečková Laura"/>
    <s v="1758291689"/>
    <s v="205"/>
    <x v="163"/>
    <d v="1899-12-30T10:00:00"/>
    <d v="2023-06-12T00:00:00"/>
    <s v="11:47"/>
    <x v="0"/>
    <x v="0"/>
    <x v="0"/>
    <s v="2"/>
    <x v="0"/>
    <s v="1"/>
    <n v="5"/>
    <s v="NE"/>
    <s v=""/>
    <x v="0"/>
  </r>
  <r>
    <s v="003253/23"/>
    <s v="Korman Jakub"/>
    <s v="1004106103"/>
    <s v="205"/>
    <x v="163"/>
    <d v="1899-12-30T14:26:00"/>
    <d v="2023-06-12T00:00:00"/>
    <s v="14:30"/>
    <x v="7"/>
    <x v="1"/>
    <x v="1"/>
    <s v="5"/>
    <x v="0"/>
    <s v="1"/>
    <n v="5"/>
    <s v="NE"/>
    <s v=""/>
    <x v="0"/>
  </r>
  <r>
    <s v="003269/23"/>
    <s v="Lovás Ivan"/>
    <s v="1826568018"/>
    <s v="111"/>
    <x v="164"/>
    <d v="1899-12-30T19:32:00"/>
    <d v="2023-06-12T00:00:00"/>
    <s v="12:09"/>
    <x v="0"/>
    <x v="0"/>
    <x v="0"/>
    <s v="5"/>
    <x v="0"/>
    <s v="1"/>
    <n v="6"/>
    <s v="ANO"/>
    <s v=""/>
    <x v="1"/>
  </r>
  <r>
    <s v="003270/23"/>
    <s v="Lovásová Andrea"/>
    <s v="8960704159"/>
    <s v="111"/>
    <x v="164"/>
    <d v="1899-12-30T21:20:00"/>
    <d v="2023-06-12T00:00:00"/>
    <s v="12:17"/>
    <x v="1"/>
    <x v="0"/>
    <x v="0"/>
    <s v="7"/>
    <x v="1"/>
    <s v="1"/>
    <n v="6"/>
    <s v="ANO"/>
    <s v=""/>
    <x v="1"/>
  </r>
  <r>
    <s v="003285/23"/>
    <s v="Zaoral Jakub"/>
    <s v="0905065348"/>
    <s v="111"/>
    <x v="165"/>
    <d v="1899-12-30T16:13:00"/>
    <d v="2023-06-12T00:00:00"/>
    <s v="12:24"/>
    <x v="0"/>
    <x v="0"/>
    <x v="0"/>
    <s v="5"/>
    <x v="0"/>
    <s v="1"/>
    <n v="7"/>
    <s v="ANO"/>
    <s v=""/>
    <x v="1"/>
  </r>
  <r>
    <s v="003291/23"/>
    <s v="Dostálová Michaela"/>
    <s v="0957230901"/>
    <s v="111"/>
    <x v="165"/>
    <d v="1899-12-30T21:21:00"/>
    <d v="2023-06-12T00:00:00"/>
    <s v="12:12"/>
    <x v="2"/>
    <x v="0"/>
    <x v="0"/>
    <s v="2"/>
    <x v="4"/>
    <s v="1"/>
    <n v="7"/>
    <s v="ANO"/>
    <s v=""/>
    <x v="1"/>
  </r>
  <r>
    <s v="003303/23"/>
    <s v="Doležalová Adina "/>
    <s v="1154291017"/>
    <s v="111"/>
    <x v="166"/>
    <d v="1899-12-30T10:17:00"/>
    <d v="2023-06-12T00:00:00"/>
    <s v="10:58"/>
    <x v="8"/>
    <x v="0"/>
    <x v="0"/>
    <s v="2"/>
    <x v="0"/>
    <s v="1"/>
    <n v="1"/>
    <s v="NE"/>
    <s v=""/>
    <x v="0"/>
  </r>
  <r>
    <s v="003318/23"/>
    <s v="Doležalová Alexandra"/>
    <s v="7751034137"/>
    <s v="111"/>
    <x v="166"/>
    <d v="1899-12-30T13:35:00"/>
    <d v="2023-06-12T00:00:00"/>
    <s v="14:04"/>
    <x v="9"/>
    <x v="0"/>
    <x v="0"/>
    <s v="7"/>
    <x v="1"/>
    <s v="1"/>
    <n v="1"/>
    <s v="NE"/>
    <s v=""/>
    <x v="0"/>
  </r>
  <r>
    <s v="003321/23"/>
    <s v="Kociánová Iveta"/>
    <s v="8458174857"/>
    <s v="111"/>
    <x v="166"/>
    <d v="1899-12-30T13:59:00"/>
    <d v="2023-06-12T00:00:00"/>
    <s v="11:50"/>
    <x v="1"/>
    <x v="0"/>
    <x v="0"/>
    <s v="7"/>
    <x v="1"/>
    <s v="1"/>
    <n v="1"/>
    <s v="NE"/>
    <s v=""/>
    <x v="0"/>
  </r>
  <r>
    <s v="003334/23"/>
    <s v="Šeda Petr"/>
    <s v="1312230216"/>
    <s v="211"/>
    <x v="167"/>
    <d v="1899-12-30T09:21:00"/>
    <d v="2023-06-12T00:00:00"/>
    <s v="12:25"/>
    <x v="8"/>
    <x v="1"/>
    <x v="1"/>
    <s v="2"/>
    <x v="0"/>
    <s v="1"/>
    <n v="2"/>
    <s v="NE"/>
    <s v=""/>
    <x v="0"/>
  </r>
  <r>
    <s v="003340/23"/>
    <s v="Vavrochová Viktorie"/>
    <s v="0857306230"/>
    <s v="111"/>
    <x v="167"/>
    <d v="1899-12-30T11:37:00"/>
    <d v="2023-06-12T00:00:00"/>
    <s v="12:29"/>
    <x v="8"/>
    <x v="2"/>
    <x v="2"/>
    <s v="2"/>
    <x v="0"/>
    <s v="1"/>
    <n v="2"/>
    <s v="NE"/>
    <s v=""/>
    <x v="0"/>
  </r>
  <r>
    <s v="003362/23"/>
    <s v="Šnejdárková Markéta"/>
    <s v="9461176098"/>
    <s v="111"/>
    <x v="168"/>
    <d v="1899-12-30T12:35:00"/>
    <d v="2023-06-12T00:00:00"/>
    <s v="14:23"/>
    <x v="6"/>
    <x v="0"/>
    <x v="0"/>
    <s v="7"/>
    <x v="1"/>
    <s v="1"/>
    <n v="3"/>
    <s v="NE"/>
    <s v=""/>
    <x v="0"/>
  </r>
  <r>
    <s v="003363/23"/>
    <s v="Zbořil Pavel"/>
    <s v="1002143274"/>
    <s v="205"/>
    <x v="168"/>
    <d v="1899-12-30T13:04:00"/>
    <d v="2023-06-12T00:00:00"/>
    <s v="13:27"/>
    <x v="4"/>
    <x v="1"/>
    <x v="1"/>
    <s v="2"/>
    <x v="0"/>
    <s v="1"/>
    <n v="3"/>
    <s v="NE"/>
    <s v=""/>
    <x v="0"/>
  </r>
  <r>
    <s v="003397/23"/>
    <s v="Nečasová Tereza"/>
    <s v="2157210715"/>
    <s v="205"/>
    <x v="169"/>
    <d v="1899-12-30T13:41:00"/>
    <d v="2023-06-12T00:00:00"/>
    <s v="12:17"/>
    <x v="2"/>
    <x v="0"/>
    <x v="0"/>
    <s v="2"/>
    <x v="0"/>
    <s v="1"/>
    <n v="4"/>
    <s v="NE"/>
    <s v=""/>
    <x v="0"/>
  </r>
  <r>
    <s v="003402/23"/>
    <s v="Kalabisová Lucie"/>
    <s v="9453145702"/>
    <s v="205"/>
    <x v="169"/>
    <d v="1899-12-30T20:24:00"/>
    <d v="2023-06-12T00:00:00"/>
    <s v="14:38"/>
    <x v="3"/>
    <x v="0"/>
    <x v="0"/>
    <s v="7"/>
    <x v="1"/>
    <s v="1"/>
    <n v="4"/>
    <s v="ANO"/>
    <s v=""/>
    <x v="1"/>
  </r>
  <r>
    <s v="003405/23"/>
    <s v="Horecká Hedvika"/>
    <s v="1461190236"/>
    <s v="205"/>
    <x v="170"/>
    <d v="1899-12-30T11:27:00"/>
    <d v="2023-06-12T00:00:00"/>
    <s v="12:15"/>
    <x v="0"/>
    <x v="1"/>
    <x v="1"/>
    <s v="2"/>
    <x v="0"/>
    <s v="1"/>
    <n v="5"/>
    <s v="NE"/>
    <s v=""/>
    <x v="0"/>
  </r>
  <r>
    <s v="003409/23"/>
    <s v="Jalamas Richard"/>
    <s v="2004160510"/>
    <s v="211"/>
    <x v="171"/>
    <d v="1899-12-30T11:49:00"/>
    <d v="2023-06-12T00:00:00"/>
    <s v="13:02"/>
    <x v="2"/>
    <x v="1"/>
    <x v="1"/>
    <s v="2"/>
    <x v="0"/>
    <s v="1"/>
    <n v="6"/>
    <s v="NE"/>
    <s v=""/>
    <x v="1"/>
  </r>
  <r>
    <s v="003410/23"/>
    <s v="Derinková Nikol"/>
    <s v="2352190346"/>
    <s v="211"/>
    <x v="171"/>
    <d v="1899-12-30T12:54:00"/>
    <d v="2023-06-12T00:00:00"/>
    <s v="14:22"/>
    <x v="2"/>
    <x v="0"/>
    <x v="0"/>
    <s v="2"/>
    <x v="0"/>
    <s v="1"/>
    <n v="6"/>
    <s v="NE"/>
    <s v=""/>
    <x v="1"/>
  </r>
  <r>
    <s v="003411/23"/>
    <s v="Akrapová Michaela "/>
    <s v="9453245725"/>
    <s v="211"/>
    <x v="171"/>
    <d v="1899-12-30T13:03:00"/>
    <d v="2023-06-12T00:00:00"/>
    <s v="14:36"/>
    <x v="3"/>
    <x v="0"/>
    <x v="0"/>
    <s v="7"/>
    <x v="1"/>
    <s v="1"/>
    <n v="6"/>
    <s v="NE"/>
    <s v=""/>
    <x v="1"/>
  </r>
  <r>
    <s v="003412/23"/>
    <s v="Poltoranos Petr"/>
    <s v="0506307428"/>
    <s v="211"/>
    <x v="171"/>
    <d v="1899-12-30T15:03:00"/>
    <d v="2023-06-12T00:00:00"/>
    <s v="12:28"/>
    <x v="4"/>
    <x v="0"/>
    <x v="0"/>
    <s v="2"/>
    <x v="0"/>
    <s v="1"/>
    <n v="6"/>
    <s v="ANO"/>
    <s v=""/>
    <x v="1"/>
  </r>
  <r>
    <s v="003415/23"/>
    <s v="Šedová Olga"/>
    <s v="8160025313"/>
    <s v="211"/>
    <x v="171"/>
    <d v="1899-12-30T17:14:00"/>
    <d v="2023-06-12T00:00:00"/>
    <s v="12:00"/>
    <x v="9"/>
    <x v="0"/>
    <x v="0"/>
    <s v="7"/>
    <x v="1"/>
    <s v="1"/>
    <n v="6"/>
    <s v="ANO"/>
    <s v=""/>
    <x v="1"/>
  </r>
  <r>
    <s v="003416/23"/>
    <s v="Harcovová Marcela"/>
    <s v="8260044859"/>
    <s v="211"/>
    <x v="171"/>
    <d v="1899-12-30T17:44:00"/>
    <d v="2023-06-12T00:00:00"/>
    <s v="13:08"/>
    <x v="3"/>
    <x v="0"/>
    <x v="0"/>
    <s v="7"/>
    <x v="1"/>
    <s v="1"/>
    <n v="6"/>
    <s v="ANO"/>
    <s v=""/>
    <x v="1"/>
  </r>
  <r>
    <s v="003417/23"/>
    <s v="Sigmund Filip"/>
    <s v="2110231013"/>
    <s v="111"/>
    <x v="171"/>
    <d v="1899-12-30T18:54:00"/>
    <d v="2023-06-12T00:00:00"/>
    <s v="10:33"/>
    <x v="2"/>
    <x v="1"/>
    <x v="1"/>
    <s v="2"/>
    <x v="0"/>
    <s v="1"/>
    <n v="6"/>
    <s v="ANO"/>
    <s v=""/>
    <x v="1"/>
  </r>
  <r>
    <s v="003418/23"/>
    <s v="Sigmundová Hana"/>
    <s v="8355115802"/>
    <s v="111"/>
    <x v="171"/>
    <d v="1899-12-30T19:00:00"/>
    <d v="2023-06-12T00:00:00"/>
    <s v="10:35"/>
    <x v="3"/>
    <x v="0"/>
    <x v="0"/>
    <s v="7"/>
    <x v="1"/>
    <s v="1"/>
    <n v="6"/>
    <s v="ANO"/>
    <s v=""/>
    <x v="1"/>
  </r>
  <r>
    <s v="003419/23"/>
    <s v="Perůtka Kryštof"/>
    <s v="2305190514"/>
    <s v="213"/>
    <x v="171"/>
    <d v="1899-12-30T22:55:00"/>
    <d v="2023-06-12T00:00:00"/>
    <s v="12:11"/>
    <x v="4"/>
    <x v="1"/>
    <x v="1"/>
    <s v="7"/>
    <x v="0"/>
    <s v="1"/>
    <n v="6"/>
    <s v="ANO"/>
    <s v=""/>
    <x v="1"/>
  </r>
  <r>
    <s v="003420/23"/>
    <s v="Perůtková Kateřina"/>
    <s v="9853136227"/>
    <s v="213"/>
    <x v="171"/>
    <d v="1899-12-30T23:01:00"/>
    <d v="2023-06-12T00:00:00"/>
    <s v="12:12"/>
    <x v="5"/>
    <x v="0"/>
    <x v="0"/>
    <s v="7"/>
    <x v="1"/>
    <s v="1"/>
    <n v="6"/>
    <s v="ANO"/>
    <s v=""/>
    <x v="1"/>
  </r>
  <r>
    <s v="003213/23"/>
    <s v="Schopf Matyas"/>
    <s v="1808010369"/>
    <s v="111"/>
    <x v="161"/>
    <d v="1899-12-30T15:02:00"/>
    <d v="2023-06-13T00:00:00"/>
    <s v="10:17"/>
    <x v="0"/>
    <x v="1"/>
    <x v="1"/>
    <s v="2"/>
    <x v="0"/>
    <s v="1"/>
    <n v="3"/>
    <s v="ANO"/>
    <s v=""/>
    <x v="1"/>
  </r>
  <r>
    <s v="003214/23"/>
    <s v="Schopfová Jana"/>
    <s v="9060104218"/>
    <s v="111"/>
    <x v="161"/>
    <d v="1899-12-30T15:11:00"/>
    <d v="2023-06-13T00:00:00"/>
    <s v="10:19"/>
    <x v="1"/>
    <x v="0"/>
    <x v="0"/>
    <s v="7"/>
    <x v="1"/>
    <s v="1"/>
    <n v="3"/>
    <s v="ANO"/>
    <s v=""/>
    <x v="1"/>
  </r>
  <r>
    <s v="003237/23"/>
    <s v="Číhalíková Valerie"/>
    <s v="2257080034"/>
    <s v="201"/>
    <x v="162"/>
    <d v="1899-12-30T11:56:00"/>
    <d v="2023-06-13T00:00:00"/>
    <s v="14:34"/>
    <x v="2"/>
    <x v="1"/>
    <x v="1"/>
    <s v="2"/>
    <x v="0"/>
    <s v="1"/>
    <n v="4"/>
    <s v="NE"/>
    <s v=""/>
    <x v="0"/>
  </r>
  <r>
    <s v="003242/23"/>
    <s v="Jablončíková Martina"/>
    <s v="9355195718"/>
    <s v="201"/>
    <x v="162"/>
    <d v="1899-12-30T17:18:00"/>
    <d v="2023-06-13T00:00:00"/>
    <s v="12:45"/>
    <x v="3"/>
    <x v="0"/>
    <x v="0"/>
    <s v="7"/>
    <x v="1"/>
    <s v="1"/>
    <n v="4"/>
    <s v="ANO"/>
    <s v=""/>
    <x v="1"/>
  </r>
  <r>
    <s v="003246/23"/>
    <s v="Veselský Eliáš"/>
    <s v="2301300188"/>
    <s v="111"/>
    <x v="163"/>
    <d v="1899-12-30T10:25:00"/>
    <d v="2023-06-13T00:00:00"/>
    <s v="13:13"/>
    <x v="4"/>
    <x v="0"/>
    <x v="0"/>
    <s v="2"/>
    <x v="0"/>
    <s v="1"/>
    <n v="5"/>
    <s v="NE"/>
    <s v=""/>
    <x v="0"/>
  </r>
  <r>
    <s v="003249/23"/>
    <s v="Veselská Aneta"/>
    <s v="9554185718"/>
    <s v="111"/>
    <x v="163"/>
    <d v="1899-12-30T12:30:00"/>
    <d v="2023-06-13T00:00:00"/>
    <s v="13:14"/>
    <x v="5"/>
    <x v="0"/>
    <x v="0"/>
    <s v="7"/>
    <x v="1"/>
    <s v="1"/>
    <n v="5"/>
    <s v="NE"/>
    <s v=""/>
    <x v="0"/>
  </r>
  <r>
    <s v="003274/23"/>
    <s v="Dostálová Laura"/>
    <s v="1951200152"/>
    <s v="205"/>
    <x v="165"/>
    <d v="1899-12-30T13:56:00"/>
    <d v="2023-06-13T00:00:00"/>
    <s v="12:55"/>
    <x v="0"/>
    <x v="1"/>
    <x v="1"/>
    <s v="3"/>
    <x v="2"/>
    <s v="1"/>
    <n v="7"/>
    <s v="NE"/>
    <s v=""/>
    <x v="1"/>
  </r>
  <r>
    <s v="003282/23"/>
    <s v="Němcová Kristýna"/>
    <s v="9552265723"/>
    <s v="205"/>
    <x v="165"/>
    <d v="1899-12-30T15:31:00"/>
    <d v="2023-06-13T00:00:00"/>
    <s v="12:59"/>
    <x v="1"/>
    <x v="0"/>
    <x v="0"/>
    <s v="7"/>
    <x v="1"/>
    <s v="1"/>
    <n v="7"/>
    <s v="ANO"/>
    <s v=""/>
    <x v="1"/>
  </r>
  <r>
    <s v="003295/23"/>
    <s v="Vláčilová Alice "/>
    <s v="0859053261"/>
    <s v="205"/>
    <x v="166"/>
    <d v="1899-12-30T08:43:00"/>
    <d v="2023-06-13T00:00:00"/>
    <s v="10:43"/>
    <x v="0"/>
    <x v="1"/>
    <x v="1"/>
    <s v="2"/>
    <x v="0"/>
    <s v="1"/>
    <n v="1"/>
    <s v="NE"/>
    <s v=""/>
    <x v="0"/>
  </r>
  <r>
    <s v="003333/23"/>
    <s v="Přecechtělová Eva "/>
    <s v="2255271623"/>
    <s v="111"/>
    <x v="167"/>
    <d v="1899-12-30T09:09:00"/>
    <d v="2023-06-13T00:00:00"/>
    <s v="18:18"/>
    <x v="7"/>
    <x v="2"/>
    <x v="2"/>
    <s v="2"/>
    <x v="2"/>
    <s v="1"/>
    <n v="2"/>
    <s v="NE"/>
    <s v=""/>
    <x v="0"/>
  </r>
  <r>
    <s v="003335/23"/>
    <s v="Vicianová Veronika"/>
    <s v="1155220088"/>
    <s v="205"/>
    <x v="167"/>
    <d v="1899-12-30T09:30:00"/>
    <d v="2023-06-13T00:00:00"/>
    <s v="11:14"/>
    <x v="7"/>
    <x v="2"/>
    <x v="2"/>
    <s v="2"/>
    <x v="0"/>
    <s v="1"/>
    <n v="2"/>
    <s v="NE"/>
    <s v=""/>
    <x v="0"/>
  </r>
  <r>
    <s v="003342/23"/>
    <s v="Přecechtělová Jana"/>
    <s v="8453243491"/>
    <s v="111"/>
    <x v="167"/>
    <d v="1899-12-30T12:02:00"/>
    <d v="2023-06-13T00:00:00"/>
    <s v="18:24"/>
    <x v="6"/>
    <x v="0"/>
    <x v="0"/>
    <s v="7"/>
    <x v="1"/>
    <s v="1"/>
    <n v="2"/>
    <s v="NE"/>
    <s v=""/>
    <x v="0"/>
  </r>
  <r>
    <s v="003375/23"/>
    <s v="Koudelný Daniel"/>
    <s v="1704241363"/>
    <s v="205"/>
    <x v="168"/>
    <d v="1899-12-30T22:46:00"/>
    <d v="2023-06-13T00:00:00"/>
    <s v="12:56"/>
    <x v="4"/>
    <x v="0"/>
    <x v="0"/>
    <s v="7"/>
    <x v="0"/>
    <s v="1"/>
    <n v="3"/>
    <s v="ANO"/>
    <s v=""/>
    <x v="1"/>
  </r>
  <r>
    <s v="003406/23"/>
    <s v="Pilmajer Alexandr"/>
    <s v="1808130555"/>
    <s v="211"/>
    <x v="170"/>
    <d v="1899-12-30T14:05:00"/>
    <d v="2023-06-13T00:00:00"/>
    <s v="12:57"/>
    <x v="2"/>
    <x v="1"/>
    <x v="1"/>
    <s v="2"/>
    <x v="0"/>
    <s v="1"/>
    <n v="5"/>
    <s v="NE"/>
    <s v=""/>
    <x v="0"/>
  </r>
  <r>
    <s v="003408/23"/>
    <s v="Svačina Ondřej"/>
    <s v="9010056154"/>
    <s v="111"/>
    <x v="170"/>
    <d v="1899-12-30T14:33:00"/>
    <d v="2023-06-13T00:00:00"/>
    <s v="18:27"/>
    <x v="3"/>
    <x v="0"/>
    <x v="0"/>
    <s v="7"/>
    <x v="1"/>
    <s v="1"/>
    <n v="5"/>
    <s v="NE"/>
    <s v=""/>
    <x v="0"/>
  </r>
  <r>
    <s v="003424/23"/>
    <s v="Procházková Natálie"/>
    <s v="1459270021"/>
    <s v="205"/>
    <x v="172"/>
    <d v="1899-12-30T12:36:00"/>
    <d v="2023-06-13T00:00:00"/>
    <s v="14:38"/>
    <x v="2"/>
    <x v="0"/>
    <x v="0"/>
    <s v="3"/>
    <x v="0"/>
    <s v="1"/>
    <n v="7"/>
    <s v="NE"/>
    <s v=""/>
    <x v="1"/>
  </r>
  <r>
    <s v="003426/23"/>
    <s v="Antošková Viktorie"/>
    <s v="1657031409"/>
    <s v="205"/>
    <x v="172"/>
    <d v="1899-12-30T14:24:00"/>
    <d v="2023-06-13T00:00:00"/>
    <s v="09:06"/>
    <x v="7"/>
    <x v="2"/>
    <x v="2"/>
    <s v="2"/>
    <x v="0"/>
    <s v="1"/>
    <n v="7"/>
    <s v="NE"/>
    <s v=""/>
    <x v="1"/>
  </r>
  <r>
    <s v="003428/23"/>
    <s v="Jílek Jiří"/>
    <s v="1709080230"/>
    <s v="205"/>
    <x v="172"/>
    <d v="1899-12-30T14:53:00"/>
    <d v="2023-06-13T00:00:00"/>
    <s v="09:35"/>
    <x v="7"/>
    <x v="2"/>
    <x v="2"/>
    <s v="2"/>
    <x v="0"/>
    <s v="1"/>
    <n v="7"/>
    <s v="NE"/>
    <s v=""/>
    <x v="1"/>
  </r>
  <r>
    <s v="003429/23"/>
    <s v="Znamenáčková Nicol"/>
    <s v="1856160064"/>
    <s v="201"/>
    <x v="172"/>
    <d v="1899-12-30T15:17:00"/>
    <d v="2023-06-13T00:00:00"/>
    <s v="12:11"/>
    <x v="7"/>
    <x v="2"/>
    <x v="2"/>
    <s v="2"/>
    <x v="0"/>
    <s v="1"/>
    <n v="7"/>
    <s v="ANO"/>
    <s v=""/>
    <x v="1"/>
  </r>
  <r>
    <s v="003431/23"/>
    <s v="Gronichová Stella "/>
    <s v="2055060183"/>
    <s v="205"/>
    <x v="172"/>
    <d v="1899-12-30T15:47:00"/>
    <d v="2023-06-13T00:00:00"/>
    <s v="12:11"/>
    <x v="7"/>
    <x v="2"/>
    <x v="2"/>
    <s v="2"/>
    <x v="0"/>
    <s v="1"/>
    <n v="7"/>
    <s v="ANO"/>
    <s v=""/>
    <x v="1"/>
  </r>
  <r>
    <s v="003433/23"/>
    <s v="Schmied Tadeáš"/>
    <s v="0706167473"/>
    <s v="205"/>
    <x v="172"/>
    <d v="1899-12-30T16:06:00"/>
    <d v="2023-06-13T00:00:00"/>
    <s v="13:11"/>
    <x v="4"/>
    <x v="2"/>
    <x v="2"/>
    <s v="2"/>
    <x v="0"/>
    <s v="1"/>
    <n v="7"/>
    <s v="ANO"/>
    <s v=""/>
    <x v="1"/>
  </r>
  <r>
    <s v="003436/23"/>
    <s v="Nožička Erik"/>
    <s v="1508040435"/>
    <s v="111"/>
    <x v="172"/>
    <d v="1899-12-30T16:35:00"/>
    <d v="2023-06-13T00:00:00"/>
    <s v="13:10"/>
    <x v="4"/>
    <x v="2"/>
    <x v="2"/>
    <s v="2"/>
    <x v="0"/>
    <s v="1"/>
    <n v="7"/>
    <s v="ANO"/>
    <s v=""/>
    <x v="1"/>
  </r>
  <r>
    <s v="003437/23"/>
    <s v="Žandová Karolína"/>
    <s v="1658171075"/>
    <s v="205"/>
    <x v="172"/>
    <d v="1899-12-30T17:15:00"/>
    <d v="2023-06-13T00:00:00"/>
    <s v="12:53"/>
    <x v="4"/>
    <x v="2"/>
    <x v="2"/>
    <s v="2"/>
    <x v="0"/>
    <s v="1"/>
    <n v="7"/>
    <s v="ANO"/>
    <s v=""/>
    <x v="1"/>
  </r>
  <r>
    <s v="003438/23"/>
    <s v="Martinka Viktor"/>
    <s v="1411300231"/>
    <s v="211"/>
    <x v="172"/>
    <d v="1899-12-30T17:35:00"/>
    <d v="2023-06-13T00:00:00"/>
    <s v="13:09"/>
    <x v="4"/>
    <x v="2"/>
    <x v="2"/>
    <s v="2"/>
    <x v="0"/>
    <s v="1"/>
    <n v="7"/>
    <s v="ANO"/>
    <s v=""/>
    <x v="1"/>
  </r>
  <r>
    <s v="003439/23"/>
    <s v="Konečná Michaela"/>
    <s v="8659215796"/>
    <s v="205"/>
    <x v="172"/>
    <d v="1899-12-30T17:49:00"/>
    <d v="2023-06-13T00:00:00"/>
    <s v="12:13"/>
    <x v="6"/>
    <x v="0"/>
    <x v="0"/>
    <s v="7"/>
    <x v="1"/>
    <s v="1"/>
    <n v="7"/>
    <s v="ANO"/>
    <s v=""/>
    <x v="1"/>
  </r>
  <r>
    <s v="003440/23"/>
    <s v="Kaletová Vendula"/>
    <s v="8754275783"/>
    <s v="205"/>
    <x v="172"/>
    <d v="1899-12-30T17:54:00"/>
    <d v="2023-06-13T00:00:00"/>
    <s v="09:37"/>
    <x v="6"/>
    <x v="0"/>
    <x v="0"/>
    <s v="7"/>
    <x v="1"/>
    <s v="1"/>
    <n v="7"/>
    <s v="ANO"/>
    <s v=""/>
    <x v="1"/>
  </r>
  <r>
    <s v="003442/23"/>
    <s v="Znamenáčková Lenka"/>
    <s v="8960295157"/>
    <s v="201"/>
    <x v="172"/>
    <d v="1899-12-30T18:12:00"/>
    <d v="2023-06-13T00:00:00"/>
    <s v="12:13"/>
    <x v="6"/>
    <x v="0"/>
    <x v="0"/>
    <s v="7"/>
    <x v="1"/>
    <s v="1"/>
    <n v="7"/>
    <s v="ANO"/>
    <s v=""/>
    <x v="1"/>
  </r>
  <r>
    <s v="003443/23"/>
    <s v="Žandová Veronika"/>
    <s v="8155205762"/>
    <s v="205"/>
    <x v="172"/>
    <d v="1899-12-30T18:22:00"/>
    <d v="2023-06-13T00:00:00"/>
    <s v="12:51"/>
    <x v="5"/>
    <x v="0"/>
    <x v="0"/>
    <s v="7"/>
    <x v="1"/>
    <s v="1"/>
    <n v="7"/>
    <s v="ANO"/>
    <s v=""/>
    <x v="1"/>
  </r>
  <r>
    <s v="003444/23"/>
    <s v="Sejkora Oliver"/>
    <s v="2202110812"/>
    <s v="111"/>
    <x v="172"/>
    <d v="1899-12-30T20:14:00"/>
    <d v="2023-06-13T00:00:00"/>
    <s v="12:33"/>
    <x v="7"/>
    <x v="1"/>
    <x v="1"/>
    <s v="2"/>
    <x v="0"/>
    <s v="1"/>
    <n v="7"/>
    <s v="ANO"/>
    <s v=""/>
    <x v="1"/>
  </r>
  <r>
    <s v="003445/23"/>
    <s v="Sejkorová Tereza Dis"/>
    <s v="9254274667"/>
    <s v="111"/>
    <x v="172"/>
    <d v="1899-12-30T20:23:00"/>
    <d v="2023-06-13T00:00:00"/>
    <s v="12:36"/>
    <x v="6"/>
    <x v="0"/>
    <x v="0"/>
    <s v="7"/>
    <x v="1"/>
    <s v="1"/>
    <n v="7"/>
    <s v="ANO"/>
    <s v=""/>
    <x v="1"/>
  </r>
  <r>
    <s v="003446/23"/>
    <s v="Holomková Martina"/>
    <s v="0857301225"/>
    <s v="111"/>
    <x v="172"/>
    <d v="1899-12-30T22:04:00"/>
    <d v="2023-06-13T00:00:00"/>
    <s v="14:13"/>
    <x v="0"/>
    <x v="0"/>
    <x v="0"/>
    <s v="2"/>
    <x v="0"/>
    <s v="1"/>
    <n v="7"/>
    <s v="ANO"/>
    <s v=""/>
    <x v="1"/>
  </r>
  <r>
    <s v="003451/23"/>
    <s v="Havláková Kateřina"/>
    <s v="1952130246"/>
    <s v="211"/>
    <x v="173"/>
    <d v="1899-12-30T09:23:00"/>
    <d v="2023-06-13T00:00:00"/>
    <s v="09:24"/>
    <x v="0"/>
    <x v="1"/>
    <x v="1"/>
    <s v="2"/>
    <x v="0"/>
    <s v="1"/>
    <n v="1"/>
    <s v="NE"/>
    <s v=""/>
    <x v="0"/>
  </r>
  <r>
    <s v="003461/23"/>
    <s v="Procházka Tobiáš "/>
    <s v="2210030581"/>
    <s v="205"/>
    <x v="173"/>
    <d v="1899-12-30T12:25:00"/>
    <d v="2023-06-13T00:00:00"/>
    <s v="14:42"/>
    <x v="2"/>
    <x v="1"/>
    <x v="1"/>
    <s v="2"/>
    <x v="0"/>
    <s v="1"/>
    <n v="1"/>
    <s v="NE"/>
    <s v=""/>
    <x v="0"/>
  </r>
  <r>
    <s v="003470/23"/>
    <s v="Procházková Vanessa "/>
    <s v="0059035724"/>
    <s v="205"/>
    <x v="173"/>
    <d v="1899-12-30T15:46:00"/>
    <d v="2023-06-13T00:00:00"/>
    <s v="13:36"/>
    <x v="3"/>
    <x v="0"/>
    <x v="0"/>
    <s v="7"/>
    <x v="1"/>
    <s v="1"/>
    <n v="1"/>
    <s v="ANO"/>
    <s v=""/>
    <x v="1"/>
  </r>
  <r>
    <s v="003474/23"/>
    <s v="Havláková Lucie"/>
    <s v="8657145805"/>
    <s v="211"/>
    <x v="173"/>
    <d v="1899-12-30T17:05:00"/>
    <d v="2023-06-13T00:00:00"/>
    <s v="09:27"/>
    <x v="1"/>
    <x v="0"/>
    <x v="0"/>
    <s v="7"/>
    <x v="1"/>
    <s v="1"/>
    <n v="1"/>
    <s v="ANO"/>
    <s v=""/>
    <x v="1"/>
  </r>
  <r>
    <s v="003487/23"/>
    <s v="Vémolová Natálie "/>
    <s v="1559110608"/>
    <s v="205"/>
    <x v="174"/>
    <d v="1899-12-30T10:38:00"/>
    <d v="2023-06-14T00:00:00"/>
    <s v="08:14"/>
    <x v="7"/>
    <x v="2"/>
    <x v="2"/>
    <s v="2"/>
    <x v="0"/>
    <s v="1"/>
    <n v="2"/>
    <s v="NE"/>
    <s v=""/>
    <x v="0"/>
  </r>
  <r>
    <s v="003054/23"/>
    <s v="Gajdošík Radek"/>
    <s v="1603250803"/>
    <s v="111"/>
    <x v="155"/>
    <d v="1899-12-30T07:41:00"/>
    <d v="2023-06-14T00:00:00"/>
    <s v="12:12"/>
    <x v="8"/>
    <x v="1"/>
    <x v="1"/>
    <s v="2"/>
    <x v="0"/>
    <s v="1"/>
    <n v="4"/>
    <s v="NE"/>
    <s v=""/>
    <x v="0"/>
  </r>
  <r>
    <s v="003056/23"/>
    <s v="Gajdošíková Silvie"/>
    <s v="8559296141"/>
    <s v="111"/>
    <x v="155"/>
    <d v="1899-12-30T08:05:00"/>
    <d v="2023-06-14T00:00:00"/>
    <s v="12:24"/>
    <x v="9"/>
    <x v="0"/>
    <x v="0"/>
    <s v="7"/>
    <x v="1"/>
    <s v="1"/>
    <n v="4"/>
    <s v="NE"/>
    <s v=""/>
    <x v="0"/>
  </r>
  <r>
    <s v="003215/23"/>
    <s v="Baše Adam"/>
    <s v="2211300762"/>
    <s v="111"/>
    <x v="161"/>
    <d v="1899-12-30T15:41:00"/>
    <d v="2023-06-14T00:00:00"/>
    <s v="10:44"/>
    <x v="7"/>
    <x v="2"/>
    <x v="2"/>
    <s v="2"/>
    <x v="0"/>
    <s v="1"/>
    <n v="3"/>
    <s v="ANO"/>
    <s v=""/>
    <x v="1"/>
  </r>
  <r>
    <s v="003218/23"/>
    <s v="Baše Petra"/>
    <s v="8952173494"/>
    <s v="111"/>
    <x v="161"/>
    <d v="1899-12-30T16:05:00"/>
    <d v="2023-06-14T00:00:00"/>
    <s v="10:47"/>
    <x v="6"/>
    <x v="0"/>
    <x v="0"/>
    <s v="7"/>
    <x v="1"/>
    <s v="1"/>
    <n v="3"/>
    <s v="ANO"/>
    <s v=""/>
    <x v="1"/>
  </r>
  <r>
    <s v="003314/23"/>
    <s v="Gábler Ondřej"/>
    <s v="1303111062"/>
    <s v="111"/>
    <x v="166"/>
    <d v="1899-12-30T12:44:00"/>
    <d v="2023-06-14T00:00:00"/>
    <s v="15:18"/>
    <x v="7"/>
    <x v="2"/>
    <x v="2"/>
    <s v="2"/>
    <x v="0"/>
    <s v="1"/>
    <n v="1"/>
    <s v="NE"/>
    <s v=""/>
    <x v="0"/>
  </r>
  <r>
    <s v="003348/23"/>
    <s v="Kandrač Noel "/>
    <s v="1604140505"/>
    <s v="111"/>
    <x v="167"/>
    <d v="1899-12-30T14:44:00"/>
    <d v="2023-06-14T00:00:00"/>
    <s v="10:50"/>
    <x v="0"/>
    <x v="1"/>
    <x v="1"/>
    <s v="1"/>
    <x v="0"/>
    <s v="1"/>
    <n v="2"/>
    <s v="NE"/>
    <s v=""/>
    <x v="0"/>
  </r>
  <r>
    <s v="003421/23"/>
    <s v="Zdvyhal Marek"/>
    <s v="2206261211"/>
    <s v="207"/>
    <x v="172"/>
    <d v="1899-12-30T03:12:00"/>
    <d v="2023-06-14T00:00:00"/>
    <s v="08:41"/>
    <x v="11"/>
    <x v="1"/>
    <x v="1"/>
    <s v="2"/>
    <x v="0"/>
    <s v="2"/>
    <n v="7"/>
    <s v="ANO"/>
    <s v=""/>
    <x v="1"/>
  </r>
  <r>
    <s v="003427/23"/>
    <s v="Kedroňová Laura"/>
    <s v="1756110785"/>
    <s v="111"/>
    <x v="172"/>
    <d v="1899-12-30T14:32:00"/>
    <d v="2023-06-14T00:00:00"/>
    <s v="11:08"/>
    <x v="7"/>
    <x v="2"/>
    <x v="2"/>
    <s v="2"/>
    <x v="0"/>
    <s v="1"/>
    <n v="7"/>
    <s v="NE"/>
    <s v=""/>
    <x v="1"/>
  </r>
  <r>
    <s v="003432/23"/>
    <s v="Ptashnik Davyd"/>
    <s v="5200082030"/>
    <s v="333"/>
    <x v="172"/>
    <d v="1899-12-30T15:58:00"/>
    <d v="2023-06-14T00:00:00"/>
    <s v="10:51"/>
    <x v="7"/>
    <x v="2"/>
    <x v="2"/>
    <s v="2"/>
    <x v="0"/>
    <s v="1"/>
    <n v="7"/>
    <s v="ANO"/>
    <s v=""/>
    <x v="1"/>
  </r>
  <r>
    <s v="003434/23"/>
    <s v="Nguyen Tuan Anh"/>
    <s v="1609120183"/>
    <s v="211"/>
    <x v="172"/>
    <d v="1899-12-30T16:16:00"/>
    <d v="2023-06-14T00:00:00"/>
    <s v="11:03"/>
    <x v="7"/>
    <x v="2"/>
    <x v="2"/>
    <s v="2"/>
    <x v="0"/>
    <s v="1"/>
    <n v="7"/>
    <s v="ANO"/>
    <s v=""/>
    <x v="1"/>
  </r>
  <r>
    <s v="003435/23"/>
    <s v="Pencová Tereza"/>
    <s v="1062090678"/>
    <s v="111"/>
    <x v="172"/>
    <d v="1899-12-30T16:29:00"/>
    <d v="2023-06-14T00:00:00"/>
    <s v="14:20"/>
    <x v="4"/>
    <x v="2"/>
    <x v="2"/>
    <s v="2"/>
    <x v="0"/>
    <s v="1"/>
    <n v="7"/>
    <s v="ANO"/>
    <s v=""/>
    <x v="1"/>
  </r>
  <r>
    <s v="003441/23"/>
    <s v="Kedroňová Lucie"/>
    <s v="8858135605"/>
    <s v="111"/>
    <x v="172"/>
    <d v="1899-12-30T18:05:00"/>
    <d v="2023-06-14T00:00:00"/>
    <s v="11:13"/>
    <x v="6"/>
    <x v="0"/>
    <x v="0"/>
    <s v="7"/>
    <x v="1"/>
    <s v="1"/>
    <n v="7"/>
    <s v="ANO"/>
    <s v=""/>
    <x v="1"/>
  </r>
  <r>
    <s v="003447/23"/>
    <s v="Bílek Vlastislav"/>
    <s v="0601263234"/>
    <s v="201"/>
    <x v="173"/>
    <d v="1899-12-30T08:10:00"/>
    <d v="2023-06-14T00:00:00"/>
    <s v="12:05"/>
    <x v="0"/>
    <x v="2"/>
    <x v="2"/>
    <s v="2"/>
    <x v="0"/>
    <s v="1"/>
    <n v="1"/>
    <s v="NE"/>
    <s v=""/>
    <x v="0"/>
  </r>
  <r>
    <s v="003450/23"/>
    <s v="Kouřil Jan"/>
    <s v="1412260036"/>
    <s v="205"/>
    <x v="173"/>
    <d v="1899-12-30T09:05:00"/>
    <d v="2023-06-14T00:00:00"/>
    <s v="12:10"/>
    <x v="8"/>
    <x v="2"/>
    <x v="2"/>
    <s v="2"/>
    <x v="0"/>
    <s v="1"/>
    <n v="1"/>
    <s v="NE"/>
    <s v=""/>
    <x v="0"/>
  </r>
  <r>
    <s v="003452/23"/>
    <s v="Janáčová Klára"/>
    <s v="1156241482"/>
    <s v="111"/>
    <x v="173"/>
    <d v="1899-12-30T09:43:00"/>
    <d v="2023-06-14T00:00:00"/>
    <s v="12:12"/>
    <x v="4"/>
    <x v="2"/>
    <x v="2"/>
    <s v="2"/>
    <x v="0"/>
    <s v="1"/>
    <n v="1"/>
    <s v="NE"/>
    <s v=""/>
    <x v="0"/>
  </r>
  <r>
    <s v="003455/23"/>
    <s v="Rožnovský Lukáš"/>
    <s v="0911073229"/>
    <s v="205"/>
    <x v="173"/>
    <d v="1899-12-30T10:51:00"/>
    <d v="2023-06-14T00:00:00"/>
    <s v="10:13"/>
    <x v="7"/>
    <x v="2"/>
    <x v="2"/>
    <s v="2"/>
    <x v="0"/>
    <s v="1"/>
    <n v="1"/>
    <s v="NE"/>
    <s v=""/>
    <x v="0"/>
  </r>
  <r>
    <s v="003456/23"/>
    <s v="Staníček Štěpán"/>
    <s v="0709273400"/>
    <s v="205"/>
    <x v="173"/>
    <d v="1899-12-30T11:13:00"/>
    <d v="2023-06-14T00:00:00"/>
    <s v="12:34"/>
    <x v="4"/>
    <x v="2"/>
    <x v="2"/>
    <s v="2"/>
    <x v="0"/>
    <s v="1"/>
    <n v="1"/>
    <s v="NE"/>
    <s v=""/>
    <x v="0"/>
  </r>
  <r>
    <s v="003457/23"/>
    <s v="Hrubý Mikuláš"/>
    <s v="2007150673"/>
    <s v="111"/>
    <x v="173"/>
    <d v="1899-12-30T11:29:00"/>
    <d v="2023-06-14T00:00:00"/>
    <s v="08:30"/>
    <x v="7"/>
    <x v="2"/>
    <x v="2"/>
    <s v="2"/>
    <x v="0"/>
    <s v="1"/>
    <n v="1"/>
    <s v="NE"/>
    <s v=""/>
    <x v="0"/>
  </r>
  <r>
    <s v="003458/23"/>
    <s v="Rajzl Šimon"/>
    <s v="2003230460"/>
    <s v="111"/>
    <x v="173"/>
    <d v="1899-12-30T11:42:00"/>
    <d v="2023-06-14T00:00:00"/>
    <s v="12:11"/>
    <x v="8"/>
    <x v="2"/>
    <x v="2"/>
    <s v="2"/>
    <x v="0"/>
    <s v="1"/>
    <n v="1"/>
    <s v="NE"/>
    <s v=""/>
    <x v="0"/>
  </r>
  <r>
    <s v="003459/23"/>
    <s v="Buček Eduard"/>
    <s v="1911030451"/>
    <s v="207"/>
    <x v="173"/>
    <d v="1899-12-30T11:58:00"/>
    <d v="2023-06-14T00:00:00"/>
    <s v="12:04"/>
    <x v="4"/>
    <x v="2"/>
    <x v="2"/>
    <s v="2"/>
    <x v="0"/>
    <s v="1"/>
    <n v="1"/>
    <s v="NE"/>
    <s v=""/>
    <x v="0"/>
  </r>
  <r>
    <s v="003460/23"/>
    <s v="Vítek Adam"/>
    <s v="2002270875"/>
    <s v="205"/>
    <x v="173"/>
    <d v="1899-12-30T12:13:00"/>
    <d v="2023-06-14T00:00:00"/>
    <s v="12:05"/>
    <x v="8"/>
    <x v="2"/>
    <x v="2"/>
    <s v="2"/>
    <x v="0"/>
    <s v="1"/>
    <n v="1"/>
    <s v="NE"/>
    <s v=""/>
    <x v="0"/>
  </r>
  <r>
    <s v="003462/23"/>
    <s v="Machálek Daniel"/>
    <s v="0906156152"/>
    <s v="205"/>
    <x v="173"/>
    <d v="1899-12-30T12:24:00"/>
    <d v="2023-06-14T00:00:00"/>
    <s v="12:09"/>
    <x v="4"/>
    <x v="2"/>
    <x v="2"/>
    <s v="2"/>
    <x v="0"/>
    <s v="1"/>
    <n v="1"/>
    <s v="NE"/>
    <s v=""/>
    <x v="0"/>
  </r>
  <r>
    <s v="003464/23"/>
    <s v="Vítková Monika "/>
    <s v="8151225357"/>
    <s v="205"/>
    <x v="173"/>
    <d v="1899-12-30T13:53:00"/>
    <d v="2023-06-14T00:00:00"/>
    <s v="12:21"/>
    <x v="9"/>
    <x v="0"/>
    <x v="0"/>
    <s v="7"/>
    <x v="1"/>
    <s v="1"/>
    <n v="1"/>
    <s v="NE"/>
    <s v=""/>
    <x v="0"/>
  </r>
  <r>
    <s v="003467/23"/>
    <s v="Hrubá Erika"/>
    <s v="8753296145"/>
    <s v="111"/>
    <x v="173"/>
    <d v="1899-12-30T14:16:00"/>
    <d v="2023-06-14T00:00:00"/>
    <s v="09:00"/>
    <x v="6"/>
    <x v="0"/>
    <x v="0"/>
    <s v="7"/>
    <x v="1"/>
    <s v="1"/>
    <n v="1"/>
    <s v="NE"/>
    <s v=""/>
    <x v="0"/>
  </r>
  <r>
    <s v="003468/23"/>
    <s v="Rajzlová Nikola"/>
    <s v="9559234487"/>
    <s v="111"/>
    <x v="173"/>
    <d v="1899-12-30T14:42:00"/>
    <d v="2023-06-14T00:00:00"/>
    <s v="12:13"/>
    <x v="9"/>
    <x v="0"/>
    <x v="0"/>
    <s v="7"/>
    <x v="1"/>
    <s v="1"/>
    <n v="1"/>
    <s v="NE"/>
    <s v=""/>
    <x v="0"/>
  </r>
  <r>
    <s v="003469/23"/>
    <s v="Bučková Aneta, Ing"/>
    <s v="8952134455"/>
    <s v="207"/>
    <x v="173"/>
    <d v="1899-12-30T15:15:00"/>
    <d v="2023-06-14T00:00:00"/>
    <s v="12:07"/>
    <x v="5"/>
    <x v="0"/>
    <x v="0"/>
    <s v="7"/>
    <x v="1"/>
    <s v="1"/>
    <n v="1"/>
    <s v="ANO"/>
    <s v=""/>
    <x v="1"/>
  </r>
  <r>
    <s v="003478/23"/>
    <s v="Zubalová Gabriela"/>
    <s v="8455255358"/>
    <s v="205"/>
    <x v="174"/>
    <d v="1899-12-30T05:39:00"/>
    <d v="2023-06-14T00:00:00"/>
    <s v="14:19"/>
    <x v="1"/>
    <x v="0"/>
    <x v="0"/>
    <s v="7"/>
    <x v="1"/>
    <s v="1"/>
    <n v="2"/>
    <s v="ANO"/>
    <s v=""/>
    <x v="1"/>
  </r>
  <r>
    <s v="003479/23"/>
    <s v="Zubal Jonáš"/>
    <s v="1903260194"/>
    <s v="205"/>
    <x v="174"/>
    <d v="1899-12-30T05:40:00"/>
    <d v="2023-06-14T00:00:00"/>
    <s v="14:15"/>
    <x v="0"/>
    <x v="1"/>
    <x v="1"/>
    <s v="2"/>
    <x v="0"/>
    <s v="1"/>
    <n v="2"/>
    <s v="ANO"/>
    <s v=""/>
    <x v="1"/>
  </r>
  <r>
    <s v="003491/23"/>
    <s v="Ambrozková Jana"/>
    <s v="9258084847"/>
    <s v="111"/>
    <x v="174"/>
    <d v="1899-12-30T11:52:00"/>
    <d v="2023-06-14T00:00:00"/>
    <s v="12:04"/>
    <x v="5"/>
    <x v="0"/>
    <x v="0"/>
    <s v="7"/>
    <x v="1"/>
    <s v="1"/>
    <n v="2"/>
    <s v="NE"/>
    <s v=""/>
    <x v="0"/>
  </r>
  <r>
    <s v="003500/23"/>
    <s v="Aujeská Renata"/>
    <s v="7752185683"/>
    <s v="205"/>
    <x v="174"/>
    <d v="1899-12-30T17:23:00"/>
    <d v="2023-06-14T00:00:00"/>
    <s v="12:03"/>
    <x v="3"/>
    <x v="0"/>
    <x v="0"/>
    <s v="7"/>
    <x v="1"/>
    <s v="1"/>
    <n v="2"/>
    <s v="ANO"/>
    <s v=""/>
    <x v="1"/>
  </r>
  <r>
    <s v="003502/23"/>
    <s v="Fišerová Simona"/>
    <s v="1255080013"/>
    <s v="201"/>
    <x v="175"/>
    <d v="1899-12-30T03:48:00"/>
    <d v="2023-06-14T00:00:00"/>
    <s v="14:16"/>
    <x v="2"/>
    <x v="0"/>
    <x v="0"/>
    <s v="2"/>
    <x v="0"/>
    <s v="1"/>
    <n v="3"/>
    <s v="ANO"/>
    <s v=""/>
    <x v="1"/>
  </r>
  <r>
    <s v="003294/23"/>
    <s v="Bubelová Markéta"/>
    <s v="1362260647"/>
    <s v="111"/>
    <x v="166"/>
    <d v="1899-12-30T08:28:00"/>
    <d v="2023-06-15T00:00:00"/>
    <s v="14:23"/>
    <x v="0"/>
    <x v="1"/>
    <x v="1"/>
    <s v="2"/>
    <x v="0"/>
    <s v="1"/>
    <n v="1"/>
    <s v="NE"/>
    <s v=""/>
    <x v="0"/>
  </r>
  <r>
    <s v="003308/23"/>
    <s v="Šinclová Tereza"/>
    <s v="2062220644"/>
    <s v="205"/>
    <x v="166"/>
    <d v="1899-12-30T11:35:00"/>
    <d v="2023-06-15T00:00:00"/>
    <s v="14:56"/>
    <x v="4"/>
    <x v="0"/>
    <x v="0"/>
    <s v="5"/>
    <x v="0"/>
    <s v="1"/>
    <n v="1"/>
    <s v="NE"/>
    <s v=""/>
    <x v="0"/>
  </r>
  <r>
    <s v="003407/23"/>
    <s v="Svačina Josef"/>
    <s v="2007080207"/>
    <s v="111"/>
    <x v="170"/>
    <d v="1899-12-30T14:19:00"/>
    <d v="2023-06-15T00:00:00"/>
    <s v="12:31"/>
    <x v="2"/>
    <x v="1"/>
    <x v="1"/>
    <s v="2"/>
    <x v="0"/>
    <s v="1"/>
    <n v="5"/>
    <s v="NE"/>
    <s v=""/>
    <x v="0"/>
  </r>
  <r>
    <s v="003471/23"/>
    <s v="Klosová Monika"/>
    <s v="7960265302"/>
    <s v="205"/>
    <x v="173"/>
    <d v="1899-12-30T16:06:00"/>
    <d v="2023-06-15T00:00:00"/>
    <s v="15:00"/>
    <x v="5"/>
    <x v="0"/>
    <x v="0"/>
    <s v="7"/>
    <x v="1"/>
    <s v="1"/>
    <n v="1"/>
    <s v="ANO"/>
    <s v=""/>
    <x v="1"/>
  </r>
  <r>
    <s v="003472/23"/>
    <s v="Mášová Amálie"/>
    <s v="1856281229"/>
    <s v="205"/>
    <x v="173"/>
    <d v="1899-12-30T16:27:00"/>
    <d v="2023-06-15T00:00:00"/>
    <s v="12:48"/>
    <x v="2"/>
    <x v="1"/>
    <x v="1"/>
    <s v="7"/>
    <x v="0"/>
    <s v="1"/>
    <n v="1"/>
    <s v="ANO"/>
    <s v=""/>
    <x v="1"/>
  </r>
  <r>
    <s v="003473/23"/>
    <s v="Mášová Adéla Mgr."/>
    <s v="8760075797"/>
    <s v="205"/>
    <x v="173"/>
    <d v="1899-12-30T16:50:00"/>
    <d v="2023-06-15T00:00:00"/>
    <s v="12:53"/>
    <x v="3"/>
    <x v="0"/>
    <x v="0"/>
    <s v="7"/>
    <x v="1"/>
    <s v="1"/>
    <n v="1"/>
    <s v="ANO"/>
    <s v=""/>
    <x v="1"/>
  </r>
  <r>
    <s v="003480/23"/>
    <s v="Lugová Ema "/>
    <s v="1252011673"/>
    <s v="111"/>
    <x v="174"/>
    <d v="1899-12-30T08:15:00"/>
    <d v="2023-06-15T00:00:00"/>
    <s v="12:01"/>
    <x v="4"/>
    <x v="2"/>
    <x v="2"/>
    <s v="2"/>
    <x v="0"/>
    <s v="1"/>
    <n v="2"/>
    <s v="NE"/>
    <s v=""/>
    <x v="0"/>
  </r>
  <r>
    <s v="003483/23"/>
    <s v="Dvorský Jiří "/>
    <s v="1006043225"/>
    <s v="201"/>
    <x v="174"/>
    <d v="1899-12-30T09:27:00"/>
    <d v="2023-06-15T00:00:00"/>
    <s v="10:19"/>
    <x v="7"/>
    <x v="2"/>
    <x v="2"/>
    <s v="2"/>
    <x v="0"/>
    <s v="1"/>
    <n v="2"/>
    <s v="NE"/>
    <s v=""/>
    <x v="0"/>
  </r>
  <r>
    <s v="003484/23"/>
    <s v="Režný Tomáš"/>
    <s v="0506047487"/>
    <s v="205"/>
    <x v="174"/>
    <d v="1899-12-30T09:50:00"/>
    <d v="2023-06-15T00:00:00"/>
    <s v="09:40"/>
    <x v="0"/>
    <x v="2"/>
    <x v="2"/>
    <s v="2"/>
    <x v="2"/>
    <s v="1"/>
    <n v="2"/>
    <s v="NE"/>
    <s v=""/>
    <x v="0"/>
  </r>
  <r>
    <s v="003485/23"/>
    <s v="Tran Tu"/>
    <s v="1659290204"/>
    <s v="111"/>
    <x v="174"/>
    <d v="1899-12-30T09:51:00"/>
    <d v="2023-06-15T00:00:00"/>
    <s v="12:25"/>
    <x v="4"/>
    <x v="2"/>
    <x v="2"/>
    <s v="2"/>
    <x v="0"/>
    <s v="1"/>
    <n v="2"/>
    <s v="NE"/>
    <s v=""/>
    <x v="0"/>
  </r>
  <r>
    <s v="003486/23"/>
    <s v="Bezgin Roman "/>
    <s v="1104130016"/>
    <s v="205"/>
    <x v="174"/>
    <d v="1899-12-30T10:15:00"/>
    <d v="2023-06-15T00:00:00"/>
    <s v="12:01"/>
    <x v="8"/>
    <x v="2"/>
    <x v="2"/>
    <s v="2"/>
    <x v="0"/>
    <s v="1"/>
    <n v="2"/>
    <s v="NE"/>
    <s v=""/>
    <x v="0"/>
  </r>
  <r>
    <s v="003490/23"/>
    <s v="Mikulková Vendula"/>
    <s v="0857092170"/>
    <s v="211"/>
    <x v="174"/>
    <d v="1899-12-30T11:28:00"/>
    <d v="2023-06-15T00:00:00"/>
    <s v="13:31"/>
    <x v="7"/>
    <x v="2"/>
    <x v="2"/>
    <s v="2"/>
    <x v="0"/>
    <s v="1"/>
    <n v="2"/>
    <s v="NE"/>
    <s v=""/>
    <x v="0"/>
  </r>
  <r>
    <s v="003494/23"/>
    <s v="Bezgin Petra"/>
    <s v="9053165715"/>
    <s v="205"/>
    <x v="174"/>
    <d v="1899-12-30T13:31:00"/>
    <d v="2023-06-15T00:00:00"/>
    <s v="12:30"/>
    <x v="9"/>
    <x v="0"/>
    <x v="0"/>
    <s v="7"/>
    <x v="1"/>
    <s v="1"/>
    <n v="2"/>
    <s v="NE"/>
    <s v=""/>
    <x v="0"/>
  </r>
  <r>
    <s v="003496/23"/>
    <s v="Aujeský Tomáš"/>
    <s v="1901040262"/>
    <s v="205"/>
    <x v="174"/>
    <d v="1899-12-30T14:29:00"/>
    <d v="2023-06-15T00:00:00"/>
    <s v="12:47"/>
    <x v="2"/>
    <x v="1"/>
    <x v="1"/>
    <s v="7"/>
    <x v="0"/>
    <s v="1"/>
    <n v="2"/>
    <s v="NE"/>
    <s v=""/>
    <x v="0"/>
  </r>
  <r>
    <s v="003498/23"/>
    <s v="Bártová Vendula"/>
    <s v="0952113228"/>
    <s v="211"/>
    <x v="174"/>
    <d v="1899-12-30T16:14:00"/>
    <d v="2023-06-15T00:00:00"/>
    <s v="11:58"/>
    <x v="4"/>
    <x v="2"/>
    <x v="2"/>
    <s v="2"/>
    <x v="0"/>
    <s v="1"/>
    <n v="2"/>
    <s v="ANO"/>
    <s v=""/>
    <x v="1"/>
  </r>
  <r>
    <s v="003501/23"/>
    <s v="Hanušová Karolína"/>
    <s v="9156196148"/>
    <s v="111"/>
    <x v="174"/>
    <d v="1899-12-30T18:28:00"/>
    <d v="2023-06-15T00:00:00"/>
    <s v="12:33"/>
    <x v="3"/>
    <x v="0"/>
    <x v="0"/>
    <s v="7"/>
    <x v="1"/>
    <s v="1"/>
    <n v="2"/>
    <s v="ANO"/>
    <s v=""/>
    <x v="1"/>
  </r>
  <r>
    <s v="003508/23"/>
    <s v="Přikryl Jan "/>
    <s v="0810173243"/>
    <s v="205"/>
    <x v="175"/>
    <d v="1899-12-30T10:34:00"/>
    <d v="2023-06-15T00:00:00"/>
    <s v="12:36"/>
    <x v="4"/>
    <x v="2"/>
    <x v="2"/>
    <s v="2"/>
    <x v="0"/>
    <s v="1"/>
    <n v="3"/>
    <s v="NE"/>
    <s v=""/>
    <x v="0"/>
  </r>
  <r>
    <s v="003514/23"/>
    <s v="Aujeský Tomáš "/>
    <s v="7605225793"/>
    <s v="205"/>
    <x v="175"/>
    <d v="1899-12-30T12:06:00"/>
    <d v="2023-06-15T00:00:00"/>
    <s v="12:58"/>
    <x v="3"/>
    <x v="0"/>
    <x v="0"/>
    <s v="7"/>
    <x v="1"/>
    <s v="1"/>
    <n v="3"/>
    <s v="NE"/>
    <s v=""/>
    <x v="0"/>
  </r>
  <r>
    <s v="003520/23"/>
    <s v="Šurmanová Lucie"/>
    <s v="0755066070"/>
    <s v="205"/>
    <x v="175"/>
    <d v="1899-12-30T14:44:00"/>
    <d v="2023-06-15T00:00:00"/>
    <s v="13:48"/>
    <x v="8"/>
    <x v="1"/>
    <x v="1"/>
    <s v="5"/>
    <x v="2"/>
    <s v="1"/>
    <n v="3"/>
    <s v="NE"/>
    <s v=""/>
    <x v="0"/>
  </r>
  <r>
    <s v="003523/23"/>
    <s v="Pastirčák Jakub"/>
    <s v="1601250783"/>
    <s v="111"/>
    <x v="175"/>
    <d v="1899-12-30T22:06:00"/>
    <d v="2023-06-15T00:00:00"/>
    <s v="09:44"/>
    <x v="0"/>
    <x v="1"/>
    <x v="1"/>
    <s v="2"/>
    <x v="0"/>
    <s v="1"/>
    <n v="3"/>
    <s v="ANO"/>
    <s v=""/>
    <x v="1"/>
  </r>
  <r>
    <s v="003524/23"/>
    <s v="Pastirčáková Marcela"/>
    <s v="7858295841"/>
    <s v="111"/>
    <x v="175"/>
    <d v="1899-12-30T22:43:00"/>
    <d v="2023-06-15T00:00:00"/>
    <s v="09:49"/>
    <x v="1"/>
    <x v="0"/>
    <x v="0"/>
    <s v="7"/>
    <x v="1"/>
    <s v="1"/>
    <n v="3"/>
    <s v="ANO"/>
    <s v=""/>
    <x v="1"/>
  </r>
  <r>
    <s v="003301/23"/>
    <s v="Drábek Filip"/>
    <s v="2302030511"/>
    <s v="213"/>
    <x v="166"/>
    <d v="1899-12-30T09:57:00"/>
    <d v="2023-06-16T00:00:00"/>
    <s v="14:21"/>
    <x v="7"/>
    <x v="2"/>
    <x v="2"/>
    <s v="2"/>
    <x v="0"/>
    <s v="1"/>
    <n v="1"/>
    <s v="NE"/>
    <s v=""/>
    <x v="0"/>
  </r>
  <r>
    <s v="003317/23"/>
    <s v="Géblová Hana"/>
    <s v="0054295912"/>
    <s v="213"/>
    <x v="166"/>
    <d v="1899-12-30T13:30:00"/>
    <d v="2023-06-16T00:00:00"/>
    <s v="14:19"/>
    <x v="6"/>
    <x v="0"/>
    <x v="0"/>
    <s v="7"/>
    <x v="1"/>
    <s v="1"/>
    <n v="1"/>
    <s v="NE"/>
    <s v=""/>
    <x v="0"/>
  </r>
  <r>
    <s v="003328/23"/>
    <s v="Tichá Elisabetta"/>
    <s v="1960170465"/>
    <s v="205"/>
    <x v="166"/>
    <d v="1899-12-30T21:46:00"/>
    <d v="2023-06-16T00:00:00"/>
    <s v="08:39"/>
    <x v="0"/>
    <x v="0"/>
    <x v="0"/>
    <s v="2"/>
    <x v="0"/>
    <s v="1"/>
    <n v="1"/>
    <s v="ANO"/>
    <s v=""/>
    <x v="1"/>
  </r>
  <r>
    <s v="003329/23"/>
    <s v="Petláková Lucie DiS."/>
    <s v="9053264858"/>
    <s v="205"/>
    <x v="166"/>
    <d v="1899-12-30T21:58:00"/>
    <d v="2023-06-16T00:00:00"/>
    <s v="08:35"/>
    <x v="1"/>
    <x v="0"/>
    <x v="0"/>
    <s v="7"/>
    <x v="1"/>
    <s v="1"/>
    <n v="1"/>
    <s v="ANO"/>
    <s v=""/>
    <x v="1"/>
  </r>
  <r>
    <s v="003413/23"/>
    <s v="Sklář Vítězslav"/>
    <s v="1610160134"/>
    <s v="211"/>
    <x v="171"/>
    <d v="1899-12-30T16:44:00"/>
    <d v="2023-06-16T00:00:00"/>
    <s v="12:25"/>
    <x v="0"/>
    <x v="0"/>
    <x v="0"/>
    <s v="2"/>
    <x v="2"/>
    <s v="1"/>
    <n v="6"/>
    <s v="ANO"/>
    <s v=""/>
    <x v="1"/>
  </r>
  <r>
    <s v="003414/23"/>
    <s v="Sklářová Nicole"/>
    <s v="9356216243"/>
    <s v="211"/>
    <x v="171"/>
    <d v="1899-12-30T17:00:00"/>
    <d v="2023-06-16T00:00:00"/>
    <s v="12:29"/>
    <x v="1"/>
    <x v="0"/>
    <x v="0"/>
    <s v="7"/>
    <x v="1"/>
    <s v="1"/>
    <n v="6"/>
    <s v="ANO"/>
    <s v=""/>
    <x v="1"/>
  </r>
  <r>
    <s v="003422/23"/>
    <s v="Reiter Tomáš"/>
    <s v="1904270126"/>
    <s v="205"/>
    <x v="172"/>
    <d v="1899-12-30T06:03:00"/>
    <d v="2023-06-16T00:00:00"/>
    <s v="12:11"/>
    <x v="2"/>
    <x v="1"/>
    <x v="1"/>
    <s v="7"/>
    <x v="0"/>
    <s v="1"/>
    <n v="7"/>
    <s v="ANO"/>
    <s v=""/>
    <x v="1"/>
  </r>
  <r>
    <s v="003423/23"/>
    <s v="Reiterová Marcela"/>
    <s v="8954215732"/>
    <s v="205"/>
    <x v="172"/>
    <d v="1899-12-30T06:11:00"/>
    <d v="2023-06-16T00:00:00"/>
    <s v="12:14"/>
    <x v="3"/>
    <x v="0"/>
    <x v="0"/>
    <s v="7"/>
    <x v="1"/>
    <s v="1"/>
    <n v="7"/>
    <s v="ANO"/>
    <s v=""/>
    <x v="1"/>
  </r>
  <r>
    <s v="003453/23"/>
    <s v="Urbánek Vladimír"/>
    <s v="1012271700"/>
    <s v="205"/>
    <x v="173"/>
    <d v="1899-12-30T10:10:00"/>
    <d v="2023-06-16T00:00:00"/>
    <s v="13:37"/>
    <x v="7"/>
    <x v="2"/>
    <x v="2"/>
    <s v="2"/>
    <x v="0"/>
    <s v="1"/>
    <n v="1"/>
    <s v="NE"/>
    <s v=""/>
    <x v="0"/>
  </r>
  <r>
    <s v="003454/23"/>
    <s v="Dočekalová Olívie "/>
    <s v="0953125338"/>
    <s v="111"/>
    <x v="173"/>
    <d v="1899-12-30T10:27:00"/>
    <d v="2023-06-16T00:00:00"/>
    <s v="12:23"/>
    <x v="0"/>
    <x v="2"/>
    <x v="2"/>
    <s v="2"/>
    <x v="0"/>
    <s v="1"/>
    <n v="1"/>
    <s v="NE"/>
    <s v=""/>
    <x v="0"/>
  </r>
  <r>
    <s v="003475/23"/>
    <s v="Onufráková Laura"/>
    <s v="1656160231"/>
    <s v="205"/>
    <x v="173"/>
    <d v="1899-12-30T22:48:00"/>
    <d v="2023-06-16T00:00:00"/>
    <s v="12:26"/>
    <x v="4"/>
    <x v="1"/>
    <x v="1"/>
    <s v="2"/>
    <x v="0"/>
    <s v="1"/>
    <n v="1"/>
    <s v="ANO"/>
    <s v=""/>
    <x v="1"/>
  </r>
  <r>
    <s v="003477/23"/>
    <s v="Šíbl Vilém"/>
    <s v="0612043278"/>
    <s v="211"/>
    <x v="174"/>
    <d v="1899-12-30T00:44:00"/>
    <d v="2023-06-16T00:00:00"/>
    <s v="09:17"/>
    <x v="0"/>
    <x v="1"/>
    <x v="1"/>
    <s v="2"/>
    <x v="0"/>
    <s v="1"/>
    <n v="2"/>
    <s v="ANO"/>
    <s v=""/>
    <x v="1"/>
  </r>
  <r>
    <s v="003481/23"/>
    <s v="Omelchuk Oleksandr"/>
    <s v="0803059037"/>
    <s v="111"/>
    <x v="174"/>
    <d v="1899-12-30T08:54:00"/>
    <d v="2023-06-16T00:00:00"/>
    <s v="12:55"/>
    <x v="7"/>
    <x v="2"/>
    <x v="2"/>
    <s v="2"/>
    <x v="0"/>
    <s v="1"/>
    <n v="2"/>
    <s v="NE"/>
    <s v=""/>
    <x v="0"/>
  </r>
  <r>
    <s v="003489/23"/>
    <s v="Seidenbergerová Adél"/>
    <s v="1754020202"/>
    <s v="205"/>
    <x v="174"/>
    <d v="1899-12-30T11:04:00"/>
    <d v="2023-06-16T00:00:00"/>
    <s v="12:28"/>
    <x v="4"/>
    <x v="2"/>
    <x v="2"/>
    <s v="2"/>
    <x v="0"/>
    <s v="1"/>
    <n v="2"/>
    <s v="NE"/>
    <s v=""/>
    <x v="0"/>
  </r>
  <r>
    <s v="003493/23"/>
    <s v="Mazurková Eliška "/>
    <s v="1356010018"/>
    <s v="205"/>
    <x v="174"/>
    <d v="1899-12-30T12:32:00"/>
    <d v="2023-06-16T00:00:00"/>
    <s v="12:00"/>
    <x v="8"/>
    <x v="2"/>
    <x v="2"/>
    <s v="2"/>
    <x v="0"/>
    <s v="1"/>
    <n v="2"/>
    <s v="NE"/>
    <s v=""/>
    <x v="0"/>
  </r>
  <r>
    <s v="003497/23"/>
    <s v="Seidenbergerová Stan"/>
    <s v="9556146160"/>
    <s v="205"/>
    <x v="174"/>
    <d v="1899-12-30T16:01:00"/>
    <d v="2023-06-16T00:00:00"/>
    <s v="12:29"/>
    <x v="5"/>
    <x v="0"/>
    <x v="0"/>
    <s v="7"/>
    <x v="1"/>
    <s v="1"/>
    <n v="2"/>
    <s v="ANO"/>
    <s v=""/>
    <x v="1"/>
  </r>
  <r>
    <s v="003499/23"/>
    <s v="Třísková Anna"/>
    <s v="0559166509"/>
    <s v="111"/>
    <x v="174"/>
    <d v="1899-12-30T16:46:00"/>
    <d v="2023-06-16T00:00:00"/>
    <s v="08:25"/>
    <x v="0"/>
    <x v="0"/>
    <x v="0"/>
    <s v="1"/>
    <x v="0"/>
    <s v="1"/>
    <n v="2"/>
    <s v="ANO"/>
    <s v=""/>
    <x v="1"/>
  </r>
  <r>
    <s v="003503/23"/>
    <s v="Pávek Tomáš"/>
    <s v="1807121745"/>
    <s v="205"/>
    <x v="175"/>
    <d v="1899-12-30T08:39:00"/>
    <d v="2023-06-16T00:00:00"/>
    <s v="12:34"/>
    <x v="4"/>
    <x v="2"/>
    <x v="2"/>
    <s v="2"/>
    <x v="0"/>
    <s v="1"/>
    <n v="3"/>
    <s v="NE"/>
    <s v=""/>
    <x v="0"/>
  </r>
  <r>
    <s v="003504/23"/>
    <s v="Vysloužilová Ema"/>
    <s v="1753200284"/>
    <s v="111"/>
    <x v="175"/>
    <d v="1899-12-30T09:30:00"/>
    <d v="2023-06-16T00:00:00"/>
    <s v="12:35"/>
    <x v="4"/>
    <x v="2"/>
    <x v="2"/>
    <s v="2"/>
    <x v="0"/>
    <s v="1"/>
    <n v="3"/>
    <s v="NE"/>
    <s v=""/>
    <x v="0"/>
  </r>
  <r>
    <s v="003505/23"/>
    <s v="Faltýnek Jan "/>
    <s v="1403020036"/>
    <s v="205"/>
    <x v="175"/>
    <d v="1899-12-30T09:46:00"/>
    <d v="2023-06-16T00:00:00"/>
    <s v="10:22"/>
    <x v="7"/>
    <x v="2"/>
    <x v="2"/>
    <s v="2"/>
    <x v="0"/>
    <s v="1"/>
    <n v="3"/>
    <s v="NE"/>
    <s v=""/>
    <x v="0"/>
  </r>
  <r>
    <s v="003506/23"/>
    <s v="Stanke Adam"/>
    <s v="2203020314"/>
    <s v="205"/>
    <x v="175"/>
    <d v="1899-12-30T09:56:00"/>
    <d v="2023-06-16T00:00:00"/>
    <s v="12:59"/>
    <x v="7"/>
    <x v="2"/>
    <x v="2"/>
    <s v="2"/>
    <x v="0"/>
    <s v="1"/>
    <n v="3"/>
    <s v="NE"/>
    <s v=""/>
    <x v="0"/>
  </r>
  <r>
    <s v="003509/23"/>
    <s v="Fedorchuk Emiliia"/>
    <s v="1055714088"/>
    <s v="111"/>
    <x v="175"/>
    <d v="1899-12-30T10:45:00"/>
    <d v="2023-06-16T00:00:00"/>
    <s v="10:41"/>
    <x v="7"/>
    <x v="2"/>
    <x v="2"/>
    <s v="2"/>
    <x v="0"/>
    <s v="1"/>
    <n v="3"/>
    <s v="NE"/>
    <s v=""/>
    <x v="0"/>
  </r>
  <r>
    <s v="003510/23"/>
    <s v="Šneidr Daniel "/>
    <s v="1803011001"/>
    <s v="111"/>
    <x v="175"/>
    <d v="1899-12-30T10:55:00"/>
    <d v="2023-06-16T00:00:00"/>
    <s v="12:36"/>
    <x v="4"/>
    <x v="2"/>
    <x v="2"/>
    <s v="2"/>
    <x v="0"/>
    <s v="1"/>
    <n v="3"/>
    <s v="NE"/>
    <s v=""/>
    <x v="0"/>
  </r>
  <r>
    <s v="003512/23"/>
    <s v="Pospíšil Matěj"/>
    <s v="0702033244"/>
    <s v="211"/>
    <x v="175"/>
    <d v="1899-12-30T11:17:00"/>
    <d v="2023-06-16T00:00:00"/>
    <s v="14:10"/>
    <x v="7"/>
    <x v="2"/>
    <x v="2"/>
    <s v="2"/>
    <x v="0"/>
    <s v="1"/>
    <n v="3"/>
    <s v="NE"/>
    <s v=""/>
    <x v="0"/>
  </r>
  <r>
    <s v="003515/23"/>
    <s v="Pávek Roman"/>
    <s v="9011234089"/>
    <s v="211"/>
    <x v="175"/>
    <d v="1899-12-30T13:10:00"/>
    <d v="2023-06-16T00:00:00"/>
    <s v="12:30"/>
    <x v="5"/>
    <x v="0"/>
    <x v="0"/>
    <s v="7"/>
    <x v="1"/>
    <s v="1"/>
    <n v="3"/>
    <s v="NE"/>
    <s v=""/>
    <x v="0"/>
  </r>
  <r>
    <s v="003516/23"/>
    <s v="Šneidrová Jarmila"/>
    <s v="8961584236"/>
    <s v="111"/>
    <x v="175"/>
    <d v="1899-12-30T13:14:00"/>
    <d v="2023-06-16T00:00:00"/>
    <s v="12:36"/>
    <x v="5"/>
    <x v="0"/>
    <x v="0"/>
    <s v="7"/>
    <x v="1"/>
    <s v="1"/>
    <n v="3"/>
    <s v="NE"/>
    <s v=""/>
    <x v="0"/>
  </r>
  <r>
    <s v="003517/23"/>
    <s v="Stankeová Lenka"/>
    <s v="8951025809"/>
    <s v="205"/>
    <x v="175"/>
    <d v="1899-12-30T14:04:00"/>
    <d v="2023-06-16T00:00:00"/>
    <s v="13:04"/>
    <x v="6"/>
    <x v="0"/>
    <x v="0"/>
    <s v="7"/>
    <x v="1"/>
    <s v="1"/>
    <n v="3"/>
    <s v="NE"/>
    <s v=""/>
    <x v="0"/>
  </r>
  <r>
    <s v="003528/23"/>
    <s v="Janíková Sarah"/>
    <s v="1852100019"/>
    <s v="211"/>
    <x v="176"/>
    <d v="1899-12-30T09:29:00"/>
    <d v="2023-06-16T00:00:00"/>
    <s v="12:17"/>
    <x v="2"/>
    <x v="1"/>
    <x v="1"/>
    <s v="1"/>
    <x v="0"/>
    <s v="1"/>
    <n v="4"/>
    <s v="NE"/>
    <s v=""/>
    <x v="0"/>
  </r>
  <r>
    <s v="003541/23"/>
    <s v="Gáborová Nikola "/>
    <s v="0761176064"/>
    <s v="205"/>
    <x v="176"/>
    <d v="1899-12-30T12:39:00"/>
    <d v="2023-06-16T00:00:00"/>
    <s v="17:50"/>
    <x v="11"/>
    <x v="2"/>
    <x v="2"/>
    <s v="2"/>
    <x v="2"/>
    <s v="1"/>
    <n v="4"/>
    <s v="NE"/>
    <s v=""/>
    <x v="0"/>
  </r>
  <r>
    <s v="003542/23"/>
    <s v="Ferková Andrea"/>
    <s v="8356013787"/>
    <s v="111"/>
    <x v="176"/>
    <d v="1899-12-30T13:04:00"/>
    <d v="2023-06-16T00:00:00"/>
    <s v="17:23"/>
    <x v="1"/>
    <x v="0"/>
    <x v="0"/>
    <s v="7"/>
    <x v="1"/>
    <s v="1"/>
    <n v="4"/>
    <s v="NE"/>
    <s v=""/>
    <x v="0"/>
  </r>
  <r>
    <s v="003543/23"/>
    <s v="Janíková Viktória"/>
    <s v="9858111384"/>
    <s v="211"/>
    <x v="176"/>
    <d v="1899-12-30T13:05:00"/>
    <d v="2023-06-16T00:00:00"/>
    <s v="12:38"/>
    <x v="3"/>
    <x v="0"/>
    <x v="0"/>
    <s v="7"/>
    <x v="1"/>
    <s v="1"/>
    <n v="4"/>
    <s v="NE"/>
    <s v=""/>
    <x v="0"/>
  </r>
  <r>
    <s v="003545/23"/>
    <s v="Zámec Lukáš"/>
    <s v="0811047083"/>
    <s v="201"/>
    <x v="176"/>
    <d v="1899-12-30T16:25:00"/>
    <d v="2023-06-16T00:00:00"/>
    <s v="14:23"/>
    <x v="4"/>
    <x v="1"/>
    <x v="1"/>
    <s v="2"/>
    <x v="0"/>
    <s v="1"/>
    <n v="4"/>
    <s v="ANO"/>
    <s v=""/>
    <x v="1"/>
  </r>
  <r>
    <s v="003552/23"/>
    <s v="Mirgová Jenifer"/>
    <s v="1753170023"/>
    <s v="213"/>
    <x v="177"/>
    <d v="1899-12-30T09:30:00"/>
    <d v="2023-06-16T00:00:00"/>
    <s v="14:14"/>
    <x v="0"/>
    <x v="1"/>
    <x v="1"/>
    <s v="1"/>
    <x v="0"/>
    <s v="1"/>
    <n v="5"/>
    <s v="NE"/>
    <s v=""/>
    <x v="0"/>
  </r>
  <r>
    <s v="003522/23"/>
    <s v="Skýva Denis"/>
    <s v="0907293706"/>
    <s v="205"/>
    <x v="175"/>
    <d v="1899-12-30T20:03:00"/>
    <d v="2023-06-17T00:00:00"/>
    <s v="11:51"/>
    <x v="0"/>
    <x v="1"/>
    <x v="1"/>
    <s v="7"/>
    <x v="0"/>
    <s v="1"/>
    <n v="3"/>
    <s v="ANO"/>
    <s v=""/>
    <x v="1"/>
  </r>
  <r>
    <s v="003527/23"/>
    <s v="Voglová Alžběta"/>
    <s v="1754240026"/>
    <s v="211"/>
    <x v="176"/>
    <d v="1899-12-30T09:02:00"/>
    <d v="2023-06-17T00:00:00"/>
    <s v="09:19"/>
    <x v="7"/>
    <x v="2"/>
    <x v="2"/>
    <s v="2"/>
    <x v="0"/>
    <s v="1"/>
    <n v="4"/>
    <s v="NE"/>
    <s v=""/>
    <x v="0"/>
  </r>
  <r>
    <s v="003530/23"/>
    <s v="Axman Jaroslav"/>
    <s v="1602120245"/>
    <s v="201"/>
    <x v="176"/>
    <d v="1899-12-30T10:04:00"/>
    <d v="2023-06-17T00:00:00"/>
    <s v="09:26"/>
    <x v="7"/>
    <x v="2"/>
    <x v="2"/>
    <s v="2"/>
    <x v="0"/>
    <s v="1"/>
    <n v="4"/>
    <s v="NE"/>
    <s v=""/>
    <x v="0"/>
  </r>
  <r>
    <s v="003532/23"/>
    <s v="Yakovenko Diana"/>
    <s v="1859801108"/>
    <s v="211"/>
    <x v="176"/>
    <d v="1899-12-30T10:37:00"/>
    <d v="2023-06-17T00:00:00"/>
    <s v="09:21"/>
    <x v="7"/>
    <x v="2"/>
    <x v="2"/>
    <s v="2"/>
    <x v="0"/>
    <s v="1"/>
    <n v="4"/>
    <s v="NE"/>
    <s v=""/>
    <x v="0"/>
  </r>
  <r>
    <s v="003533/23"/>
    <s v="Studená Karolína"/>
    <s v="1957090817"/>
    <s v="205"/>
    <x v="176"/>
    <d v="1899-12-30T11:13:00"/>
    <d v="2023-06-17T00:00:00"/>
    <s v="09:27"/>
    <x v="7"/>
    <x v="2"/>
    <x v="2"/>
    <s v="2"/>
    <x v="0"/>
    <s v="1"/>
    <n v="4"/>
    <s v="NE"/>
    <s v=""/>
    <x v="0"/>
  </r>
  <r>
    <s v="003534/23"/>
    <s v="Markielová Lucie"/>
    <s v="1762270004"/>
    <s v="213"/>
    <x v="176"/>
    <d v="1899-12-30T11:25:00"/>
    <d v="2023-06-17T00:00:00"/>
    <s v="09:30"/>
    <x v="7"/>
    <x v="2"/>
    <x v="2"/>
    <s v="2"/>
    <x v="0"/>
    <s v="1"/>
    <n v="4"/>
    <s v="NE"/>
    <s v=""/>
    <x v="0"/>
  </r>
  <r>
    <s v="003535/23"/>
    <s v="Jeřábek Matouš "/>
    <s v="0703273241"/>
    <s v="205"/>
    <x v="176"/>
    <d v="1899-12-30T11:37:00"/>
    <d v="2023-06-17T00:00:00"/>
    <s v="11:30"/>
    <x v="4"/>
    <x v="2"/>
    <x v="2"/>
    <s v="2"/>
    <x v="0"/>
    <s v="1"/>
    <n v="4"/>
    <s v="NE"/>
    <s v=""/>
    <x v="0"/>
  </r>
  <r>
    <s v="003536/23"/>
    <s v="Jurečka Michal"/>
    <s v="0611066104"/>
    <s v="205"/>
    <x v="176"/>
    <d v="1899-12-30T12:17:00"/>
    <d v="2023-06-17T00:00:00"/>
    <s v="11:34"/>
    <x v="4"/>
    <x v="2"/>
    <x v="2"/>
    <s v="2"/>
    <x v="0"/>
    <s v="1"/>
    <n v="4"/>
    <s v="NE"/>
    <s v=""/>
    <x v="0"/>
  </r>
  <r>
    <s v="003537/23"/>
    <s v="Markielová Lucie"/>
    <s v="8151085426"/>
    <s v="213"/>
    <x v="176"/>
    <d v="1899-12-30T12:19:00"/>
    <d v="2023-06-17T00:00:00"/>
    <s v="11:40"/>
    <x v="6"/>
    <x v="0"/>
    <x v="0"/>
    <s v="7"/>
    <x v="1"/>
    <s v="1"/>
    <n v="4"/>
    <s v="NE"/>
    <s v=""/>
    <x v="0"/>
  </r>
  <r>
    <s v="003538/23"/>
    <s v="Studená Petra"/>
    <s v="8855315777"/>
    <s v="205"/>
    <x v="176"/>
    <d v="1899-12-30T12:19:00"/>
    <d v="2023-06-17T00:00:00"/>
    <s v="11:46"/>
    <x v="6"/>
    <x v="0"/>
    <x v="0"/>
    <s v="7"/>
    <x v="1"/>
    <s v="1"/>
    <n v="4"/>
    <s v="NE"/>
    <s v=""/>
    <x v="0"/>
  </r>
  <r>
    <s v="003539/23"/>
    <s v="Yakovenko Anzhela"/>
    <s v="8653571102"/>
    <s v="211"/>
    <x v="176"/>
    <d v="1899-12-30T12:25:00"/>
    <d v="2023-06-17T00:00:00"/>
    <s v="11:52"/>
    <x v="6"/>
    <x v="0"/>
    <x v="0"/>
    <s v="7"/>
    <x v="1"/>
    <s v="1"/>
    <n v="4"/>
    <s v="NE"/>
    <s v=""/>
    <x v="0"/>
  </r>
  <r>
    <s v="003547/23"/>
    <s v="Konečný Michal"/>
    <s v="2301240634"/>
    <s v="213"/>
    <x v="176"/>
    <d v="1899-12-30T22:42:00"/>
    <d v="2023-06-17T00:00:00"/>
    <s v="09:45"/>
    <x v="2"/>
    <x v="1"/>
    <x v="1"/>
    <s v="3"/>
    <x v="0"/>
    <s v="1"/>
    <n v="4"/>
    <s v="ANO"/>
    <s v=""/>
    <x v="1"/>
  </r>
  <r>
    <s v="003548/23"/>
    <s v="Konečná Petra, MUDr."/>
    <s v="9253117995"/>
    <s v="213"/>
    <x v="176"/>
    <d v="1899-12-30T22:51:00"/>
    <d v="2023-06-17T00:00:00"/>
    <s v="09:40"/>
    <x v="3"/>
    <x v="0"/>
    <x v="0"/>
    <s v="7"/>
    <x v="1"/>
    <s v="1"/>
    <n v="4"/>
    <s v="ANO"/>
    <s v=""/>
    <x v="1"/>
  </r>
  <r>
    <s v="003549/23"/>
    <s v="Smékal Jonáš"/>
    <s v="1111210353"/>
    <s v="205"/>
    <x v="176"/>
    <d v="1899-12-30T23:20:00"/>
    <d v="2023-06-17T00:00:00"/>
    <s v="11:29"/>
    <x v="4"/>
    <x v="1"/>
    <x v="1"/>
    <s v="2"/>
    <x v="0"/>
    <s v="1"/>
    <n v="4"/>
    <s v="ANO"/>
    <s v=""/>
    <x v="1"/>
  </r>
  <r>
    <s v="003562/23"/>
    <s v="Čurejová Julie "/>
    <s v="9058165743"/>
    <s v="111"/>
    <x v="177"/>
    <d v="1899-12-30T22:25:00"/>
    <d v="2023-06-17T00:00:00"/>
    <s v="12:22"/>
    <x v="3"/>
    <x v="0"/>
    <x v="0"/>
    <s v="7"/>
    <x v="1"/>
    <s v="1"/>
    <n v="5"/>
    <s v="ANO"/>
    <s v=""/>
    <x v="1"/>
  </r>
  <r>
    <s v="003566/23"/>
    <s v="Nguyen Huu Son"/>
    <s v="8208061917"/>
    <s v="111"/>
    <x v="178"/>
    <d v="1899-12-30T14:20:00"/>
    <d v="2023-06-17T00:00:00"/>
    <s v="16:13"/>
    <x v="3"/>
    <x v="0"/>
    <x v="0"/>
    <s v="7"/>
    <x v="1"/>
    <s v="1"/>
    <n v="6"/>
    <s v="NE"/>
    <s v=""/>
    <x v="1"/>
  </r>
  <r>
    <s v="003398/23"/>
    <s v="Vránová Petra "/>
    <s v="8952146148"/>
    <s v="205"/>
    <x v="169"/>
    <d v="1899-12-30T15:31:00"/>
    <d v="2023-06-18T00:00:00"/>
    <s v="12:00"/>
    <x v="5"/>
    <x v="0"/>
    <x v="0"/>
    <s v="7"/>
    <x v="1"/>
    <s v="1"/>
    <n v="4"/>
    <s v="ANO"/>
    <s v=""/>
    <x v="1"/>
  </r>
  <r>
    <s v="003399/23"/>
    <s v="Vrána Jan"/>
    <s v="2305230521"/>
    <s v="205"/>
    <x v="169"/>
    <d v="1899-12-30T15:32:00"/>
    <d v="2023-06-18T00:00:00"/>
    <s v="11:08"/>
    <x v="4"/>
    <x v="1"/>
    <x v="1"/>
    <s v="2"/>
    <x v="0"/>
    <s v="1"/>
    <n v="4"/>
    <s v="ANO"/>
    <s v=""/>
    <x v="1"/>
  </r>
  <r>
    <s v="003466/23"/>
    <s v="Šnejdárek Jiří"/>
    <s v="8911170169"/>
    <s v="207"/>
    <x v="173"/>
    <d v="1899-12-30T14:12:00"/>
    <d v="2023-06-18T00:00:00"/>
    <s v="00:48"/>
    <x v="6"/>
    <x v="0"/>
    <x v="0"/>
    <s v="7"/>
    <x v="1"/>
    <s v="1"/>
    <n v="1"/>
    <s v="NE"/>
    <s v=""/>
    <x v="0"/>
  </r>
  <r>
    <s v="003511/23"/>
    <s v="Sekaninová Klára"/>
    <s v="2257020458"/>
    <s v="201"/>
    <x v="175"/>
    <d v="1899-12-30T11:03:00"/>
    <d v="2023-06-18T00:00:00"/>
    <s v="09:39"/>
    <x v="2"/>
    <x v="1"/>
    <x v="1"/>
    <s v="2"/>
    <x v="0"/>
    <s v="1"/>
    <n v="3"/>
    <s v="NE"/>
    <s v=""/>
    <x v="0"/>
  </r>
  <r>
    <s v="003513/23"/>
    <s v="Sekaninová Anežka "/>
    <s v="9652222734"/>
    <s v="201"/>
    <x v="175"/>
    <d v="1899-12-30T11:31:00"/>
    <d v="2023-06-18T00:00:00"/>
    <s v="08:51"/>
    <x v="3"/>
    <x v="0"/>
    <x v="0"/>
    <s v="7"/>
    <x v="1"/>
    <s v="1"/>
    <n v="3"/>
    <s v="NE"/>
    <s v=""/>
    <x v="0"/>
  </r>
  <r>
    <s v="003546/23"/>
    <s v="Kudláček Jakub"/>
    <s v="1912230408"/>
    <s v="111"/>
    <x v="176"/>
    <d v="1899-12-30T21:59:00"/>
    <d v="2023-06-18T00:00:00"/>
    <s v="15:53"/>
    <x v="2"/>
    <x v="1"/>
    <x v="1"/>
    <s v="7"/>
    <x v="0"/>
    <s v="1"/>
    <n v="4"/>
    <s v="ANO"/>
    <s v=""/>
    <x v="1"/>
  </r>
  <r>
    <s v="003550/23"/>
    <s v="Kudláčková Markéta"/>
    <s v="8355260848"/>
    <s v="111"/>
    <x v="176"/>
    <d v="1899-12-30T23:57:00"/>
    <d v="2023-06-18T00:00:00"/>
    <s v="15:58"/>
    <x v="3"/>
    <x v="0"/>
    <x v="0"/>
    <s v="7"/>
    <x v="1"/>
    <s v="1"/>
    <n v="4"/>
    <s v="ANO"/>
    <s v=""/>
    <x v="1"/>
  </r>
  <r>
    <s v="003560/23"/>
    <s v="Říhová Rozárie "/>
    <s v="2259190703"/>
    <s v="205"/>
    <x v="177"/>
    <d v="1899-12-30T21:36:00"/>
    <d v="2023-06-18T00:00:00"/>
    <s v="09:27"/>
    <x v="2"/>
    <x v="0"/>
    <x v="0"/>
    <s v="7"/>
    <x v="0"/>
    <s v="1"/>
    <n v="5"/>
    <s v="ANO"/>
    <s v=""/>
    <x v="1"/>
  </r>
  <r>
    <s v="003563/23"/>
    <s v="Říhová Kateřina "/>
    <s v="8751185773"/>
    <s v="205"/>
    <x v="177"/>
    <d v="1899-12-30T23:48:00"/>
    <d v="2023-06-18T00:00:00"/>
    <s v="08:50"/>
    <x v="3"/>
    <x v="0"/>
    <x v="0"/>
    <s v="7"/>
    <x v="1"/>
    <s v="1"/>
    <n v="5"/>
    <s v="ANO"/>
    <s v=""/>
    <x v="1"/>
  </r>
  <r>
    <s v="003572/23"/>
    <s v="Djokič Adriana"/>
    <s v="1861220009"/>
    <s v="205"/>
    <x v="178"/>
    <d v="1899-12-30T19:18:00"/>
    <d v="2023-06-18T00:00:00"/>
    <s v="11:38"/>
    <x v="7"/>
    <x v="1"/>
    <x v="1"/>
    <s v="7"/>
    <x v="0"/>
    <s v="1"/>
    <n v="6"/>
    <s v="ANO"/>
    <s v=""/>
    <x v="1"/>
  </r>
  <r>
    <s v="003573/23"/>
    <s v="Djokič Eliška"/>
    <s v="8752142190"/>
    <s v="205"/>
    <x v="178"/>
    <d v="1899-12-30T19:40:00"/>
    <d v="2023-06-18T00:00:00"/>
    <s v="10:57"/>
    <x v="6"/>
    <x v="0"/>
    <x v="0"/>
    <s v="7"/>
    <x v="1"/>
    <s v="1"/>
    <n v="6"/>
    <s v="ANO"/>
    <s v=""/>
    <x v="1"/>
  </r>
  <r>
    <s v="003576/23"/>
    <s v="Nátrová Jaroslava"/>
    <s v="0655198951"/>
    <s v="205"/>
    <x v="178"/>
    <d v="1899-12-30T22:51:00"/>
    <d v="2023-06-18T00:00:00"/>
    <s v="12:29"/>
    <x v="0"/>
    <x v="1"/>
    <x v="1"/>
    <s v="7"/>
    <x v="1"/>
    <s v="1"/>
    <n v="6"/>
    <s v="ANO"/>
    <s v=""/>
    <x v="1"/>
  </r>
  <r>
    <s v="003183/23"/>
    <s v="Michlová Eliška"/>
    <s v="1755240157"/>
    <s v="111"/>
    <x v="160"/>
    <d v="1899-12-30T13:33:00"/>
    <d v="2023-06-19T00:00:00"/>
    <s v="14:11"/>
    <x v="2"/>
    <x v="0"/>
    <x v="0"/>
    <s v="2"/>
    <x v="0"/>
    <s v="1"/>
    <n v="2"/>
    <s v="NE"/>
    <s v=""/>
    <x v="0"/>
  </r>
  <r>
    <s v="003316/23"/>
    <s v="Souissi Adam "/>
    <s v="1908310129"/>
    <s v="213"/>
    <x v="166"/>
    <d v="1899-12-30T13:07:00"/>
    <d v="2023-06-19T00:00:00"/>
    <s v="13:33"/>
    <x v="0"/>
    <x v="1"/>
    <x v="1"/>
    <s v="2"/>
    <x v="0"/>
    <s v="1"/>
    <n v="1"/>
    <s v="NE"/>
    <s v=""/>
    <x v="0"/>
  </r>
  <r>
    <s v="003482/23"/>
    <s v="Souissi Zuzana"/>
    <s v="8751145975"/>
    <s v="213"/>
    <x v="174"/>
    <d v="1899-12-30T09:02:00"/>
    <d v="2023-06-19T00:00:00"/>
    <s v="13:41"/>
    <x v="1"/>
    <x v="0"/>
    <x v="0"/>
    <s v="7"/>
    <x v="1"/>
    <s v="1"/>
    <n v="2"/>
    <s v="NE"/>
    <s v=""/>
    <x v="0"/>
  </r>
  <r>
    <s v="003519/23"/>
    <s v="Dokoupilová Agáta"/>
    <s v="1454040005"/>
    <s v="205"/>
    <x v="175"/>
    <d v="1899-12-30T14:08:00"/>
    <d v="2023-06-19T00:00:00"/>
    <s v="14:03"/>
    <x v="4"/>
    <x v="1"/>
    <x v="1"/>
    <s v="2"/>
    <x v="0"/>
    <s v="1"/>
    <n v="3"/>
    <s v="NE"/>
    <s v=""/>
    <x v="0"/>
  </r>
  <r>
    <s v="003529/23"/>
    <s v="Axmanová Valérie"/>
    <s v="1957090795"/>
    <s v="201"/>
    <x v="176"/>
    <d v="1899-12-30T10:04:00"/>
    <d v="2023-06-19T00:00:00"/>
    <s v="12:05"/>
    <x v="7"/>
    <x v="2"/>
    <x v="2"/>
    <s v="2"/>
    <x v="0"/>
    <s v="1"/>
    <n v="4"/>
    <s v="NE"/>
    <s v=""/>
    <x v="0"/>
  </r>
  <r>
    <s v="003540/23"/>
    <s v="Axmanová Hana"/>
    <s v="8358255334"/>
    <s v="201"/>
    <x v="176"/>
    <d v="1899-12-30T12:31:00"/>
    <d v="2023-06-19T00:00:00"/>
    <s v="11:23"/>
    <x v="6"/>
    <x v="0"/>
    <x v="0"/>
    <s v="7"/>
    <x v="1"/>
    <s v="1"/>
    <n v="4"/>
    <s v="NE"/>
    <s v=""/>
    <x v="0"/>
  </r>
  <r>
    <s v="003556/23"/>
    <s v="Miklová Ema"/>
    <s v="1956200048"/>
    <s v="205"/>
    <x v="177"/>
    <d v="1899-12-30T14:35:00"/>
    <d v="2023-06-19T00:00:00"/>
    <s v="12:55"/>
    <x v="2"/>
    <x v="1"/>
    <x v="1"/>
    <s v="2"/>
    <x v="0"/>
    <s v="1"/>
    <n v="5"/>
    <s v="NE"/>
    <s v=""/>
    <x v="0"/>
  </r>
  <r>
    <s v="003557/23"/>
    <s v="Michl Jaroslav"/>
    <s v="7211075322"/>
    <s v="111"/>
    <x v="177"/>
    <d v="1899-12-30T16:29:00"/>
    <d v="2023-06-19T00:00:00"/>
    <s v="14:28"/>
    <x v="3"/>
    <x v="0"/>
    <x v="0"/>
    <s v="7"/>
    <x v="1"/>
    <s v="1"/>
    <n v="5"/>
    <s v="ANO"/>
    <s v=""/>
    <x v="1"/>
  </r>
  <r>
    <s v="003559/23"/>
    <s v="Mikl Jaroslav"/>
    <s v="8604236223"/>
    <s v="111"/>
    <x v="177"/>
    <d v="1899-12-30T19:26:00"/>
    <d v="2023-06-19T00:00:00"/>
    <s v="12:56"/>
    <x v="3"/>
    <x v="0"/>
    <x v="0"/>
    <s v="7"/>
    <x v="1"/>
    <s v="1"/>
    <n v="5"/>
    <s v="ANO"/>
    <s v=""/>
    <x v="1"/>
  </r>
  <r>
    <s v="003564/23"/>
    <s v="Vu Gia Huy"/>
    <s v="0608178989"/>
    <s v="111"/>
    <x v="177"/>
    <d v="1899-12-30T23:51:00"/>
    <d v="2023-06-19T00:00:00"/>
    <s v="12:09"/>
    <x v="4"/>
    <x v="0"/>
    <x v="0"/>
    <s v="6"/>
    <x v="0"/>
    <s v="1"/>
    <n v="5"/>
    <s v="ANO"/>
    <s v=""/>
    <x v="1"/>
  </r>
  <r>
    <s v="003574/23"/>
    <s v="Kovačík Josef"/>
    <s v="1904291081"/>
    <s v="111"/>
    <x v="178"/>
    <d v="1899-12-30T19:44:00"/>
    <d v="2023-06-19T00:00:00"/>
    <s v="12:10"/>
    <x v="4"/>
    <x v="1"/>
    <x v="1"/>
    <s v="2"/>
    <x v="0"/>
    <s v="1"/>
    <n v="6"/>
    <s v="ANO"/>
    <s v=""/>
    <x v="1"/>
  </r>
  <r>
    <s v="003575/23"/>
    <s v="Kovačíková Hana"/>
    <s v="8252155758"/>
    <s v="111"/>
    <x v="178"/>
    <d v="1899-12-30T19:59:00"/>
    <d v="2023-06-19T00:00:00"/>
    <s v="12:11"/>
    <x v="5"/>
    <x v="0"/>
    <x v="0"/>
    <s v="7"/>
    <x v="1"/>
    <s v="1"/>
    <n v="6"/>
    <s v="ANO"/>
    <s v=""/>
    <x v="1"/>
  </r>
  <r>
    <s v="003581/23"/>
    <s v="Čurejová Julie"/>
    <s v="9058165743"/>
    <s v="111"/>
    <x v="179"/>
    <d v="1899-12-30T11:17:00"/>
    <d v="2023-06-19T00:00:00"/>
    <s v="14:39"/>
    <x v="3"/>
    <x v="0"/>
    <x v="0"/>
    <s v="7"/>
    <x v="1"/>
    <s v="1"/>
    <n v="7"/>
    <s v="NE"/>
    <s v=""/>
    <x v="1"/>
  </r>
  <r>
    <s v="003582/23"/>
    <s v="Voženílek Jiří"/>
    <s v="1206220224"/>
    <s v="207"/>
    <x v="179"/>
    <d v="1899-12-30T12:56:00"/>
    <d v="2023-06-19T00:00:00"/>
    <s v="09:15"/>
    <x v="0"/>
    <x v="1"/>
    <x v="1"/>
    <s v="2"/>
    <x v="0"/>
    <s v="1"/>
    <n v="7"/>
    <s v="NE"/>
    <s v=""/>
    <x v="1"/>
  </r>
  <r>
    <s v="003602/23"/>
    <s v="Machačka Filip"/>
    <s v="2211060357"/>
    <s v="205"/>
    <x v="179"/>
    <d v="1899-12-30T16:30:00"/>
    <d v="2023-06-19T00:00:00"/>
    <s v="09:43"/>
    <x v="0"/>
    <x v="1"/>
    <x v="1"/>
    <s v="2"/>
    <x v="2"/>
    <s v="1"/>
    <n v="7"/>
    <s v="ANO"/>
    <s v=""/>
    <x v="1"/>
  </r>
  <r>
    <s v="003603/23"/>
    <s v="Machačková Pavlína "/>
    <s v="9558313776"/>
    <s v="205"/>
    <x v="179"/>
    <d v="1899-12-30T16:37:00"/>
    <d v="2023-06-19T00:00:00"/>
    <s v="10:11"/>
    <x v="1"/>
    <x v="0"/>
    <x v="0"/>
    <s v="7"/>
    <x v="1"/>
    <s v="1"/>
    <n v="7"/>
    <s v="ANO"/>
    <s v=""/>
    <x v="1"/>
  </r>
  <r>
    <s v="003604/23"/>
    <s v="Hejtmanová Vanda"/>
    <s v="1753250114"/>
    <s v="205"/>
    <x v="179"/>
    <d v="1899-12-30T19:27:00"/>
    <d v="2023-06-19T00:00:00"/>
    <s v="12:57"/>
    <x v="2"/>
    <x v="1"/>
    <x v="1"/>
    <s v="2"/>
    <x v="0"/>
    <s v="1"/>
    <n v="7"/>
    <s v="ANO"/>
    <s v=""/>
    <x v="1"/>
  </r>
  <r>
    <s v="003605/23"/>
    <s v="Duroň Maxmilián"/>
    <s v="2106260431"/>
    <s v="205"/>
    <x v="179"/>
    <d v="1899-12-30T21:32:00"/>
    <d v="2023-06-19T00:00:00"/>
    <s v="12:01"/>
    <x v="7"/>
    <x v="1"/>
    <x v="1"/>
    <s v="2"/>
    <x v="0"/>
    <s v="1"/>
    <n v="7"/>
    <s v="ANO"/>
    <s v=""/>
    <x v="1"/>
  </r>
  <r>
    <s v="003606/23"/>
    <s v="Duroňová Martina"/>
    <s v="9452145714"/>
    <s v="205"/>
    <x v="179"/>
    <d v="1899-12-30T22:09:00"/>
    <d v="2023-06-19T00:00:00"/>
    <s v="12:02"/>
    <x v="6"/>
    <x v="0"/>
    <x v="0"/>
    <s v="7"/>
    <x v="1"/>
    <s v="1"/>
    <n v="7"/>
    <s v="ANO"/>
    <s v=""/>
    <x v="1"/>
  </r>
  <r>
    <s v="003488/23"/>
    <s v="Brablecova Karolina "/>
    <s v="2260220490"/>
    <s v="111"/>
    <x v="174"/>
    <d v="1899-12-30T10:43:00"/>
    <d v="2023-06-20T00:00:00"/>
    <s v="12:57"/>
    <x v="11"/>
    <x v="2"/>
    <x v="2"/>
    <s v="2"/>
    <x v="0"/>
    <s v="1"/>
    <n v="2"/>
    <s v="NE"/>
    <s v=""/>
    <x v="0"/>
  </r>
  <r>
    <s v="003207/23"/>
    <s v="Šnejdárková Zora"/>
    <s v="2257151083"/>
    <s v="111"/>
    <x v="161"/>
    <d v="1899-12-30T11:57:00"/>
    <d v="2023-06-20T00:00:00"/>
    <s v="15:11"/>
    <x v="7"/>
    <x v="0"/>
    <x v="0"/>
    <s v="2"/>
    <x v="0"/>
    <s v="1"/>
    <n v="3"/>
    <s v="NE"/>
    <s v=""/>
    <x v="0"/>
  </r>
  <r>
    <s v="003401/23"/>
    <s v="Žák David"/>
    <s v="0711024952"/>
    <s v="205"/>
    <x v="169"/>
    <d v="1899-12-30T19:23:00"/>
    <d v="2023-06-20T00:00:00"/>
    <s v="09:13"/>
    <x v="8"/>
    <x v="1"/>
    <x v="1"/>
    <s v="2"/>
    <x v="0"/>
    <s v="1"/>
    <n v="4"/>
    <s v="ANO"/>
    <s v=""/>
    <x v="1"/>
  </r>
  <r>
    <s v="003430/23"/>
    <s v="Horáčková Adéla "/>
    <s v="0956093237"/>
    <s v="111"/>
    <x v="172"/>
    <d v="1899-12-30T15:27:00"/>
    <d v="2023-06-20T00:00:00"/>
    <s v="13:32"/>
    <x v="4"/>
    <x v="2"/>
    <x v="2"/>
    <s v="2"/>
    <x v="0"/>
    <s v="1"/>
    <n v="7"/>
    <s v="ANO"/>
    <s v=""/>
    <x v="1"/>
  </r>
  <r>
    <s v="003492/23"/>
    <s v="Slaměník Pavel"/>
    <s v="1412100008"/>
    <s v="111"/>
    <x v="174"/>
    <d v="1899-12-30T12:12:00"/>
    <d v="2023-06-20T00:00:00"/>
    <s v="12:11"/>
    <x v="8"/>
    <x v="0"/>
    <x v="0"/>
    <s v="2"/>
    <x v="0"/>
    <s v="1"/>
    <n v="2"/>
    <s v="NE"/>
    <s v=""/>
    <x v="0"/>
  </r>
  <r>
    <s v="003495/23"/>
    <s v="Slaměníková Kristýna"/>
    <s v="8755046135"/>
    <s v="111"/>
    <x v="174"/>
    <d v="1899-12-30T14:18:00"/>
    <d v="2023-06-20T00:00:00"/>
    <s v="12:44"/>
    <x v="9"/>
    <x v="0"/>
    <x v="0"/>
    <s v="7"/>
    <x v="1"/>
    <s v="1"/>
    <n v="2"/>
    <s v="NE"/>
    <s v=""/>
    <x v="0"/>
  </r>
  <r>
    <s v="003531/23"/>
    <s v="Večerka Maxmilián"/>
    <s v="2011100795"/>
    <s v="205"/>
    <x v="176"/>
    <d v="1899-12-30T10:18:00"/>
    <d v="2023-06-20T00:00:00"/>
    <s v="12:55"/>
    <x v="2"/>
    <x v="1"/>
    <x v="1"/>
    <s v="1"/>
    <x v="0"/>
    <s v="1"/>
    <n v="4"/>
    <s v="NE"/>
    <s v=""/>
    <x v="0"/>
  </r>
  <r>
    <s v="003544/23"/>
    <s v="Vojáčková Blanka "/>
    <s v="8958085763"/>
    <s v="205"/>
    <x v="176"/>
    <d v="1899-12-30T14:16:00"/>
    <d v="2023-06-20T00:00:00"/>
    <s v="12:52"/>
    <x v="3"/>
    <x v="0"/>
    <x v="0"/>
    <s v="7"/>
    <x v="1"/>
    <s v="1"/>
    <n v="4"/>
    <s v="NE"/>
    <s v=""/>
    <x v="0"/>
  </r>
  <r>
    <s v="003554/23"/>
    <s v="Lešundák Teodor"/>
    <s v="2302190110"/>
    <s v="201"/>
    <x v="177"/>
    <d v="1899-12-30T12:32:00"/>
    <d v="2023-06-20T00:00:00"/>
    <s v="15:20"/>
    <x v="4"/>
    <x v="1"/>
    <x v="1"/>
    <s v="2"/>
    <x v="0"/>
    <s v="1"/>
    <n v="5"/>
    <s v="NE"/>
    <s v=""/>
    <x v="0"/>
  </r>
  <r>
    <s v="003555/23"/>
    <s v="Lešundáková Petra"/>
    <s v="9055165108"/>
    <s v="201"/>
    <x v="177"/>
    <d v="1899-12-30T12:52:00"/>
    <d v="2023-06-20T00:00:00"/>
    <s v="15:19"/>
    <x v="5"/>
    <x v="0"/>
    <x v="0"/>
    <s v="7"/>
    <x v="1"/>
    <s v="1"/>
    <n v="5"/>
    <s v="NE"/>
    <s v=""/>
    <x v="0"/>
  </r>
  <r>
    <s v="003565/23"/>
    <s v="Nguyen Thi Thuy an"/>
    <s v="1758110211"/>
    <s v="111"/>
    <x v="178"/>
    <d v="1899-12-30T14:04:00"/>
    <d v="2023-06-20T00:00:00"/>
    <s v="12:45"/>
    <x v="2"/>
    <x v="1"/>
    <x v="1"/>
    <s v="3"/>
    <x v="0"/>
    <s v="1"/>
    <n v="6"/>
    <s v="NE"/>
    <s v=""/>
    <x v="1"/>
  </r>
  <r>
    <s v="003569/23"/>
    <s v="Nguyen Huu Son"/>
    <s v="8208061917"/>
    <s v="111"/>
    <x v="178"/>
    <d v="1899-12-30T18:26:00"/>
    <d v="2023-06-20T00:00:00"/>
    <s v="12:51"/>
    <x v="3"/>
    <x v="0"/>
    <x v="0"/>
    <s v="7"/>
    <x v="1"/>
    <s v="1"/>
    <n v="6"/>
    <s v="ANO"/>
    <s v=""/>
    <x v="1"/>
  </r>
  <r>
    <s v="003577/23"/>
    <s v="Šnejdárková Markéta"/>
    <s v="9461176098"/>
    <s v="111"/>
    <x v="179"/>
    <d v="1899-12-30T09:37:00"/>
    <d v="2023-06-20T00:00:00"/>
    <s v="12:20"/>
    <x v="6"/>
    <x v="0"/>
    <x v="0"/>
    <s v="7"/>
    <x v="1"/>
    <s v="1"/>
    <n v="7"/>
    <s v="NE"/>
    <s v=""/>
    <x v="1"/>
  </r>
  <r>
    <s v="003578/23"/>
    <s v="Budiňo Sotelo Elsa"/>
    <s v="1961031237"/>
    <s v="205"/>
    <x v="179"/>
    <d v="1899-12-30T09:56:00"/>
    <d v="2023-06-20T00:00:00"/>
    <s v="12:49"/>
    <x v="2"/>
    <x v="1"/>
    <x v="1"/>
    <s v="2"/>
    <x v="0"/>
    <s v="1"/>
    <n v="7"/>
    <s v="NE"/>
    <s v=""/>
    <x v="1"/>
  </r>
  <r>
    <s v="003579/23"/>
    <s v="Mezuliánková Hana"/>
    <s v="8456044476"/>
    <s v="205"/>
    <x v="179"/>
    <d v="1899-12-30T10:14:00"/>
    <d v="2023-06-20T00:00:00"/>
    <s v="12:50"/>
    <x v="3"/>
    <x v="0"/>
    <x v="0"/>
    <s v="7"/>
    <x v="1"/>
    <s v="1"/>
    <n v="7"/>
    <s v="NE"/>
    <s v=""/>
    <x v="1"/>
  </r>
  <r>
    <s v="003583/23"/>
    <s v="Horváthová Ellen"/>
    <s v="1862281113"/>
    <s v="207"/>
    <x v="179"/>
    <d v="1899-12-30T13:20:00"/>
    <d v="2023-06-20T00:00:00"/>
    <s v="12:36"/>
    <x v="4"/>
    <x v="2"/>
    <x v="2"/>
    <s v="2"/>
    <x v="0"/>
    <s v="1"/>
    <n v="7"/>
    <s v="NE"/>
    <s v=""/>
    <x v="1"/>
  </r>
  <r>
    <s v="003584/23"/>
    <s v="Horváthová Zuzana"/>
    <s v="9258285707"/>
    <s v="211"/>
    <x v="179"/>
    <d v="1899-12-30T13:25:00"/>
    <d v="2023-06-20T00:00:00"/>
    <s v="12:35"/>
    <x v="5"/>
    <x v="0"/>
    <x v="0"/>
    <s v="7"/>
    <x v="1"/>
    <s v="1"/>
    <n v="7"/>
    <s v="NE"/>
    <s v=""/>
    <x v="1"/>
  </r>
  <r>
    <s v="003585/23"/>
    <s v="Mačejová Sofie"/>
    <s v="1761100242"/>
    <s v="205"/>
    <x v="179"/>
    <d v="1899-12-30T13:29:00"/>
    <d v="2023-06-20T00:00:00"/>
    <s v="12:03"/>
    <x v="7"/>
    <x v="2"/>
    <x v="2"/>
    <s v="2"/>
    <x v="0"/>
    <s v="1"/>
    <n v="7"/>
    <s v="NE"/>
    <s v=""/>
    <x v="1"/>
  </r>
  <r>
    <s v="003586/23"/>
    <s v="Mačej Petr"/>
    <s v="8304205679"/>
    <s v="205"/>
    <x v="179"/>
    <d v="1899-12-30T13:36:00"/>
    <d v="2023-06-20T00:00:00"/>
    <s v="09:58"/>
    <x v="6"/>
    <x v="0"/>
    <x v="0"/>
    <s v="7"/>
    <x v="1"/>
    <s v="1"/>
    <n v="7"/>
    <s v="NE"/>
    <s v=""/>
    <x v="1"/>
  </r>
  <r>
    <s v="003587/23"/>
    <s v="Vláčilová Alena"/>
    <s v="1057020382"/>
    <s v="201"/>
    <x v="179"/>
    <d v="1899-12-30T13:41:00"/>
    <d v="2023-06-20T00:00:00"/>
    <s v="15:18"/>
    <x v="4"/>
    <x v="2"/>
    <x v="2"/>
    <s v="2"/>
    <x v="0"/>
    <s v="1"/>
    <n v="7"/>
    <s v="NE"/>
    <s v=""/>
    <x v="1"/>
  </r>
  <r>
    <s v="003588/23"/>
    <s v="Dubová Aneta"/>
    <s v="1153030186"/>
    <s v="205"/>
    <x v="179"/>
    <d v="1899-12-30T13:48:00"/>
    <d v="2023-06-20T00:00:00"/>
    <s v="12:08"/>
    <x v="4"/>
    <x v="2"/>
    <x v="2"/>
    <s v="2"/>
    <x v="0"/>
    <s v="1"/>
    <n v="7"/>
    <s v="NE"/>
    <s v=""/>
    <x v="1"/>
  </r>
  <r>
    <s v="003589/23"/>
    <s v="Tauchman Štěpán"/>
    <s v="1811080029"/>
    <s v="207"/>
    <x v="179"/>
    <d v="1899-12-30T14:05:00"/>
    <d v="2023-06-20T00:00:00"/>
    <s v="12:04"/>
    <x v="7"/>
    <x v="2"/>
    <x v="2"/>
    <s v="2"/>
    <x v="0"/>
    <s v="1"/>
    <n v="7"/>
    <s v="NE"/>
    <s v=""/>
    <x v="1"/>
  </r>
  <r>
    <s v="003590/23"/>
    <s v="Kamlarová Lenka"/>
    <s v="9453266185"/>
    <s v="205"/>
    <x v="179"/>
    <d v="1899-12-30T14:12:00"/>
    <d v="2023-06-20T00:00:00"/>
    <s v="12:11"/>
    <x v="6"/>
    <x v="0"/>
    <x v="0"/>
    <s v="7"/>
    <x v="1"/>
    <s v="1"/>
    <n v="7"/>
    <s v="NE"/>
    <s v=""/>
    <x v="1"/>
  </r>
  <r>
    <s v="003591/23"/>
    <s v="Zavadil Vojtěch"/>
    <s v="1708190220"/>
    <s v="201"/>
    <x v="179"/>
    <d v="1899-12-30T14:17:00"/>
    <d v="2023-06-20T00:00:00"/>
    <s v="12:04"/>
    <x v="7"/>
    <x v="2"/>
    <x v="2"/>
    <s v="2"/>
    <x v="0"/>
    <s v="1"/>
    <n v="7"/>
    <s v="NE"/>
    <s v=""/>
    <x v="1"/>
  </r>
  <r>
    <s v="003592/23"/>
    <s v="Zavadilová Světla"/>
    <s v="8161021990"/>
    <s v="201"/>
    <x v="179"/>
    <d v="1899-12-30T14:25:00"/>
    <d v="2023-06-20T00:00:00"/>
    <s v="12:11"/>
    <x v="6"/>
    <x v="0"/>
    <x v="0"/>
    <s v="7"/>
    <x v="1"/>
    <s v="1"/>
    <n v="7"/>
    <s v="NE"/>
    <s v=""/>
    <x v="1"/>
  </r>
  <r>
    <s v="003593/23"/>
    <s v="Nešpor Štěpán"/>
    <s v="1707101968"/>
    <s v="205"/>
    <x v="179"/>
    <d v="1899-12-30T14:30:00"/>
    <d v="2023-06-20T00:00:00"/>
    <s v="12:33"/>
    <x v="4"/>
    <x v="2"/>
    <x v="2"/>
    <s v="2"/>
    <x v="0"/>
    <s v="1"/>
    <n v="7"/>
    <s v="NE"/>
    <s v=""/>
    <x v="1"/>
  </r>
  <r>
    <s v="003594/23"/>
    <s v="Nešporová Barbora"/>
    <s v="8059194484"/>
    <s v="205"/>
    <x v="179"/>
    <d v="1899-12-30T14:35:00"/>
    <d v="2023-06-20T00:00:00"/>
    <s v="12:34"/>
    <x v="5"/>
    <x v="0"/>
    <x v="0"/>
    <s v="7"/>
    <x v="1"/>
    <s v="1"/>
    <n v="7"/>
    <s v="NE"/>
    <s v=""/>
    <x v="1"/>
  </r>
  <r>
    <s v="003595/23"/>
    <s v="Kubíčková Sabina"/>
    <s v="1951020236"/>
    <s v="201"/>
    <x v="179"/>
    <d v="1899-12-30T14:41:00"/>
    <d v="2023-06-20T00:00:00"/>
    <s v="12:03"/>
    <x v="7"/>
    <x v="2"/>
    <x v="2"/>
    <s v="2"/>
    <x v="0"/>
    <s v="1"/>
    <n v="7"/>
    <s v="NE"/>
    <s v=""/>
    <x v="1"/>
  </r>
  <r>
    <s v="003596/23"/>
    <s v="Novotná Monika"/>
    <s v="9056065711"/>
    <s v="201"/>
    <x v="179"/>
    <d v="1899-12-30T14:47:00"/>
    <d v="2023-06-20T00:00:00"/>
    <s v="12:11"/>
    <x v="6"/>
    <x v="0"/>
    <x v="0"/>
    <s v="7"/>
    <x v="1"/>
    <s v="1"/>
    <n v="7"/>
    <s v="NE"/>
    <s v=""/>
    <x v="1"/>
  </r>
  <r>
    <s v="003597/23"/>
    <s v="Lipowská Daniela"/>
    <s v="1257031776"/>
    <s v="111"/>
    <x v="179"/>
    <d v="1899-12-30T15:04:00"/>
    <d v="2023-06-20T00:00:00"/>
    <s v="12:06"/>
    <x v="4"/>
    <x v="2"/>
    <x v="2"/>
    <s v="2"/>
    <x v="0"/>
    <s v="1"/>
    <n v="7"/>
    <s v="ANO"/>
    <s v=""/>
    <x v="1"/>
  </r>
  <r>
    <s v="003598/23"/>
    <s v="Olajoš Jakub"/>
    <s v="1806280289"/>
    <s v="111"/>
    <x v="179"/>
    <d v="1899-12-30T15:17:00"/>
    <d v="2023-06-20T00:00:00"/>
    <s v="12:03"/>
    <x v="7"/>
    <x v="2"/>
    <x v="2"/>
    <s v="2"/>
    <x v="0"/>
    <s v="1"/>
    <n v="7"/>
    <s v="ANO"/>
    <s v=""/>
    <x v="1"/>
  </r>
  <r>
    <s v="003599/23"/>
    <s v="Olajošová Lenka"/>
    <s v="8057265260"/>
    <s v="111"/>
    <x v="179"/>
    <d v="1899-12-30T15:22:00"/>
    <d v="2023-06-20T00:00:00"/>
    <s v="12:11"/>
    <x v="6"/>
    <x v="0"/>
    <x v="0"/>
    <s v="7"/>
    <x v="1"/>
    <s v="1"/>
    <n v="7"/>
    <s v="ANO"/>
    <s v=""/>
    <x v="1"/>
  </r>
  <r>
    <s v="003600/23"/>
    <s v="Girga Robert"/>
    <s v="1704180896"/>
    <s v="111"/>
    <x v="179"/>
    <d v="1899-12-30T15:29:00"/>
    <d v="2023-06-20T00:00:00"/>
    <s v="12:02"/>
    <x v="7"/>
    <x v="2"/>
    <x v="2"/>
    <s v="2"/>
    <x v="0"/>
    <s v="1"/>
    <n v="7"/>
    <s v="ANO"/>
    <s v=""/>
    <x v="1"/>
  </r>
  <r>
    <s v="003616/23"/>
    <s v="Šišma Samuel"/>
    <s v="1907180429"/>
    <s v="205"/>
    <x v="180"/>
    <d v="1899-12-30T09:26:00"/>
    <d v="2023-06-20T00:00:00"/>
    <s v="12:04"/>
    <x v="7"/>
    <x v="2"/>
    <x v="2"/>
    <s v="2"/>
    <x v="0"/>
    <s v="1"/>
    <n v="1"/>
    <s v="NE"/>
    <s v=""/>
    <x v="0"/>
  </r>
  <r>
    <s v="003629/23"/>
    <s v="Šišmová Ilona"/>
    <s v="6855221934"/>
    <s v="211"/>
    <x v="180"/>
    <d v="1899-12-30T12:33:00"/>
    <d v="2023-06-20T00:00:00"/>
    <s v="12:12"/>
    <x v="6"/>
    <x v="0"/>
    <x v="0"/>
    <s v="7"/>
    <x v="1"/>
    <s v="1"/>
    <n v="1"/>
    <s v="NE"/>
    <s v=""/>
    <x v="0"/>
  </r>
  <r>
    <s v="003634/23"/>
    <s v="Polcr Josef"/>
    <s v="0606113266"/>
    <s v="205"/>
    <x v="180"/>
    <d v="1899-12-30T20:03:00"/>
    <d v="2023-06-21T00:00:00"/>
    <s v="12:43"/>
    <x v="4"/>
    <x v="1"/>
    <x v="1"/>
    <s v="4"/>
    <x v="0"/>
    <s v="1"/>
    <n v="1"/>
    <s v="ANO"/>
    <s v=""/>
    <x v="1"/>
  </r>
  <r>
    <s v="003635/23"/>
    <s v="Schwarz Adam"/>
    <s v="2002160446"/>
    <s v="205"/>
    <x v="180"/>
    <d v="1899-12-30T20:22:00"/>
    <d v="2023-06-21T00:00:00"/>
    <s v="12:10"/>
    <x v="8"/>
    <x v="0"/>
    <x v="0"/>
    <s v="2"/>
    <x v="0"/>
    <s v="1"/>
    <n v="1"/>
    <s v="ANO"/>
    <s v=""/>
    <x v="1"/>
  </r>
  <r>
    <s v="003636/23"/>
    <s v="Polcrová Olena, Bc."/>
    <s v="7161229955"/>
    <s v="205"/>
    <x v="180"/>
    <d v="1899-12-30T20:49:00"/>
    <d v="2023-06-21T00:00:00"/>
    <s v="12:49"/>
    <x v="5"/>
    <x v="0"/>
    <x v="0"/>
    <s v="7"/>
    <x v="1"/>
    <s v="1"/>
    <n v="1"/>
    <s v="ANO"/>
    <s v=""/>
    <x v="1"/>
  </r>
  <r>
    <s v="003637/23"/>
    <s v="Schwarz Denisa "/>
    <s v="9158246163"/>
    <s v="205"/>
    <x v="180"/>
    <d v="1899-12-30T21:03:00"/>
    <d v="2023-06-21T00:00:00"/>
    <s v="12:29"/>
    <x v="9"/>
    <x v="0"/>
    <x v="0"/>
    <s v="7"/>
    <x v="1"/>
    <s v="1"/>
    <n v="1"/>
    <s v="ANO"/>
    <s v=""/>
    <x v="1"/>
  </r>
  <r>
    <s v="003521/23"/>
    <s v="Kovář Vojtěch"/>
    <s v="0603096076"/>
    <s v="111"/>
    <x v="175"/>
    <d v="1899-12-30T17:42:00"/>
    <d v="2023-06-21T00:00:00"/>
    <s v="09:08"/>
    <x v="0"/>
    <x v="1"/>
    <x v="1"/>
    <s v="4"/>
    <x v="0"/>
    <s v="1"/>
    <n v="3"/>
    <s v="ANO"/>
    <s v=""/>
    <x v="1"/>
  </r>
  <r>
    <s v="003525/23"/>
    <s v="Répalová Viktorie"/>
    <s v="2158191728"/>
    <s v="205"/>
    <x v="176"/>
    <d v="1899-12-30T00:43:00"/>
    <d v="2023-06-21T00:00:00"/>
    <s v="12:01"/>
    <x v="2"/>
    <x v="2"/>
    <x v="2"/>
    <s v="2"/>
    <x v="0"/>
    <s v="1"/>
    <n v="4"/>
    <s v="ANO"/>
    <s v=""/>
    <x v="1"/>
  </r>
  <r>
    <s v="003526/23"/>
    <s v="Répalová Petra"/>
    <s v="9761244878"/>
    <s v="205"/>
    <x v="176"/>
    <d v="1899-12-30T01:42:00"/>
    <d v="2023-06-21T00:00:00"/>
    <s v="12:02"/>
    <x v="3"/>
    <x v="0"/>
    <x v="0"/>
    <s v="7"/>
    <x v="1"/>
    <s v="1"/>
    <n v="4"/>
    <s v="ANO"/>
    <s v=""/>
    <x v="1"/>
  </r>
  <r>
    <s v="003551/23"/>
    <s v="Nedomová Karolína"/>
    <s v="1156301674"/>
    <s v="205"/>
    <x v="177"/>
    <d v="1899-12-30T01:14:00"/>
    <d v="2023-06-21T00:00:00"/>
    <s v="08:33"/>
    <x v="11"/>
    <x v="1"/>
    <x v="1"/>
    <s v="4"/>
    <x v="0"/>
    <s v="2"/>
    <n v="5"/>
    <s v="ANO"/>
    <s v=""/>
    <x v="1"/>
  </r>
  <r>
    <s v="003553/23"/>
    <s v="Foukal Šimon"/>
    <s v="1409120603"/>
    <s v="211"/>
    <x v="177"/>
    <d v="1899-12-30T10:38:00"/>
    <d v="2023-06-21T00:00:00"/>
    <s v="09:46"/>
    <x v="0"/>
    <x v="1"/>
    <x v="1"/>
    <s v="2"/>
    <x v="0"/>
    <s v="1"/>
    <n v="5"/>
    <s v="NE"/>
    <s v=""/>
    <x v="0"/>
  </r>
  <r>
    <s v="003561/23"/>
    <s v="Čureja Jozef"/>
    <s v="1602190227"/>
    <s v="111"/>
    <x v="177"/>
    <d v="1899-12-30T22:15:00"/>
    <d v="2023-06-21T00:00:00"/>
    <s v="14:39"/>
    <x v="2"/>
    <x v="0"/>
    <x v="0"/>
    <s v="3"/>
    <x v="0"/>
    <s v="1"/>
    <n v="5"/>
    <s v="ANO"/>
    <s v=""/>
    <x v="1"/>
  </r>
  <r>
    <s v="003580/23"/>
    <s v="Čureja Patrik"/>
    <s v="1702020232"/>
    <s v="111"/>
    <x v="179"/>
    <d v="1899-12-30T11:08:00"/>
    <d v="2023-06-21T00:00:00"/>
    <s v="14:39"/>
    <x v="2"/>
    <x v="1"/>
    <x v="1"/>
    <s v="2"/>
    <x v="0"/>
    <s v="1"/>
    <n v="7"/>
    <s v="NE"/>
    <s v=""/>
    <x v="1"/>
  </r>
  <r>
    <s v="003601/23"/>
    <s v="Kreidl František"/>
    <s v="1508190299"/>
    <s v="201"/>
    <x v="179"/>
    <d v="1899-12-30T16:01:00"/>
    <d v="2023-06-21T00:00:00"/>
    <s v="12:09"/>
    <x v="0"/>
    <x v="1"/>
    <x v="1"/>
    <s v="2"/>
    <x v="0"/>
    <s v="1"/>
    <n v="7"/>
    <s v="ANO"/>
    <s v=""/>
    <x v="1"/>
  </r>
  <r>
    <s v="003607/23"/>
    <s v="Skřebský David"/>
    <s v="2103290794"/>
    <s v="205"/>
    <x v="179"/>
    <d v="1899-12-30T23:50:00"/>
    <d v="2023-06-21T00:00:00"/>
    <s v="13:11"/>
    <x v="2"/>
    <x v="1"/>
    <x v="1"/>
    <s v="3"/>
    <x v="0"/>
    <s v="1"/>
    <n v="7"/>
    <s v="ANO"/>
    <s v=""/>
    <x v="1"/>
  </r>
  <r>
    <s v="003608/23"/>
    <s v="Skřebský Stanislav"/>
    <s v="8903156152"/>
    <s v="205"/>
    <x v="179"/>
    <d v="1899-12-30T23:56:00"/>
    <d v="2023-06-21T00:00:00"/>
    <s v="13:20"/>
    <x v="3"/>
    <x v="0"/>
    <x v="0"/>
    <s v="7"/>
    <x v="1"/>
    <s v="1"/>
    <n v="7"/>
    <s v="ANO"/>
    <s v=""/>
    <x v="1"/>
  </r>
  <r>
    <s v="003618/23"/>
    <s v="Kováč Matěj "/>
    <s v="0802125346"/>
    <s v="211"/>
    <x v="180"/>
    <d v="1899-12-30T10:05:00"/>
    <d v="2023-06-21T00:00:00"/>
    <s v="12:53"/>
    <x v="4"/>
    <x v="2"/>
    <x v="2"/>
    <s v="2"/>
    <x v="0"/>
    <s v="1"/>
    <n v="1"/>
    <s v="NE"/>
    <s v=""/>
    <x v="0"/>
  </r>
  <r>
    <s v="003619/23"/>
    <s v="Nečesaný Ondřej"/>
    <s v="1004206093"/>
    <s v="205"/>
    <x v="180"/>
    <d v="1899-12-30T10:06:00"/>
    <d v="2023-06-21T00:00:00"/>
    <s v="13:39"/>
    <x v="7"/>
    <x v="2"/>
    <x v="2"/>
    <s v="2"/>
    <x v="0"/>
    <s v="1"/>
    <n v="1"/>
    <s v="NE"/>
    <s v=""/>
    <x v="0"/>
  </r>
  <r>
    <s v="003620/23"/>
    <s v="Výstřela Radim"/>
    <s v="0608235342"/>
    <s v="207"/>
    <x v="180"/>
    <d v="1899-12-30T10:19:00"/>
    <d v="2023-06-21T00:00:00"/>
    <s v="13:06"/>
    <x v="4"/>
    <x v="2"/>
    <x v="2"/>
    <s v="2"/>
    <x v="0"/>
    <s v="1"/>
    <n v="1"/>
    <s v="NE"/>
    <s v=""/>
    <x v="0"/>
  </r>
  <r>
    <s v="003622/23"/>
    <s v="Herodesová Ellen"/>
    <s v="1755070009"/>
    <s v="207"/>
    <x v="180"/>
    <d v="1899-12-30T10:49:00"/>
    <d v="2023-06-21T00:00:00"/>
    <s v="13:39"/>
    <x v="7"/>
    <x v="2"/>
    <x v="2"/>
    <s v="2"/>
    <x v="0"/>
    <s v="1"/>
    <n v="1"/>
    <s v="NE"/>
    <s v=""/>
    <x v="0"/>
  </r>
  <r>
    <s v="003625/23"/>
    <s v="Kašný Jiří"/>
    <s v="1412110029"/>
    <s v="213"/>
    <x v="180"/>
    <d v="1899-12-30T11:45:00"/>
    <d v="2023-06-21T00:00:00"/>
    <s v="12:11"/>
    <x v="4"/>
    <x v="2"/>
    <x v="2"/>
    <s v="2"/>
    <x v="0"/>
    <s v="1"/>
    <n v="1"/>
    <s v="NE"/>
    <s v=""/>
    <x v="0"/>
  </r>
  <r>
    <s v="003628/23"/>
    <s v="Galeková Lucie"/>
    <s v="1056285351"/>
    <s v="211"/>
    <x v="180"/>
    <d v="1899-12-30T12:29:00"/>
    <d v="2023-06-21T00:00:00"/>
    <s v="12:02"/>
    <x v="2"/>
    <x v="1"/>
    <x v="1"/>
    <s v="2"/>
    <x v="0"/>
    <s v="1"/>
    <n v="1"/>
    <s v="NE"/>
    <s v=""/>
    <x v="0"/>
  </r>
  <r>
    <s v="003630/23"/>
    <s v="Hampl Jiří "/>
    <s v="0607055262"/>
    <s v="205"/>
    <x v="180"/>
    <d v="1899-12-30T13:15:00"/>
    <d v="2023-06-21T00:00:00"/>
    <s v="12:10"/>
    <x v="4"/>
    <x v="2"/>
    <x v="2"/>
    <s v="2"/>
    <x v="0"/>
    <s v="1"/>
    <n v="1"/>
    <s v="NE"/>
    <s v=""/>
    <x v="0"/>
  </r>
  <r>
    <s v="003644/23"/>
    <s v="Frumarová Michaela"/>
    <s v="0853073232"/>
    <s v="211"/>
    <x v="181"/>
    <d v="1899-12-30T10:04:00"/>
    <d v="2023-06-21T00:00:00"/>
    <s v="16:35"/>
    <x v="0"/>
    <x v="2"/>
    <x v="2"/>
    <s v="2"/>
    <x v="0"/>
    <s v="1"/>
    <n v="2"/>
    <s v="NE"/>
    <s v=""/>
    <x v="0"/>
  </r>
  <r>
    <s v="003652/23"/>
    <s v="Draplová Lenka"/>
    <s v="0959163260"/>
    <s v="205"/>
    <x v="181"/>
    <d v="1899-12-30T19:44:00"/>
    <d v="2023-06-21T00:00:00"/>
    <s v="12:04"/>
    <x v="4"/>
    <x v="1"/>
    <x v="1"/>
    <s v="2"/>
    <x v="0"/>
    <s v="1"/>
    <n v="2"/>
    <s v="ANO"/>
    <s v=""/>
    <x v="1"/>
  </r>
  <r>
    <s v="003638/23"/>
    <s v="Engelbrecht Daniel H"/>
    <s v="0609183245"/>
    <s v="205"/>
    <x v="180"/>
    <d v="1899-12-30T21:15:00"/>
    <d v="2023-06-22T00:00:00"/>
    <s v="14:48"/>
    <x v="8"/>
    <x v="1"/>
    <x v="1"/>
    <s v="2"/>
    <x v="0"/>
    <s v="1"/>
    <n v="1"/>
    <s v="ANO"/>
    <s v=""/>
    <x v="1"/>
  </r>
  <r>
    <s v="003612/23"/>
    <s v="Knápková Anna"/>
    <s v="1158101186"/>
    <s v="111"/>
    <x v="180"/>
    <d v="1899-12-30T08:30:00"/>
    <d v="2023-06-22T00:00:00"/>
    <s v="11:59"/>
    <x v="0"/>
    <x v="2"/>
    <x v="2"/>
    <s v="2"/>
    <x v="0"/>
    <s v="1"/>
    <n v="1"/>
    <s v="NE"/>
    <s v=""/>
    <x v="0"/>
  </r>
  <r>
    <s v="003613/23"/>
    <s v="Toman Lukáš"/>
    <s v="1810190261"/>
    <s v="205"/>
    <x v="180"/>
    <d v="1899-12-30T08:50:00"/>
    <d v="2023-06-22T00:00:00"/>
    <s v="11:58"/>
    <x v="0"/>
    <x v="2"/>
    <x v="2"/>
    <s v="2"/>
    <x v="0"/>
    <s v="1"/>
    <n v="1"/>
    <s v="NE"/>
    <s v=""/>
    <x v="0"/>
  </r>
  <r>
    <s v="003621/23"/>
    <s v="Kubiš Daniel"/>
    <s v="2201201739"/>
    <s v="205"/>
    <x v="180"/>
    <d v="1899-12-30T10:44:00"/>
    <d v="2023-06-22T00:00:00"/>
    <s v="13:38"/>
    <x v="7"/>
    <x v="2"/>
    <x v="2"/>
    <s v="2"/>
    <x v="0"/>
    <s v="1"/>
    <n v="1"/>
    <s v="NE"/>
    <s v=""/>
    <x v="0"/>
  </r>
  <r>
    <s v="003623/23"/>
    <s v="Komendová Veronika "/>
    <s v="0954186178"/>
    <s v="201"/>
    <x v="180"/>
    <d v="1899-12-30T11:00:00"/>
    <d v="2023-06-22T00:00:00"/>
    <s v="12:43"/>
    <x v="4"/>
    <x v="2"/>
    <x v="2"/>
    <s v="2"/>
    <x v="0"/>
    <s v="1"/>
    <n v="1"/>
    <s v="NE"/>
    <s v=""/>
    <x v="0"/>
  </r>
  <r>
    <s v="003624/23"/>
    <s v="Vidlářová Karin "/>
    <s v="0857023255"/>
    <s v="205"/>
    <x v="180"/>
    <d v="1899-12-30T11:24:00"/>
    <d v="2023-06-22T00:00:00"/>
    <s v="14:30"/>
    <x v="0"/>
    <x v="2"/>
    <x v="2"/>
    <s v="2"/>
    <x v="2"/>
    <s v="1"/>
    <n v="1"/>
    <s v="NE"/>
    <s v=""/>
    <x v="0"/>
  </r>
  <r>
    <s v="003627/23"/>
    <s v="Kubišová Hana"/>
    <s v="8262314390"/>
    <s v="205"/>
    <x v="180"/>
    <d v="1899-12-30T12:08:00"/>
    <d v="2023-06-22T00:00:00"/>
    <s v="12:12"/>
    <x v="6"/>
    <x v="0"/>
    <x v="0"/>
    <s v="5"/>
    <x v="1"/>
    <s v="1"/>
    <n v="1"/>
    <s v="NE"/>
    <s v=""/>
    <x v="0"/>
  </r>
  <r>
    <s v="003631/23"/>
    <s v="Dostálová Sofie"/>
    <s v="2159160278"/>
    <s v="205"/>
    <x v="180"/>
    <d v="1899-12-30T13:51:00"/>
    <d v="2023-06-22T00:00:00"/>
    <s v="14:09"/>
    <x v="4"/>
    <x v="1"/>
    <x v="1"/>
    <s v="2"/>
    <x v="0"/>
    <s v="1"/>
    <n v="1"/>
    <s v="NE"/>
    <s v=""/>
    <x v="0"/>
  </r>
  <r>
    <s v="003632/23"/>
    <s v="Toman Lukáš"/>
    <s v="8305275341"/>
    <s v="111"/>
    <x v="180"/>
    <d v="1899-12-30T14:01:00"/>
    <d v="2023-06-22T00:00:00"/>
    <s v="11:32"/>
    <x v="1"/>
    <x v="0"/>
    <x v="0"/>
    <s v="7"/>
    <x v="1"/>
    <s v="1"/>
    <n v="1"/>
    <s v="NE"/>
    <s v=""/>
    <x v="0"/>
  </r>
  <r>
    <s v="003633/23"/>
    <s v="Dostálová Denisa"/>
    <s v="9654266149"/>
    <s v="205"/>
    <x v="180"/>
    <d v="1899-12-30T14:04:00"/>
    <d v="2023-06-22T00:00:00"/>
    <s v="14:07"/>
    <x v="5"/>
    <x v="0"/>
    <x v="0"/>
    <s v="7"/>
    <x v="1"/>
    <s v="1"/>
    <n v="1"/>
    <s v="NE"/>
    <s v=""/>
    <x v="0"/>
  </r>
  <r>
    <s v="003641/23"/>
    <s v="Kubešová Markéta"/>
    <s v="0960023229"/>
    <s v="111"/>
    <x v="181"/>
    <d v="1899-12-30T08:19:00"/>
    <d v="2023-06-22T00:00:00"/>
    <s v="14:23"/>
    <x v="4"/>
    <x v="2"/>
    <x v="2"/>
    <s v="2"/>
    <x v="0"/>
    <s v="1"/>
    <n v="2"/>
    <s v="NE"/>
    <s v=""/>
    <x v="0"/>
  </r>
  <r>
    <s v="003643/23"/>
    <s v="Kuruc Ondřej"/>
    <s v="1305090226"/>
    <s v="201"/>
    <x v="181"/>
    <d v="1899-12-30T09:31:00"/>
    <d v="2023-06-22T00:00:00"/>
    <s v="13:43"/>
    <x v="7"/>
    <x v="2"/>
    <x v="2"/>
    <s v="2"/>
    <x v="0"/>
    <s v="1"/>
    <n v="2"/>
    <s v="NE"/>
    <s v=""/>
    <x v="0"/>
  </r>
  <r>
    <s v="003646/23"/>
    <s v="Biegonová Valentýna"/>
    <s v="1853080064"/>
    <s v="213"/>
    <x v="181"/>
    <d v="1899-12-30T11:01:00"/>
    <d v="2023-06-22T00:00:00"/>
    <s v="12:20"/>
    <x v="7"/>
    <x v="2"/>
    <x v="2"/>
    <s v="2"/>
    <x v="0"/>
    <s v="1"/>
    <n v="2"/>
    <s v="NE"/>
    <s v=""/>
    <x v="0"/>
  </r>
  <r>
    <s v="003647/23"/>
    <s v="Kozlová Veronika"/>
    <s v="9761075929"/>
    <s v="213"/>
    <x v="181"/>
    <d v="1899-12-30T12:32:00"/>
    <d v="2023-06-22T00:00:00"/>
    <s v="12:21"/>
    <x v="6"/>
    <x v="0"/>
    <x v="0"/>
    <s v="7"/>
    <x v="1"/>
    <s v="1"/>
    <n v="2"/>
    <s v="NE"/>
    <s v=""/>
    <x v="0"/>
  </r>
  <r>
    <s v="003650/23"/>
    <s v="Kašpárek David"/>
    <s v="1207171823"/>
    <s v="205"/>
    <x v="181"/>
    <d v="1899-12-30T16:22:00"/>
    <d v="2023-06-22T00:00:00"/>
    <s v="12:43"/>
    <x v="4"/>
    <x v="2"/>
    <x v="2"/>
    <s v="2"/>
    <x v="2"/>
    <s v="1"/>
    <n v="2"/>
    <s v="ANO"/>
    <s v=""/>
    <x v="1"/>
  </r>
  <r>
    <s v="003651/23"/>
    <s v="Paloušková Denisa "/>
    <s v="0761137443"/>
    <s v="205"/>
    <x v="181"/>
    <d v="1899-12-30T19:13:00"/>
    <d v="2023-06-22T00:00:00"/>
    <s v="09:46"/>
    <x v="0"/>
    <x v="1"/>
    <x v="1"/>
    <s v="4"/>
    <x v="0"/>
    <s v="1"/>
    <n v="2"/>
    <s v="ANO"/>
    <s v=""/>
    <x v="1"/>
  </r>
  <r>
    <s v="003653/23"/>
    <s v="Průšová Amelie"/>
    <s v="1761300629"/>
    <s v="205"/>
    <x v="181"/>
    <d v="1899-12-30T19:58:00"/>
    <d v="2023-06-22T00:00:00"/>
    <s v="13:40"/>
    <x v="7"/>
    <x v="1"/>
    <x v="1"/>
    <s v="2"/>
    <x v="0"/>
    <s v="1"/>
    <n v="2"/>
    <s v="ANO"/>
    <s v=""/>
    <x v="1"/>
  </r>
  <r>
    <s v="003654/23"/>
    <s v="Průšová Silvie"/>
    <s v="7854125785"/>
    <s v="205"/>
    <x v="181"/>
    <d v="1899-12-30T20:16:00"/>
    <d v="2023-06-22T00:00:00"/>
    <s v="12:14"/>
    <x v="6"/>
    <x v="0"/>
    <x v="0"/>
    <s v="7"/>
    <x v="1"/>
    <s v="1"/>
    <n v="2"/>
    <s v="ANO"/>
    <s v=""/>
    <x v="1"/>
  </r>
  <r>
    <s v="003655/23"/>
    <s v="Mestek Matouš"/>
    <s v="2306030397"/>
    <s v="111"/>
    <x v="181"/>
    <d v="1899-12-30T21:25:00"/>
    <d v="2023-06-22T00:00:00"/>
    <s v="14:04"/>
    <x v="4"/>
    <x v="2"/>
    <x v="2"/>
    <s v="5"/>
    <x v="0"/>
    <s v="1"/>
    <n v="2"/>
    <s v="ANO"/>
    <s v=""/>
    <x v="1"/>
  </r>
  <r>
    <s v="003656/23"/>
    <s v="Němcová Julie "/>
    <s v="0161066125"/>
    <s v="111"/>
    <x v="181"/>
    <d v="1899-12-30T22:15:00"/>
    <d v="2023-06-22T00:00:00"/>
    <s v="14:00"/>
    <x v="5"/>
    <x v="0"/>
    <x v="0"/>
    <s v="7"/>
    <x v="1"/>
    <s v="1"/>
    <n v="2"/>
    <s v="ANO"/>
    <s v=""/>
    <x v="1"/>
  </r>
  <r>
    <s v="003681/23"/>
    <s v="Šimková Zlatica"/>
    <s v="2157140942"/>
    <s v="111"/>
    <x v="182"/>
    <d v="1899-12-30T23:52:00"/>
    <d v="2023-06-22T00:00:00"/>
    <s v="12:50"/>
    <x v="2"/>
    <x v="0"/>
    <x v="0"/>
    <s v="2"/>
    <x v="0"/>
    <s v="1"/>
    <n v="3"/>
    <s v="ANO"/>
    <s v=""/>
    <x v="1"/>
  </r>
  <r>
    <s v="003682/23"/>
    <s v="Šimková Zlatica"/>
    <s v="9062114204"/>
    <s v="111"/>
    <x v="183"/>
    <d v="1899-12-30T00:35:00"/>
    <d v="2023-06-22T00:00:00"/>
    <s v="12:50"/>
    <x v="3"/>
    <x v="0"/>
    <x v="0"/>
    <s v="7"/>
    <x v="1"/>
    <s v="1"/>
    <n v="4"/>
    <s v="ANO"/>
    <s v=""/>
    <x v="1"/>
  </r>
  <r>
    <s v="003351/23"/>
    <s v="Omachelová Adéla"/>
    <s v="0653303255"/>
    <s v="205"/>
    <x v="168"/>
    <d v="1899-12-30T08:32:00"/>
    <d v="2023-06-23T00:00:00"/>
    <s v="13:35"/>
    <x v="8"/>
    <x v="2"/>
    <x v="2"/>
    <s v="2"/>
    <x v="0"/>
    <s v="1"/>
    <n v="3"/>
    <s v="NE"/>
    <s v=""/>
    <x v="0"/>
  </r>
  <r>
    <s v="003568/23"/>
    <s v="Omachelová Ivana"/>
    <s v="8159255324"/>
    <s v="205"/>
    <x v="178"/>
    <d v="1899-12-30T14:56:00"/>
    <d v="2023-06-23T00:00:00"/>
    <s v="12:58"/>
    <x v="9"/>
    <x v="0"/>
    <x v="0"/>
    <s v="7"/>
    <x v="1"/>
    <s v="1"/>
    <n v="6"/>
    <s v="NE"/>
    <s v=""/>
    <x v="1"/>
  </r>
  <r>
    <s v="003611/23"/>
    <s v="Vaclová Monika"/>
    <s v="0757027425"/>
    <s v="111"/>
    <x v="180"/>
    <d v="1899-12-30T08:15:00"/>
    <d v="2023-06-23T00:00:00"/>
    <s v="10:29"/>
    <x v="0"/>
    <x v="2"/>
    <x v="2"/>
    <s v="2"/>
    <x v="2"/>
    <s v="1"/>
    <n v="1"/>
    <s v="NE"/>
    <s v=""/>
    <x v="0"/>
  </r>
  <r>
    <s v="003614/23"/>
    <s v="Bučková Veronika "/>
    <s v="0662233242"/>
    <s v="205"/>
    <x v="180"/>
    <d v="1899-12-30T09:12:00"/>
    <d v="2023-06-23T00:00:00"/>
    <s v="12:34"/>
    <x v="4"/>
    <x v="2"/>
    <x v="2"/>
    <s v="2"/>
    <x v="0"/>
    <s v="1"/>
    <n v="1"/>
    <s v="NE"/>
    <s v=""/>
    <x v="0"/>
  </r>
  <r>
    <s v="003645/23"/>
    <s v="Bařinová Kateřina"/>
    <s v="0862096070"/>
    <s v="205"/>
    <x v="181"/>
    <d v="1899-12-30T10:16:00"/>
    <d v="2023-06-23T00:00:00"/>
    <s v="10:06"/>
    <x v="7"/>
    <x v="2"/>
    <x v="2"/>
    <s v="2"/>
    <x v="0"/>
    <s v="1"/>
    <n v="2"/>
    <s v="NE"/>
    <s v=""/>
    <x v="0"/>
  </r>
  <r>
    <s v="003657/23"/>
    <s v="Zatloukal Tomáš"/>
    <s v="1310050170"/>
    <s v="211"/>
    <x v="182"/>
    <d v="1899-12-30T08:24:00"/>
    <d v="2023-06-23T00:00:00"/>
    <s v="12:18"/>
    <x v="4"/>
    <x v="2"/>
    <x v="2"/>
    <s v="2"/>
    <x v="0"/>
    <s v="1"/>
    <n v="3"/>
    <s v="NE"/>
    <s v=""/>
    <x v="0"/>
  </r>
  <r>
    <s v="003659/23"/>
    <s v="Bartošík Vojtěch"/>
    <s v="0806168935"/>
    <s v="111"/>
    <x v="182"/>
    <d v="1899-12-30T08:42:00"/>
    <d v="2023-06-23T00:00:00"/>
    <s v="11:58"/>
    <x v="8"/>
    <x v="2"/>
    <x v="2"/>
    <s v="2"/>
    <x v="0"/>
    <s v="1"/>
    <n v="3"/>
    <s v="NE"/>
    <s v=""/>
    <x v="0"/>
  </r>
  <r>
    <s v="003661/23"/>
    <s v="Doležel Mateo"/>
    <s v="2201250491"/>
    <s v="205"/>
    <x v="182"/>
    <d v="1899-12-30T10:27:00"/>
    <d v="2023-06-23T00:00:00"/>
    <s v="12:28"/>
    <x v="2"/>
    <x v="0"/>
    <x v="0"/>
    <s v="2"/>
    <x v="0"/>
    <s v="1"/>
    <n v="3"/>
    <s v="NE"/>
    <s v=""/>
    <x v="0"/>
  </r>
  <r>
    <s v="003663/23"/>
    <s v="Švec Jiří"/>
    <s v="0706296063"/>
    <s v="111"/>
    <x v="182"/>
    <d v="1899-12-30T11:03:00"/>
    <d v="2023-06-23T00:00:00"/>
    <s v="09:13"/>
    <x v="0"/>
    <x v="2"/>
    <x v="2"/>
    <s v="2"/>
    <x v="0"/>
    <s v="1"/>
    <n v="3"/>
    <s v="NE"/>
    <s v=""/>
    <x v="0"/>
  </r>
  <r>
    <s v="003668/23"/>
    <s v="Doleželová Veronika "/>
    <s v="8660215773"/>
    <s v="205"/>
    <x v="182"/>
    <d v="1899-12-30T12:29:00"/>
    <d v="2023-06-23T00:00:00"/>
    <s v="12:59"/>
    <x v="3"/>
    <x v="0"/>
    <x v="0"/>
    <s v="7"/>
    <x v="1"/>
    <s v="1"/>
    <n v="3"/>
    <s v="NE"/>
    <s v=""/>
    <x v="0"/>
  </r>
  <r>
    <s v="003669/23"/>
    <s v="Šimičková Elena"/>
    <s v="1953190525"/>
    <s v="205"/>
    <x v="182"/>
    <d v="1899-12-30T12:30:00"/>
    <d v="2023-06-23T00:00:00"/>
    <s v="12:13"/>
    <x v="4"/>
    <x v="2"/>
    <x v="2"/>
    <s v="2"/>
    <x v="0"/>
    <s v="1"/>
    <n v="3"/>
    <s v="NE"/>
    <s v=""/>
    <x v="0"/>
  </r>
  <r>
    <s v="003673/23"/>
    <s v="Šimíčková Žaneta"/>
    <s v="8858035714"/>
    <s v="205"/>
    <x v="182"/>
    <d v="1899-12-30T13:26:00"/>
    <d v="2023-06-23T00:00:00"/>
    <s v="23:45"/>
    <x v="5"/>
    <x v="0"/>
    <x v="0"/>
    <s v="7"/>
    <x v="1"/>
    <s v="1"/>
    <n v="3"/>
    <s v="NE"/>
    <s v=""/>
    <x v="0"/>
  </r>
  <r>
    <s v="003675/23"/>
    <s v="Machala Martin"/>
    <s v="1905221087"/>
    <s v="111"/>
    <x v="182"/>
    <d v="1899-12-30T14:32:00"/>
    <d v="2023-06-23T00:00:00"/>
    <s v="12:16"/>
    <x v="4"/>
    <x v="2"/>
    <x v="2"/>
    <s v="2"/>
    <x v="0"/>
    <s v="1"/>
    <n v="3"/>
    <s v="NE"/>
    <s v=""/>
    <x v="0"/>
  </r>
  <r>
    <s v="003676/23"/>
    <s v="Machalová Lenka"/>
    <s v="8353295698"/>
    <s v="111"/>
    <x v="182"/>
    <d v="1899-12-30T14:48:00"/>
    <d v="2023-06-23T00:00:00"/>
    <s v="12:17"/>
    <x v="5"/>
    <x v="0"/>
    <x v="0"/>
    <s v="7"/>
    <x v="1"/>
    <s v="1"/>
    <n v="3"/>
    <s v="NE"/>
    <s v=""/>
    <x v="0"/>
  </r>
  <r>
    <s v="003683/23"/>
    <s v="Slovák Patrik"/>
    <s v="1503050197"/>
    <s v="205"/>
    <x v="183"/>
    <d v="1899-12-30T04:14:00"/>
    <d v="2023-06-23T00:00:00"/>
    <s v="09:52"/>
    <x v="0"/>
    <x v="1"/>
    <x v="1"/>
    <s v="2"/>
    <x v="0"/>
    <s v="1"/>
    <n v="4"/>
    <s v="ANO"/>
    <s v=""/>
    <x v="1"/>
  </r>
  <r>
    <s v="003684/23"/>
    <s v="Šebesta Šimon"/>
    <s v="1601080140"/>
    <s v="205"/>
    <x v="183"/>
    <d v="1899-12-30T07:02:00"/>
    <d v="2023-06-23T00:00:00"/>
    <s v="12:19"/>
    <x v="4"/>
    <x v="2"/>
    <x v="2"/>
    <s v="2"/>
    <x v="0"/>
    <s v="1"/>
    <n v="4"/>
    <s v="NE"/>
    <s v=""/>
    <x v="0"/>
  </r>
  <r>
    <s v="003697/23"/>
    <s v="Fojtová Sabina"/>
    <s v="0959183236"/>
    <s v="211"/>
    <x v="183"/>
    <d v="1899-12-30T11:44:00"/>
    <d v="2023-06-23T00:00:00"/>
    <s v="14:08"/>
    <x v="2"/>
    <x v="0"/>
    <x v="0"/>
    <s v="2"/>
    <x v="0"/>
    <s v="1"/>
    <n v="4"/>
    <s v="NE"/>
    <s v=""/>
    <x v="0"/>
  </r>
  <r>
    <s v="003701/23"/>
    <s v="Šebestová Vendula"/>
    <s v="8260084129"/>
    <s v="205"/>
    <x v="183"/>
    <d v="1899-12-30T12:39:00"/>
    <d v="2023-06-23T00:00:00"/>
    <s v="12:19"/>
    <x v="5"/>
    <x v="0"/>
    <x v="0"/>
    <s v="7"/>
    <x v="1"/>
    <s v="1"/>
    <n v="4"/>
    <s v="NE"/>
    <s v=""/>
    <x v="0"/>
  </r>
  <r>
    <s v="003709/23"/>
    <s v="Navrátilová Marie "/>
    <s v="0157275723"/>
    <s v="111"/>
    <x v="183"/>
    <d v="1899-12-30T14:41:00"/>
    <d v="2023-06-23T00:00:00"/>
    <s v="13:11"/>
    <x v="3"/>
    <x v="0"/>
    <x v="0"/>
    <s v="7"/>
    <x v="1"/>
    <s v="1"/>
    <n v="4"/>
    <s v="NE"/>
    <s v=""/>
    <x v="0"/>
  </r>
  <r>
    <s v="003720/23"/>
    <s v="Bakaj Sofia"/>
    <s v="1455140401"/>
    <s v="111"/>
    <x v="184"/>
    <d v="1899-12-30T07:02:00"/>
    <d v="2023-06-23T00:00:00"/>
    <s v="17:54"/>
    <x v="7"/>
    <x v="2"/>
    <x v="2"/>
    <s v="2"/>
    <x v="0"/>
    <s v="6"/>
    <n v="5"/>
    <s v="NE"/>
    <s v=""/>
    <x v="0"/>
  </r>
  <r>
    <s v="003685/23"/>
    <s v="Machů Matěj"/>
    <s v="2002040722"/>
    <s v="111"/>
    <x v="183"/>
    <d v="1899-12-30T09:03:00"/>
    <d v="2023-06-24T00:00:00"/>
    <s v="08:32"/>
    <x v="7"/>
    <x v="2"/>
    <x v="2"/>
    <s v="2"/>
    <x v="0"/>
    <s v="1"/>
    <n v="4"/>
    <s v="NE"/>
    <s v=""/>
    <x v="0"/>
  </r>
  <r>
    <s v="003686/23"/>
    <s v="Čurejová Erika"/>
    <s v="1051253225"/>
    <s v="205"/>
    <x v="183"/>
    <d v="1899-12-30T09:18:00"/>
    <d v="2023-06-24T00:00:00"/>
    <s v="11:40"/>
    <x v="4"/>
    <x v="2"/>
    <x v="2"/>
    <s v="2"/>
    <x v="0"/>
    <s v="1"/>
    <n v="4"/>
    <s v="NE"/>
    <s v=""/>
    <x v="0"/>
  </r>
  <r>
    <s v="003688/23"/>
    <s v="Šateková Šárka"/>
    <s v="0754180559"/>
    <s v="213"/>
    <x v="183"/>
    <d v="1899-12-30T09:45:00"/>
    <d v="2023-06-24T00:00:00"/>
    <s v="11:29"/>
    <x v="4"/>
    <x v="2"/>
    <x v="2"/>
    <s v="2"/>
    <x v="0"/>
    <s v="1"/>
    <n v="4"/>
    <s v="NE"/>
    <s v=""/>
    <x v="0"/>
  </r>
  <r>
    <s v="003689/23"/>
    <s v="Prečová Tereza"/>
    <s v="1758250285"/>
    <s v="201"/>
    <x v="183"/>
    <d v="1899-12-30T09:57:00"/>
    <d v="2023-06-24T00:00:00"/>
    <s v="08:12"/>
    <x v="7"/>
    <x v="2"/>
    <x v="2"/>
    <s v="2"/>
    <x v="0"/>
    <s v="1"/>
    <n v="4"/>
    <s v="NE"/>
    <s v=""/>
    <x v="0"/>
  </r>
  <r>
    <s v="003690/23"/>
    <s v="Svozilová Klaudie"/>
    <s v="1760210067"/>
    <s v="205"/>
    <x v="183"/>
    <d v="1899-12-30T10:06:00"/>
    <d v="2023-06-24T00:00:00"/>
    <s v="08:25"/>
    <x v="7"/>
    <x v="2"/>
    <x v="2"/>
    <s v="2"/>
    <x v="0"/>
    <s v="1"/>
    <n v="4"/>
    <s v="NE"/>
    <s v=""/>
    <x v="0"/>
  </r>
  <r>
    <s v="003691/23"/>
    <s v="Vyhlídal Matěj"/>
    <s v="1812280206"/>
    <s v="211"/>
    <x v="183"/>
    <d v="1899-12-30T10:22:00"/>
    <d v="2023-06-24T00:00:00"/>
    <s v="08:16"/>
    <x v="7"/>
    <x v="2"/>
    <x v="2"/>
    <s v="2"/>
    <x v="0"/>
    <s v="1"/>
    <n v="4"/>
    <s v="NE"/>
    <s v=""/>
    <x v="0"/>
  </r>
  <r>
    <s v="003693/23"/>
    <s v="Huška František"/>
    <s v="2007270287"/>
    <s v="205"/>
    <x v="183"/>
    <d v="1899-12-30T10:33:00"/>
    <d v="2023-06-24T00:00:00"/>
    <s v="14:24"/>
    <x v="4"/>
    <x v="2"/>
    <x v="2"/>
    <s v="2"/>
    <x v="0"/>
    <s v="1"/>
    <n v="4"/>
    <s v="NE"/>
    <s v=""/>
    <x v="0"/>
  </r>
  <r>
    <s v="003694/23"/>
    <s v="Smital Jan"/>
    <s v="1702110003"/>
    <s v="205"/>
    <x v="183"/>
    <d v="1899-12-30T10:44:00"/>
    <d v="2023-06-24T00:00:00"/>
    <s v="08:21"/>
    <x v="7"/>
    <x v="2"/>
    <x v="2"/>
    <s v="2"/>
    <x v="0"/>
    <s v="1"/>
    <n v="4"/>
    <s v="NE"/>
    <s v=""/>
    <x v="0"/>
  </r>
  <r>
    <s v="003696/23"/>
    <s v="Planý Michal "/>
    <s v="1803021451"/>
    <s v="111"/>
    <x v="183"/>
    <d v="1899-12-30T11:11:00"/>
    <d v="2023-06-24T00:00:00"/>
    <s v="08:29"/>
    <x v="7"/>
    <x v="2"/>
    <x v="2"/>
    <s v="2"/>
    <x v="0"/>
    <s v="1"/>
    <n v="4"/>
    <s v="NE"/>
    <s v=""/>
    <x v="0"/>
  </r>
  <r>
    <s v="003698/23"/>
    <s v="Gáborová Lucie"/>
    <s v="9453075709"/>
    <s v="111"/>
    <x v="183"/>
    <d v="1899-12-30T12:15:00"/>
    <d v="2023-06-24T00:00:00"/>
    <s v="09:17"/>
    <x v="6"/>
    <x v="0"/>
    <x v="0"/>
    <s v="7"/>
    <x v="1"/>
    <s v="1"/>
    <n v="4"/>
    <s v="NE"/>
    <s v=""/>
    <x v="0"/>
  </r>
  <r>
    <s v="003699/23"/>
    <s v="Vyhlídalová Lucie"/>
    <s v="8654284166"/>
    <s v="211"/>
    <x v="183"/>
    <d v="1899-12-30T12:15:00"/>
    <d v="2023-06-24T00:00:00"/>
    <s v="09:10"/>
    <x v="6"/>
    <x v="0"/>
    <x v="0"/>
    <s v="7"/>
    <x v="1"/>
    <s v="1"/>
    <n v="4"/>
    <s v="NE"/>
    <s v=""/>
    <x v="0"/>
  </r>
  <r>
    <s v="003702/23"/>
    <s v="Machů Marie Bc."/>
    <s v="9151185725"/>
    <s v="111"/>
    <x v="183"/>
    <d v="1899-12-30T12:45:00"/>
    <d v="2023-06-24T00:00:00"/>
    <s v="09:12"/>
    <x v="6"/>
    <x v="0"/>
    <x v="0"/>
    <s v="7"/>
    <x v="1"/>
    <s v="1"/>
    <n v="4"/>
    <s v="NE"/>
    <s v=""/>
    <x v="0"/>
  </r>
  <r>
    <s v="003703/23"/>
    <s v="Pařízková Lucie"/>
    <s v="9358314471"/>
    <s v="111"/>
    <x v="183"/>
    <d v="1899-12-30T12:47:00"/>
    <d v="2023-06-24T00:00:00"/>
    <s v="09:16"/>
    <x v="6"/>
    <x v="0"/>
    <x v="0"/>
    <s v="7"/>
    <x v="1"/>
    <s v="1"/>
    <n v="4"/>
    <s v="NE"/>
    <s v=""/>
    <x v="0"/>
  </r>
  <r>
    <s v="003705/23"/>
    <s v="Prečová Ivana, Bc."/>
    <s v="8458015104"/>
    <s v="201"/>
    <x v="183"/>
    <d v="1899-12-30T13:03:00"/>
    <d v="2023-06-24T00:00:00"/>
    <s v="09:04"/>
    <x v="6"/>
    <x v="0"/>
    <x v="0"/>
    <s v="7"/>
    <x v="1"/>
    <s v="1"/>
    <n v="4"/>
    <s v="NE"/>
    <s v=""/>
    <x v="0"/>
  </r>
  <r>
    <s v="003710/23"/>
    <s v="Hušková Vendula"/>
    <s v="8951115833"/>
    <s v="205"/>
    <x v="183"/>
    <d v="1899-12-30T14:47:00"/>
    <d v="2023-06-24T00:00:00"/>
    <s v="14:20"/>
    <x v="5"/>
    <x v="0"/>
    <x v="0"/>
    <s v="7"/>
    <x v="1"/>
    <s v="1"/>
    <n v="4"/>
    <s v="NE"/>
    <s v=""/>
    <x v="0"/>
  </r>
  <r>
    <s v="003719/23"/>
    <s v="Navrátil Jiří "/>
    <s v="1003225355"/>
    <s v="201"/>
    <x v="183"/>
    <d v="1899-12-30T23:09:00"/>
    <d v="2023-06-24T00:00:00"/>
    <s v="14:14"/>
    <x v="11"/>
    <x v="1"/>
    <x v="1"/>
    <s v="2"/>
    <x v="0"/>
    <s v="6"/>
    <n v="4"/>
    <s v="ANO"/>
    <s v=""/>
    <x v="1"/>
  </r>
  <r>
    <s v="003721/23"/>
    <s v="Fajkus Adam"/>
    <s v="0801085285"/>
    <s v="207"/>
    <x v="184"/>
    <d v="1899-12-30T08:30:00"/>
    <d v="2023-06-24T00:00:00"/>
    <s v="11:41"/>
    <x v="7"/>
    <x v="2"/>
    <x v="2"/>
    <s v="2"/>
    <x v="0"/>
    <s v="1"/>
    <n v="5"/>
    <s v="NE"/>
    <s v=""/>
    <x v="0"/>
  </r>
  <r>
    <s v="003730/23"/>
    <s v="Balážová Tereza"/>
    <s v="0960143547"/>
    <s v="211"/>
    <x v="184"/>
    <d v="1899-12-30T18:55:00"/>
    <d v="2023-06-24T00:00:00"/>
    <s v="17:34"/>
    <x v="0"/>
    <x v="1"/>
    <x v="1"/>
    <s v="4"/>
    <x v="0"/>
    <s v="1"/>
    <n v="5"/>
    <s v="ANO"/>
    <s v=""/>
    <x v="1"/>
  </r>
  <r>
    <s v="003692/23"/>
    <s v="Žáková Sofie "/>
    <s v="1951251841"/>
    <s v="201"/>
    <x v="183"/>
    <d v="1899-12-30T10:24:00"/>
    <d v="2023-06-25T00:00:00"/>
    <s v="12:55"/>
    <x v="7"/>
    <x v="2"/>
    <x v="2"/>
    <s v="2"/>
    <x v="0"/>
    <s v="1"/>
    <n v="4"/>
    <s v="NE"/>
    <s v=""/>
    <x v="0"/>
  </r>
  <r>
    <s v="003695/23"/>
    <s v="Matůšů Klára"/>
    <s v="1957121100"/>
    <s v="111"/>
    <x v="183"/>
    <d v="1899-12-30T10:50:00"/>
    <d v="2023-06-25T00:00:00"/>
    <s v="14:01"/>
    <x v="4"/>
    <x v="2"/>
    <x v="2"/>
    <s v="2"/>
    <x v="2"/>
    <s v="1"/>
    <n v="4"/>
    <s v="NE"/>
    <s v=""/>
    <x v="0"/>
  </r>
  <r>
    <s v="003706/23"/>
    <s v="Polhoš Martin"/>
    <s v="2104280596"/>
    <s v="111"/>
    <x v="183"/>
    <d v="1899-12-30T13:14:00"/>
    <d v="2023-06-25T00:00:00"/>
    <s v="10:25"/>
    <x v="2"/>
    <x v="2"/>
    <x v="2"/>
    <s v="2"/>
    <x v="0"/>
    <s v="1"/>
    <n v="4"/>
    <s v="NE"/>
    <s v=""/>
    <x v="0"/>
  </r>
  <r>
    <s v="003707/23"/>
    <s v="Žáková Aneta"/>
    <s v="8859047318"/>
    <s v="201"/>
    <x v="183"/>
    <d v="1899-12-30T13:19:00"/>
    <d v="2023-06-25T00:00:00"/>
    <s v="20:21"/>
    <x v="6"/>
    <x v="0"/>
    <x v="0"/>
    <s v="7"/>
    <x v="1"/>
    <s v="1"/>
    <n v="4"/>
    <s v="NE"/>
    <s v=""/>
    <x v="0"/>
  </r>
  <r>
    <s v="003708/23"/>
    <s v="Matůšů František"/>
    <s v="7810254144"/>
    <s v="111"/>
    <x v="183"/>
    <d v="1899-12-30T13:34:00"/>
    <d v="2023-06-25T00:00:00"/>
    <s v="14:03"/>
    <x v="5"/>
    <x v="0"/>
    <x v="0"/>
    <s v="7"/>
    <x v="1"/>
    <s v="1"/>
    <n v="4"/>
    <s v="NE"/>
    <s v=""/>
    <x v="0"/>
  </r>
  <r>
    <s v="003714/23"/>
    <s v="Eliášová Eliška"/>
    <s v="2156210232"/>
    <s v="205"/>
    <x v="183"/>
    <d v="1899-12-30T17:28:00"/>
    <d v="2023-06-25T00:00:00"/>
    <s v="10:24"/>
    <x v="2"/>
    <x v="1"/>
    <x v="1"/>
    <s v="7"/>
    <x v="0"/>
    <s v="1"/>
    <n v="4"/>
    <s v="ANO"/>
    <s v=""/>
    <x v="1"/>
  </r>
  <r>
    <s v="003715/23"/>
    <s v="Eliášová Michaela"/>
    <s v="8659185810"/>
    <s v="205"/>
    <x v="183"/>
    <d v="1899-12-30T17:41:00"/>
    <d v="2023-06-25T00:00:00"/>
    <s v="10:00"/>
    <x v="3"/>
    <x v="0"/>
    <x v="0"/>
    <s v="7"/>
    <x v="1"/>
    <s v="1"/>
    <n v="4"/>
    <s v="ANO"/>
    <s v=""/>
    <x v="1"/>
  </r>
  <r>
    <s v="003724/23"/>
    <s v="Janáčová Lucie"/>
    <s v="8952075770"/>
    <s v="205"/>
    <x v="184"/>
    <d v="1899-12-30T13:38:00"/>
    <d v="2023-06-25T00:00:00"/>
    <s v="19:36"/>
    <x v="9"/>
    <x v="0"/>
    <x v="0"/>
    <s v="7"/>
    <x v="1"/>
    <s v="1"/>
    <n v="5"/>
    <s v="NE"/>
    <s v=""/>
    <x v="0"/>
  </r>
  <r>
    <s v="003725/23"/>
    <s v="Polhoš Martin"/>
    <s v="9808054872"/>
    <s v="211"/>
    <x v="184"/>
    <d v="1899-12-30T13:48:00"/>
    <d v="2023-06-25T00:00:00"/>
    <s v="09:58"/>
    <x v="3"/>
    <x v="0"/>
    <x v="0"/>
    <s v="7"/>
    <x v="1"/>
    <s v="1"/>
    <n v="5"/>
    <s v="NE"/>
    <s v=""/>
    <x v="0"/>
  </r>
  <r>
    <s v="003727/23"/>
    <s v="Koníčková Nela"/>
    <s v="1954220059"/>
    <s v="205"/>
    <x v="184"/>
    <d v="1899-12-30T15:11:00"/>
    <d v="2023-06-25T00:00:00"/>
    <s v="10:25"/>
    <x v="2"/>
    <x v="1"/>
    <x v="1"/>
    <s v="2"/>
    <x v="0"/>
    <s v="1"/>
    <n v="5"/>
    <s v="ANO"/>
    <s v=""/>
    <x v="1"/>
  </r>
  <r>
    <s v="003728/23"/>
    <s v="Teprtová Monika "/>
    <s v="9659054086"/>
    <s v="205"/>
    <x v="184"/>
    <d v="1899-12-30T15:25:00"/>
    <d v="2023-06-25T00:00:00"/>
    <s v="09:56"/>
    <x v="3"/>
    <x v="0"/>
    <x v="0"/>
    <s v="7"/>
    <x v="1"/>
    <s v="1"/>
    <n v="5"/>
    <s v="ANO"/>
    <s v=""/>
    <x v="1"/>
  </r>
  <r>
    <s v="003731/23"/>
    <s v="Siegelová Rozálie"/>
    <s v="2157120933"/>
    <s v="213"/>
    <x v="184"/>
    <d v="1899-12-30T19:20:00"/>
    <d v="2023-06-25T00:00:00"/>
    <s v="13:18"/>
    <x v="2"/>
    <x v="1"/>
    <x v="1"/>
    <s v="3"/>
    <x v="0"/>
    <s v="1"/>
    <n v="5"/>
    <s v="ANO"/>
    <s v=""/>
    <x v="1"/>
  </r>
  <r>
    <s v="003734/23"/>
    <s v="Hegerová Lucie"/>
    <s v="0758073228"/>
    <s v="205"/>
    <x v="184"/>
    <d v="1899-12-30T23:06:00"/>
    <d v="2023-06-25T00:00:00"/>
    <s v="13:44"/>
    <x v="4"/>
    <x v="1"/>
    <x v="1"/>
    <s v="7"/>
    <x v="1"/>
    <s v="1"/>
    <n v="5"/>
    <s v="ANO"/>
    <s v=""/>
    <x v="1"/>
  </r>
  <r>
    <s v="003741/23"/>
    <s v="Christová Veronika"/>
    <s v="1053053243"/>
    <s v="111"/>
    <x v="185"/>
    <d v="1899-12-30T14:47:00"/>
    <d v="2023-06-25T00:00:00"/>
    <s v="12:55"/>
    <x v="7"/>
    <x v="0"/>
    <x v="0"/>
    <s v="2"/>
    <x v="0"/>
    <s v="1"/>
    <n v="6"/>
    <s v="NE"/>
    <s v=""/>
    <x v="1"/>
  </r>
  <r>
    <s v="003639/23"/>
    <s v="Maliňák Max"/>
    <s v="1908120038"/>
    <s v="111"/>
    <x v="181"/>
    <d v="1899-12-30T03:24:00"/>
    <d v="2023-06-26T00:00:00"/>
    <s v="12:09"/>
    <x v="2"/>
    <x v="1"/>
    <x v="1"/>
    <s v="6"/>
    <x v="1"/>
    <s v="1"/>
    <n v="2"/>
    <s v="ANO"/>
    <s v=""/>
    <x v="1"/>
  </r>
  <r>
    <s v="003640/23"/>
    <s v="Čižmárová Dagmar"/>
    <s v="8455245678"/>
    <s v="111"/>
    <x v="181"/>
    <d v="1899-12-30T04:04:00"/>
    <d v="2023-06-26T00:00:00"/>
    <s v="12:09"/>
    <x v="3"/>
    <x v="0"/>
    <x v="0"/>
    <s v="7"/>
    <x v="1"/>
    <s v="1"/>
    <n v="2"/>
    <s v="ANO"/>
    <s v=""/>
    <x v="1"/>
  </r>
  <r>
    <s v="003359/23"/>
    <s v="Janóvá Marie"/>
    <s v="0552198449"/>
    <s v="111"/>
    <x v="168"/>
    <d v="1899-12-30T11:54:00"/>
    <d v="2023-06-26T00:00:00"/>
    <s v="12:55"/>
    <x v="0"/>
    <x v="1"/>
    <x v="1"/>
    <s v="2"/>
    <x v="0"/>
    <s v="1"/>
    <n v="3"/>
    <s v="NE"/>
    <s v=""/>
    <x v="0"/>
  </r>
  <r>
    <s v="003425/23"/>
    <s v="Patka Adam"/>
    <s v="0603066068"/>
    <s v="205"/>
    <x v="172"/>
    <d v="1899-12-30T13:19:00"/>
    <d v="2023-06-26T00:00:00"/>
    <s v="14:26"/>
    <x v="0"/>
    <x v="2"/>
    <x v="2"/>
    <s v="9"/>
    <x v="0"/>
    <s v="1"/>
    <n v="7"/>
    <s v="NE"/>
    <s v=""/>
    <x v="1"/>
  </r>
  <r>
    <s v="003463/23"/>
    <s v="Ulehlová Karolína"/>
    <s v="1855180118"/>
    <s v="111"/>
    <x v="173"/>
    <d v="1899-12-30T13:25:00"/>
    <d v="2023-06-26T00:00:00"/>
    <s v="12:25"/>
    <x v="2"/>
    <x v="1"/>
    <x v="1"/>
    <s v="5"/>
    <x v="0"/>
    <s v="1"/>
    <n v="1"/>
    <s v="NE"/>
    <s v=""/>
    <x v="0"/>
  </r>
  <r>
    <s v="003465/23"/>
    <s v="Zapletalová Michaela"/>
    <s v="8758044559"/>
    <s v="111"/>
    <x v="173"/>
    <d v="1899-12-30T14:04:00"/>
    <d v="2023-06-26T00:00:00"/>
    <s v="12:48"/>
    <x v="3"/>
    <x v="0"/>
    <x v="0"/>
    <s v="7"/>
    <x v="1"/>
    <s v="1"/>
    <n v="1"/>
    <s v="NE"/>
    <s v=""/>
    <x v="0"/>
  </r>
  <r>
    <s v="003507/23"/>
    <s v="Kročil Jan"/>
    <s v="1806200044"/>
    <s v="205"/>
    <x v="175"/>
    <d v="1899-12-30T10:29:00"/>
    <d v="2023-06-26T00:00:00"/>
    <s v="13:51"/>
    <x v="7"/>
    <x v="2"/>
    <x v="2"/>
    <s v="2"/>
    <x v="0"/>
    <s v="1"/>
    <n v="3"/>
    <s v="NE"/>
    <s v=""/>
    <x v="0"/>
  </r>
  <r>
    <s v="003518/23"/>
    <s v="Kročilová Eva"/>
    <s v="9054215940"/>
    <s v="205"/>
    <x v="175"/>
    <d v="1899-12-30T14:06:00"/>
    <d v="2023-06-26T00:00:00"/>
    <s v="13:49"/>
    <x v="6"/>
    <x v="0"/>
    <x v="0"/>
    <s v="7"/>
    <x v="1"/>
    <s v="1"/>
    <n v="3"/>
    <s v="NE"/>
    <s v=""/>
    <x v="0"/>
  </r>
  <r>
    <s v="003558/23"/>
    <s v="Doležalová Adina "/>
    <s v="1154291017"/>
    <s v="111"/>
    <x v="177"/>
    <d v="1899-12-30T19:09:00"/>
    <d v="2023-06-26T00:00:00"/>
    <s v="11:57"/>
    <x v="8"/>
    <x v="1"/>
    <x v="1"/>
    <s v="2"/>
    <x v="0"/>
    <s v="1"/>
    <n v="5"/>
    <s v="ANO"/>
    <s v=""/>
    <x v="1"/>
  </r>
  <r>
    <s v="003567/23"/>
    <s v="Doležalová Alexandra"/>
    <s v="7751034137"/>
    <s v="111"/>
    <x v="178"/>
    <d v="1899-12-30T14:50:00"/>
    <d v="2023-06-26T00:00:00"/>
    <s v="12:41"/>
    <x v="9"/>
    <x v="0"/>
    <x v="0"/>
    <s v="7"/>
    <x v="1"/>
    <s v="1"/>
    <n v="6"/>
    <s v="NE"/>
    <s v=""/>
    <x v="1"/>
  </r>
  <r>
    <s v="003571/23"/>
    <s v="Turek Richard"/>
    <s v="2112090739"/>
    <s v="205"/>
    <x v="178"/>
    <d v="1899-12-30T19:08:00"/>
    <d v="2023-06-26T00:00:00"/>
    <s v="12:07"/>
    <x v="4"/>
    <x v="1"/>
    <x v="1"/>
    <s v="4"/>
    <x v="0"/>
    <s v="1"/>
    <n v="6"/>
    <s v="ANO"/>
    <s v=""/>
    <x v="1"/>
  </r>
  <r>
    <s v="003617/23"/>
    <s v="Juřík Jakub"/>
    <s v="1605310201"/>
    <s v="205"/>
    <x v="180"/>
    <d v="1899-12-30T09:47:00"/>
    <d v="2023-06-26T00:00:00"/>
    <s v="15:32"/>
    <x v="7"/>
    <x v="2"/>
    <x v="2"/>
    <s v="2"/>
    <x v="0"/>
    <s v="1"/>
    <n v="1"/>
    <s v="NE"/>
    <s v=""/>
    <x v="0"/>
  </r>
  <r>
    <s v="003626/23"/>
    <s v="Juříková Martina"/>
    <s v="8859024548"/>
    <s v="205"/>
    <x v="180"/>
    <d v="1899-12-30T12:03:00"/>
    <d v="2023-06-26T00:00:00"/>
    <s v="15:38"/>
    <x v="6"/>
    <x v="0"/>
    <x v="0"/>
    <s v="7"/>
    <x v="1"/>
    <s v="1"/>
    <n v="1"/>
    <s v="NE"/>
    <s v=""/>
    <x v="0"/>
  </r>
  <r>
    <s v="003642/23"/>
    <s v="Malenda Martin"/>
    <s v="0506035354"/>
    <s v="111"/>
    <x v="181"/>
    <d v="1899-12-30T09:17:00"/>
    <d v="2023-06-26T00:00:00"/>
    <s v="13:32"/>
    <x v="0"/>
    <x v="2"/>
    <x v="2"/>
    <s v="2"/>
    <x v="0"/>
    <s v="1"/>
    <n v="2"/>
    <s v="NE"/>
    <s v=""/>
    <x v="0"/>
  </r>
  <r>
    <s v="003648/23"/>
    <s v="Vlčková Rozálie"/>
    <s v="2255240009"/>
    <s v="111"/>
    <x v="181"/>
    <d v="1899-12-30T12:59:00"/>
    <d v="2023-06-26T00:00:00"/>
    <s v="12:08"/>
    <x v="2"/>
    <x v="1"/>
    <x v="1"/>
    <s v="5"/>
    <x v="0"/>
    <s v="1"/>
    <n v="2"/>
    <s v="NE"/>
    <s v=""/>
    <x v="0"/>
  </r>
  <r>
    <s v="003649/23"/>
    <s v="Vlčková Jitka, Ing."/>
    <s v="8653046248"/>
    <s v="111"/>
    <x v="181"/>
    <d v="1899-12-30T13:18:00"/>
    <d v="2023-06-26T00:00:00"/>
    <s v="12:11"/>
    <x v="3"/>
    <x v="0"/>
    <x v="0"/>
    <s v="7"/>
    <x v="1"/>
    <s v="1"/>
    <n v="2"/>
    <s v="NE"/>
    <s v=""/>
    <x v="0"/>
  </r>
  <r>
    <s v="003671/23"/>
    <s v="Turková Adéla, Mgr."/>
    <s v="8855305800"/>
    <s v="205"/>
    <x v="182"/>
    <d v="1899-12-30T13:10:00"/>
    <d v="2023-06-26T00:00:00"/>
    <s v="13:47"/>
    <x v="5"/>
    <x v="0"/>
    <x v="0"/>
    <s v="7"/>
    <x v="1"/>
    <s v="1"/>
    <n v="3"/>
    <s v="NE"/>
    <s v=""/>
    <x v="0"/>
  </r>
  <r>
    <s v="003672/23"/>
    <s v="Koller Albert"/>
    <s v="2304040530"/>
    <s v="205"/>
    <x v="182"/>
    <d v="1899-12-30T13:11:00"/>
    <d v="2023-06-26T00:00:00"/>
    <s v="13:57"/>
    <x v="4"/>
    <x v="0"/>
    <x v="0"/>
    <s v="2"/>
    <x v="0"/>
    <s v="1"/>
    <n v="3"/>
    <s v="NE"/>
    <s v=""/>
    <x v="0"/>
  </r>
  <r>
    <s v="003677/23"/>
    <s v="Kollerová Kateřina "/>
    <s v="8957295699"/>
    <s v="205"/>
    <x v="182"/>
    <d v="1899-12-30T16:34:00"/>
    <d v="2023-06-26T00:00:00"/>
    <s v="13:58"/>
    <x v="5"/>
    <x v="0"/>
    <x v="0"/>
    <s v="7"/>
    <x v="1"/>
    <s v="1"/>
    <n v="3"/>
    <s v="ANO"/>
    <s v=""/>
    <x v="1"/>
  </r>
  <r>
    <s v="003678/23"/>
    <s v="Miklíková Sandra"/>
    <s v="0959216181"/>
    <s v="111"/>
    <x v="182"/>
    <d v="1899-12-30T17:34:00"/>
    <d v="2023-06-26T00:00:00"/>
    <s v="10:15"/>
    <x v="0"/>
    <x v="1"/>
    <x v="1"/>
    <s v="4"/>
    <x v="0"/>
    <s v="2"/>
    <n v="3"/>
    <s v="ANO"/>
    <s v=""/>
    <x v="1"/>
  </r>
  <r>
    <s v="003679/23"/>
    <s v="Slavotínková Alice"/>
    <s v="1057231703"/>
    <s v="111"/>
    <x v="182"/>
    <d v="1899-12-30T20:17:00"/>
    <d v="2023-06-26T00:00:00"/>
    <s v="14:58"/>
    <x v="0"/>
    <x v="1"/>
    <x v="1"/>
    <s v="4"/>
    <x v="0"/>
    <s v="1"/>
    <n v="3"/>
    <s v="ANO"/>
    <s v=""/>
    <x v="1"/>
  </r>
  <r>
    <s v="003680/23"/>
    <s v="Sedláčková Sára"/>
    <s v="1151170306"/>
    <s v="111"/>
    <x v="182"/>
    <d v="1899-12-30T22:41:00"/>
    <d v="2023-06-26T00:00:00"/>
    <s v="09:44"/>
    <x v="0"/>
    <x v="1"/>
    <x v="1"/>
    <s v="2"/>
    <x v="0"/>
    <s v="1"/>
    <n v="3"/>
    <s v="ANO"/>
    <s v=""/>
    <x v="1"/>
  </r>
  <r>
    <s v="003687/23"/>
    <s v="Dunková Verona"/>
    <s v="0955135291"/>
    <s v="205"/>
    <x v="183"/>
    <d v="1899-12-30T09:36:00"/>
    <d v="2023-06-26T00:00:00"/>
    <s v="12:02"/>
    <x v="4"/>
    <x v="2"/>
    <x v="2"/>
    <s v="2"/>
    <x v="0"/>
    <s v="1"/>
    <n v="4"/>
    <s v="NE"/>
    <s v=""/>
    <x v="0"/>
  </r>
  <r>
    <s v="003738/23"/>
    <s v="Hradil Filip"/>
    <s v="2008241565"/>
    <s v="201"/>
    <x v="185"/>
    <d v="1899-12-30T12:16:00"/>
    <d v="2023-06-26T00:00:00"/>
    <s v="11:16"/>
    <x v="0"/>
    <x v="0"/>
    <x v="0"/>
    <s v="2"/>
    <x v="2"/>
    <s v="1"/>
    <n v="6"/>
    <s v="NE"/>
    <s v=""/>
    <x v="1"/>
  </r>
  <r>
    <s v="003739/23"/>
    <s v="Kalábová Lucie"/>
    <s v="0052124842"/>
    <s v="201"/>
    <x v="185"/>
    <d v="1899-12-30T12:30:00"/>
    <d v="2023-06-26T00:00:00"/>
    <s v="11:25"/>
    <x v="1"/>
    <x v="0"/>
    <x v="0"/>
    <s v="7"/>
    <x v="1"/>
    <s v="1"/>
    <n v="6"/>
    <s v="NE"/>
    <s v=""/>
    <x v="1"/>
  </r>
  <r>
    <s v="003740/23"/>
    <s v="Štosová Laura"/>
    <s v="1261111170"/>
    <s v="205"/>
    <x v="185"/>
    <d v="1899-12-30T12:46:00"/>
    <d v="2023-06-26T00:00:00"/>
    <s v="13:44"/>
    <x v="4"/>
    <x v="0"/>
    <x v="0"/>
    <s v="3"/>
    <x v="2"/>
    <s v="1"/>
    <n v="6"/>
    <s v="NE"/>
    <s v=""/>
    <x v="1"/>
  </r>
  <r>
    <s v="003745/23"/>
    <s v="Rak Mikuláš "/>
    <s v="1610030994"/>
    <s v="205"/>
    <x v="186"/>
    <d v="1899-12-30T10:54:00"/>
    <d v="2023-06-26T00:00:00"/>
    <s v="14:37"/>
    <x v="4"/>
    <x v="1"/>
    <x v="1"/>
    <s v="2"/>
    <x v="1"/>
    <s v="1"/>
    <n v="7"/>
    <s v="NE"/>
    <s v=""/>
    <x v="1"/>
  </r>
  <r>
    <s v="003746/23"/>
    <s v="Raková Anna"/>
    <s v="8458275353"/>
    <s v="205"/>
    <x v="186"/>
    <d v="1899-12-30T10:59:00"/>
    <d v="2023-06-26T00:00:00"/>
    <s v="14:38"/>
    <x v="5"/>
    <x v="0"/>
    <x v="0"/>
    <s v="7"/>
    <x v="1"/>
    <s v="1"/>
    <n v="7"/>
    <s v="NE"/>
    <s v=""/>
    <x v="1"/>
  </r>
  <r>
    <s v="003762/23"/>
    <s v="Střída Daniel"/>
    <s v="1409201288"/>
    <s v="111"/>
    <x v="186"/>
    <d v="1899-12-30T16:42:00"/>
    <d v="2023-06-26T00:00:00"/>
    <s v="12:38"/>
    <x v="7"/>
    <x v="1"/>
    <x v="1"/>
    <s v="2"/>
    <x v="0"/>
    <s v="1"/>
    <n v="7"/>
    <s v="ANO"/>
    <s v=""/>
    <x v="1"/>
  </r>
  <r>
    <s v="003763/23"/>
    <s v="Skládal David"/>
    <s v="2008180746"/>
    <s v="207"/>
    <x v="186"/>
    <d v="1899-12-30T22:34:00"/>
    <d v="2023-06-26T00:00:00"/>
    <s v="13:42"/>
    <x v="7"/>
    <x v="1"/>
    <x v="1"/>
    <s v="2"/>
    <x v="0"/>
    <s v="1"/>
    <n v="7"/>
    <s v="ANO"/>
    <s v=""/>
    <x v="1"/>
  </r>
  <r>
    <s v="003764/23"/>
    <s v="Skládalová Nikol "/>
    <s v="9857215731"/>
    <s v="207"/>
    <x v="186"/>
    <d v="1899-12-30T22:50:00"/>
    <d v="2023-06-26T00:00:00"/>
    <s v="13:48"/>
    <x v="6"/>
    <x v="0"/>
    <x v="0"/>
    <s v="7"/>
    <x v="1"/>
    <s v="1"/>
    <n v="7"/>
    <s v="ANO"/>
    <s v=""/>
    <x v="1"/>
  </r>
  <r>
    <s v="003664/23"/>
    <s v="Danylenko Artem "/>
    <s v="1411563505"/>
    <s v="213"/>
    <x v="182"/>
    <d v="1899-12-30T11:30:00"/>
    <d v="2023-06-27T00:00:00"/>
    <s v="12:47"/>
    <x v="4"/>
    <x v="2"/>
    <x v="2"/>
    <s v="2"/>
    <x v="0"/>
    <s v="1"/>
    <n v="3"/>
    <s v="NE"/>
    <s v=""/>
    <x v="0"/>
  </r>
  <r>
    <s v="003733/23"/>
    <s v="Nodžák Jan"/>
    <s v="2006010611"/>
    <s v="205"/>
    <x v="184"/>
    <d v="1899-12-30T22:33:00"/>
    <d v="2023-06-27T00:00:00"/>
    <s v="12:15"/>
    <x v="4"/>
    <x v="0"/>
    <x v="0"/>
    <s v="2"/>
    <x v="0"/>
    <s v="1"/>
    <n v="5"/>
    <s v="ANO"/>
    <s v=""/>
    <x v="1"/>
  </r>
  <r>
    <s v="003735/23"/>
    <s v="Nodžák Jan"/>
    <s v="9209221626"/>
    <s v="205"/>
    <x v="184"/>
    <d v="1899-12-30T23:54:00"/>
    <d v="2023-06-27T00:00:00"/>
    <s v="19:16"/>
    <x v="5"/>
    <x v="0"/>
    <x v="0"/>
    <s v="7"/>
    <x v="1"/>
    <s v="1"/>
    <n v="5"/>
    <s v="ANO"/>
    <s v=""/>
    <x v="1"/>
  </r>
  <r>
    <s v="003742/23"/>
    <s v="Janda Lukáš"/>
    <s v="1901230023"/>
    <s v="201"/>
    <x v="185"/>
    <d v="1899-12-30T21:45:00"/>
    <d v="2023-06-27T00:00:00"/>
    <s v="10:27"/>
    <x v="0"/>
    <x v="0"/>
    <x v="0"/>
    <s v="3"/>
    <x v="2"/>
    <s v="1"/>
    <n v="6"/>
    <s v="ANO"/>
    <s v=""/>
    <x v="1"/>
  </r>
  <r>
    <s v="003743/23"/>
    <s v="Jandová Chen Yixuan"/>
    <s v="8256021257"/>
    <s v="110"/>
    <x v="185"/>
    <d v="1899-12-30T21:56:00"/>
    <d v="2023-06-27T00:00:00"/>
    <s v="10:31"/>
    <x v="1"/>
    <x v="0"/>
    <x v="0"/>
    <s v="7"/>
    <x v="1"/>
    <s v="1"/>
    <n v="6"/>
    <s v="ANO"/>
    <s v=""/>
    <x v="1"/>
  </r>
  <r>
    <s v="003747/23"/>
    <s v="Vepřík Vojtěch"/>
    <s v="1605020252"/>
    <s v="205"/>
    <x v="186"/>
    <d v="1899-12-30T13:24:00"/>
    <d v="2023-06-27T00:00:00"/>
    <s v="17:59"/>
    <x v="7"/>
    <x v="2"/>
    <x v="2"/>
    <s v="2"/>
    <x v="0"/>
    <s v="1"/>
    <n v="7"/>
    <s v="NE"/>
    <s v=""/>
    <x v="1"/>
  </r>
  <r>
    <s v="003748/23"/>
    <s v="Rajčanová Karolína "/>
    <s v="1552130283"/>
    <s v="205"/>
    <x v="186"/>
    <d v="1899-12-30T13:37:00"/>
    <d v="2023-06-27T00:00:00"/>
    <s v="09:26"/>
    <x v="8"/>
    <x v="2"/>
    <x v="2"/>
    <s v="2"/>
    <x v="0"/>
    <s v="1"/>
    <n v="7"/>
    <s v="NE"/>
    <s v=""/>
    <x v="1"/>
  </r>
  <r>
    <s v="003750/23"/>
    <s v="Liška Ondřej"/>
    <s v="1803050293"/>
    <s v="211"/>
    <x v="186"/>
    <d v="1899-12-30T14:01:00"/>
    <d v="2023-06-27T00:00:00"/>
    <s v="18:04"/>
    <x v="7"/>
    <x v="2"/>
    <x v="2"/>
    <s v="2"/>
    <x v="0"/>
    <s v="1"/>
    <n v="7"/>
    <s v="NE"/>
    <s v=""/>
    <x v="1"/>
  </r>
  <r>
    <s v="003751/23"/>
    <s v="Lišková Kristina"/>
    <s v="8753055784"/>
    <s v="211"/>
    <x v="186"/>
    <d v="1899-12-30T14:07:00"/>
    <d v="2023-06-27T00:00:00"/>
    <s v="18:06"/>
    <x v="6"/>
    <x v="0"/>
    <x v="0"/>
    <s v="7"/>
    <x v="1"/>
    <s v="1"/>
    <n v="7"/>
    <s v="NE"/>
    <s v=""/>
    <x v="1"/>
  </r>
  <r>
    <s v="003753/23"/>
    <s v="Sklenář David"/>
    <s v="0601193241"/>
    <s v="205"/>
    <x v="186"/>
    <d v="1899-12-30T14:35:00"/>
    <d v="2023-06-27T00:00:00"/>
    <s v="12:17"/>
    <x v="4"/>
    <x v="0"/>
    <x v="0"/>
    <s v="2"/>
    <x v="0"/>
    <s v="1"/>
    <n v="7"/>
    <s v="NE"/>
    <s v=""/>
    <x v="1"/>
  </r>
  <r>
    <s v="003757/23"/>
    <s v="Nesvadbová Miriam"/>
    <s v="1854290020"/>
    <s v="205"/>
    <x v="186"/>
    <d v="1899-12-30T15:36:00"/>
    <d v="2023-06-27T00:00:00"/>
    <s v="09:28"/>
    <x v="7"/>
    <x v="2"/>
    <x v="2"/>
    <s v="2"/>
    <x v="0"/>
    <s v="1"/>
    <n v="7"/>
    <s v="ANO"/>
    <s v=""/>
    <x v="1"/>
  </r>
  <r>
    <s v="003758/23"/>
    <s v="Nesvadbová Ludmila"/>
    <s v="8157015328"/>
    <s v="205"/>
    <x v="186"/>
    <d v="1899-12-30T15:41:00"/>
    <d v="2023-06-27T00:00:00"/>
    <s v="09:29"/>
    <x v="6"/>
    <x v="0"/>
    <x v="0"/>
    <s v="7"/>
    <x v="1"/>
    <s v="1"/>
    <n v="7"/>
    <s v="ANO"/>
    <s v=""/>
    <x v="1"/>
  </r>
  <r>
    <s v="003759/23"/>
    <s v="Mlčochová Natálie"/>
    <s v="1554111284"/>
    <s v="205"/>
    <x v="186"/>
    <d v="1899-12-30T16:05:00"/>
    <d v="2023-06-27T00:00:00"/>
    <s v="09:22"/>
    <x v="8"/>
    <x v="2"/>
    <x v="2"/>
    <s v="2"/>
    <x v="0"/>
    <s v="1"/>
    <n v="7"/>
    <s v="ANO"/>
    <s v=""/>
    <x v="1"/>
  </r>
  <r>
    <s v="003760/23"/>
    <s v="Mrhal René"/>
    <s v="9308105301"/>
    <s v="211"/>
    <x v="186"/>
    <d v="1899-12-30T16:19:00"/>
    <d v="2023-06-27T00:00:00"/>
    <s v="13:58"/>
    <x v="9"/>
    <x v="0"/>
    <x v="0"/>
    <s v="7"/>
    <x v="1"/>
    <s v="1"/>
    <n v="7"/>
    <s v="ANO"/>
    <s v=""/>
    <x v="1"/>
  </r>
  <r>
    <s v="003761/23"/>
    <s v="Sztojka Xavier"/>
    <s v="1606061028"/>
    <s v="111"/>
    <x v="186"/>
    <d v="1899-12-30T16:40:00"/>
    <d v="2023-06-27T00:00:00"/>
    <s v="12:15"/>
    <x v="4"/>
    <x v="2"/>
    <x v="2"/>
    <s v="2"/>
    <x v="0"/>
    <s v="1"/>
    <n v="7"/>
    <s v="ANO"/>
    <s v=""/>
    <x v="1"/>
  </r>
  <r>
    <s v="003765/23"/>
    <s v="Lád Adam"/>
    <s v="1309060401"/>
    <s v="111"/>
    <x v="186"/>
    <d v="1899-12-30T23:57:00"/>
    <d v="2023-06-27T00:00:00"/>
    <s v="12:29"/>
    <x v="2"/>
    <x v="1"/>
    <x v="1"/>
    <s v="2"/>
    <x v="0"/>
    <s v="1"/>
    <n v="7"/>
    <s v="ANO"/>
    <s v=""/>
    <x v="1"/>
  </r>
  <r>
    <s v="003781/23"/>
    <s v="Rýdl Martin "/>
    <s v="0808237232"/>
    <s v="201"/>
    <x v="187"/>
    <d v="1899-12-30T16:38:00"/>
    <d v="2023-06-27T00:00:00"/>
    <s v="12:57"/>
    <x v="8"/>
    <x v="2"/>
    <x v="2"/>
    <s v="2"/>
    <x v="2"/>
    <s v="1"/>
    <n v="1"/>
    <s v="ANO"/>
    <s v=""/>
    <x v="1"/>
  </r>
  <r>
    <s v="003615/23"/>
    <s v="Svozil Marek"/>
    <s v="0709255283"/>
    <s v="211"/>
    <x v="180"/>
    <d v="1899-12-30T09:24:00"/>
    <d v="2023-06-28T00:00:00"/>
    <s v="07:52"/>
    <x v="0"/>
    <x v="1"/>
    <x v="1"/>
    <s v="1"/>
    <x v="0"/>
    <s v="1"/>
    <n v="1"/>
    <s v="NE"/>
    <s v=""/>
    <x v="0"/>
  </r>
  <r>
    <s v="003658/23"/>
    <s v="Dočekalová Olívie "/>
    <s v="0953125338"/>
    <s v="111"/>
    <x v="182"/>
    <d v="1899-12-30T08:24:00"/>
    <d v="2023-06-28T00:00:00"/>
    <s v="10:25"/>
    <x v="0"/>
    <x v="2"/>
    <x v="2"/>
    <s v="2"/>
    <x v="0"/>
    <s v="1"/>
    <n v="3"/>
    <s v="NE"/>
    <s v=""/>
    <x v="0"/>
  </r>
  <r>
    <s v="003674/23"/>
    <s v="Hatoňová Stela"/>
    <s v="1255290773"/>
    <s v="111"/>
    <x v="182"/>
    <d v="1899-12-30T13:33:00"/>
    <d v="2023-06-28T00:00:00"/>
    <s v="12:18"/>
    <x v="4"/>
    <x v="1"/>
    <x v="1"/>
    <s v="2"/>
    <x v="0"/>
    <s v="1"/>
    <n v="3"/>
    <s v="NE"/>
    <s v=""/>
    <x v="0"/>
  </r>
  <r>
    <s v="003713/23"/>
    <s v="Jendrišák Vítek"/>
    <s v="1408230043"/>
    <s v="207"/>
    <x v="183"/>
    <d v="1899-12-30T15:14:00"/>
    <d v="2023-06-28T00:00:00"/>
    <s v="11:21"/>
    <x v="0"/>
    <x v="1"/>
    <x v="1"/>
    <s v="2"/>
    <x v="0"/>
    <s v="1"/>
    <n v="4"/>
    <s v="ANO"/>
    <s v=""/>
    <x v="1"/>
  </r>
  <r>
    <s v="003717/23"/>
    <s v="Glauderová Izabela"/>
    <s v="1659020341"/>
    <s v="211"/>
    <x v="183"/>
    <d v="1899-12-30T19:27:00"/>
    <d v="2023-06-28T00:00:00"/>
    <s v="12:03"/>
    <x v="2"/>
    <x v="1"/>
    <x v="1"/>
    <s v="2"/>
    <x v="0"/>
    <s v="1"/>
    <n v="4"/>
    <s v="ANO"/>
    <s v=""/>
    <x v="1"/>
  </r>
  <r>
    <s v="003718/23"/>
    <s v="Glauderová Daniela"/>
    <s v="9258185728"/>
    <s v="211"/>
    <x v="183"/>
    <d v="1899-12-30T19:36:00"/>
    <d v="2023-06-28T00:00:00"/>
    <s v="12:04"/>
    <x v="3"/>
    <x v="0"/>
    <x v="0"/>
    <s v="7"/>
    <x v="1"/>
    <s v="1"/>
    <n v="4"/>
    <s v="ANO"/>
    <s v=""/>
    <x v="1"/>
  </r>
  <r>
    <s v="003726/23"/>
    <s v="Maděrková Hana"/>
    <s v="7761285345"/>
    <s v="211"/>
    <x v="184"/>
    <d v="1899-12-30T13:58:00"/>
    <d v="2023-06-28T00:00:00"/>
    <s v="07:53"/>
    <x v="1"/>
    <x v="0"/>
    <x v="0"/>
    <s v="7"/>
    <x v="1"/>
    <s v="1"/>
    <n v="5"/>
    <s v="NE"/>
    <s v=""/>
    <x v="0"/>
  </r>
  <r>
    <s v="003732/23"/>
    <s v="Hájková Meda "/>
    <s v="1655310162"/>
    <s v="205"/>
    <x v="184"/>
    <d v="1899-12-30T21:13:00"/>
    <d v="2023-06-28T00:00:00"/>
    <s v="13:05"/>
    <x v="2"/>
    <x v="1"/>
    <x v="1"/>
    <s v="7"/>
    <x v="0"/>
    <s v="1"/>
    <n v="5"/>
    <s v="ANO"/>
    <s v=""/>
    <x v="1"/>
  </r>
  <r>
    <s v="003749/23"/>
    <s v="Křížová Tereza"/>
    <s v="2061131611"/>
    <s v="205"/>
    <x v="186"/>
    <d v="1899-12-30T13:50:00"/>
    <d v="2023-06-28T00:00:00"/>
    <s v="13:20"/>
    <x v="7"/>
    <x v="2"/>
    <x v="2"/>
    <s v="2"/>
    <x v="0"/>
    <s v="1"/>
    <n v="7"/>
    <s v="NE"/>
    <s v=""/>
    <x v="1"/>
  </r>
  <r>
    <s v="003752/23"/>
    <s v="Křížová Dana"/>
    <s v="8856034924"/>
    <s v="205"/>
    <x v="186"/>
    <d v="1899-12-30T14:25:00"/>
    <d v="2023-06-28T00:00:00"/>
    <s v="13:26"/>
    <x v="6"/>
    <x v="0"/>
    <x v="0"/>
    <s v="7"/>
    <x v="1"/>
    <s v="1"/>
    <n v="7"/>
    <s v="NE"/>
    <s v=""/>
    <x v="1"/>
  </r>
  <r>
    <s v="003769/23"/>
    <s v="Kupka Matyáš "/>
    <s v="2011061041"/>
    <s v="211"/>
    <x v="187"/>
    <d v="1899-12-30T09:14:00"/>
    <d v="2023-06-28T00:00:00"/>
    <s v="14:10"/>
    <x v="7"/>
    <x v="2"/>
    <x v="2"/>
    <s v="2"/>
    <x v="0"/>
    <s v="1"/>
    <n v="1"/>
    <s v="NE"/>
    <s v=""/>
    <x v="0"/>
  </r>
  <r>
    <s v="003770/23"/>
    <s v="Holomková Tereza "/>
    <s v="1054145290"/>
    <s v="205"/>
    <x v="187"/>
    <d v="1899-12-30T09:25:00"/>
    <d v="2023-06-28T00:00:00"/>
    <s v="12:27"/>
    <x v="10"/>
    <x v="0"/>
    <x v="0"/>
    <s v="2"/>
    <x v="0"/>
    <s v="1"/>
    <n v="1"/>
    <s v="NE"/>
    <s v=""/>
    <x v="0"/>
  </r>
  <r>
    <s v="003772/23"/>
    <s v="Hrad Karel"/>
    <s v="2112160424"/>
    <s v="205"/>
    <x v="187"/>
    <d v="1899-12-30T09:54:00"/>
    <d v="2023-06-28T00:00:00"/>
    <s v="14:35"/>
    <x v="7"/>
    <x v="2"/>
    <x v="2"/>
    <s v="2"/>
    <x v="0"/>
    <s v="1"/>
    <n v="1"/>
    <s v="NE"/>
    <s v=""/>
    <x v="0"/>
  </r>
  <r>
    <s v="003774/23"/>
    <s v="Brachtl Petr"/>
    <s v="1311180299"/>
    <s v="207"/>
    <x v="187"/>
    <d v="1899-12-30T10:49:00"/>
    <d v="2023-06-28T00:00:00"/>
    <s v="14:34"/>
    <x v="7"/>
    <x v="2"/>
    <x v="2"/>
    <s v="2"/>
    <x v="0"/>
    <s v="1"/>
    <n v="1"/>
    <s v="NE"/>
    <s v=""/>
    <x v="0"/>
  </r>
  <r>
    <s v="003777/23"/>
    <s v="Dostálová Nikola"/>
    <s v="9253206083"/>
    <s v="205"/>
    <x v="187"/>
    <d v="1899-12-30T12:35:00"/>
    <d v="2023-06-28T00:00:00"/>
    <s v="14:35"/>
    <x v="6"/>
    <x v="0"/>
    <x v="0"/>
    <s v="7"/>
    <x v="1"/>
    <s v="1"/>
    <n v="1"/>
    <s v="NE"/>
    <s v=""/>
    <x v="0"/>
  </r>
  <r>
    <s v="003778/23"/>
    <s v="Kupková Lucie "/>
    <s v="9951225306"/>
    <s v="211"/>
    <x v="187"/>
    <d v="1899-12-30T12:44:00"/>
    <d v="2023-06-28T00:00:00"/>
    <s v="14:12"/>
    <x v="6"/>
    <x v="0"/>
    <x v="0"/>
    <s v="7"/>
    <x v="1"/>
    <s v="1"/>
    <n v="1"/>
    <s v="NE"/>
    <s v=""/>
    <x v="0"/>
  </r>
  <r>
    <s v="003782/23"/>
    <s v="Vávra Lukáš"/>
    <s v="1806151908"/>
    <s v="205"/>
    <x v="188"/>
    <d v="1899-12-30T08:45:00"/>
    <d v="2023-06-28T00:00:00"/>
    <s v="14:20"/>
    <x v="0"/>
    <x v="2"/>
    <x v="2"/>
    <s v="2"/>
    <x v="0"/>
    <s v="1"/>
    <n v="2"/>
    <s v="NE"/>
    <s v=""/>
    <x v="0"/>
  </r>
  <r>
    <s v="003783/23"/>
    <s v="Vítek Tobias "/>
    <s v="1206300491"/>
    <s v="205"/>
    <x v="188"/>
    <d v="1899-12-30T09:11:00"/>
    <d v="2023-06-28T00:00:00"/>
    <s v="17:26"/>
    <x v="0"/>
    <x v="2"/>
    <x v="2"/>
    <s v="2"/>
    <x v="2"/>
    <s v="1"/>
    <n v="2"/>
    <s v="NE"/>
    <s v=""/>
    <x v="0"/>
  </r>
  <r>
    <s v="003788/23"/>
    <s v="Grulich Pavel "/>
    <s v="1308051239"/>
    <s v="205"/>
    <x v="188"/>
    <d v="1899-12-30T10:10:00"/>
    <d v="2023-06-28T00:00:00"/>
    <s v="13:51"/>
    <x v="4"/>
    <x v="2"/>
    <x v="2"/>
    <s v="2"/>
    <x v="0"/>
    <s v="1"/>
    <n v="2"/>
    <s v="NE"/>
    <s v=""/>
    <x v="0"/>
  </r>
  <r>
    <s v="003790/23"/>
    <s v="Rýznarová Jitka "/>
    <s v="0859286153"/>
    <s v="205"/>
    <x v="188"/>
    <d v="1899-12-30T10:54:00"/>
    <d v="2023-06-28T00:00:00"/>
    <s v="15:31"/>
    <x v="4"/>
    <x v="2"/>
    <x v="2"/>
    <s v="2"/>
    <x v="2"/>
    <s v="1"/>
    <n v="2"/>
    <s v="NE"/>
    <s v=""/>
    <x v="0"/>
  </r>
  <r>
    <s v="003795/23"/>
    <s v="Vávrová Hana"/>
    <s v="8762076235"/>
    <s v="205"/>
    <x v="188"/>
    <d v="1899-12-30T14:50:00"/>
    <d v="2023-06-28T00:00:00"/>
    <s v="14:22"/>
    <x v="1"/>
    <x v="0"/>
    <x v="0"/>
    <s v="7"/>
    <x v="1"/>
    <s v="1"/>
    <n v="2"/>
    <s v="NE"/>
    <s v=""/>
    <x v="0"/>
  </r>
  <r>
    <s v="003796/23"/>
    <s v="Rosberg Martin"/>
    <s v="1007151805"/>
    <s v="205"/>
    <x v="188"/>
    <d v="1899-12-30T15:36:00"/>
    <d v="2023-06-28T00:00:00"/>
    <s v="12:19"/>
    <x v="4"/>
    <x v="2"/>
    <x v="2"/>
    <s v="2"/>
    <x v="2"/>
    <s v="1"/>
    <n v="2"/>
    <s v="ANO"/>
    <s v=""/>
    <x v="1"/>
  </r>
  <r>
    <s v="003797/23"/>
    <s v="Tököly Filip"/>
    <s v="1602280086"/>
    <s v="205"/>
    <x v="188"/>
    <d v="1899-12-30T17:04:00"/>
    <d v="2023-06-28T00:00:00"/>
    <s v="14:10"/>
    <x v="7"/>
    <x v="1"/>
    <x v="1"/>
    <s v="2"/>
    <x v="0"/>
    <s v="1"/>
    <n v="2"/>
    <s v="ANO"/>
    <s v=""/>
    <x v="1"/>
  </r>
  <r>
    <s v="003570/23"/>
    <s v="Fiala Jan"/>
    <s v="1107020156"/>
    <s v="111"/>
    <x v="178"/>
    <d v="1899-12-30T18:30:00"/>
    <d v="2023-06-29T00:00:00"/>
    <s v="13:26"/>
    <x v="0"/>
    <x v="1"/>
    <x v="1"/>
    <s v="2"/>
    <x v="0"/>
    <s v="1"/>
    <n v="6"/>
    <s v="ANO"/>
    <s v=""/>
    <x v="1"/>
  </r>
  <r>
    <s v="003704/23"/>
    <s v="Škvařilová Alice Mgr"/>
    <s v="7861033675"/>
    <s v="205"/>
    <x v="183"/>
    <d v="1899-12-30T12:53:00"/>
    <d v="2023-06-29T00:00:00"/>
    <s v="06:57"/>
    <x v="1"/>
    <x v="0"/>
    <x v="0"/>
    <s v="7"/>
    <x v="1"/>
    <s v="1"/>
    <n v="4"/>
    <s v="NE"/>
    <s v=""/>
    <x v="0"/>
  </r>
  <r>
    <s v="003736/23"/>
    <s v="Temlíková Michaela "/>
    <s v="0957146069"/>
    <s v="205"/>
    <x v="185"/>
    <d v="1899-12-30T09:53:00"/>
    <d v="2023-06-29T00:00:00"/>
    <s v="12:18"/>
    <x v="2"/>
    <x v="1"/>
    <x v="1"/>
    <s v="2"/>
    <x v="0"/>
    <s v="1"/>
    <n v="6"/>
    <s v="NE"/>
    <s v=""/>
    <x v="1"/>
  </r>
  <r>
    <s v="003737/23"/>
    <s v="Mrva Edgar"/>
    <s v="1804170148"/>
    <s v="205"/>
    <x v="185"/>
    <d v="1899-12-30T11:59:00"/>
    <d v="2023-06-29T00:00:00"/>
    <s v="12:02"/>
    <x v="2"/>
    <x v="1"/>
    <x v="1"/>
    <s v="3"/>
    <x v="2"/>
    <s v="1"/>
    <n v="6"/>
    <s v="NE"/>
    <s v=""/>
    <x v="1"/>
  </r>
  <r>
    <s v="003744/23"/>
    <s v="Uhříková Jana"/>
    <s v="9651055700"/>
    <s v="205"/>
    <x v="186"/>
    <d v="1899-12-30T09:04:00"/>
    <d v="2023-06-29T00:00:00"/>
    <s v="12:02"/>
    <x v="3"/>
    <x v="0"/>
    <x v="0"/>
    <s v="7"/>
    <x v="1"/>
    <s v="1"/>
    <n v="7"/>
    <s v="NE"/>
    <s v=""/>
    <x v="1"/>
  </r>
  <r>
    <s v="003756/23"/>
    <s v="Peřinová Emílie"/>
    <s v="1562110198"/>
    <s v="205"/>
    <x v="186"/>
    <d v="1899-12-30T15:18:00"/>
    <d v="2023-06-29T00:00:00"/>
    <s v="15:11"/>
    <x v="7"/>
    <x v="2"/>
    <x v="2"/>
    <s v="2"/>
    <x v="1"/>
    <s v="1"/>
    <n v="7"/>
    <s v="ANO"/>
    <s v=""/>
    <x v="1"/>
  </r>
  <r>
    <s v="003766/23"/>
    <s v="Kubíčková Tereza"/>
    <s v="0751156098"/>
    <s v="205"/>
    <x v="187"/>
    <d v="1899-12-30T08:08:00"/>
    <d v="2023-06-29T00:00:00"/>
    <s v="12:14"/>
    <x v="0"/>
    <x v="0"/>
    <x v="0"/>
    <s v="2"/>
    <x v="0"/>
    <s v="1"/>
    <n v="1"/>
    <s v="NE"/>
    <s v=""/>
    <x v="0"/>
  </r>
  <r>
    <s v="003767/23"/>
    <s v="Klesnil Fabián"/>
    <s v="1707080397"/>
    <s v="111"/>
    <x v="187"/>
    <d v="1899-12-30T08:24:00"/>
    <d v="2023-06-29T00:00:00"/>
    <s v="12:07"/>
    <x v="0"/>
    <x v="0"/>
    <x v="0"/>
    <s v="2"/>
    <x v="0"/>
    <s v="1"/>
    <n v="1"/>
    <s v="NE"/>
    <s v=""/>
    <x v="0"/>
  </r>
  <r>
    <s v="003768/23"/>
    <s v="Rýznarová Elen "/>
    <s v="0854243225"/>
    <s v="205"/>
    <x v="187"/>
    <d v="1899-12-30T08:58:00"/>
    <d v="2023-06-29T00:00:00"/>
    <s v="15:11"/>
    <x v="7"/>
    <x v="0"/>
    <x v="0"/>
    <s v="2"/>
    <x v="0"/>
    <s v="1"/>
    <n v="1"/>
    <s v="NE"/>
    <s v=""/>
    <x v="0"/>
  </r>
  <r>
    <s v="003771/23"/>
    <s v="Dostál Jan "/>
    <s v="0508136079"/>
    <s v="205"/>
    <x v="187"/>
    <d v="1899-12-30T09:40:00"/>
    <d v="2023-06-29T00:00:00"/>
    <s v="14:18"/>
    <x v="0"/>
    <x v="0"/>
    <x v="0"/>
    <s v="2"/>
    <x v="0"/>
    <s v="1"/>
    <n v="1"/>
    <s v="NE"/>
    <s v=""/>
    <x v="0"/>
  </r>
  <r>
    <s v="003780/23"/>
    <s v="Sládková Hana"/>
    <s v="8453065302"/>
    <s v="111"/>
    <x v="187"/>
    <d v="1899-12-30T14:34:00"/>
    <d v="2023-06-29T00:00:00"/>
    <s v="11:56"/>
    <x v="1"/>
    <x v="0"/>
    <x v="0"/>
    <s v="7"/>
    <x v="1"/>
    <s v="1"/>
    <n v="1"/>
    <s v="NE"/>
    <s v=""/>
    <x v="0"/>
  </r>
  <r>
    <s v="003787/23"/>
    <s v="Skládalová Lucie"/>
    <s v="0957056793"/>
    <s v="211"/>
    <x v="188"/>
    <d v="1899-12-30T10:10:00"/>
    <d v="2023-06-29T00:00:00"/>
    <s v="10:49"/>
    <x v="8"/>
    <x v="2"/>
    <x v="2"/>
    <s v="2"/>
    <x v="0"/>
    <s v="1"/>
    <n v="2"/>
    <s v="NE"/>
    <s v=""/>
    <x v="0"/>
  </r>
  <r>
    <s v="003792/23"/>
    <s v="Skládal Josef"/>
    <s v="8008114642"/>
    <s v="211"/>
    <x v="188"/>
    <d v="1899-12-30T12:28:00"/>
    <d v="2023-06-29T00:00:00"/>
    <s v="12:15"/>
    <x v="9"/>
    <x v="0"/>
    <x v="0"/>
    <s v="7"/>
    <x v="1"/>
    <s v="1"/>
    <n v="2"/>
    <s v="NE"/>
    <s v=""/>
    <x v="0"/>
  </r>
  <r>
    <s v="003794/23"/>
    <s v="Janáčová Lucie"/>
    <s v="8952075770"/>
    <s v="205"/>
    <x v="188"/>
    <d v="1899-12-30T12:39:00"/>
    <d v="2023-06-29T00:00:00"/>
    <s v="12:08"/>
    <x v="9"/>
    <x v="0"/>
    <x v="0"/>
    <s v="7"/>
    <x v="1"/>
    <s v="1"/>
    <n v="2"/>
    <s v="NE"/>
    <s v=""/>
    <x v="0"/>
  </r>
  <r>
    <s v="003801/23"/>
    <s v="Terrich Marek"/>
    <s v="1705250503"/>
    <s v="205"/>
    <x v="188"/>
    <d v="1899-12-30T19:56:00"/>
    <d v="2023-06-29T00:00:00"/>
    <s v="12:15"/>
    <x v="2"/>
    <x v="1"/>
    <x v="1"/>
    <s v="3"/>
    <x v="0"/>
    <s v="1"/>
    <n v="2"/>
    <s v="ANO"/>
    <s v=""/>
    <x v="1"/>
  </r>
  <r>
    <s v="003802/23"/>
    <s v="Terrich Tomáš, MDDr."/>
    <s v="8705155767"/>
    <s v="111"/>
    <x v="188"/>
    <d v="1899-12-30T20:00:00"/>
    <d v="2023-06-29T00:00:00"/>
    <s v="12:17"/>
    <x v="3"/>
    <x v="0"/>
    <x v="0"/>
    <s v="7"/>
    <x v="1"/>
    <s v="1"/>
    <n v="2"/>
    <s v="ANO"/>
    <s v=""/>
    <x v="1"/>
  </r>
  <r>
    <s v="003804/23"/>
    <s v="Menšíková Adéla"/>
    <s v="2255281193"/>
    <s v="205"/>
    <x v="188"/>
    <d v="1899-12-30T22:46:00"/>
    <d v="2023-06-29T00:00:00"/>
    <s v="12:41"/>
    <x v="4"/>
    <x v="1"/>
    <x v="1"/>
    <s v="2"/>
    <x v="0"/>
    <s v="1"/>
    <n v="2"/>
    <s v="ANO"/>
    <s v=""/>
    <x v="1"/>
  </r>
  <r>
    <s v="003805/23"/>
    <s v="Menšíková Michaela"/>
    <s v="9455115703"/>
    <s v="205"/>
    <x v="188"/>
    <d v="1899-12-30T22:58:00"/>
    <d v="2023-06-29T00:00:00"/>
    <s v="12:42"/>
    <x v="5"/>
    <x v="0"/>
    <x v="0"/>
    <s v="7"/>
    <x v="1"/>
    <s v="1"/>
    <n v="2"/>
    <s v="ANO"/>
    <s v=""/>
    <x v="1"/>
  </r>
  <r>
    <s v="003830/23"/>
    <s v="Capayová Eliška"/>
    <s v="2254081368"/>
    <s v="211"/>
    <x v="189"/>
    <d v="1899-12-30T18:53:00"/>
    <d v="2023-06-29T00:00:00"/>
    <s v="13:55"/>
    <x v="4"/>
    <x v="1"/>
    <x v="1"/>
    <s v="3"/>
    <x v="0"/>
    <s v="1"/>
    <n v="3"/>
    <s v="ANO"/>
    <s v=""/>
    <x v="1"/>
  </r>
  <r>
    <s v="003836/23"/>
    <s v="Albrechtová Hana"/>
    <s v="7559064458"/>
    <s v="205"/>
    <x v="189"/>
    <d v="1899-12-30T23:21:00"/>
    <d v="2023-06-29T00:00:00"/>
    <s v="13:55"/>
    <x v="5"/>
    <x v="0"/>
    <x v="0"/>
    <s v="7"/>
    <x v="1"/>
    <s v="1"/>
    <n v="3"/>
    <s v="ANO"/>
    <s v=""/>
    <x v="1"/>
  </r>
  <r>
    <s v="003775/23"/>
    <s v="Raušerová Ema"/>
    <s v="1158180276"/>
    <s v="201"/>
    <x v="187"/>
    <d v="1899-12-30T11:14:00"/>
    <d v="2023-06-30T00:00:00"/>
    <s v="12:00"/>
    <x v="4"/>
    <x v="1"/>
    <x v="1"/>
    <s v="2"/>
    <x v="0"/>
    <s v="1"/>
    <n v="1"/>
    <s v="NE"/>
    <s v=""/>
    <x v="0"/>
  </r>
  <r>
    <s v="003785/23"/>
    <s v="Pechová Viktorie"/>
    <s v="1757280129"/>
    <s v="205"/>
    <x v="188"/>
    <d v="1899-12-30T09:45:00"/>
    <d v="2023-06-30T00:00:00"/>
    <s v="12:12"/>
    <x v="7"/>
    <x v="2"/>
    <x v="2"/>
    <s v="2"/>
    <x v="0"/>
    <s v="1"/>
    <n v="2"/>
    <s v="NE"/>
    <s v=""/>
    <x v="0"/>
  </r>
  <r>
    <s v="003786/23"/>
    <s v="Hynčicová Šárka"/>
    <s v="1358020191"/>
    <s v="111"/>
    <x v="188"/>
    <d v="1899-12-30T09:47:00"/>
    <d v="2023-06-30T00:00:00"/>
    <s v="12:13"/>
    <x v="7"/>
    <x v="2"/>
    <x v="2"/>
    <s v="2"/>
    <x v="0"/>
    <s v="1"/>
    <n v="2"/>
    <s v="NE"/>
    <s v=""/>
    <x v="0"/>
  </r>
  <r>
    <s v="003791/23"/>
    <s v="Hýblová Hana"/>
    <s v="9156205718"/>
    <s v="205"/>
    <x v="188"/>
    <d v="1899-12-30T12:26:00"/>
    <d v="2023-06-30T00:00:00"/>
    <s v="12:14"/>
    <x v="6"/>
    <x v="0"/>
    <x v="0"/>
    <s v="7"/>
    <x v="1"/>
    <s v="1"/>
    <n v="2"/>
    <s v="NE"/>
    <s v=""/>
    <x v="0"/>
  </r>
  <r>
    <s v="003799/23"/>
    <s v="Morozov Emil"/>
    <s v="1808630516"/>
    <s v="205"/>
    <x v="188"/>
    <d v="1899-12-30T18:11:00"/>
    <d v="2023-06-30T00:00:00"/>
    <s v="12:03"/>
    <x v="2"/>
    <x v="1"/>
    <x v="1"/>
    <s v="2"/>
    <x v="0"/>
    <s v="1"/>
    <n v="2"/>
    <s v="ANO"/>
    <s v=""/>
    <x v="1"/>
  </r>
  <r>
    <s v="003800/23"/>
    <s v="Morozova Svitlana"/>
    <s v="7760620516"/>
    <s v="205"/>
    <x v="188"/>
    <d v="1899-12-30T18:12:00"/>
    <d v="2023-06-30T00:00:00"/>
    <s v="12:04"/>
    <x v="3"/>
    <x v="0"/>
    <x v="0"/>
    <s v="7"/>
    <x v="1"/>
    <s v="1"/>
    <n v="2"/>
    <s v="ANO"/>
    <s v=""/>
    <x v="1"/>
  </r>
  <r>
    <s v="003803/23"/>
    <s v="Tychka Yuliia"/>
    <s v="1757604200"/>
    <s v="111"/>
    <x v="188"/>
    <d v="1899-12-30T22:13:00"/>
    <d v="2023-06-30T00:00:00"/>
    <s v="12:05"/>
    <x v="2"/>
    <x v="1"/>
    <x v="1"/>
    <s v="2"/>
    <x v="0"/>
    <s v="1"/>
    <n v="2"/>
    <s v="ANO"/>
    <s v=""/>
    <x v="1"/>
  </r>
  <r>
    <s v="003806/23"/>
    <s v="Tychka Ivan"/>
    <s v="9006695071"/>
    <s v="111"/>
    <x v="188"/>
    <d v="1899-12-30T23:07:00"/>
    <d v="2023-06-30T00:00:00"/>
    <s v="12:06"/>
    <x v="3"/>
    <x v="0"/>
    <x v="0"/>
    <s v="7"/>
    <x v="1"/>
    <s v="1"/>
    <n v="2"/>
    <s v="ANO"/>
    <s v=""/>
    <x v="1"/>
  </r>
  <r>
    <s v="003807/23"/>
    <s v="Balko Kryštof"/>
    <s v="1605070060"/>
    <s v="205"/>
    <x v="189"/>
    <d v="1899-12-30T08:12:00"/>
    <d v="2023-06-30T00:00:00"/>
    <s v="10:50"/>
    <x v="4"/>
    <x v="2"/>
    <x v="2"/>
    <s v="2"/>
    <x v="0"/>
    <s v="1"/>
    <n v="3"/>
    <s v="NE"/>
    <s v=""/>
    <x v="0"/>
  </r>
  <r>
    <s v="003808/23"/>
    <s v="Mollnhuber Eliáš "/>
    <s v="2211250261"/>
    <s v="111"/>
    <x v="189"/>
    <d v="1899-12-30T09:19:00"/>
    <d v="2023-06-30T00:00:00"/>
    <s v="10:45"/>
    <x v="4"/>
    <x v="2"/>
    <x v="2"/>
    <s v="2"/>
    <x v="0"/>
    <s v="1"/>
    <n v="3"/>
    <s v="NE"/>
    <s v=""/>
    <x v="0"/>
  </r>
  <r>
    <s v="003809/23"/>
    <s v="Lachnitová Veronika"/>
    <s v="1761240250"/>
    <s v="111"/>
    <x v="189"/>
    <d v="1899-12-30T09:34:00"/>
    <d v="2023-06-30T00:00:00"/>
    <s v="10:54"/>
    <x v="4"/>
    <x v="2"/>
    <x v="2"/>
    <s v="2"/>
    <x v="0"/>
    <s v="1"/>
    <n v="3"/>
    <s v="NE"/>
    <s v=""/>
    <x v="0"/>
  </r>
  <r>
    <s v="003810/23"/>
    <s v="Hefková Nikol "/>
    <s v="1655271013"/>
    <s v="111"/>
    <x v="189"/>
    <d v="1899-12-30T09:58:00"/>
    <d v="2023-06-30T00:00:00"/>
    <s v="11:46"/>
    <x v="4"/>
    <x v="2"/>
    <x v="2"/>
    <s v="2"/>
    <x v="0"/>
    <s v="1"/>
    <n v="3"/>
    <s v="NE"/>
    <s v=""/>
    <x v="0"/>
  </r>
  <r>
    <s v="003811/23"/>
    <s v="Kosková Elena"/>
    <s v="1856060712"/>
    <s v="111"/>
    <x v="189"/>
    <d v="1899-12-30T10:12:00"/>
    <d v="2023-06-30T00:00:00"/>
    <s v="11:12"/>
    <x v="4"/>
    <x v="2"/>
    <x v="2"/>
    <s v="2"/>
    <x v="0"/>
    <s v="1"/>
    <n v="3"/>
    <s v="NE"/>
    <s v=""/>
    <x v="0"/>
  </r>
  <r>
    <s v="003813/23"/>
    <s v="Čížek Tomáš"/>
    <s v="2204100250"/>
    <s v="201"/>
    <x v="189"/>
    <d v="1899-12-30T10:48:00"/>
    <d v="2023-06-30T00:00:00"/>
    <s v="12:12"/>
    <x v="7"/>
    <x v="2"/>
    <x v="2"/>
    <s v="2"/>
    <x v="0"/>
    <s v="1"/>
    <n v="3"/>
    <s v="NE"/>
    <s v=""/>
    <x v="0"/>
  </r>
  <r>
    <s v="003815/23"/>
    <s v="Hradilová Karolína "/>
    <s v="2251150352"/>
    <s v="201"/>
    <x v="189"/>
    <d v="1899-12-30T11:44:00"/>
    <d v="2023-06-30T00:00:00"/>
    <s v="08:40"/>
    <x v="4"/>
    <x v="2"/>
    <x v="2"/>
    <s v="2"/>
    <x v="0"/>
    <s v="1"/>
    <n v="3"/>
    <s v="NE"/>
    <s v=""/>
    <x v="0"/>
  </r>
  <r>
    <s v="003817/23"/>
    <s v="Čížková Kateřina"/>
    <s v="8460234849"/>
    <s v="201"/>
    <x v="189"/>
    <d v="1899-12-30T12:18:00"/>
    <d v="2023-06-30T00:00:00"/>
    <s v="12:14"/>
    <x v="6"/>
    <x v="0"/>
    <x v="0"/>
    <s v="7"/>
    <x v="1"/>
    <s v="1"/>
    <n v="3"/>
    <s v="NE"/>
    <s v=""/>
    <x v="0"/>
  </r>
  <r>
    <s v="003819/23"/>
    <s v="Mollnhuberová Monika"/>
    <s v="8761056315"/>
    <s v="111"/>
    <x v="189"/>
    <d v="1899-12-30T12:59:00"/>
    <d v="2023-06-30T00:00:00"/>
    <s v="10:45"/>
    <x v="5"/>
    <x v="0"/>
    <x v="0"/>
    <s v="7"/>
    <x v="1"/>
    <s v="1"/>
    <n v="3"/>
    <s v="NE"/>
    <s v=""/>
    <x v="0"/>
  </r>
  <r>
    <s v="003822/23"/>
    <s v="Kosková Martina, Bc."/>
    <s v="9254246089"/>
    <s v="111"/>
    <x v="189"/>
    <d v="1899-12-30T13:32:00"/>
    <d v="2023-06-30T00:00:00"/>
    <s v="11:01"/>
    <x v="5"/>
    <x v="0"/>
    <x v="0"/>
    <s v="7"/>
    <x v="1"/>
    <s v="1"/>
    <n v="3"/>
    <s v="NE"/>
    <s v=""/>
    <x v="0"/>
  </r>
  <r>
    <s v="003824/23"/>
    <s v="Korunová Vlasta"/>
    <s v="8862155786"/>
    <s v="111"/>
    <x v="189"/>
    <d v="1899-12-30T13:45:00"/>
    <d v="2023-06-30T00:00:00"/>
    <s v="10:56"/>
    <x v="5"/>
    <x v="0"/>
    <x v="0"/>
    <s v="7"/>
    <x v="1"/>
    <s v="1"/>
    <n v="3"/>
    <s v="NE"/>
    <s v=""/>
    <x v="0"/>
  </r>
  <r>
    <s v="003825/23"/>
    <s v="Krečmajerová Lucie"/>
    <s v="1355210153"/>
    <s v="207"/>
    <x v="189"/>
    <d v="1899-12-30T14:19:00"/>
    <d v="2023-06-30T00:00:00"/>
    <s v="09:26"/>
    <x v="0"/>
    <x v="1"/>
    <x v="1"/>
    <s v="2"/>
    <x v="0"/>
    <s v="1"/>
    <n v="3"/>
    <s v="NE"/>
    <s v=""/>
    <x v="0"/>
  </r>
  <r>
    <s v="003826/23"/>
    <s v="Doleželová Barbora"/>
    <s v="2352280546"/>
    <s v="205"/>
    <x v="189"/>
    <d v="1899-12-30T14:55:00"/>
    <d v="2023-06-30T00:00:00"/>
    <s v="12:08"/>
    <x v="2"/>
    <x v="1"/>
    <x v="1"/>
    <s v="1"/>
    <x v="0"/>
    <s v="1"/>
    <n v="3"/>
    <s v="NE"/>
    <s v=""/>
    <x v="0"/>
  </r>
  <r>
    <s v="003827/23"/>
    <s v="Mrňková Marcela"/>
    <s v="9253095753"/>
    <s v="201"/>
    <x v="189"/>
    <d v="1899-12-30T15:01:00"/>
    <d v="2023-06-30T00:00:00"/>
    <s v="08:45"/>
    <x v="5"/>
    <x v="0"/>
    <x v="0"/>
    <s v="7"/>
    <x v="1"/>
    <s v="1"/>
    <n v="3"/>
    <s v="ANO"/>
    <s v=""/>
    <x v="1"/>
  </r>
  <r>
    <s v="003828/23"/>
    <s v="Doleželová Štěpánka"/>
    <s v="9959124846"/>
    <s v="205"/>
    <x v="189"/>
    <d v="1899-12-30T15:12:00"/>
    <d v="2023-06-30T00:00:00"/>
    <s v="12:09"/>
    <x v="3"/>
    <x v="0"/>
    <x v="0"/>
    <s v="7"/>
    <x v="1"/>
    <s v="1"/>
    <n v="3"/>
    <s v="ANO"/>
    <s v=""/>
    <x v="1"/>
  </r>
  <r>
    <s v="003835/23"/>
    <s v="Vránová Laura"/>
    <s v="1659260295"/>
    <s v="205"/>
    <x v="189"/>
    <d v="1899-12-30T22:36:00"/>
    <d v="2023-06-30T00:00:00"/>
    <s v="08:22"/>
    <x v="0"/>
    <x v="1"/>
    <x v="1"/>
    <s v="2"/>
    <x v="0"/>
    <s v="1"/>
    <n v="3"/>
    <s v="ANO"/>
    <s v=""/>
    <x v="1"/>
  </r>
  <r>
    <s v="003837/23"/>
    <s v="Delingerová Marie"/>
    <s v="9458215701"/>
    <s v="205"/>
    <x v="189"/>
    <d v="1899-12-30T23:30:00"/>
    <d v="2023-06-30T00:00:00"/>
    <s v="08:34"/>
    <x v="1"/>
    <x v="0"/>
    <x v="0"/>
    <s v="7"/>
    <x v="1"/>
    <s v="1"/>
    <n v="3"/>
    <s v="ANO"/>
    <s v=""/>
    <x v="1"/>
  </r>
  <r>
    <s v="003839/23"/>
    <s v="Vepřková Klára"/>
    <s v="1351070182"/>
    <s v="111"/>
    <x v="190"/>
    <d v="1899-12-30T01:18:00"/>
    <d v="2023-06-30T00:00:00"/>
    <s v="09:11"/>
    <x v="0"/>
    <x v="1"/>
    <x v="1"/>
    <s v="7"/>
    <x v="1"/>
    <s v="1"/>
    <n v="4"/>
    <s v="ANO"/>
    <s v=""/>
    <x v="1"/>
  </r>
  <r>
    <s v="003840/23"/>
    <s v="Paloušková Denisa "/>
    <s v="0761137443"/>
    <s v="205"/>
    <x v="190"/>
    <d v="1899-12-30T02:28:00"/>
    <d v="2023-06-30T00:00:00"/>
    <s v="06:45"/>
    <x v="0"/>
    <x v="1"/>
    <x v="1"/>
    <s v="4"/>
    <x v="0"/>
    <s v="1"/>
    <n v="4"/>
    <s v="ANO"/>
    <s v=""/>
    <x v="1"/>
  </r>
  <r>
    <s v="003841/23"/>
    <s v="Nguyen Bao Ngoc"/>
    <s v="0761133252"/>
    <s v="211"/>
    <x v="190"/>
    <d v="1899-12-30T08:16:00"/>
    <d v="2023-06-30T00:00:00"/>
    <s v="11:58"/>
    <x v="8"/>
    <x v="0"/>
    <x v="0"/>
    <s v="2"/>
    <x v="0"/>
    <s v="1"/>
    <n v="4"/>
    <s v="NE"/>
    <s v=""/>
    <x v="0"/>
  </r>
  <r>
    <s v="003846/23"/>
    <s v="Svobodová Tereza"/>
    <s v="1061110523"/>
    <s v="205"/>
    <x v="190"/>
    <d v="1899-12-30T09:59:00"/>
    <d v="2023-06-30T00:00:00"/>
    <s v="13:39"/>
    <x v="8"/>
    <x v="2"/>
    <x v="2"/>
    <s v="2"/>
    <x v="0"/>
    <s v="1"/>
    <n v="4"/>
    <s v="NE"/>
    <s v=""/>
    <x v="0"/>
  </r>
  <r>
    <s v="003856/23"/>
    <s v="Šmídová Marie, Ing."/>
    <s v="5457240118"/>
    <s v="205"/>
    <x v="190"/>
    <d v="1899-12-30T13:21:00"/>
    <d v="2023-06-30T00:00:00"/>
    <s v="14:10"/>
    <x v="1"/>
    <x v="0"/>
    <x v="0"/>
    <s v="7"/>
    <x v="1"/>
    <s v="1"/>
    <n v="4"/>
    <s v="NE"/>
    <s v=""/>
    <x v="0"/>
  </r>
  <r>
    <s v="003861/23"/>
    <s v="Motzke Kristýna"/>
    <s v="0555263225"/>
    <s v="205"/>
    <x v="190"/>
    <d v="1899-12-30T20:00:00"/>
    <d v="2023-06-30T00:00:00"/>
    <s v="13:15"/>
    <x v="4"/>
    <x v="1"/>
    <x v="1"/>
    <s v="3"/>
    <x v="0"/>
    <s v="1"/>
    <n v="4"/>
    <s v="ANO"/>
    <s v=""/>
    <x v="1"/>
  </r>
  <r>
    <s v="003865/23"/>
    <s v="Vepřek Miroslav"/>
    <s v="7803245329"/>
    <s v="111"/>
    <x v="190"/>
    <d v="1899-12-30T20:59:00"/>
    <d v="2023-06-30T00:00:00"/>
    <s v="07:44"/>
    <x v="1"/>
    <x v="0"/>
    <x v="0"/>
    <s v="7"/>
    <x v="1"/>
    <s v="1"/>
    <n v="4"/>
    <s v="ANO"/>
    <s v=""/>
    <x v="1"/>
  </r>
  <r>
    <s v="003866/23"/>
    <s v="Husičková Elen"/>
    <s v="1151050483"/>
    <s v="205"/>
    <x v="190"/>
    <d v="1899-12-30T21:53:00"/>
    <d v="2023-06-30T00:00:00"/>
    <s v="09:33"/>
    <x v="4"/>
    <x v="1"/>
    <x v="1"/>
    <s v="3"/>
    <x v="0"/>
    <s v="1"/>
    <n v="4"/>
    <s v="ANO"/>
    <s v=""/>
    <x v="1"/>
  </r>
  <r>
    <s v="003867/23"/>
    <s v="Nátrová Jaroslava"/>
    <s v="0655198951"/>
    <s v="205"/>
    <x v="190"/>
    <d v="1899-12-30T22:22:00"/>
    <d v="2023-06-30T00:00:00"/>
    <s v="12:26"/>
    <x v="8"/>
    <x v="1"/>
    <x v="1"/>
    <s v="4"/>
    <x v="0"/>
    <s v="1"/>
    <n v="4"/>
    <s v="ANO"/>
    <s v=""/>
    <x v="1"/>
  </r>
  <r>
    <s v="003868/23"/>
    <s v="Krofová Pavla"/>
    <s v="7758035340"/>
    <s v="201"/>
    <x v="190"/>
    <d v="1899-12-30T22:43:00"/>
    <d v="2023-06-30T00:00:00"/>
    <s v="08:31"/>
    <x v="1"/>
    <x v="0"/>
    <x v="0"/>
    <s v="7"/>
    <x v="1"/>
    <s v="1"/>
    <n v="4"/>
    <s v="ANO"/>
    <s v=""/>
    <x v="1"/>
  </r>
  <r>
    <s v="003784/23"/>
    <s v="Pokoj Maxim "/>
    <s v="0910016162"/>
    <s v="111"/>
    <x v="188"/>
    <d v="1899-12-30T09:15:00"/>
    <d v="2023-07-01T00:00:00"/>
    <s v="13:44"/>
    <x v="8"/>
    <x v="2"/>
    <x v="2"/>
    <s v="2"/>
    <x v="0"/>
    <s v="1"/>
    <n v="2"/>
    <s v="NE"/>
    <s v=""/>
    <x v="0"/>
  </r>
  <r>
    <s v="003793/23"/>
    <s v="Kašparová Pavlína"/>
    <s v="7754065770"/>
    <s v="111"/>
    <x v="188"/>
    <d v="1899-12-30T12:32:00"/>
    <d v="2023-07-01T00:00:00"/>
    <s v="14:33"/>
    <x v="9"/>
    <x v="0"/>
    <x v="0"/>
    <s v="7"/>
    <x v="1"/>
    <s v="1"/>
    <n v="2"/>
    <s v="NE"/>
    <s v=""/>
    <x v="0"/>
  </r>
  <r>
    <s v="003814/23"/>
    <s v="Reichl Samuel"/>
    <s v="0511074729"/>
    <s v="211"/>
    <x v="189"/>
    <d v="1899-12-30T10:57:00"/>
    <d v="2023-07-01T00:00:00"/>
    <s v="12:38"/>
    <x v="7"/>
    <x v="2"/>
    <x v="2"/>
    <s v="2"/>
    <x v="0"/>
    <s v="1"/>
    <n v="3"/>
    <s v="NE"/>
    <s v=""/>
    <x v="0"/>
  </r>
  <r>
    <s v="003820/23"/>
    <s v="Janeček Pavel"/>
    <s v="1502130168"/>
    <s v="201"/>
    <x v="189"/>
    <d v="1899-12-30T13:14:00"/>
    <d v="2023-07-01T00:00:00"/>
    <s v="11:15"/>
    <x v="7"/>
    <x v="2"/>
    <x v="2"/>
    <s v="2"/>
    <x v="0"/>
    <s v="1"/>
    <n v="3"/>
    <s v="NE"/>
    <s v=""/>
    <x v="0"/>
  </r>
  <r>
    <s v="003833/23"/>
    <s v="Kobza Mateo"/>
    <s v="1807020314"/>
    <s v="201"/>
    <x v="189"/>
    <d v="1899-12-30T22:06:00"/>
    <d v="2023-07-01T00:00:00"/>
    <s v="12:57"/>
    <x v="2"/>
    <x v="1"/>
    <x v="1"/>
    <s v="2"/>
    <x v="0"/>
    <s v="1"/>
    <n v="3"/>
    <s v="ANO"/>
    <s v=""/>
    <x v="1"/>
  </r>
  <r>
    <s v="003834/23"/>
    <s v="Kobzová Pavlína "/>
    <s v="9253315709"/>
    <s v="201"/>
    <x v="189"/>
    <d v="1899-12-30T22:15:00"/>
    <d v="2023-07-01T00:00:00"/>
    <s v="14:12"/>
    <x v="3"/>
    <x v="0"/>
    <x v="0"/>
    <s v="2"/>
    <x v="1"/>
    <s v="1"/>
    <n v="3"/>
    <s v="ANO"/>
    <s v=""/>
    <x v="1"/>
  </r>
  <r>
    <s v="003842/23"/>
    <s v="Svoboda David"/>
    <s v="1906212418"/>
    <s v="205"/>
    <x v="190"/>
    <d v="1899-12-30T08:59:00"/>
    <d v="2023-07-01T00:00:00"/>
    <s v="08:14"/>
    <x v="7"/>
    <x v="2"/>
    <x v="2"/>
    <s v="2"/>
    <x v="0"/>
    <s v="1"/>
    <n v="4"/>
    <s v="NE"/>
    <s v=""/>
    <x v="0"/>
  </r>
  <r>
    <s v="003843/23"/>
    <s v="Krumpolcová Justýna"/>
    <s v="1954190183"/>
    <s v="213"/>
    <x v="190"/>
    <d v="1899-12-30T09:37:00"/>
    <d v="2023-07-01T00:00:00"/>
    <s v="08:05"/>
    <x v="7"/>
    <x v="2"/>
    <x v="2"/>
    <s v="2"/>
    <x v="0"/>
    <s v="1"/>
    <n v="4"/>
    <s v="NE"/>
    <s v=""/>
    <x v="0"/>
  </r>
  <r>
    <s v="003844/23"/>
    <s v="Šmidáková Eliška"/>
    <s v="1453230031"/>
    <s v="211"/>
    <x v="190"/>
    <d v="1899-12-30T09:44:00"/>
    <d v="2023-07-01T00:00:00"/>
    <s v="12:58"/>
    <x v="2"/>
    <x v="1"/>
    <x v="1"/>
    <s v="2"/>
    <x v="0"/>
    <s v="1"/>
    <n v="4"/>
    <s v="NE"/>
    <s v=""/>
    <x v="0"/>
  </r>
  <r>
    <s v="003845/23"/>
    <s v="Vaněk Matěj"/>
    <s v="1904020899"/>
    <s v="211"/>
    <x v="190"/>
    <d v="1899-12-30T09:48:00"/>
    <d v="2023-07-01T00:00:00"/>
    <s v="08:32"/>
    <x v="7"/>
    <x v="2"/>
    <x v="2"/>
    <s v="2"/>
    <x v="0"/>
    <s v="1"/>
    <n v="4"/>
    <s v="NE"/>
    <s v=""/>
    <x v="0"/>
  </r>
  <r>
    <s v="003847/23"/>
    <s v="Cebák Jiří"/>
    <s v="1001083237"/>
    <s v="205"/>
    <x v="190"/>
    <d v="1899-12-30T10:09:00"/>
    <d v="2023-07-01T00:00:00"/>
    <s v="08:23"/>
    <x v="7"/>
    <x v="2"/>
    <x v="2"/>
    <s v="2"/>
    <x v="0"/>
    <s v="1"/>
    <n v="4"/>
    <s v="NE"/>
    <s v=""/>
    <x v="0"/>
  </r>
  <r>
    <s v="003848/23"/>
    <s v="Tihelková Mia"/>
    <s v="1853130356"/>
    <s v="211"/>
    <x v="190"/>
    <d v="1899-12-30T10:22:00"/>
    <d v="2023-07-01T00:00:00"/>
    <s v="08:18"/>
    <x v="7"/>
    <x v="2"/>
    <x v="2"/>
    <s v="2"/>
    <x v="0"/>
    <s v="1"/>
    <n v="4"/>
    <s v="NE"/>
    <s v=""/>
    <x v="0"/>
  </r>
  <r>
    <s v="003849/23"/>
    <s v="Mižigárová Helena"/>
    <s v="1757100345"/>
    <s v="111"/>
    <x v="190"/>
    <d v="1899-12-30T10:29:00"/>
    <d v="2023-07-01T00:00:00"/>
    <s v="08:26"/>
    <x v="7"/>
    <x v="2"/>
    <x v="2"/>
    <s v="2"/>
    <x v="0"/>
    <s v="1"/>
    <n v="4"/>
    <s v="NE"/>
    <s v=""/>
    <x v="0"/>
  </r>
  <r>
    <s v="003851/23"/>
    <s v="Strempková Kateřina"/>
    <s v="9053265848"/>
    <s v="213"/>
    <x v="190"/>
    <d v="1899-12-30T12:05:00"/>
    <d v="2023-07-01T00:00:00"/>
    <s v="08:05"/>
    <x v="6"/>
    <x v="0"/>
    <x v="0"/>
    <s v="7"/>
    <x v="1"/>
    <s v="1"/>
    <n v="4"/>
    <s v="NE"/>
    <s v=""/>
    <x v="0"/>
  </r>
  <r>
    <s v="003852/23"/>
    <s v="Svobodová Zuzana"/>
    <s v="8259235281"/>
    <s v="205"/>
    <x v="190"/>
    <d v="1899-12-30T12:08:00"/>
    <d v="2023-07-01T00:00:00"/>
    <s v="08:16"/>
    <x v="6"/>
    <x v="0"/>
    <x v="0"/>
    <s v="7"/>
    <x v="1"/>
    <s v="1"/>
    <n v="4"/>
    <s v="NE"/>
    <s v=""/>
    <x v="0"/>
  </r>
  <r>
    <s v="003853/23"/>
    <s v="Seidlová Vladěna"/>
    <s v="8460265693"/>
    <s v="211"/>
    <x v="190"/>
    <d v="1899-12-30T12:10:00"/>
    <d v="2023-07-01T00:00:00"/>
    <s v="08:33"/>
    <x v="6"/>
    <x v="0"/>
    <x v="0"/>
    <s v="7"/>
    <x v="1"/>
    <s v="1"/>
    <n v="4"/>
    <s v="NE"/>
    <s v=""/>
    <x v="0"/>
  </r>
  <r>
    <s v="003854/23"/>
    <s v="Stará Kristýna"/>
    <s v="9156256153"/>
    <s v="211"/>
    <x v="190"/>
    <d v="1899-12-30T12:11:00"/>
    <d v="2023-07-01T00:00:00"/>
    <s v="08:21"/>
    <x v="6"/>
    <x v="0"/>
    <x v="0"/>
    <s v="7"/>
    <x v="1"/>
    <s v="1"/>
    <n v="4"/>
    <s v="NE"/>
    <s v=""/>
    <x v="0"/>
  </r>
  <r>
    <s v="003860/23"/>
    <s v="Nejedlá Viktorie"/>
    <s v="1356210031"/>
    <s v="205"/>
    <x v="190"/>
    <d v="1899-12-30T18:32:00"/>
    <d v="2023-07-01T00:00:00"/>
    <s v="12:55"/>
    <x v="2"/>
    <x v="1"/>
    <x v="1"/>
    <s v="3"/>
    <x v="0"/>
    <s v="1"/>
    <n v="4"/>
    <s v="ANO"/>
    <s v=""/>
    <x v="1"/>
  </r>
  <r>
    <s v="003869/23"/>
    <s v="Mako Martin"/>
    <s v="0812116063"/>
    <s v="205"/>
    <x v="191"/>
    <d v="1899-12-30T01:58:00"/>
    <d v="2023-07-01T00:00:00"/>
    <s v="14:15"/>
    <x v="0"/>
    <x v="1"/>
    <x v="1"/>
    <s v="4"/>
    <x v="0"/>
    <s v="1"/>
    <n v="5"/>
    <s v="ANO"/>
    <s v=""/>
    <x v="1"/>
  </r>
  <r>
    <s v="003873/23"/>
    <s v="Maková Katarína"/>
    <s v="7562179306"/>
    <s v="205"/>
    <x v="191"/>
    <d v="1899-12-30T13:25:00"/>
    <d v="2023-07-01T00:00:00"/>
    <s v="17:21"/>
    <x v="1"/>
    <x v="0"/>
    <x v="0"/>
    <s v="7"/>
    <x v="1"/>
    <s v="1"/>
    <n v="5"/>
    <s v="NE"/>
    <s v=""/>
    <x v="0"/>
  </r>
  <r>
    <s v="003877/23"/>
    <s v="Terberová Viktorie"/>
    <s v="1951160244"/>
    <s v="213"/>
    <x v="191"/>
    <d v="1899-12-30T16:57:00"/>
    <d v="2023-07-01T00:00:00"/>
    <s v="08:51"/>
    <x v="7"/>
    <x v="1"/>
    <x v="1"/>
    <s v="7"/>
    <x v="0"/>
    <s v="1"/>
    <n v="5"/>
    <s v="ANO"/>
    <s v=""/>
    <x v="1"/>
  </r>
  <r>
    <s v="003878/23"/>
    <s v="Terberová Monika"/>
    <s v="8758175921"/>
    <s v="213"/>
    <x v="191"/>
    <d v="1899-12-30T17:20:00"/>
    <d v="2023-07-01T00:00:00"/>
    <s v="08:53"/>
    <x v="6"/>
    <x v="0"/>
    <x v="0"/>
    <s v="7"/>
    <x v="1"/>
    <s v="1"/>
    <n v="5"/>
    <s v="ANO"/>
    <s v=""/>
    <x v="1"/>
  </r>
  <r>
    <s v="003722/23"/>
    <s v="Machala Patrik"/>
    <s v="0812217230"/>
    <s v="111"/>
    <x v="184"/>
    <d v="1899-12-30T11:03:00"/>
    <d v="2023-07-02T00:00:00"/>
    <s v="15:10"/>
    <x v="0"/>
    <x v="0"/>
    <x v="0"/>
    <s v="2"/>
    <x v="0"/>
    <s v="1"/>
    <n v="5"/>
    <s v="NE"/>
    <s v=""/>
    <x v="0"/>
  </r>
  <r>
    <s v="003850/23"/>
    <s v="Mrhal René"/>
    <s v="9308105301"/>
    <s v="211"/>
    <x v="190"/>
    <d v="1899-12-30T11:59:00"/>
    <d v="2023-07-02T00:00:00"/>
    <s v="12:22"/>
    <x v="9"/>
    <x v="0"/>
    <x v="0"/>
    <s v="7"/>
    <x v="1"/>
    <s v="1"/>
    <n v="4"/>
    <s v="NE"/>
    <s v=""/>
    <x v="0"/>
  </r>
  <r>
    <s v="003887/23"/>
    <s v="Škutek Jan"/>
    <s v="2201270225"/>
    <s v="111"/>
    <x v="192"/>
    <d v="1899-12-30T15:27:00"/>
    <d v="2023-07-02T00:00:00"/>
    <s v="09:12"/>
    <x v="2"/>
    <x v="0"/>
    <x v="0"/>
    <s v="2"/>
    <x v="0"/>
    <s v="1"/>
    <n v="6"/>
    <s v="ANO"/>
    <s v=""/>
    <x v="1"/>
  </r>
  <r>
    <s v="003888/23"/>
    <s v="Škutková Martina"/>
    <s v="8356023522"/>
    <s v="111"/>
    <x v="192"/>
    <d v="1899-12-30T15:36:00"/>
    <d v="2023-07-02T00:00:00"/>
    <s v="09:00"/>
    <x v="3"/>
    <x v="0"/>
    <x v="0"/>
    <s v="7"/>
    <x v="1"/>
    <s v="1"/>
    <n v="6"/>
    <s v="ANO"/>
    <s v=""/>
    <x v="1"/>
  </r>
  <r>
    <s v="003609/23"/>
    <s v="Gajdošík Radek"/>
    <s v="1603250803"/>
    <s v="111"/>
    <x v="180"/>
    <d v="1899-12-30T06:59:00"/>
    <d v="2023-07-03T00:00:00"/>
    <s v="11:45"/>
    <x v="8"/>
    <x v="0"/>
    <x v="0"/>
    <s v="2"/>
    <x v="2"/>
    <s v="1"/>
    <n v="1"/>
    <s v="ANO"/>
    <s v=""/>
    <x v="1"/>
  </r>
  <r>
    <s v="003610/23"/>
    <s v="Gajdošíková Silvie"/>
    <s v="8559296141"/>
    <s v="111"/>
    <x v="180"/>
    <d v="1899-12-30T07:08:00"/>
    <d v="2023-07-03T00:00:00"/>
    <s v="11:35"/>
    <x v="9"/>
    <x v="0"/>
    <x v="0"/>
    <s v="7"/>
    <x v="1"/>
    <s v="1"/>
    <n v="1"/>
    <s v="NE"/>
    <s v=""/>
    <x v="0"/>
  </r>
  <r>
    <s v="003662/23"/>
    <s v="Héderváry Ellie"/>
    <s v="2154140153"/>
    <s v="213"/>
    <x v="182"/>
    <d v="1899-12-30T10:30:00"/>
    <d v="2023-07-03T00:00:00"/>
    <s v="13:25"/>
    <x v="7"/>
    <x v="2"/>
    <x v="2"/>
    <s v="2"/>
    <x v="0"/>
    <s v="1"/>
    <n v="3"/>
    <s v="NE"/>
    <s v=""/>
    <x v="0"/>
  </r>
  <r>
    <s v="003670/23"/>
    <s v="Héderváry Markéta"/>
    <s v="9552226233"/>
    <s v="213"/>
    <x v="182"/>
    <d v="1899-12-30T12:58:00"/>
    <d v="2023-07-03T00:00:00"/>
    <s v="13:27"/>
    <x v="6"/>
    <x v="0"/>
    <x v="0"/>
    <s v="7"/>
    <x v="1"/>
    <s v="1"/>
    <n v="3"/>
    <s v="NE"/>
    <s v=""/>
    <x v="0"/>
  </r>
  <r>
    <s v="003700/23"/>
    <s v="Škvařilová Nela "/>
    <s v="0554193233"/>
    <s v="205"/>
    <x v="183"/>
    <d v="1899-12-30T12:32:00"/>
    <d v="2023-07-03T00:00:00"/>
    <s v="13:46"/>
    <x v="0"/>
    <x v="2"/>
    <x v="2"/>
    <s v="2"/>
    <x v="0"/>
    <s v="1"/>
    <n v="4"/>
    <s v="NE"/>
    <s v=""/>
    <x v="0"/>
  </r>
  <r>
    <s v="003711/23"/>
    <s v="Zrnková Barbora"/>
    <s v="2256010042"/>
    <s v="205"/>
    <x v="183"/>
    <d v="1899-12-30T15:07:00"/>
    <d v="2023-07-03T00:00:00"/>
    <s v="13:37"/>
    <x v="7"/>
    <x v="0"/>
    <x v="0"/>
    <s v="2"/>
    <x v="0"/>
    <s v="1"/>
    <n v="4"/>
    <s v="ANO"/>
    <s v=""/>
    <x v="1"/>
  </r>
  <r>
    <s v="003712/23"/>
    <s v="Zrnková Jana, Bc."/>
    <s v="8751305772"/>
    <s v="205"/>
    <x v="183"/>
    <d v="1899-12-30T15:14:00"/>
    <d v="2023-07-03T00:00:00"/>
    <s v="13:41"/>
    <x v="6"/>
    <x v="0"/>
    <x v="0"/>
    <s v="7"/>
    <x v="1"/>
    <s v="1"/>
    <n v="4"/>
    <s v="ANO"/>
    <s v=""/>
    <x v="1"/>
  </r>
  <r>
    <s v="003729/23"/>
    <s v="Novotný Marek"/>
    <s v="1002137422"/>
    <s v="205"/>
    <x v="184"/>
    <d v="1899-12-30T15:39:00"/>
    <d v="2023-07-03T00:00:00"/>
    <s v="12:49"/>
    <x v="0"/>
    <x v="2"/>
    <x v="2"/>
    <s v="5"/>
    <x v="0"/>
    <s v="1"/>
    <n v="5"/>
    <s v="ANO"/>
    <s v=""/>
    <x v="1"/>
  </r>
  <r>
    <s v="003754/23"/>
    <s v="Urban Josef "/>
    <s v="2207260077"/>
    <s v="111"/>
    <x v="186"/>
    <d v="1899-12-30T14:54:00"/>
    <d v="2023-07-03T00:00:00"/>
    <s v="13:17"/>
    <x v="0"/>
    <x v="1"/>
    <x v="1"/>
    <s v="2"/>
    <x v="0"/>
    <s v="1"/>
    <n v="7"/>
    <s v="NE"/>
    <s v=""/>
    <x v="1"/>
  </r>
  <r>
    <s v="003755/23"/>
    <s v="Strigl Ulrike"/>
    <s v="8960774328"/>
    <s v="111"/>
    <x v="186"/>
    <d v="1899-12-30T15:03:00"/>
    <d v="2023-07-03T00:00:00"/>
    <s v="13:19"/>
    <x v="1"/>
    <x v="0"/>
    <x v="0"/>
    <s v="7"/>
    <x v="1"/>
    <s v="1"/>
    <n v="7"/>
    <s v="ANO"/>
    <s v=""/>
    <x v="1"/>
  </r>
  <r>
    <s v="003798/23"/>
    <s v="Bayer Ondřej"/>
    <s v="0507053228"/>
    <s v="201"/>
    <x v="188"/>
    <d v="1899-12-30T17:30:00"/>
    <d v="2023-07-03T00:00:00"/>
    <s v="12:03"/>
    <x v="2"/>
    <x v="1"/>
    <x v="1"/>
    <s v="1"/>
    <x v="0"/>
    <s v="1"/>
    <n v="2"/>
    <s v="ANO"/>
    <s v=""/>
    <x v="1"/>
  </r>
  <r>
    <s v="003831/23"/>
    <s v="Talaš Kryštof"/>
    <s v="2001200487"/>
    <s v="201"/>
    <x v="189"/>
    <d v="1899-12-30T19:52:00"/>
    <d v="2023-07-03T00:00:00"/>
    <s v="12:06"/>
    <x v="2"/>
    <x v="1"/>
    <x v="1"/>
    <s v="2"/>
    <x v="1"/>
    <s v="1"/>
    <n v="3"/>
    <s v="ANO"/>
    <s v=""/>
    <x v="1"/>
  </r>
  <r>
    <s v="003838/23"/>
    <s v="Talašová Veronika "/>
    <s v="8952055717"/>
    <s v="201"/>
    <x v="189"/>
    <d v="1899-12-30T23:40:00"/>
    <d v="2023-07-03T00:00:00"/>
    <s v="12:09"/>
    <x v="3"/>
    <x v="0"/>
    <x v="0"/>
    <s v="7"/>
    <x v="1"/>
    <s v="1"/>
    <n v="3"/>
    <s v="ANO"/>
    <s v=""/>
    <x v="1"/>
  </r>
  <r>
    <s v="003857/23"/>
    <s v="Siegelová Rozálie"/>
    <s v="2157120933"/>
    <s v="213"/>
    <x v="190"/>
    <d v="1899-12-30T15:35:00"/>
    <d v="2023-07-03T00:00:00"/>
    <s v="13:43"/>
    <x v="2"/>
    <x v="1"/>
    <x v="1"/>
    <s v="3"/>
    <x v="0"/>
    <s v="1"/>
    <n v="4"/>
    <s v="ANO"/>
    <s v=""/>
    <x v="1"/>
  </r>
  <r>
    <s v="003858/23"/>
    <s v="Vaculíková Eliška"/>
    <s v="0462277090"/>
    <s v="111"/>
    <x v="190"/>
    <d v="1899-12-30T15:59:00"/>
    <d v="2023-07-03T00:00:00"/>
    <s v="10:53"/>
    <x v="0"/>
    <x v="1"/>
    <x v="1"/>
    <s v="1"/>
    <x v="0"/>
    <s v="1"/>
    <n v="4"/>
    <s v="ANO"/>
    <s v=""/>
    <x v="1"/>
  </r>
  <r>
    <s v="003859/23"/>
    <s v="Křováček Petr"/>
    <s v="1210081015"/>
    <s v="205"/>
    <x v="190"/>
    <d v="1899-12-30T16:36:00"/>
    <d v="2023-07-03T00:00:00"/>
    <s v="11:55"/>
    <x v="0"/>
    <x v="1"/>
    <x v="1"/>
    <s v="2"/>
    <x v="0"/>
    <s v="1"/>
    <n v="4"/>
    <s v="ANO"/>
    <s v=""/>
    <x v="1"/>
  </r>
  <r>
    <s v="003863/23"/>
    <s v="Halamková Laura"/>
    <s v="1255130173"/>
    <s v="201"/>
    <x v="190"/>
    <d v="1899-12-30T20:19:00"/>
    <d v="2023-07-03T00:00:00"/>
    <s v="10:52"/>
    <x v="0"/>
    <x v="0"/>
    <x v="0"/>
    <s v="2"/>
    <x v="0"/>
    <s v="1"/>
    <n v="4"/>
    <s v="ANO"/>
    <s v=""/>
    <x v="1"/>
  </r>
  <r>
    <s v="003864/23"/>
    <s v="Krčálová Kateřina"/>
    <s v="0956236116"/>
    <s v="205"/>
    <x v="190"/>
    <d v="1899-12-30T20:38:00"/>
    <d v="2023-07-03T00:00:00"/>
    <s v="12:07"/>
    <x v="2"/>
    <x v="1"/>
    <x v="1"/>
    <s v="2"/>
    <x v="0"/>
    <s v="1"/>
    <n v="4"/>
    <s v="ANO"/>
    <s v=""/>
    <x v="1"/>
  </r>
  <r>
    <s v="003870/23"/>
    <s v="Sofka Matyáš"/>
    <s v="1207070040"/>
    <s v="205"/>
    <x v="191"/>
    <d v="1899-12-30T11:50:00"/>
    <d v="2023-07-03T00:00:00"/>
    <s v="09:43"/>
    <x v="0"/>
    <x v="0"/>
    <x v="0"/>
    <s v="2"/>
    <x v="0"/>
    <s v="1"/>
    <n v="5"/>
    <s v="NE"/>
    <s v=""/>
    <x v="0"/>
  </r>
  <r>
    <s v="003874/23"/>
    <s v="Škvařilová Alice Mgr"/>
    <s v="7861033675"/>
    <s v="205"/>
    <x v="191"/>
    <d v="1899-12-30T14:24:00"/>
    <d v="2023-07-03T00:00:00"/>
    <s v="09:32"/>
    <x v="1"/>
    <x v="0"/>
    <x v="0"/>
    <s v="7"/>
    <x v="1"/>
    <s v="1"/>
    <n v="5"/>
    <s v="NE"/>
    <s v=""/>
    <x v="0"/>
  </r>
  <r>
    <s v="003876/23"/>
    <s v="Ivan Sebastian "/>
    <s v="1408282029"/>
    <s v="111"/>
    <x v="191"/>
    <d v="1899-12-30T15:35:00"/>
    <d v="2023-07-03T00:00:00"/>
    <s v="10:32"/>
    <x v="8"/>
    <x v="1"/>
    <x v="1"/>
    <s v="1"/>
    <x v="0"/>
    <s v="1"/>
    <n v="5"/>
    <s v="ANO"/>
    <s v=""/>
    <x v="1"/>
  </r>
  <r>
    <s v="003879/23"/>
    <s v="Novotný Radek"/>
    <s v="8302074121"/>
    <s v="111"/>
    <x v="191"/>
    <d v="1899-12-30T17:34:00"/>
    <d v="2023-07-03T00:00:00"/>
    <s v="13:08"/>
    <x v="1"/>
    <x v="0"/>
    <x v="0"/>
    <s v="7"/>
    <x v="1"/>
    <s v="1"/>
    <n v="5"/>
    <s v="ANO"/>
    <s v=""/>
    <x v="1"/>
  </r>
  <r>
    <s v="003890/23"/>
    <s v="Pilečková Kristýna"/>
    <s v="1652020403"/>
    <s v="201"/>
    <x v="193"/>
    <d v="1899-12-30T07:50:00"/>
    <d v="2023-07-03T00:00:00"/>
    <s v="13:30"/>
    <x v="7"/>
    <x v="2"/>
    <x v="2"/>
    <s v="2"/>
    <x v="0"/>
    <s v="1"/>
    <n v="7"/>
    <s v="NE"/>
    <s v=""/>
    <x v="1"/>
  </r>
  <r>
    <s v="003904/23"/>
    <s v="Kovařík Jindřich"/>
    <s v="1710240015"/>
    <s v="111"/>
    <x v="193"/>
    <d v="1899-12-30T23:27:00"/>
    <d v="2023-07-03T00:00:00"/>
    <s v="13:49"/>
    <x v="2"/>
    <x v="1"/>
    <x v="1"/>
    <s v="4"/>
    <x v="0"/>
    <s v="1"/>
    <n v="7"/>
    <s v="ANO"/>
    <s v=""/>
    <x v="1"/>
  </r>
  <r>
    <s v="003905/23"/>
    <s v="Kovařík Tomáš"/>
    <s v="8101255360"/>
    <s v="205"/>
    <x v="193"/>
    <d v="1899-12-30T23:33:00"/>
    <d v="2023-07-03T00:00:00"/>
    <s v="13:50"/>
    <x v="3"/>
    <x v="0"/>
    <x v="0"/>
    <s v="7"/>
    <x v="1"/>
    <s v="1"/>
    <n v="7"/>
    <s v="ANO"/>
    <s v=""/>
    <x v="1"/>
  </r>
  <r>
    <s v="003776/23"/>
    <s v="Patočka Vojtěch "/>
    <s v="1001264462"/>
    <s v="207"/>
    <x v="187"/>
    <d v="1899-12-30T12:09:00"/>
    <d v="2023-07-04T00:00:00"/>
    <s v="12:58"/>
    <x v="0"/>
    <x v="1"/>
    <x v="1"/>
    <s v="2"/>
    <x v="0"/>
    <s v="1"/>
    <n v="1"/>
    <s v="NE"/>
    <s v=""/>
    <x v="0"/>
  </r>
  <r>
    <s v="003789/23"/>
    <s v="Pavlíček Viktor"/>
    <s v="1503190480"/>
    <s v="201"/>
    <x v="188"/>
    <d v="1899-12-30T10:37:00"/>
    <d v="2023-07-04T00:00:00"/>
    <s v="11:32"/>
    <x v="8"/>
    <x v="2"/>
    <x v="2"/>
    <s v="2"/>
    <x v="0"/>
    <s v="1"/>
    <n v="2"/>
    <s v="NE"/>
    <s v=""/>
    <x v="0"/>
  </r>
  <r>
    <s v="003832/23"/>
    <s v="Vanečka Matyáš"/>
    <s v="0704053240"/>
    <s v="205"/>
    <x v="189"/>
    <d v="1899-12-30T20:21:00"/>
    <d v="2023-07-04T00:00:00"/>
    <s v="12:29"/>
    <x v="7"/>
    <x v="1"/>
    <x v="1"/>
    <s v="3"/>
    <x v="0"/>
    <s v="1"/>
    <n v="3"/>
    <s v="ANO"/>
    <s v=""/>
    <x v="1"/>
  </r>
  <r>
    <s v="003871/23"/>
    <s v="Polák Maxmilián"/>
    <s v="2108310556"/>
    <s v="205"/>
    <x v="191"/>
    <d v="1899-12-30T12:52:00"/>
    <d v="2023-07-04T00:00:00"/>
    <s v="13:15"/>
    <x v="2"/>
    <x v="0"/>
    <x v="0"/>
    <s v="2"/>
    <x v="0"/>
    <s v="1"/>
    <n v="5"/>
    <s v="NE"/>
    <s v=""/>
    <x v="0"/>
  </r>
  <r>
    <s v="003872/23"/>
    <s v="Hlaváčová Veronika"/>
    <s v="9760096159"/>
    <s v="205"/>
    <x v="191"/>
    <d v="1899-12-30T13:13:00"/>
    <d v="2023-07-04T00:00:00"/>
    <s v="13:24"/>
    <x v="3"/>
    <x v="0"/>
    <x v="0"/>
    <s v="7"/>
    <x v="1"/>
    <s v="1"/>
    <n v="5"/>
    <s v="NE"/>
    <s v=""/>
    <x v="0"/>
  </r>
  <r>
    <s v="003875/23"/>
    <s v="Klvancová Kateřina"/>
    <s v="0557275268"/>
    <s v="111"/>
    <x v="191"/>
    <d v="1899-12-30T14:43:00"/>
    <d v="2023-07-04T00:00:00"/>
    <s v="13:41"/>
    <x v="7"/>
    <x v="1"/>
    <x v="1"/>
    <s v="5"/>
    <x v="0"/>
    <s v="1"/>
    <n v="5"/>
    <s v="NE"/>
    <s v=""/>
    <x v="0"/>
  </r>
  <r>
    <s v="003883/23"/>
    <s v="Matysík Kateřina"/>
    <s v="9061296145"/>
    <s v="205"/>
    <x v="191"/>
    <d v="1899-12-30T21:56:00"/>
    <d v="2023-07-04T00:00:00"/>
    <s v="07:34"/>
    <x v="1"/>
    <x v="0"/>
    <x v="0"/>
    <s v="7"/>
    <x v="1"/>
    <s v="1"/>
    <n v="5"/>
    <s v="ANO"/>
    <s v=""/>
    <x v="1"/>
  </r>
  <r>
    <s v="003895/23"/>
    <s v="Dokoupilová Anna"/>
    <s v="1755040551"/>
    <s v="211"/>
    <x v="193"/>
    <d v="1899-12-30T13:12:00"/>
    <d v="2023-07-04T00:00:00"/>
    <s v="12:56"/>
    <x v="0"/>
    <x v="0"/>
    <x v="0"/>
    <s v="2"/>
    <x v="0"/>
    <s v="1"/>
    <n v="7"/>
    <s v="NE"/>
    <s v=""/>
    <x v="1"/>
  </r>
  <r>
    <s v="003896/23"/>
    <s v="Car Lubomír"/>
    <s v="0610146064"/>
    <s v="211"/>
    <x v="193"/>
    <d v="1899-12-30T14:35:00"/>
    <d v="2023-07-04T00:00:00"/>
    <s v="12:29"/>
    <x v="7"/>
    <x v="2"/>
    <x v="2"/>
    <s v="2"/>
    <x v="0"/>
    <s v="1"/>
    <n v="7"/>
    <s v="NE"/>
    <s v=""/>
    <x v="1"/>
  </r>
  <r>
    <s v="003898/23"/>
    <s v="Ošťádal Jakub "/>
    <s v="2004230745"/>
    <s v="205"/>
    <x v="193"/>
    <d v="1899-12-30T15:18:00"/>
    <d v="2023-07-04T00:00:00"/>
    <s v="13:20"/>
    <x v="0"/>
    <x v="0"/>
    <x v="0"/>
    <s v="2"/>
    <x v="0"/>
    <s v="1"/>
    <n v="7"/>
    <s v="ANO"/>
    <s v=""/>
    <x v="1"/>
  </r>
  <r>
    <s v="003899/23"/>
    <s v="Ošťádalová Blanka"/>
    <s v="8461015321"/>
    <s v="205"/>
    <x v="193"/>
    <d v="1899-12-30T15:23:00"/>
    <d v="2023-07-04T00:00:00"/>
    <s v="13:21"/>
    <x v="1"/>
    <x v="0"/>
    <x v="0"/>
    <s v="7"/>
    <x v="1"/>
    <s v="1"/>
    <n v="7"/>
    <s v="ANO"/>
    <s v=""/>
    <x v="1"/>
  </r>
  <r>
    <s v="003906/23"/>
    <s v="Kawij Tobiáš"/>
    <s v="0806296073"/>
    <s v="205"/>
    <x v="194"/>
    <d v="1899-12-30T08:48:00"/>
    <d v="2023-07-04T00:00:00"/>
    <s v="12:52"/>
    <x v="7"/>
    <x v="1"/>
    <x v="1"/>
    <s v="2"/>
    <x v="0"/>
    <s v="1"/>
    <n v="1"/>
    <s v="NE"/>
    <s v=""/>
    <x v="0"/>
  </r>
  <r>
    <s v="003911/23"/>
    <s v="Tichá Beáta"/>
    <s v="1351270052"/>
    <s v="207"/>
    <x v="194"/>
    <d v="1899-12-30T12:19:00"/>
    <d v="2023-07-04T00:00:00"/>
    <s v="13:30"/>
    <x v="2"/>
    <x v="1"/>
    <x v="1"/>
    <s v="2"/>
    <x v="0"/>
    <s v="1"/>
    <n v="1"/>
    <s v="NE"/>
    <s v=""/>
    <x v="0"/>
  </r>
  <r>
    <s v="003913/23"/>
    <s v="Ochvatová Zuzana"/>
    <s v="1656071241"/>
    <s v="201"/>
    <x v="194"/>
    <d v="1899-12-30T14:22:00"/>
    <d v="2023-07-04T00:00:00"/>
    <s v="12:22"/>
    <x v="2"/>
    <x v="1"/>
    <x v="1"/>
    <s v="2"/>
    <x v="0"/>
    <s v="1"/>
    <n v="1"/>
    <s v="NE"/>
    <s v=""/>
    <x v="0"/>
  </r>
  <r>
    <s v="003915/23"/>
    <s v="Ochvatová Dita"/>
    <s v="9051154860"/>
    <s v="201"/>
    <x v="194"/>
    <d v="1899-12-30T14:55:00"/>
    <d v="2023-07-04T00:00:00"/>
    <s v="12:23"/>
    <x v="3"/>
    <x v="0"/>
    <x v="0"/>
    <s v="7"/>
    <x v="1"/>
    <s v="1"/>
    <n v="1"/>
    <s v="NE"/>
    <s v=""/>
    <x v="0"/>
  </r>
  <r>
    <s v="003920/23"/>
    <s v="Bílá Martina"/>
    <s v="1760131956"/>
    <s v="205"/>
    <x v="195"/>
    <d v="1899-12-30T01:01:00"/>
    <d v="2023-07-04T00:00:00"/>
    <s v="13:40"/>
    <x v="7"/>
    <x v="1"/>
    <x v="1"/>
    <s v="2"/>
    <x v="0"/>
    <s v="1"/>
    <n v="2"/>
    <s v="ANO"/>
    <s v=""/>
    <x v="1"/>
  </r>
  <r>
    <s v="003921/23"/>
    <s v="Bílá Tereza, Mgr."/>
    <s v="9054185712"/>
    <s v="111"/>
    <x v="195"/>
    <d v="1899-12-30T01:09:00"/>
    <d v="2023-07-04T00:00:00"/>
    <s v="13:41"/>
    <x v="6"/>
    <x v="0"/>
    <x v="0"/>
    <s v="2"/>
    <x v="1"/>
    <s v="1"/>
    <n v="2"/>
    <s v="ANO"/>
    <s v=""/>
    <x v="1"/>
  </r>
  <r>
    <s v="003660/23"/>
    <s v="Mertl Viktor"/>
    <s v="2212200936"/>
    <s v="205"/>
    <x v="182"/>
    <d v="1899-12-30T10:07:00"/>
    <d v="2023-07-05T00:00:00"/>
    <s v="12:17"/>
    <x v="7"/>
    <x v="2"/>
    <x v="2"/>
    <s v="2"/>
    <x v="0"/>
    <s v="1"/>
    <n v="3"/>
    <s v="NE"/>
    <s v=""/>
    <x v="0"/>
  </r>
  <r>
    <s v="003665/23"/>
    <s v="Mertl Silvie"/>
    <s v="8951055773"/>
    <s v="205"/>
    <x v="182"/>
    <d v="1899-12-30T12:14:00"/>
    <d v="2023-07-05T00:00:00"/>
    <s v="12:39"/>
    <x v="6"/>
    <x v="0"/>
    <x v="0"/>
    <s v="7"/>
    <x v="1"/>
    <s v="1"/>
    <n v="3"/>
    <s v="NE"/>
    <s v=""/>
    <x v="0"/>
  </r>
  <r>
    <s v="003884/23"/>
    <s v="Matejík Miroslav "/>
    <s v="1108100400"/>
    <s v="201"/>
    <x v="192"/>
    <d v="1899-12-30T10:47:00"/>
    <d v="2023-07-05T00:00:00"/>
    <s v="12:17"/>
    <x v="7"/>
    <x v="0"/>
    <x v="0"/>
    <s v="2"/>
    <x v="0"/>
    <s v="1"/>
    <n v="6"/>
    <s v="NE"/>
    <s v=""/>
    <x v="1"/>
  </r>
  <r>
    <s v="003891/23"/>
    <s v="Marek Michal"/>
    <s v="1607290289"/>
    <s v="205"/>
    <x v="193"/>
    <d v="1899-12-30T10:21:00"/>
    <d v="2023-07-05T00:00:00"/>
    <s v="09:08"/>
    <x v="2"/>
    <x v="0"/>
    <x v="0"/>
    <s v="3"/>
    <x v="0"/>
    <s v="1"/>
    <n v="7"/>
    <s v="NE"/>
    <s v=""/>
    <x v="1"/>
  </r>
  <r>
    <s v="003892/23"/>
    <s v="Samara Julia"/>
    <s v="1051053674"/>
    <s v="205"/>
    <x v="193"/>
    <d v="1899-12-30T12:09:00"/>
    <d v="2023-07-05T00:00:00"/>
    <s v="12:16"/>
    <x v="7"/>
    <x v="0"/>
    <x v="0"/>
    <s v="2"/>
    <x v="0"/>
    <s v="1"/>
    <n v="7"/>
    <s v="NE"/>
    <s v=""/>
    <x v="1"/>
  </r>
  <r>
    <s v="003897/23"/>
    <s v="Janáčová Lucie"/>
    <s v="8952075770"/>
    <s v="205"/>
    <x v="193"/>
    <d v="1899-12-30T14:54:00"/>
    <d v="2023-07-05T00:00:00"/>
    <s v="12:30"/>
    <x v="9"/>
    <x v="0"/>
    <x v="0"/>
    <s v="7"/>
    <x v="1"/>
    <s v="1"/>
    <n v="7"/>
    <s v="NE"/>
    <s v=""/>
    <x v="1"/>
  </r>
  <r>
    <s v="003902/23"/>
    <s v="Slaměník Pavel"/>
    <s v="1412100008"/>
    <s v="111"/>
    <x v="193"/>
    <d v="1899-12-30T19:53:00"/>
    <d v="2023-07-05T00:00:00"/>
    <s v="14:20"/>
    <x v="8"/>
    <x v="0"/>
    <x v="0"/>
    <s v="2"/>
    <x v="0"/>
    <s v="1"/>
    <n v="7"/>
    <s v="ANO"/>
    <s v=""/>
    <x v="1"/>
  </r>
  <r>
    <s v="003903/23"/>
    <s v="Slaměníková Kristýna"/>
    <s v="8755046135"/>
    <s v="111"/>
    <x v="193"/>
    <d v="1899-12-30T20:26:00"/>
    <d v="2023-07-05T00:00:00"/>
    <s v="12:28"/>
    <x v="9"/>
    <x v="0"/>
    <x v="0"/>
    <s v="7"/>
    <x v="1"/>
    <s v="1"/>
    <n v="7"/>
    <s v="ANO"/>
    <s v=""/>
    <x v="1"/>
  </r>
  <r>
    <s v="003907/23"/>
    <s v="Štúr Ondřej"/>
    <s v="1803080169"/>
    <s v="205"/>
    <x v="194"/>
    <d v="1899-12-30T08:58:00"/>
    <d v="2023-07-05T00:00:00"/>
    <s v="12:16"/>
    <x v="7"/>
    <x v="2"/>
    <x v="2"/>
    <s v="2"/>
    <x v="0"/>
    <s v="1"/>
    <n v="1"/>
    <s v="NE"/>
    <s v=""/>
    <x v="0"/>
  </r>
  <r>
    <s v="003908/23"/>
    <s v="Doležalová Adina "/>
    <s v="1154291017"/>
    <s v="111"/>
    <x v="194"/>
    <d v="1899-12-30T09:39:00"/>
    <d v="2023-07-05T00:00:00"/>
    <s v="14:17"/>
    <x v="8"/>
    <x v="2"/>
    <x v="2"/>
    <s v="2"/>
    <x v="0"/>
    <s v="1"/>
    <n v="1"/>
    <s v="NE"/>
    <s v=""/>
    <x v="0"/>
  </r>
  <r>
    <s v="003909/23"/>
    <s v="Doležalová Alexandra"/>
    <s v="7751034137"/>
    <s v="111"/>
    <x v="194"/>
    <d v="1899-12-30T10:23:00"/>
    <d v="2023-07-05T00:00:00"/>
    <s v="12:20"/>
    <x v="9"/>
    <x v="0"/>
    <x v="0"/>
    <s v="7"/>
    <x v="1"/>
    <s v="1"/>
    <n v="1"/>
    <s v="NE"/>
    <s v=""/>
    <x v="0"/>
  </r>
  <r>
    <s v="003912/23"/>
    <s v="Štúrová Renáta"/>
    <s v="8062105766"/>
    <s v="205"/>
    <x v="194"/>
    <d v="1899-12-30T12:23:00"/>
    <d v="2023-07-05T00:00:00"/>
    <s v="18:07"/>
    <x v="6"/>
    <x v="0"/>
    <x v="0"/>
    <s v="7"/>
    <x v="1"/>
    <s v="1"/>
    <n v="1"/>
    <s v="NE"/>
    <s v=""/>
    <x v="0"/>
  </r>
  <r>
    <s v="003917/23"/>
    <s v="Vašíčková Anna"/>
    <s v="1152220003"/>
    <s v="207"/>
    <x v="194"/>
    <d v="1899-12-30T16:08:00"/>
    <d v="2023-07-05T00:00:00"/>
    <s v="14:50"/>
    <x v="0"/>
    <x v="1"/>
    <x v="1"/>
    <s v="2"/>
    <x v="0"/>
    <s v="1"/>
    <n v="1"/>
    <s v="ANO"/>
    <s v=""/>
    <x v="1"/>
  </r>
  <r>
    <s v="003918/23"/>
    <s v="Kopecká Tamara"/>
    <s v="1557251102"/>
    <s v="205"/>
    <x v="194"/>
    <d v="1899-12-30T19:23:00"/>
    <d v="2023-07-05T00:00:00"/>
    <s v="10:24"/>
    <x v="2"/>
    <x v="1"/>
    <x v="1"/>
    <s v="3"/>
    <x v="0"/>
    <s v="1"/>
    <n v="1"/>
    <s v="ANO"/>
    <s v=""/>
    <x v="1"/>
  </r>
  <r>
    <s v="003919/23"/>
    <s v="Škvírová Alžběta "/>
    <s v="0659103247"/>
    <s v="205"/>
    <x v="194"/>
    <d v="1899-12-30T21:25:00"/>
    <d v="2023-07-05T00:00:00"/>
    <s v="09:08"/>
    <x v="2"/>
    <x v="1"/>
    <x v="1"/>
    <s v="3"/>
    <x v="0"/>
    <s v="1"/>
    <n v="1"/>
    <s v="ANO"/>
    <s v=""/>
    <x v="1"/>
  </r>
  <r>
    <s v="003922/23"/>
    <s v="Jelínek Alex"/>
    <s v="1912040625"/>
    <s v="111"/>
    <x v="195"/>
    <d v="1899-12-30T08:51:00"/>
    <d v="2023-07-05T00:00:00"/>
    <s v="12:24"/>
    <x v="11"/>
    <x v="0"/>
    <x v="0"/>
    <s v="7"/>
    <x v="0"/>
    <s v="6"/>
    <n v="2"/>
    <s v="NE"/>
    <s v=""/>
    <x v="0"/>
  </r>
  <r>
    <s v="003925/23"/>
    <s v="Šustek Jan Teodor"/>
    <s v="1503090347"/>
    <s v="201"/>
    <x v="195"/>
    <d v="1899-12-30T14:36:00"/>
    <d v="2023-07-05T00:00:00"/>
    <s v="12:16"/>
    <x v="7"/>
    <x v="0"/>
    <x v="0"/>
    <s v="2"/>
    <x v="0"/>
    <s v="1"/>
    <n v="2"/>
    <s v="NE"/>
    <s v=""/>
    <x v="0"/>
  </r>
  <r>
    <s v="003926/23"/>
    <s v="Matěj Alex"/>
    <s v="1112210165"/>
    <s v="111"/>
    <x v="195"/>
    <d v="1899-12-30T16:57:00"/>
    <d v="2023-07-05T00:00:00"/>
    <s v="12:17"/>
    <x v="7"/>
    <x v="0"/>
    <x v="0"/>
    <s v="2"/>
    <x v="0"/>
    <s v="1"/>
    <n v="2"/>
    <s v="ANO"/>
    <s v=""/>
    <x v="1"/>
  </r>
  <r>
    <s v="003889/23"/>
    <s v="Weigel Filip"/>
    <s v="1312150059"/>
    <s v="205"/>
    <x v="192"/>
    <d v="1899-12-30T19:22:00"/>
    <d v="2023-07-06T00:00:00"/>
    <s v="11:04"/>
    <x v="7"/>
    <x v="0"/>
    <x v="0"/>
    <s v="2"/>
    <x v="0"/>
    <s v="1"/>
    <n v="6"/>
    <s v="ANO"/>
    <s v=""/>
    <x v="1"/>
  </r>
  <r>
    <s v="003929/23"/>
    <s v="Matysík Kateřina"/>
    <s v="9061296145"/>
    <s v="205"/>
    <x v="195"/>
    <d v="1899-12-30T20:29:00"/>
    <d v="2023-07-06T00:00:00"/>
    <s v="23:39"/>
    <x v="1"/>
    <x v="0"/>
    <x v="0"/>
    <s v="7"/>
    <x v="1"/>
    <s v="1"/>
    <n v="2"/>
    <s v="ANO"/>
    <s v=""/>
    <x v="1"/>
  </r>
  <r>
    <s v="003930/23"/>
    <s v="Ryšavá Štěpánka"/>
    <s v="1858190048"/>
    <s v="201"/>
    <x v="195"/>
    <d v="1899-12-30T21:53:00"/>
    <d v="2023-07-06T00:00:00"/>
    <s v="13:16"/>
    <x v="2"/>
    <x v="0"/>
    <x v="0"/>
    <s v="3"/>
    <x v="0"/>
    <s v="1"/>
    <n v="2"/>
    <s v="ANO"/>
    <s v=""/>
    <x v="1"/>
  </r>
  <r>
    <s v="003931/23"/>
    <s v="Ryšavá Rychlá Denisa"/>
    <s v="7555105338"/>
    <s v="201"/>
    <x v="195"/>
    <d v="1899-12-30T22:03:00"/>
    <d v="2023-07-06T00:00:00"/>
    <s v="12:09"/>
    <x v="3"/>
    <x v="0"/>
    <x v="0"/>
    <s v="7"/>
    <x v="1"/>
    <s v="1"/>
    <n v="2"/>
    <s v="ANO"/>
    <s v=""/>
    <x v="1"/>
  </r>
  <r>
    <s v="003936/23"/>
    <s v="Hladík Antonín"/>
    <s v="2304150343"/>
    <s v="211"/>
    <x v="196"/>
    <d v="1899-12-30T11:13:00"/>
    <d v="2023-07-06T00:00:00"/>
    <s v="10:41"/>
    <x v="7"/>
    <x v="1"/>
    <x v="1"/>
    <s v="2"/>
    <x v="1"/>
    <s v="1"/>
    <n v="3"/>
    <s v="NE"/>
    <s v=""/>
    <x v="0"/>
  </r>
  <r>
    <s v="003937/23"/>
    <s v="Hladíková Pavla"/>
    <s v="8459195316"/>
    <s v="211"/>
    <x v="196"/>
    <d v="1899-12-30T11:28:00"/>
    <d v="2023-07-06T00:00:00"/>
    <s v="10:42"/>
    <x v="6"/>
    <x v="0"/>
    <x v="0"/>
    <s v="7"/>
    <x v="1"/>
    <s v="1"/>
    <n v="3"/>
    <s v="NE"/>
    <s v=""/>
    <x v="0"/>
  </r>
  <r>
    <s v="003942/23"/>
    <s v="Humplík Ondřej"/>
    <s v="1608170399"/>
    <s v="205"/>
    <x v="196"/>
    <d v="1899-12-30T18:20:00"/>
    <d v="2023-07-06T00:00:00"/>
    <s v="15:17"/>
    <x v="0"/>
    <x v="1"/>
    <x v="1"/>
    <s v="2"/>
    <x v="0"/>
    <s v="1"/>
    <n v="3"/>
    <s v="ANO"/>
    <s v=""/>
    <x v="1"/>
  </r>
  <r>
    <s v="003818/23"/>
    <s v="Vlčková Rozálie"/>
    <s v="2255240009"/>
    <s v="111"/>
    <x v="189"/>
    <d v="1899-12-30T12:44:00"/>
    <d v="2023-07-07T00:00:00"/>
    <s v="14:10"/>
    <x v="0"/>
    <x v="1"/>
    <x v="1"/>
    <s v="2"/>
    <x v="0"/>
    <s v="1"/>
    <n v="3"/>
    <s v="NE"/>
    <s v=""/>
    <x v="0"/>
  </r>
  <r>
    <s v="003823/23"/>
    <s v="Vlčková Jitka, Ing."/>
    <s v="8653046248"/>
    <s v="111"/>
    <x v="189"/>
    <d v="1899-12-30T13:43:00"/>
    <d v="2023-07-07T00:00:00"/>
    <s v="14:11"/>
    <x v="1"/>
    <x v="0"/>
    <x v="0"/>
    <s v="7"/>
    <x v="1"/>
    <s v="1"/>
    <n v="3"/>
    <s v="NE"/>
    <s v=""/>
    <x v="0"/>
  </r>
  <r>
    <s v="003885/23"/>
    <s v="Sklář Vítězslav"/>
    <s v="1610160134"/>
    <s v="211"/>
    <x v="192"/>
    <d v="1899-12-30T13:34:00"/>
    <d v="2023-07-07T00:00:00"/>
    <s v="12:46"/>
    <x v="0"/>
    <x v="0"/>
    <x v="0"/>
    <s v="2"/>
    <x v="0"/>
    <s v="1"/>
    <n v="6"/>
    <s v="NE"/>
    <s v=""/>
    <x v="1"/>
  </r>
  <r>
    <s v="003886/23"/>
    <s v="Sklářová Nicole"/>
    <s v="9356216243"/>
    <s v="211"/>
    <x v="192"/>
    <d v="1899-12-30T15:04:00"/>
    <d v="2023-07-07T00:00:00"/>
    <s v="12:48"/>
    <x v="1"/>
    <x v="0"/>
    <x v="0"/>
    <s v="7"/>
    <x v="1"/>
    <s v="1"/>
    <n v="6"/>
    <s v="ANO"/>
    <s v=""/>
    <x v="1"/>
  </r>
  <r>
    <s v="003893/23"/>
    <s v="Šeflová Daniela"/>
    <s v="2257020447"/>
    <s v="207"/>
    <x v="193"/>
    <d v="1899-12-30T12:18:00"/>
    <d v="2023-07-07T00:00:00"/>
    <s v="13:08"/>
    <x v="2"/>
    <x v="0"/>
    <x v="0"/>
    <s v="3"/>
    <x v="0"/>
    <s v="1"/>
    <n v="7"/>
    <s v="NE"/>
    <s v=""/>
    <x v="1"/>
  </r>
  <r>
    <s v="003894/23"/>
    <s v="Šeflová Adriana "/>
    <s v="0358312119"/>
    <s v="207"/>
    <x v="193"/>
    <d v="1899-12-30T12:23:00"/>
    <d v="2023-07-07T00:00:00"/>
    <s v="13:09"/>
    <x v="3"/>
    <x v="0"/>
    <x v="0"/>
    <s v="7"/>
    <x v="1"/>
    <s v="1"/>
    <n v="7"/>
    <s v="NE"/>
    <s v=""/>
    <x v="1"/>
  </r>
  <r>
    <s v="003900/23"/>
    <s v="Navrátil Michal"/>
    <s v="1211051017"/>
    <s v="201"/>
    <x v="193"/>
    <d v="1899-12-30T17:47:00"/>
    <d v="2023-07-07T00:00:00"/>
    <s v="11:28"/>
    <x v="0"/>
    <x v="0"/>
    <x v="0"/>
    <s v="5"/>
    <x v="0"/>
    <s v="1"/>
    <n v="7"/>
    <s v="ANO"/>
    <s v=""/>
    <x v="1"/>
  </r>
  <r>
    <s v="003901/23"/>
    <s v="Čejka Jan"/>
    <s v="1701280064"/>
    <s v="111"/>
    <x v="193"/>
    <d v="1899-12-30T19:08:00"/>
    <d v="2023-07-07T00:00:00"/>
    <s v="12:13"/>
    <x v="8"/>
    <x v="1"/>
    <x v="1"/>
    <s v="5"/>
    <x v="0"/>
    <s v="1"/>
    <n v="7"/>
    <s v="ANO"/>
    <s v=""/>
    <x v="1"/>
  </r>
  <r>
    <s v="003923/23"/>
    <s v="Sekanina Jiří"/>
    <s v="1109071524"/>
    <s v="201"/>
    <x v="195"/>
    <d v="1899-12-30T14:11:00"/>
    <d v="2023-07-07T00:00:00"/>
    <s v="10:27"/>
    <x v="0"/>
    <x v="1"/>
    <x v="1"/>
    <s v="2"/>
    <x v="0"/>
    <s v="1"/>
    <n v="2"/>
    <s v="NE"/>
    <s v=""/>
    <x v="0"/>
  </r>
  <r>
    <s v="003938/23"/>
    <s v="Slavík Libor"/>
    <s v="0701033795"/>
    <s v="201"/>
    <x v="196"/>
    <d v="1899-12-30T14:12:00"/>
    <d v="2023-07-07T00:00:00"/>
    <s v="12:39"/>
    <x v="11"/>
    <x v="0"/>
    <x v="0"/>
    <s v="2"/>
    <x v="0"/>
    <s v="3"/>
    <n v="3"/>
    <s v="NE"/>
    <s v=""/>
    <x v="0"/>
  </r>
  <r>
    <s v="003939/23"/>
    <s v="Uhrová Zuzana"/>
    <s v="1251050273"/>
    <s v="201"/>
    <x v="196"/>
    <d v="1899-12-30T16:21:00"/>
    <d v="2023-07-07T00:00:00"/>
    <s v="13:00"/>
    <x v="7"/>
    <x v="1"/>
    <x v="1"/>
    <s v="2"/>
    <x v="0"/>
    <s v="1"/>
    <n v="3"/>
    <s v="ANO"/>
    <s v=""/>
    <x v="1"/>
  </r>
  <r>
    <s v="003946/23"/>
    <s v="Horák Petr"/>
    <s v="0606143263"/>
    <s v="205"/>
    <x v="197"/>
    <d v="1899-12-30T14:17:00"/>
    <d v="2023-07-07T00:00:00"/>
    <s v="12:29"/>
    <x v="0"/>
    <x v="1"/>
    <x v="1"/>
    <s v="2"/>
    <x v="2"/>
    <s v="1"/>
    <n v="4"/>
    <s v="NE"/>
    <s v=""/>
    <x v="0"/>
  </r>
  <r>
    <s v="003949/23"/>
    <s v="Rozsíval Ondřej"/>
    <s v="1511100195"/>
    <s v="205"/>
    <x v="197"/>
    <d v="1899-12-30T19:47:00"/>
    <d v="2023-07-07T00:00:00"/>
    <s v="10:17"/>
    <x v="7"/>
    <x v="1"/>
    <x v="1"/>
    <s v="2"/>
    <x v="0"/>
    <s v="1"/>
    <n v="4"/>
    <s v="ANO"/>
    <s v=""/>
    <x v="1"/>
  </r>
  <r>
    <s v="003950/23"/>
    <s v="Zapletal Matěj"/>
    <s v="2006080098"/>
    <s v="205"/>
    <x v="197"/>
    <d v="1899-12-30T20:48:00"/>
    <d v="2023-07-07T00:00:00"/>
    <s v="15:40"/>
    <x v="11"/>
    <x v="1"/>
    <x v="1"/>
    <s v="4"/>
    <x v="0"/>
    <s v="5"/>
    <n v="4"/>
    <s v="ANO"/>
    <s v=""/>
    <x v="1"/>
  </r>
  <r>
    <s v="003951/23"/>
    <s v="Zapletalová Pavla"/>
    <s v="7656035321"/>
    <s v="205"/>
    <x v="197"/>
    <d v="1899-12-30T21:02:00"/>
    <d v="2023-07-07T00:00:00"/>
    <s v="14:12"/>
    <x v="3"/>
    <x v="0"/>
    <x v="0"/>
    <s v="7"/>
    <x v="1"/>
    <s v="1"/>
    <n v="4"/>
    <s v="ANO"/>
    <s v=""/>
    <x v="1"/>
  </r>
  <r>
    <s v="003916/23"/>
    <s v="Mrázková Barbora"/>
    <s v="1253031186"/>
    <s v="205"/>
    <x v="194"/>
    <d v="1899-12-30T15:22:00"/>
    <d v="2023-07-08T00:00:00"/>
    <s v="10:14"/>
    <x v="7"/>
    <x v="1"/>
    <x v="1"/>
    <s v="2"/>
    <x v="0"/>
    <s v="1"/>
    <n v="1"/>
    <s v="ANO"/>
    <s v=""/>
    <x v="1"/>
  </r>
  <r>
    <s v="003927/23"/>
    <s v="Krchňák Damián"/>
    <s v="1506010528"/>
    <s v="211"/>
    <x v="195"/>
    <d v="1899-12-30T19:57:00"/>
    <d v="2023-07-08T00:00:00"/>
    <s v="13:06"/>
    <x v="2"/>
    <x v="0"/>
    <x v="0"/>
    <s v="1"/>
    <x v="0"/>
    <s v="1"/>
    <n v="2"/>
    <s v="ANO"/>
    <s v=""/>
    <x v="1"/>
  </r>
  <r>
    <s v="003928/23"/>
    <s v="Krchňák Pavel, Mgr."/>
    <s v="8407314476"/>
    <s v="211"/>
    <x v="195"/>
    <d v="1899-12-30T20:07:00"/>
    <d v="2023-07-08T00:00:00"/>
    <s v="13:08"/>
    <x v="3"/>
    <x v="0"/>
    <x v="0"/>
    <s v="7"/>
    <x v="1"/>
    <s v="1"/>
    <n v="2"/>
    <s v="ANO"/>
    <s v=""/>
    <x v="1"/>
  </r>
  <r>
    <s v="003933/23"/>
    <s v="Gottwaldová Andrea"/>
    <s v="7955125310"/>
    <s v="111"/>
    <x v="195"/>
    <d v="1899-12-30T22:49:00"/>
    <d v="2023-07-08T00:00:00"/>
    <s v="17:18"/>
    <x v="1"/>
    <x v="0"/>
    <x v="0"/>
    <s v="7"/>
    <x v="1"/>
    <s v="1"/>
    <n v="2"/>
    <s v="ANO"/>
    <s v=""/>
    <x v="1"/>
  </r>
  <r>
    <s v="003940/23"/>
    <s v="Jedlička Eduard "/>
    <s v="2104180430"/>
    <s v="201"/>
    <x v="196"/>
    <d v="1899-12-30T16:27:00"/>
    <d v="2023-07-08T00:00:00"/>
    <s v="11:01"/>
    <x v="7"/>
    <x v="1"/>
    <x v="1"/>
    <s v="2"/>
    <x v="1"/>
    <s v="1"/>
    <n v="3"/>
    <s v="ANO"/>
    <s v=""/>
    <x v="1"/>
  </r>
  <r>
    <s v="003941/23"/>
    <s v="Jedličková Zuzana Ph"/>
    <s v="9062135676"/>
    <s v="201"/>
    <x v="196"/>
    <d v="1899-12-30T16:36:00"/>
    <d v="2023-07-08T00:00:00"/>
    <s v="11:02"/>
    <x v="6"/>
    <x v="0"/>
    <x v="0"/>
    <s v="7"/>
    <x v="1"/>
    <s v="1"/>
    <n v="3"/>
    <s v="ANO"/>
    <s v=""/>
    <x v="1"/>
  </r>
  <r>
    <s v="003944/23"/>
    <s v="Rozsypal Jan"/>
    <s v="1901200301"/>
    <s v="205"/>
    <x v="197"/>
    <d v="1899-12-30T12:51:00"/>
    <d v="2023-07-08T00:00:00"/>
    <s v="09:59"/>
    <x v="7"/>
    <x v="1"/>
    <x v="1"/>
    <s v="2"/>
    <x v="0"/>
    <s v="1"/>
    <n v="4"/>
    <s v="NE"/>
    <s v=""/>
    <x v="0"/>
  </r>
  <r>
    <s v="003945/23"/>
    <s v="Rozsypalová Vladimír"/>
    <s v="9355316179"/>
    <s v="205"/>
    <x v="197"/>
    <d v="1899-12-30T12:57:00"/>
    <d v="2023-07-08T00:00:00"/>
    <s v="10:01"/>
    <x v="6"/>
    <x v="0"/>
    <x v="0"/>
    <s v="7"/>
    <x v="1"/>
    <s v="1"/>
    <n v="4"/>
    <s v="NE"/>
    <s v=""/>
    <x v="0"/>
  </r>
  <r>
    <s v="003947/23"/>
    <s v="Študentová Alžběta "/>
    <s v="1452270523"/>
    <s v="207"/>
    <x v="197"/>
    <d v="1899-12-30T16:17:00"/>
    <d v="2023-07-08T00:00:00"/>
    <s v="13:35"/>
    <x v="11"/>
    <x v="2"/>
    <x v="2"/>
    <s v="2"/>
    <x v="0"/>
    <s v="6"/>
    <n v="4"/>
    <s v="ANO"/>
    <s v=""/>
    <x v="1"/>
  </r>
  <r>
    <s v="003948/23"/>
    <s v="Študentová Jana"/>
    <s v="8260155761"/>
    <s v="207"/>
    <x v="197"/>
    <d v="1899-12-30T16:23:00"/>
    <d v="2023-07-08T00:00:00"/>
    <s v="13:40"/>
    <x v="1"/>
    <x v="0"/>
    <x v="0"/>
    <s v="7"/>
    <x v="1"/>
    <s v="1"/>
    <n v="4"/>
    <s v="ANO"/>
    <s v=""/>
    <x v="1"/>
  </r>
  <r>
    <s v="003952/23"/>
    <s v="Šiková Veronika"/>
    <s v="0953316177"/>
    <s v="111"/>
    <x v="197"/>
    <d v="1899-12-30T21:26:00"/>
    <d v="2023-07-08T00:00:00"/>
    <s v="10:24"/>
    <x v="0"/>
    <x v="1"/>
    <x v="1"/>
    <s v="2"/>
    <x v="2"/>
    <s v="1"/>
    <n v="4"/>
    <s v="ANO"/>
    <s v=""/>
    <x v="1"/>
  </r>
  <r>
    <s v="003954/23"/>
    <s v="Černochová Nela "/>
    <s v="1653230249"/>
    <s v="211"/>
    <x v="198"/>
    <d v="1899-12-30T12:08:00"/>
    <d v="2023-07-08T00:00:00"/>
    <s v="11:00"/>
    <x v="2"/>
    <x v="1"/>
    <x v="1"/>
    <s v="2"/>
    <x v="0"/>
    <s v="1"/>
    <n v="5"/>
    <s v="NE"/>
    <s v=""/>
    <x v="0"/>
  </r>
  <r>
    <s v="003955/23"/>
    <s v="Černochová Lenka"/>
    <s v="9054215775"/>
    <s v="211"/>
    <x v="198"/>
    <d v="1899-12-30T13:49:00"/>
    <d v="2023-07-08T00:00:00"/>
    <s v="13:08"/>
    <x v="3"/>
    <x v="0"/>
    <x v="0"/>
    <s v="7"/>
    <x v="1"/>
    <s v="1"/>
    <n v="5"/>
    <s v="NE"/>
    <s v=""/>
    <x v="0"/>
  </r>
  <r>
    <s v="003957/23"/>
    <s v="Janík Adam"/>
    <s v="0706043228"/>
    <s v="205"/>
    <x v="198"/>
    <d v="1899-12-30T15:18:00"/>
    <d v="2023-07-08T00:00:00"/>
    <s v="15:19"/>
    <x v="7"/>
    <x v="1"/>
    <x v="1"/>
    <s v="2"/>
    <x v="0"/>
    <s v="1"/>
    <n v="5"/>
    <s v="ANO"/>
    <s v=""/>
    <x v="1"/>
  </r>
  <r>
    <s v="003958/23"/>
    <s v="Machala Patrik"/>
    <s v="0812217230"/>
    <s v="111"/>
    <x v="198"/>
    <d v="1899-12-30T16:02:00"/>
    <d v="2023-07-08T00:00:00"/>
    <s v="10:21"/>
    <x v="0"/>
    <x v="1"/>
    <x v="1"/>
    <s v="7"/>
    <x v="0"/>
    <s v="1"/>
    <n v="5"/>
    <s v="ANO"/>
    <s v=""/>
    <x v="1"/>
  </r>
  <r>
    <s v="003773/23"/>
    <s v="Finkes Alfréd"/>
    <s v="2303240654"/>
    <s v="205"/>
    <x v="187"/>
    <d v="1899-12-30T10:36:00"/>
    <d v="2023-07-09T00:00:00"/>
    <s v="10:14"/>
    <x v="7"/>
    <x v="2"/>
    <x v="2"/>
    <s v="2"/>
    <x v="0"/>
    <s v="1"/>
    <n v="1"/>
    <s v="NE"/>
    <s v=""/>
    <x v="0"/>
  </r>
  <r>
    <s v="003779/23"/>
    <s v="Finkes Žaneta "/>
    <s v="9353054854"/>
    <s v="205"/>
    <x v="187"/>
    <d v="1899-12-30T13:12:00"/>
    <d v="2023-07-09T00:00:00"/>
    <s v="10:16"/>
    <x v="6"/>
    <x v="0"/>
    <x v="0"/>
    <s v="7"/>
    <x v="1"/>
    <s v="1"/>
    <n v="1"/>
    <s v="NE"/>
    <s v=""/>
    <x v="0"/>
  </r>
  <r>
    <s v="003935/23"/>
    <s v="Mrhalová Lenka"/>
    <s v="7354065345"/>
    <s v="211"/>
    <x v="196"/>
    <d v="1899-12-30T09:47:00"/>
    <d v="2023-07-09T00:00:00"/>
    <s v="12:50"/>
    <x v="9"/>
    <x v="0"/>
    <x v="0"/>
    <s v="7"/>
    <x v="1"/>
    <s v="1"/>
    <n v="3"/>
    <s v="NE"/>
    <s v=""/>
    <x v="0"/>
  </r>
  <r>
    <s v="003964/23"/>
    <s v="Móza Theodor"/>
    <s v="2306160516"/>
    <s v="201"/>
    <x v="198"/>
    <d v="1899-12-30T21:35:00"/>
    <d v="2023-07-09T00:00:00"/>
    <s v="12:55"/>
    <x v="2"/>
    <x v="1"/>
    <x v="1"/>
    <s v="3"/>
    <x v="0"/>
    <s v="1"/>
    <n v="5"/>
    <s v="ANO"/>
    <s v=""/>
    <x v="1"/>
  </r>
  <r>
    <s v="003965/23"/>
    <s v="Mózová Lucie Ing."/>
    <s v="9753195716"/>
    <s v="201"/>
    <x v="198"/>
    <d v="1899-12-30T21:48:00"/>
    <d v="2023-07-09T00:00:00"/>
    <s v="12:51"/>
    <x v="3"/>
    <x v="0"/>
    <x v="0"/>
    <s v="7"/>
    <x v="1"/>
    <s v="1"/>
    <n v="5"/>
    <s v="ANO"/>
    <s v=""/>
    <x v="1"/>
  </r>
  <r>
    <s v="003966/23"/>
    <s v="Pospíšilová Nikola"/>
    <s v="1052146161"/>
    <s v="205"/>
    <x v="198"/>
    <d v="1899-12-30T22:16:00"/>
    <d v="2023-07-09T00:00:00"/>
    <s v="11:34"/>
    <x v="0"/>
    <x v="1"/>
    <x v="1"/>
    <s v="4"/>
    <x v="0"/>
    <s v="1"/>
    <n v="5"/>
    <s v="ANO"/>
    <s v=""/>
    <x v="1"/>
  </r>
  <r>
    <s v="003960/23"/>
    <s v="Svetlíková Eliana Jo"/>
    <s v="2059181135"/>
    <s v="111"/>
    <x v="199"/>
    <d v="1899-12-30T14:34:00"/>
    <d v="2023-07-09T00:00:00"/>
    <s v="12:48"/>
    <x v="2"/>
    <x v="1"/>
    <x v="1"/>
    <s v="3"/>
    <x v="0"/>
    <s v="1"/>
    <n v="6"/>
    <s v="NE"/>
    <s v=""/>
    <x v="1"/>
  </r>
  <r>
    <s v="003971/23"/>
    <s v="Pompová Katarína"/>
    <s v="1760090255"/>
    <s v="111"/>
    <x v="199"/>
    <d v="1899-12-30T18:21:00"/>
    <d v="2023-07-09T00:00:00"/>
    <s v="11:11"/>
    <x v="0"/>
    <x v="1"/>
    <x v="1"/>
    <s v="3"/>
    <x v="0"/>
    <s v="1"/>
    <n v="6"/>
    <s v="ANO"/>
    <s v=""/>
    <x v="1"/>
  </r>
  <r>
    <s v="003972/23"/>
    <s v="Svetlík Danelová Est"/>
    <s v="8561156659"/>
    <s v="111"/>
    <x v="199"/>
    <d v="1899-12-30T19:27:00"/>
    <d v="2023-07-09T00:00:00"/>
    <s v="12:50"/>
    <x v="3"/>
    <x v="0"/>
    <x v="0"/>
    <s v="7"/>
    <x v="1"/>
    <s v="1"/>
    <n v="6"/>
    <s v="ANO"/>
    <s v=""/>
    <x v="1"/>
  </r>
  <r>
    <s v="003973/23"/>
    <s v="Pompová Radoslava "/>
    <s v="9059238672"/>
    <s v="111"/>
    <x v="199"/>
    <d v="1899-12-30T22:55:00"/>
    <d v="2023-07-09T00:00:00"/>
    <s v="11:12"/>
    <x v="1"/>
    <x v="0"/>
    <x v="0"/>
    <s v="7"/>
    <x v="1"/>
    <s v="1"/>
    <n v="6"/>
    <s v="ANO"/>
    <s v=""/>
    <x v="1"/>
  </r>
  <r>
    <s v="003932/23"/>
    <s v="Gottwald Michal"/>
    <s v="0704058135"/>
    <s v="111"/>
    <x v="195"/>
    <d v="1899-12-30T22:23:00"/>
    <d v="2023-07-10T00:00:00"/>
    <s v="13:31"/>
    <x v="11"/>
    <x v="0"/>
    <x v="0"/>
    <s v="3"/>
    <x v="0"/>
    <s v="6"/>
    <n v="2"/>
    <s v="ANO"/>
    <s v=""/>
    <x v="1"/>
  </r>
  <r>
    <s v="003956/23"/>
    <s v="Orosz Jazmin Dóra"/>
    <s v="1375818004"/>
    <s v="111"/>
    <x v="198"/>
    <d v="1899-12-30T14:09:00"/>
    <d v="2023-07-10T00:00:00"/>
    <s v="13:52"/>
    <x v="7"/>
    <x v="1"/>
    <x v="1"/>
    <s v="2"/>
    <x v="0"/>
    <s v="1"/>
    <n v="5"/>
    <s v="NE"/>
    <s v=""/>
    <x v="0"/>
  </r>
  <r>
    <s v="003961/23"/>
    <s v="Juríčková Liliana"/>
    <s v="2154231596"/>
    <s v="111"/>
    <x v="198"/>
    <d v="1899-12-30T20:49:00"/>
    <d v="2023-07-10T00:00:00"/>
    <s v="12:16"/>
    <x v="11"/>
    <x v="1"/>
    <x v="1"/>
    <s v="2"/>
    <x v="0"/>
    <s v="1"/>
    <n v="5"/>
    <s v="ANO"/>
    <s v=""/>
    <x v="1"/>
  </r>
  <r>
    <s v="003962/23"/>
    <s v="Juríčková Natálie"/>
    <s v="1760060500"/>
    <s v="111"/>
    <x v="198"/>
    <d v="1899-12-30T21:09:00"/>
    <d v="2023-07-10T00:00:00"/>
    <s v="12:18"/>
    <x v="11"/>
    <x v="1"/>
    <x v="1"/>
    <s v="2"/>
    <x v="0"/>
    <s v="1"/>
    <n v="5"/>
    <s v="ANO"/>
    <s v=""/>
    <x v="1"/>
  </r>
  <r>
    <s v="003963/23"/>
    <s v="Juríčková Kristýna"/>
    <s v="9362265517"/>
    <s v="111"/>
    <x v="198"/>
    <d v="1899-12-30T21:17:00"/>
    <d v="2023-07-10T00:00:00"/>
    <s v="10:36"/>
    <x v="1"/>
    <x v="0"/>
    <x v="0"/>
    <s v="7"/>
    <x v="1"/>
    <s v="1"/>
    <n v="5"/>
    <s v="ANO"/>
    <s v=""/>
    <x v="1"/>
  </r>
  <r>
    <s v="003974/23"/>
    <s v="Saliji Dritan"/>
    <s v="1005069065"/>
    <s v="111"/>
    <x v="199"/>
    <d v="1899-12-30T22:55:00"/>
    <d v="2023-07-10T00:00:00"/>
    <s v="12:15"/>
    <x v="2"/>
    <x v="1"/>
    <x v="1"/>
    <s v="2"/>
    <x v="0"/>
    <s v="1"/>
    <n v="6"/>
    <s v="ANO"/>
    <s v=""/>
    <x v="1"/>
  </r>
  <r>
    <s v="003975/23"/>
    <s v="Jakubčíková Sabina"/>
    <s v="1257111240"/>
    <s v="205"/>
    <x v="199"/>
    <d v="1899-12-30T23:59:00"/>
    <d v="2023-07-10T00:00:00"/>
    <s v="12:34"/>
    <x v="2"/>
    <x v="1"/>
    <x v="1"/>
    <s v="7"/>
    <x v="0"/>
    <s v="1"/>
    <n v="6"/>
    <s v="ANO"/>
    <s v=""/>
    <x v="1"/>
  </r>
  <r>
    <s v="003977/23"/>
    <s v="Zavadilová Josefina"/>
    <s v="2157020899"/>
    <s v="111"/>
    <x v="200"/>
    <d v="1899-12-30T15:51:00"/>
    <d v="2023-07-10T00:00:00"/>
    <s v="12:35"/>
    <x v="2"/>
    <x v="1"/>
    <x v="1"/>
    <s v="3"/>
    <x v="0"/>
    <s v="1"/>
    <n v="7"/>
    <s v="ANO"/>
    <s v=""/>
    <x v="1"/>
  </r>
  <r>
    <s v="003978/23"/>
    <s v="Zavadilová Denisa "/>
    <s v="9052145762"/>
    <s v="111"/>
    <x v="200"/>
    <d v="1899-12-30T16:06:00"/>
    <d v="2023-07-10T00:00:00"/>
    <s v="12:37"/>
    <x v="3"/>
    <x v="0"/>
    <x v="0"/>
    <s v="7"/>
    <x v="1"/>
    <s v="1"/>
    <n v="7"/>
    <s v="ANO"/>
    <s v=""/>
    <x v="1"/>
  </r>
  <r>
    <s v="003979/23"/>
    <s v="Jeřábek Tobias "/>
    <s v="2204020335"/>
    <s v="111"/>
    <x v="200"/>
    <d v="1899-12-30T16:25:00"/>
    <d v="2023-07-10T00:00:00"/>
    <s v="08:48"/>
    <x v="7"/>
    <x v="1"/>
    <x v="1"/>
    <s v="3"/>
    <x v="0"/>
    <s v="1"/>
    <n v="7"/>
    <s v="ANO"/>
    <s v=""/>
    <x v="1"/>
  </r>
  <r>
    <s v="003982/23"/>
    <s v="Reinerová Petra"/>
    <s v="9162045706"/>
    <s v="111"/>
    <x v="200"/>
    <d v="1899-12-30T18:59:00"/>
    <d v="2023-07-10T00:00:00"/>
    <s v="08:49"/>
    <x v="6"/>
    <x v="0"/>
    <x v="0"/>
    <s v="7"/>
    <x v="1"/>
    <s v="1"/>
    <n v="7"/>
    <s v="ANO"/>
    <s v=""/>
    <x v="1"/>
  </r>
  <r>
    <s v="003476/23"/>
    <s v="Hanko František "/>
    <s v="1410270015"/>
    <s v="201"/>
    <x v="173"/>
    <d v="1899-12-30T22:48:00"/>
    <d v="2023-07-11T00:00:00"/>
    <s v="13:50"/>
    <x v="8"/>
    <x v="1"/>
    <x v="1"/>
    <s v="7"/>
    <x v="0"/>
    <s v="1"/>
    <n v="1"/>
    <s v="ANO"/>
    <s v=""/>
    <x v="1"/>
  </r>
  <r>
    <s v="003812/23"/>
    <s v="Hujíčková Eliška"/>
    <s v="2258060002"/>
    <s v="111"/>
    <x v="189"/>
    <d v="1899-12-30T10:29:00"/>
    <d v="2023-07-11T00:00:00"/>
    <s v="13:08"/>
    <x v="7"/>
    <x v="2"/>
    <x v="2"/>
    <s v="2"/>
    <x v="0"/>
    <s v="1"/>
    <n v="3"/>
    <s v="NE"/>
    <s v=""/>
    <x v="0"/>
  </r>
  <r>
    <s v="003816/23"/>
    <s v="Šebíková Michaela"/>
    <s v="9758144473"/>
    <s v="111"/>
    <x v="189"/>
    <d v="1899-12-30T12:04:00"/>
    <d v="2023-07-11T00:00:00"/>
    <s v="12:30"/>
    <x v="6"/>
    <x v="0"/>
    <x v="0"/>
    <s v="7"/>
    <x v="1"/>
    <s v="1"/>
    <n v="3"/>
    <s v="NE"/>
    <s v=""/>
    <x v="0"/>
  </r>
  <r>
    <s v="003862/23"/>
    <s v="Otáhal Jiří"/>
    <s v="0812052219"/>
    <s v="205"/>
    <x v="190"/>
    <d v="1899-12-30T20:02:00"/>
    <d v="2023-07-11T00:00:00"/>
    <s v="13:13"/>
    <x v="0"/>
    <x v="0"/>
    <x v="0"/>
    <s v="2"/>
    <x v="0"/>
    <s v="1"/>
    <n v="4"/>
    <s v="ANO"/>
    <s v=""/>
    <x v="1"/>
  </r>
  <r>
    <s v="003969/23"/>
    <s v="Navrátil Tomáš"/>
    <s v="2211300146"/>
    <s v="211"/>
    <x v="199"/>
    <d v="1899-12-30T17:46:00"/>
    <d v="2023-07-11T00:00:00"/>
    <s v="12:21"/>
    <x v="7"/>
    <x v="1"/>
    <x v="1"/>
    <s v="2"/>
    <x v="0"/>
    <s v="1"/>
    <n v="6"/>
    <s v="ANO"/>
    <s v=""/>
    <x v="1"/>
  </r>
  <r>
    <s v="003970/23"/>
    <s v="Krejčířová Bára"/>
    <s v="9258016064"/>
    <s v="211"/>
    <x v="199"/>
    <d v="1899-12-30T17:54:00"/>
    <d v="2023-07-11T00:00:00"/>
    <s v="13:11"/>
    <x v="6"/>
    <x v="0"/>
    <x v="0"/>
    <s v="7"/>
    <x v="1"/>
    <s v="1"/>
    <n v="6"/>
    <s v="ANO"/>
    <s v=""/>
    <x v="1"/>
  </r>
  <r>
    <s v="003976/23"/>
    <s v="Hofingerová Eliška"/>
    <s v="1261010729"/>
    <s v="205"/>
    <x v="200"/>
    <d v="1899-12-30T12:00:00"/>
    <d v="2023-07-11T00:00:00"/>
    <s v="12:00"/>
    <x v="2"/>
    <x v="1"/>
    <x v="1"/>
    <s v="3"/>
    <x v="0"/>
    <s v="1"/>
    <n v="7"/>
    <s v="NE"/>
    <s v=""/>
    <x v="1"/>
  </r>
  <r>
    <s v="003988/23"/>
    <s v="Burian Václav"/>
    <s v="0809153268"/>
    <s v="211"/>
    <x v="201"/>
    <d v="1899-12-30T10:21:00"/>
    <d v="2023-07-11T00:00:00"/>
    <s v="12:11"/>
    <x v="0"/>
    <x v="2"/>
    <x v="2"/>
    <s v="2"/>
    <x v="0"/>
    <s v="1"/>
    <n v="1"/>
    <s v="NE"/>
    <s v=""/>
    <x v="0"/>
  </r>
  <r>
    <s v="003716/23"/>
    <s v="Vrba Martin"/>
    <s v="0509056075"/>
    <s v="205"/>
    <x v="183"/>
    <d v="1899-12-30T19:19:00"/>
    <d v="2023-07-12T00:00:00"/>
    <s v="12:24"/>
    <x v="0"/>
    <x v="0"/>
    <x v="0"/>
    <s v="6"/>
    <x v="0"/>
    <s v="1"/>
    <n v="4"/>
    <s v="ANO"/>
    <s v=""/>
    <x v="1"/>
  </r>
  <r>
    <s v="003821/23"/>
    <s v="Cihelková Anežka"/>
    <s v="2051171430"/>
    <s v="205"/>
    <x v="189"/>
    <d v="1899-12-30T13:28:00"/>
    <d v="2023-07-12T00:00:00"/>
    <s v="12:26"/>
    <x v="7"/>
    <x v="1"/>
    <x v="1"/>
    <s v="5"/>
    <x v="0"/>
    <s v="1"/>
    <n v="3"/>
    <s v="NE"/>
    <s v=""/>
    <x v="0"/>
  </r>
  <r>
    <s v="003829/23"/>
    <s v="Blahutová Nikola"/>
    <s v="9758296152"/>
    <s v="205"/>
    <x v="189"/>
    <d v="1899-12-30T15:46:00"/>
    <d v="2023-07-12T00:00:00"/>
    <s v="12:27"/>
    <x v="6"/>
    <x v="0"/>
    <x v="0"/>
    <s v="7"/>
    <x v="1"/>
    <s v="1"/>
    <n v="3"/>
    <s v="ANO"/>
    <s v=""/>
    <x v="1"/>
  </r>
  <r>
    <s v="003968/23"/>
    <s v="Mádr Ivo"/>
    <s v="0801076067"/>
    <s v="205"/>
    <x v="199"/>
    <d v="1899-12-30T17:40:00"/>
    <d v="2023-07-12T00:00:00"/>
    <s v="12:19"/>
    <x v="0"/>
    <x v="1"/>
    <x v="1"/>
    <s v="2"/>
    <x v="0"/>
    <s v="1"/>
    <n v="6"/>
    <s v="ANO"/>
    <s v=""/>
    <x v="1"/>
  </r>
  <r>
    <s v="003981/23"/>
    <s v="Válek Michal"/>
    <s v="1406271691"/>
    <s v="213"/>
    <x v="200"/>
    <d v="1899-12-30T18:33:00"/>
    <d v="2023-07-12T00:00:00"/>
    <s v="12:12"/>
    <x v="2"/>
    <x v="1"/>
    <x v="1"/>
    <s v="3"/>
    <x v="0"/>
    <s v="1"/>
    <n v="7"/>
    <s v="ANO"/>
    <s v=""/>
    <x v="1"/>
  </r>
  <r>
    <s v="003983/23"/>
    <s v="Mutinová Radka"/>
    <s v="1255070223"/>
    <s v="205"/>
    <x v="201"/>
    <d v="1899-12-30T09:03:00"/>
    <d v="2023-07-12T00:00:00"/>
    <s v="12:47"/>
    <x v="7"/>
    <x v="2"/>
    <x v="2"/>
    <s v="2"/>
    <x v="0"/>
    <s v="1"/>
    <n v="1"/>
    <s v="NE"/>
    <s v=""/>
    <x v="0"/>
  </r>
  <r>
    <s v="003984/23"/>
    <s v="Pátek Jiří"/>
    <s v="1409150633"/>
    <s v="205"/>
    <x v="201"/>
    <d v="1899-12-30T09:20:00"/>
    <d v="2023-07-12T00:00:00"/>
    <s v="12:05"/>
    <x v="7"/>
    <x v="2"/>
    <x v="2"/>
    <s v="2"/>
    <x v="0"/>
    <s v="1"/>
    <n v="1"/>
    <s v="NE"/>
    <s v=""/>
    <x v="0"/>
  </r>
  <r>
    <s v="003985/23"/>
    <s v="Heibel Alex"/>
    <s v="0510026077"/>
    <s v="111"/>
    <x v="201"/>
    <d v="1899-12-30T09:23:00"/>
    <d v="2023-07-12T00:00:00"/>
    <s v="09:14"/>
    <x v="0"/>
    <x v="2"/>
    <x v="2"/>
    <s v="2"/>
    <x v="2"/>
    <s v="1"/>
    <n v="1"/>
    <s v="NE"/>
    <s v=""/>
    <x v="0"/>
  </r>
  <r>
    <s v="003986/23"/>
    <s v="Jirka Martin"/>
    <s v="1808111437"/>
    <s v="205"/>
    <x v="201"/>
    <d v="1899-12-30T10:10:00"/>
    <d v="2023-07-12T00:00:00"/>
    <s v="12:05"/>
    <x v="7"/>
    <x v="2"/>
    <x v="2"/>
    <s v="2"/>
    <x v="0"/>
    <s v="1"/>
    <n v="1"/>
    <s v="NE"/>
    <s v=""/>
    <x v="0"/>
  </r>
  <r>
    <s v="003991/23"/>
    <s v="Jirková Lenka"/>
    <s v="8354295158"/>
    <s v="205"/>
    <x v="201"/>
    <d v="1899-12-30T12:05:00"/>
    <d v="2023-07-12T00:00:00"/>
    <s v="12:05"/>
    <x v="6"/>
    <x v="0"/>
    <x v="0"/>
    <s v="7"/>
    <x v="1"/>
    <s v="1"/>
    <n v="1"/>
    <s v="NE"/>
    <s v=""/>
    <x v="0"/>
  </r>
  <r>
    <s v="003995/23"/>
    <s v="Zdrálková Ivana DiS."/>
    <s v="9158225351"/>
    <s v="205"/>
    <x v="201"/>
    <d v="1899-12-30T17:48:00"/>
    <d v="2023-07-12T00:00:00"/>
    <s v="08:13"/>
    <x v="3"/>
    <x v="0"/>
    <x v="0"/>
    <s v="7"/>
    <x v="1"/>
    <s v="1"/>
    <n v="1"/>
    <s v="ANO"/>
    <s v=""/>
    <x v="1"/>
  </r>
  <r>
    <s v="004005/23"/>
    <s v="Maková Sára"/>
    <s v="2153240001"/>
    <s v="205"/>
    <x v="202"/>
    <d v="1899-12-30T11:46:00"/>
    <d v="2023-07-12T00:00:00"/>
    <s v="13:30"/>
    <x v="2"/>
    <x v="1"/>
    <x v="1"/>
    <s v="1"/>
    <x v="0"/>
    <s v="1"/>
    <n v="2"/>
    <s v="NE"/>
    <s v=""/>
    <x v="0"/>
  </r>
  <r>
    <s v="004007/23"/>
    <s v="Maková Barbara, Mgr."/>
    <s v="9054244474"/>
    <s v="205"/>
    <x v="202"/>
    <d v="1899-12-30T12:03:00"/>
    <d v="2023-07-12T00:00:00"/>
    <s v="13:31"/>
    <x v="3"/>
    <x v="0"/>
    <x v="0"/>
    <s v="7"/>
    <x v="1"/>
    <s v="1"/>
    <n v="2"/>
    <s v="NE"/>
    <s v=""/>
    <x v="0"/>
  </r>
  <r>
    <s v="004011/23"/>
    <s v="Ledvinka Adam"/>
    <s v="1806300177"/>
    <s v="205"/>
    <x v="202"/>
    <d v="1899-12-30T12:54:00"/>
    <d v="2023-07-12T00:00:00"/>
    <s v="12:05"/>
    <x v="7"/>
    <x v="1"/>
    <x v="1"/>
    <s v="2"/>
    <x v="0"/>
    <s v="1"/>
    <n v="2"/>
    <s v="NE"/>
    <s v=""/>
    <x v="0"/>
  </r>
  <r>
    <s v="004012/23"/>
    <s v="Balcárková Lucie "/>
    <s v="9559076142"/>
    <s v="205"/>
    <x v="202"/>
    <d v="1899-12-30T13:22:00"/>
    <d v="2023-07-12T00:00:00"/>
    <s v="12:05"/>
    <x v="6"/>
    <x v="0"/>
    <x v="0"/>
    <s v="7"/>
    <x v="1"/>
    <s v="1"/>
    <n v="2"/>
    <s v="NE"/>
    <s v=""/>
    <x v="0"/>
  </r>
  <r>
    <s v="004018/23"/>
    <s v="Majer Jakub"/>
    <s v="1002196063"/>
    <s v="111"/>
    <x v="202"/>
    <d v="1899-12-30T16:30:00"/>
    <d v="2023-07-12T00:00:00"/>
    <s v="12:02"/>
    <x v="0"/>
    <x v="1"/>
    <x v="1"/>
    <s v="2"/>
    <x v="0"/>
    <s v="1"/>
    <n v="2"/>
    <s v="ANO"/>
    <s v=""/>
    <x v="1"/>
  </r>
  <r>
    <s v="004020/23"/>
    <s v="Hudousek Theodor "/>
    <s v="2206150595"/>
    <s v="211"/>
    <x v="202"/>
    <d v="1899-12-30T17:27:00"/>
    <d v="2023-07-12T00:00:00"/>
    <s v="12:13"/>
    <x v="8"/>
    <x v="0"/>
    <x v="0"/>
    <s v="2"/>
    <x v="2"/>
    <s v="1"/>
    <n v="2"/>
    <s v="ANO"/>
    <s v=""/>
    <x v="1"/>
  </r>
  <r>
    <s v="004021/23"/>
    <s v="Hudousková Darina In"/>
    <s v="8753093723"/>
    <s v="211"/>
    <x v="202"/>
    <d v="1899-12-30T17:35:00"/>
    <d v="2023-07-12T00:00:00"/>
    <s v="12:34"/>
    <x v="9"/>
    <x v="0"/>
    <x v="0"/>
    <s v="7"/>
    <x v="1"/>
    <s v="1"/>
    <n v="2"/>
    <s v="ANO"/>
    <s v=""/>
    <x v="1"/>
  </r>
  <r>
    <s v="004026/23"/>
    <s v="Šulganová Veronika"/>
    <s v="2053071185"/>
    <s v="205"/>
    <x v="202"/>
    <d v="1899-12-30T22:24:00"/>
    <d v="2023-07-12T00:00:00"/>
    <s v="14:29"/>
    <x v="7"/>
    <x v="1"/>
    <x v="1"/>
    <s v="2"/>
    <x v="0"/>
    <s v="1"/>
    <n v="2"/>
    <s v="ANO"/>
    <s v=""/>
    <x v="1"/>
  </r>
  <r>
    <s v="004027/23"/>
    <s v="Hrtus Klára "/>
    <s v="9258245700"/>
    <s v="205"/>
    <x v="202"/>
    <d v="1899-12-30T22:53:00"/>
    <d v="2023-07-12T00:00:00"/>
    <s v="12:49"/>
    <x v="1"/>
    <x v="0"/>
    <x v="0"/>
    <s v="7"/>
    <x v="1"/>
    <s v="1"/>
    <n v="2"/>
    <s v="ANO"/>
    <s v=""/>
    <x v="1"/>
  </r>
  <r>
    <s v="004028/23"/>
    <s v="Černá Veronika "/>
    <s v="9352014848"/>
    <s v="205"/>
    <x v="202"/>
    <d v="1899-12-30T23:12:00"/>
    <d v="2023-07-12T00:00:00"/>
    <s v="14:49"/>
    <x v="6"/>
    <x v="0"/>
    <x v="0"/>
    <s v="7"/>
    <x v="1"/>
    <s v="1"/>
    <n v="2"/>
    <s v="ANO"/>
    <s v=""/>
    <x v="1"/>
  </r>
  <r>
    <s v="003910/23"/>
    <s v="Ohera Šimon "/>
    <s v="2001160744"/>
    <s v="205"/>
    <x v="194"/>
    <d v="1899-12-30T11:06:00"/>
    <d v="2023-07-13T00:00:00"/>
    <s v="12:13"/>
    <x v="8"/>
    <x v="0"/>
    <x v="0"/>
    <s v="2"/>
    <x v="0"/>
    <s v="1"/>
    <n v="1"/>
    <s v="NE"/>
    <s v=""/>
    <x v="0"/>
  </r>
  <r>
    <s v="003914/23"/>
    <s v="Jakubcová Božena"/>
    <s v="5459224364"/>
    <s v="205"/>
    <x v="194"/>
    <d v="1899-12-30T14:39:00"/>
    <d v="2023-07-13T00:00:00"/>
    <s v="12:59"/>
    <x v="9"/>
    <x v="0"/>
    <x v="0"/>
    <s v="7"/>
    <x v="1"/>
    <s v="1"/>
    <n v="1"/>
    <s v="NE"/>
    <s v=""/>
    <x v="0"/>
  </r>
  <r>
    <s v="003943/23"/>
    <s v="Spáčil Pavel "/>
    <s v="1511170045"/>
    <s v="201"/>
    <x v="196"/>
    <d v="1899-12-30T22:24:00"/>
    <d v="2023-07-13T00:00:00"/>
    <s v="12:20"/>
    <x v="2"/>
    <x v="1"/>
    <x v="1"/>
    <s v="2"/>
    <x v="0"/>
    <s v="1"/>
    <n v="3"/>
    <s v="ANO"/>
    <s v=""/>
    <x v="1"/>
  </r>
  <r>
    <s v="003996/23"/>
    <s v="Jarešová Terezie"/>
    <s v="1557031839"/>
    <s v="207"/>
    <x v="202"/>
    <d v="1899-12-30T08:55:00"/>
    <d v="2023-07-13T00:00:00"/>
    <s v="13:05"/>
    <x v="11"/>
    <x v="2"/>
    <x v="2"/>
    <s v="2"/>
    <x v="0"/>
    <s v="6"/>
    <n v="2"/>
    <s v="NE"/>
    <s v=""/>
    <x v="0"/>
  </r>
  <r>
    <s v="003997/23"/>
    <s v="Hlaváčová Alice"/>
    <s v="1857250274"/>
    <s v="205"/>
    <x v="202"/>
    <d v="1899-12-30T09:11:00"/>
    <d v="2023-07-13T00:00:00"/>
    <s v="08:18"/>
    <x v="7"/>
    <x v="2"/>
    <x v="2"/>
    <s v="2"/>
    <x v="0"/>
    <s v="1"/>
    <n v="2"/>
    <s v="NE"/>
    <s v=""/>
    <x v="0"/>
  </r>
  <r>
    <s v="003999/23"/>
    <s v="Konečný Vojtěch "/>
    <s v="0706231383"/>
    <s v="205"/>
    <x v="202"/>
    <d v="1899-12-30T09:29:00"/>
    <d v="2023-07-13T00:00:00"/>
    <s v="10:44"/>
    <x v="0"/>
    <x v="2"/>
    <x v="2"/>
    <s v="2"/>
    <x v="0"/>
    <s v="1"/>
    <n v="2"/>
    <s v="NE"/>
    <s v=""/>
    <x v="0"/>
  </r>
  <r>
    <s v="004000/23"/>
    <s v="Zálešák Filip"/>
    <s v="1107051231"/>
    <s v="111"/>
    <x v="202"/>
    <d v="1899-12-30T09:41:00"/>
    <d v="2023-07-13T00:00:00"/>
    <s v="08:45"/>
    <x v="7"/>
    <x v="2"/>
    <x v="2"/>
    <s v="2"/>
    <x v="0"/>
    <s v="1"/>
    <n v="2"/>
    <s v="NE"/>
    <s v=""/>
    <x v="0"/>
  </r>
  <r>
    <s v="004001/23"/>
    <s v="Kropáč Jiří"/>
    <s v="1311140523"/>
    <s v="201"/>
    <x v="202"/>
    <d v="1899-12-30T10:01:00"/>
    <d v="2023-07-13T00:00:00"/>
    <s v="12:06"/>
    <x v="7"/>
    <x v="2"/>
    <x v="2"/>
    <s v="2"/>
    <x v="0"/>
    <s v="1"/>
    <n v="2"/>
    <s v="NE"/>
    <s v=""/>
    <x v="0"/>
  </r>
  <r>
    <s v="004003/23"/>
    <s v="Hudáček Josef "/>
    <s v="0905316071"/>
    <s v="207"/>
    <x v="202"/>
    <d v="1899-12-30T10:20:00"/>
    <d v="2023-07-13T00:00:00"/>
    <s v="10:40"/>
    <x v="7"/>
    <x v="2"/>
    <x v="2"/>
    <s v="2"/>
    <x v="0"/>
    <s v="1"/>
    <n v="2"/>
    <s v="NE"/>
    <s v=""/>
    <x v="0"/>
  </r>
  <r>
    <s v="004009/23"/>
    <s v="Jarešová Monika"/>
    <s v="7455104866"/>
    <s v="207"/>
    <x v="202"/>
    <d v="1899-12-30T12:41:00"/>
    <d v="2023-07-13T00:00:00"/>
    <s v="12:34"/>
    <x v="1"/>
    <x v="0"/>
    <x v="0"/>
    <s v="7"/>
    <x v="1"/>
    <s v="1"/>
    <n v="2"/>
    <s v="NE"/>
    <s v=""/>
    <x v="0"/>
  </r>
  <r>
    <s v="004010/23"/>
    <s v="Hlaváč Jan"/>
    <s v="9107275914"/>
    <s v="205"/>
    <x v="202"/>
    <d v="1899-12-30T12:54:00"/>
    <d v="2023-07-13T00:00:00"/>
    <s v="08:21"/>
    <x v="6"/>
    <x v="0"/>
    <x v="0"/>
    <s v="7"/>
    <x v="1"/>
    <s v="1"/>
    <n v="2"/>
    <s v="NE"/>
    <s v=""/>
    <x v="0"/>
  </r>
  <r>
    <s v="004036/23"/>
    <s v="Kupková Nella"/>
    <s v="0860055262"/>
    <s v="205"/>
    <x v="203"/>
    <d v="1899-12-30T09:43:00"/>
    <d v="2023-07-13T00:00:00"/>
    <s v="13:20"/>
    <x v="7"/>
    <x v="2"/>
    <x v="2"/>
    <s v="2"/>
    <x v="0"/>
    <s v="1"/>
    <n v="3"/>
    <s v="NE"/>
    <s v=""/>
    <x v="0"/>
  </r>
  <r>
    <s v="004038/23"/>
    <s v="Slepčík Dušan"/>
    <s v="2006171563"/>
    <s v="205"/>
    <x v="203"/>
    <d v="1899-12-30T09:53:00"/>
    <d v="2023-07-13T00:00:00"/>
    <s v="13:40"/>
    <x v="7"/>
    <x v="2"/>
    <x v="2"/>
    <s v="2"/>
    <x v="0"/>
    <s v="1"/>
    <n v="3"/>
    <s v="NE"/>
    <s v=""/>
    <x v="0"/>
  </r>
  <r>
    <s v="004040/23"/>
    <s v="Keprtová Izabela"/>
    <s v="2356050565"/>
    <s v="111"/>
    <x v="203"/>
    <d v="1899-12-30T10:15:00"/>
    <d v="2023-07-13T00:00:00"/>
    <s v="21:06"/>
    <x v="11"/>
    <x v="1"/>
    <x v="1"/>
    <s v="1"/>
    <x v="2"/>
    <s v="1"/>
    <n v="3"/>
    <s v="NE"/>
    <s v=""/>
    <x v="0"/>
  </r>
  <r>
    <s v="004045/23"/>
    <s v="Slepčíková Dana"/>
    <s v="9759036155"/>
    <s v="205"/>
    <x v="203"/>
    <d v="1899-12-30T11:00:00"/>
    <d v="2023-07-13T00:00:00"/>
    <s v="13:40"/>
    <x v="6"/>
    <x v="0"/>
    <x v="0"/>
    <s v="7"/>
    <x v="1"/>
    <s v="1"/>
    <n v="3"/>
    <s v="NE"/>
    <s v=""/>
    <x v="0"/>
  </r>
  <r>
    <s v="004047/23"/>
    <s v="Keprtová Simona Mgr."/>
    <s v="8858206225"/>
    <s v="111"/>
    <x v="203"/>
    <d v="1899-12-30T11:06:00"/>
    <d v="2023-07-13T00:00:00"/>
    <s v="13:18"/>
    <x v="1"/>
    <x v="0"/>
    <x v="0"/>
    <s v="7"/>
    <x v="1"/>
    <s v="1"/>
    <n v="3"/>
    <s v="NE"/>
    <s v=""/>
    <x v="0"/>
  </r>
  <r>
    <s v="004063/23"/>
    <s v="Cholevová Eliška"/>
    <s v="1262310225"/>
    <s v="111"/>
    <x v="203"/>
    <d v="1899-12-30T20:34:00"/>
    <d v="2023-07-13T00:00:00"/>
    <s v="12:12"/>
    <x v="0"/>
    <x v="2"/>
    <x v="2"/>
    <s v="2"/>
    <x v="0"/>
    <s v="1"/>
    <n v="3"/>
    <s v="ANO"/>
    <s v=""/>
    <x v="1"/>
  </r>
  <r>
    <s v="003934/23"/>
    <s v="Březinová Týna"/>
    <s v="2160111151"/>
    <s v="201"/>
    <x v="196"/>
    <d v="1899-12-30T00:03:00"/>
    <d v="2023-07-14T00:00:00"/>
    <s v="12:33"/>
    <x v="0"/>
    <x v="0"/>
    <x v="0"/>
    <s v="2"/>
    <x v="0"/>
    <s v="1"/>
    <n v="3"/>
    <s v="ANO"/>
    <s v=""/>
    <x v="1"/>
  </r>
  <r>
    <s v="003953/23"/>
    <s v="Srovnalová Karolína "/>
    <s v="2253280392"/>
    <s v="205"/>
    <x v="198"/>
    <d v="1899-12-30T11:30:00"/>
    <d v="2023-07-14T00:00:00"/>
    <s v="12:05"/>
    <x v="2"/>
    <x v="1"/>
    <x v="1"/>
    <s v="2"/>
    <x v="0"/>
    <s v="1"/>
    <n v="5"/>
    <s v="NE"/>
    <s v=""/>
    <x v="0"/>
  </r>
  <r>
    <s v="003967/23"/>
    <s v="Horáčková Vendula"/>
    <s v="9252246146"/>
    <s v="201"/>
    <x v="199"/>
    <d v="1899-12-30T16:44:00"/>
    <d v="2023-07-14T00:00:00"/>
    <s v="12:35"/>
    <x v="1"/>
    <x v="0"/>
    <x v="0"/>
    <s v="7"/>
    <x v="1"/>
    <s v="1"/>
    <n v="6"/>
    <s v="ANO"/>
    <s v=""/>
    <x v="1"/>
  </r>
  <r>
    <s v="003980/23"/>
    <s v="Mrhal René"/>
    <s v="9308105301"/>
    <s v="211"/>
    <x v="200"/>
    <d v="1899-12-30T17:25:00"/>
    <d v="2023-07-14T00:00:00"/>
    <s v="12:21"/>
    <x v="9"/>
    <x v="0"/>
    <x v="0"/>
    <s v="7"/>
    <x v="1"/>
    <s v="1"/>
    <n v="7"/>
    <s v="ANO"/>
    <s v=""/>
    <x v="1"/>
  </r>
  <r>
    <s v="003998/23"/>
    <s v="Jančíková Valerie "/>
    <s v="0960055272"/>
    <s v="201"/>
    <x v="202"/>
    <d v="1899-12-30T09:15:00"/>
    <d v="2023-07-14T00:00:00"/>
    <s v="09:51"/>
    <x v="0"/>
    <x v="2"/>
    <x v="2"/>
    <s v="2"/>
    <x v="0"/>
    <s v="1"/>
    <n v="2"/>
    <s v="NE"/>
    <s v=""/>
    <x v="0"/>
  </r>
  <r>
    <s v="004002/23"/>
    <s v="Konečný Jakub"/>
    <s v="0812243245"/>
    <s v="205"/>
    <x v="202"/>
    <d v="1899-12-30T10:14:00"/>
    <d v="2023-07-14T00:00:00"/>
    <s v="12:43"/>
    <x v="0"/>
    <x v="1"/>
    <x v="1"/>
    <s v="2"/>
    <x v="0"/>
    <s v="1"/>
    <n v="2"/>
    <s v="NE"/>
    <s v=""/>
    <x v="0"/>
  </r>
  <r>
    <s v="004006/23"/>
    <s v="Pekar Adam"/>
    <s v="1209250361"/>
    <s v="207"/>
    <x v="202"/>
    <d v="1899-12-30T11:47:00"/>
    <d v="2023-07-14T00:00:00"/>
    <s v="12:27"/>
    <x v="8"/>
    <x v="1"/>
    <x v="1"/>
    <s v="2"/>
    <x v="0"/>
    <s v="1"/>
    <n v="2"/>
    <s v="NE"/>
    <s v=""/>
    <x v="0"/>
  </r>
  <r>
    <s v="004013/23"/>
    <s v="Pavliš Oliver"/>
    <s v="1211031294"/>
    <s v="205"/>
    <x v="202"/>
    <d v="1899-12-30T13:23:00"/>
    <d v="2023-07-14T00:00:00"/>
    <s v="12:19"/>
    <x v="2"/>
    <x v="1"/>
    <x v="1"/>
    <s v="2"/>
    <x v="0"/>
    <s v="1"/>
    <n v="2"/>
    <s v="NE"/>
    <s v=""/>
    <x v="0"/>
  </r>
  <r>
    <s v="004014/23"/>
    <s v="Kobzová Marianna "/>
    <s v="2256050368"/>
    <s v="205"/>
    <x v="202"/>
    <d v="1899-12-30T13:44:00"/>
    <d v="2023-07-14T00:00:00"/>
    <s v="12:58"/>
    <x v="2"/>
    <x v="2"/>
    <x v="2"/>
    <s v="2"/>
    <x v="0"/>
    <s v="1"/>
    <n v="2"/>
    <s v="NE"/>
    <s v=""/>
    <x v="0"/>
  </r>
  <r>
    <s v="004015/23"/>
    <s v="Kobzová Kristýna"/>
    <s v="8861215473"/>
    <s v="205"/>
    <x v="202"/>
    <d v="1899-12-30T13:59:00"/>
    <d v="2023-07-14T00:00:00"/>
    <s v="12:59"/>
    <x v="3"/>
    <x v="0"/>
    <x v="0"/>
    <s v="7"/>
    <x v="1"/>
    <s v="1"/>
    <n v="2"/>
    <s v="NE"/>
    <s v=""/>
    <x v="0"/>
  </r>
  <r>
    <s v="004016/23"/>
    <s v="Pavlišová Klára"/>
    <s v="7855284393"/>
    <s v="205"/>
    <x v="202"/>
    <d v="1899-12-30T14:18:00"/>
    <d v="2023-07-14T00:00:00"/>
    <s v="13:12"/>
    <x v="3"/>
    <x v="0"/>
    <x v="0"/>
    <s v="7"/>
    <x v="1"/>
    <s v="1"/>
    <n v="2"/>
    <s v="NE"/>
    <s v=""/>
    <x v="0"/>
  </r>
  <r>
    <s v="004033/23"/>
    <s v="Mikulík Daniel"/>
    <s v="2211260590"/>
    <s v="201"/>
    <x v="203"/>
    <d v="1899-12-30T08:45:00"/>
    <d v="2023-07-14T00:00:00"/>
    <s v="12:17"/>
    <x v="7"/>
    <x v="2"/>
    <x v="2"/>
    <s v="2"/>
    <x v="0"/>
    <s v="1"/>
    <n v="3"/>
    <s v="NE"/>
    <s v=""/>
    <x v="0"/>
  </r>
  <r>
    <s v="004035/23"/>
    <s v="Golha Sebastian"/>
    <s v="2211644050"/>
    <s v="111"/>
    <x v="203"/>
    <d v="1899-12-30T09:06:00"/>
    <d v="2023-07-14T00:00:00"/>
    <s v="12:01"/>
    <x v="7"/>
    <x v="2"/>
    <x v="2"/>
    <s v="2"/>
    <x v="0"/>
    <s v="1"/>
    <n v="3"/>
    <s v="NE"/>
    <s v=""/>
    <x v="0"/>
  </r>
  <r>
    <s v="004037/23"/>
    <s v="Koláček Matyáš"/>
    <s v="2003280994"/>
    <s v="205"/>
    <x v="203"/>
    <d v="1899-12-30T09:47:00"/>
    <d v="2023-07-14T00:00:00"/>
    <s v="10:30"/>
    <x v="7"/>
    <x v="2"/>
    <x v="2"/>
    <s v="2"/>
    <x v="0"/>
    <s v="1"/>
    <n v="3"/>
    <s v="NE"/>
    <s v=""/>
    <x v="0"/>
  </r>
  <r>
    <s v="004039/23"/>
    <s v="Zelená Adriana"/>
    <s v="1860311398"/>
    <s v="111"/>
    <x v="203"/>
    <d v="1899-12-30T10:11:00"/>
    <d v="2023-07-14T00:00:00"/>
    <s v="10:33"/>
    <x v="7"/>
    <x v="2"/>
    <x v="2"/>
    <s v="2"/>
    <x v="0"/>
    <s v="1"/>
    <n v="3"/>
    <s v="NE"/>
    <s v=""/>
    <x v="0"/>
  </r>
  <r>
    <s v="004041/23"/>
    <s v="Dvořák Tomáš"/>
    <s v="1611251719"/>
    <s v="111"/>
    <x v="203"/>
    <d v="1899-12-30T10:31:00"/>
    <d v="2023-07-14T00:00:00"/>
    <s v="11:38"/>
    <x v="7"/>
    <x v="2"/>
    <x v="2"/>
    <s v="2"/>
    <x v="0"/>
    <s v="1"/>
    <n v="3"/>
    <s v="NE"/>
    <s v=""/>
    <x v="0"/>
  </r>
  <r>
    <s v="004043/23"/>
    <s v="Kuxová Barbora"/>
    <s v="1756150748"/>
    <s v="205"/>
    <x v="203"/>
    <d v="1899-12-30T10:46:00"/>
    <d v="2023-07-14T00:00:00"/>
    <s v="10:35"/>
    <x v="7"/>
    <x v="2"/>
    <x v="2"/>
    <s v="2"/>
    <x v="0"/>
    <s v="1"/>
    <n v="3"/>
    <s v="NE"/>
    <s v=""/>
    <x v="0"/>
  </r>
  <r>
    <s v="004046/23"/>
    <s v="Opatřilová Ella "/>
    <s v="1054053231"/>
    <s v="205"/>
    <x v="203"/>
    <d v="1899-12-30T11:04:00"/>
    <d v="2023-07-14T00:00:00"/>
    <s v="12:02"/>
    <x v="0"/>
    <x v="2"/>
    <x v="2"/>
    <s v="2"/>
    <x v="0"/>
    <s v="1"/>
    <n v="3"/>
    <s v="NE"/>
    <s v=""/>
    <x v="0"/>
  </r>
  <r>
    <s v="004048/23"/>
    <s v="Kubíček Štěpán"/>
    <s v="1607270291"/>
    <s v="205"/>
    <x v="203"/>
    <d v="1899-12-30T11:16:00"/>
    <d v="2023-07-14T00:00:00"/>
    <s v="09:35"/>
    <x v="7"/>
    <x v="2"/>
    <x v="2"/>
    <s v="2"/>
    <x v="0"/>
    <s v="1"/>
    <n v="3"/>
    <s v="NE"/>
    <s v=""/>
    <x v="0"/>
  </r>
  <r>
    <s v="004049/23"/>
    <s v="Karasová Laura"/>
    <s v="1755201250"/>
    <s v="111"/>
    <x v="203"/>
    <d v="1899-12-30T11:20:00"/>
    <d v="2023-07-14T00:00:00"/>
    <s v="11:01"/>
    <x v="7"/>
    <x v="2"/>
    <x v="2"/>
    <s v="2"/>
    <x v="0"/>
    <s v="1"/>
    <n v="3"/>
    <s v="NE"/>
    <s v=""/>
    <x v="0"/>
  </r>
  <r>
    <s v="004052/23"/>
    <s v="Mikulíková Tereza"/>
    <s v="8852256160"/>
    <s v="201"/>
    <x v="203"/>
    <d v="1899-12-30T12:05:00"/>
    <d v="2023-07-14T00:00:00"/>
    <s v="11:49"/>
    <x v="6"/>
    <x v="0"/>
    <x v="0"/>
    <s v="7"/>
    <x v="1"/>
    <s v="1"/>
    <n v="3"/>
    <s v="NE"/>
    <s v=""/>
    <x v="0"/>
  </r>
  <r>
    <s v="004053/23"/>
    <s v="Továrková Alena"/>
    <s v="8459123497"/>
    <s v="111"/>
    <x v="203"/>
    <d v="1899-12-30T12:11:00"/>
    <d v="2023-07-14T00:00:00"/>
    <s v="10:33"/>
    <x v="6"/>
    <x v="0"/>
    <x v="0"/>
    <s v="7"/>
    <x v="1"/>
    <s v="1"/>
    <n v="3"/>
    <s v="NE"/>
    <s v=""/>
    <x v="0"/>
  </r>
  <r>
    <s v="004054/23"/>
    <s v="Golhová Katarína "/>
    <s v="8652614036"/>
    <s v="111"/>
    <x v="203"/>
    <d v="1899-12-30T12:16:00"/>
    <d v="2023-07-14T00:00:00"/>
    <s v="12:02"/>
    <x v="6"/>
    <x v="0"/>
    <x v="0"/>
    <s v="7"/>
    <x v="1"/>
    <s v="1"/>
    <n v="3"/>
    <s v="NE"/>
    <s v=""/>
    <x v="0"/>
  </r>
  <r>
    <s v="004055/23"/>
    <s v="Merta Michal"/>
    <s v="2012010528"/>
    <s v="205"/>
    <x v="203"/>
    <d v="1899-12-30T12:29:00"/>
    <d v="2023-07-14T00:00:00"/>
    <s v="12:36"/>
    <x v="8"/>
    <x v="1"/>
    <x v="1"/>
    <s v="2"/>
    <x v="0"/>
    <s v="1"/>
    <n v="3"/>
    <s v="NE"/>
    <s v=""/>
    <x v="0"/>
  </r>
  <r>
    <s v="004057/23"/>
    <s v="Mertová Lenka"/>
    <s v="8660056009"/>
    <s v="205"/>
    <x v="203"/>
    <d v="1899-12-30T13:11:00"/>
    <d v="2023-07-14T00:00:00"/>
    <s v="12:46"/>
    <x v="9"/>
    <x v="0"/>
    <x v="0"/>
    <s v="7"/>
    <x v="1"/>
    <s v="1"/>
    <n v="3"/>
    <s v="NE"/>
    <s v=""/>
    <x v="0"/>
  </r>
  <r>
    <s v="004060/23"/>
    <s v="Koláček Petr"/>
    <s v="9207156145"/>
    <s v="205"/>
    <x v="203"/>
    <d v="1899-12-30T14:04:00"/>
    <d v="2023-07-14T00:00:00"/>
    <s v="10:30"/>
    <x v="6"/>
    <x v="0"/>
    <x v="0"/>
    <s v="7"/>
    <x v="1"/>
    <s v="1"/>
    <n v="3"/>
    <s v="NE"/>
    <s v=""/>
    <x v="0"/>
  </r>
  <r>
    <s v="004064/23"/>
    <s v="Kuš Vojtěch "/>
    <s v="1809250289"/>
    <s v="205"/>
    <x v="203"/>
    <d v="1899-12-30T20:56:00"/>
    <d v="2023-07-14T00:00:00"/>
    <s v="13:04"/>
    <x v="7"/>
    <x v="2"/>
    <x v="2"/>
    <s v="2"/>
    <x v="0"/>
    <s v="1"/>
    <n v="3"/>
    <s v="ANO"/>
    <s v=""/>
    <x v="1"/>
  </r>
  <r>
    <s v="004065/23"/>
    <s v="Navrátilová Lenka"/>
    <s v="8959265579"/>
    <s v="205"/>
    <x v="203"/>
    <d v="1899-12-30T21:08:00"/>
    <d v="2023-07-14T00:00:00"/>
    <s v="13:10"/>
    <x v="6"/>
    <x v="0"/>
    <x v="0"/>
    <s v="7"/>
    <x v="1"/>
    <s v="1"/>
    <n v="3"/>
    <s v="ANO"/>
    <s v=""/>
    <x v="1"/>
  </r>
  <r>
    <s v="004066/23"/>
    <s v="Brzáková Anna"/>
    <s v="1860120482"/>
    <s v="211"/>
    <x v="203"/>
    <d v="1899-12-30T22:42:00"/>
    <d v="2023-07-14T00:00:00"/>
    <s v="11:59"/>
    <x v="0"/>
    <x v="1"/>
    <x v="1"/>
    <s v="2"/>
    <x v="1"/>
    <s v="1"/>
    <n v="3"/>
    <s v="ANO"/>
    <s v=""/>
    <x v="1"/>
  </r>
  <r>
    <s v="004067/23"/>
    <s v="Brzáková Eliška"/>
    <s v="9757306174"/>
    <s v="211"/>
    <x v="203"/>
    <d v="1899-12-30T22:52:00"/>
    <d v="2023-07-14T00:00:00"/>
    <s v="12:00"/>
    <x v="1"/>
    <x v="0"/>
    <x v="0"/>
    <s v="2"/>
    <x v="1"/>
    <s v="1"/>
    <n v="3"/>
    <s v="ANO"/>
    <s v=""/>
    <x v="1"/>
  </r>
  <r>
    <s v="004074/23"/>
    <s v="Zubková Simona"/>
    <s v="2059080562"/>
    <s v="205"/>
    <x v="204"/>
    <d v="1899-12-30T12:31:00"/>
    <d v="2023-07-14T00:00:00"/>
    <s v="09:27"/>
    <x v="7"/>
    <x v="1"/>
    <x v="1"/>
    <s v="2"/>
    <x v="0"/>
    <s v="1"/>
    <n v="4"/>
    <s v="NE"/>
    <s v=""/>
    <x v="0"/>
  </r>
  <r>
    <s v="004075/23"/>
    <s v="Hnátková Jana"/>
    <s v="9254146187"/>
    <s v="205"/>
    <x v="204"/>
    <d v="1899-12-30T13:14:00"/>
    <d v="2023-07-14T00:00:00"/>
    <s v="09:31"/>
    <x v="6"/>
    <x v="0"/>
    <x v="0"/>
    <s v="7"/>
    <x v="1"/>
    <s v="1"/>
    <n v="4"/>
    <s v="NE"/>
    <s v=""/>
    <x v="0"/>
  </r>
  <r>
    <s v="004080/23"/>
    <s v="Klepáček Radek"/>
    <s v="1308121089"/>
    <s v="211"/>
    <x v="204"/>
    <d v="1899-12-30T18:46:00"/>
    <d v="2023-07-14T00:00:00"/>
    <s v="17:16"/>
    <x v="7"/>
    <x v="1"/>
    <x v="1"/>
    <s v="5"/>
    <x v="0"/>
    <s v="1"/>
    <n v="4"/>
    <s v="ANO"/>
    <s v=""/>
    <x v="1"/>
  </r>
  <r>
    <s v="004085/23"/>
    <s v="Krahulík Max Julian"/>
    <s v="2104280673"/>
    <s v="111"/>
    <x v="205"/>
    <d v="1899-12-30T11:20:00"/>
    <d v="2023-07-14T00:00:00"/>
    <s v="20:27"/>
    <x v="11"/>
    <x v="1"/>
    <x v="1"/>
    <s v="1"/>
    <x v="0"/>
    <s v="5"/>
    <n v="5"/>
    <s v="NE"/>
    <s v=""/>
    <x v="0"/>
  </r>
  <r>
    <s v="003987/23"/>
    <s v="Gajdošík Radek"/>
    <s v="1603250803"/>
    <s v="111"/>
    <x v="201"/>
    <d v="1899-12-30T10:17:00"/>
    <d v="2023-07-15T00:00:00"/>
    <s v="08:04"/>
    <x v="8"/>
    <x v="2"/>
    <x v="2"/>
    <s v="2"/>
    <x v="0"/>
    <s v="1"/>
    <n v="1"/>
    <s v="NE"/>
    <s v=""/>
    <x v="0"/>
  </r>
  <r>
    <s v="003989/23"/>
    <s v="Gajdošíková Silvie"/>
    <s v="8559296141"/>
    <s v="111"/>
    <x v="201"/>
    <d v="1899-12-30T10:25:00"/>
    <d v="2023-07-15T00:00:00"/>
    <s v="12:24"/>
    <x v="9"/>
    <x v="0"/>
    <x v="0"/>
    <s v="7"/>
    <x v="1"/>
    <s v="1"/>
    <n v="1"/>
    <s v="NE"/>
    <s v=""/>
    <x v="0"/>
  </r>
  <r>
    <s v="004008/23"/>
    <s v="Homerová Anna"/>
    <s v="2254140592"/>
    <s v="111"/>
    <x v="202"/>
    <d v="1899-12-30T12:06:00"/>
    <d v="2023-07-15T00:00:00"/>
    <s v="11:46"/>
    <x v="7"/>
    <x v="1"/>
    <x v="1"/>
    <s v="2"/>
    <x v="0"/>
    <s v="1"/>
    <n v="2"/>
    <s v="NE"/>
    <s v=""/>
    <x v="0"/>
  </r>
  <r>
    <s v="004017/23"/>
    <s v="Homerová Kateřina"/>
    <s v="9353125507"/>
    <s v="111"/>
    <x v="202"/>
    <d v="1899-12-30T14:45:00"/>
    <d v="2023-07-15T00:00:00"/>
    <s v="14:17"/>
    <x v="6"/>
    <x v="0"/>
    <x v="0"/>
    <s v="7"/>
    <x v="1"/>
    <s v="1"/>
    <n v="2"/>
    <s v="NE"/>
    <s v=""/>
    <x v="0"/>
  </r>
  <r>
    <s v="004029/23"/>
    <s v="Chládková Terezie"/>
    <s v="2256010097"/>
    <s v="205"/>
    <x v="203"/>
    <d v="1899-12-30T00:11:00"/>
    <d v="2023-07-15T00:00:00"/>
    <s v="09:45"/>
    <x v="2"/>
    <x v="1"/>
    <x v="1"/>
    <s v="2"/>
    <x v="0"/>
    <s v="1"/>
    <n v="3"/>
    <s v="ANO"/>
    <s v=""/>
    <x v="1"/>
  </r>
  <r>
    <s v="004030/23"/>
    <s v="Bahounková Nikola"/>
    <s v="9355205563"/>
    <s v="205"/>
    <x v="203"/>
    <d v="1899-12-30T00:21:00"/>
    <d v="2023-07-15T00:00:00"/>
    <s v="10:00"/>
    <x v="3"/>
    <x v="0"/>
    <x v="0"/>
    <s v="7"/>
    <x v="1"/>
    <s v="1"/>
    <n v="3"/>
    <s v="ANO"/>
    <s v=""/>
    <x v="1"/>
  </r>
  <r>
    <s v="004032/23"/>
    <s v="Korandová Nikola"/>
    <s v="0862243250"/>
    <s v="201"/>
    <x v="203"/>
    <d v="1899-12-30T08:37:00"/>
    <d v="2023-07-15T00:00:00"/>
    <s v="10:23"/>
    <x v="8"/>
    <x v="2"/>
    <x v="2"/>
    <s v="2"/>
    <x v="0"/>
    <s v="1"/>
    <n v="3"/>
    <s v="NE"/>
    <s v=""/>
    <x v="0"/>
  </r>
  <r>
    <s v="004044/23"/>
    <s v="Dudová Natálie"/>
    <s v="1851160047"/>
    <s v="111"/>
    <x v="203"/>
    <d v="1899-12-30T10:48:00"/>
    <d v="2023-07-15T00:00:00"/>
    <s v="10:19"/>
    <x v="0"/>
    <x v="1"/>
    <x v="1"/>
    <s v="2"/>
    <x v="0"/>
    <s v="1"/>
    <n v="3"/>
    <s v="NE"/>
    <s v=""/>
    <x v="0"/>
  </r>
  <r>
    <s v="004050/23"/>
    <s v="Dudová Jana"/>
    <s v="8755206130"/>
    <s v="111"/>
    <x v="203"/>
    <d v="1899-12-30T13:56:00"/>
    <d v="2023-07-15T00:00:00"/>
    <s v="10:30"/>
    <x v="1"/>
    <x v="0"/>
    <x v="0"/>
    <s v="7"/>
    <x v="1"/>
    <s v="1"/>
    <n v="3"/>
    <s v="NE"/>
    <s v=""/>
    <x v="0"/>
  </r>
  <r>
    <s v="004062/23"/>
    <s v="Hrtus Klára "/>
    <s v="9258245700"/>
    <s v="205"/>
    <x v="203"/>
    <d v="1899-12-30T18:41:00"/>
    <d v="2023-07-15T00:00:00"/>
    <s v="13:04"/>
    <x v="6"/>
    <x v="0"/>
    <x v="0"/>
    <s v="7"/>
    <x v="1"/>
    <s v="1"/>
    <n v="3"/>
    <s v="ANO"/>
    <s v=""/>
    <x v="1"/>
  </r>
  <r>
    <s v="004083/23"/>
    <s v="Demel Štěpán"/>
    <s v="0804014475"/>
    <s v="111"/>
    <x v="205"/>
    <d v="1899-12-30T08:49:00"/>
    <d v="2023-07-15T00:00:00"/>
    <s v="11:46"/>
    <x v="7"/>
    <x v="0"/>
    <x v="0"/>
    <s v="2"/>
    <x v="0"/>
    <s v="1"/>
    <n v="5"/>
    <s v="NE"/>
    <s v=""/>
    <x v="0"/>
  </r>
  <r>
    <s v="004084/23"/>
    <s v="Mach Oliver"/>
    <s v="2305080327"/>
    <s v="205"/>
    <x v="205"/>
    <d v="1899-12-30T11:05:00"/>
    <d v="2023-07-15T00:00:00"/>
    <s v="11:13"/>
    <x v="7"/>
    <x v="1"/>
    <x v="1"/>
    <s v="2"/>
    <x v="0"/>
    <s v="1"/>
    <n v="5"/>
    <s v="NE"/>
    <s v=""/>
    <x v="0"/>
  </r>
  <r>
    <s v="004087/23"/>
    <s v="Machová Veronika "/>
    <s v="9257275709"/>
    <s v="205"/>
    <x v="205"/>
    <d v="1899-12-30T13:39:00"/>
    <d v="2023-07-15T00:00:00"/>
    <s v="23:36"/>
    <x v="6"/>
    <x v="0"/>
    <x v="0"/>
    <s v="7"/>
    <x v="1"/>
    <s v="1"/>
    <n v="5"/>
    <s v="NE"/>
    <s v=""/>
    <x v="0"/>
  </r>
  <r>
    <s v="004088/23"/>
    <s v="Prnka Daniel"/>
    <s v="1801120189"/>
    <s v="205"/>
    <x v="205"/>
    <d v="1899-12-30T21:02:00"/>
    <d v="2023-07-15T00:00:00"/>
    <s v="10:54"/>
    <x v="7"/>
    <x v="0"/>
    <x v="0"/>
    <s v="2"/>
    <x v="0"/>
    <s v="1"/>
    <n v="5"/>
    <s v="ANO"/>
    <s v=""/>
    <x v="1"/>
  </r>
  <r>
    <s v="004089/23"/>
    <s v="Prnková Lenka, Bc."/>
    <s v="9062145741"/>
    <s v="205"/>
    <x v="205"/>
    <d v="1899-12-30T21:10:00"/>
    <d v="2023-07-15T00:00:00"/>
    <s v="23:33"/>
    <x v="6"/>
    <x v="0"/>
    <x v="0"/>
    <s v="7"/>
    <x v="1"/>
    <s v="1"/>
    <n v="5"/>
    <s v="ANO"/>
    <s v=""/>
    <x v="1"/>
  </r>
  <r>
    <s v="004070/23"/>
    <s v="Lasáková Eliška "/>
    <s v="1062291670"/>
    <s v="205"/>
    <x v="204"/>
    <d v="1899-12-30T08:03:00"/>
    <d v="2023-07-16T00:00:00"/>
    <s v="15:29"/>
    <x v="8"/>
    <x v="2"/>
    <x v="2"/>
    <s v="2"/>
    <x v="0"/>
    <s v="1"/>
    <n v="4"/>
    <s v="NE"/>
    <s v=""/>
    <x v="0"/>
  </r>
  <r>
    <s v="004090/23"/>
    <s v="Cinková Lyra"/>
    <s v="1954030375"/>
    <s v="111"/>
    <x v="205"/>
    <d v="1899-12-30T22:27:00"/>
    <d v="2023-07-16T00:00:00"/>
    <s v="15:42"/>
    <x v="2"/>
    <x v="0"/>
    <x v="0"/>
    <s v="2"/>
    <x v="0"/>
    <s v="1"/>
    <n v="5"/>
    <s v="ANO"/>
    <s v=""/>
    <x v="1"/>
  </r>
  <r>
    <s v="004091/23"/>
    <s v="Pospíšilová Kateřina"/>
    <s v="8059025359"/>
    <s v="111"/>
    <x v="205"/>
    <d v="1899-12-30T22:36:00"/>
    <d v="2023-07-16T00:00:00"/>
    <s v="10:30"/>
    <x v="3"/>
    <x v="0"/>
    <x v="0"/>
    <s v="7"/>
    <x v="1"/>
    <s v="1"/>
    <n v="5"/>
    <s v="ANO"/>
    <s v=""/>
    <x v="1"/>
  </r>
  <r>
    <s v="004095/23"/>
    <s v="Sokol Martin"/>
    <s v="1108020320"/>
    <s v="201"/>
    <x v="206"/>
    <d v="1899-12-30T17:50:00"/>
    <d v="2023-07-16T00:00:00"/>
    <s v="14:32"/>
    <x v="0"/>
    <x v="1"/>
    <x v="1"/>
    <s v="4"/>
    <x v="0"/>
    <s v="1"/>
    <n v="6"/>
    <s v="ANO"/>
    <s v=""/>
    <x v="1"/>
  </r>
  <r>
    <s v="003993/23"/>
    <s v="Langerová Anna"/>
    <s v="1855282000"/>
    <s v="111"/>
    <x v="201"/>
    <d v="1899-12-30T15:07:00"/>
    <d v="2023-07-17T00:00:00"/>
    <s v="12:02"/>
    <x v="0"/>
    <x v="0"/>
    <x v="0"/>
    <s v="5"/>
    <x v="0"/>
    <s v="1"/>
    <n v="1"/>
    <s v="ANO"/>
    <s v=""/>
    <x v="1"/>
  </r>
  <r>
    <s v="003994/23"/>
    <s v="Langerová Petra"/>
    <s v="8062235786"/>
    <s v="111"/>
    <x v="201"/>
    <d v="1899-12-30T15:27:00"/>
    <d v="2023-07-17T00:00:00"/>
    <s v="11:24"/>
    <x v="1"/>
    <x v="0"/>
    <x v="0"/>
    <s v="7"/>
    <x v="1"/>
    <s v="1"/>
    <n v="1"/>
    <s v="ANO"/>
    <s v=""/>
    <x v="1"/>
  </r>
  <r>
    <s v="004004/23"/>
    <s v="Budník Vít"/>
    <s v="1511170738"/>
    <s v="205"/>
    <x v="202"/>
    <d v="1899-12-30T11:04:00"/>
    <d v="2023-07-17T00:00:00"/>
    <s v="12:04"/>
    <x v="7"/>
    <x v="1"/>
    <x v="1"/>
    <s v="2"/>
    <x v="0"/>
    <s v="1"/>
    <n v="2"/>
    <s v="NE"/>
    <s v=""/>
    <x v="0"/>
  </r>
  <r>
    <s v="004019/23"/>
    <s v="Šnajdr Zdeněk"/>
    <s v="1309190157"/>
    <s v="201"/>
    <x v="202"/>
    <d v="1899-12-30T16:56:00"/>
    <d v="2023-07-17T00:00:00"/>
    <s v="11:44"/>
    <x v="0"/>
    <x v="1"/>
    <x v="1"/>
    <s v="2"/>
    <x v="0"/>
    <s v="1"/>
    <n v="2"/>
    <s v="ANO"/>
    <s v=""/>
    <x v="1"/>
  </r>
  <r>
    <s v="004022/23"/>
    <s v="Sekanina Jiří"/>
    <s v="1109071524"/>
    <s v="201"/>
    <x v="202"/>
    <d v="1899-12-30T18:29:00"/>
    <d v="2023-07-17T00:00:00"/>
    <s v="08:47"/>
    <x v="0"/>
    <x v="1"/>
    <x v="1"/>
    <s v="2"/>
    <x v="2"/>
    <s v="1"/>
    <n v="2"/>
    <s v="ANO"/>
    <s v=""/>
    <x v="1"/>
  </r>
  <r>
    <s v="004024/23"/>
    <s v="Hrtus Sebastian"/>
    <s v="2307020430"/>
    <s v="205"/>
    <x v="202"/>
    <d v="1899-12-30T21:38:00"/>
    <d v="2023-07-17T00:00:00"/>
    <s v="12:05"/>
    <x v="7"/>
    <x v="1"/>
    <x v="1"/>
    <s v="2"/>
    <x v="0"/>
    <s v="1"/>
    <n v="2"/>
    <s v="ANO"/>
    <s v=""/>
    <x v="1"/>
  </r>
  <r>
    <s v="004031/23"/>
    <s v="Stařinský Dominik "/>
    <s v="1209250042"/>
    <s v="205"/>
    <x v="203"/>
    <d v="1899-12-30T08:31:00"/>
    <d v="2023-07-17T00:00:00"/>
    <s v="09:16"/>
    <x v="0"/>
    <x v="2"/>
    <x v="2"/>
    <s v="2"/>
    <x v="0"/>
    <s v="1"/>
    <n v="3"/>
    <s v="NE"/>
    <s v=""/>
    <x v="0"/>
  </r>
  <r>
    <s v="004061/23"/>
    <s v="Havlík Tomáš"/>
    <s v="1011210112"/>
    <s v="205"/>
    <x v="203"/>
    <d v="1899-12-30T15:00:00"/>
    <d v="2023-07-17T00:00:00"/>
    <s v="09:46"/>
    <x v="0"/>
    <x v="1"/>
    <x v="1"/>
    <s v="2"/>
    <x v="0"/>
    <s v="1"/>
    <n v="3"/>
    <s v="NE"/>
    <s v=""/>
    <x v="0"/>
  </r>
  <r>
    <s v="004081/23"/>
    <s v="Lorencová Viktorie A"/>
    <s v="1753100250"/>
    <s v="205"/>
    <x v="204"/>
    <d v="1899-12-30T22:48:00"/>
    <d v="2023-07-17T00:00:00"/>
    <s v="12:33"/>
    <x v="2"/>
    <x v="1"/>
    <x v="1"/>
    <s v="2"/>
    <x v="0"/>
    <s v="1"/>
    <n v="4"/>
    <s v="ANO"/>
    <s v=""/>
    <x v="1"/>
  </r>
  <r>
    <s v="004082/23"/>
    <s v="Lorencová Aneta "/>
    <s v="9162274858"/>
    <s v="205"/>
    <x v="204"/>
    <d v="1899-12-30T22:52:00"/>
    <d v="2023-07-17T00:00:00"/>
    <s v="12:33"/>
    <x v="3"/>
    <x v="0"/>
    <x v="0"/>
    <s v="7"/>
    <x v="1"/>
    <s v="1"/>
    <n v="4"/>
    <s v="ANO"/>
    <s v=""/>
    <x v="1"/>
  </r>
  <r>
    <s v="004092/23"/>
    <s v="Lučian Filip"/>
    <s v="1804060830"/>
    <s v="205"/>
    <x v="206"/>
    <d v="1899-12-30T12:15:00"/>
    <d v="2023-07-17T00:00:00"/>
    <s v="12:08"/>
    <x v="7"/>
    <x v="0"/>
    <x v="0"/>
    <s v="2"/>
    <x v="1"/>
    <s v="1"/>
    <n v="6"/>
    <s v="NE"/>
    <s v=""/>
    <x v="1"/>
  </r>
  <r>
    <s v="004093/23"/>
    <s v="Cizlerová Veronika"/>
    <s v="1360220279"/>
    <s v="111"/>
    <x v="206"/>
    <d v="1899-12-30T15:07:00"/>
    <d v="2023-07-17T00:00:00"/>
    <s v="12:03"/>
    <x v="7"/>
    <x v="0"/>
    <x v="0"/>
    <s v="2"/>
    <x v="0"/>
    <s v="1"/>
    <n v="6"/>
    <s v="ANO"/>
    <s v=""/>
    <x v="1"/>
  </r>
  <r>
    <s v="004094/23"/>
    <s v="Babinská Markéta"/>
    <s v="8259152693"/>
    <s v="111"/>
    <x v="206"/>
    <d v="1899-12-30T15:25:00"/>
    <d v="2023-07-17T00:00:00"/>
    <s v="12:01"/>
    <x v="6"/>
    <x v="0"/>
    <x v="0"/>
    <s v="7"/>
    <x v="1"/>
    <s v="1"/>
    <n v="6"/>
    <s v="ANO"/>
    <s v=""/>
    <x v="1"/>
  </r>
  <r>
    <s v="004096/23"/>
    <s v="Hrtus Klára "/>
    <s v="9258245700"/>
    <s v="205"/>
    <x v="206"/>
    <d v="1899-12-30T17:57:00"/>
    <d v="2023-07-17T00:00:00"/>
    <s v="12:07"/>
    <x v="6"/>
    <x v="0"/>
    <x v="0"/>
    <s v="7"/>
    <x v="1"/>
    <s v="1"/>
    <n v="6"/>
    <s v="ANO"/>
    <s v=""/>
    <x v="1"/>
  </r>
  <r>
    <s v="004107/23"/>
    <s v="Onufráková Laura"/>
    <s v="1656160231"/>
    <s v="205"/>
    <x v="207"/>
    <d v="1899-12-30T22:42:00"/>
    <d v="2023-07-17T00:00:00"/>
    <s v="12:09"/>
    <x v="7"/>
    <x v="1"/>
    <x v="1"/>
    <s v="2"/>
    <x v="0"/>
    <s v="1"/>
    <n v="7"/>
    <s v="ANO"/>
    <s v=""/>
    <x v="1"/>
  </r>
  <r>
    <s v="003990/23"/>
    <s v="Pusch Vojtěch"/>
    <s v="2301220317"/>
    <s v="205"/>
    <x v="201"/>
    <d v="1899-12-30T11:34:00"/>
    <d v="2023-07-18T00:00:00"/>
    <s v="12:12"/>
    <x v="2"/>
    <x v="1"/>
    <x v="1"/>
    <s v="2"/>
    <x v="0"/>
    <s v="1"/>
    <n v="1"/>
    <s v="NE"/>
    <s v=""/>
    <x v="0"/>
  </r>
  <r>
    <s v="004042/23"/>
    <s v="Pusch Martin"/>
    <s v="9007025324"/>
    <s v="111"/>
    <x v="203"/>
    <d v="1899-12-30T10:44:00"/>
    <d v="2023-07-18T00:00:00"/>
    <s v="12:14"/>
    <x v="3"/>
    <x v="0"/>
    <x v="0"/>
    <s v="7"/>
    <x v="1"/>
    <s v="1"/>
    <n v="3"/>
    <s v="NE"/>
    <s v=""/>
    <x v="0"/>
  </r>
  <r>
    <s v="004058/23"/>
    <s v="Stec Nadia"/>
    <s v="2351110575"/>
    <s v="111"/>
    <x v="203"/>
    <d v="1899-12-30T13:40:00"/>
    <d v="2023-07-18T00:00:00"/>
    <s v="12:07"/>
    <x v="2"/>
    <x v="1"/>
    <x v="1"/>
    <s v="2"/>
    <x v="0"/>
    <s v="1"/>
    <n v="3"/>
    <s v="NE"/>
    <s v=""/>
    <x v="0"/>
  </r>
  <r>
    <s v="004059/23"/>
    <s v="Tsupra Mariana "/>
    <s v="8055554540"/>
    <s v="111"/>
    <x v="203"/>
    <d v="1899-12-30T14:00:00"/>
    <d v="2023-07-18T00:00:00"/>
    <s v="12:09"/>
    <x v="3"/>
    <x v="0"/>
    <x v="0"/>
    <s v="7"/>
    <x v="1"/>
    <s v="1"/>
    <n v="3"/>
    <s v="NE"/>
    <s v=""/>
    <x v="0"/>
  </r>
  <r>
    <s v="004069/23"/>
    <s v="Příhoda Matyas"/>
    <s v="2306240332"/>
    <s v="205"/>
    <x v="204"/>
    <d v="1899-12-30T07:19:00"/>
    <d v="2023-07-18T00:00:00"/>
    <s v="12:13"/>
    <x v="8"/>
    <x v="1"/>
    <x v="1"/>
    <s v="2"/>
    <x v="1"/>
    <s v="1"/>
    <n v="4"/>
    <s v="NE"/>
    <s v=""/>
    <x v="0"/>
  </r>
  <r>
    <s v="004071/23"/>
    <s v="Jedlička Eduard "/>
    <s v="2104180430"/>
    <s v="201"/>
    <x v="204"/>
    <d v="1899-12-30T08:26:00"/>
    <d v="2023-07-18T00:00:00"/>
    <s v="13:03"/>
    <x v="7"/>
    <x v="2"/>
    <x v="2"/>
    <s v="2"/>
    <x v="0"/>
    <s v="1"/>
    <n v="4"/>
    <s v="NE"/>
    <s v=""/>
    <x v="0"/>
  </r>
  <r>
    <s v="004076/23"/>
    <s v="Nesvadbová Žaneta Bc"/>
    <s v="9555066103"/>
    <s v="205"/>
    <x v="204"/>
    <d v="1899-12-30T13:39:00"/>
    <d v="2023-07-18T00:00:00"/>
    <s v="12:14"/>
    <x v="9"/>
    <x v="0"/>
    <x v="0"/>
    <s v="7"/>
    <x v="1"/>
    <s v="1"/>
    <n v="4"/>
    <s v="NE"/>
    <s v=""/>
    <x v="0"/>
  </r>
  <r>
    <s v="004077/23"/>
    <s v="Jedličková Zuzana Ph"/>
    <s v="9062135676"/>
    <s v="201"/>
    <x v="204"/>
    <d v="1899-12-30T14:05:00"/>
    <d v="2023-07-18T00:00:00"/>
    <s v="13:03"/>
    <x v="6"/>
    <x v="0"/>
    <x v="0"/>
    <s v="7"/>
    <x v="1"/>
    <s v="1"/>
    <n v="4"/>
    <s v="NE"/>
    <s v=""/>
    <x v="0"/>
  </r>
  <r>
    <s v="004098/23"/>
    <s v="Zatloukalová Marie"/>
    <s v="1360160230"/>
    <s v="205"/>
    <x v="207"/>
    <d v="1899-12-30T10:41:00"/>
    <d v="2023-07-18T00:00:00"/>
    <s v="12:06"/>
    <x v="2"/>
    <x v="1"/>
    <x v="1"/>
    <s v="3"/>
    <x v="0"/>
    <s v="1"/>
    <n v="7"/>
    <s v="NE"/>
    <s v=""/>
    <x v="1"/>
  </r>
  <r>
    <s v="004104/23"/>
    <s v="Zatloukalová Gabriel"/>
    <s v="8456285321"/>
    <s v="201"/>
    <x v="207"/>
    <d v="1899-12-30T20:54:00"/>
    <d v="2023-07-18T00:00:00"/>
    <s v="12:11"/>
    <x v="3"/>
    <x v="0"/>
    <x v="0"/>
    <s v="7"/>
    <x v="1"/>
    <s v="1"/>
    <n v="7"/>
    <s v="ANO"/>
    <s v=""/>
    <x v="1"/>
  </r>
  <r>
    <s v="004115/23"/>
    <s v="Němec Martin "/>
    <s v="2211160677"/>
    <s v="205"/>
    <x v="208"/>
    <d v="1899-12-30T13:47:00"/>
    <d v="2023-07-18T00:00:00"/>
    <s v="12:28"/>
    <x v="7"/>
    <x v="1"/>
    <x v="1"/>
    <s v="2"/>
    <x v="1"/>
    <s v="1"/>
    <n v="1"/>
    <s v="NE"/>
    <s v=""/>
    <x v="0"/>
  </r>
  <r>
    <s v="004116/23"/>
    <s v="Němcová Kamila Bc, D"/>
    <s v="8757305799"/>
    <s v="205"/>
    <x v="208"/>
    <d v="1899-12-30T14:00:00"/>
    <d v="2023-07-18T00:00:00"/>
    <s v="12:28"/>
    <x v="6"/>
    <x v="0"/>
    <x v="0"/>
    <s v="7"/>
    <x v="1"/>
    <s v="1"/>
    <n v="1"/>
    <s v="NE"/>
    <s v=""/>
    <x v="0"/>
  </r>
  <r>
    <s v="004122/23"/>
    <s v="Šagátová Marie"/>
    <s v="536120129"/>
    <s v="205"/>
    <x v="208"/>
    <d v="1899-12-30T20:39:00"/>
    <d v="2023-07-18T00:00:00"/>
    <s v="17:05"/>
    <x v="3"/>
    <x v="0"/>
    <x v="0"/>
    <s v="7"/>
    <x v="1"/>
    <s v="1"/>
    <n v="1"/>
    <s v="ANO"/>
    <s v=""/>
    <x v="1"/>
  </r>
  <r>
    <s v="004068/23"/>
    <s v="Večeřa Filip"/>
    <s v="0803183238"/>
    <s v="205"/>
    <x v="204"/>
    <d v="1899-12-30T02:13:00"/>
    <d v="2023-07-19T00:00:00"/>
    <s v="11:52"/>
    <x v="0"/>
    <x v="1"/>
    <x v="1"/>
    <s v="2"/>
    <x v="0"/>
    <s v="1"/>
    <n v="4"/>
    <s v="ANO"/>
    <s v=""/>
    <x v="1"/>
  </r>
  <r>
    <s v="004105/23"/>
    <s v="Lalíková Kateřina"/>
    <s v="1653280035"/>
    <s v="205"/>
    <x v="207"/>
    <d v="1899-12-30T21:25:00"/>
    <d v="2023-07-19T00:00:00"/>
    <s v="13:29"/>
    <x v="2"/>
    <x v="1"/>
    <x v="1"/>
    <s v="3"/>
    <x v="0"/>
    <s v="1"/>
    <n v="7"/>
    <s v="ANO"/>
    <s v=""/>
    <x v="1"/>
  </r>
  <r>
    <s v="004106/23"/>
    <s v="Danielová Kateřina"/>
    <s v="8260185318"/>
    <s v="205"/>
    <x v="207"/>
    <d v="1899-12-30T21:36:00"/>
    <d v="2023-07-19T00:00:00"/>
    <s v="13:30"/>
    <x v="3"/>
    <x v="0"/>
    <x v="0"/>
    <s v="7"/>
    <x v="1"/>
    <s v="1"/>
    <n v="7"/>
    <s v="ANO"/>
    <s v=""/>
    <x v="1"/>
  </r>
  <r>
    <s v="004108/23"/>
    <s v="Daněk Tomáš"/>
    <s v="2305160187"/>
    <s v="205"/>
    <x v="207"/>
    <d v="1899-12-30T23:18:00"/>
    <d v="2023-07-19T00:00:00"/>
    <s v="12:16"/>
    <x v="7"/>
    <x v="1"/>
    <x v="1"/>
    <s v="4"/>
    <x v="0"/>
    <s v="1"/>
    <n v="7"/>
    <s v="ANO"/>
    <s v=""/>
    <x v="1"/>
  </r>
  <r>
    <s v="004109/23"/>
    <s v="Daňková Kateřina"/>
    <s v="9054126191"/>
    <s v="205"/>
    <x v="207"/>
    <d v="1899-12-30T23:26:00"/>
    <d v="2023-07-19T00:00:00"/>
    <s v="12:16"/>
    <x v="6"/>
    <x v="0"/>
    <x v="0"/>
    <s v="7"/>
    <x v="1"/>
    <s v="1"/>
    <n v="7"/>
    <s v="ANO"/>
    <s v=""/>
    <x v="1"/>
  </r>
  <r>
    <s v="004112/23"/>
    <s v="Ščuka Miloš"/>
    <s v="2207031354"/>
    <s v="111"/>
    <x v="208"/>
    <d v="1899-12-30T12:16:00"/>
    <d v="2023-07-19T00:00:00"/>
    <s v="12:02"/>
    <x v="2"/>
    <x v="1"/>
    <x v="1"/>
    <s v="2"/>
    <x v="0"/>
    <s v="1"/>
    <n v="1"/>
    <s v="NE"/>
    <s v=""/>
    <x v="0"/>
  </r>
  <r>
    <s v="004114/23"/>
    <s v="Ščuková Valerie "/>
    <s v="0551293226"/>
    <s v="111"/>
    <x v="208"/>
    <d v="1899-12-30T12:43:00"/>
    <d v="2023-07-19T00:00:00"/>
    <s v="12:29"/>
    <x v="3"/>
    <x v="0"/>
    <x v="0"/>
    <s v="7"/>
    <x v="1"/>
    <s v="1"/>
    <n v="1"/>
    <s v="NE"/>
    <s v=""/>
    <x v="0"/>
  </r>
  <r>
    <s v="004118/23"/>
    <s v="Trnečka Michal"/>
    <s v="9204225712"/>
    <s v="205"/>
    <x v="208"/>
    <d v="1899-12-30T15:58:00"/>
    <d v="2023-07-19T00:00:00"/>
    <s v="16:54"/>
    <x v="9"/>
    <x v="0"/>
    <x v="0"/>
    <s v="7"/>
    <x v="1"/>
    <s v="1"/>
    <n v="1"/>
    <s v="ANO"/>
    <s v=""/>
    <x v="1"/>
  </r>
  <r>
    <s v="004120/23"/>
    <s v="Bittnerová Adéla"/>
    <s v="1656090161"/>
    <s v="205"/>
    <x v="208"/>
    <d v="1899-12-30T19:14:00"/>
    <d v="2023-07-19T00:00:00"/>
    <s v="12:28"/>
    <x v="2"/>
    <x v="0"/>
    <x v="0"/>
    <s v="3"/>
    <x v="0"/>
    <s v="1"/>
    <n v="1"/>
    <s v="ANO"/>
    <s v=""/>
    <x v="1"/>
  </r>
  <r>
    <s v="004121/23"/>
    <s v="Sedláčková Vanesa"/>
    <s v="1751110218"/>
    <s v="205"/>
    <x v="208"/>
    <d v="1899-12-30T19:58:00"/>
    <d v="2023-07-19T00:00:00"/>
    <s v="10:15"/>
    <x v="0"/>
    <x v="0"/>
    <x v="0"/>
    <s v="3"/>
    <x v="0"/>
    <s v="1"/>
    <n v="1"/>
    <s v="ANO"/>
    <s v=""/>
    <x v="1"/>
  </r>
  <r>
    <s v="004123/23"/>
    <s v="Vašíčková Lenka"/>
    <s v="9657175726"/>
    <s v="205"/>
    <x v="208"/>
    <d v="1899-12-30T21:48:00"/>
    <d v="2023-07-19T00:00:00"/>
    <s v="08:50"/>
    <x v="1"/>
    <x v="0"/>
    <x v="0"/>
    <s v="7"/>
    <x v="1"/>
    <s v="1"/>
    <n v="1"/>
    <s v="ANO"/>
    <s v=""/>
    <x v="1"/>
  </r>
  <r>
    <s v="004134/23"/>
    <s v="Šagátová Jana"/>
    <s v="8456104459"/>
    <s v="205"/>
    <x v="209"/>
    <d v="1899-12-30T17:25:00"/>
    <d v="2023-07-19T00:00:00"/>
    <s v="07:33"/>
    <x v="3"/>
    <x v="0"/>
    <x v="0"/>
    <s v="7"/>
    <x v="1"/>
    <s v="1"/>
    <n v="2"/>
    <s v="ANO"/>
    <s v=""/>
    <x v="1"/>
  </r>
  <r>
    <s v="004137/23"/>
    <s v="Kynšt Matěj"/>
    <s v="1806210252"/>
    <s v="111"/>
    <x v="209"/>
    <d v="1899-12-30T22:28:00"/>
    <d v="2023-07-19T00:00:00"/>
    <s v="09:17"/>
    <x v="11"/>
    <x v="0"/>
    <x v="0"/>
    <s v="2"/>
    <x v="0"/>
    <s v="1"/>
    <n v="2"/>
    <s v="ANO"/>
    <s v=""/>
    <x v="1"/>
  </r>
  <r>
    <s v="004138/23"/>
    <s v="Ščuglíková Lenka"/>
    <s v="9059156073"/>
    <s v="111"/>
    <x v="209"/>
    <d v="1899-12-30T22:44:00"/>
    <d v="2023-07-19T00:00:00"/>
    <s v="12:33"/>
    <x v="1"/>
    <x v="0"/>
    <x v="0"/>
    <s v="7"/>
    <x v="1"/>
    <s v="1"/>
    <n v="2"/>
    <s v="ANO"/>
    <s v=""/>
    <x v="1"/>
  </r>
  <r>
    <s v="004140/23"/>
    <s v="Machač Petr, Mgr."/>
    <s v="8804195807"/>
    <s v="205"/>
    <x v="210"/>
    <d v="1899-12-30T03:46:00"/>
    <d v="2023-07-19T00:00:00"/>
    <s v="07:10"/>
    <x v="3"/>
    <x v="0"/>
    <x v="0"/>
    <s v="7"/>
    <x v="1"/>
    <s v="1"/>
    <n v="3"/>
    <s v="ANO"/>
    <s v=""/>
    <x v="1"/>
  </r>
  <r>
    <s v="004034/23"/>
    <s v="Vláčilová Alice "/>
    <s v="0859053261"/>
    <s v="205"/>
    <x v="203"/>
    <d v="1899-12-30T08:59:00"/>
    <d v="2023-07-20T00:00:00"/>
    <s v="09:44"/>
    <x v="0"/>
    <x v="2"/>
    <x v="2"/>
    <s v="2"/>
    <x v="0"/>
    <s v="1"/>
    <n v="3"/>
    <s v="NE"/>
    <s v=""/>
    <x v="0"/>
  </r>
  <r>
    <s v="004078/23"/>
    <s v="Vecherko Daniil"/>
    <s v="1912814057"/>
    <s v="111"/>
    <x v="204"/>
    <d v="1899-12-30T14:22:00"/>
    <d v="2023-07-20T00:00:00"/>
    <s v="12:54"/>
    <x v="7"/>
    <x v="1"/>
    <x v="1"/>
    <s v="5"/>
    <x v="0"/>
    <s v="1"/>
    <n v="4"/>
    <s v="NE"/>
    <s v=""/>
    <x v="0"/>
  </r>
  <r>
    <s v="004079/23"/>
    <s v="Vecherko Olha"/>
    <s v="9357814510"/>
    <s v="111"/>
    <x v="204"/>
    <d v="1899-12-30T16:35:00"/>
    <d v="2023-07-20T00:00:00"/>
    <s v="12:57"/>
    <x v="6"/>
    <x v="0"/>
    <x v="0"/>
    <s v="7"/>
    <x v="1"/>
    <s v="1"/>
    <n v="4"/>
    <s v="ANO"/>
    <s v=""/>
    <x v="1"/>
  </r>
  <r>
    <s v="004097/23"/>
    <s v="Šupina Matěj"/>
    <s v="0701086155"/>
    <s v="211"/>
    <x v="207"/>
    <d v="1899-12-30T01:06:00"/>
    <d v="2023-07-20T00:00:00"/>
    <s v="13:48"/>
    <x v="0"/>
    <x v="0"/>
    <x v="0"/>
    <s v="2"/>
    <x v="2"/>
    <s v="1"/>
    <n v="7"/>
    <s v="ANO"/>
    <s v=""/>
    <x v="1"/>
  </r>
  <r>
    <s v="004100/23"/>
    <s v="Sulzbacher Vojtěch"/>
    <s v="1007220104"/>
    <s v="201"/>
    <x v="207"/>
    <d v="1899-12-30T16:43:00"/>
    <d v="2023-07-20T00:00:00"/>
    <s v="12:10"/>
    <x v="7"/>
    <x v="0"/>
    <x v="0"/>
    <s v="2"/>
    <x v="0"/>
    <s v="1"/>
    <n v="7"/>
    <s v="ANO"/>
    <s v=""/>
    <x v="1"/>
  </r>
  <r>
    <s v="004101/23"/>
    <s v="Nečasová Nikita"/>
    <s v="0662013231"/>
    <s v="211"/>
    <x v="207"/>
    <d v="1899-12-30T17:43:00"/>
    <d v="2023-07-20T00:00:00"/>
    <s v="10:16"/>
    <x v="0"/>
    <x v="0"/>
    <x v="0"/>
    <s v="2"/>
    <x v="0"/>
    <s v="1"/>
    <n v="7"/>
    <s v="ANO"/>
    <s v=""/>
    <x v="1"/>
  </r>
  <r>
    <s v="004102/23"/>
    <s v="Melnykovych Maksym"/>
    <s v="1806594163"/>
    <s v="111"/>
    <x v="207"/>
    <d v="1899-12-30T18:18:00"/>
    <d v="2023-07-20T00:00:00"/>
    <s v="12:01"/>
    <x v="2"/>
    <x v="0"/>
    <x v="0"/>
    <s v="3"/>
    <x v="0"/>
    <s v="1"/>
    <n v="7"/>
    <s v="ANO"/>
    <s v=""/>
    <x v="1"/>
  </r>
  <r>
    <s v="004103/23"/>
    <s v="Melnykovych Lesia"/>
    <s v="9355574514"/>
    <s v="111"/>
    <x v="207"/>
    <d v="1899-12-30T18:44:00"/>
    <d v="2023-07-20T00:00:00"/>
    <s v="12:02"/>
    <x v="3"/>
    <x v="0"/>
    <x v="0"/>
    <s v="7"/>
    <x v="1"/>
    <s v="1"/>
    <n v="7"/>
    <s v="ANO"/>
    <s v=""/>
    <x v="1"/>
  </r>
  <r>
    <s v="004117/23"/>
    <s v="Trnečková Jaroslava"/>
    <s v="2356190309"/>
    <s v="205"/>
    <x v="208"/>
    <d v="1899-12-30T15:33:00"/>
    <d v="2023-07-20T00:00:00"/>
    <s v="12:00"/>
    <x v="8"/>
    <x v="0"/>
    <x v="0"/>
    <s v="5"/>
    <x v="0"/>
    <s v="1"/>
    <n v="1"/>
    <s v="ANO"/>
    <s v=""/>
    <x v="1"/>
  </r>
  <r>
    <s v="004135/23"/>
    <s v="Janoušek Marko"/>
    <s v="0810046160"/>
    <s v="111"/>
    <x v="209"/>
    <d v="1899-12-30T17:57:00"/>
    <d v="2023-07-20T00:00:00"/>
    <s v="12:11"/>
    <x v="7"/>
    <x v="0"/>
    <x v="0"/>
    <s v="5"/>
    <x v="0"/>
    <s v="1"/>
    <n v="2"/>
    <s v="ANO"/>
    <s v=""/>
    <x v="1"/>
  </r>
  <r>
    <s v="004136/23"/>
    <s v="Gengelová Gabriela"/>
    <s v="1152280360"/>
    <s v="205"/>
    <x v="209"/>
    <d v="1899-12-30T20:43:00"/>
    <d v="2023-07-20T00:00:00"/>
    <s v="09:47"/>
    <x v="0"/>
    <x v="0"/>
    <x v="0"/>
    <s v="2"/>
    <x v="0"/>
    <s v="1"/>
    <n v="2"/>
    <s v="ANO"/>
    <s v=""/>
    <x v="1"/>
  </r>
  <r>
    <s v="004150/23"/>
    <s v="Trnečková Jaroslava"/>
    <s v="9655135732"/>
    <s v="205"/>
    <x v="210"/>
    <d v="1899-12-30T16:50:00"/>
    <d v="2023-07-20T00:00:00"/>
    <s v="20:36"/>
    <x v="9"/>
    <x v="0"/>
    <x v="0"/>
    <s v="1"/>
    <x v="1"/>
    <s v="1"/>
    <n v="3"/>
    <s v="ANO"/>
    <s v=""/>
    <x v="1"/>
  </r>
  <r>
    <s v="003959/23"/>
    <s v="Malecová Lenka"/>
    <s v="1773758041"/>
    <s v="111"/>
    <x v="198"/>
    <d v="1899-12-30T16:19:00"/>
    <d v="2023-07-21T00:00:00"/>
    <s v="12:13"/>
    <x v="7"/>
    <x v="1"/>
    <x v="1"/>
    <s v="2"/>
    <x v="0"/>
    <s v="1"/>
    <n v="5"/>
    <s v="ANO"/>
    <s v=""/>
    <x v="1"/>
  </r>
  <r>
    <s v="004073/23"/>
    <s v="Králová Petra, Bc."/>
    <s v="9059246086"/>
    <s v="205"/>
    <x v="204"/>
    <d v="1899-12-30T11:29:00"/>
    <d v="2023-07-21T00:00:00"/>
    <s v="14:46"/>
    <x v="9"/>
    <x v="0"/>
    <x v="0"/>
    <s v="7"/>
    <x v="1"/>
    <s v="1"/>
    <n v="4"/>
    <s v="NE"/>
    <s v=""/>
    <x v="0"/>
  </r>
  <r>
    <s v="004086/23"/>
    <s v="Janáčová Lucie"/>
    <s v="8952075770"/>
    <s v="205"/>
    <x v="205"/>
    <d v="1899-12-30T11:27:00"/>
    <d v="2023-07-21T00:00:00"/>
    <s v="17:07"/>
    <x v="9"/>
    <x v="0"/>
    <x v="0"/>
    <s v="7"/>
    <x v="1"/>
    <s v="1"/>
    <n v="5"/>
    <s v="NE"/>
    <s v=""/>
    <x v="0"/>
  </r>
  <r>
    <s v="004111/23"/>
    <s v="Hanko František "/>
    <s v="1410270015"/>
    <s v="201"/>
    <x v="208"/>
    <d v="1899-12-30T11:47:00"/>
    <d v="2023-07-21T00:00:00"/>
    <s v="08:02"/>
    <x v="8"/>
    <x v="2"/>
    <x v="2"/>
    <s v="2"/>
    <x v="0"/>
    <s v="1"/>
    <n v="1"/>
    <s v="NE"/>
    <s v=""/>
    <x v="0"/>
  </r>
  <r>
    <s v="004126/23"/>
    <s v="Širáňová Sofie "/>
    <s v="1356110206"/>
    <s v="211"/>
    <x v="209"/>
    <d v="1899-12-30T09:41:00"/>
    <d v="2023-07-21T00:00:00"/>
    <s v="12:00"/>
    <x v="8"/>
    <x v="2"/>
    <x v="2"/>
    <s v="2"/>
    <x v="0"/>
    <s v="1"/>
    <n v="2"/>
    <s v="NE"/>
    <s v=""/>
    <x v="0"/>
  </r>
  <r>
    <s v="004128/23"/>
    <s v="Novotný Marek"/>
    <s v="1002137422"/>
    <s v="205"/>
    <x v="209"/>
    <d v="1899-12-30T13:18:00"/>
    <d v="2023-07-21T00:00:00"/>
    <s v="12:23"/>
    <x v="7"/>
    <x v="2"/>
    <x v="2"/>
    <s v="2"/>
    <x v="0"/>
    <s v="1"/>
    <n v="2"/>
    <s v="NE"/>
    <s v=""/>
    <x v="0"/>
  </r>
  <r>
    <s v="004129/23"/>
    <s v="Novotný Radek"/>
    <s v="8302074121"/>
    <s v="111"/>
    <x v="209"/>
    <d v="1899-12-30T13:28:00"/>
    <d v="2023-07-21T00:00:00"/>
    <s v="12:25"/>
    <x v="6"/>
    <x v="0"/>
    <x v="0"/>
    <s v="7"/>
    <x v="1"/>
    <s v="1"/>
    <n v="2"/>
    <s v="NE"/>
    <s v=""/>
    <x v="0"/>
  </r>
  <r>
    <s v="004130/23"/>
    <s v="Sonnenschein Stella"/>
    <s v="2262030837"/>
    <s v="211"/>
    <x v="209"/>
    <d v="1899-12-30T13:52:00"/>
    <d v="2023-07-21T00:00:00"/>
    <s v="12:21"/>
    <x v="2"/>
    <x v="1"/>
    <x v="1"/>
    <s v="5"/>
    <x v="0"/>
    <s v="1"/>
    <n v="2"/>
    <s v="NE"/>
    <s v=""/>
    <x v="0"/>
  </r>
  <r>
    <s v="004131/23"/>
    <s v="Sonnenschein Tereza"/>
    <s v="9555306189"/>
    <s v="211"/>
    <x v="209"/>
    <d v="1899-12-30T14:20:00"/>
    <d v="2023-07-21T00:00:00"/>
    <s v="12:39"/>
    <x v="3"/>
    <x v="0"/>
    <x v="0"/>
    <s v="7"/>
    <x v="1"/>
    <s v="1"/>
    <n v="2"/>
    <s v="NE"/>
    <s v=""/>
    <x v="0"/>
  </r>
  <r>
    <s v="004132/23"/>
    <s v="Dzik Albert"/>
    <s v="2302180056"/>
    <s v="205"/>
    <x v="209"/>
    <d v="1899-12-30T15:38:00"/>
    <d v="2023-07-21T00:00:00"/>
    <s v="14:59"/>
    <x v="7"/>
    <x v="0"/>
    <x v="0"/>
    <s v="3"/>
    <x v="0"/>
    <s v="1"/>
    <n v="2"/>
    <s v="ANO"/>
    <s v=""/>
    <x v="1"/>
  </r>
  <r>
    <s v="004133/23"/>
    <s v="Dziková Jesika"/>
    <s v="9251036234"/>
    <s v="205"/>
    <x v="209"/>
    <d v="1899-12-30T15:54:00"/>
    <d v="2023-07-21T00:00:00"/>
    <s v="15:01"/>
    <x v="6"/>
    <x v="0"/>
    <x v="0"/>
    <s v="7"/>
    <x v="1"/>
    <s v="1"/>
    <n v="2"/>
    <s v="ANO"/>
    <s v=""/>
    <x v="1"/>
  </r>
  <r>
    <s v="004139/23"/>
    <s v="Machačová Tereza"/>
    <s v="1757240276"/>
    <s v="205"/>
    <x v="210"/>
    <d v="1899-12-30T03:31:00"/>
    <d v="2023-07-21T00:00:00"/>
    <s v="12:02"/>
    <x v="2"/>
    <x v="0"/>
    <x v="0"/>
    <s v="7"/>
    <x v="0"/>
    <s v="1"/>
    <n v="3"/>
    <s v="ANO"/>
    <s v=""/>
    <x v="1"/>
  </r>
  <r>
    <s v="004141/23"/>
    <s v="Machačová Pavlína"/>
    <s v="8958295709"/>
    <s v="205"/>
    <x v="210"/>
    <d v="1899-12-30T07:18:00"/>
    <d v="2023-07-21T00:00:00"/>
    <s v="12:01"/>
    <x v="3"/>
    <x v="0"/>
    <x v="0"/>
    <s v="7"/>
    <x v="1"/>
    <s v="1"/>
    <n v="3"/>
    <s v="NE"/>
    <s v=""/>
    <x v="0"/>
  </r>
  <r>
    <s v="004142/23"/>
    <s v="Korubová Barbora"/>
    <s v="1552080728"/>
    <s v="111"/>
    <x v="210"/>
    <d v="1899-12-30T09:57:00"/>
    <d v="2023-07-21T00:00:00"/>
    <s v="12:14"/>
    <x v="7"/>
    <x v="2"/>
    <x v="2"/>
    <s v="2"/>
    <x v="0"/>
    <s v="1"/>
    <n v="3"/>
    <s v="NE"/>
    <s v=""/>
    <x v="0"/>
  </r>
  <r>
    <s v="004149/23"/>
    <s v="Spáčil Pavel "/>
    <s v="1511170045"/>
    <s v="201"/>
    <x v="210"/>
    <d v="1899-12-30T16:20:00"/>
    <d v="2023-07-21T00:00:00"/>
    <s v="12:05"/>
    <x v="2"/>
    <x v="1"/>
    <x v="1"/>
    <s v="3"/>
    <x v="2"/>
    <s v="1"/>
    <n v="3"/>
    <s v="ANO"/>
    <s v=""/>
    <x v="1"/>
  </r>
  <r>
    <s v="004159/23"/>
    <s v="Zatloukal Filip"/>
    <s v="2301190243"/>
    <s v="201"/>
    <x v="211"/>
    <d v="1899-12-30T02:38:00"/>
    <d v="2023-07-21T00:00:00"/>
    <s v="12:05"/>
    <x v="0"/>
    <x v="1"/>
    <x v="1"/>
    <s v="7"/>
    <x v="2"/>
    <s v="1"/>
    <n v="5"/>
    <s v="ANO"/>
    <s v=""/>
    <x v="1"/>
  </r>
  <r>
    <s v="004160/23"/>
    <s v="Zatloukalová Romana "/>
    <s v="9154225751"/>
    <s v="201"/>
    <x v="211"/>
    <d v="1899-12-30T02:46:00"/>
    <d v="2023-07-21T00:00:00"/>
    <s v="08:29"/>
    <x v="1"/>
    <x v="0"/>
    <x v="0"/>
    <s v="7"/>
    <x v="1"/>
    <s v="1"/>
    <n v="5"/>
    <s v="ANO"/>
    <s v=""/>
    <x v="1"/>
  </r>
  <r>
    <s v="004152/23"/>
    <s v="Řeháková Laura"/>
    <s v="1752160212"/>
    <s v="205"/>
    <x v="212"/>
    <d v="1899-12-30T09:51:00"/>
    <d v="2023-07-22T00:00:00"/>
    <s v="09:20"/>
    <x v="7"/>
    <x v="2"/>
    <x v="2"/>
    <s v="2"/>
    <x v="0"/>
    <s v="1"/>
    <n v="4"/>
    <s v="NE"/>
    <s v=""/>
    <x v="0"/>
  </r>
  <r>
    <s v="004154/23"/>
    <s v="Dubský Lukáš "/>
    <s v="0509086204"/>
    <s v="205"/>
    <x v="212"/>
    <d v="1899-12-30T12:28:00"/>
    <d v="2023-07-22T00:00:00"/>
    <s v="16:16"/>
    <x v="0"/>
    <x v="1"/>
    <x v="1"/>
    <s v="5"/>
    <x v="0"/>
    <s v="1"/>
    <n v="4"/>
    <s v="NE"/>
    <s v=""/>
    <x v="0"/>
  </r>
  <r>
    <s v="004157/23"/>
    <s v="Kuklová Viktorie"/>
    <s v="1857010034"/>
    <s v="111"/>
    <x v="212"/>
    <d v="1899-12-30T20:44:00"/>
    <d v="2023-07-22T00:00:00"/>
    <s v="12:28"/>
    <x v="2"/>
    <x v="1"/>
    <x v="1"/>
    <s v="3"/>
    <x v="0"/>
    <s v="1"/>
    <n v="4"/>
    <s v="ANO"/>
    <s v=""/>
    <x v="1"/>
  </r>
  <r>
    <s v="004158/23"/>
    <s v="Hanáková Markéta"/>
    <s v="9362155088"/>
    <s v="111"/>
    <x v="212"/>
    <d v="1899-12-30T20:55:00"/>
    <d v="2023-07-22T00:00:00"/>
    <s v="12:01"/>
    <x v="3"/>
    <x v="0"/>
    <x v="0"/>
    <s v="7"/>
    <x v="1"/>
    <s v="1"/>
    <n v="4"/>
    <s v="ANO"/>
    <s v=""/>
    <x v="1"/>
  </r>
  <r>
    <s v="004163/23"/>
    <s v="Bajcar Dominik"/>
    <s v="1808160420"/>
    <s v="205"/>
    <x v="211"/>
    <d v="1899-12-30T14:34:00"/>
    <d v="2023-07-22T00:00:00"/>
    <s v="10:08"/>
    <x v="7"/>
    <x v="1"/>
    <x v="1"/>
    <s v="2"/>
    <x v="1"/>
    <s v="1"/>
    <n v="5"/>
    <s v="NE"/>
    <s v=""/>
    <x v="0"/>
  </r>
  <r>
    <s v="004165/23"/>
    <s v="Bajcarová Jana"/>
    <s v="8762245767"/>
    <s v="205"/>
    <x v="211"/>
    <d v="1899-12-30T14:56:00"/>
    <d v="2023-07-22T00:00:00"/>
    <s v="14:30"/>
    <x v="6"/>
    <x v="0"/>
    <x v="0"/>
    <s v="7"/>
    <x v="1"/>
    <s v="1"/>
    <n v="5"/>
    <s v="NE"/>
    <s v=""/>
    <x v="0"/>
  </r>
  <r>
    <s v="004168/23"/>
    <s v="Tauchmanová Terezie"/>
    <s v="2254300301"/>
    <s v="207"/>
    <x v="211"/>
    <d v="1899-12-30T19:18:00"/>
    <d v="2023-07-22T00:00:00"/>
    <s v="14:39"/>
    <x v="7"/>
    <x v="1"/>
    <x v="1"/>
    <s v="2"/>
    <x v="1"/>
    <s v="1"/>
    <n v="5"/>
    <s v="ANO"/>
    <s v=""/>
    <x v="1"/>
  </r>
  <r>
    <s v="004169/23"/>
    <s v="Kamlarová Denisa"/>
    <s v="9256116188"/>
    <s v="207"/>
    <x v="211"/>
    <d v="1899-12-30T19:32:00"/>
    <d v="2023-07-22T00:00:00"/>
    <s v="14:58"/>
    <x v="6"/>
    <x v="0"/>
    <x v="0"/>
    <s v="7"/>
    <x v="1"/>
    <s v="1"/>
    <n v="5"/>
    <s v="ANO"/>
    <s v=""/>
    <x v="1"/>
  </r>
  <r>
    <s v="004156/23"/>
    <s v="Čurejová Erika"/>
    <s v="1051253225"/>
    <s v="205"/>
    <x v="212"/>
    <d v="1899-12-30T14:21:00"/>
    <d v="2023-07-23T00:00:00"/>
    <s v="12:00"/>
    <x v="0"/>
    <x v="1"/>
    <x v="1"/>
    <s v="7"/>
    <x v="0"/>
    <s v="1"/>
    <n v="4"/>
    <s v="NE"/>
    <s v=""/>
    <x v="0"/>
  </r>
  <r>
    <s v="004164/23"/>
    <s v="Král Jakub, Ing."/>
    <s v="8607086191"/>
    <s v="111"/>
    <x v="211"/>
    <d v="1899-12-30T14:36:00"/>
    <d v="2023-07-23T00:00:00"/>
    <s v="16:53"/>
    <x v="9"/>
    <x v="0"/>
    <x v="0"/>
    <s v="7"/>
    <x v="1"/>
    <s v="1"/>
    <n v="5"/>
    <s v="NE"/>
    <s v=""/>
    <x v="0"/>
  </r>
  <r>
    <s v="004176/23"/>
    <s v="Bartlová Valerie"/>
    <s v="1654261587"/>
    <s v="205"/>
    <x v="213"/>
    <d v="1899-12-30T13:55:00"/>
    <d v="2023-07-23T00:00:00"/>
    <s v="11:20"/>
    <x v="7"/>
    <x v="0"/>
    <x v="0"/>
    <s v="2"/>
    <x v="0"/>
    <s v="1"/>
    <n v="6"/>
    <s v="NE"/>
    <s v=""/>
    <x v="1"/>
  </r>
  <r>
    <s v="004178/23"/>
    <s v="Hala Tomáš"/>
    <s v="1702060184"/>
    <s v="111"/>
    <x v="213"/>
    <d v="1899-12-30T17:32:00"/>
    <d v="2023-07-23T00:00:00"/>
    <s v="11:40"/>
    <x v="7"/>
    <x v="0"/>
    <x v="0"/>
    <s v="5"/>
    <x v="0"/>
    <s v="1"/>
    <n v="6"/>
    <s v="ANO"/>
    <s v=""/>
    <x v="1"/>
  </r>
  <r>
    <s v="004051/23"/>
    <s v="Tupá Anna"/>
    <s v="2061270255"/>
    <s v="111"/>
    <x v="203"/>
    <d v="1899-12-30T11:39:00"/>
    <d v="2023-07-24T00:00:00"/>
    <s v="13:51"/>
    <x v="7"/>
    <x v="2"/>
    <x v="2"/>
    <s v="2"/>
    <x v="0"/>
    <s v="1"/>
    <n v="3"/>
    <s v="NE"/>
    <s v=""/>
    <x v="0"/>
  </r>
  <r>
    <s v="004056/23"/>
    <s v="Vlčková Anna"/>
    <s v="8057085267"/>
    <s v="111"/>
    <x v="203"/>
    <d v="1899-12-30T12:38:00"/>
    <d v="2023-07-24T00:00:00"/>
    <s v="13:54"/>
    <x v="6"/>
    <x v="0"/>
    <x v="0"/>
    <s v="7"/>
    <x v="1"/>
    <s v="1"/>
    <n v="3"/>
    <s v="NE"/>
    <s v=""/>
    <x v="0"/>
  </r>
  <r>
    <s v="004110/23"/>
    <s v="Svobodová Rozálie"/>
    <s v="1953270550"/>
    <s v="111"/>
    <x v="208"/>
    <d v="1899-12-30T09:28:00"/>
    <d v="2023-07-24T00:00:00"/>
    <s v="17:08"/>
    <x v="8"/>
    <x v="2"/>
    <x v="2"/>
    <s v="2"/>
    <x v="0"/>
    <s v="1"/>
    <n v="1"/>
    <s v="NE"/>
    <s v=""/>
    <x v="0"/>
  </r>
  <r>
    <s v="004113/23"/>
    <s v="Vašková Veronika"/>
    <s v="9461026245"/>
    <s v="111"/>
    <x v="208"/>
    <d v="1899-12-30T12:21:00"/>
    <d v="2023-07-24T00:00:00"/>
    <s v="16:25"/>
    <x v="9"/>
    <x v="0"/>
    <x v="0"/>
    <s v="7"/>
    <x v="1"/>
    <s v="1"/>
    <n v="1"/>
    <s v="NE"/>
    <s v=""/>
    <x v="0"/>
  </r>
  <r>
    <s v="004143/23"/>
    <s v="Volný Lukáš "/>
    <s v="1102180486"/>
    <s v="205"/>
    <x v="210"/>
    <d v="1899-12-30T10:10:00"/>
    <d v="2023-07-24T00:00:00"/>
    <s v="12:31"/>
    <x v="7"/>
    <x v="2"/>
    <x v="2"/>
    <s v="2"/>
    <x v="0"/>
    <s v="1"/>
    <n v="3"/>
    <s v="NE"/>
    <s v=""/>
    <x v="0"/>
  </r>
  <r>
    <s v="004148/23"/>
    <s v="Volná Michaela"/>
    <s v="9055225421"/>
    <s v="205"/>
    <x v="210"/>
    <d v="1899-12-30T15:28:00"/>
    <d v="2023-07-24T00:00:00"/>
    <s v="12:28"/>
    <x v="6"/>
    <x v="0"/>
    <x v="0"/>
    <s v="2"/>
    <x v="1"/>
    <s v="1"/>
    <n v="3"/>
    <s v="ANO"/>
    <s v=""/>
    <x v="1"/>
  </r>
  <r>
    <s v="004151/23"/>
    <s v="Mižigarová Karolína"/>
    <s v="0957086141"/>
    <s v="205"/>
    <x v="210"/>
    <d v="1899-12-30T21:22:00"/>
    <d v="2023-07-24T00:00:00"/>
    <s v="11:26"/>
    <x v="0"/>
    <x v="1"/>
    <x v="1"/>
    <s v="4"/>
    <x v="0"/>
    <s v="1"/>
    <n v="3"/>
    <s v="ANO"/>
    <s v=""/>
    <x v="1"/>
  </r>
  <r>
    <s v="004153/23"/>
    <s v="Michal Samuel"/>
    <s v="2004230085"/>
    <s v="211"/>
    <x v="212"/>
    <d v="1899-12-30T12:21:00"/>
    <d v="2023-07-24T00:00:00"/>
    <s v="12:20"/>
    <x v="2"/>
    <x v="1"/>
    <x v="1"/>
    <s v="2"/>
    <x v="0"/>
    <s v="1"/>
    <n v="4"/>
    <s v="NE"/>
    <s v=""/>
    <x v="0"/>
  </r>
  <r>
    <s v="004155/23"/>
    <s v="Michalová Zuzana"/>
    <s v="9157106167"/>
    <s v="211"/>
    <x v="212"/>
    <d v="1899-12-30T12:32:00"/>
    <d v="2023-07-24T00:00:00"/>
    <s v="12:22"/>
    <x v="3"/>
    <x v="0"/>
    <x v="0"/>
    <s v="7"/>
    <x v="1"/>
    <s v="1"/>
    <n v="4"/>
    <s v="NE"/>
    <s v=""/>
    <x v="0"/>
  </r>
  <r>
    <s v="004166/23"/>
    <s v="Mrhal René"/>
    <s v="9308105301"/>
    <s v="211"/>
    <x v="211"/>
    <d v="1899-12-30T17:00:00"/>
    <d v="2023-07-24T00:00:00"/>
    <s v="16:28"/>
    <x v="9"/>
    <x v="0"/>
    <x v="0"/>
    <s v="7"/>
    <x v="1"/>
    <s v="1"/>
    <n v="5"/>
    <s v="ANO"/>
    <s v=""/>
    <x v="1"/>
  </r>
  <r>
    <s v="004181/23"/>
    <s v="Mlčochová Natálie"/>
    <s v="1659270008"/>
    <s v="205"/>
    <x v="213"/>
    <d v="1899-12-30T22:14:00"/>
    <d v="2023-07-24T00:00:00"/>
    <s v="10:19"/>
    <x v="0"/>
    <x v="0"/>
    <x v="0"/>
    <s v="2"/>
    <x v="0"/>
    <s v="1"/>
    <n v="6"/>
    <s v="ANO"/>
    <s v=""/>
    <x v="1"/>
  </r>
  <r>
    <s v="004184/23"/>
    <s v="Mlčochová Veronika"/>
    <s v="9254245704"/>
    <s v="205"/>
    <x v="214"/>
    <d v="1899-12-30T01:30:00"/>
    <d v="2023-07-24T00:00:00"/>
    <s v="10:32"/>
    <x v="1"/>
    <x v="0"/>
    <x v="0"/>
    <s v="7"/>
    <x v="1"/>
    <s v="1"/>
    <n v="7"/>
    <s v="ANO"/>
    <s v=""/>
    <x v="1"/>
  </r>
  <r>
    <s v="004185/23"/>
    <s v="Jakubcová Bára"/>
    <s v="0752100019"/>
    <s v="207"/>
    <x v="214"/>
    <d v="1899-12-30T09:40:00"/>
    <d v="2023-07-24T00:00:00"/>
    <s v="11:26"/>
    <x v="0"/>
    <x v="1"/>
    <x v="1"/>
    <s v="4"/>
    <x v="0"/>
    <s v="1"/>
    <n v="7"/>
    <s v="NE"/>
    <s v=""/>
    <x v="1"/>
  </r>
  <r>
    <s v="004188/23"/>
    <s v="Andráši Liliana"/>
    <s v="1559040208"/>
    <s v="205"/>
    <x v="214"/>
    <d v="1899-12-30T11:05:00"/>
    <d v="2023-07-24T00:00:00"/>
    <s v="13:41"/>
    <x v="7"/>
    <x v="1"/>
    <x v="1"/>
    <s v="2"/>
    <x v="0"/>
    <s v="1"/>
    <n v="7"/>
    <s v="NE"/>
    <s v=""/>
    <x v="1"/>
  </r>
  <r>
    <s v="003882/23"/>
    <s v="Němeček Šimon"/>
    <s v="1208260207"/>
    <s v="205"/>
    <x v="191"/>
    <d v="1899-12-30T20:40:00"/>
    <d v="2023-07-25T00:00:00"/>
    <s v="13:05"/>
    <x v="0"/>
    <x v="1"/>
    <x v="1"/>
    <s v="3"/>
    <x v="0"/>
    <s v="1"/>
    <n v="5"/>
    <s v="ANO"/>
    <s v=""/>
    <x v="1"/>
  </r>
  <r>
    <s v="003992/23"/>
    <s v="Matysík Kateřina"/>
    <s v="9061296145"/>
    <s v="205"/>
    <x v="201"/>
    <d v="1899-12-30T12:32:00"/>
    <d v="2023-07-25T00:00:00"/>
    <s v="11:42"/>
    <x v="1"/>
    <x v="0"/>
    <x v="0"/>
    <s v="7"/>
    <x v="1"/>
    <s v="1"/>
    <n v="1"/>
    <s v="NE"/>
    <s v=""/>
    <x v="0"/>
  </r>
  <r>
    <s v="004023/23"/>
    <s v="Matějková Anna"/>
    <s v="1558081360"/>
    <s v="205"/>
    <x v="202"/>
    <d v="1899-12-30T20:30:00"/>
    <d v="2023-07-25T00:00:00"/>
    <s v="09:17"/>
    <x v="0"/>
    <x v="1"/>
    <x v="1"/>
    <s v="2"/>
    <x v="0"/>
    <s v="1"/>
    <n v="2"/>
    <s v="ANO"/>
    <s v=""/>
    <x v="1"/>
  </r>
  <r>
    <s v="004025/23"/>
    <s v="Matějková Marie"/>
    <s v="8156135691"/>
    <s v="205"/>
    <x v="202"/>
    <d v="1899-12-30T22:09:00"/>
    <d v="2023-07-25T00:00:00"/>
    <s v="11:42"/>
    <x v="1"/>
    <x v="0"/>
    <x v="0"/>
    <s v="7"/>
    <x v="1"/>
    <s v="1"/>
    <n v="2"/>
    <s v="ANO"/>
    <s v=""/>
    <x v="1"/>
  </r>
  <r>
    <s v="004072/23"/>
    <s v="Král Matias "/>
    <s v="2109170943"/>
    <s v="205"/>
    <x v="204"/>
    <d v="1899-12-30T11:24:00"/>
    <d v="2023-07-25T00:00:00"/>
    <s v="08:00"/>
    <x v="8"/>
    <x v="0"/>
    <x v="0"/>
    <s v="2"/>
    <x v="0"/>
    <s v="1"/>
    <n v="4"/>
    <s v="NE"/>
    <s v=""/>
    <x v="0"/>
  </r>
  <r>
    <s v="004119/23"/>
    <s v="Lungová Julie "/>
    <s v="1160120104"/>
    <s v="205"/>
    <x v="208"/>
    <d v="1899-12-30T18:24:00"/>
    <d v="2023-07-25T00:00:00"/>
    <s v="11:00"/>
    <x v="0"/>
    <x v="0"/>
    <x v="0"/>
    <s v="6"/>
    <x v="0"/>
    <s v="1"/>
    <n v="1"/>
    <s v="ANO"/>
    <s v=""/>
    <x v="1"/>
  </r>
  <r>
    <s v="004161/23"/>
    <s v="Lizna Patrik "/>
    <s v="2010220410"/>
    <s v="205"/>
    <x v="211"/>
    <d v="1899-12-30T13:13:00"/>
    <d v="2023-07-25T00:00:00"/>
    <s v="12:01"/>
    <x v="2"/>
    <x v="1"/>
    <x v="1"/>
    <s v="2"/>
    <x v="0"/>
    <s v="1"/>
    <n v="5"/>
    <s v="NE"/>
    <s v=""/>
    <x v="0"/>
  </r>
  <r>
    <s v="004162/23"/>
    <s v="Liznová Pavla, DiS."/>
    <s v="8554054927"/>
    <s v="205"/>
    <x v="211"/>
    <d v="1899-12-30T13:25:00"/>
    <d v="2023-07-25T00:00:00"/>
    <s v="12:02"/>
    <x v="3"/>
    <x v="0"/>
    <x v="0"/>
    <s v="7"/>
    <x v="1"/>
    <s v="1"/>
    <n v="5"/>
    <s v="NE"/>
    <s v=""/>
    <x v="0"/>
  </r>
  <r>
    <s v="004170/23"/>
    <s v="Lovečková Eliška"/>
    <s v="0759246070"/>
    <s v="205"/>
    <x v="211"/>
    <d v="1899-12-30T21:21:00"/>
    <d v="2023-07-25T00:00:00"/>
    <s v="12:43"/>
    <x v="0"/>
    <x v="1"/>
    <x v="1"/>
    <s v="2"/>
    <x v="0"/>
    <s v="1"/>
    <n v="5"/>
    <s v="ANO"/>
    <s v=""/>
    <x v="1"/>
  </r>
  <r>
    <s v="004174/23"/>
    <s v="Kuchynková Viktorie "/>
    <s v="2161250685"/>
    <s v="205"/>
    <x v="213"/>
    <d v="1899-12-30T13:32:00"/>
    <d v="2023-07-25T00:00:00"/>
    <s v="11:40"/>
    <x v="7"/>
    <x v="0"/>
    <x v="0"/>
    <s v="2"/>
    <x v="0"/>
    <s v="1"/>
    <n v="6"/>
    <s v="NE"/>
    <s v=""/>
    <x v="1"/>
  </r>
  <r>
    <s v="004175/23"/>
    <s v="Kuchynková Věra Mgr."/>
    <s v="8955215775"/>
    <s v="205"/>
    <x v="213"/>
    <d v="1899-12-30T13:43:00"/>
    <d v="2023-07-25T00:00:00"/>
    <s v="11:42"/>
    <x v="6"/>
    <x v="0"/>
    <x v="0"/>
    <s v="1"/>
    <x v="1"/>
    <s v="1"/>
    <n v="6"/>
    <s v="NE"/>
    <s v=""/>
    <x v="1"/>
  </r>
  <r>
    <s v="004177/23"/>
    <s v="Baláž Karel"/>
    <s v="0609093243"/>
    <s v="211"/>
    <x v="213"/>
    <d v="1899-12-30T15:16:00"/>
    <d v="2023-07-25T00:00:00"/>
    <s v="11:05"/>
    <x v="0"/>
    <x v="0"/>
    <x v="0"/>
    <s v="2"/>
    <x v="0"/>
    <s v="1"/>
    <n v="6"/>
    <s v="ANO"/>
    <s v=""/>
    <x v="1"/>
  </r>
  <r>
    <s v="004179/23"/>
    <s v="Park Noel"/>
    <s v="2204211812"/>
    <s v="205"/>
    <x v="213"/>
    <d v="1899-12-30T20:11:00"/>
    <d v="2023-07-25T00:00:00"/>
    <s v="15:56"/>
    <x v="2"/>
    <x v="0"/>
    <x v="0"/>
    <s v="2"/>
    <x v="0"/>
    <s v="1"/>
    <n v="6"/>
    <s v="ANO"/>
    <s v=""/>
    <x v="1"/>
  </r>
  <r>
    <s v="004180/23"/>
    <s v="Park Nikola"/>
    <s v="9558303480"/>
    <s v="205"/>
    <x v="213"/>
    <d v="1899-12-30T20:26:00"/>
    <d v="2023-07-25T00:00:00"/>
    <s v="15:59"/>
    <x v="3"/>
    <x v="0"/>
    <x v="0"/>
    <s v="7"/>
    <x v="1"/>
    <s v="1"/>
    <n v="6"/>
    <s v="ANO"/>
    <s v=""/>
    <x v="1"/>
  </r>
  <r>
    <s v="004186/23"/>
    <s v="Richter Fabián "/>
    <s v="2211300080"/>
    <s v="211"/>
    <x v="214"/>
    <d v="1899-12-30T10:04:00"/>
    <d v="2023-07-25T00:00:00"/>
    <s v="09:37"/>
    <x v="2"/>
    <x v="1"/>
    <x v="1"/>
    <s v="3"/>
    <x v="0"/>
    <s v="1"/>
    <n v="7"/>
    <s v="NE"/>
    <s v=""/>
    <x v="1"/>
  </r>
  <r>
    <s v="004187/23"/>
    <s v="Richterová Natálie "/>
    <s v="0554253249"/>
    <s v="211"/>
    <x v="214"/>
    <d v="1899-12-30T10:12:00"/>
    <d v="2023-07-25T00:00:00"/>
    <s v="09:38"/>
    <x v="3"/>
    <x v="0"/>
    <x v="0"/>
    <s v="7"/>
    <x v="1"/>
    <s v="1"/>
    <n v="7"/>
    <s v="NE"/>
    <s v=""/>
    <x v="1"/>
  </r>
  <r>
    <s v="004189/23"/>
    <s v="Vojtková Barbora"/>
    <s v="1254040238"/>
    <s v="205"/>
    <x v="214"/>
    <d v="1899-12-30T13:29:00"/>
    <d v="2023-07-25T00:00:00"/>
    <s v="12:02"/>
    <x v="2"/>
    <x v="1"/>
    <x v="1"/>
    <s v="4"/>
    <x v="0"/>
    <s v="1"/>
    <n v="7"/>
    <s v="NE"/>
    <s v=""/>
    <x v="1"/>
  </r>
  <r>
    <s v="004190/23"/>
    <s v="Vojtková Vendula"/>
    <s v="8454054180"/>
    <s v="205"/>
    <x v="214"/>
    <d v="1899-12-30T13:39:00"/>
    <d v="2023-07-25T00:00:00"/>
    <s v="12:06"/>
    <x v="3"/>
    <x v="0"/>
    <x v="0"/>
    <s v="7"/>
    <x v="1"/>
    <s v="1"/>
    <n v="7"/>
    <s v="NE"/>
    <s v=""/>
    <x v="1"/>
  </r>
  <r>
    <s v="004191/23"/>
    <s v="Adamec David"/>
    <s v="0811053243"/>
    <s v="201"/>
    <x v="214"/>
    <d v="1899-12-30T15:06:00"/>
    <d v="2023-07-25T00:00:00"/>
    <s v="09:23"/>
    <x v="7"/>
    <x v="2"/>
    <x v="2"/>
    <s v="2"/>
    <x v="1"/>
    <s v="1"/>
    <n v="7"/>
    <s v="ANO"/>
    <s v=""/>
    <x v="1"/>
  </r>
  <r>
    <s v="004192/23"/>
    <s v="Študentová Alžběta "/>
    <s v="1452270523"/>
    <s v="207"/>
    <x v="214"/>
    <d v="1899-12-30T16:09:00"/>
    <d v="2023-07-25T00:00:00"/>
    <s v="13:34"/>
    <x v="11"/>
    <x v="2"/>
    <x v="2"/>
    <s v="2"/>
    <x v="0"/>
    <s v="6"/>
    <n v="7"/>
    <s v="ANO"/>
    <s v=""/>
    <x v="1"/>
  </r>
  <r>
    <s v="004193/23"/>
    <s v="Študentová Jana"/>
    <s v="8260155761"/>
    <s v="207"/>
    <x v="214"/>
    <d v="1899-12-30T16:13:00"/>
    <d v="2023-07-25T00:00:00"/>
    <s v="14:08"/>
    <x v="1"/>
    <x v="0"/>
    <x v="0"/>
    <s v="7"/>
    <x v="1"/>
    <s v="1"/>
    <n v="7"/>
    <s v="ANO"/>
    <s v=""/>
    <x v="1"/>
  </r>
  <r>
    <s v="004194/23"/>
    <s v="Králová Petra, Bc."/>
    <s v="9059246086"/>
    <s v="205"/>
    <x v="214"/>
    <d v="1899-12-30T16:43:00"/>
    <d v="2023-07-25T00:00:00"/>
    <s v="09:15"/>
    <x v="9"/>
    <x v="0"/>
    <x v="0"/>
    <s v="7"/>
    <x v="1"/>
    <s v="1"/>
    <n v="7"/>
    <s v="ANO"/>
    <s v=""/>
    <x v="1"/>
  </r>
  <r>
    <s v="004145/23"/>
    <s v="Kazma Jasmína"/>
    <s v="2154010936"/>
    <s v="205"/>
    <x v="210"/>
    <d v="1899-12-30T13:00:00"/>
    <d v="2023-07-26T00:00:00"/>
    <s v="12:17"/>
    <x v="7"/>
    <x v="1"/>
    <x v="1"/>
    <s v="1"/>
    <x v="0"/>
    <s v="1"/>
    <n v="3"/>
    <s v="NE"/>
    <s v=""/>
    <x v="0"/>
  </r>
  <r>
    <s v="004146/23"/>
    <s v="Fričovská Zuzana"/>
    <s v="8751096211"/>
    <s v="205"/>
    <x v="210"/>
    <d v="1899-12-30T13:35:00"/>
    <d v="2023-07-26T00:00:00"/>
    <s v="12:19"/>
    <x v="6"/>
    <x v="0"/>
    <x v="0"/>
    <s v="7"/>
    <x v="1"/>
    <s v="1"/>
    <n v="3"/>
    <s v="NE"/>
    <s v=""/>
    <x v="0"/>
  </r>
  <r>
    <s v="004172/23"/>
    <s v="Mirgová Denisa"/>
    <s v="1053273232"/>
    <s v="205"/>
    <x v="213"/>
    <d v="1899-12-30T12:16:00"/>
    <d v="2023-07-26T00:00:00"/>
    <s v="12:15"/>
    <x v="7"/>
    <x v="1"/>
    <x v="1"/>
    <s v="5"/>
    <x v="0"/>
    <s v="1"/>
    <n v="6"/>
    <s v="NE"/>
    <s v=""/>
    <x v="1"/>
  </r>
  <r>
    <s v="004173/23"/>
    <s v="Šebelová Dita"/>
    <s v="1652120327"/>
    <s v="111"/>
    <x v="213"/>
    <d v="1899-12-30T12:52:00"/>
    <d v="2023-07-26T00:00:00"/>
    <s v="11:00"/>
    <x v="0"/>
    <x v="0"/>
    <x v="0"/>
    <s v="2"/>
    <x v="0"/>
    <s v="1"/>
    <n v="6"/>
    <s v="NE"/>
    <s v=""/>
    <x v="1"/>
  </r>
  <r>
    <s v="004200/23"/>
    <s v="Hefková Nikol "/>
    <s v="1655271013"/>
    <s v="111"/>
    <x v="215"/>
    <d v="1899-12-30T10:47:00"/>
    <d v="2023-07-26T00:00:00"/>
    <s v="12:44"/>
    <x v="7"/>
    <x v="2"/>
    <x v="2"/>
    <s v="2"/>
    <x v="0"/>
    <s v="1"/>
    <n v="1"/>
    <s v="NE"/>
    <s v=""/>
    <x v="0"/>
  </r>
  <r>
    <s v="004206/23"/>
    <s v="Duží Matouš"/>
    <s v="1706090881"/>
    <s v="111"/>
    <x v="216"/>
    <d v="1899-12-30T08:23:00"/>
    <d v="2023-07-26T00:00:00"/>
    <s v="08:47"/>
    <x v="7"/>
    <x v="1"/>
    <x v="1"/>
    <s v="2"/>
    <x v="0"/>
    <s v="1"/>
    <n v="2"/>
    <s v="NE"/>
    <s v=""/>
    <x v="0"/>
  </r>
  <r>
    <s v="004207/23"/>
    <s v="Biegonová Valentýna"/>
    <s v="1853080064"/>
    <s v="213"/>
    <x v="216"/>
    <d v="1899-12-30T09:30:00"/>
    <d v="2023-07-26T00:00:00"/>
    <s v="13:37"/>
    <x v="7"/>
    <x v="2"/>
    <x v="2"/>
    <s v="2"/>
    <x v="0"/>
    <s v="1"/>
    <n v="2"/>
    <s v="NE"/>
    <s v=""/>
    <x v="0"/>
  </r>
  <r>
    <s v="004210/23"/>
    <s v="Kozlová Veronika"/>
    <s v="9761075929"/>
    <s v="213"/>
    <x v="216"/>
    <d v="1899-12-30T12:35:00"/>
    <d v="2023-07-26T00:00:00"/>
    <s v="13:46"/>
    <x v="6"/>
    <x v="0"/>
    <x v="0"/>
    <s v="7"/>
    <x v="1"/>
    <s v="1"/>
    <n v="2"/>
    <s v="NE"/>
    <s v=""/>
    <x v="0"/>
  </r>
  <r>
    <s v="004216/23"/>
    <s v="Hýbl Daniel"/>
    <s v="2208171229"/>
    <s v="111"/>
    <x v="216"/>
    <d v="1899-12-30T21:55:00"/>
    <d v="2023-07-26T00:00:00"/>
    <s v="12:23"/>
    <x v="7"/>
    <x v="1"/>
    <x v="1"/>
    <s v="3"/>
    <x v="0"/>
    <s v="1"/>
    <n v="2"/>
    <s v="ANO"/>
    <s v=""/>
    <x v="1"/>
  </r>
  <r>
    <s v="004218/23"/>
    <s v="Hnátková Eva"/>
    <s v="9852186168"/>
    <s v="111"/>
    <x v="216"/>
    <d v="1899-12-30T22:50:00"/>
    <d v="2023-07-26T00:00:00"/>
    <s v="12:27"/>
    <x v="6"/>
    <x v="0"/>
    <x v="0"/>
    <s v="7"/>
    <x v="1"/>
    <s v="1"/>
    <n v="2"/>
    <s v="ANO"/>
    <s v=""/>
    <x v="1"/>
  </r>
  <r>
    <s v="004219/23"/>
    <s v="Bonková Hana"/>
    <s v="0157305731"/>
    <s v="205"/>
    <x v="216"/>
    <d v="1899-12-30T22:58:00"/>
    <d v="2023-07-26T00:00:00"/>
    <s v="02:37"/>
    <x v="3"/>
    <x v="0"/>
    <x v="0"/>
    <s v="7"/>
    <x v="1"/>
    <s v="1"/>
    <n v="2"/>
    <s v="ANO"/>
    <s v=""/>
    <x v="1"/>
  </r>
  <r>
    <s v="003855/23"/>
    <s v="Zmeškalová Sára "/>
    <s v="1755090854"/>
    <s v="207"/>
    <x v="190"/>
    <d v="1899-12-30T12:44:00"/>
    <d v="2023-07-27T00:00:00"/>
    <s v="12:29"/>
    <x v="0"/>
    <x v="0"/>
    <x v="0"/>
    <s v="2"/>
    <x v="0"/>
    <s v="1"/>
    <n v="4"/>
    <s v="NE"/>
    <s v=""/>
    <x v="0"/>
  </r>
  <r>
    <s v="004124/23"/>
    <s v="Dzheruk Anatolii "/>
    <s v="0608724094"/>
    <s v="111"/>
    <x v="209"/>
    <d v="1899-12-30T02:55:00"/>
    <d v="2023-07-27T00:00:00"/>
    <s v="13:28"/>
    <x v="8"/>
    <x v="0"/>
    <x v="0"/>
    <s v="6"/>
    <x v="0"/>
    <s v="1"/>
    <n v="2"/>
    <s v="ANO"/>
    <s v=""/>
    <x v="1"/>
  </r>
  <r>
    <s v="004171/23"/>
    <s v="Shpotova Mariia"/>
    <s v="1261734177"/>
    <s v="111"/>
    <x v="211"/>
    <d v="1899-12-30T22:39:00"/>
    <d v="2023-07-27T00:00:00"/>
    <s v="10:01"/>
    <x v="0"/>
    <x v="1"/>
    <x v="1"/>
    <s v="2"/>
    <x v="1"/>
    <s v="1"/>
    <n v="5"/>
    <s v="ANO"/>
    <s v=""/>
    <x v="1"/>
  </r>
  <r>
    <s v="004197/23"/>
    <s v="Orságová Anna"/>
    <s v="1154180643"/>
    <s v="201"/>
    <x v="215"/>
    <d v="1899-12-30T08:47:00"/>
    <d v="2023-07-27T00:00:00"/>
    <s v="09:05"/>
    <x v="8"/>
    <x v="2"/>
    <x v="2"/>
    <s v="2"/>
    <x v="0"/>
    <s v="1"/>
    <n v="1"/>
    <s v="NE"/>
    <s v=""/>
    <x v="0"/>
  </r>
  <r>
    <s v="004198/23"/>
    <s v="Janků Gabriela "/>
    <s v="1362070083"/>
    <s v="211"/>
    <x v="215"/>
    <d v="1899-12-30T08:56:00"/>
    <d v="2023-07-27T00:00:00"/>
    <s v="09:07"/>
    <x v="8"/>
    <x v="2"/>
    <x v="2"/>
    <s v="2"/>
    <x v="0"/>
    <s v="1"/>
    <n v="1"/>
    <s v="NE"/>
    <s v=""/>
    <x v="0"/>
  </r>
  <r>
    <s v="004199/23"/>
    <s v="Kvapilová Ellen"/>
    <s v="1456190417"/>
    <s v="211"/>
    <x v="215"/>
    <d v="1899-12-30T10:35:00"/>
    <d v="2023-07-27T00:00:00"/>
    <s v="12:26"/>
    <x v="2"/>
    <x v="1"/>
    <x v="1"/>
    <s v="2"/>
    <x v="0"/>
    <s v="1"/>
    <n v="1"/>
    <s v="NE"/>
    <s v=""/>
    <x v="0"/>
  </r>
  <r>
    <s v="004202/23"/>
    <s v="Kvapilová Hana"/>
    <s v="8651155799"/>
    <s v="211"/>
    <x v="215"/>
    <d v="1899-12-30T14:04:00"/>
    <d v="2023-07-27T00:00:00"/>
    <s v="12:20"/>
    <x v="3"/>
    <x v="0"/>
    <x v="0"/>
    <s v="7"/>
    <x v="1"/>
    <s v="1"/>
    <n v="1"/>
    <s v="NE"/>
    <s v=""/>
    <x v="0"/>
  </r>
  <r>
    <s v="004203/23"/>
    <s v="Burianová Tereza"/>
    <s v="0757016073"/>
    <s v="205"/>
    <x v="215"/>
    <d v="1899-12-30T14:18:00"/>
    <d v="2023-07-27T00:00:00"/>
    <s v="12:24"/>
    <x v="2"/>
    <x v="1"/>
    <x v="1"/>
    <s v="2"/>
    <x v="0"/>
    <s v="1"/>
    <n v="1"/>
    <s v="NE"/>
    <s v=""/>
    <x v="0"/>
  </r>
  <r>
    <s v="004212/23"/>
    <s v="Šromová Viktorie"/>
    <s v="1055303238"/>
    <s v="201"/>
    <x v="216"/>
    <d v="1899-12-30T16:18:00"/>
    <d v="2023-07-27T00:00:00"/>
    <s v="12:23"/>
    <x v="2"/>
    <x v="1"/>
    <x v="1"/>
    <s v="3"/>
    <x v="0"/>
    <s v="1"/>
    <n v="2"/>
    <s v="ANO"/>
    <s v=""/>
    <x v="1"/>
  </r>
  <r>
    <s v="004213/23"/>
    <s v="Řiháková Elen"/>
    <s v="2255150381"/>
    <s v="205"/>
    <x v="216"/>
    <d v="1899-12-30T18:25:00"/>
    <d v="2023-07-27T00:00:00"/>
    <s v="14:16"/>
    <x v="2"/>
    <x v="1"/>
    <x v="1"/>
    <s v="3"/>
    <x v="0"/>
    <s v="1"/>
    <n v="2"/>
    <s v="ANO"/>
    <s v=""/>
    <x v="1"/>
  </r>
  <r>
    <s v="004214/23"/>
    <s v="Řiháková Michaela"/>
    <s v="8752245359"/>
    <s v="205"/>
    <x v="216"/>
    <d v="1899-12-30T18:35:00"/>
    <d v="2023-07-27T00:00:00"/>
    <s v="14:19"/>
    <x v="3"/>
    <x v="0"/>
    <x v="0"/>
    <s v="7"/>
    <x v="1"/>
    <s v="1"/>
    <n v="2"/>
    <s v="ANO"/>
    <s v=""/>
    <x v="1"/>
  </r>
  <r>
    <s v="004223/23"/>
    <s v="Bayerová Emma"/>
    <s v="2057210375"/>
    <s v="205"/>
    <x v="217"/>
    <d v="1899-12-30T02:54:00"/>
    <d v="2023-07-27T00:00:00"/>
    <s v="12:26"/>
    <x v="2"/>
    <x v="1"/>
    <x v="1"/>
    <s v="2"/>
    <x v="0"/>
    <s v="1"/>
    <n v="3"/>
    <s v="ANO"/>
    <s v=""/>
    <x v="1"/>
  </r>
  <r>
    <s v="004224/23"/>
    <s v="Bayerová Petra"/>
    <s v="8860275787"/>
    <s v="205"/>
    <x v="217"/>
    <d v="1899-12-30T03:40:00"/>
    <d v="2023-07-27T00:00:00"/>
    <s v="12:21"/>
    <x v="3"/>
    <x v="0"/>
    <x v="0"/>
    <s v="7"/>
    <x v="1"/>
    <s v="1"/>
    <n v="3"/>
    <s v="ANO"/>
    <s v=""/>
    <x v="1"/>
  </r>
  <r>
    <s v="004125/23"/>
    <s v="Gajdošík Radek"/>
    <s v="1603250803"/>
    <s v="111"/>
    <x v="209"/>
    <d v="1899-12-30T09:02:00"/>
    <d v="2023-07-28T00:00:00"/>
    <s v="12:28"/>
    <x v="8"/>
    <x v="0"/>
    <x v="0"/>
    <s v="2"/>
    <x v="0"/>
    <s v="1"/>
    <n v="2"/>
    <s v="NE"/>
    <s v=""/>
    <x v="0"/>
  </r>
  <r>
    <s v="004127/23"/>
    <s v="Gajdošíková Silvie"/>
    <s v="8559296141"/>
    <s v="111"/>
    <x v="209"/>
    <d v="1899-12-30T09:44:00"/>
    <d v="2023-07-28T00:00:00"/>
    <s v="14:39"/>
    <x v="9"/>
    <x v="0"/>
    <x v="0"/>
    <s v="7"/>
    <x v="1"/>
    <s v="1"/>
    <n v="2"/>
    <s v="NE"/>
    <s v=""/>
    <x v="0"/>
  </r>
  <r>
    <s v="004167/23"/>
    <s v="Orság Tobiáš"/>
    <s v="0602053397"/>
    <s v="213"/>
    <x v="211"/>
    <d v="1899-12-30T17:31:00"/>
    <d v="2023-07-28T00:00:00"/>
    <s v="11:02"/>
    <x v="0"/>
    <x v="1"/>
    <x v="1"/>
    <s v="5"/>
    <x v="0"/>
    <s v="1"/>
    <n v="5"/>
    <s v="ANO"/>
    <s v=""/>
    <x v="1"/>
  </r>
  <r>
    <s v="004196/23"/>
    <s v="Sobková Zuzana"/>
    <s v="8657055979"/>
    <s v="213"/>
    <x v="214"/>
    <d v="1899-12-30T22:43:00"/>
    <d v="2023-07-28T00:00:00"/>
    <s v="17:29"/>
    <x v="9"/>
    <x v="0"/>
    <x v="0"/>
    <s v="2"/>
    <x v="1"/>
    <s v="1"/>
    <n v="7"/>
    <s v="ANO"/>
    <s v=""/>
    <x v="1"/>
  </r>
  <r>
    <s v="004201/23"/>
    <s v="Janáčová Lucie"/>
    <s v="8952075770"/>
    <s v="205"/>
    <x v="215"/>
    <d v="1899-12-30T12:43:00"/>
    <d v="2023-07-28T00:00:00"/>
    <s v="17:19"/>
    <x v="9"/>
    <x v="0"/>
    <x v="0"/>
    <s v="7"/>
    <x v="1"/>
    <s v="1"/>
    <n v="1"/>
    <s v="NE"/>
    <s v=""/>
    <x v="0"/>
  </r>
  <r>
    <s v="004211/23"/>
    <s v="Girga Richard"/>
    <s v="2301121119"/>
    <s v="207"/>
    <x v="216"/>
    <d v="1899-12-30T13:15:00"/>
    <d v="2023-07-28T00:00:00"/>
    <s v="15:08"/>
    <x v="7"/>
    <x v="1"/>
    <x v="1"/>
    <s v="5"/>
    <x v="1"/>
    <s v="1"/>
    <n v="2"/>
    <s v="NE"/>
    <s v=""/>
    <x v="0"/>
  </r>
  <r>
    <s v="004215/23"/>
    <s v="Nižnanská Eva"/>
    <s v="0761273238"/>
    <s v="207"/>
    <x v="216"/>
    <d v="1899-12-30T21:08:00"/>
    <d v="2023-07-28T00:00:00"/>
    <s v="10:25"/>
    <x v="0"/>
    <x v="1"/>
    <x v="1"/>
    <s v="2"/>
    <x v="0"/>
    <s v="1"/>
    <n v="2"/>
    <s v="ANO"/>
    <s v=""/>
    <x v="1"/>
  </r>
  <r>
    <s v="004229/23"/>
    <s v="Navrátil Dominik"/>
    <s v="1812030407"/>
    <s v="111"/>
    <x v="217"/>
    <d v="1899-12-30T09:42:00"/>
    <d v="2023-07-28T00:00:00"/>
    <s v="09:43"/>
    <x v="7"/>
    <x v="2"/>
    <x v="2"/>
    <s v="2"/>
    <x v="0"/>
    <s v="1"/>
    <n v="3"/>
    <s v="NE"/>
    <s v=""/>
    <x v="0"/>
  </r>
  <r>
    <s v="004230/23"/>
    <s v="Navrátil David, Ing."/>
    <s v="8408105442"/>
    <s v="205"/>
    <x v="217"/>
    <d v="1899-12-30T13:08:00"/>
    <d v="2023-07-28T00:00:00"/>
    <s v="09:50"/>
    <x v="6"/>
    <x v="0"/>
    <x v="0"/>
    <s v="7"/>
    <x v="1"/>
    <s v="1"/>
    <n v="3"/>
    <s v="NE"/>
    <s v=""/>
    <x v="0"/>
  </r>
  <r>
    <s v="004236/23"/>
    <s v="Hlava Lukáš"/>
    <s v="1405150241"/>
    <s v="205"/>
    <x v="217"/>
    <d v="1899-12-30T20:55:00"/>
    <d v="2023-07-28T00:00:00"/>
    <s v="11:57"/>
    <x v="7"/>
    <x v="0"/>
    <x v="0"/>
    <s v="2"/>
    <x v="0"/>
    <s v="1"/>
    <n v="3"/>
    <s v="ANO"/>
    <s v=""/>
    <x v="1"/>
  </r>
  <r>
    <s v="004237/23"/>
    <s v="Mižikár Lukáš"/>
    <s v="2306050494"/>
    <s v="205"/>
    <x v="217"/>
    <d v="1899-12-30T22:50:00"/>
    <d v="2023-07-28T00:00:00"/>
    <s v="12:03"/>
    <x v="2"/>
    <x v="0"/>
    <x v="0"/>
    <s v="2"/>
    <x v="0"/>
    <s v="1"/>
    <n v="3"/>
    <s v="ANO"/>
    <s v=""/>
    <x v="1"/>
  </r>
  <r>
    <s v="004238/23"/>
    <s v="Ferková Patricie "/>
    <s v="0555135284"/>
    <s v="205"/>
    <x v="217"/>
    <d v="1899-12-30T22:57:00"/>
    <d v="2023-07-28T00:00:00"/>
    <s v="12:06"/>
    <x v="3"/>
    <x v="0"/>
    <x v="0"/>
    <s v="7"/>
    <x v="1"/>
    <s v="1"/>
    <n v="3"/>
    <s v="ANO"/>
    <s v=""/>
    <x v="1"/>
  </r>
  <r>
    <s v="004239/23"/>
    <s v="Mirga Petr"/>
    <s v="1909160176"/>
    <s v="111"/>
    <x v="218"/>
    <d v="1899-12-30T03:01:00"/>
    <d v="2023-07-28T00:00:00"/>
    <s v="10:01"/>
    <x v="0"/>
    <x v="0"/>
    <x v="0"/>
    <s v="2"/>
    <x v="0"/>
    <s v="1"/>
    <n v="4"/>
    <s v="ANO"/>
    <s v=""/>
    <x v="1"/>
  </r>
  <r>
    <s v="004240/23"/>
    <s v="Siegelová Monika "/>
    <s v="0054116073"/>
    <s v="111"/>
    <x v="218"/>
    <d v="1899-12-30T03:07:00"/>
    <d v="2023-07-28T00:00:00"/>
    <s v="09:59"/>
    <x v="1"/>
    <x v="0"/>
    <x v="0"/>
    <s v="7"/>
    <x v="1"/>
    <s v="1"/>
    <n v="4"/>
    <s v="ANO"/>
    <s v=""/>
    <x v="1"/>
  </r>
  <r>
    <s v="004255/23"/>
    <s v="Rája Vojtěch"/>
    <s v="1510260224"/>
    <s v="205"/>
    <x v="218"/>
    <d v="1899-12-30T19:48:00"/>
    <d v="2023-07-28T00:00:00"/>
    <s v="12:00"/>
    <x v="7"/>
    <x v="0"/>
    <x v="0"/>
    <s v="2"/>
    <x v="0"/>
    <s v="1"/>
    <n v="4"/>
    <s v="ANO"/>
    <s v=""/>
    <x v="1"/>
  </r>
  <r>
    <s v="004204/23"/>
    <s v="Krejča Tulia"/>
    <s v="2256260259"/>
    <s v="205"/>
    <x v="215"/>
    <d v="1899-12-30T15:44:00"/>
    <d v="2023-07-29T00:00:00"/>
    <s v="12:30"/>
    <x v="7"/>
    <x v="1"/>
    <x v="1"/>
    <s v="2"/>
    <x v="0"/>
    <s v="1"/>
    <n v="1"/>
    <s v="ANO"/>
    <s v=""/>
    <x v="1"/>
  </r>
  <r>
    <s v="004205/23"/>
    <s v="Krejča Dominika"/>
    <s v="9354075742"/>
    <s v="205"/>
    <x v="215"/>
    <d v="1899-12-30T15:49:00"/>
    <d v="2023-07-29T00:00:00"/>
    <s v="12:32"/>
    <x v="6"/>
    <x v="0"/>
    <x v="0"/>
    <s v="7"/>
    <x v="1"/>
    <s v="1"/>
    <n v="1"/>
    <s v="ANO"/>
    <s v=""/>
    <x v="1"/>
  </r>
  <r>
    <s v="004208/23"/>
    <s v="Vaverková Eliška "/>
    <s v="1653270003"/>
    <s v="111"/>
    <x v="216"/>
    <d v="1899-12-30T12:03:00"/>
    <d v="2023-07-29T00:00:00"/>
    <s v="08:17"/>
    <x v="2"/>
    <x v="1"/>
    <x v="1"/>
    <s v="7"/>
    <x v="0"/>
    <s v="1"/>
    <n v="2"/>
    <s v="NE"/>
    <s v=""/>
    <x v="0"/>
  </r>
  <r>
    <s v="004209/23"/>
    <s v="Vaverka Aleš"/>
    <s v="7502194458"/>
    <s v="201"/>
    <x v="216"/>
    <d v="1899-12-30T12:14:00"/>
    <d v="2023-07-29T00:00:00"/>
    <s v="08:16"/>
    <x v="3"/>
    <x v="0"/>
    <x v="0"/>
    <s v="7"/>
    <x v="1"/>
    <s v="1"/>
    <n v="2"/>
    <s v="NE"/>
    <s v=""/>
    <x v="0"/>
  </r>
  <r>
    <s v="004244/23"/>
    <s v="Školová Marie"/>
    <s v="0557283232"/>
    <s v="205"/>
    <x v="218"/>
    <d v="1899-12-30T09:48:00"/>
    <d v="2023-07-29T00:00:00"/>
    <s v="08:46"/>
    <x v="2"/>
    <x v="1"/>
    <x v="1"/>
    <s v="2"/>
    <x v="0"/>
    <s v="1"/>
    <n v="4"/>
    <s v="NE"/>
    <s v=""/>
    <x v="0"/>
  </r>
  <r>
    <s v="004246/23"/>
    <s v="Kolářová Vendula"/>
    <s v="1358210447"/>
    <s v="211"/>
    <x v="218"/>
    <d v="1899-12-30T10:38:00"/>
    <d v="2023-07-29T00:00:00"/>
    <s v="08:52"/>
    <x v="2"/>
    <x v="1"/>
    <x v="1"/>
    <s v="2"/>
    <x v="0"/>
    <s v="1"/>
    <n v="4"/>
    <s v="NE"/>
    <s v=""/>
    <x v="0"/>
  </r>
  <r>
    <s v="004254/23"/>
    <s v="Kolářová Barbora"/>
    <s v="8254013812"/>
    <s v="211"/>
    <x v="218"/>
    <d v="1899-12-30T17:14:00"/>
    <d v="2023-07-29T00:00:00"/>
    <s v="08:56"/>
    <x v="3"/>
    <x v="0"/>
    <x v="0"/>
    <s v="7"/>
    <x v="1"/>
    <s v="1"/>
    <n v="4"/>
    <s v="ANO"/>
    <s v=""/>
    <x v="1"/>
  </r>
  <r>
    <s v="004264/23"/>
    <s v="Ryšavý Marek"/>
    <s v="1408080443"/>
    <s v="111"/>
    <x v="219"/>
    <d v="1899-12-30T19:00:00"/>
    <d v="2023-07-29T00:00:00"/>
    <s v="10:55"/>
    <x v="7"/>
    <x v="1"/>
    <x v="1"/>
    <s v="2"/>
    <x v="0"/>
    <s v="1"/>
    <n v="5"/>
    <s v="ANO"/>
    <s v=""/>
    <x v="1"/>
  </r>
  <r>
    <s v="004234/23"/>
    <s v="Porteš Jakub"/>
    <s v="2110152066"/>
    <s v="205"/>
    <x v="217"/>
    <d v="1899-12-30T17:16:00"/>
    <d v="2023-07-30T00:00:00"/>
    <s v="12:45"/>
    <x v="2"/>
    <x v="0"/>
    <x v="0"/>
    <s v="2"/>
    <x v="0"/>
    <s v="1"/>
    <n v="3"/>
    <s v="ANO"/>
    <s v=""/>
    <x v="1"/>
  </r>
  <r>
    <s v="004235/23"/>
    <s v="Portešová Ludmila"/>
    <s v="9457064848"/>
    <s v="205"/>
    <x v="217"/>
    <d v="1899-12-30T17:22:00"/>
    <d v="2023-07-30T00:00:00"/>
    <s v="12:45"/>
    <x v="3"/>
    <x v="0"/>
    <x v="0"/>
    <s v="7"/>
    <x v="1"/>
    <s v="1"/>
    <n v="3"/>
    <s v="ANO"/>
    <s v=""/>
    <x v="1"/>
  </r>
  <r>
    <s v="004241/23"/>
    <s v="Schwarz Adam"/>
    <s v="2002160446"/>
    <s v="205"/>
    <x v="218"/>
    <d v="1899-12-30T07:50:00"/>
    <d v="2023-07-30T00:00:00"/>
    <s v="11:56"/>
    <x v="7"/>
    <x v="1"/>
    <x v="1"/>
    <s v="2"/>
    <x v="0"/>
    <s v="1"/>
    <n v="4"/>
    <s v="NE"/>
    <s v=""/>
    <x v="0"/>
  </r>
  <r>
    <s v="004242/23"/>
    <s v="Zelinková Markéta"/>
    <s v="2260150277"/>
    <s v="205"/>
    <x v="218"/>
    <d v="1899-12-30T08:09:00"/>
    <d v="2023-07-30T00:00:00"/>
    <s v="12:55"/>
    <x v="2"/>
    <x v="1"/>
    <x v="1"/>
    <s v="2"/>
    <x v="0"/>
    <s v="1"/>
    <n v="4"/>
    <s v="NE"/>
    <s v=""/>
    <x v="0"/>
  </r>
  <r>
    <s v="004245/23"/>
    <s v="Troubil Martin "/>
    <s v="0810293231"/>
    <s v="207"/>
    <x v="218"/>
    <d v="1899-12-30T10:09:00"/>
    <d v="2023-07-30T00:00:00"/>
    <s v="11:21"/>
    <x v="7"/>
    <x v="2"/>
    <x v="2"/>
    <s v="2"/>
    <x v="0"/>
    <s v="1"/>
    <n v="4"/>
    <s v="NE"/>
    <s v=""/>
    <x v="0"/>
  </r>
  <r>
    <s v="004247/23"/>
    <s v="Bučková Veronika "/>
    <s v="0662233242"/>
    <s v="205"/>
    <x v="218"/>
    <d v="1899-12-30T11:17:00"/>
    <d v="2023-07-30T00:00:00"/>
    <s v="11:50"/>
    <x v="0"/>
    <x v="2"/>
    <x v="2"/>
    <s v="2"/>
    <x v="0"/>
    <s v="1"/>
    <n v="4"/>
    <s v="NE"/>
    <s v=""/>
    <x v="0"/>
  </r>
  <r>
    <s v="004248/23"/>
    <s v="Schwarz Denisa "/>
    <s v="9158246163"/>
    <s v="205"/>
    <x v="218"/>
    <d v="1899-12-30T12:08:00"/>
    <d v="2023-07-30T00:00:00"/>
    <s v="11:58"/>
    <x v="6"/>
    <x v="0"/>
    <x v="0"/>
    <s v="7"/>
    <x v="1"/>
    <s v="1"/>
    <n v="4"/>
    <s v="NE"/>
    <s v=""/>
    <x v="0"/>
  </r>
  <r>
    <s v="004252/23"/>
    <s v="Zelinková Petra "/>
    <s v="9153265737"/>
    <s v="205"/>
    <x v="218"/>
    <d v="1899-12-30T14:10:00"/>
    <d v="2023-07-30T00:00:00"/>
    <s v="12:55"/>
    <x v="3"/>
    <x v="0"/>
    <x v="0"/>
    <s v="7"/>
    <x v="1"/>
    <s v="1"/>
    <n v="4"/>
    <s v="NE"/>
    <s v=""/>
    <x v="0"/>
  </r>
  <r>
    <s v="004266/23"/>
    <s v="Šimek Filip"/>
    <s v="0608173247"/>
    <s v="205"/>
    <x v="220"/>
    <d v="1899-12-30T12:05:00"/>
    <d v="2023-07-30T00:00:00"/>
    <s v="13:10"/>
    <x v="2"/>
    <x v="1"/>
    <x v="1"/>
    <s v="4"/>
    <x v="0"/>
    <s v="1"/>
    <n v="6"/>
    <s v="NE"/>
    <s v=""/>
    <x v="1"/>
  </r>
  <r>
    <s v="004267/23"/>
    <s v="Opletal Viktor"/>
    <s v="1610270189"/>
    <s v="205"/>
    <x v="220"/>
    <d v="1899-12-30T13:17:00"/>
    <d v="2023-07-30T00:00:00"/>
    <s v="12:16"/>
    <x v="7"/>
    <x v="0"/>
    <x v="0"/>
    <s v="2"/>
    <x v="0"/>
    <s v="1"/>
    <n v="6"/>
    <s v="NE"/>
    <s v=""/>
    <x v="1"/>
  </r>
  <r>
    <s v="004278/23"/>
    <s v="Ráčilová Nikola"/>
    <s v="1754220171"/>
    <s v="205"/>
    <x v="220"/>
    <d v="1899-12-30T22:53:00"/>
    <d v="2023-07-30T00:00:00"/>
    <s v="12:46"/>
    <x v="7"/>
    <x v="1"/>
    <x v="1"/>
    <s v="2"/>
    <x v="0"/>
    <s v="1"/>
    <n v="6"/>
    <s v="ANO"/>
    <s v=""/>
    <x v="1"/>
  </r>
  <r>
    <s v="003723/23"/>
    <s v="Mrhalová Lilien"/>
    <s v="2059040720"/>
    <s v="205"/>
    <x v="184"/>
    <d v="1899-12-30T12:17:00"/>
    <d v="2023-07-31T00:00:00"/>
    <s v="11:57"/>
    <x v="8"/>
    <x v="1"/>
    <x v="1"/>
    <s v="2"/>
    <x v="0"/>
    <s v="1"/>
    <n v="5"/>
    <s v="NE"/>
    <s v=""/>
    <x v="0"/>
  </r>
  <r>
    <s v="004147/23"/>
    <s v="Panáček Vítězslav"/>
    <s v="0711207332"/>
    <s v="111"/>
    <x v="210"/>
    <d v="1899-12-30T13:47:00"/>
    <d v="2023-07-31T00:00:00"/>
    <s v="12:53"/>
    <x v="7"/>
    <x v="1"/>
    <x v="1"/>
    <s v="2"/>
    <x v="0"/>
    <s v="1"/>
    <n v="3"/>
    <s v="NE"/>
    <s v=""/>
    <x v="0"/>
  </r>
  <r>
    <s v="004227/23"/>
    <s v="Hloušková Natálie"/>
    <s v="1660250207"/>
    <s v="213"/>
    <x v="217"/>
    <d v="1899-12-30T09:15:00"/>
    <d v="2023-07-31T00:00:00"/>
    <s v="13:00"/>
    <x v="7"/>
    <x v="2"/>
    <x v="2"/>
    <s v="2"/>
    <x v="0"/>
    <s v="1"/>
    <n v="3"/>
    <s v="NE"/>
    <s v=""/>
    <x v="0"/>
  </r>
  <r>
    <s v="004228/23"/>
    <s v="Hloušková Kateřina"/>
    <s v="1762150159"/>
    <s v="213"/>
    <x v="217"/>
    <d v="1899-12-30T09:29:00"/>
    <d v="2023-07-31T00:00:00"/>
    <s v="12:55"/>
    <x v="7"/>
    <x v="2"/>
    <x v="2"/>
    <s v="2"/>
    <x v="0"/>
    <s v="1"/>
    <n v="3"/>
    <s v="NE"/>
    <s v=""/>
    <x v="0"/>
  </r>
  <r>
    <s v="004231/23"/>
    <s v="Hrůzová Monika"/>
    <s v="9561304225"/>
    <s v="213"/>
    <x v="217"/>
    <d v="1899-12-30T13:31:00"/>
    <d v="2023-07-31T00:00:00"/>
    <s v="12:59"/>
    <x v="6"/>
    <x v="0"/>
    <x v="0"/>
    <s v="7"/>
    <x v="1"/>
    <s v="1"/>
    <n v="3"/>
    <s v="NE"/>
    <s v=""/>
    <x v="0"/>
  </r>
  <r>
    <s v="004243/23"/>
    <s v="Šamonil Michal"/>
    <s v="1306210191"/>
    <s v="111"/>
    <x v="218"/>
    <d v="1899-12-30T09:43:00"/>
    <d v="2023-07-31T00:00:00"/>
    <s v="13:23"/>
    <x v="0"/>
    <x v="2"/>
    <x v="2"/>
    <s v="2"/>
    <x v="0"/>
    <s v="1"/>
    <n v="4"/>
    <s v="NE"/>
    <s v=""/>
    <x v="0"/>
  </r>
  <r>
    <s v="004249/23"/>
    <s v="Šamonil Petr"/>
    <s v="8006025225"/>
    <s v="111"/>
    <x v="218"/>
    <d v="1899-12-30T12:26:00"/>
    <d v="2023-07-31T00:00:00"/>
    <s v="13:24"/>
    <x v="1"/>
    <x v="0"/>
    <x v="0"/>
    <s v="7"/>
    <x v="1"/>
    <s v="1"/>
    <n v="4"/>
    <s v="NE"/>
    <s v=""/>
    <x v="0"/>
  </r>
  <r>
    <s v="004250/23"/>
    <s v="Vrzalová Sabina"/>
    <s v="2157280301"/>
    <s v="211"/>
    <x v="218"/>
    <d v="1899-12-30T13:40:00"/>
    <d v="2023-07-31T00:00:00"/>
    <s v="12:08"/>
    <x v="2"/>
    <x v="1"/>
    <x v="1"/>
    <s v="2"/>
    <x v="0"/>
    <s v="1"/>
    <n v="4"/>
    <s v="NE"/>
    <s v=""/>
    <x v="0"/>
  </r>
  <r>
    <s v="004251/23"/>
    <s v="Večeřová Maria"/>
    <s v="9454285742"/>
    <s v="211"/>
    <x v="218"/>
    <d v="1899-12-30T13:57:00"/>
    <d v="2023-07-31T00:00:00"/>
    <s v="12:10"/>
    <x v="3"/>
    <x v="0"/>
    <x v="0"/>
    <s v="7"/>
    <x v="1"/>
    <s v="1"/>
    <n v="4"/>
    <s v="NE"/>
    <s v=""/>
    <x v="0"/>
  </r>
  <r>
    <s v="004253/23"/>
    <s v="Čapek Maxmilian"/>
    <s v="1001122232"/>
    <s v="205"/>
    <x v="218"/>
    <d v="1899-12-30T15:12:00"/>
    <d v="2023-07-31T00:00:00"/>
    <s v="13:50"/>
    <x v="7"/>
    <x v="0"/>
    <x v="0"/>
    <s v="5"/>
    <x v="0"/>
    <s v="1"/>
    <n v="4"/>
    <s v="ANO"/>
    <s v=""/>
    <x v="1"/>
  </r>
  <r>
    <s v="004256/23"/>
    <s v="Křížek Erik"/>
    <s v="1202091198"/>
    <s v="205"/>
    <x v="218"/>
    <d v="1899-12-30T22:47:00"/>
    <d v="2023-07-31T00:00:00"/>
    <s v="09:48"/>
    <x v="0"/>
    <x v="0"/>
    <x v="0"/>
    <s v="2"/>
    <x v="0"/>
    <s v="1"/>
    <n v="4"/>
    <s v="ANO"/>
    <s v=""/>
    <x v="1"/>
  </r>
  <r>
    <s v="004258/23"/>
    <s v="Panáčková Barbora"/>
    <s v="7955175701"/>
    <s v="111"/>
    <x v="219"/>
    <d v="1899-12-30T10:19:00"/>
    <d v="2023-07-31T00:00:00"/>
    <s v="13:46"/>
    <x v="6"/>
    <x v="0"/>
    <x v="0"/>
    <s v="7"/>
    <x v="1"/>
    <s v="1"/>
    <n v="5"/>
    <s v="NE"/>
    <s v=""/>
    <x v="0"/>
  </r>
  <r>
    <s v="004260/23"/>
    <s v="Muchka Kateřina Mgr."/>
    <s v="8759285788"/>
    <s v="201"/>
    <x v="219"/>
    <d v="1899-12-30T13:34:00"/>
    <d v="2023-07-31T00:00:00"/>
    <s v="19:21"/>
    <x v="3"/>
    <x v="0"/>
    <x v="0"/>
    <s v="7"/>
    <x v="1"/>
    <s v="1"/>
    <n v="5"/>
    <s v="NE"/>
    <s v=""/>
    <x v="0"/>
  </r>
  <r>
    <s v="004262/23"/>
    <s v="Mrhal René"/>
    <s v="9308105301"/>
    <s v="211"/>
    <x v="219"/>
    <d v="1899-12-30T16:55:00"/>
    <d v="2023-07-31T00:00:00"/>
    <s v="12:42"/>
    <x v="9"/>
    <x v="0"/>
    <x v="0"/>
    <s v="7"/>
    <x v="1"/>
    <s v="1"/>
    <n v="5"/>
    <s v="ANO"/>
    <s v=""/>
    <x v="1"/>
  </r>
  <r>
    <s v="004263/23"/>
    <s v="Kalvarová Eva"/>
    <s v="6361150202"/>
    <s v="205"/>
    <x v="219"/>
    <d v="1899-12-30T17:57:00"/>
    <d v="2023-07-31T00:00:00"/>
    <s v="12:39"/>
    <x v="9"/>
    <x v="0"/>
    <x v="0"/>
    <s v="7"/>
    <x v="1"/>
    <s v="1"/>
    <n v="5"/>
    <s v="ANO"/>
    <s v=""/>
    <x v="1"/>
  </r>
  <r>
    <s v="004268/23"/>
    <s v="Erben Jan"/>
    <s v="1009031738"/>
    <s v="211"/>
    <x v="220"/>
    <d v="1899-12-30T13:36:00"/>
    <d v="2023-07-31T00:00:00"/>
    <s v="10:12"/>
    <x v="0"/>
    <x v="1"/>
    <x v="1"/>
    <s v="2"/>
    <x v="0"/>
    <s v="1"/>
    <n v="6"/>
    <s v="NE"/>
    <s v=""/>
    <x v="1"/>
  </r>
  <r>
    <s v="004269/23"/>
    <s v="Lakomý Jakub"/>
    <s v="1503010014"/>
    <s v="205"/>
    <x v="220"/>
    <d v="1899-12-30T14:30:00"/>
    <d v="2023-07-31T00:00:00"/>
    <s v="12:07"/>
    <x v="2"/>
    <x v="1"/>
    <x v="1"/>
    <s v="3"/>
    <x v="0"/>
    <s v="1"/>
    <n v="6"/>
    <s v="NE"/>
    <s v=""/>
    <x v="1"/>
  </r>
  <r>
    <s v="004270/23"/>
    <s v="Lakomá Radka"/>
    <s v="7162245321"/>
    <s v="205"/>
    <x v="220"/>
    <d v="1899-12-30T16:22:00"/>
    <d v="2023-07-31T00:00:00"/>
    <s v="12:09"/>
    <x v="3"/>
    <x v="0"/>
    <x v="0"/>
    <s v="7"/>
    <x v="1"/>
    <s v="1"/>
    <n v="6"/>
    <s v="ANO"/>
    <s v=""/>
    <x v="1"/>
  </r>
  <r>
    <s v="004272/23"/>
    <s v="Shakkour Alexandra"/>
    <s v="1859050457"/>
    <s v="205"/>
    <x v="220"/>
    <d v="1899-12-30T20:56:00"/>
    <d v="2023-07-31T00:00:00"/>
    <s v="12:28"/>
    <x v="2"/>
    <x v="1"/>
    <x v="1"/>
    <s v="7"/>
    <x v="0"/>
    <s v="1"/>
    <n v="6"/>
    <s v="ANO"/>
    <s v=""/>
    <x v="1"/>
  </r>
  <r>
    <s v="004273/23"/>
    <s v="Shakkour Stanislava "/>
    <s v="8360015334"/>
    <s v="205"/>
    <x v="220"/>
    <d v="1899-12-30T21:11:00"/>
    <d v="2023-07-31T00:00:00"/>
    <s v="12:37"/>
    <x v="3"/>
    <x v="0"/>
    <x v="0"/>
    <s v="7"/>
    <x v="1"/>
    <s v="1"/>
    <n v="6"/>
    <s v="ANO"/>
    <s v=""/>
    <x v="1"/>
  </r>
  <r>
    <s v="004275/23"/>
    <s v="Adámková Karolina"/>
    <s v="0751072674"/>
    <s v="209"/>
    <x v="220"/>
    <d v="1899-12-30T21:38:00"/>
    <d v="2023-07-31T00:00:00"/>
    <s v="09:36"/>
    <x v="0"/>
    <x v="1"/>
    <x v="1"/>
    <s v="2"/>
    <x v="0"/>
    <s v="1"/>
    <n v="6"/>
    <s v="ANO"/>
    <s v=""/>
    <x v="1"/>
  </r>
  <r>
    <s v="004282/23"/>
    <s v="Jarešová Terezie"/>
    <s v="1557031839"/>
    <s v="207"/>
    <x v="221"/>
    <d v="1899-12-30T21:25:00"/>
    <d v="2023-07-31T00:00:00"/>
    <s v="13:07"/>
    <x v="7"/>
    <x v="0"/>
    <x v="0"/>
    <s v="2"/>
    <x v="0"/>
    <s v="1"/>
    <n v="7"/>
    <s v="ANO"/>
    <s v=""/>
    <x v="1"/>
  </r>
  <r>
    <s v="004283/23"/>
    <s v="Jarešová Monika"/>
    <s v="7455104866"/>
    <s v="207"/>
    <x v="221"/>
    <d v="1899-12-30T21:30:00"/>
    <d v="2023-07-31T00:00:00"/>
    <s v="13:11"/>
    <x v="6"/>
    <x v="0"/>
    <x v="0"/>
    <s v="7"/>
    <x v="1"/>
    <s v="1"/>
    <n v="7"/>
    <s v="ANO"/>
    <s v=""/>
    <x v="1"/>
  </r>
  <r>
    <s v="004195/23"/>
    <s v="Sobek Jan "/>
    <s v="2005200340"/>
    <s v="213"/>
    <x v="214"/>
    <d v="1899-12-30T20:59:00"/>
    <d v="2023-08-01T00:00:00"/>
    <s v="08:07"/>
    <x v="8"/>
    <x v="0"/>
    <x v="0"/>
    <s v="2"/>
    <x v="0"/>
    <s v="1"/>
    <n v="7"/>
    <s v="ANO"/>
    <s v=""/>
    <x v="1"/>
  </r>
  <r>
    <s v="004265/23"/>
    <s v="Rajbl František"/>
    <s v="1512070791"/>
    <s v="201"/>
    <x v="220"/>
    <d v="1899-12-30T10:27:00"/>
    <d v="2023-08-01T00:00:00"/>
    <s v="12:13"/>
    <x v="2"/>
    <x v="1"/>
    <x v="1"/>
    <s v="3"/>
    <x v="2"/>
    <s v="1"/>
    <n v="6"/>
    <s v="NE"/>
    <s v=""/>
    <x v="1"/>
  </r>
  <r>
    <s v="004276/23"/>
    <s v="Zavadil Matěj"/>
    <s v="2201030469"/>
    <s v="205"/>
    <x v="220"/>
    <d v="1899-12-30T22:00:00"/>
    <d v="2023-08-01T00:00:00"/>
    <s v="12:41"/>
    <x v="0"/>
    <x v="1"/>
    <x v="1"/>
    <s v="7"/>
    <x v="0"/>
    <s v="1"/>
    <n v="6"/>
    <s v="ANO"/>
    <s v=""/>
    <x v="1"/>
  </r>
  <r>
    <s v="004277/23"/>
    <s v="Zavadilová Vendula"/>
    <s v="8155155316"/>
    <s v="205"/>
    <x v="220"/>
    <d v="1899-12-30T22:11:00"/>
    <d v="2023-08-01T00:00:00"/>
    <s v="12:42"/>
    <x v="1"/>
    <x v="0"/>
    <x v="0"/>
    <s v="7"/>
    <x v="1"/>
    <s v="1"/>
    <n v="6"/>
    <s v="ANO"/>
    <s v=""/>
    <x v="1"/>
  </r>
  <r>
    <s v="004279/23"/>
    <s v="Polovko Marija"/>
    <s v="1551310057"/>
    <s v="111"/>
    <x v="221"/>
    <d v="1899-12-30T00:01:00"/>
    <d v="2023-08-01T00:00:00"/>
    <s v="11:24"/>
    <x v="0"/>
    <x v="1"/>
    <x v="1"/>
    <s v="7"/>
    <x v="0"/>
    <s v="1"/>
    <n v="7"/>
    <s v="ANO"/>
    <s v=""/>
    <x v="1"/>
  </r>
  <r>
    <s v="004286/23"/>
    <s v="Vyroubalová Elizabet"/>
    <s v="1753100316"/>
    <s v="205"/>
    <x v="222"/>
    <d v="1899-12-30T10:50:00"/>
    <d v="2023-08-01T00:00:00"/>
    <s v="08:57"/>
    <x v="0"/>
    <x v="1"/>
    <x v="1"/>
    <s v="2"/>
    <x v="2"/>
    <s v="1"/>
    <n v="1"/>
    <s v="NE"/>
    <s v=""/>
    <x v="0"/>
  </r>
  <r>
    <s v="004289/23"/>
    <s v="Sobková Zuzana"/>
    <s v="8657055979"/>
    <s v="213"/>
    <x v="222"/>
    <d v="1899-12-30T12:55:00"/>
    <d v="2023-08-01T00:00:00"/>
    <s v="09:42"/>
    <x v="9"/>
    <x v="0"/>
    <x v="0"/>
    <s v="7"/>
    <x v="1"/>
    <s v="1"/>
    <n v="1"/>
    <s v="NE"/>
    <s v=""/>
    <x v="0"/>
  </r>
  <r>
    <s v="004296/23"/>
    <s v="Caha Viktorie"/>
    <s v="1858170710"/>
    <s v="205"/>
    <x v="222"/>
    <d v="1899-12-30T18:43:00"/>
    <d v="2023-08-01T00:00:00"/>
    <s v="12:10"/>
    <x v="7"/>
    <x v="1"/>
    <x v="1"/>
    <s v="2"/>
    <x v="0"/>
    <s v="1"/>
    <n v="1"/>
    <s v="ANO"/>
    <s v=""/>
    <x v="1"/>
  </r>
  <r>
    <s v="004297/23"/>
    <s v="Caha Jarmila"/>
    <s v="8258175772"/>
    <s v="205"/>
    <x v="222"/>
    <d v="1899-12-30T18:52:00"/>
    <d v="2023-08-01T00:00:00"/>
    <s v="12:10"/>
    <x v="6"/>
    <x v="0"/>
    <x v="0"/>
    <s v="7"/>
    <x v="1"/>
    <s v="1"/>
    <n v="1"/>
    <s v="ANO"/>
    <s v=""/>
    <x v="1"/>
  </r>
  <r>
    <s v="004182/23"/>
    <s v="Matoušková Daniela"/>
    <s v="0855181415"/>
    <s v="111"/>
    <x v="213"/>
    <d v="1899-12-30T23:10:00"/>
    <d v="2023-08-02T00:00:00"/>
    <s v="10:54"/>
    <x v="0"/>
    <x v="1"/>
    <x v="1"/>
    <s v="2"/>
    <x v="0"/>
    <s v="1"/>
    <n v="6"/>
    <s v="ANO"/>
    <s v=""/>
    <x v="1"/>
  </r>
  <r>
    <s v="004225/23"/>
    <s v="Vlčková Lucie"/>
    <s v="8456215812"/>
    <s v="205"/>
    <x v="217"/>
    <d v="1899-12-30T05:23:00"/>
    <d v="2023-08-02T00:00:00"/>
    <s v="12:37"/>
    <x v="1"/>
    <x v="0"/>
    <x v="0"/>
    <s v="7"/>
    <x v="1"/>
    <s v="1"/>
    <n v="3"/>
    <s v="ANO"/>
    <s v=""/>
    <x v="1"/>
  </r>
  <r>
    <s v="004226/23"/>
    <s v="Helekal Štěpán "/>
    <s v="0610023282"/>
    <s v="205"/>
    <x v="217"/>
    <d v="1899-12-30T09:00:00"/>
    <d v="2023-08-02T00:00:00"/>
    <s v="17:18"/>
    <x v="0"/>
    <x v="1"/>
    <x v="1"/>
    <s v="2"/>
    <x v="0"/>
    <s v="1"/>
    <n v="3"/>
    <s v="NE"/>
    <s v=""/>
    <x v="0"/>
  </r>
  <r>
    <s v="004233/23"/>
    <s v="Delingerová Marie"/>
    <s v="9458215701"/>
    <s v="205"/>
    <x v="217"/>
    <d v="1899-12-30T14:43:00"/>
    <d v="2023-08-02T00:00:00"/>
    <s v="09:42"/>
    <x v="1"/>
    <x v="0"/>
    <x v="0"/>
    <s v="7"/>
    <x v="1"/>
    <s v="1"/>
    <n v="3"/>
    <s v="NE"/>
    <s v=""/>
    <x v="0"/>
  </r>
  <r>
    <s v="004232/23"/>
    <s v="Vránová Laura"/>
    <s v="1659260295"/>
    <s v="205"/>
    <x v="217"/>
    <d v="1899-12-30T14:00:00"/>
    <d v="2023-08-02T00:00:00"/>
    <s v="09:37"/>
    <x v="0"/>
    <x v="0"/>
    <x v="0"/>
    <s v="2"/>
    <x v="0"/>
    <s v="1"/>
    <n v="3"/>
    <s v="NE"/>
    <s v=""/>
    <x v="0"/>
  </r>
  <r>
    <s v="004280/23"/>
    <s v="Kubiznová Rozálie"/>
    <s v="2057310530"/>
    <s v="205"/>
    <x v="221"/>
    <d v="1899-12-30T16:22:00"/>
    <d v="2023-08-02T00:00:00"/>
    <s v="12:30"/>
    <x v="2"/>
    <x v="1"/>
    <x v="1"/>
    <s v="3"/>
    <x v="0"/>
    <s v="1"/>
    <n v="7"/>
    <s v="ANO"/>
    <s v=""/>
    <x v="1"/>
  </r>
  <r>
    <s v="004281/23"/>
    <s v="Kubiznová Monika"/>
    <s v="9657056156"/>
    <s v="205"/>
    <x v="221"/>
    <d v="1899-12-30T16:37:00"/>
    <d v="2023-08-02T00:00:00"/>
    <s v="12:34"/>
    <x v="3"/>
    <x v="0"/>
    <x v="0"/>
    <s v="7"/>
    <x v="1"/>
    <s v="1"/>
    <n v="7"/>
    <s v="ANO"/>
    <s v=""/>
    <x v="1"/>
  </r>
  <r>
    <s v="004290/23"/>
    <s v="Bandy Filip "/>
    <s v="2206060351"/>
    <s v="205"/>
    <x v="222"/>
    <d v="1899-12-30T12:58:00"/>
    <d v="2023-08-02T00:00:00"/>
    <s v="12:23"/>
    <x v="2"/>
    <x v="1"/>
    <x v="1"/>
    <s v="2"/>
    <x v="0"/>
    <s v="1"/>
    <n v="1"/>
    <s v="NE"/>
    <s v=""/>
    <x v="0"/>
  </r>
  <r>
    <s v="004291/23"/>
    <s v="Bandy Tereza "/>
    <s v="9051245709"/>
    <s v="205"/>
    <x v="222"/>
    <d v="1899-12-30T13:21:00"/>
    <d v="2023-08-02T00:00:00"/>
    <s v="12:03"/>
    <x v="3"/>
    <x v="0"/>
    <x v="0"/>
    <s v="7"/>
    <x v="1"/>
    <s v="1"/>
    <n v="1"/>
    <s v="NE"/>
    <s v=""/>
    <x v="0"/>
  </r>
  <r>
    <s v="004298/23"/>
    <s v="Kučerová Natálie"/>
    <s v="1162131102"/>
    <s v="201"/>
    <x v="222"/>
    <d v="1899-12-30T20:18:00"/>
    <d v="2023-08-02T00:00:00"/>
    <s v="13:32"/>
    <x v="2"/>
    <x v="1"/>
    <x v="1"/>
    <s v="2"/>
    <x v="0"/>
    <s v="1"/>
    <n v="1"/>
    <s v="ANO"/>
    <s v=""/>
    <x v="1"/>
  </r>
  <r>
    <s v="004299/23"/>
    <s v="Zelenková Viktorie"/>
    <s v="2160060672"/>
    <s v="205"/>
    <x v="223"/>
    <d v="1899-12-30T01:30:00"/>
    <d v="2023-08-02T00:00:00"/>
    <s v="12:01"/>
    <x v="2"/>
    <x v="1"/>
    <x v="1"/>
    <s v="4"/>
    <x v="0"/>
    <s v="1"/>
    <n v="2"/>
    <s v="ANO"/>
    <s v=""/>
    <x v="1"/>
  </r>
  <r>
    <s v="004300/23"/>
    <s v="Zelenková Lucie Bc."/>
    <s v="9362215709"/>
    <s v="205"/>
    <x v="223"/>
    <d v="1899-12-30T01:38:00"/>
    <d v="2023-08-02T00:00:00"/>
    <s v="12:02"/>
    <x v="3"/>
    <x v="0"/>
    <x v="0"/>
    <s v="7"/>
    <x v="1"/>
    <s v="1"/>
    <n v="2"/>
    <s v="ANO"/>
    <s v=""/>
    <x v="1"/>
  </r>
  <r>
    <s v="004306/23"/>
    <s v="Broža Filip"/>
    <s v="1711060285"/>
    <s v="205"/>
    <x v="223"/>
    <d v="1899-12-30T09:52:00"/>
    <d v="2023-08-02T00:00:00"/>
    <s v="13:42"/>
    <x v="7"/>
    <x v="1"/>
    <x v="1"/>
    <s v="2"/>
    <x v="0"/>
    <s v="1"/>
    <n v="2"/>
    <s v="NE"/>
    <s v=""/>
    <x v="0"/>
  </r>
  <r>
    <s v="004308/23"/>
    <s v="Kohutová Lenka"/>
    <s v="8256195530"/>
    <s v="205"/>
    <x v="223"/>
    <d v="1899-12-30T12:29:00"/>
    <d v="2023-08-02T00:00:00"/>
    <s v="13:40"/>
    <x v="6"/>
    <x v="0"/>
    <x v="0"/>
    <s v="7"/>
    <x v="1"/>
    <s v="1"/>
    <n v="2"/>
    <s v="NE"/>
    <s v=""/>
    <x v="0"/>
  </r>
  <r>
    <s v="004315/23"/>
    <s v="Kuchrýková Leona"/>
    <s v="0752053258"/>
    <s v="111"/>
    <x v="223"/>
    <d v="1899-12-30T16:25:00"/>
    <d v="2023-08-02T00:00:00"/>
    <s v="13:32"/>
    <x v="0"/>
    <x v="1"/>
    <x v="1"/>
    <s v="7"/>
    <x v="0"/>
    <s v="1"/>
    <n v="2"/>
    <s v="ANO"/>
    <s v=""/>
    <x v="1"/>
  </r>
  <r>
    <s v="003924/23"/>
    <s v="Hamalová Alžběta"/>
    <s v="0757173241"/>
    <s v="205"/>
    <x v="195"/>
    <d v="1899-12-30T14:30:00"/>
    <d v="2023-08-03T00:00:00"/>
    <s v="12:02"/>
    <x v="8"/>
    <x v="0"/>
    <x v="0"/>
    <s v="2"/>
    <x v="0"/>
    <s v="1"/>
    <n v="2"/>
    <s v="NE"/>
    <s v=""/>
    <x v="0"/>
  </r>
  <r>
    <s v="004183/23"/>
    <s v="Coufal Filip"/>
    <s v="1104240115"/>
    <s v="201"/>
    <x v="214"/>
    <d v="1899-12-30T00:35:00"/>
    <d v="2023-08-03T00:00:00"/>
    <s v="13:01"/>
    <x v="0"/>
    <x v="1"/>
    <x v="1"/>
    <s v="3"/>
    <x v="0"/>
    <s v="1"/>
    <n v="7"/>
    <s v="ANO"/>
    <s v=""/>
    <x v="1"/>
  </r>
  <r>
    <s v="004220/23"/>
    <s v="Skutka Vilém"/>
    <s v="2205120797"/>
    <s v="205"/>
    <x v="216"/>
    <d v="1899-12-30T23:16:00"/>
    <d v="2023-08-03T00:00:00"/>
    <s v="11:15"/>
    <x v="0"/>
    <x v="1"/>
    <x v="1"/>
    <s v="5"/>
    <x v="0"/>
    <s v="1"/>
    <n v="2"/>
    <s v="ANO"/>
    <s v=""/>
    <x v="1"/>
  </r>
  <r>
    <s v="004221/23"/>
    <s v="Šebestová Adéla, Bc."/>
    <s v="9056216136"/>
    <s v="205"/>
    <x v="217"/>
    <d v="1899-12-30T00:06:00"/>
    <d v="2023-08-03T00:00:00"/>
    <s v="11:13"/>
    <x v="1"/>
    <x v="0"/>
    <x v="0"/>
    <s v="7"/>
    <x v="1"/>
    <s v="1"/>
    <n v="3"/>
    <s v="ANO"/>
    <s v=""/>
    <x v="1"/>
  </r>
  <r>
    <s v="004294/23"/>
    <s v="Poulíček Štěpán"/>
    <s v="2304111546"/>
    <s v="201"/>
    <x v="222"/>
    <d v="1899-12-30T18:19:00"/>
    <d v="2023-08-03T00:00:00"/>
    <s v="12:12"/>
    <x v="2"/>
    <x v="1"/>
    <x v="1"/>
    <s v="2"/>
    <x v="0"/>
    <s v="1"/>
    <n v="1"/>
    <s v="ANO"/>
    <s v=""/>
    <x v="1"/>
  </r>
  <r>
    <s v="004295/23"/>
    <s v="Schwanová Sabina"/>
    <s v="9859106147"/>
    <s v="201"/>
    <x v="222"/>
    <d v="1899-12-30T18:33:00"/>
    <d v="2023-08-03T00:00:00"/>
    <s v="12:13"/>
    <x v="3"/>
    <x v="0"/>
    <x v="0"/>
    <s v="7"/>
    <x v="1"/>
    <s v="1"/>
    <n v="1"/>
    <s v="ANO"/>
    <s v=""/>
    <x v="1"/>
  </r>
  <r>
    <s v="004303/23"/>
    <s v="Rohovský Adam "/>
    <s v="0704305283"/>
    <s v="205"/>
    <x v="223"/>
    <d v="1899-12-30T08:44:00"/>
    <d v="2023-08-03T00:00:00"/>
    <s v="19:48"/>
    <x v="7"/>
    <x v="0"/>
    <x v="0"/>
    <s v="2"/>
    <x v="2"/>
    <s v="1"/>
    <n v="2"/>
    <s v="NE"/>
    <s v=""/>
    <x v="0"/>
  </r>
  <r>
    <s v="004304/23"/>
    <s v="Jílek Šimon"/>
    <s v="1507160006"/>
    <s v="201"/>
    <x v="223"/>
    <d v="1899-12-30T09:17:00"/>
    <d v="2023-08-03T00:00:00"/>
    <s v="09:18"/>
    <x v="7"/>
    <x v="0"/>
    <x v="0"/>
    <s v="2"/>
    <x v="0"/>
    <s v="1"/>
    <n v="2"/>
    <s v="NE"/>
    <s v=""/>
    <x v="0"/>
  </r>
  <r>
    <s v="004312/23"/>
    <s v="Procházková Nikola "/>
    <s v="1255020239"/>
    <s v="205"/>
    <x v="223"/>
    <d v="1899-12-30T13:23:00"/>
    <d v="2023-08-03T00:00:00"/>
    <s v="13:22"/>
    <x v="7"/>
    <x v="1"/>
    <x v="1"/>
    <s v="2"/>
    <x v="0"/>
    <s v="1"/>
    <n v="2"/>
    <s v="NE"/>
    <s v=""/>
    <x v="0"/>
  </r>
  <r>
    <s v="004313/23"/>
    <s v="Diviš Jindřich "/>
    <s v="1403140002"/>
    <s v="205"/>
    <x v="223"/>
    <d v="1899-12-30T13:37:00"/>
    <d v="2023-08-03T00:00:00"/>
    <s v="10:02"/>
    <x v="0"/>
    <x v="1"/>
    <x v="1"/>
    <s v="1"/>
    <x v="0"/>
    <s v="1"/>
    <n v="2"/>
    <s v="NE"/>
    <s v=""/>
    <x v="0"/>
  </r>
  <r>
    <s v="004316/23"/>
    <s v="Skyva Lukáš"/>
    <s v="1211190288"/>
    <s v="205"/>
    <x v="223"/>
    <d v="1899-12-30T16:58:00"/>
    <d v="2023-08-03T00:00:00"/>
    <s v="12:47"/>
    <x v="2"/>
    <x v="1"/>
    <x v="1"/>
    <s v="3"/>
    <x v="0"/>
    <s v="1"/>
    <n v="2"/>
    <s v="ANO"/>
    <s v=""/>
    <x v="1"/>
  </r>
  <r>
    <s v="004334/23"/>
    <s v="Čermák Dominik"/>
    <s v="1307260306"/>
    <s v="201"/>
    <x v="224"/>
    <d v="1899-12-30T19:18:00"/>
    <d v="2023-08-03T00:00:00"/>
    <s v="12:52"/>
    <x v="7"/>
    <x v="1"/>
    <x v="1"/>
    <s v="2"/>
    <x v="0"/>
    <s v="1"/>
    <n v="3"/>
    <s v="ANO"/>
    <s v=""/>
    <x v="1"/>
  </r>
  <r>
    <s v="004336/23"/>
    <s v="Koloušek Kryštof"/>
    <s v="1503060141"/>
    <s v="211"/>
    <x v="224"/>
    <d v="1899-12-30T21:08:00"/>
    <d v="2023-08-03T00:00:00"/>
    <s v="10:28"/>
    <x v="0"/>
    <x v="1"/>
    <x v="1"/>
    <s v="2"/>
    <x v="0"/>
    <s v="1"/>
    <n v="3"/>
    <s v="ANO"/>
    <s v=""/>
    <x v="1"/>
  </r>
  <r>
    <s v="004217/23"/>
    <s v="Bonková Eliška"/>
    <s v="2351031331"/>
    <s v="205"/>
    <x v="216"/>
    <d v="1899-12-30T22:30:00"/>
    <d v="2023-08-04T00:00:00"/>
    <s v="12:07"/>
    <x v="7"/>
    <x v="1"/>
    <x v="1"/>
    <s v="7"/>
    <x v="0"/>
    <s v="1"/>
    <n v="2"/>
    <s v="ANO"/>
    <s v=""/>
    <x v="1"/>
  </r>
  <r>
    <s v="004261/23"/>
    <s v="Bonková Hana"/>
    <s v="0157305731"/>
    <s v="205"/>
    <x v="219"/>
    <d v="1899-12-30T14:50:00"/>
    <d v="2023-08-04T00:00:00"/>
    <s v="12:10"/>
    <x v="6"/>
    <x v="0"/>
    <x v="0"/>
    <s v="7"/>
    <x v="1"/>
    <s v="1"/>
    <n v="5"/>
    <s v="NE"/>
    <s v=""/>
    <x v="0"/>
  </r>
  <r>
    <s v="004285/23"/>
    <s v="Němeček Šimon"/>
    <s v="1208260207"/>
    <s v="205"/>
    <x v="222"/>
    <d v="1899-12-30T09:46:00"/>
    <d v="2023-08-04T00:00:00"/>
    <s v="12:12"/>
    <x v="7"/>
    <x v="2"/>
    <x v="2"/>
    <s v="2"/>
    <x v="0"/>
    <s v="1"/>
    <n v="1"/>
    <s v="NE"/>
    <s v=""/>
    <x v="0"/>
  </r>
  <r>
    <s v="004288/23"/>
    <s v="Hanko František "/>
    <s v="1410270015"/>
    <s v="201"/>
    <x v="222"/>
    <d v="1899-12-30T12:29:00"/>
    <d v="2023-08-04T00:00:00"/>
    <s v="08:10"/>
    <x v="8"/>
    <x v="2"/>
    <x v="2"/>
    <s v="2"/>
    <x v="0"/>
    <s v="1"/>
    <n v="1"/>
    <s v="NE"/>
    <s v=""/>
    <x v="0"/>
  </r>
  <r>
    <s v="004293/23"/>
    <s v="Matysík Kateřina"/>
    <s v="9061296145"/>
    <s v="205"/>
    <x v="222"/>
    <d v="1899-12-30T15:19:00"/>
    <d v="2023-08-04T00:00:00"/>
    <s v="08:18"/>
    <x v="1"/>
    <x v="0"/>
    <x v="0"/>
    <s v="7"/>
    <x v="1"/>
    <s v="1"/>
    <n v="1"/>
    <s v="ANO"/>
    <s v=""/>
    <x v="1"/>
  </r>
  <r>
    <s v="004301/23"/>
    <s v="Gross Dominik"/>
    <s v="1610301352"/>
    <s v="111"/>
    <x v="223"/>
    <d v="1899-12-30T07:05:00"/>
    <d v="2023-08-04T00:00:00"/>
    <s v="13:43"/>
    <x v="2"/>
    <x v="1"/>
    <x v="1"/>
    <s v="2"/>
    <x v="0"/>
    <s v="1"/>
    <n v="2"/>
    <s v="NE"/>
    <s v=""/>
    <x v="0"/>
  </r>
  <r>
    <s v="004302/23"/>
    <s v="Grossová Markéta"/>
    <s v="8057135856"/>
    <s v="111"/>
    <x v="223"/>
    <d v="1899-12-30T08:28:00"/>
    <d v="2023-08-04T00:00:00"/>
    <s v="13:37"/>
    <x v="3"/>
    <x v="0"/>
    <x v="0"/>
    <s v="7"/>
    <x v="1"/>
    <s v="1"/>
    <n v="2"/>
    <s v="NE"/>
    <s v=""/>
    <x v="0"/>
  </r>
  <r>
    <s v="004307/23"/>
    <s v="Hryzbil Filip"/>
    <s v="0512221886"/>
    <s v="205"/>
    <x v="223"/>
    <d v="1899-12-30T10:22:00"/>
    <d v="2023-08-04T00:00:00"/>
    <s v="12:20"/>
    <x v="7"/>
    <x v="2"/>
    <x v="2"/>
    <s v="2"/>
    <x v="0"/>
    <s v="1"/>
    <n v="2"/>
    <s v="NE"/>
    <s v=""/>
    <x v="0"/>
  </r>
  <r>
    <s v="004309/23"/>
    <s v="Úlehlová Karolína"/>
    <s v="1853080218"/>
    <s v="205"/>
    <x v="223"/>
    <d v="1899-12-30T12:33:00"/>
    <d v="2023-08-04T00:00:00"/>
    <s v="12:05"/>
    <x v="2"/>
    <x v="1"/>
    <x v="1"/>
    <s v="2"/>
    <x v="0"/>
    <s v="1"/>
    <n v="2"/>
    <s v="NE"/>
    <s v=""/>
    <x v="0"/>
  </r>
  <r>
    <s v="004311/23"/>
    <s v="Úlehlová Jana, Mgr."/>
    <s v="8262175383"/>
    <s v="205"/>
    <x v="223"/>
    <d v="1899-12-30T13:04:00"/>
    <d v="2023-08-04T00:00:00"/>
    <s v="12:07"/>
    <x v="3"/>
    <x v="0"/>
    <x v="0"/>
    <s v="7"/>
    <x v="1"/>
    <s v="1"/>
    <n v="2"/>
    <s v="NE"/>
    <s v=""/>
    <x v="0"/>
  </r>
  <r>
    <s v="004317/23"/>
    <s v="Študentová Eva, Mgr"/>
    <s v="8254224781"/>
    <s v="205"/>
    <x v="223"/>
    <d v="1899-12-30T20:53:00"/>
    <d v="2023-08-04T00:00:00"/>
    <s v="19:13"/>
    <x v="1"/>
    <x v="0"/>
    <x v="0"/>
    <s v="7"/>
    <x v="1"/>
    <s v="1"/>
    <n v="2"/>
    <s v="ANO"/>
    <s v=""/>
    <x v="1"/>
  </r>
  <r>
    <s v="004318/23"/>
    <s v="Mrva Adam"/>
    <s v="1009160559"/>
    <s v="205"/>
    <x v="224"/>
    <d v="1899-12-30T01:54:00"/>
    <d v="2023-08-04T00:00:00"/>
    <s v="12:04"/>
    <x v="0"/>
    <x v="1"/>
    <x v="1"/>
    <s v="3"/>
    <x v="0"/>
    <s v="1"/>
    <n v="3"/>
    <s v="ANO"/>
    <s v=""/>
    <x v="1"/>
  </r>
  <r>
    <s v="004321/23"/>
    <s v="Krnošová Aneta"/>
    <s v="1856150285"/>
    <s v="201"/>
    <x v="224"/>
    <d v="1899-12-30T08:46:00"/>
    <d v="2023-08-04T00:00:00"/>
    <s v="10:19"/>
    <x v="0"/>
    <x v="2"/>
    <x v="2"/>
    <s v="2"/>
    <x v="0"/>
    <s v="1"/>
    <n v="3"/>
    <s v="NE"/>
    <s v=""/>
    <x v="0"/>
  </r>
  <r>
    <s v="004322/23"/>
    <s v="Vzatek Tobias "/>
    <s v="1208120012"/>
    <s v="111"/>
    <x v="224"/>
    <d v="1899-12-30T08:59:00"/>
    <d v="2023-08-04T00:00:00"/>
    <s v="12:11"/>
    <x v="7"/>
    <x v="2"/>
    <x v="2"/>
    <s v="2"/>
    <x v="0"/>
    <s v="1"/>
    <n v="3"/>
    <s v="NE"/>
    <s v=""/>
    <x v="0"/>
  </r>
  <r>
    <s v="004330/23"/>
    <s v="Krnošová Martina"/>
    <s v="8854205789"/>
    <s v="201"/>
    <x v="224"/>
    <d v="1899-12-30T14:19:00"/>
    <d v="2023-08-04T00:00:00"/>
    <s v="10:20"/>
    <x v="1"/>
    <x v="0"/>
    <x v="0"/>
    <s v="7"/>
    <x v="1"/>
    <s v="1"/>
    <n v="3"/>
    <s v="NE"/>
    <s v=""/>
    <x v="0"/>
  </r>
  <r>
    <s v="004341/23"/>
    <s v="Kocourková Emily "/>
    <s v="1751091243"/>
    <s v="205"/>
    <x v="225"/>
    <d v="1899-12-30T20:22:00"/>
    <d v="2023-08-04T00:00:00"/>
    <s v="09:58"/>
    <x v="0"/>
    <x v="1"/>
    <x v="1"/>
    <s v="2"/>
    <x v="0"/>
    <s v="1"/>
    <n v="4"/>
    <s v="ANO"/>
    <s v=""/>
    <x v="1"/>
  </r>
  <r>
    <s v="004343/23"/>
    <s v="Kocourková Věra Magd"/>
    <s v="0157125782"/>
    <s v="205"/>
    <x v="225"/>
    <d v="1899-12-30T21:15:00"/>
    <d v="2023-08-04T00:00:00"/>
    <s v="10:06"/>
    <x v="1"/>
    <x v="0"/>
    <x v="0"/>
    <s v="7"/>
    <x v="1"/>
    <s v="1"/>
    <n v="4"/>
    <s v="ANO"/>
    <s v=""/>
    <x v="1"/>
  </r>
  <r>
    <s v="004344/23"/>
    <s v="Šimčíková Ema"/>
    <s v="1661280500"/>
    <s v="111"/>
    <x v="225"/>
    <d v="1899-12-30T22:22:00"/>
    <d v="2023-08-04T00:00:00"/>
    <s v="09:39"/>
    <x v="0"/>
    <x v="1"/>
    <x v="1"/>
    <s v="2"/>
    <x v="0"/>
    <s v="1"/>
    <n v="4"/>
    <s v="ANO"/>
    <s v=""/>
    <x v="1"/>
  </r>
  <r>
    <s v="004345/23"/>
    <s v="Školoudíková Tereza"/>
    <s v="8951306067"/>
    <s v="111"/>
    <x v="225"/>
    <d v="1899-12-30T23:04:00"/>
    <d v="2023-08-04T00:00:00"/>
    <s v="09:46"/>
    <x v="1"/>
    <x v="0"/>
    <x v="0"/>
    <s v="7"/>
    <x v="1"/>
    <s v="1"/>
    <n v="4"/>
    <s v="ANO"/>
    <s v=""/>
    <x v="1"/>
  </r>
  <r>
    <s v="003880/23"/>
    <s v="Ramiš Oliver"/>
    <s v="1202150939"/>
    <s v="213"/>
    <x v="191"/>
    <d v="1899-12-30T19:33:00"/>
    <d v="2023-08-05T00:00:00"/>
    <s v="07:18"/>
    <x v="8"/>
    <x v="1"/>
    <x v="1"/>
    <s v="5"/>
    <x v="0"/>
    <s v="1"/>
    <n v="5"/>
    <s v="ANO"/>
    <s v=""/>
    <x v="1"/>
  </r>
  <r>
    <s v="003881/23"/>
    <s v="Jurášková Petra"/>
    <s v="7756145683"/>
    <s v="213"/>
    <x v="191"/>
    <d v="1899-12-30T19:56:00"/>
    <d v="2023-08-05T00:00:00"/>
    <s v="11:19"/>
    <x v="9"/>
    <x v="0"/>
    <x v="0"/>
    <s v="7"/>
    <x v="1"/>
    <s v="1"/>
    <n v="5"/>
    <s v="ANO"/>
    <s v=""/>
    <x v="1"/>
  </r>
  <r>
    <s v="004271/23"/>
    <s v="Gajdošík Radek"/>
    <s v="1603250803"/>
    <s v="111"/>
    <x v="220"/>
    <d v="1899-12-30T20:32:00"/>
    <d v="2023-08-05T00:00:00"/>
    <s v="13:15"/>
    <x v="8"/>
    <x v="1"/>
    <x v="1"/>
    <s v="7"/>
    <x v="0"/>
    <s v="1"/>
    <n v="6"/>
    <s v="ANO"/>
    <s v=""/>
    <x v="1"/>
  </r>
  <r>
    <s v="004274/23"/>
    <s v="Gajdošíková Silvie"/>
    <s v="8559296141"/>
    <s v="111"/>
    <x v="220"/>
    <d v="1899-12-30T21:13:00"/>
    <d v="2023-08-05T00:00:00"/>
    <s v="11:31"/>
    <x v="9"/>
    <x v="0"/>
    <x v="0"/>
    <s v="7"/>
    <x v="1"/>
    <s v="1"/>
    <n v="6"/>
    <s v="ANO"/>
    <s v=""/>
    <x v="1"/>
  </r>
  <r>
    <s v="004325/23"/>
    <s v="Medková Michaela"/>
    <s v="1662070146"/>
    <s v="201"/>
    <x v="224"/>
    <d v="1899-12-30T09:44:00"/>
    <d v="2023-08-05T00:00:00"/>
    <s v="09:50"/>
    <x v="2"/>
    <x v="1"/>
    <x v="1"/>
    <s v="1"/>
    <x v="0"/>
    <s v="1"/>
    <n v="3"/>
    <s v="NE"/>
    <s v=""/>
    <x v="0"/>
  </r>
  <r>
    <s v="004328/23"/>
    <s v="Medková Nikola"/>
    <s v="9456225713"/>
    <s v="201"/>
    <x v="224"/>
    <d v="1899-12-30T13:22:00"/>
    <d v="2023-08-05T00:00:00"/>
    <s v="10:00"/>
    <x v="3"/>
    <x v="0"/>
    <x v="0"/>
    <s v="7"/>
    <x v="1"/>
    <s v="1"/>
    <n v="3"/>
    <s v="NE"/>
    <s v=""/>
    <x v="0"/>
  </r>
  <r>
    <s v="004354/23"/>
    <s v="Bernat Marek"/>
    <s v="1604120023"/>
    <s v="205"/>
    <x v="226"/>
    <d v="1899-12-30T14:25:00"/>
    <d v="2023-08-05T00:00:00"/>
    <s v="10:56"/>
    <x v="7"/>
    <x v="1"/>
    <x v="1"/>
    <s v="2"/>
    <x v="0"/>
    <s v="1"/>
    <n v="5"/>
    <s v="NE"/>
    <s v=""/>
    <x v="0"/>
  </r>
  <r>
    <s v="004337/23"/>
    <s v="Kadlec Otakar "/>
    <s v="1704020076"/>
    <s v="201"/>
    <x v="225"/>
    <d v="1899-12-30T09:31:00"/>
    <d v="2023-08-06T00:00:00"/>
    <s v="10:04"/>
    <x v="7"/>
    <x v="2"/>
    <x v="2"/>
    <s v="2"/>
    <x v="0"/>
    <s v="1"/>
    <n v="4"/>
    <s v="NE"/>
    <s v=""/>
    <x v="0"/>
  </r>
  <r>
    <s v="004338/23"/>
    <s v="Otrubová Kateřina"/>
    <s v="8957225310"/>
    <s v="201"/>
    <x v="225"/>
    <d v="1899-12-30T12:28:00"/>
    <d v="2023-08-06T00:00:00"/>
    <s v="10:35"/>
    <x v="6"/>
    <x v="0"/>
    <x v="0"/>
    <s v="7"/>
    <x v="1"/>
    <s v="1"/>
    <n v="4"/>
    <s v="NE"/>
    <s v=""/>
    <x v="0"/>
  </r>
  <r>
    <s v="004346/23"/>
    <s v="Janhuba Richard"/>
    <s v="1806111406"/>
    <s v="205"/>
    <x v="226"/>
    <d v="1899-12-30T01:53:00"/>
    <d v="2023-08-06T00:00:00"/>
    <s v="08:51"/>
    <x v="2"/>
    <x v="1"/>
    <x v="1"/>
    <s v="2"/>
    <x v="0"/>
    <s v="1"/>
    <n v="5"/>
    <s v="ANO"/>
    <s v=""/>
    <x v="1"/>
  </r>
  <r>
    <s v="004347/23"/>
    <s v="Skoupilová Michaela"/>
    <s v="8261185768"/>
    <s v="205"/>
    <x v="226"/>
    <d v="1899-12-30T02:14:00"/>
    <d v="2023-08-06T00:00:00"/>
    <s v="08:48"/>
    <x v="3"/>
    <x v="0"/>
    <x v="0"/>
    <s v="7"/>
    <x v="1"/>
    <s v="1"/>
    <n v="5"/>
    <s v="ANO"/>
    <s v=""/>
    <x v="1"/>
  </r>
  <r>
    <s v="004356/23"/>
    <s v="Střešinka Miroslav"/>
    <s v="7911074875"/>
    <s v="211"/>
    <x v="226"/>
    <d v="1899-12-30T17:42:00"/>
    <d v="2023-08-06T00:00:00"/>
    <s v="18:04"/>
    <x v="3"/>
    <x v="0"/>
    <x v="0"/>
    <s v="7"/>
    <x v="1"/>
    <s v="1"/>
    <n v="5"/>
    <s v="ANO"/>
    <s v=""/>
    <x v="1"/>
  </r>
  <r>
    <s v="004357/23"/>
    <s v="Dostálová Rozárie"/>
    <s v="1854150056"/>
    <s v="205"/>
    <x v="226"/>
    <d v="1899-12-30T20:11:00"/>
    <d v="2023-08-06T00:00:00"/>
    <s v="10:35"/>
    <x v="0"/>
    <x v="1"/>
    <x v="1"/>
    <s v="3"/>
    <x v="0"/>
    <s v="1"/>
    <n v="5"/>
    <s v="ANO"/>
    <s v=""/>
    <x v="1"/>
  </r>
  <r>
    <s v="004358/23"/>
    <s v="Koďousková Petra"/>
    <s v="8152055395"/>
    <s v="205"/>
    <x v="226"/>
    <d v="1899-12-30T20:19:00"/>
    <d v="2023-08-06T00:00:00"/>
    <s v="10:37"/>
    <x v="1"/>
    <x v="0"/>
    <x v="0"/>
    <s v="7"/>
    <x v="1"/>
    <s v="1"/>
    <n v="5"/>
    <s v="ANO"/>
    <s v=""/>
    <x v="1"/>
  </r>
  <r>
    <s v="004360/23"/>
    <s v="Králová Lila"/>
    <s v="1752140170"/>
    <s v="201"/>
    <x v="226"/>
    <d v="1899-12-30T21:40:00"/>
    <d v="2023-08-06T00:00:00"/>
    <s v="08:11"/>
    <x v="0"/>
    <x v="1"/>
    <x v="1"/>
    <s v="3"/>
    <x v="0"/>
    <s v="1"/>
    <n v="5"/>
    <s v="ANO"/>
    <s v=""/>
    <x v="1"/>
  </r>
  <r>
    <s v="004361/23"/>
    <s v="Králová Věra"/>
    <s v="9157205409"/>
    <s v="201"/>
    <x v="226"/>
    <d v="1899-12-30T21:51:00"/>
    <d v="2023-08-06T00:00:00"/>
    <s v="11:18"/>
    <x v="1"/>
    <x v="0"/>
    <x v="0"/>
    <s v="7"/>
    <x v="1"/>
    <s v="1"/>
    <n v="5"/>
    <s v="ANO"/>
    <s v=""/>
    <x v="1"/>
  </r>
  <r>
    <s v="004368/23"/>
    <s v="Kumanová Julie"/>
    <s v="0953283551"/>
    <s v="111"/>
    <x v="227"/>
    <d v="1899-12-30T16:38:00"/>
    <d v="2023-08-06T00:00:00"/>
    <s v="15:33"/>
    <x v="11"/>
    <x v="1"/>
    <x v="1"/>
    <s v="4"/>
    <x v="0"/>
    <s v="2"/>
    <n v="6"/>
    <s v="ANO"/>
    <s v=""/>
    <x v="1"/>
  </r>
  <r>
    <s v="004287/23"/>
    <s v="Študent Dominik "/>
    <s v="1112020162"/>
    <s v="205"/>
    <x v="222"/>
    <d v="1899-12-30T12:29:00"/>
    <d v="2023-08-07T00:00:00"/>
    <s v="12:04"/>
    <x v="0"/>
    <x v="1"/>
    <x v="1"/>
    <s v="1"/>
    <x v="0"/>
    <s v="1"/>
    <n v="1"/>
    <s v="NE"/>
    <s v=""/>
    <x v="0"/>
  </r>
  <r>
    <s v="004305/23"/>
    <s v="Zatloukal Vincent "/>
    <s v="2212290421"/>
    <s v="205"/>
    <x v="223"/>
    <d v="1899-12-30T09:33:00"/>
    <d v="2023-08-07T00:00:00"/>
    <s v="11:40"/>
    <x v="8"/>
    <x v="1"/>
    <x v="1"/>
    <s v="2"/>
    <x v="0"/>
    <s v="1"/>
    <n v="2"/>
    <s v="NE"/>
    <s v=""/>
    <x v="0"/>
  </r>
  <r>
    <s v="004310/23"/>
    <s v="Zatloukalová Gabriel"/>
    <s v="8452105321"/>
    <s v="205"/>
    <x v="223"/>
    <d v="1899-12-30T12:42:00"/>
    <d v="2023-08-07T00:00:00"/>
    <s v="16:49"/>
    <x v="9"/>
    <x v="0"/>
    <x v="0"/>
    <s v="7"/>
    <x v="1"/>
    <s v="1"/>
    <n v="2"/>
    <s v="NE"/>
    <s v=""/>
    <x v="0"/>
  </r>
  <r>
    <s v="004333/23"/>
    <s v="Petřivalská Vaculová"/>
    <s v="8058255304"/>
    <s v="205"/>
    <x v="224"/>
    <d v="1899-12-30T18:06:00"/>
    <d v="2023-08-07T00:00:00"/>
    <s v="11:41"/>
    <x v="1"/>
    <x v="0"/>
    <x v="0"/>
    <s v="7"/>
    <x v="1"/>
    <s v="1"/>
    <n v="3"/>
    <s v="ANO"/>
    <s v=""/>
    <x v="1"/>
  </r>
  <r>
    <s v="004342/23"/>
    <s v="Burianová Tereza"/>
    <s v="0757016073"/>
    <s v="205"/>
    <x v="225"/>
    <d v="1899-12-30T20:39:00"/>
    <d v="2023-08-07T00:00:00"/>
    <s v="12:42"/>
    <x v="2"/>
    <x v="1"/>
    <x v="1"/>
    <s v="4"/>
    <x v="0"/>
    <s v="1"/>
    <n v="4"/>
    <s v="ANO"/>
    <s v=""/>
    <x v="1"/>
  </r>
  <r>
    <s v="004355/23"/>
    <s v="Styrančáková Viktori"/>
    <s v="1760050215"/>
    <s v="213"/>
    <x v="226"/>
    <d v="1899-12-30T15:35:00"/>
    <d v="2023-08-07T00:00:00"/>
    <s v="13:32"/>
    <x v="7"/>
    <x v="1"/>
    <x v="1"/>
    <s v="2"/>
    <x v="0"/>
    <s v="1"/>
    <n v="5"/>
    <s v="ANO"/>
    <s v=""/>
    <x v="1"/>
  </r>
  <r>
    <s v="004362/23"/>
    <s v="Šipulová Beáta "/>
    <s v="9359115700"/>
    <s v="213"/>
    <x v="226"/>
    <d v="1899-12-30T22:03:00"/>
    <d v="2023-08-07T00:00:00"/>
    <s v="13:29"/>
    <x v="6"/>
    <x v="0"/>
    <x v="0"/>
    <s v="7"/>
    <x v="1"/>
    <s v="1"/>
    <n v="5"/>
    <s v="ANO"/>
    <s v=""/>
    <x v="1"/>
  </r>
  <r>
    <s v="004365/23"/>
    <s v="Chrascina Sebastian"/>
    <s v="1510100053"/>
    <s v="211"/>
    <x v="227"/>
    <d v="1899-12-30T14:59:00"/>
    <d v="2023-08-07T00:00:00"/>
    <s v="13:38"/>
    <x v="2"/>
    <x v="0"/>
    <x v="0"/>
    <s v="2"/>
    <x v="0"/>
    <s v="1"/>
    <n v="6"/>
    <s v="NE"/>
    <s v=""/>
    <x v="1"/>
  </r>
  <r>
    <s v="004369/23"/>
    <s v="Fialová Anděla "/>
    <s v="0655275269"/>
    <s v="211"/>
    <x v="227"/>
    <d v="1899-12-30T21:18:00"/>
    <d v="2023-08-07T00:00:00"/>
    <s v="13:34"/>
    <x v="2"/>
    <x v="1"/>
    <x v="1"/>
    <s v="4"/>
    <x v="0"/>
    <s v="1"/>
    <n v="6"/>
    <s v="ANO"/>
    <s v=""/>
    <x v="1"/>
  </r>
  <r>
    <s v="004370/23"/>
    <s v="Vaculová Silvie"/>
    <s v="1651250150"/>
    <s v="201"/>
    <x v="228"/>
    <d v="1899-12-30T11:55:00"/>
    <d v="2023-08-07T00:00:00"/>
    <s v="12:04"/>
    <x v="0"/>
    <x v="0"/>
    <x v="0"/>
    <s v="2"/>
    <x v="0"/>
    <s v="1"/>
    <n v="7"/>
    <s v="NE"/>
    <s v=""/>
    <x v="1"/>
  </r>
  <r>
    <s v="004371/23"/>
    <s v="Rábová Marta"/>
    <s v="8060205384"/>
    <s v="201"/>
    <x v="228"/>
    <d v="1899-12-30T14:02:00"/>
    <d v="2023-08-07T00:00:00"/>
    <s v="14:01"/>
    <x v="1"/>
    <x v="0"/>
    <x v="0"/>
    <s v="7"/>
    <x v="1"/>
    <s v="1"/>
    <n v="7"/>
    <s v="NE"/>
    <s v=""/>
    <x v="1"/>
  </r>
  <r>
    <s v="004324/23"/>
    <s v="Svobodová Rozálie"/>
    <s v="1953270550"/>
    <s v="111"/>
    <x v="224"/>
    <d v="1899-12-30T09:30:00"/>
    <d v="2023-08-08T00:00:00"/>
    <s v="08:12"/>
    <x v="8"/>
    <x v="2"/>
    <x v="2"/>
    <s v="2"/>
    <x v="0"/>
    <s v="1"/>
    <n v="3"/>
    <s v="NE"/>
    <s v=""/>
    <x v="0"/>
  </r>
  <r>
    <s v="004329/23"/>
    <s v="Vašková Veronika"/>
    <s v="9461026245"/>
    <s v="111"/>
    <x v="224"/>
    <d v="1899-12-30T14:02:00"/>
    <d v="2023-08-08T00:00:00"/>
    <s v="09:29"/>
    <x v="9"/>
    <x v="0"/>
    <x v="0"/>
    <s v="7"/>
    <x v="1"/>
    <s v="1"/>
    <n v="3"/>
    <s v="NE"/>
    <s v=""/>
    <x v="0"/>
  </r>
  <r>
    <s v="004349/23"/>
    <s v="Vychodil Vojtěch"/>
    <s v="1905030039"/>
    <s v="211"/>
    <x v="226"/>
    <d v="1899-12-30T12:03:00"/>
    <d v="2023-08-08T00:00:00"/>
    <s v="12:27"/>
    <x v="2"/>
    <x v="0"/>
    <x v="0"/>
    <s v="1"/>
    <x v="0"/>
    <s v="1"/>
    <n v="5"/>
    <s v="NE"/>
    <s v=""/>
    <x v="0"/>
  </r>
  <r>
    <s v="004351/23"/>
    <s v="Sabolová Denisa"/>
    <s v="8860027330"/>
    <s v="211"/>
    <x v="226"/>
    <d v="1899-12-30T12:18:00"/>
    <d v="2023-08-08T00:00:00"/>
    <s v="18:36"/>
    <x v="3"/>
    <x v="0"/>
    <x v="0"/>
    <s v="7"/>
    <x v="1"/>
    <s v="1"/>
    <n v="5"/>
    <s v="NE"/>
    <s v=""/>
    <x v="0"/>
  </r>
  <r>
    <s v="004373/23"/>
    <s v="Vomáčka Jakub"/>
    <s v="1203140114"/>
    <s v="111"/>
    <x v="228"/>
    <d v="1899-12-30T15:19:00"/>
    <d v="2023-08-08T00:00:00"/>
    <s v="12:43"/>
    <x v="7"/>
    <x v="2"/>
    <x v="2"/>
    <s v="2"/>
    <x v="0"/>
    <s v="1"/>
    <n v="7"/>
    <s v="ANO"/>
    <s v=""/>
    <x v="1"/>
  </r>
  <r>
    <s v="004374/23"/>
    <s v="Brucciani Aron"/>
    <s v="1509191398"/>
    <s v="207"/>
    <x v="228"/>
    <d v="1899-12-30T17:03:00"/>
    <d v="2023-08-08T00:00:00"/>
    <s v="13:03"/>
    <x v="7"/>
    <x v="0"/>
    <x v="0"/>
    <s v="2"/>
    <x v="0"/>
    <s v="1"/>
    <n v="7"/>
    <s v="ANO"/>
    <s v=""/>
    <x v="1"/>
  </r>
  <r>
    <s v="004375/23"/>
    <s v="Čurejová Lejla"/>
    <s v="1862140137"/>
    <s v="111"/>
    <x v="228"/>
    <d v="1899-12-30T18:12:00"/>
    <d v="2023-08-08T00:00:00"/>
    <s v="09:20"/>
    <x v="0"/>
    <x v="1"/>
    <x v="1"/>
    <s v="2"/>
    <x v="0"/>
    <s v="1"/>
    <n v="7"/>
    <s v="ANO"/>
    <s v=""/>
    <x v="1"/>
  </r>
  <r>
    <s v="004378/23"/>
    <s v="Stromská Sára"/>
    <s v="2356050070"/>
    <s v="213"/>
    <x v="229"/>
    <d v="1899-12-30T10:01:00"/>
    <d v="2023-08-08T00:00:00"/>
    <s v="13:05"/>
    <x v="2"/>
    <x v="1"/>
    <x v="1"/>
    <s v="7"/>
    <x v="0"/>
    <s v="1"/>
    <n v="1"/>
    <s v="NE"/>
    <s v=""/>
    <x v="0"/>
  </r>
  <r>
    <s v="004380/23"/>
    <s v="Kalvová Mia"/>
    <s v="2357250159"/>
    <s v="205"/>
    <x v="229"/>
    <d v="1899-12-30T11:54:00"/>
    <d v="2023-08-08T00:00:00"/>
    <s v="09:32"/>
    <x v="8"/>
    <x v="1"/>
    <x v="1"/>
    <s v="2"/>
    <x v="0"/>
    <s v="1"/>
    <n v="1"/>
    <s v="NE"/>
    <s v=""/>
    <x v="0"/>
  </r>
  <r>
    <s v="004381/23"/>
    <s v="Prochásková Veronika"/>
    <s v="9261055705"/>
    <s v="205"/>
    <x v="229"/>
    <d v="1899-12-30T12:04:00"/>
    <d v="2023-08-08T00:00:00"/>
    <s v="09:53"/>
    <x v="9"/>
    <x v="0"/>
    <x v="0"/>
    <s v="7"/>
    <x v="1"/>
    <s v="1"/>
    <n v="1"/>
    <s v="NE"/>
    <s v=""/>
    <x v="0"/>
  </r>
  <r>
    <s v="004383/23"/>
    <s v="Stromská Eliška "/>
    <s v="9753145743"/>
    <s v="213"/>
    <x v="229"/>
    <d v="1899-12-30T12:59:00"/>
    <d v="2023-08-08T00:00:00"/>
    <s v="13:11"/>
    <x v="3"/>
    <x v="0"/>
    <x v="0"/>
    <s v="7"/>
    <x v="1"/>
    <s v="1"/>
    <n v="1"/>
    <s v="NE"/>
    <s v=""/>
    <x v="0"/>
  </r>
  <r>
    <s v="004384/23"/>
    <s v="Čurejová Iveta"/>
    <s v="8457025379"/>
    <s v="213"/>
    <x v="229"/>
    <d v="1899-12-30T13:34:00"/>
    <d v="2023-08-08T00:00:00"/>
    <s v="09:23"/>
    <x v="1"/>
    <x v="0"/>
    <x v="0"/>
    <s v="7"/>
    <x v="1"/>
    <s v="1"/>
    <n v="1"/>
    <s v="NE"/>
    <s v=""/>
    <x v="0"/>
  </r>
  <r>
    <s v="004386/23"/>
    <s v="Strigl Ulrike"/>
    <s v="8960774328"/>
    <s v="111"/>
    <x v="229"/>
    <d v="1899-12-30T19:06:00"/>
    <d v="2023-08-08T00:00:00"/>
    <s v="12:29"/>
    <x v="3"/>
    <x v="0"/>
    <x v="0"/>
    <s v="7"/>
    <x v="1"/>
    <s v="1"/>
    <n v="1"/>
    <s v="ANO"/>
    <s v=""/>
    <x v="1"/>
  </r>
  <r>
    <s v="004387/23"/>
    <s v="Gáborová Lucie"/>
    <s v="1755270253"/>
    <s v="111"/>
    <x v="229"/>
    <d v="1899-12-30T20:11:00"/>
    <d v="2023-08-08T00:00:00"/>
    <s v="12:47"/>
    <x v="0"/>
    <x v="1"/>
    <x v="1"/>
    <s v="2"/>
    <x v="0"/>
    <s v="6"/>
    <n v="1"/>
    <s v="ANO"/>
    <s v=""/>
    <x v="1"/>
  </r>
  <r>
    <s v="004395/23"/>
    <s v="Koky Leon"/>
    <s v="1706101540"/>
    <s v="213"/>
    <x v="230"/>
    <d v="1899-12-30T10:15:00"/>
    <d v="2023-08-08T00:00:00"/>
    <s v="14:04"/>
    <x v="0"/>
    <x v="2"/>
    <x v="2"/>
    <s v="2"/>
    <x v="1"/>
    <s v="6"/>
    <n v="2"/>
    <s v="NE"/>
    <s v=""/>
    <x v="0"/>
  </r>
  <r>
    <s v="004403/23"/>
    <s v="Zatloukalová Eva"/>
    <s v="8457303591"/>
    <s v="205"/>
    <x v="230"/>
    <d v="1899-12-30T14:25:00"/>
    <d v="2023-08-08T00:00:00"/>
    <s v="19:48"/>
    <x v="1"/>
    <x v="0"/>
    <x v="0"/>
    <s v="7"/>
    <x v="1"/>
    <s v="1"/>
    <n v="2"/>
    <s v="NE"/>
    <s v=""/>
    <x v="0"/>
  </r>
  <r>
    <s v="004404/23"/>
    <s v="Benešová Michaela"/>
    <s v="8456145324"/>
    <s v="205"/>
    <x v="230"/>
    <d v="1899-12-30T14:30:00"/>
    <d v="2023-08-08T00:00:00"/>
    <s v="21:54"/>
    <x v="1"/>
    <x v="0"/>
    <x v="0"/>
    <s v="7"/>
    <x v="1"/>
    <s v="1"/>
    <n v="2"/>
    <s v="NE"/>
    <s v=""/>
    <x v="0"/>
  </r>
  <r>
    <s v="004144/23"/>
    <s v="Beck Sofie"/>
    <s v="1657300062"/>
    <s v="205"/>
    <x v="210"/>
    <d v="1899-12-30T12:20:00"/>
    <d v="2023-08-09T00:00:00"/>
    <s v="12:36"/>
    <x v="7"/>
    <x v="1"/>
    <x v="1"/>
    <s v="2"/>
    <x v="0"/>
    <s v="1"/>
    <n v="3"/>
    <s v="NE"/>
    <s v=""/>
    <x v="0"/>
  </r>
  <r>
    <s v="004259/23"/>
    <s v="Muchka Bertina "/>
    <s v="1755050451"/>
    <s v="201"/>
    <x v="219"/>
    <d v="1899-12-30T11:19:00"/>
    <d v="2023-08-09T00:00:00"/>
    <s v="11:41"/>
    <x v="0"/>
    <x v="1"/>
    <x v="1"/>
    <s v="2"/>
    <x v="0"/>
    <s v="1"/>
    <n v="5"/>
    <s v="NE"/>
    <s v=""/>
    <x v="0"/>
  </r>
  <r>
    <s v="004284/23"/>
    <s v="Volný Lukáš "/>
    <s v="1102180486"/>
    <s v="205"/>
    <x v="222"/>
    <d v="1899-12-30T09:11:00"/>
    <d v="2023-08-09T00:00:00"/>
    <s v="09:18"/>
    <x v="8"/>
    <x v="2"/>
    <x v="2"/>
    <s v="2"/>
    <x v="0"/>
    <s v="1"/>
    <n v="1"/>
    <s v="NE"/>
    <s v=""/>
    <x v="0"/>
  </r>
  <r>
    <s v="004292/23"/>
    <s v="Volná Michaela"/>
    <s v="9055225421"/>
    <s v="205"/>
    <x v="222"/>
    <d v="1899-12-30T13:41:00"/>
    <d v="2023-08-09T00:00:00"/>
    <s v="12:12"/>
    <x v="9"/>
    <x v="0"/>
    <x v="0"/>
    <s v="7"/>
    <x v="1"/>
    <s v="1"/>
    <n v="1"/>
    <s v="NE"/>
    <s v=""/>
    <x v="0"/>
  </r>
  <r>
    <s v="004314/23"/>
    <s v="Krobothová Michaela"/>
    <s v="9052145729"/>
    <s v="205"/>
    <x v="223"/>
    <d v="1899-12-30T13:55:00"/>
    <d v="2023-08-09T00:00:00"/>
    <s v="12:38"/>
    <x v="6"/>
    <x v="0"/>
    <x v="0"/>
    <s v="7"/>
    <x v="1"/>
    <s v="1"/>
    <n v="2"/>
    <s v="NE"/>
    <s v=""/>
    <x v="0"/>
  </r>
  <r>
    <s v="004323/23"/>
    <s v="Mlčochová Hana"/>
    <s v="0960165338"/>
    <s v="205"/>
    <x v="224"/>
    <d v="1899-12-30T09:23:00"/>
    <d v="2023-08-09T00:00:00"/>
    <s v="12:46"/>
    <x v="7"/>
    <x v="2"/>
    <x v="2"/>
    <s v="2"/>
    <x v="0"/>
    <s v="1"/>
    <n v="3"/>
    <s v="NE"/>
    <s v=""/>
    <x v="0"/>
  </r>
  <r>
    <s v="004326/23"/>
    <s v="Hudcová Lota"/>
    <s v="2356300430"/>
    <s v="201"/>
    <x v="224"/>
    <d v="1899-12-30T10:16:00"/>
    <d v="2023-08-09T00:00:00"/>
    <s v="12:58"/>
    <x v="7"/>
    <x v="1"/>
    <x v="1"/>
    <s v="1"/>
    <x v="0"/>
    <s v="1"/>
    <n v="3"/>
    <s v="NE"/>
    <s v=""/>
    <x v="0"/>
  </r>
  <r>
    <s v="004327/23"/>
    <s v="Hudcová Kristýna Mgr"/>
    <s v="9252145738"/>
    <s v="201"/>
    <x v="224"/>
    <d v="1899-12-30T12:57:00"/>
    <d v="2023-08-09T00:00:00"/>
    <s v="13:00"/>
    <x v="6"/>
    <x v="0"/>
    <x v="0"/>
    <s v="7"/>
    <x v="1"/>
    <s v="1"/>
    <n v="3"/>
    <s v="NE"/>
    <s v=""/>
    <x v="0"/>
  </r>
  <r>
    <s v="004335/23"/>
    <s v="Kouřílek Jakub"/>
    <s v="2108100500"/>
    <s v="211"/>
    <x v="224"/>
    <d v="1899-12-30T19:53:00"/>
    <d v="2023-08-09T00:00:00"/>
    <s v="11:33"/>
    <x v="7"/>
    <x v="1"/>
    <x v="1"/>
    <s v="2"/>
    <x v="0"/>
    <s v="1"/>
    <n v="3"/>
    <s v="ANO"/>
    <s v=""/>
    <x v="1"/>
  </r>
  <r>
    <s v="004340/23"/>
    <s v="Muchka Kateřina Mgr."/>
    <s v="8759285788"/>
    <s v="201"/>
    <x v="225"/>
    <d v="1899-12-30T13:08:00"/>
    <d v="2023-08-09T00:00:00"/>
    <s v="11:51"/>
    <x v="1"/>
    <x v="0"/>
    <x v="0"/>
    <s v="7"/>
    <x v="1"/>
    <s v="1"/>
    <n v="4"/>
    <s v="NE"/>
    <s v=""/>
    <x v="0"/>
  </r>
  <r>
    <s v="004348/23"/>
    <s v="Pešatová Lili Sidoni"/>
    <s v="1951181650"/>
    <s v="111"/>
    <x v="226"/>
    <d v="1899-12-30T09:03:00"/>
    <d v="2023-08-09T00:00:00"/>
    <s v="09:43"/>
    <x v="8"/>
    <x v="0"/>
    <x v="0"/>
    <s v="2"/>
    <x v="0"/>
    <s v="1"/>
    <n v="5"/>
    <s v="NE"/>
    <s v=""/>
    <x v="0"/>
  </r>
  <r>
    <s v="004359/23"/>
    <s v="Horecký Šimon"/>
    <s v="2209071524"/>
    <s v="111"/>
    <x v="226"/>
    <d v="1899-12-30T20:42:00"/>
    <d v="2023-08-09T00:00:00"/>
    <s v="12:12"/>
    <x v="2"/>
    <x v="1"/>
    <x v="1"/>
    <s v="2"/>
    <x v="0"/>
    <s v="1"/>
    <n v="5"/>
    <s v="ANO"/>
    <s v=""/>
    <x v="1"/>
  </r>
  <r>
    <s v="004363/23"/>
    <s v="Horecká Veronika"/>
    <s v="9556124996"/>
    <s v="111"/>
    <x v="226"/>
    <d v="1899-12-30T22:13:00"/>
    <d v="2023-08-09T00:00:00"/>
    <s v="12:15"/>
    <x v="3"/>
    <x v="0"/>
    <x v="0"/>
    <s v="7"/>
    <x v="1"/>
    <s v="1"/>
    <n v="5"/>
    <s v="ANO"/>
    <s v=""/>
    <x v="1"/>
  </r>
  <r>
    <s v="004364/23"/>
    <s v="Kouřílková Lucie"/>
    <s v="9955125719"/>
    <s v="211"/>
    <x v="227"/>
    <d v="1899-12-30T12:24:00"/>
    <d v="2023-08-09T00:00:00"/>
    <s v="11:36"/>
    <x v="6"/>
    <x v="0"/>
    <x v="0"/>
    <s v="7"/>
    <x v="1"/>
    <s v="1"/>
    <n v="6"/>
    <s v="NE"/>
    <s v=""/>
    <x v="1"/>
  </r>
  <r>
    <s v="004379/23"/>
    <s v="Kejduš Oliver"/>
    <s v="1511080032"/>
    <s v="205"/>
    <x v="229"/>
    <d v="1899-12-30T10:56:00"/>
    <d v="2023-08-09T00:00:00"/>
    <s v="12:07"/>
    <x v="2"/>
    <x v="2"/>
    <x v="2"/>
    <s v="2"/>
    <x v="0"/>
    <s v="1"/>
    <n v="1"/>
    <s v="NE"/>
    <s v=""/>
    <x v="0"/>
  </r>
  <r>
    <s v="004382/23"/>
    <s v="Kejdušová Kristýna "/>
    <s v="8655075770"/>
    <s v="205"/>
    <x v="229"/>
    <d v="1899-12-30T12:46:00"/>
    <d v="2023-08-09T00:00:00"/>
    <s v="12:12"/>
    <x v="3"/>
    <x v="0"/>
    <x v="0"/>
    <s v="7"/>
    <x v="1"/>
    <s v="1"/>
    <n v="1"/>
    <s v="NE"/>
    <s v=""/>
    <x v="0"/>
  </r>
  <r>
    <s v="004393/23"/>
    <s v="Špruček Milan"/>
    <s v="1904050302"/>
    <s v="205"/>
    <x v="230"/>
    <d v="1899-12-30T09:32:00"/>
    <d v="2023-08-09T00:00:00"/>
    <s v="09:17"/>
    <x v="0"/>
    <x v="1"/>
    <x v="1"/>
    <s v="4"/>
    <x v="1"/>
    <s v="1"/>
    <n v="2"/>
    <s v="NE"/>
    <s v=""/>
    <x v="0"/>
  </r>
  <r>
    <s v="004394/23"/>
    <s v="Černošek Andreas"/>
    <s v="2207180580"/>
    <s v="201"/>
    <x v="230"/>
    <d v="1899-12-30T09:51:00"/>
    <d v="2023-08-09T00:00:00"/>
    <s v="13:29"/>
    <x v="2"/>
    <x v="2"/>
    <x v="2"/>
    <s v="2"/>
    <x v="2"/>
    <s v="1"/>
    <n v="2"/>
    <s v="NE"/>
    <s v=""/>
    <x v="0"/>
  </r>
  <r>
    <s v="004398/23"/>
    <s v="Zbožinek Mia"/>
    <s v="2356250193"/>
    <s v="205"/>
    <x v="230"/>
    <d v="1899-12-30T11:17:00"/>
    <d v="2023-08-09T00:00:00"/>
    <s v="13:25"/>
    <x v="8"/>
    <x v="1"/>
    <x v="1"/>
    <s v="7"/>
    <x v="2"/>
    <s v="1"/>
    <n v="2"/>
    <s v="NE"/>
    <s v=""/>
    <x v="0"/>
  </r>
  <r>
    <s v="004399/23"/>
    <s v="Garcia Serrano Maria"/>
    <s v="9462161676"/>
    <s v="205"/>
    <x v="230"/>
    <d v="1899-12-30T11:39:00"/>
    <d v="2023-08-09T00:00:00"/>
    <s v="13:39"/>
    <x v="9"/>
    <x v="0"/>
    <x v="0"/>
    <s v="7"/>
    <x v="1"/>
    <s v="1"/>
    <n v="2"/>
    <s v="NE"/>
    <s v=""/>
    <x v="0"/>
  </r>
  <r>
    <s v="004400/23"/>
    <s v="Crháková Adéla"/>
    <s v="0855063231"/>
    <s v="211"/>
    <x v="230"/>
    <d v="1899-12-30T12:10:00"/>
    <d v="2023-08-09T00:00:00"/>
    <s v="12:20"/>
    <x v="2"/>
    <x v="1"/>
    <x v="1"/>
    <s v="2"/>
    <x v="0"/>
    <s v="1"/>
    <n v="2"/>
    <s v="NE"/>
    <s v=""/>
    <x v="0"/>
  </r>
  <r>
    <s v="004406/23"/>
    <s v="Černošková Kristýna "/>
    <s v="9053115731"/>
    <s v="201"/>
    <x v="230"/>
    <d v="1899-12-30T14:58:00"/>
    <d v="2023-08-09T00:00:00"/>
    <s v="13:30"/>
    <x v="3"/>
    <x v="0"/>
    <x v="0"/>
    <s v="7"/>
    <x v="1"/>
    <s v="1"/>
    <n v="2"/>
    <s v="NE"/>
    <s v=""/>
    <x v="0"/>
  </r>
  <r>
    <s v="004407/23"/>
    <s v="Masaryková Alžběta"/>
    <s v="2061270189"/>
    <s v="205"/>
    <x v="230"/>
    <d v="1899-12-30T15:02:00"/>
    <d v="2023-08-09T00:00:00"/>
    <s v="12:18"/>
    <x v="8"/>
    <x v="0"/>
    <x v="0"/>
    <s v="2"/>
    <x v="0"/>
    <s v="1"/>
    <n v="2"/>
    <s v="ANO"/>
    <s v=""/>
    <x v="1"/>
  </r>
  <r>
    <s v="004408/23"/>
    <s v="Ludvík Tobiáš"/>
    <s v="1811291064"/>
    <s v="201"/>
    <x v="230"/>
    <d v="1899-12-30T16:15:00"/>
    <d v="2023-08-09T00:00:00"/>
    <s v="12:34"/>
    <x v="7"/>
    <x v="0"/>
    <x v="0"/>
    <s v="2"/>
    <x v="0"/>
    <s v="1"/>
    <n v="2"/>
    <s v="ANO"/>
    <s v=""/>
    <x v="1"/>
  </r>
  <r>
    <s v="004409/23"/>
    <s v="Ludvíková Eva, Mgr."/>
    <s v="8759155812"/>
    <s v="201"/>
    <x v="230"/>
    <d v="1899-12-30T16:32:00"/>
    <d v="2023-08-09T00:00:00"/>
    <s v="12:37"/>
    <x v="6"/>
    <x v="0"/>
    <x v="0"/>
    <s v="7"/>
    <x v="1"/>
    <s v="1"/>
    <n v="2"/>
    <s v="ANO"/>
    <s v=""/>
    <x v="1"/>
  </r>
  <r>
    <s v="004410/23"/>
    <s v="Masaryková Blanka"/>
    <s v="8857265802"/>
    <s v="205"/>
    <x v="230"/>
    <d v="1899-12-30T18:05:00"/>
    <d v="2023-08-09T00:00:00"/>
    <s v="13:33"/>
    <x v="9"/>
    <x v="0"/>
    <x v="0"/>
    <s v="7"/>
    <x v="1"/>
    <s v="1"/>
    <n v="2"/>
    <s v="ANO"/>
    <s v=""/>
    <x v="1"/>
  </r>
  <r>
    <s v="004413/23"/>
    <s v="Miřátská Lenka, Mgr."/>
    <s v="8655170964"/>
    <s v="207"/>
    <x v="230"/>
    <d v="1899-12-30T19:57:00"/>
    <d v="2023-08-09T00:00:00"/>
    <s v="12:07"/>
    <x v="9"/>
    <x v="0"/>
    <x v="0"/>
    <s v="7"/>
    <x v="1"/>
    <s v="1"/>
    <n v="2"/>
    <s v="ANO"/>
    <s v=""/>
    <x v="1"/>
  </r>
  <r>
    <s v="004414/23"/>
    <s v="Pírková Elen"/>
    <s v="2162120389"/>
    <s v="207"/>
    <x v="230"/>
    <d v="1899-12-30T20:00:00"/>
    <d v="2023-08-09T00:00:00"/>
    <s v="08:52"/>
    <x v="8"/>
    <x v="0"/>
    <x v="0"/>
    <s v="2"/>
    <x v="0"/>
    <s v="1"/>
    <n v="2"/>
    <s v="ANO"/>
    <s v=""/>
    <x v="1"/>
  </r>
  <r>
    <s v="004415/23"/>
    <s v="Lis David"/>
    <s v="1805281082"/>
    <s v="201"/>
    <x v="230"/>
    <d v="1899-12-30T22:45:00"/>
    <d v="2023-08-09T00:00:00"/>
    <s v="12:02"/>
    <x v="0"/>
    <x v="0"/>
    <x v="0"/>
    <s v="2"/>
    <x v="0"/>
    <s v="1"/>
    <n v="2"/>
    <s v="ANO"/>
    <s v=""/>
    <x v="1"/>
  </r>
  <r>
    <s v="004416/23"/>
    <s v="Lis Pavel"/>
    <s v="7809185703"/>
    <s v="213"/>
    <x v="230"/>
    <d v="1899-12-30T23:07:00"/>
    <d v="2023-08-09T00:00:00"/>
    <s v="12:00"/>
    <x v="1"/>
    <x v="0"/>
    <x v="0"/>
    <s v="7"/>
    <x v="1"/>
    <s v="1"/>
    <n v="2"/>
    <s v="ANO"/>
    <s v=""/>
    <x v="1"/>
  </r>
  <r>
    <s v="004350/23"/>
    <s v="Michalčák Jan"/>
    <s v="1804061897"/>
    <s v="111"/>
    <x v="226"/>
    <d v="1899-12-30T12:13:00"/>
    <d v="2023-08-10T00:00:00"/>
    <s v="14:16"/>
    <x v="2"/>
    <x v="1"/>
    <x v="1"/>
    <s v="2"/>
    <x v="0"/>
    <s v="1"/>
    <n v="5"/>
    <s v="NE"/>
    <s v=""/>
    <x v="0"/>
  </r>
  <r>
    <s v="004352/23"/>
    <s v="Michalčáková Martina"/>
    <s v="8852133829"/>
    <s v="111"/>
    <x v="226"/>
    <d v="1899-12-30T12:31:00"/>
    <d v="2023-08-10T00:00:00"/>
    <s v="14:20"/>
    <x v="3"/>
    <x v="0"/>
    <x v="0"/>
    <s v="7"/>
    <x v="1"/>
    <s v="1"/>
    <n v="5"/>
    <s v="NE"/>
    <s v=""/>
    <x v="0"/>
  </r>
  <r>
    <s v="004353/23"/>
    <s v="Šimíčková Hana"/>
    <s v="1260130025"/>
    <s v="201"/>
    <x v="226"/>
    <d v="1899-12-30T13:47:00"/>
    <d v="2023-08-10T00:00:00"/>
    <s v="14:19"/>
    <x v="0"/>
    <x v="1"/>
    <x v="1"/>
    <s v="5"/>
    <x v="0"/>
    <s v="1"/>
    <n v="5"/>
    <s v="NE"/>
    <s v=""/>
    <x v="0"/>
  </r>
  <r>
    <s v="004366/23"/>
    <s v="Hampl Jaromír "/>
    <s v="2210180500"/>
    <s v="211"/>
    <x v="227"/>
    <d v="1899-12-30T15:41:00"/>
    <d v="2023-08-10T00:00:00"/>
    <s v="13:00"/>
    <x v="2"/>
    <x v="0"/>
    <x v="0"/>
    <s v="3"/>
    <x v="0"/>
    <s v="1"/>
    <n v="6"/>
    <s v="ANO"/>
    <s v=""/>
    <x v="1"/>
  </r>
  <r>
    <s v="004367/23"/>
    <s v="Vršníková Kristýna "/>
    <s v="9461172116"/>
    <s v="211"/>
    <x v="227"/>
    <d v="1899-12-30T15:48:00"/>
    <d v="2023-08-10T00:00:00"/>
    <s v="13:00"/>
    <x v="3"/>
    <x v="0"/>
    <x v="0"/>
    <s v="7"/>
    <x v="1"/>
    <s v="1"/>
    <n v="6"/>
    <s v="ANO"/>
    <s v=""/>
    <x v="1"/>
  </r>
  <r>
    <s v="004376/23"/>
    <s v="Kozáková Tereza"/>
    <s v="0954021409"/>
    <s v="205"/>
    <x v="229"/>
    <d v="1899-12-30T07:51:00"/>
    <d v="2023-08-10T00:00:00"/>
    <s v="10:14"/>
    <x v="8"/>
    <x v="2"/>
    <x v="2"/>
    <s v="2"/>
    <x v="0"/>
    <s v="1"/>
    <n v="1"/>
    <s v="NE"/>
    <s v=""/>
    <x v="0"/>
  </r>
  <r>
    <s v="004377/23"/>
    <s v="Gröpl Tomáš"/>
    <s v="1001212223"/>
    <s v="213"/>
    <x v="229"/>
    <d v="1899-12-30T09:14:00"/>
    <d v="2023-08-10T00:00:00"/>
    <s v="12:06"/>
    <x v="0"/>
    <x v="0"/>
    <x v="0"/>
    <s v="2"/>
    <x v="0"/>
    <s v="1"/>
    <n v="1"/>
    <s v="NE"/>
    <s v=""/>
    <x v="0"/>
  </r>
  <r>
    <s v="004411/23"/>
    <s v="Hejtmanová Helena"/>
    <s v="0655216067"/>
    <s v="111"/>
    <x v="230"/>
    <d v="1899-12-30T19:25:00"/>
    <d v="2023-08-10T00:00:00"/>
    <s v="12:10"/>
    <x v="7"/>
    <x v="1"/>
    <x v="1"/>
    <s v="2"/>
    <x v="0"/>
    <s v="1"/>
    <n v="2"/>
    <s v="ANO"/>
    <s v=""/>
    <x v="1"/>
  </r>
  <r>
    <s v="004417/23"/>
    <s v="Blahová Zuzana"/>
    <s v="2160010908"/>
    <s v="205"/>
    <x v="231"/>
    <d v="1899-12-30T01:38:00"/>
    <d v="2023-08-10T00:00:00"/>
    <s v="12:05"/>
    <x v="2"/>
    <x v="0"/>
    <x v="0"/>
    <s v="3"/>
    <x v="0"/>
    <s v="1"/>
    <n v="3"/>
    <s v="ANO"/>
    <s v=""/>
    <x v="1"/>
  </r>
  <r>
    <s v="004418/23"/>
    <s v="Blahová Prudilová Ba"/>
    <s v="9154095731"/>
    <s v="205"/>
    <x v="231"/>
    <d v="1899-12-30T01:48:00"/>
    <d v="2023-08-10T00:00:00"/>
    <s v="12:05"/>
    <x v="3"/>
    <x v="0"/>
    <x v="0"/>
    <s v="7"/>
    <x v="1"/>
    <s v="1"/>
    <n v="3"/>
    <s v="ANO"/>
    <s v=""/>
    <x v="1"/>
  </r>
  <r>
    <s v="004431/23"/>
    <s v="Rajnoha Šimon"/>
    <s v="2301090594"/>
    <s v="111"/>
    <x v="231"/>
    <d v="1899-12-30T19:06:00"/>
    <d v="2023-08-10T00:00:00"/>
    <s v="13:31"/>
    <x v="7"/>
    <x v="1"/>
    <x v="1"/>
    <s v="3"/>
    <x v="2"/>
    <s v="1"/>
    <n v="3"/>
    <s v="ANO"/>
    <s v=""/>
    <x v="1"/>
  </r>
  <r>
    <s v="004432/23"/>
    <s v="Rajnohová Lenka Ing."/>
    <s v="8559295789"/>
    <s v="111"/>
    <x v="231"/>
    <d v="1899-12-30T19:21:00"/>
    <d v="2023-08-10T00:00:00"/>
    <s v="13:34"/>
    <x v="6"/>
    <x v="0"/>
    <x v="0"/>
    <s v="7"/>
    <x v="1"/>
    <s v="1"/>
    <n v="3"/>
    <s v="ANO"/>
    <s v=""/>
    <x v="1"/>
  </r>
  <r>
    <s v="004446/23"/>
    <s v="Petržela Maxmilián "/>
    <s v="0809093230"/>
    <s v="205"/>
    <x v="232"/>
    <d v="1899-12-30T19:48:00"/>
    <d v="2023-08-11T00:00:00"/>
    <s v="11:57"/>
    <x v="7"/>
    <x v="1"/>
    <x v="1"/>
    <s v="2"/>
    <x v="0"/>
    <s v="1"/>
    <n v="4"/>
    <s v="ANO"/>
    <s v=""/>
    <x v="1"/>
  </r>
  <r>
    <s v="004339/23"/>
    <s v="Pechová Nela"/>
    <s v="2357260081"/>
    <s v="205"/>
    <x v="225"/>
    <d v="1899-12-30T12:29:00"/>
    <d v="2023-08-11T00:00:00"/>
    <s v="13:28"/>
    <x v="0"/>
    <x v="1"/>
    <x v="1"/>
    <s v="2"/>
    <x v="0"/>
    <s v="1"/>
    <n v="4"/>
    <s v="NE"/>
    <s v=""/>
    <x v="0"/>
  </r>
  <r>
    <s v="004372/23"/>
    <s v="Pechová Veronika "/>
    <s v="9955066066"/>
    <s v="205"/>
    <x v="228"/>
    <d v="1899-12-30T14:10:00"/>
    <d v="2023-08-11T00:00:00"/>
    <s v="13:29"/>
    <x v="1"/>
    <x v="0"/>
    <x v="0"/>
    <s v="7"/>
    <x v="1"/>
    <s v="1"/>
    <n v="7"/>
    <s v="NE"/>
    <s v=""/>
    <x v="1"/>
  </r>
  <r>
    <s v="004388/23"/>
    <s v="Dzik Albert"/>
    <s v="2302180056"/>
    <s v="205"/>
    <x v="229"/>
    <d v="1899-12-30T20:51:00"/>
    <d v="2023-08-11T00:00:00"/>
    <s v="12:23"/>
    <x v="2"/>
    <x v="1"/>
    <x v="1"/>
    <s v="3"/>
    <x v="0"/>
    <s v="1"/>
    <n v="1"/>
    <s v="ANO"/>
    <s v=""/>
    <x v="1"/>
  </r>
  <r>
    <s v="004389/23"/>
    <s v="Dziková Jesika"/>
    <s v="9251036234"/>
    <s v="205"/>
    <x v="229"/>
    <d v="1899-12-30T20:55:00"/>
    <d v="2023-08-11T00:00:00"/>
    <s v="12:27"/>
    <x v="3"/>
    <x v="0"/>
    <x v="0"/>
    <s v="7"/>
    <x v="1"/>
    <s v="1"/>
    <n v="1"/>
    <s v="ANO"/>
    <s v=""/>
    <x v="1"/>
  </r>
  <r>
    <s v="004392/23"/>
    <s v="Piňosová Adéla"/>
    <s v="1754131665"/>
    <s v="205"/>
    <x v="230"/>
    <d v="1899-12-30T09:19:00"/>
    <d v="2023-08-11T00:00:00"/>
    <s v="09:50"/>
    <x v="7"/>
    <x v="2"/>
    <x v="2"/>
    <s v="2"/>
    <x v="0"/>
    <s v="1"/>
    <n v="2"/>
    <s v="NE"/>
    <s v=""/>
    <x v="0"/>
  </r>
  <r>
    <s v="004396/23"/>
    <s v="Konečný Lukáš"/>
    <s v="0903025354"/>
    <s v="111"/>
    <x v="230"/>
    <d v="1899-12-30T10:43:00"/>
    <d v="2023-08-11T00:00:00"/>
    <s v="12:02"/>
    <x v="0"/>
    <x v="1"/>
    <x v="1"/>
    <s v="2"/>
    <x v="0"/>
    <s v="1"/>
    <n v="2"/>
    <s v="NE"/>
    <s v=""/>
    <x v="0"/>
  </r>
  <r>
    <s v="004397/23"/>
    <s v="Rumlová Charlotta "/>
    <s v="1354020547"/>
    <s v="211"/>
    <x v="230"/>
    <d v="1899-12-30T11:12:00"/>
    <d v="2023-08-11T00:00:00"/>
    <s v="12:27"/>
    <x v="8"/>
    <x v="2"/>
    <x v="2"/>
    <s v="2"/>
    <x v="0"/>
    <s v="1"/>
    <n v="2"/>
    <s v="NE"/>
    <s v=""/>
    <x v="0"/>
  </r>
  <r>
    <s v="004401/23"/>
    <s v="Zatloukal Martin"/>
    <s v="2107240432"/>
    <s v="205"/>
    <x v="230"/>
    <d v="1899-12-30T12:43:00"/>
    <d v="2023-08-11T00:00:00"/>
    <s v="11:10"/>
    <x v="0"/>
    <x v="1"/>
    <x v="1"/>
    <s v="1"/>
    <x v="0"/>
    <s v="1"/>
    <n v="2"/>
    <s v="NE"/>
    <s v=""/>
    <x v="0"/>
  </r>
  <r>
    <s v="004412/23"/>
    <s v="Zatloukal Tomáš"/>
    <s v="8806075795"/>
    <s v="205"/>
    <x v="230"/>
    <d v="1899-12-30T19:43:00"/>
    <d v="2023-08-11T00:00:00"/>
    <s v="11:11"/>
    <x v="1"/>
    <x v="0"/>
    <x v="0"/>
    <s v="7"/>
    <x v="1"/>
    <s v="1"/>
    <n v="2"/>
    <s v="ANO"/>
    <s v=""/>
    <x v="1"/>
  </r>
  <r>
    <s v="004419/23"/>
    <s v="Štědrá Diana"/>
    <s v="0553303256"/>
    <s v="205"/>
    <x v="231"/>
    <d v="1899-12-30T07:56:00"/>
    <d v="2023-08-11T00:00:00"/>
    <s v="13:53"/>
    <x v="8"/>
    <x v="1"/>
    <x v="1"/>
    <s v="6"/>
    <x v="0"/>
    <s v="1"/>
    <n v="3"/>
    <s v="NE"/>
    <s v=""/>
    <x v="0"/>
  </r>
  <r>
    <s v="004423/23"/>
    <s v="Polzer Patrik"/>
    <s v="1106290229"/>
    <s v="205"/>
    <x v="231"/>
    <d v="1899-12-30T10:30:00"/>
    <d v="2023-08-11T00:00:00"/>
    <s v="12:09"/>
    <x v="7"/>
    <x v="2"/>
    <x v="2"/>
    <s v="2"/>
    <x v="0"/>
    <s v="1"/>
    <n v="3"/>
    <s v="NE"/>
    <s v=""/>
    <x v="0"/>
  </r>
  <r>
    <s v="004424/23"/>
    <s v="Bubníková Stela"/>
    <s v="1351061140"/>
    <s v="201"/>
    <x v="231"/>
    <d v="1899-12-30T10:52:00"/>
    <d v="2023-08-11T00:00:00"/>
    <s v="12:06"/>
    <x v="7"/>
    <x v="2"/>
    <x v="2"/>
    <s v="2"/>
    <x v="0"/>
    <s v="1"/>
    <n v="3"/>
    <s v="NE"/>
    <s v=""/>
    <x v="0"/>
  </r>
  <r>
    <s v="004427/23"/>
    <s v="Študentová Alžběta "/>
    <s v="1452270523"/>
    <s v="207"/>
    <x v="231"/>
    <d v="1899-12-30T12:40:00"/>
    <d v="2023-08-11T00:00:00"/>
    <s v="09:48"/>
    <x v="0"/>
    <x v="2"/>
    <x v="2"/>
    <s v="2"/>
    <x v="0"/>
    <s v="1"/>
    <n v="3"/>
    <s v="NE"/>
    <s v=""/>
    <x v="0"/>
  </r>
  <r>
    <s v="004428/23"/>
    <s v="Študentová Jana"/>
    <s v="8260155761"/>
    <s v="207"/>
    <x v="231"/>
    <d v="1899-12-30T12:48:00"/>
    <d v="2023-08-11T00:00:00"/>
    <s v="09:54"/>
    <x v="1"/>
    <x v="0"/>
    <x v="0"/>
    <s v="7"/>
    <x v="1"/>
    <s v="1"/>
    <n v="3"/>
    <s v="NE"/>
    <s v=""/>
    <x v="0"/>
  </r>
  <r>
    <s v="004430/23"/>
    <s v="Jordová Valerie"/>
    <s v="0851082166"/>
    <s v="211"/>
    <x v="231"/>
    <d v="1899-12-30T16:16:00"/>
    <d v="2023-08-11T00:00:00"/>
    <s v="11:56"/>
    <x v="7"/>
    <x v="1"/>
    <x v="1"/>
    <s v="2"/>
    <x v="0"/>
    <s v="1"/>
    <n v="3"/>
    <s v="ANO"/>
    <s v=""/>
    <x v="1"/>
  </r>
  <r>
    <s v="004435/23"/>
    <s v="Kováčiková Karolína"/>
    <s v="1951280914"/>
    <s v="211"/>
    <x v="232"/>
    <d v="1899-12-30T04:21:00"/>
    <d v="2023-08-11T00:00:00"/>
    <s v="12:05"/>
    <x v="2"/>
    <x v="1"/>
    <x v="1"/>
    <s v="4"/>
    <x v="2"/>
    <s v="1"/>
    <n v="4"/>
    <s v="ANO"/>
    <s v=""/>
    <x v="1"/>
  </r>
  <r>
    <s v="004436/23"/>
    <s v="Heinz Andrea"/>
    <s v="8658035892"/>
    <s v="211"/>
    <x v="232"/>
    <d v="1899-12-30T04:32:00"/>
    <d v="2023-08-11T00:00:00"/>
    <s v="12:05"/>
    <x v="3"/>
    <x v="0"/>
    <x v="0"/>
    <s v="7"/>
    <x v="1"/>
    <s v="1"/>
    <n v="4"/>
    <s v="ANO"/>
    <s v=""/>
    <x v="1"/>
  </r>
  <r>
    <s v="004438/23"/>
    <s v="Bubeníková Nikola"/>
    <s v="0558146083"/>
    <s v="211"/>
    <x v="232"/>
    <d v="1899-12-30T09:20:00"/>
    <d v="2023-08-11T00:00:00"/>
    <s v="09:22"/>
    <x v="0"/>
    <x v="1"/>
    <x v="1"/>
    <s v="4"/>
    <x v="2"/>
    <s v="3"/>
    <n v="4"/>
    <s v="NE"/>
    <s v=""/>
    <x v="0"/>
  </r>
  <r>
    <s v="004444/23"/>
    <s v="Rozsívalová Zuzana"/>
    <s v="1155220143"/>
    <s v="211"/>
    <x v="232"/>
    <d v="1899-12-30T18:40:00"/>
    <d v="2023-08-11T00:00:00"/>
    <s v="11:58"/>
    <x v="7"/>
    <x v="1"/>
    <x v="1"/>
    <s v="2"/>
    <x v="1"/>
    <s v="1"/>
    <n v="4"/>
    <s v="ANO"/>
    <s v=""/>
    <x v="1"/>
  </r>
  <r>
    <s v="004420/23"/>
    <s v="Pluháčková Amálie "/>
    <s v="1756260583"/>
    <s v="205"/>
    <x v="231"/>
    <d v="1899-12-30T09:17:00"/>
    <d v="2023-08-12T00:00:00"/>
    <s v="12:33"/>
    <x v="8"/>
    <x v="2"/>
    <x v="2"/>
    <s v="2"/>
    <x v="0"/>
    <s v="1"/>
    <n v="3"/>
    <s v="NE"/>
    <s v=""/>
    <x v="0"/>
  </r>
  <r>
    <s v="004425/23"/>
    <s v="Pluháčková Iveta"/>
    <s v="9352185733"/>
    <s v="205"/>
    <x v="231"/>
    <d v="1899-12-30T10:58:00"/>
    <d v="2023-08-12T00:00:00"/>
    <s v="13:58"/>
    <x v="9"/>
    <x v="0"/>
    <x v="0"/>
    <s v="7"/>
    <x v="1"/>
    <s v="1"/>
    <n v="3"/>
    <s v="NE"/>
    <s v=""/>
    <x v="0"/>
  </r>
  <r>
    <s v="004450/23"/>
    <s v="Šebrle Štěpán"/>
    <s v="1201011152"/>
    <s v="211"/>
    <x v="233"/>
    <d v="1899-12-30T13:21:00"/>
    <d v="2023-08-12T00:00:00"/>
    <s v="13:42"/>
    <x v="7"/>
    <x v="1"/>
    <x v="1"/>
    <s v="2"/>
    <x v="0"/>
    <s v="1"/>
    <n v="5"/>
    <s v="NE"/>
    <s v=""/>
    <x v="0"/>
  </r>
  <r>
    <s v="004451/23"/>
    <s v="Bartošová Julie"/>
    <s v="0953193241"/>
    <s v="205"/>
    <x v="233"/>
    <d v="1899-12-30T15:19:00"/>
    <d v="2023-08-12T00:00:00"/>
    <s v="12:23"/>
    <x v="0"/>
    <x v="0"/>
    <x v="0"/>
    <s v="2"/>
    <x v="2"/>
    <s v="1"/>
    <n v="5"/>
    <s v="ANO"/>
    <s v=""/>
    <x v="1"/>
  </r>
  <r>
    <s v="004452/23"/>
    <s v="Bartošová Eva, Bc."/>
    <s v="7857185776"/>
    <s v="205"/>
    <x v="233"/>
    <d v="1899-12-30T15:28:00"/>
    <d v="2023-08-12T00:00:00"/>
    <s v="11:14"/>
    <x v="1"/>
    <x v="0"/>
    <x v="0"/>
    <s v="7"/>
    <x v="1"/>
    <s v="1"/>
    <n v="5"/>
    <s v="ANO"/>
    <s v=""/>
    <x v="1"/>
  </r>
  <r>
    <s v="004457/23"/>
    <s v="Kodeda Martin"/>
    <s v="2303090636"/>
    <s v="205"/>
    <x v="233"/>
    <d v="1899-12-30T20:18:00"/>
    <d v="2023-08-12T00:00:00"/>
    <s v="13:44"/>
    <x v="7"/>
    <x v="0"/>
    <x v="0"/>
    <s v="2"/>
    <x v="2"/>
    <s v="1"/>
    <n v="5"/>
    <s v="ANO"/>
    <s v=""/>
    <x v="1"/>
  </r>
  <r>
    <s v="004458/23"/>
    <s v="Birová Beáta "/>
    <s v="9256045337"/>
    <s v="205"/>
    <x v="233"/>
    <d v="1899-12-30T20:26:00"/>
    <d v="2023-08-12T00:00:00"/>
    <s v="13:46"/>
    <x v="6"/>
    <x v="0"/>
    <x v="0"/>
    <s v="7"/>
    <x v="1"/>
    <s v="1"/>
    <n v="5"/>
    <s v="ANO"/>
    <s v=""/>
    <x v="1"/>
  </r>
  <r>
    <s v="004459/23"/>
    <s v="Eliáš Dominik"/>
    <s v="2307310654"/>
    <s v="201"/>
    <x v="233"/>
    <d v="1899-12-30T22:29:00"/>
    <d v="2023-08-12T00:00:00"/>
    <s v="13:50"/>
    <x v="7"/>
    <x v="1"/>
    <x v="1"/>
    <s v="4"/>
    <x v="1"/>
    <s v="1"/>
    <n v="5"/>
    <s v="ANO"/>
    <s v=""/>
    <x v="1"/>
  </r>
  <r>
    <s v="004460/23"/>
    <s v="Coufalová Monika "/>
    <s v="9554145700"/>
    <s v="201"/>
    <x v="233"/>
    <d v="1899-12-30T22:40:00"/>
    <d v="2023-08-12T00:00:00"/>
    <s v="13:52"/>
    <x v="6"/>
    <x v="0"/>
    <x v="0"/>
    <s v="7"/>
    <x v="1"/>
    <s v="1"/>
    <n v="5"/>
    <s v="ANO"/>
    <s v=""/>
    <x v="1"/>
  </r>
  <r>
    <s v="004422/23"/>
    <s v="Vodárek Patrik"/>
    <s v="1401241171"/>
    <s v="205"/>
    <x v="231"/>
    <d v="1899-12-30T09:42:00"/>
    <d v="2023-08-13T00:00:00"/>
    <s v="09:40"/>
    <x v="7"/>
    <x v="2"/>
    <x v="2"/>
    <s v="2"/>
    <x v="0"/>
    <s v="1"/>
    <n v="3"/>
    <s v="NE"/>
    <s v=""/>
    <x v="0"/>
  </r>
  <r>
    <s v="004443/23"/>
    <s v="Hagarová Victoria"/>
    <s v="1357171233"/>
    <s v="205"/>
    <x v="232"/>
    <d v="1899-12-30T15:28:00"/>
    <d v="2023-08-13T00:00:00"/>
    <s v="11:05"/>
    <x v="2"/>
    <x v="1"/>
    <x v="1"/>
    <s v="2"/>
    <x v="0"/>
    <s v="1"/>
    <n v="4"/>
    <s v="ANO"/>
    <s v=""/>
    <x v="1"/>
  </r>
  <r>
    <s v="004461/23"/>
    <s v="Kluková Magdaléna"/>
    <s v="1462100013"/>
    <s v="201"/>
    <x v="234"/>
    <d v="1899-12-30T07:26:00"/>
    <d v="2023-08-13T00:00:00"/>
    <s v="10:40"/>
    <x v="7"/>
    <x v="1"/>
    <x v="1"/>
    <s v="2"/>
    <x v="0"/>
    <s v="1"/>
    <n v="6"/>
    <s v="NE"/>
    <s v=""/>
    <x v="1"/>
  </r>
  <r>
    <s v="004466/23"/>
    <s v="Bubeníková Veronika"/>
    <s v="9451153767"/>
    <s v="111"/>
    <x v="234"/>
    <d v="1899-12-30T23:14:00"/>
    <d v="2023-08-13T00:00:00"/>
    <s v="16:17"/>
    <x v="1"/>
    <x v="0"/>
    <x v="0"/>
    <s v="7"/>
    <x v="1"/>
    <s v="1"/>
    <n v="6"/>
    <s v="ANO"/>
    <s v=""/>
    <x v="1"/>
  </r>
  <r>
    <s v="004421/23"/>
    <s v="Příhoda Matyas"/>
    <s v="2306240332"/>
    <s v="205"/>
    <x v="231"/>
    <d v="1899-12-30T09:20:00"/>
    <d v="2023-08-14T00:00:00"/>
    <s v="12:07"/>
    <x v="2"/>
    <x v="1"/>
    <x v="1"/>
    <s v="1"/>
    <x v="0"/>
    <s v="1"/>
    <n v="3"/>
    <s v="NE"/>
    <s v=""/>
    <x v="0"/>
  </r>
  <r>
    <s v="004426/23"/>
    <s v="Nesvadbová Žaneta Bc"/>
    <s v="9555066103"/>
    <s v="205"/>
    <x v="231"/>
    <d v="1899-12-30T11:49:00"/>
    <d v="2023-08-14T00:00:00"/>
    <s v="12:09"/>
    <x v="3"/>
    <x v="0"/>
    <x v="0"/>
    <s v="7"/>
    <x v="1"/>
    <s v="1"/>
    <n v="3"/>
    <s v="NE"/>
    <s v=""/>
    <x v="0"/>
  </r>
  <r>
    <s v="004448/23"/>
    <s v="Menšíková Eliška"/>
    <s v="1055313226"/>
    <s v="205"/>
    <x v="233"/>
    <d v="1899-12-30T10:45:00"/>
    <d v="2023-08-14T00:00:00"/>
    <s v="12:44"/>
    <x v="0"/>
    <x v="1"/>
    <x v="1"/>
    <s v="2"/>
    <x v="0"/>
    <s v="1"/>
    <n v="5"/>
    <s v="NE"/>
    <s v=""/>
    <x v="0"/>
  </r>
  <r>
    <s v="004449/23"/>
    <s v="Zavadilová Leontýna"/>
    <s v="1562310090"/>
    <s v="201"/>
    <x v="233"/>
    <d v="1899-12-30T11:21:00"/>
    <d v="2023-08-14T00:00:00"/>
    <s v="10:22"/>
    <x v="0"/>
    <x v="1"/>
    <x v="1"/>
    <s v="2"/>
    <x v="0"/>
    <s v="1"/>
    <n v="5"/>
    <s v="NE"/>
    <s v=""/>
    <x v="0"/>
  </r>
  <r>
    <s v="004453/23"/>
    <s v="Schreiberová Dana"/>
    <s v="6157191238"/>
    <s v="205"/>
    <x v="233"/>
    <d v="1899-12-30T17:19:00"/>
    <d v="2023-08-14T00:00:00"/>
    <s v="07:26"/>
    <x v="6"/>
    <x v="0"/>
    <x v="0"/>
    <s v="7"/>
    <x v="1"/>
    <s v="1"/>
    <n v="5"/>
    <s v="ANO"/>
    <s v=""/>
    <x v="1"/>
  </r>
  <r>
    <s v="004454/23"/>
    <s v="Zavadilová Petra "/>
    <s v="8560085787"/>
    <s v="201"/>
    <x v="233"/>
    <d v="1899-12-30T17:59:00"/>
    <d v="2023-08-14T00:00:00"/>
    <s v="10:25"/>
    <x v="1"/>
    <x v="0"/>
    <x v="0"/>
    <s v="7"/>
    <x v="1"/>
    <s v="1"/>
    <n v="5"/>
    <s v="ANO"/>
    <s v=""/>
    <x v="1"/>
  </r>
  <r>
    <s v="004455/23"/>
    <s v="Muzikant Viktor"/>
    <s v="2211220165"/>
    <s v="205"/>
    <x v="233"/>
    <d v="1899-12-30T19:38:00"/>
    <d v="2023-08-14T00:00:00"/>
    <s v="13:22"/>
    <x v="2"/>
    <x v="0"/>
    <x v="0"/>
    <s v="3"/>
    <x v="0"/>
    <s v="1"/>
    <n v="5"/>
    <s v="ANO"/>
    <s v=""/>
    <x v="1"/>
  </r>
  <r>
    <s v="004456/23"/>
    <s v="Šimková Anna Bc."/>
    <s v="9357085705"/>
    <s v="205"/>
    <x v="233"/>
    <d v="1899-12-30T19:46:00"/>
    <d v="2023-08-14T00:00:00"/>
    <s v="13:52"/>
    <x v="3"/>
    <x v="0"/>
    <x v="0"/>
    <s v="7"/>
    <x v="1"/>
    <s v="1"/>
    <n v="5"/>
    <s v="ANO"/>
    <s v=""/>
    <x v="1"/>
  </r>
  <r>
    <s v="004462/23"/>
    <s v="Oharek Jakub"/>
    <s v="0811023246"/>
    <s v="205"/>
    <x v="234"/>
    <d v="1899-12-30T19:08:00"/>
    <d v="2023-08-14T00:00:00"/>
    <s v="13:22"/>
    <x v="7"/>
    <x v="1"/>
    <x v="1"/>
    <s v="2"/>
    <x v="0"/>
    <s v="1"/>
    <n v="6"/>
    <s v="ANO"/>
    <s v=""/>
    <x v="1"/>
  </r>
  <r>
    <s v="004464/23"/>
    <s v="Ferenc Artur Damian"/>
    <s v="2009250870"/>
    <s v="211"/>
    <x v="234"/>
    <d v="1899-12-30T22:46:00"/>
    <d v="2023-08-14T00:00:00"/>
    <s v="10:48"/>
    <x v="0"/>
    <x v="1"/>
    <x v="1"/>
    <s v="2"/>
    <x v="2"/>
    <s v="1"/>
    <n v="6"/>
    <s v="ANO"/>
    <s v=""/>
    <x v="1"/>
  </r>
  <r>
    <s v="004465/23"/>
    <s v="Ferencová Klára "/>
    <s v="9456235723"/>
    <s v="211"/>
    <x v="234"/>
    <d v="1899-12-30T22:51:00"/>
    <d v="2023-08-14T00:00:00"/>
    <s v="10:53"/>
    <x v="1"/>
    <x v="0"/>
    <x v="0"/>
    <s v="7"/>
    <x v="1"/>
    <s v="1"/>
    <n v="6"/>
    <s v="ANO"/>
    <s v=""/>
    <x v="1"/>
  </r>
  <r>
    <s v="004469/23"/>
    <s v="Mrhalová Lilien"/>
    <s v="2059040720"/>
    <s v="205"/>
    <x v="235"/>
    <d v="1899-12-30T19:23:00"/>
    <d v="2023-08-14T00:00:00"/>
    <s v="12:06"/>
    <x v="8"/>
    <x v="2"/>
    <x v="2"/>
    <s v="2"/>
    <x v="0"/>
    <s v="1"/>
    <n v="7"/>
    <s v="ANO"/>
    <s v=""/>
    <x v="1"/>
  </r>
  <r>
    <s v="004472/23"/>
    <s v="Janáčová Lucie"/>
    <s v="8952075770"/>
    <s v="205"/>
    <x v="235"/>
    <d v="1899-12-30T20:01:00"/>
    <d v="2023-08-14T00:00:00"/>
    <s v="12:46"/>
    <x v="9"/>
    <x v="0"/>
    <x v="0"/>
    <s v="7"/>
    <x v="1"/>
    <s v="1"/>
    <n v="7"/>
    <s v="ANO"/>
    <s v=""/>
    <x v="1"/>
  </r>
  <r>
    <s v="004473/23"/>
    <s v="Míček Jaroslav"/>
    <s v="1906070848"/>
    <s v="211"/>
    <x v="235"/>
    <d v="1899-12-30T21:03:00"/>
    <d v="2023-08-14T00:00:00"/>
    <s v="12:26"/>
    <x v="7"/>
    <x v="0"/>
    <x v="0"/>
    <s v="2"/>
    <x v="0"/>
    <s v="1"/>
    <n v="7"/>
    <s v="ANO"/>
    <s v=""/>
    <x v="1"/>
  </r>
  <r>
    <s v="004474/23"/>
    <s v="Míčková Martina"/>
    <s v="8951115294"/>
    <s v="211"/>
    <x v="235"/>
    <d v="1899-12-30T21:09:00"/>
    <d v="2023-08-14T00:00:00"/>
    <s v="12:28"/>
    <x v="6"/>
    <x v="0"/>
    <x v="0"/>
    <s v="7"/>
    <x v="1"/>
    <s v="1"/>
    <n v="7"/>
    <s v="ANO"/>
    <s v=""/>
    <x v="1"/>
  </r>
  <r>
    <s v="004433/23"/>
    <s v="Wetter Kevin"/>
    <s v="2208210048"/>
    <s v="213"/>
    <x v="232"/>
    <d v="1899-12-30T01:18:00"/>
    <d v="2023-08-15T00:00:00"/>
    <s v="12:08"/>
    <x v="2"/>
    <x v="1"/>
    <x v="1"/>
    <s v="5"/>
    <x v="0"/>
    <s v="1"/>
    <n v="4"/>
    <s v="ANO"/>
    <s v=""/>
    <x v="1"/>
  </r>
  <r>
    <s v="004434/23"/>
    <s v="Wetterová Veronika"/>
    <s v="9461025662"/>
    <s v="213"/>
    <x v="232"/>
    <d v="1899-12-30T01:29:00"/>
    <d v="2023-08-15T00:00:00"/>
    <s v="12:14"/>
    <x v="3"/>
    <x v="0"/>
    <x v="0"/>
    <s v="7"/>
    <x v="1"/>
    <s v="1"/>
    <n v="4"/>
    <s v="ANO"/>
    <s v=""/>
    <x v="1"/>
  </r>
  <r>
    <s v="004439/23"/>
    <s v="Šnirch Dominik"/>
    <s v="2307100136"/>
    <s v="211"/>
    <x v="232"/>
    <d v="1899-12-30T10:10:00"/>
    <d v="2023-08-15T00:00:00"/>
    <s v="09:43"/>
    <x v="11"/>
    <x v="2"/>
    <x v="2"/>
    <s v="2"/>
    <x v="0"/>
    <s v="5"/>
    <n v="4"/>
    <s v="NE"/>
    <s v=""/>
    <x v="0"/>
  </r>
  <r>
    <s v="004475/23"/>
    <s v="Petr Michal"/>
    <s v="2105041411"/>
    <s v="205"/>
    <x v="235"/>
    <d v="1899-12-30T21:18:00"/>
    <d v="2023-08-15T00:00:00"/>
    <s v="12:28"/>
    <x v="7"/>
    <x v="0"/>
    <x v="0"/>
    <s v="2"/>
    <x v="0"/>
    <s v="1"/>
    <n v="7"/>
    <s v="ANO"/>
    <s v=""/>
    <x v="1"/>
  </r>
  <r>
    <s v="004476/23"/>
    <s v="Petrová Monika"/>
    <s v="8861046227"/>
    <s v="111"/>
    <x v="235"/>
    <d v="1899-12-30T21:37:00"/>
    <d v="2023-08-15T00:00:00"/>
    <s v="12:35"/>
    <x v="6"/>
    <x v="0"/>
    <x v="0"/>
    <s v="7"/>
    <x v="1"/>
    <s v="1"/>
    <n v="7"/>
    <s v="ANO"/>
    <s v=""/>
    <x v="1"/>
  </r>
  <r>
    <s v="004478/23"/>
    <s v="Tichá Beáta"/>
    <s v="1351270052"/>
    <s v="207"/>
    <x v="236"/>
    <d v="1899-12-30T05:11:00"/>
    <d v="2023-08-15T00:00:00"/>
    <s v="12:47"/>
    <x v="7"/>
    <x v="0"/>
    <x v="0"/>
    <s v="2"/>
    <x v="0"/>
    <s v="1"/>
    <n v="1"/>
    <s v="ANO"/>
    <s v=""/>
    <x v="1"/>
  </r>
  <r>
    <s v="004482/23"/>
    <s v="Bačík Michal"/>
    <s v="1504200181"/>
    <s v="211"/>
    <x v="236"/>
    <d v="1899-12-30T09:46:00"/>
    <d v="2023-08-15T00:00:00"/>
    <s v="12:03"/>
    <x v="7"/>
    <x v="1"/>
    <x v="1"/>
    <s v="2"/>
    <x v="0"/>
    <s v="1"/>
    <n v="1"/>
    <s v="NE"/>
    <s v=""/>
    <x v="0"/>
  </r>
  <r>
    <s v="004489/23"/>
    <s v="Komenda Filip"/>
    <s v="1607290300"/>
    <s v="201"/>
    <x v="236"/>
    <d v="1899-12-30T12:06:00"/>
    <d v="2023-08-15T00:00:00"/>
    <s v="13:47"/>
    <x v="0"/>
    <x v="2"/>
    <x v="2"/>
    <s v="2"/>
    <x v="2"/>
    <s v="1"/>
    <n v="1"/>
    <s v="NE"/>
    <s v=""/>
    <x v="0"/>
  </r>
  <r>
    <s v="004495/23"/>
    <s v="Terrich Marek"/>
    <s v="1705250503"/>
    <s v="205"/>
    <x v="236"/>
    <d v="1899-12-30T13:28:00"/>
    <d v="2023-08-15T00:00:00"/>
    <s v="12:22"/>
    <x v="2"/>
    <x v="1"/>
    <x v="1"/>
    <s v="2"/>
    <x v="0"/>
    <s v="1"/>
    <n v="1"/>
    <s v="NE"/>
    <s v=""/>
    <x v="0"/>
  </r>
  <r>
    <s v="004501/23"/>
    <s v="Hrabálek Matyáš"/>
    <s v="1110100024"/>
    <s v="205"/>
    <x v="236"/>
    <d v="1899-12-30T14:53:00"/>
    <d v="2023-08-15T00:00:00"/>
    <s v="12:45"/>
    <x v="7"/>
    <x v="1"/>
    <x v="1"/>
    <s v="2"/>
    <x v="0"/>
    <s v="1"/>
    <n v="1"/>
    <s v="NE"/>
    <s v=""/>
    <x v="0"/>
  </r>
  <r>
    <s v="004504/23"/>
    <s v="Stano David"/>
    <s v="1106040166"/>
    <s v="111"/>
    <x v="236"/>
    <d v="1899-12-30T16:21:00"/>
    <d v="2023-08-15T00:00:00"/>
    <s v="12:44"/>
    <x v="0"/>
    <x v="1"/>
    <x v="1"/>
    <s v="4"/>
    <x v="0"/>
    <s v="1"/>
    <n v="1"/>
    <s v="ANO"/>
    <s v=""/>
    <x v="1"/>
  </r>
  <r>
    <s v="004505/23"/>
    <s v="Stavinohová Anna"/>
    <s v="6257260460"/>
    <s v="205"/>
    <x v="236"/>
    <d v="1899-12-30T16:44:00"/>
    <d v="2023-08-15T00:00:00"/>
    <s v="12:28"/>
    <x v="3"/>
    <x v="0"/>
    <x v="0"/>
    <s v="7"/>
    <x v="1"/>
    <s v="1"/>
    <n v="1"/>
    <s v="ANO"/>
    <s v=""/>
    <x v="1"/>
  </r>
  <r>
    <s v="004508/23"/>
    <s v="Kunčarová Ellen"/>
    <s v="2258060959"/>
    <s v="207"/>
    <x v="236"/>
    <d v="1899-12-30T21:28:00"/>
    <d v="2023-08-15T00:00:00"/>
    <s v="12:06"/>
    <x v="7"/>
    <x v="1"/>
    <x v="1"/>
    <s v="2"/>
    <x v="0"/>
    <s v="1"/>
    <n v="1"/>
    <s v="ANO"/>
    <s v=""/>
    <x v="1"/>
  </r>
  <r>
    <s v="004509/23"/>
    <s v="Kunčarová Pavlína"/>
    <s v="9455016076"/>
    <s v="207"/>
    <x v="236"/>
    <d v="1899-12-30T21:40:00"/>
    <d v="2023-08-15T00:00:00"/>
    <s v="12:07"/>
    <x v="6"/>
    <x v="0"/>
    <x v="0"/>
    <s v="7"/>
    <x v="1"/>
    <s v="1"/>
    <n v="1"/>
    <s v="ANO"/>
    <s v=""/>
    <x v="1"/>
  </r>
  <r>
    <s v="004510/23"/>
    <s v="Zacpalová Natálie "/>
    <s v="1358140234"/>
    <s v="205"/>
    <x v="236"/>
    <d v="1899-12-30T21:55:00"/>
    <d v="2023-08-15T00:00:00"/>
    <s v="09:52"/>
    <x v="0"/>
    <x v="1"/>
    <x v="1"/>
    <s v="2"/>
    <x v="0"/>
    <s v="1"/>
    <n v="1"/>
    <s v="ANO"/>
    <s v=""/>
    <x v="1"/>
  </r>
  <r>
    <s v="004518/23"/>
    <s v="Švubová Justýna"/>
    <s v="2260101503"/>
    <s v="111"/>
    <x v="237"/>
    <d v="1899-12-30T11:04:00"/>
    <d v="2023-08-15T00:00:00"/>
    <s v="17:56"/>
    <x v="7"/>
    <x v="1"/>
    <x v="1"/>
    <s v="2"/>
    <x v="0"/>
    <s v="1"/>
    <n v="2"/>
    <s v="NE"/>
    <s v=""/>
    <x v="0"/>
  </r>
  <r>
    <s v="004521/23"/>
    <s v="Švubová Eva"/>
    <s v="8953226150"/>
    <s v="111"/>
    <x v="237"/>
    <d v="1899-12-30T12:39:00"/>
    <d v="2023-08-15T00:00:00"/>
    <s v="23:17"/>
    <x v="6"/>
    <x v="0"/>
    <x v="0"/>
    <s v="7"/>
    <x v="1"/>
    <s v="1"/>
    <n v="2"/>
    <s v="NE"/>
    <s v=""/>
    <x v="0"/>
  </r>
  <r>
    <s v="004429/23"/>
    <s v="Rábová Marta"/>
    <s v="8060205384"/>
    <s v="201"/>
    <x v="231"/>
    <d v="1899-12-30T14:06:00"/>
    <d v="2023-08-16T00:00:00"/>
    <s v="12:11"/>
    <x v="9"/>
    <x v="0"/>
    <x v="0"/>
    <s v="7"/>
    <x v="1"/>
    <s v="1"/>
    <n v="3"/>
    <s v="NE"/>
    <s v=""/>
    <x v="0"/>
  </r>
  <r>
    <s v="004467/23"/>
    <s v="Tempír Matěj "/>
    <s v="2209200037"/>
    <s v="111"/>
    <x v="235"/>
    <d v="1899-12-30T18:37:00"/>
    <d v="2023-08-16T00:00:00"/>
    <s v="12:59"/>
    <x v="2"/>
    <x v="1"/>
    <x v="1"/>
    <s v="3"/>
    <x v="0"/>
    <s v="1"/>
    <n v="7"/>
    <s v="ANO"/>
    <s v=""/>
    <x v="1"/>
  </r>
  <r>
    <s v="004468/23"/>
    <s v="Tempírová Andrea Ing"/>
    <s v="8856095765"/>
    <s v="111"/>
    <x v="235"/>
    <d v="1899-12-30T18:45:00"/>
    <d v="2023-08-16T00:00:00"/>
    <s v="13:02"/>
    <x v="3"/>
    <x v="0"/>
    <x v="0"/>
    <s v="7"/>
    <x v="1"/>
    <s v="1"/>
    <n v="7"/>
    <s v="ANO"/>
    <s v=""/>
    <x v="1"/>
  </r>
  <r>
    <s v="004470/23"/>
    <s v="Kurek Dominik "/>
    <s v="1504011487"/>
    <s v="205"/>
    <x v="235"/>
    <d v="1899-12-30T19:46:00"/>
    <d v="2023-08-16T00:00:00"/>
    <s v="12:58"/>
    <x v="2"/>
    <x v="0"/>
    <x v="0"/>
    <s v="2"/>
    <x v="0"/>
    <s v="1"/>
    <n v="7"/>
    <s v="ANO"/>
    <s v=""/>
    <x v="1"/>
  </r>
  <r>
    <s v="004471/23"/>
    <s v="Lipková Zuzana"/>
    <s v="9458176145"/>
    <s v="205"/>
    <x v="235"/>
    <d v="1899-12-30T19:55:00"/>
    <d v="2023-08-16T00:00:00"/>
    <s v="12:56"/>
    <x v="3"/>
    <x v="0"/>
    <x v="0"/>
    <s v="7"/>
    <x v="1"/>
    <s v="1"/>
    <n v="7"/>
    <s v="ANO"/>
    <s v=""/>
    <x v="1"/>
  </r>
  <r>
    <s v="004477/23"/>
    <s v="Čičová Laura"/>
    <s v="1454151699"/>
    <s v="201"/>
    <x v="235"/>
    <d v="1899-12-30T22:08:00"/>
    <d v="2023-08-16T00:00:00"/>
    <s v="15:00"/>
    <x v="2"/>
    <x v="0"/>
    <x v="0"/>
    <s v="2"/>
    <x v="0"/>
    <s v="1"/>
    <n v="7"/>
    <s v="ANO"/>
    <s v=""/>
    <x v="1"/>
  </r>
  <r>
    <s v="004481/23"/>
    <s v="Beláček Michael"/>
    <s v="1510190726"/>
    <s v="111"/>
    <x v="236"/>
    <d v="1899-12-30T09:44:00"/>
    <d v="2023-08-16T00:00:00"/>
    <s v="13:43"/>
    <x v="0"/>
    <x v="2"/>
    <x v="2"/>
    <s v="2"/>
    <x v="2"/>
    <s v="1"/>
    <n v="1"/>
    <s v="NE"/>
    <s v=""/>
    <x v="0"/>
  </r>
  <r>
    <s v="004483/23"/>
    <s v="Řezníček Filip"/>
    <s v="1511100217"/>
    <s v="205"/>
    <x v="236"/>
    <d v="1899-12-30T09:57:00"/>
    <d v="2023-08-16T00:00:00"/>
    <s v="14:15"/>
    <x v="7"/>
    <x v="0"/>
    <x v="0"/>
    <s v="2"/>
    <x v="0"/>
    <s v="1"/>
    <n v="1"/>
    <s v="NE"/>
    <s v=""/>
    <x v="0"/>
  </r>
  <r>
    <s v="004485/23"/>
    <s v="Žerníček Matěj"/>
    <s v="2111250647"/>
    <s v="207"/>
    <x v="236"/>
    <d v="1899-12-30T11:03:00"/>
    <d v="2023-08-16T00:00:00"/>
    <s v="13:49"/>
    <x v="7"/>
    <x v="2"/>
    <x v="2"/>
    <s v="2"/>
    <x v="0"/>
    <s v="1"/>
    <n v="1"/>
    <s v="NE"/>
    <s v=""/>
    <x v="0"/>
  </r>
  <r>
    <s v="004488/23"/>
    <s v="Grepl Marian"/>
    <s v="0812165266"/>
    <s v="205"/>
    <x v="236"/>
    <d v="1899-12-30T11:31:00"/>
    <d v="2023-08-16T00:00:00"/>
    <s v="13:44"/>
    <x v="0"/>
    <x v="1"/>
    <x v="1"/>
    <s v="2"/>
    <x v="0"/>
    <s v="1"/>
    <n v="1"/>
    <s v="NE"/>
    <s v=""/>
    <x v="0"/>
  </r>
  <r>
    <s v="004490/23"/>
    <s v="Hercík Nick"/>
    <s v="2202130700"/>
    <s v="211"/>
    <x v="236"/>
    <d v="1899-12-30T12:15:00"/>
    <d v="2023-08-16T00:00:00"/>
    <s v="13:50"/>
    <x v="7"/>
    <x v="2"/>
    <x v="2"/>
    <s v="2"/>
    <x v="0"/>
    <s v="1"/>
    <n v="1"/>
    <s v="NE"/>
    <s v=""/>
    <x v="0"/>
  </r>
  <r>
    <s v="004493/23"/>
    <s v="Žerníčková Kateřina"/>
    <s v="8362105323"/>
    <s v="207"/>
    <x v="236"/>
    <d v="1899-12-30T13:02:00"/>
    <d v="2023-08-16T00:00:00"/>
    <s v="14:34"/>
    <x v="6"/>
    <x v="0"/>
    <x v="0"/>
    <s v="7"/>
    <x v="1"/>
    <s v="1"/>
    <n v="1"/>
    <s v="NE"/>
    <s v=""/>
    <x v="0"/>
  </r>
  <r>
    <s v="004494/23"/>
    <s v="Vašková Veronika"/>
    <s v="9461026245"/>
    <s v="111"/>
    <x v="236"/>
    <d v="1899-12-30T13:23:00"/>
    <d v="2023-08-16T00:00:00"/>
    <s v="17:47"/>
    <x v="9"/>
    <x v="0"/>
    <x v="0"/>
    <s v="7"/>
    <x v="1"/>
    <s v="1"/>
    <n v="1"/>
    <s v="NE"/>
    <s v=""/>
    <x v="0"/>
  </r>
  <r>
    <s v="004496/23"/>
    <s v="Beláčková Ludmila"/>
    <s v="8653126141"/>
    <s v="111"/>
    <x v="236"/>
    <d v="1899-12-30T13:42:00"/>
    <d v="2023-08-16T00:00:00"/>
    <s v="13:46"/>
    <x v="1"/>
    <x v="0"/>
    <x v="0"/>
    <s v="7"/>
    <x v="1"/>
    <s v="1"/>
    <n v="1"/>
    <s v="NE"/>
    <s v=""/>
    <x v="0"/>
  </r>
  <r>
    <s v="004498/23"/>
    <s v="Belantová Lenka"/>
    <s v="9061234996"/>
    <s v="211"/>
    <x v="236"/>
    <d v="1899-12-30T13:52:00"/>
    <d v="2023-08-16T00:00:00"/>
    <s v="13:55"/>
    <x v="6"/>
    <x v="0"/>
    <x v="0"/>
    <s v="7"/>
    <x v="1"/>
    <s v="1"/>
    <n v="1"/>
    <s v="NE"/>
    <s v=""/>
    <x v="0"/>
  </r>
  <r>
    <s v="004502/23"/>
    <s v="Vindišová Karla"/>
    <s v="1954031442"/>
    <s v="205"/>
    <x v="236"/>
    <d v="1899-12-30T15:21:00"/>
    <d v="2023-08-16T00:00:00"/>
    <s v="13:39"/>
    <x v="2"/>
    <x v="1"/>
    <x v="1"/>
    <s v="4"/>
    <x v="0"/>
    <s v="1"/>
    <n v="1"/>
    <s v="ANO"/>
    <s v=""/>
    <x v="1"/>
  </r>
  <r>
    <s v="004503/23"/>
    <s v="Vindiš David MUDr."/>
    <s v="7704055744"/>
    <s v="111"/>
    <x v="236"/>
    <d v="1899-12-30T15:31:00"/>
    <d v="2023-08-16T00:00:00"/>
    <s v="06:44"/>
    <x v="3"/>
    <x v="0"/>
    <x v="0"/>
    <s v="7"/>
    <x v="1"/>
    <s v="1"/>
    <n v="1"/>
    <s v="ANO"/>
    <s v=""/>
    <x v="1"/>
  </r>
  <r>
    <s v="004511/23"/>
    <s v="Dorazil Lukáš"/>
    <s v="1812111785"/>
    <s v="211"/>
    <x v="237"/>
    <d v="1899-12-30T00:16:00"/>
    <d v="2023-08-16T00:00:00"/>
    <s v="09:30"/>
    <x v="0"/>
    <x v="1"/>
    <x v="1"/>
    <s v="2"/>
    <x v="0"/>
    <s v="1"/>
    <n v="2"/>
    <s v="ANO"/>
    <s v=""/>
    <x v="1"/>
  </r>
  <r>
    <s v="004512/23"/>
    <s v="Dorazilová Radka"/>
    <s v="8853185792"/>
    <s v="211"/>
    <x v="237"/>
    <d v="1899-12-30T00:24:00"/>
    <d v="2023-08-16T00:00:00"/>
    <s v="09:30"/>
    <x v="1"/>
    <x v="0"/>
    <x v="0"/>
    <s v="7"/>
    <x v="1"/>
    <s v="1"/>
    <n v="2"/>
    <s v="ANO"/>
    <s v=""/>
    <x v="1"/>
  </r>
  <r>
    <s v="004513/23"/>
    <s v="Vávra Antonín"/>
    <s v="1402181011"/>
    <s v="207"/>
    <x v="237"/>
    <d v="1899-12-30T08:37:00"/>
    <d v="2023-08-16T00:00:00"/>
    <s v="12:53"/>
    <x v="2"/>
    <x v="1"/>
    <x v="1"/>
    <s v="1"/>
    <x v="0"/>
    <s v="1"/>
    <n v="2"/>
    <s v="NE"/>
    <s v=""/>
    <x v="0"/>
  </r>
  <r>
    <s v="004519/23"/>
    <s v="Vávrová Markéta"/>
    <s v="8559261535"/>
    <s v="207"/>
    <x v="237"/>
    <d v="1899-12-30T11:17:00"/>
    <d v="2023-08-16T00:00:00"/>
    <s v="12:54"/>
    <x v="3"/>
    <x v="0"/>
    <x v="0"/>
    <s v="7"/>
    <x v="1"/>
    <s v="1"/>
    <n v="2"/>
    <s v="NE"/>
    <s v=""/>
    <x v="0"/>
  </r>
  <r>
    <s v="004445/23"/>
    <s v="Dubský Tomáš"/>
    <s v="8307135826"/>
    <s v="205"/>
    <x v="232"/>
    <d v="1899-12-30T19:23:00"/>
    <d v="2023-08-17T00:00:00"/>
    <s v="13:30"/>
    <x v="1"/>
    <x v="0"/>
    <x v="0"/>
    <s v="7"/>
    <x v="1"/>
    <s v="1"/>
    <n v="4"/>
    <s v="ANO"/>
    <s v=""/>
    <x v="1"/>
  </r>
  <r>
    <s v="004099/23"/>
    <s v="Šmíd Ondřej"/>
    <s v="1011110023"/>
    <s v="201"/>
    <x v="207"/>
    <d v="1899-12-30T15:31:00"/>
    <d v="2023-08-17T00:00:00"/>
    <s v="09:37"/>
    <x v="8"/>
    <x v="0"/>
    <x v="0"/>
    <s v="2"/>
    <x v="0"/>
    <s v="3"/>
    <n v="7"/>
    <s v="ANO"/>
    <s v=""/>
    <x v="1"/>
  </r>
  <r>
    <s v="004257/23"/>
    <s v="Till Daniel"/>
    <s v="1404090270"/>
    <s v="205"/>
    <x v="219"/>
    <d v="1899-12-30T07:19:00"/>
    <d v="2023-08-17T00:00:00"/>
    <s v="14:09"/>
    <x v="11"/>
    <x v="1"/>
    <x v="1"/>
    <s v="5"/>
    <x v="0"/>
    <s v="5"/>
    <n v="5"/>
    <s v="NE"/>
    <s v=""/>
    <x v="0"/>
  </r>
  <r>
    <s v="004332/23"/>
    <s v="Petřivalská Anežka"/>
    <s v="1653180001"/>
    <s v="205"/>
    <x v="224"/>
    <d v="1899-12-30T16:30:00"/>
    <d v="2023-08-17T00:00:00"/>
    <s v="12:30"/>
    <x v="0"/>
    <x v="0"/>
    <x v="0"/>
    <s v="2"/>
    <x v="0"/>
    <s v="1"/>
    <n v="3"/>
    <s v="ANO"/>
    <s v=""/>
    <x v="1"/>
  </r>
  <r>
    <s v="004390/23"/>
    <s v="Skácel Jan"/>
    <s v="2305280274"/>
    <s v="111"/>
    <x v="230"/>
    <d v="1899-12-30T00:09:00"/>
    <d v="2023-08-17T00:00:00"/>
    <s v="12:31"/>
    <x v="8"/>
    <x v="1"/>
    <x v="1"/>
    <s v="2"/>
    <x v="0"/>
    <s v="1"/>
    <n v="2"/>
    <s v="ANO"/>
    <s v=""/>
    <x v="1"/>
  </r>
  <r>
    <s v="004391/23"/>
    <s v="Skácelová Radka Ing."/>
    <s v="9059244843"/>
    <s v="111"/>
    <x v="230"/>
    <d v="1899-12-30T00:10:00"/>
    <d v="2023-08-17T00:00:00"/>
    <s v="13:43"/>
    <x v="9"/>
    <x v="0"/>
    <x v="0"/>
    <s v="7"/>
    <x v="1"/>
    <s v="1"/>
    <n v="2"/>
    <s v="ANO"/>
    <s v=""/>
    <x v="1"/>
  </r>
  <r>
    <s v="004437/23"/>
    <s v="Jelínek Damián"/>
    <s v="0707136221"/>
    <s v="205"/>
    <x v="232"/>
    <d v="1899-12-30T08:39:00"/>
    <d v="2023-08-17T00:00:00"/>
    <s v="09:27"/>
    <x v="0"/>
    <x v="1"/>
    <x v="1"/>
    <s v="2"/>
    <x v="0"/>
    <s v="1"/>
    <n v="4"/>
    <s v="NE"/>
    <s v=""/>
    <x v="0"/>
  </r>
  <r>
    <s v="004442/23"/>
    <s v="Dubský Lukáš "/>
    <s v="0509086204"/>
    <s v="205"/>
    <x v="232"/>
    <d v="1899-12-30T15:15:00"/>
    <d v="2023-08-17T00:00:00"/>
    <s v="13:29"/>
    <x v="0"/>
    <x v="1"/>
    <x v="1"/>
    <s v="2"/>
    <x v="0"/>
    <s v="1"/>
    <n v="4"/>
    <s v="ANO"/>
    <s v=""/>
    <x v="1"/>
  </r>
  <r>
    <s v="004514/23"/>
    <s v="Borůvková Ivana"/>
    <s v="0862176095"/>
    <s v="205"/>
    <x v="237"/>
    <d v="1899-12-30T08:49:00"/>
    <d v="2023-08-17T00:00:00"/>
    <s v="09:33"/>
    <x v="8"/>
    <x v="2"/>
    <x v="2"/>
    <s v="2"/>
    <x v="0"/>
    <s v="1"/>
    <n v="2"/>
    <s v="NE"/>
    <s v=""/>
    <x v="0"/>
  </r>
  <r>
    <s v="004517/23"/>
    <s v="Škůrková Adéla"/>
    <s v="0653033249"/>
    <s v="205"/>
    <x v="237"/>
    <d v="1899-12-30T09:35:00"/>
    <d v="2023-08-17T00:00:00"/>
    <s v="09:52"/>
    <x v="0"/>
    <x v="2"/>
    <x v="2"/>
    <s v="2"/>
    <x v="2"/>
    <s v="1"/>
    <n v="2"/>
    <s v="NE"/>
    <s v=""/>
    <x v="0"/>
  </r>
  <r>
    <s v="004522/23"/>
    <s v="Ošťádal Gabriel"/>
    <s v="2211181643"/>
    <s v="205"/>
    <x v="237"/>
    <d v="1899-12-30T12:58:00"/>
    <d v="2023-08-17T00:00:00"/>
    <s v="12:04"/>
    <x v="2"/>
    <x v="1"/>
    <x v="1"/>
    <s v="2"/>
    <x v="0"/>
    <s v="1"/>
    <n v="2"/>
    <s v="NE"/>
    <s v=""/>
    <x v="0"/>
  </r>
  <r>
    <s v="004525/23"/>
    <s v="Ošťádalová Lucie"/>
    <s v="8753155598"/>
    <s v="205"/>
    <x v="237"/>
    <d v="1899-12-30T14:27:00"/>
    <d v="2023-08-17T00:00:00"/>
    <s v="12:08"/>
    <x v="3"/>
    <x v="0"/>
    <x v="0"/>
    <s v="7"/>
    <x v="1"/>
    <s v="1"/>
    <n v="2"/>
    <s v="NE"/>
    <s v=""/>
    <x v="0"/>
  </r>
  <r>
    <s v="004551/23"/>
    <s v="Mališková Laura"/>
    <s v="1660120264"/>
    <s v="211"/>
    <x v="238"/>
    <d v="1899-12-30T17:22:00"/>
    <d v="2023-08-17T00:00:00"/>
    <s v="11:32"/>
    <x v="0"/>
    <x v="1"/>
    <x v="1"/>
    <s v="2"/>
    <x v="2"/>
    <s v="1"/>
    <n v="3"/>
    <s v="ANO"/>
    <s v=""/>
    <x v="1"/>
  </r>
  <r>
    <s v="004553/23"/>
    <s v="Rábová Marta"/>
    <s v="8060205384"/>
    <s v="201"/>
    <x v="238"/>
    <d v="1899-12-30T20:59:00"/>
    <d v="2023-08-17T00:00:00"/>
    <s v="10:19"/>
    <x v="9"/>
    <x v="0"/>
    <x v="0"/>
    <s v="7"/>
    <x v="1"/>
    <s v="3"/>
    <n v="3"/>
    <s v="ANO"/>
    <s v=""/>
    <x v="1"/>
  </r>
  <r>
    <s v="004567/23"/>
    <s v="Vašková Veronika"/>
    <s v="9461026245"/>
    <s v="111"/>
    <x v="239"/>
    <d v="1899-12-30T16:43:00"/>
    <d v="2023-08-18T00:00:00"/>
    <s v="12:52"/>
    <x v="9"/>
    <x v="0"/>
    <x v="0"/>
    <s v="7"/>
    <x v="1"/>
    <s v="1"/>
    <n v="4"/>
    <s v="ANO"/>
    <s v=""/>
    <x v="1"/>
  </r>
  <r>
    <s v="004463/23"/>
    <s v="Bubeník Jonáš"/>
    <s v="2307230937"/>
    <s v="111"/>
    <x v="234"/>
    <d v="1899-12-30T22:28:00"/>
    <d v="2023-08-18T00:00:00"/>
    <s v="12:53"/>
    <x v="7"/>
    <x v="1"/>
    <x v="1"/>
    <s v="2"/>
    <x v="2"/>
    <s v="1"/>
    <n v="6"/>
    <s v="ANO"/>
    <s v=""/>
    <x v="1"/>
  </r>
  <r>
    <s v="004479/23"/>
    <s v="Svobodová Rozálie"/>
    <s v="1953270550"/>
    <s v="111"/>
    <x v="236"/>
    <d v="1899-12-30T09:37:00"/>
    <d v="2023-08-18T00:00:00"/>
    <s v="10:26"/>
    <x v="8"/>
    <x v="2"/>
    <x v="2"/>
    <s v="2"/>
    <x v="0"/>
    <s v="1"/>
    <n v="1"/>
    <s v="NE"/>
    <s v=""/>
    <x v="0"/>
  </r>
  <r>
    <s v="004492/23"/>
    <s v="Hanko František "/>
    <s v="1410270015"/>
    <s v="201"/>
    <x v="236"/>
    <d v="1899-12-30T12:51:00"/>
    <d v="2023-08-18T00:00:00"/>
    <s v="08:02"/>
    <x v="8"/>
    <x v="2"/>
    <x v="2"/>
    <s v="2"/>
    <x v="0"/>
    <s v="1"/>
    <n v="1"/>
    <s v="NE"/>
    <s v=""/>
    <x v="0"/>
  </r>
  <r>
    <s v="004500/23"/>
    <s v="Bubeníková Veronika"/>
    <s v="9451153767"/>
    <s v="111"/>
    <x v="236"/>
    <d v="1899-12-30T14:06:00"/>
    <d v="2023-08-18T00:00:00"/>
    <s v="12:56"/>
    <x v="6"/>
    <x v="0"/>
    <x v="0"/>
    <s v="7"/>
    <x v="1"/>
    <s v="1"/>
    <n v="1"/>
    <s v="NE"/>
    <s v=""/>
    <x v="0"/>
  </r>
  <r>
    <s v="004506/23"/>
    <s v="Komůrka Jakub"/>
    <s v="1304110269"/>
    <s v="205"/>
    <x v="236"/>
    <d v="1899-12-30T17:51:00"/>
    <d v="2023-08-18T00:00:00"/>
    <s v="12:27"/>
    <x v="2"/>
    <x v="1"/>
    <x v="1"/>
    <s v="3"/>
    <x v="0"/>
    <s v="1"/>
    <n v="1"/>
    <s v="ANO"/>
    <s v=""/>
    <x v="1"/>
  </r>
  <r>
    <s v="004507/23"/>
    <s v="Komůrková Kateřina"/>
    <s v="8257165345"/>
    <s v="205"/>
    <x v="236"/>
    <d v="1899-12-30T18:01:00"/>
    <d v="2023-08-18T00:00:00"/>
    <s v="12:45"/>
    <x v="3"/>
    <x v="0"/>
    <x v="0"/>
    <s v="7"/>
    <x v="1"/>
    <s v="1"/>
    <n v="1"/>
    <s v="ANO"/>
    <s v=""/>
    <x v="1"/>
  </r>
  <r>
    <s v="004515/23"/>
    <s v="Fiala Maxim "/>
    <s v="2108310413"/>
    <s v="211"/>
    <x v="237"/>
    <d v="1899-12-30T09:03:00"/>
    <d v="2023-08-18T00:00:00"/>
    <s v="12:56"/>
    <x v="8"/>
    <x v="2"/>
    <x v="2"/>
    <s v="2"/>
    <x v="0"/>
    <s v="1"/>
    <n v="2"/>
    <s v="NE"/>
    <s v=""/>
    <x v="0"/>
  </r>
  <r>
    <s v="004520/23"/>
    <s v="Kubečka Dominik"/>
    <s v="2308030659"/>
    <s v="205"/>
    <x v="237"/>
    <d v="1899-12-30T11:29:00"/>
    <d v="2023-08-18T00:00:00"/>
    <s v="12:01"/>
    <x v="0"/>
    <x v="2"/>
    <x v="2"/>
    <s v="2"/>
    <x v="0"/>
    <s v="1"/>
    <n v="2"/>
    <s v="NE"/>
    <s v=""/>
    <x v="0"/>
  </r>
  <r>
    <s v="004523/23"/>
    <s v="Smyslilová Marie"/>
    <s v="9762055710"/>
    <s v="211"/>
    <x v="237"/>
    <d v="1899-12-30T13:31:00"/>
    <d v="2023-08-18T00:00:00"/>
    <s v="12:55"/>
    <x v="9"/>
    <x v="0"/>
    <x v="0"/>
    <s v="7"/>
    <x v="1"/>
    <s v="1"/>
    <n v="2"/>
    <s v="NE"/>
    <s v=""/>
    <x v="0"/>
  </r>
  <r>
    <s v="004524/23"/>
    <s v="Šarayová Markéta "/>
    <s v="9256085751"/>
    <s v="205"/>
    <x v="237"/>
    <d v="1899-12-30T13:55:00"/>
    <d v="2023-08-18T00:00:00"/>
    <s v="12:03"/>
    <x v="1"/>
    <x v="0"/>
    <x v="0"/>
    <s v="7"/>
    <x v="1"/>
    <s v="1"/>
    <n v="2"/>
    <s v="NE"/>
    <s v=""/>
    <x v="0"/>
  </r>
  <r>
    <s v="004528/23"/>
    <s v="Gefing Adrian"/>
    <s v="2212240206"/>
    <s v="205"/>
    <x v="237"/>
    <d v="1899-12-30T21:27:00"/>
    <d v="2023-08-18T00:00:00"/>
    <s v="12:00"/>
    <x v="2"/>
    <x v="1"/>
    <x v="1"/>
    <s v="2"/>
    <x v="0"/>
    <s v="1"/>
    <n v="2"/>
    <s v="ANO"/>
    <s v=""/>
    <x v="1"/>
  </r>
  <r>
    <s v="004529/23"/>
    <s v="Gefingová Alexandra "/>
    <s v="9557165739"/>
    <s v="205"/>
    <x v="237"/>
    <d v="1899-12-30T21:32:00"/>
    <d v="2023-08-18T00:00:00"/>
    <s v="12:15"/>
    <x v="3"/>
    <x v="0"/>
    <x v="0"/>
    <s v="7"/>
    <x v="1"/>
    <s v="1"/>
    <n v="2"/>
    <s v="ANO"/>
    <s v=""/>
    <x v="1"/>
  </r>
  <r>
    <s v="004530/23"/>
    <s v="Krejcarová Olívie "/>
    <s v="1755050011"/>
    <s v="205"/>
    <x v="237"/>
    <d v="1899-12-30T23:29:00"/>
    <d v="2023-08-18T00:00:00"/>
    <s v="13:38"/>
    <x v="2"/>
    <x v="1"/>
    <x v="1"/>
    <s v="2"/>
    <x v="0"/>
    <s v="1"/>
    <n v="2"/>
    <s v="ANO"/>
    <s v=""/>
    <x v="1"/>
  </r>
  <r>
    <s v="004531/23"/>
    <s v="Dosoudil Matyáš Stan"/>
    <s v="1104050365"/>
    <s v="205"/>
    <x v="238"/>
    <d v="1899-12-30T08:23:00"/>
    <d v="2023-08-18T00:00:00"/>
    <s v="12:25"/>
    <x v="7"/>
    <x v="2"/>
    <x v="2"/>
    <s v="2"/>
    <x v="0"/>
    <s v="1"/>
    <n v="3"/>
    <s v="NE"/>
    <s v=""/>
    <x v="0"/>
  </r>
  <r>
    <s v="004532/23"/>
    <s v="Čonka Vladimír Sebas"/>
    <s v="1801300138"/>
    <s v="111"/>
    <x v="238"/>
    <d v="1899-12-30T09:12:00"/>
    <d v="2023-08-18T00:00:00"/>
    <s v="13:13"/>
    <x v="7"/>
    <x v="2"/>
    <x v="2"/>
    <s v="2"/>
    <x v="0"/>
    <s v="1"/>
    <n v="3"/>
    <s v="NE"/>
    <s v=""/>
    <x v="0"/>
  </r>
  <r>
    <s v="004533/23"/>
    <s v="Rapantová Eliška"/>
    <s v="1752050410"/>
    <s v="205"/>
    <x v="238"/>
    <d v="1899-12-30T09:25:00"/>
    <d v="2023-08-18T00:00:00"/>
    <s v="10:58"/>
    <x v="7"/>
    <x v="2"/>
    <x v="2"/>
    <s v="2"/>
    <x v="0"/>
    <s v="1"/>
    <n v="3"/>
    <s v="NE"/>
    <s v=""/>
    <x v="0"/>
  </r>
  <r>
    <s v="004534/23"/>
    <s v="Pončík Filip"/>
    <s v="1910190128"/>
    <s v="213"/>
    <x v="238"/>
    <d v="1899-12-30T09:31:00"/>
    <d v="2023-08-18T00:00:00"/>
    <s v="12:32"/>
    <x v="7"/>
    <x v="2"/>
    <x v="2"/>
    <s v="2"/>
    <x v="0"/>
    <s v="1"/>
    <n v="3"/>
    <s v="NE"/>
    <s v=""/>
    <x v="0"/>
  </r>
  <r>
    <s v="004535/23"/>
    <s v="Olšan Jaromír"/>
    <s v="1903281798"/>
    <s v="111"/>
    <x v="238"/>
    <d v="1899-12-30T09:37:00"/>
    <d v="2023-08-18T00:00:00"/>
    <s v="12:30"/>
    <x v="7"/>
    <x v="2"/>
    <x v="2"/>
    <s v="2"/>
    <x v="0"/>
    <s v="1"/>
    <n v="3"/>
    <s v="NE"/>
    <s v=""/>
    <x v="0"/>
  </r>
  <r>
    <s v="004536/23"/>
    <s v="Košák Tadeáš"/>
    <s v="1604190676"/>
    <s v="205"/>
    <x v="238"/>
    <d v="1899-12-30T10:06:00"/>
    <d v="2023-08-18T00:00:00"/>
    <s v="12:19"/>
    <x v="7"/>
    <x v="2"/>
    <x v="2"/>
    <s v="2"/>
    <x v="0"/>
    <s v="1"/>
    <n v="3"/>
    <s v="NE"/>
    <s v=""/>
    <x v="0"/>
  </r>
  <r>
    <s v="004538/23"/>
    <s v="Vrtek Timotej"/>
    <s v="1801020254"/>
    <s v="205"/>
    <x v="238"/>
    <d v="1899-12-30T10:17:00"/>
    <d v="2023-08-18T00:00:00"/>
    <s v="13:30"/>
    <x v="7"/>
    <x v="2"/>
    <x v="2"/>
    <s v="2"/>
    <x v="0"/>
    <s v="1"/>
    <n v="3"/>
    <s v="NE"/>
    <s v=""/>
    <x v="0"/>
  </r>
  <r>
    <s v="004539/23"/>
    <s v="Konečný Filip"/>
    <s v="0712193229"/>
    <s v="211"/>
    <x v="238"/>
    <d v="1899-12-30T10:42:00"/>
    <d v="2023-08-18T00:00:00"/>
    <s v="13:03"/>
    <x v="2"/>
    <x v="0"/>
    <x v="0"/>
    <s v="1"/>
    <x v="0"/>
    <s v="1"/>
    <n v="3"/>
    <s v="NE"/>
    <s v=""/>
    <x v="0"/>
  </r>
  <r>
    <s v="004540/23"/>
    <s v="Halouzka Josef"/>
    <s v="1703080335"/>
    <s v="207"/>
    <x v="238"/>
    <d v="1899-12-30T10:53:00"/>
    <d v="2023-08-18T00:00:00"/>
    <s v="12:33"/>
    <x v="7"/>
    <x v="1"/>
    <x v="1"/>
    <s v="2"/>
    <x v="0"/>
    <s v="1"/>
    <n v="3"/>
    <s v="NE"/>
    <s v=""/>
    <x v="0"/>
  </r>
  <r>
    <s v="004542/23"/>
    <s v="Rapantová Soňa"/>
    <s v="8057164203"/>
    <s v="205"/>
    <x v="238"/>
    <d v="1899-12-30T11:33:00"/>
    <d v="2023-08-18T00:00:00"/>
    <s v="11:01"/>
    <x v="6"/>
    <x v="0"/>
    <x v="0"/>
    <s v="7"/>
    <x v="1"/>
    <s v="1"/>
    <n v="3"/>
    <s v="NE"/>
    <s v=""/>
    <x v="0"/>
  </r>
  <r>
    <s v="004543/23"/>
    <s v="Vašková Věra"/>
    <s v="9951180833"/>
    <s v="111"/>
    <x v="238"/>
    <d v="1899-12-30T12:05:00"/>
    <d v="2023-08-18T00:00:00"/>
    <s v="13:05"/>
    <x v="6"/>
    <x v="0"/>
    <x v="0"/>
    <s v="7"/>
    <x v="1"/>
    <s v="1"/>
    <n v="3"/>
    <s v="NE"/>
    <s v=""/>
    <x v="0"/>
  </r>
  <r>
    <s v="004544/23"/>
    <s v="Vrtková Zdislava"/>
    <s v="9155235705"/>
    <s v="205"/>
    <x v="238"/>
    <d v="1899-12-30T12:08:00"/>
    <d v="2023-08-18T00:00:00"/>
    <s v="13:04"/>
    <x v="6"/>
    <x v="0"/>
    <x v="0"/>
    <s v="7"/>
    <x v="1"/>
    <s v="1"/>
    <n v="3"/>
    <s v="NE"/>
    <s v=""/>
    <x v="0"/>
  </r>
  <r>
    <s v="004546/23"/>
    <s v="Pončíková Gabriela"/>
    <s v="9258196255"/>
    <s v="213"/>
    <x v="238"/>
    <d v="1899-12-30T12:44:00"/>
    <d v="2023-08-18T00:00:00"/>
    <s v="12:31"/>
    <x v="6"/>
    <x v="0"/>
    <x v="0"/>
    <s v="7"/>
    <x v="1"/>
    <s v="1"/>
    <n v="3"/>
    <s v="NE"/>
    <s v=""/>
    <x v="0"/>
  </r>
  <r>
    <s v="004548/23"/>
    <s v="Mishurnaya Varvara"/>
    <s v="8555031562"/>
    <s v="111"/>
    <x v="238"/>
    <d v="1899-12-30T12:57:00"/>
    <d v="2023-08-18T00:00:00"/>
    <s v="12:30"/>
    <x v="6"/>
    <x v="0"/>
    <x v="0"/>
    <s v="7"/>
    <x v="1"/>
    <s v="1"/>
    <n v="3"/>
    <s v="NE"/>
    <s v=""/>
    <x v="0"/>
  </r>
  <r>
    <s v="004570/23"/>
    <s v="Jurková Karolína"/>
    <s v="0656076014"/>
    <s v="111"/>
    <x v="239"/>
    <d v="1899-12-30T19:55:00"/>
    <d v="2023-08-18T00:00:00"/>
    <s v="11:06"/>
    <x v="0"/>
    <x v="1"/>
    <x v="1"/>
    <s v="4"/>
    <x v="0"/>
    <s v="1"/>
    <n v="4"/>
    <s v="ANO"/>
    <s v=""/>
    <x v="1"/>
  </r>
  <r>
    <s v="004480/23"/>
    <s v="Gajdošík Radek"/>
    <s v="1603250803"/>
    <s v="111"/>
    <x v="236"/>
    <d v="1899-12-30T09:43:00"/>
    <d v="2023-08-19T00:00:00"/>
    <s v="10:52"/>
    <x v="8"/>
    <x v="2"/>
    <x v="2"/>
    <s v="2"/>
    <x v="0"/>
    <s v="1"/>
    <n v="1"/>
    <s v="NE"/>
    <s v=""/>
    <x v="0"/>
  </r>
  <r>
    <s v="004484/23"/>
    <s v="Gajdošíková Silvie"/>
    <s v="8559296141"/>
    <s v="111"/>
    <x v="236"/>
    <d v="1899-12-30T10:14:00"/>
    <d v="2023-08-19T00:00:00"/>
    <s v="11:56"/>
    <x v="9"/>
    <x v="0"/>
    <x v="0"/>
    <s v="7"/>
    <x v="1"/>
    <s v="1"/>
    <n v="1"/>
    <s v="NE"/>
    <s v=""/>
    <x v="0"/>
  </r>
  <r>
    <s v="004526/23"/>
    <s v="Šponar Adam"/>
    <s v="2105170672"/>
    <s v="207"/>
    <x v="237"/>
    <d v="1899-12-30T15:39:00"/>
    <d v="2023-08-19T00:00:00"/>
    <s v="15:24"/>
    <x v="2"/>
    <x v="1"/>
    <x v="1"/>
    <s v="2"/>
    <x v="0"/>
    <s v="1"/>
    <n v="2"/>
    <s v="ANO"/>
    <s v=""/>
    <x v="1"/>
  </r>
  <r>
    <s v="004527/23"/>
    <s v="Pavlová Anna"/>
    <s v="9554086157"/>
    <s v="207"/>
    <x v="237"/>
    <d v="1899-12-30T15:49:00"/>
    <d v="2023-08-19T00:00:00"/>
    <s v="12:35"/>
    <x v="3"/>
    <x v="0"/>
    <x v="0"/>
    <s v="7"/>
    <x v="1"/>
    <s v="1"/>
    <n v="2"/>
    <s v="ANO"/>
    <s v=""/>
    <x v="1"/>
  </r>
  <r>
    <s v="004554/23"/>
    <s v="Skopalík Jan"/>
    <s v="0707103232"/>
    <s v="211"/>
    <x v="239"/>
    <d v="1899-12-30T00:45:00"/>
    <d v="2023-08-19T00:00:00"/>
    <s v="14:23"/>
    <x v="0"/>
    <x v="1"/>
    <x v="1"/>
    <s v="3"/>
    <x v="2"/>
    <s v="1"/>
    <n v="4"/>
    <s v="ANO"/>
    <s v=""/>
    <x v="1"/>
  </r>
  <r>
    <s v="004556/23"/>
    <s v="Hajrula Eraj"/>
    <s v="2107091514"/>
    <s v="111"/>
    <x v="239"/>
    <d v="1899-12-30T10:02:00"/>
    <d v="2023-08-19T00:00:00"/>
    <s v="13:35"/>
    <x v="7"/>
    <x v="2"/>
    <x v="2"/>
    <s v="2"/>
    <x v="0"/>
    <s v="1"/>
    <n v="4"/>
    <s v="NE"/>
    <s v=""/>
    <x v="0"/>
  </r>
  <r>
    <s v="004557/23"/>
    <s v="Andrýsek Adam"/>
    <s v="1807172114"/>
    <s v="205"/>
    <x v="239"/>
    <d v="1899-12-30T10:21:00"/>
    <d v="2023-08-19T00:00:00"/>
    <s v="13:10"/>
    <x v="7"/>
    <x v="2"/>
    <x v="2"/>
    <s v="2"/>
    <x v="0"/>
    <s v="1"/>
    <n v="4"/>
    <s v="NE"/>
    <s v=""/>
    <x v="0"/>
  </r>
  <r>
    <s v="004558/23"/>
    <s v="Ohřál Jakub"/>
    <s v="2207280768"/>
    <s v="205"/>
    <x v="239"/>
    <d v="1899-12-30T11:30:00"/>
    <d v="2023-08-19T00:00:00"/>
    <s v="13:51"/>
    <x v="7"/>
    <x v="2"/>
    <x v="2"/>
    <s v="2"/>
    <x v="0"/>
    <s v="1"/>
    <n v="4"/>
    <s v="NE"/>
    <s v=""/>
    <x v="0"/>
  </r>
  <r>
    <s v="004562/23"/>
    <s v="Andrýsková Klára"/>
    <s v="8957224595"/>
    <s v="205"/>
    <x v="239"/>
    <d v="1899-12-30T13:03:00"/>
    <d v="2023-08-19T00:00:00"/>
    <s v="13:11"/>
    <x v="6"/>
    <x v="0"/>
    <x v="0"/>
    <s v="7"/>
    <x v="1"/>
    <s v="1"/>
    <n v="4"/>
    <s v="NE"/>
    <s v=""/>
    <x v="0"/>
  </r>
  <r>
    <s v="004563/23"/>
    <s v="Hajrula Tuljaj"/>
    <s v="8751284333"/>
    <s v="111"/>
    <x v="239"/>
    <d v="1899-12-30T13:20:00"/>
    <d v="2023-08-19T00:00:00"/>
    <s v="13:15"/>
    <x v="6"/>
    <x v="0"/>
    <x v="0"/>
    <s v="7"/>
    <x v="1"/>
    <s v="1"/>
    <n v="4"/>
    <s v="NE"/>
    <s v=""/>
    <x v="0"/>
  </r>
  <r>
    <s v="004564/23"/>
    <s v="Plačková Kristýna"/>
    <s v="9658155815"/>
    <s v="205"/>
    <x v="239"/>
    <d v="1899-12-30T14:13:00"/>
    <d v="2023-08-19T00:00:00"/>
    <s v="13:13"/>
    <x v="6"/>
    <x v="0"/>
    <x v="0"/>
    <s v="7"/>
    <x v="1"/>
    <s v="1"/>
    <n v="4"/>
    <s v="NE"/>
    <s v=""/>
    <x v="0"/>
  </r>
  <r>
    <s v="004571/23"/>
    <s v="Koubková Johana"/>
    <s v="1062130036"/>
    <s v="205"/>
    <x v="240"/>
    <d v="1899-12-30T05:49:00"/>
    <d v="2023-08-19T00:00:00"/>
    <s v="15:23"/>
    <x v="2"/>
    <x v="1"/>
    <x v="1"/>
    <s v="4"/>
    <x v="0"/>
    <s v="1"/>
    <n v="5"/>
    <s v="ANO"/>
    <s v=""/>
    <x v="1"/>
  </r>
  <r>
    <s v="004579/23"/>
    <s v="Peroutová Amálie"/>
    <s v="1255250293"/>
    <s v="111"/>
    <x v="240"/>
    <d v="1899-12-30T18:36:00"/>
    <d v="2023-08-19T00:00:00"/>
    <s v="14:37"/>
    <x v="0"/>
    <x v="0"/>
    <x v="0"/>
    <s v="2"/>
    <x v="2"/>
    <s v="1"/>
    <n v="5"/>
    <s v="ANO"/>
    <s v=""/>
    <x v="1"/>
  </r>
  <r>
    <s v="004581/23"/>
    <s v="Čanecký Petr "/>
    <s v="0511203242"/>
    <s v="205"/>
    <x v="240"/>
    <d v="1899-12-30T23:34:00"/>
    <d v="2023-08-19T00:00:00"/>
    <s v="16:33"/>
    <x v="11"/>
    <x v="0"/>
    <x v="0"/>
    <s v="2"/>
    <x v="0"/>
    <s v="1"/>
    <n v="5"/>
    <s v="ANO"/>
    <s v=""/>
    <x v="1"/>
  </r>
  <r>
    <s v="004582/23"/>
    <s v="Daňková Klára "/>
    <s v="1261060449"/>
    <s v="205"/>
    <x v="240"/>
    <d v="1899-12-30T23:38:00"/>
    <d v="2023-08-19T00:00:00"/>
    <s v="10:35"/>
    <x v="8"/>
    <x v="0"/>
    <x v="0"/>
    <s v="2"/>
    <x v="0"/>
    <s v="1"/>
    <n v="5"/>
    <s v="ANO"/>
    <s v=""/>
    <x v="1"/>
  </r>
  <r>
    <s v="004583/23"/>
    <s v="Trnavský Jonáš"/>
    <s v="2308080522"/>
    <s v="111"/>
    <x v="241"/>
    <d v="1899-12-30T07:34:00"/>
    <d v="2023-08-19T00:00:00"/>
    <s v="15:51"/>
    <x v="7"/>
    <x v="0"/>
    <x v="0"/>
    <s v="2"/>
    <x v="2"/>
    <s v="1"/>
    <n v="6"/>
    <s v="NE"/>
    <s v=""/>
    <x v="1"/>
  </r>
  <r>
    <s v="004559/23"/>
    <s v="Bandyová Emílie"/>
    <s v="0758023673"/>
    <s v="111"/>
    <x v="239"/>
    <d v="1899-12-30T12:01:00"/>
    <d v="2023-08-20T00:00:00"/>
    <s v="11:39"/>
    <x v="7"/>
    <x v="2"/>
    <x v="2"/>
    <s v="2"/>
    <x v="0"/>
    <s v="1"/>
    <n v="4"/>
    <s v="NE"/>
    <s v=""/>
    <x v="0"/>
  </r>
  <r>
    <s v="004568/23"/>
    <s v="Baroš Josef"/>
    <s v="2002260282"/>
    <s v="111"/>
    <x v="239"/>
    <d v="1899-12-30T18:32:00"/>
    <d v="2023-08-20T00:00:00"/>
    <s v="10:15"/>
    <x v="2"/>
    <x v="1"/>
    <x v="1"/>
    <s v="2"/>
    <x v="0"/>
    <s v="1"/>
    <n v="4"/>
    <s v="ANO"/>
    <s v=""/>
    <x v="1"/>
  </r>
  <r>
    <s v="004569/23"/>
    <s v="Barošová Helena"/>
    <s v="9753205649"/>
    <s v="111"/>
    <x v="239"/>
    <d v="1899-12-30T18:42:00"/>
    <d v="2023-08-20T00:00:00"/>
    <s v="10:50"/>
    <x v="3"/>
    <x v="0"/>
    <x v="0"/>
    <s v="7"/>
    <x v="1"/>
    <s v="1"/>
    <n v="4"/>
    <s v="ANO"/>
    <s v=""/>
    <x v="1"/>
  </r>
  <r>
    <s v="004572/23"/>
    <s v="Suchý Enrico"/>
    <s v="1508310760"/>
    <s v="111"/>
    <x v="240"/>
    <d v="1899-12-30T11:33:00"/>
    <d v="2023-08-20T00:00:00"/>
    <s v="13:10"/>
    <x v="2"/>
    <x v="1"/>
    <x v="1"/>
    <s v="2"/>
    <x v="0"/>
    <s v="1"/>
    <n v="5"/>
    <s v="NE"/>
    <s v=""/>
    <x v="0"/>
  </r>
  <r>
    <s v="004574/23"/>
    <s v="Psotková Lída"/>
    <s v="2156090167"/>
    <s v="205"/>
    <x v="240"/>
    <d v="1899-12-30T12:27:00"/>
    <d v="2023-08-20T00:00:00"/>
    <s v="10:15"/>
    <x v="2"/>
    <x v="1"/>
    <x v="1"/>
    <s v="7"/>
    <x v="0"/>
    <s v="1"/>
    <n v="5"/>
    <s v="NE"/>
    <s v=""/>
    <x v="0"/>
  </r>
  <r>
    <s v="004575/23"/>
    <s v="Přinosilová Jitka"/>
    <s v="8253075677"/>
    <s v="205"/>
    <x v="240"/>
    <d v="1899-12-30T12:41:00"/>
    <d v="2023-08-20T00:00:00"/>
    <s v="10:57"/>
    <x v="3"/>
    <x v="0"/>
    <x v="0"/>
    <s v="7"/>
    <x v="1"/>
    <s v="1"/>
    <n v="5"/>
    <s v="NE"/>
    <s v=""/>
    <x v="0"/>
  </r>
  <r>
    <s v="004585/23"/>
    <s v="Pánek Samuel"/>
    <s v="1204050331"/>
    <s v="201"/>
    <x v="241"/>
    <d v="1899-12-30T12:27:00"/>
    <d v="2023-08-20T00:00:00"/>
    <s v="11:11"/>
    <x v="0"/>
    <x v="1"/>
    <x v="1"/>
    <s v="2"/>
    <x v="0"/>
    <s v="1"/>
    <n v="6"/>
    <s v="NE"/>
    <s v=""/>
    <x v="1"/>
  </r>
  <r>
    <s v="004587/23"/>
    <s v="Pánková Hračová Lenk"/>
    <s v="8452225364"/>
    <s v="201"/>
    <x v="241"/>
    <d v="1899-12-30T18:23:00"/>
    <d v="2023-08-20T00:00:00"/>
    <s v="11:13"/>
    <x v="1"/>
    <x v="0"/>
    <x v="0"/>
    <s v="2"/>
    <x v="1"/>
    <s v="1"/>
    <n v="6"/>
    <s v="ANO"/>
    <s v=""/>
    <x v="1"/>
  </r>
  <r>
    <s v="004588/23"/>
    <s v="Ferbínková Marie "/>
    <s v="2255220099"/>
    <s v="205"/>
    <x v="241"/>
    <d v="1899-12-30T19:26:00"/>
    <d v="2023-08-20T00:00:00"/>
    <s v="13:32"/>
    <x v="2"/>
    <x v="0"/>
    <x v="0"/>
    <s v="2"/>
    <x v="0"/>
    <s v="1"/>
    <n v="6"/>
    <s v="ANO"/>
    <s v=""/>
    <x v="1"/>
  </r>
  <r>
    <s v="004589/23"/>
    <s v="Ferbínek Helena"/>
    <s v="8352185303"/>
    <s v="205"/>
    <x v="241"/>
    <d v="1899-12-30T19:30:00"/>
    <d v="2023-08-20T00:00:00"/>
    <s v="14:44"/>
    <x v="3"/>
    <x v="0"/>
    <x v="0"/>
    <s v="7"/>
    <x v="1"/>
    <s v="1"/>
    <n v="6"/>
    <s v="ANO"/>
    <s v=""/>
    <x v="1"/>
  </r>
  <r>
    <s v="004487/23"/>
    <s v="Lenhart Marko"/>
    <s v="1604050822"/>
    <s v="213"/>
    <x v="236"/>
    <d v="1899-12-30T11:21:00"/>
    <d v="2023-08-21T00:00:00"/>
    <s v="14:18"/>
    <x v="7"/>
    <x v="2"/>
    <x v="2"/>
    <s v="2"/>
    <x v="0"/>
    <s v="1"/>
    <n v="1"/>
    <s v="NE"/>
    <s v=""/>
    <x v="0"/>
  </r>
  <r>
    <s v="004499/23"/>
    <s v="Lenhartová Michaela"/>
    <s v="9551305533"/>
    <s v="213"/>
    <x v="236"/>
    <d v="1899-12-30T13:58:00"/>
    <d v="2023-08-21T00:00:00"/>
    <s v="14:23"/>
    <x v="6"/>
    <x v="0"/>
    <x v="0"/>
    <s v="7"/>
    <x v="1"/>
    <s v="1"/>
    <n v="1"/>
    <s v="NE"/>
    <s v=""/>
    <x v="0"/>
  </r>
  <r>
    <s v="004516/23"/>
    <s v="Fait Hugo"/>
    <s v="0806215355"/>
    <s v="201"/>
    <x v="237"/>
    <d v="1899-12-30T09:20:00"/>
    <d v="2023-08-21T00:00:00"/>
    <s v="12:42"/>
    <x v="0"/>
    <x v="2"/>
    <x v="2"/>
    <s v="2"/>
    <x v="2"/>
    <s v="1"/>
    <n v="2"/>
    <s v="NE"/>
    <s v=""/>
    <x v="0"/>
  </r>
  <r>
    <s v="004537/23"/>
    <s v="Muchka Bertina "/>
    <s v="1755050451"/>
    <s v="201"/>
    <x v="238"/>
    <d v="1899-12-30T10:06:00"/>
    <d v="2023-08-21T00:00:00"/>
    <s v="10:55"/>
    <x v="0"/>
    <x v="1"/>
    <x v="1"/>
    <s v="2"/>
    <x v="1"/>
    <s v="1"/>
    <n v="3"/>
    <s v="NE"/>
    <s v=""/>
    <x v="0"/>
  </r>
  <r>
    <s v="004547/23"/>
    <s v="Krejcarová Adéla"/>
    <s v="2162080701"/>
    <s v="205"/>
    <x v="238"/>
    <d v="1899-12-30T12:45:00"/>
    <d v="2023-08-21T00:00:00"/>
    <s v="12:28"/>
    <x v="2"/>
    <x v="1"/>
    <x v="1"/>
    <s v="2"/>
    <x v="0"/>
    <s v="1"/>
    <n v="3"/>
    <s v="NE"/>
    <s v=""/>
    <x v="0"/>
  </r>
  <r>
    <s v="004549/23"/>
    <s v="Krejcar Cahelová Kri"/>
    <s v="8958165700"/>
    <s v="205"/>
    <x v="238"/>
    <d v="1899-12-30T13:00:00"/>
    <d v="2023-08-21T00:00:00"/>
    <s v="12:42"/>
    <x v="3"/>
    <x v="0"/>
    <x v="0"/>
    <s v="7"/>
    <x v="1"/>
    <s v="1"/>
    <n v="3"/>
    <s v="NE"/>
    <s v=""/>
    <x v="0"/>
  </r>
  <r>
    <s v="004550/23"/>
    <s v="Muchka Kateřina Mgr."/>
    <s v="8759285788"/>
    <s v="201"/>
    <x v="238"/>
    <d v="1899-12-30T14:34:00"/>
    <d v="2023-08-21T00:00:00"/>
    <s v="11:09"/>
    <x v="1"/>
    <x v="0"/>
    <x v="0"/>
    <s v="7"/>
    <x v="1"/>
    <s v="1"/>
    <n v="3"/>
    <s v="NE"/>
    <s v=""/>
    <x v="0"/>
  </r>
  <r>
    <s v="004555/23"/>
    <s v="Koukalová Barbora"/>
    <s v="1752190033"/>
    <s v="211"/>
    <x v="239"/>
    <d v="1899-12-30T09:41:00"/>
    <d v="2023-08-21T00:00:00"/>
    <s v="12:36"/>
    <x v="2"/>
    <x v="1"/>
    <x v="1"/>
    <s v="2"/>
    <x v="0"/>
    <s v="1"/>
    <n v="4"/>
    <s v="NE"/>
    <s v=""/>
    <x v="0"/>
  </r>
  <r>
    <s v="004561/23"/>
    <s v="Koukal Jakub Ing."/>
    <s v="7608165378"/>
    <s v="111"/>
    <x v="239"/>
    <d v="1899-12-30T12:59:00"/>
    <d v="2023-08-21T00:00:00"/>
    <s v="12:45"/>
    <x v="3"/>
    <x v="0"/>
    <x v="0"/>
    <s v="7"/>
    <x v="1"/>
    <s v="1"/>
    <n v="4"/>
    <s v="NE"/>
    <s v=""/>
    <x v="0"/>
  </r>
  <r>
    <s v="004576/23"/>
    <s v="Cihelková Eliška "/>
    <s v="2256150545"/>
    <s v="205"/>
    <x v="240"/>
    <d v="1899-12-30T14:09:00"/>
    <d v="2023-08-21T00:00:00"/>
    <s v="12:00"/>
    <x v="7"/>
    <x v="1"/>
    <x v="1"/>
    <s v="1"/>
    <x v="0"/>
    <s v="1"/>
    <n v="5"/>
    <s v="NE"/>
    <s v=""/>
    <x v="0"/>
  </r>
  <r>
    <s v="004577/23"/>
    <s v="Cihelková Lucie"/>
    <s v="9561095731"/>
    <s v="205"/>
    <x v="240"/>
    <d v="1899-12-30T14:22:00"/>
    <d v="2023-08-21T00:00:00"/>
    <s v="13:14"/>
    <x v="6"/>
    <x v="0"/>
    <x v="0"/>
    <s v="7"/>
    <x v="1"/>
    <s v="1"/>
    <n v="5"/>
    <s v="NE"/>
    <s v=""/>
    <x v="0"/>
  </r>
  <r>
    <s v="004584/23"/>
    <s v="Kulilová Emili"/>
    <s v="1958310057"/>
    <s v="111"/>
    <x v="241"/>
    <d v="1899-12-30T12:04:00"/>
    <d v="2023-08-21T00:00:00"/>
    <s v="12:37"/>
    <x v="2"/>
    <x v="0"/>
    <x v="0"/>
    <s v="2"/>
    <x v="0"/>
    <s v="1"/>
    <n v="6"/>
    <s v="NE"/>
    <s v=""/>
    <x v="1"/>
  </r>
  <r>
    <s v="004586/23"/>
    <s v="Smutná Žaneta"/>
    <s v="8362185755"/>
    <s v="111"/>
    <x v="241"/>
    <d v="1899-12-30T14:32:00"/>
    <d v="2023-08-21T00:00:00"/>
    <s v="12:40"/>
    <x v="3"/>
    <x v="0"/>
    <x v="0"/>
    <s v="7"/>
    <x v="1"/>
    <s v="1"/>
    <n v="6"/>
    <s v="NE"/>
    <s v=""/>
    <x v="1"/>
  </r>
  <r>
    <s v="004566/23"/>
    <s v="Juračková Marynyč Ma"/>
    <s v="9052041394"/>
    <s v="205"/>
    <x v="239"/>
    <d v="1899-12-30T16:06:00"/>
    <d v="2023-08-22T00:00:00"/>
    <s v="13:42"/>
    <x v="1"/>
    <x v="0"/>
    <x v="0"/>
    <s v="7"/>
    <x v="1"/>
    <s v="1"/>
    <n v="4"/>
    <s v="ANO"/>
    <s v=""/>
    <x v="1"/>
  </r>
  <r>
    <s v="004565/23"/>
    <s v="Juračková Kristýna"/>
    <s v="2162280505"/>
    <s v="205"/>
    <x v="239"/>
    <d v="1899-12-30T15:58:00"/>
    <d v="2023-08-22T00:00:00"/>
    <s v="13:41"/>
    <x v="0"/>
    <x v="1"/>
    <x v="1"/>
    <s v="2"/>
    <x v="0"/>
    <s v="1"/>
    <n v="4"/>
    <s v="ANO"/>
    <s v=""/>
    <x v="1"/>
  </r>
  <r>
    <s v="004590/23"/>
    <s v="Tomková Vanesa Kateř"/>
    <s v="1459231961"/>
    <s v="213"/>
    <x v="242"/>
    <d v="1899-12-30T14:24:00"/>
    <d v="2023-08-22T00:00:00"/>
    <s v="12:51"/>
    <x v="4"/>
    <x v="2"/>
    <x v="2"/>
    <s v="2"/>
    <x v="0"/>
    <s v="1"/>
    <n v="7"/>
    <s v="NE"/>
    <s v=""/>
    <x v="1"/>
  </r>
  <r>
    <s v="004591/23"/>
    <s v="Tomková Kateřina"/>
    <s v="7454035094"/>
    <s v="213"/>
    <x v="242"/>
    <d v="1899-12-30T14:32:00"/>
    <d v="2023-08-22T00:00:00"/>
    <s v="12:59"/>
    <x v="5"/>
    <x v="0"/>
    <x v="0"/>
    <s v="2"/>
    <x v="1"/>
    <s v="1"/>
    <n v="7"/>
    <s v="NE"/>
    <s v=""/>
    <x v="1"/>
  </r>
  <r>
    <s v="004592/23"/>
    <s v="Válková Sofie"/>
    <s v="1656270913"/>
    <s v="211"/>
    <x v="242"/>
    <d v="1899-12-30T15:33:00"/>
    <d v="2023-08-22T00:00:00"/>
    <s v="13:02"/>
    <x v="4"/>
    <x v="2"/>
    <x v="2"/>
    <s v="2"/>
    <x v="0"/>
    <s v="1"/>
    <n v="7"/>
    <s v="ANO"/>
    <s v=""/>
    <x v="1"/>
  </r>
  <r>
    <s v="004593/23"/>
    <s v="Válková Pavlína"/>
    <s v="9451045307"/>
    <s v="211"/>
    <x v="242"/>
    <d v="1899-12-30T15:42:00"/>
    <d v="2023-08-22T00:00:00"/>
    <s v="13:05"/>
    <x v="5"/>
    <x v="0"/>
    <x v="0"/>
    <s v="7"/>
    <x v="1"/>
    <s v="1"/>
    <n v="7"/>
    <s v="ANO"/>
    <s v=""/>
    <x v="1"/>
  </r>
  <r>
    <s v="004600/23"/>
    <s v="Toráč Richard"/>
    <s v="0902205348"/>
    <s v="205"/>
    <x v="242"/>
    <d v="1899-12-30T23:58:00"/>
    <d v="2023-08-22T00:00:00"/>
    <s v="12:37"/>
    <x v="4"/>
    <x v="1"/>
    <x v="1"/>
    <s v="2"/>
    <x v="0"/>
    <s v="1"/>
    <n v="7"/>
    <s v="ANO"/>
    <s v=""/>
    <x v="1"/>
  </r>
  <r>
    <s v="004613/23"/>
    <s v="Soviš Tomáš"/>
    <s v="1104260025"/>
    <s v="205"/>
    <x v="243"/>
    <d v="1899-12-30T19:42:00"/>
    <d v="2023-08-22T00:00:00"/>
    <s v="12:41"/>
    <x v="4"/>
    <x v="0"/>
    <x v="0"/>
    <s v="2"/>
    <x v="0"/>
    <s v="1"/>
    <n v="1"/>
    <s v="ANO"/>
    <s v=""/>
    <x v="1"/>
  </r>
  <r>
    <s v="004222/23"/>
    <s v="Vlčko Michal"/>
    <s v="1711241862"/>
    <s v="205"/>
    <x v="217"/>
    <d v="1899-12-30T02:53:00"/>
    <d v="2023-08-23T00:00:00"/>
    <s v="11:25"/>
    <x v="0"/>
    <x v="1"/>
    <x v="1"/>
    <s v="5"/>
    <x v="0"/>
    <s v="1"/>
    <n v="3"/>
    <s v="ANO"/>
    <s v=""/>
    <x v="1"/>
  </r>
  <r>
    <s v="004405/23"/>
    <s v="Vlčková Lucie"/>
    <s v="8456215812"/>
    <s v="205"/>
    <x v="230"/>
    <d v="1899-12-30T14:33:00"/>
    <d v="2023-08-23T00:00:00"/>
    <s v="12:34"/>
    <x v="1"/>
    <x v="0"/>
    <x v="0"/>
    <s v="7"/>
    <x v="1"/>
    <s v="1"/>
    <n v="2"/>
    <s v="NE"/>
    <s v=""/>
    <x v="0"/>
  </r>
  <r>
    <s v="004578/23"/>
    <s v="Bolek Vilém"/>
    <s v="2112030855"/>
    <s v="201"/>
    <x v="240"/>
    <d v="1899-12-30T18:29:00"/>
    <d v="2023-08-23T00:00:00"/>
    <s v="12:34"/>
    <x v="7"/>
    <x v="0"/>
    <x v="0"/>
    <s v="2"/>
    <x v="0"/>
    <s v="1"/>
    <n v="5"/>
    <s v="ANO"/>
    <s v=""/>
    <x v="1"/>
  </r>
  <r>
    <s v="004580/23"/>
    <s v="Ostřanská Barbora"/>
    <s v="9455195673"/>
    <s v="201"/>
    <x v="240"/>
    <d v="1899-12-30T20:17:00"/>
    <d v="2023-08-23T00:00:00"/>
    <s v="12:35"/>
    <x v="6"/>
    <x v="0"/>
    <x v="0"/>
    <s v="7"/>
    <x v="1"/>
    <s v="1"/>
    <n v="5"/>
    <s v="ANO"/>
    <s v=""/>
    <x v="1"/>
  </r>
  <r>
    <s v="004599/23"/>
    <s v="Holly Kateřina, Ing."/>
    <s v="8851255391"/>
    <s v="205"/>
    <x v="242"/>
    <d v="1899-12-30T19:11:00"/>
    <d v="2023-08-23T00:00:00"/>
    <s v="15:08"/>
    <x v="3"/>
    <x v="0"/>
    <x v="0"/>
    <s v="7"/>
    <x v="1"/>
    <s v="1"/>
    <n v="7"/>
    <s v="ANO"/>
    <s v=""/>
    <x v="1"/>
  </r>
  <r>
    <s v="004606/23"/>
    <s v="Adamová Natálie"/>
    <s v="0956256103"/>
    <s v="205"/>
    <x v="243"/>
    <d v="1899-12-30T09:50:00"/>
    <d v="2023-08-23T00:00:00"/>
    <s v="12:06"/>
    <x v="2"/>
    <x v="1"/>
    <x v="1"/>
    <s v="2"/>
    <x v="0"/>
    <s v="1"/>
    <n v="1"/>
    <s v="NE"/>
    <s v=""/>
    <x v="0"/>
  </r>
  <r>
    <s v="004612/23"/>
    <s v="Friedl Jakub"/>
    <s v="1203070429"/>
    <s v="111"/>
    <x v="243"/>
    <d v="1899-12-30T15:09:00"/>
    <d v="2023-08-23T00:00:00"/>
    <s v="12:04"/>
    <x v="2"/>
    <x v="1"/>
    <x v="1"/>
    <s v="2"/>
    <x v="0"/>
    <s v="1"/>
    <n v="1"/>
    <s v="ANO"/>
    <s v=""/>
    <x v="1"/>
  </r>
  <r>
    <s v="004619/23"/>
    <s v="Pagáč Alex"/>
    <s v="1309230923"/>
    <s v="205"/>
    <x v="244"/>
    <d v="1899-12-30T09:53:00"/>
    <d v="2023-08-23T00:00:00"/>
    <s v="15:49"/>
    <x v="0"/>
    <x v="2"/>
    <x v="2"/>
    <s v="2"/>
    <x v="0"/>
    <s v="1"/>
    <n v="2"/>
    <s v="NE"/>
    <s v=""/>
    <x v="0"/>
  </r>
  <r>
    <s v="004622/23"/>
    <s v="Zámečníček Petr"/>
    <s v="1202221042"/>
    <s v="111"/>
    <x v="244"/>
    <d v="1899-12-30T10:46:00"/>
    <d v="2023-08-23T00:00:00"/>
    <s v="12:42"/>
    <x v="4"/>
    <x v="2"/>
    <x v="2"/>
    <s v="2"/>
    <x v="0"/>
    <s v="1"/>
    <n v="2"/>
    <s v="NE"/>
    <s v=""/>
    <x v="0"/>
  </r>
  <r>
    <s v="004628/23"/>
    <s v="Beneš Jáchym"/>
    <s v="1811231202"/>
    <s v="111"/>
    <x v="244"/>
    <d v="1899-12-30T13:21:00"/>
    <d v="2023-08-23T00:00:00"/>
    <s v="12:05"/>
    <x v="2"/>
    <x v="2"/>
    <x v="2"/>
    <s v="2"/>
    <x v="0"/>
    <s v="1"/>
    <n v="2"/>
    <s v="NE"/>
    <s v=""/>
    <x v="0"/>
  </r>
  <r>
    <s v="004629/23"/>
    <s v="Pastyříková Tereza"/>
    <s v="9255252974"/>
    <s v="111"/>
    <x v="244"/>
    <d v="1899-12-30T13:44:00"/>
    <d v="2023-08-23T00:00:00"/>
    <s v="12:07"/>
    <x v="3"/>
    <x v="0"/>
    <x v="0"/>
    <s v="7"/>
    <x v="1"/>
    <s v="1"/>
    <n v="2"/>
    <s v="NE"/>
    <s v=""/>
    <x v="0"/>
  </r>
  <r>
    <s v="004633/23"/>
    <s v="Oračková Isabella"/>
    <s v="0953278975"/>
    <s v="205"/>
    <x v="244"/>
    <d v="1899-12-30T18:35:00"/>
    <d v="2023-08-23T00:00:00"/>
    <s v="12:32"/>
    <x v="0"/>
    <x v="1"/>
    <x v="1"/>
    <s v="4"/>
    <x v="0"/>
    <s v="1"/>
    <n v="2"/>
    <s v="ANO"/>
    <s v=""/>
    <x v="1"/>
  </r>
  <r>
    <s v="004638/23"/>
    <s v="Zubajová Romana "/>
    <s v="0758223235"/>
    <s v="213"/>
    <x v="244"/>
    <d v="1899-12-30T22:17:00"/>
    <d v="2023-08-23T00:00:00"/>
    <s v="12:34"/>
    <x v="7"/>
    <x v="1"/>
    <x v="1"/>
    <s v="2"/>
    <x v="1"/>
    <s v="1"/>
    <n v="2"/>
    <s v="ANO"/>
    <s v=""/>
    <x v="1"/>
  </r>
  <r>
    <s v="004641/23"/>
    <s v="Kováčová Zoe"/>
    <s v="2358030895"/>
    <s v="201"/>
    <x v="245"/>
    <d v="1899-12-30T01:41:00"/>
    <d v="2023-08-23T00:00:00"/>
    <s v="12:00"/>
    <x v="10"/>
    <x v="1"/>
    <x v="1"/>
    <s v="4"/>
    <x v="1"/>
    <s v="1"/>
    <n v="3"/>
    <s v="ANO"/>
    <s v=""/>
    <x v="1"/>
  </r>
  <r>
    <s v="004642/23"/>
    <s v="Kováčová Pavlína"/>
    <s v="9051105701"/>
    <s v="201"/>
    <x v="245"/>
    <d v="1899-12-30T01:50:00"/>
    <d v="2023-08-23T00:00:00"/>
    <s v="12:13"/>
    <x v="9"/>
    <x v="0"/>
    <x v="0"/>
    <s v="7"/>
    <x v="1"/>
    <s v="1"/>
    <n v="3"/>
    <s v="ANO"/>
    <s v=""/>
    <x v="1"/>
  </r>
  <r>
    <s v="004331/23"/>
    <s v="Hiczová Vendula"/>
    <s v="0958036068"/>
    <s v="111"/>
    <x v="224"/>
    <d v="1899-12-30T14:43:00"/>
    <d v="2023-08-24T00:00:00"/>
    <s v="15:20"/>
    <x v="0"/>
    <x v="0"/>
    <x v="0"/>
    <s v="3"/>
    <x v="1"/>
    <s v="1"/>
    <n v="3"/>
    <s v="NE"/>
    <s v=""/>
    <x v="0"/>
  </r>
  <r>
    <s v="004486/23"/>
    <s v="Kováč Martin"/>
    <s v="2004240645"/>
    <s v="211"/>
    <x v="236"/>
    <d v="1899-12-30T11:14:00"/>
    <d v="2023-08-24T00:00:00"/>
    <s v="10:32"/>
    <x v="0"/>
    <x v="0"/>
    <x v="0"/>
    <s v="2"/>
    <x v="0"/>
    <s v="1"/>
    <n v="1"/>
    <s v="NE"/>
    <s v=""/>
    <x v="0"/>
  </r>
  <r>
    <s v="004491/23"/>
    <s v="Klvaň Dominik"/>
    <s v="2307100455"/>
    <s v="205"/>
    <x v="236"/>
    <d v="1899-12-30T12:41:00"/>
    <d v="2023-08-24T00:00:00"/>
    <s v="10:28"/>
    <x v="0"/>
    <x v="1"/>
    <x v="1"/>
    <s v="2"/>
    <x v="0"/>
    <s v="1"/>
    <n v="1"/>
    <s v="NE"/>
    <s v=""/>
    <x v="0"/>
  </r>
  <r>
    <s v="004497/23"/>
    <s v="Klvaňová Eliška "/>
    <s v="9261115754"/>
    <s v="205"/>
    <x v="236"/>
    <d v="1899-12-30T13:47:00"/>
    <d v="2023-08-24T00:00:00"/>
    <s v="10:30"/>
    <x v="1"/>
    <x v="0"/>
    <x v="0"/>
    <s v="7"/>
    <x v="1"/>
    <s v="1"/>
    <n v="1"/>
    <s v="NE"/>
    <s v=""/>
    <x v="0"/>
  </r>
  <r>
    <s v="004573/23"/>
    <s v="Kováčová Monika"/>
    <s v="9159185750"/>
    <s v="211"/>
    <x v="240"/>
    <d v="1899-12-30T12:05:00"/>
    <d v="2023-08-24T00:00:00"/>
    <s v="10:31"/>
    <x v="1"/>
    <x v="0"/>
    <x v="0"/>
    <s v="7"/>
    <x v="1"/>
    <s v="1"/>
    <n v="5"/>
    <s v="NE"/>
    <s v=""/>
    <x v="0"/>
  </r>
  <r>
    <s v="004596/23"/>
    <s v="Skácel Jan"/>
    <s v="2305280274"/>
    <s v="111"/>
    <x v="242"/>
    <d v="1899-12-30T16:58:00"/>
    <d v="2023-08-24T00:00:00"/>
    <s v="21:40"/>
    <x v="11"/>
    <x v="1"/>
    <x v="1"/>
    <s v="2"/>
    <x v="0"/>
    <s v="7"/>
    <n v="7"/>
    <s v="ANO"/>
    <s v=""/>
    <x v="1"/>
  </r>
  <r>
    <s v="004601/23"/>
    <s v="Vejmola Tomáš"/>
    <s v="0606043295"/>
    <s v="201"/>
    <x v="243"/>
    <d v="1899-12-30T08:20:00"/>
    <d v="2023-08-24T00:00:00"/>
    <s v="11:58"/>
    <x v="4"/>
    <x v="2"/>
    <x v="2"/>
    <s v="2"/>
    <x v="0"/>
    <s v="1"/>
    <n v="1"/>
    <s v="NE"/>
    <s v=""/>
    <x v="0"/>
  </r>
  <r>
    <s v="004608/23"/>
    <s v="Cileček Tomáš"/>
    <s v="1303251356"/>
    <s v="201"/>
    <x v="243"/>
    <d v="1899-12-30T10:55:00"/>
    <d v="2023-08-24T00:00:00"/>
    <s v="14:19"/>
    <x v="7"/>
    <x v="2"/>
    <x v="2"/>
    <s v="2"/>
    <x v="0"/>
    <s v="1"/>
    <n v="1"/>
    <s v="NE"/>
    <s v=""/>
    <x v="0"/>
  </r>
  <r>
    <s v="004615/23"/>
    <s v="Bartošová Klára "/>
    <s v="9451216104"/>
    <s v="211"/>
    <x v="243"/>
    <d v="1899-12-30T22:59:00"/>
    <d v="2023-08-24T00:00:00"/>
    <s v="12:15"/>
    <x v="3"/>
    <x v="0"/>
    <x v="0"/>
    <s v="7"/>
    <x v="1"/>
    <s v="1"/>
    <n v="1"/>
    <s v="ANO"/>
    <s v=""/>
    <x v="1"/>
  </r>
  <r>
    <s v="004616/23"/>
    <s v="Bartošová Anežka"/>
    <s v="2261150045"/>
    <s v="211"/>
    <x v="243"/>
    <d v="1899-12-30T23:02:00"/>
    <d v="2023-08-24T00:00:00"/>
    <s v="12:13"/>
    <x v="2"/>
    <x v="0"/>
    <x v="0"/>
    <s v="2"/>
    <x v="0"/>
    <s v="1"/>
    <n v="1"/>
    <s v="ANO"/>
    <s v=""/>
    <x v="1"/>
  </r>
  <r>
    <s v="004618/23"/>
    <s v="Podlaha Martin"/>
    <s v="0506013255"/>
    <s v="111"/>
    <x v="244"/>
    <d v="1899-12-30T09:31:00"/>
    <d v="2023-08-24T00:00:00"/>
    <s v="11:49"/>
    <x v="0"/>
    <x v="2"/>
    <x v="2"/>
    <s v="2"/>
    <x v="0"/>
    <s v="1"/>
    <n v="2"/>
    <s v="NE"/>
    <s v=""/>
    <x v="0"/>
  </r>
  <r>
    <s v="004623/23"/>
    <s v="Klementová Klára"/>
    <s v="1756270153"/>
    <s v="205"/>
    <x v="244"/>
    <d v="1899-12-30T11:05:00"/>
    <d v="2023-08-24T00:00:00"/>
    <s v="12:11"/>
    <x v="7"/>
    <x v="2"/>
    <x v="2"/>
    <s v="2"/>
    <x v="0"/>
    <s v="1"/>
    <n v="2"/>
    <s v="NE"/>
    <s v=""/>
    <x v="0"/>
  </r>
  <r>
    <s v="004626/23"/>
    <s v="Drážný Ondřej"/>
    <s v="1410191244"/>
    <s v="205"/>
    <x v="244"/>
    <d v="1899-12-30T12:26:00"/>
    <d v="2023-08-24T00:00:00"/>
    <s v="14:55"/>
    <x v="0"/>
    <x v="1"/>
    <x v="1"/>
    <s v="2"/>
    <x v="0"/>
    <s v="1"/>
    <n v="2"/>
    <s v="NE"/>
    <s v=""/>
    <x v="0"/>
  </r>
  <r>
    <s v="004627/23"/>
    <s v="Svobodová Olga "/>
    <s v="8355114460"/>
    <s v="205"/>
    <x v="244"/>
    <d v="1899-12-30T12:35:00"/>
    <d v="2023-08-24T00:00:00"/>
    <s v="21:16"/>
    <x v="6"/>
    <x v="0"/>
    <x v="0"/>
    <s v="7"/>
    <x v="1"/>
    <s v="1"/>
    <n v="2"/>
    <s v="NE"/>
    <s v=""/>
    <x v="0"/>
  </r>
  <r>
    <s v="004632/23"/>
    <s v="Mikulka Max "/>
    <s v="1808040091"/>
    <s v="111"/>
    <x v="244"/>
    <d v="1899-12-30T15:42:00"/>
    <d v="2023-08-24T00:00:00"/>
    <s v="11:10"/>
    <x v="4"/>
    <x v="1"/>
    <x v="1"/>
    <s v="2"/>
    <x v="0"/>
    <s v="5"/>
    <n v="2"/>
    <s v="ANO"/>
    <s v=""/>
    <x v="1"/>
  </r>
  <r>
    <s v="004637/23"/>
    <s v="Haitová Sofie Ella"/>
    <s v="1256030083"/>
    <s v="211"/>
    <x v="244"/>
    <d v="1899-12-30T20:44:00"/>
    <d v="2023-08-24T00:00:00"/>
    <s v="12:16"/>
    <x v="2"/>
    <x v="1"/>
    <x v="1"/>
    <s v="4"/>
    <x v="0"/>
    <s v="1"/>
    <n v="2"/>
    <s v="ANO"/>
    <s v=""/>
    <x v="1"/>
  </r>
  <r>
    <s v="004639/23"/>
    <s v="Skřivanová Monika"/>
    <s v="8060265323"/>
    <s v="111"/>
    <x v="244"/>
    <d v="1899-12-30T23:19:00"/>
    <d v="2023-08-24T00:00:00"/>
    <s v="11:14"/>
    <x v="5"/>
    <x v="0"/>
    <x v="0"/>
    <s v="7"/>
    <x v="1"/>
    <s v="1"/>
    <n v="2"/>
    <s v="ANO"/>
    <s v=""/>
    <x v="1"/>
  </r>
  <r>
    <s v="004643/23"/>
    <s v="Bubeník Jonáš"/>
    <s v="2307230937"/>
    <s v="111"/>
    <x v="245"/>
    <d v="1899-12-30T08:16:00"/>
    <d v="2023-08-24T00:00:00"/>
    <s v="12:10"/>
    <x v="7"/>
    <x v="2"/>
    <x v="2"/>
    <s v="2"/>
    <x v="2"/>
    <s v="1"/>
    <n v="3"/>
    <s v="NE"/>
    <s v=""/>
    <x v="0"/>
  </r>
  <r>
    <s v="004647/23"/>
    <s v="Milotinský Antonín"/>
    <s v="2009221907"/>
    <s v="207"/>
    <x v="245"/>
    <d v="1899-12-30T09:30:00"/>
    <d v="2023-08-24T00:00:00"/>
    <s v="12:01"/>
    <x v="4"/>
    <x v="1"/>
    <x v="1"/>
    <s v="2"/>
    <x v="0"/>
    <s v="1"/>
    <n v="3"/>
    <s v="NE"/>
    <s v=""/>
    <x v="0"/>
  </r>
  <r>
    <s v="004649/23"/>
    <s v="Málková Adéla"/>
    <s v="0659086142"/>
    <s v="205"/>
    <x v="245"/>
    <d v="1899-12-30T09:54:00"/>
    <d v="2023-08-24T00:00:00"/>
    <s v="13:53"/>
    <x v="0"/>
    <x v="2"/>
    <x v="2"/>
    <s v="2"/>
    <x v="0"/>
    <s v="1"/>
    <n v="3"/>
    <s v="NE"/>
    <s v=""/>
    <x v="0"/>
  </r>
  <r>
    <s v="004662/23"/>
    <s v="Bubeníková Veronika"/>
    <s v="9451153767"/>
    <s v="111"/>
    <x v="245"/>
    <d v="1899-12-30T12:56:00"/>
    <d v="2023-08-24T00:00:00"/>
    <s v="12:23"/>
    <x v="6"/>
    <x v="0"/>
    <x v="0"/>
    <s v="7"/>
    <x v="1"/>
    <s v="1"/>
    <n v="3"/>
    <s v="NE"/>
    <s v=""/>
    <x v="0"/>
  </r>
  <r>
    <s v="004666/23"/>
    <s v="Milotinský Stanislav"/>
    <s v="9012233362"/>
    <s v="111"/>
    <x v="245"/>
    <d v="1899-12-30T14:07:00"/>
    <d v="2023-08-24T00:00:00"/>
    <s v="12:05"/>
    <x v="5"/>
    <x v="0"/>
    <x v="0"/>
    <s v="7"/>
    <x v="1"/>
    <s v="1"/>
    <n v="3"/>
    <s v="NE"/>
    <s v=""/>
    <x v="0"/>
  </r>
  <r>
    <s v="004674/23"/>
    <s v="Jemelková Lenka "/>
    <s v="8855226138"/>
    <s v="211"/>
    <x v="246"/>
    <d v="1899-12-30T08:06:00"/>
    <d v="2023-08-24T00:00:00"/>
    <s v="19:54"/>
    <x v="3"/>
    <x v="0"/>
    <x v="0"/>
    <s v="7"/>
    <x v="1"/>
    <s v="1"/>
    <n v="4"/>
    <s v="NE"/>
    <s v=""/>
    <x v="0"/>
  </r>
  <r>
    <s v="004552/23"/>
    <s v="Kašpaříková Stella "/>
    <s v="2153030825"/>
    <s v="211"/>
    <x v="238"/>
    <d v="1899-12-30T19:39:00"/>
    <d v="2023-08-25T00:00:00"/>
    <s v="12:38"/>
    <x v="4"/>
    <x v="1"/>
    <x v="1"/>
    <s v="4"/>
    <x v="0"/>
    <s v="1"/>
    <n v="3"/>
    <s v="ANO"/>
    <s v=""/>
    <x v="1"/>
  </r>
  <r>
    <s v="004560/23"/>
    <s v="Brázda Dominik"/>
    <s v="2304140861"/>
    <s v="211"/>
    <x v="239"/>
    <d v="1899-12-30T12:32:00"/>
    <d v="2023-08-25T00:00:00"/>
    <s v="10:55"/>
    <x v="11"/>
    <x v="1"/>
    <x v="1"/>
    <s v="5"/>
    <x v="0"/>
    <s v="5"/>
    <n v="4"/>
    <s v="NE"/>
    <s v=""/>
    <x v="0"/>
  </r>
  <r>
    <s v="004597/23"/>
    <s v="Skácelová Radka Ing."/>
    <s v="9059244843"/>
    <s v="111"/>
    <x v="242"/>
    <d v="1899-12-30T17:10:00"/>
    <d v="2023-08-25T00:00:00"/>
    <s v="00:36"/>
    <x v="1"/>
    <x v="0"/>
    <x v="0"/>
    <s v="7"/>
    <x v="1"/>
    <s v="1"/>
    <n v="7"/>
    <s v="ANO"/>
    <s v=""/>
    <x v="1"/>
  </r>
  <r>
    <s v="004598/23"/>
    <s v="Holly Victory"/>
    <s v="1955110025"/>
    <s v="205"/>
    <x v="242"/>
    <d v="1899-12-30T19:01:00"/>
    <d v="2023-08-25T00:00:00"/>
    <s v="12:51"/>
    <x v="2"/>
    <x v="1"/>
    <x v="1"/>
    <s v="2"/>
    <x v="0"/>
    <s v="1"/>
    <n v="7"/>
    <s v="ANO"/>
    <s v=""/>
    <x v="1"/>
  </r>
  <r>
    <s v="004617/23"/>
    <s v="Koplíková Lucie"/>
    <s v="0861053270"/>
    <s v="211"/>
    <x v="244"/>
    <d v="1899-12-30T09:18:00"/>
    <d v="2023-08-25T00:00:00"/>
    <s v="13:13"/>
    <x v="8"/>
    <x v="2"/>
    <x v="2"/>
    <s v="2"/>
    <x v="0"/>
    <s v="1"/>
    <n v="2"/>
    <s v="NE"/>
    <s v=""/>
    <x v="0"/>
  </r>
  <r>
    <s v="004621/23"/>
    <s v="Rusnáková Barbora "/>
    <s v="1159300340"/>
    <s v="205"/>
    <x v="244"/>
    <d v="1899-12-30T10:21:00"/>
    <d v="2023-08-25T00:00:00"/>
    <s v="13:13"/>
    <x v="8"/>
    <x v="2"/>
    <x v="2"/>
    <s v="2"/>
    <x v="0"/>
    <s v="1"/>
    <n v="2"/>
    <s v="NE"/>
    <s v=""/>
    <x v="0"/>
  </r>
  <r>
    <s v="004634/23"/>
    <s v="Králová Karolina"/>
    <s v="2257180068"/>
    <s v="111"/>
    <x v="244"/>
    <d v="1899-12-30T19:39:00"/>
    <d v="2023-08-25T00:00:00"/>
    <s v="12:01"/>
    <x v="2"/>
    <x v="1"/>
    <x v="1"/>
    <s v="3"/>
    <x v="0"/>
    <s v="1"/>
    <n v="2"/>
    <s v="ANO"/>
    <s v=""/>
    <x v="1"/>
  </r>
  <r>
    <s v="004640/23"/>
    <s v="Králová Marija Ivani"/>
    <s v="8459724526"/>
    <s v="111"/>
    <x v="244"/>
    <d v="1899-12-30T23:27:00"/>
    <d v="2023-08-25T00:00:00"/>
    <s v="12:10"/>
    <x v="3"/>
    <x v="0"/>
    <x v="0"/>
    <s v="7"/>
    <x v="1"/>
    <s v="1"/>
    <n v="2"/>
    <s v="ANO"/>
    <s v=""/>
    <x v="1"/>
  </r>
  <r>
    <s v="004644/23"/>
    <s v="Čunderle Miloslav"/>
    <s v="1808120270"/>
    <s v="205"/>
    <x v="245"/>
    <d v="1899-12-30T08:37:00"/>
    <d v="2023-08-25T00:00:00"/>
    <s v="12:14"/>
    <x v="4"/>
    <x v="2"/>
    <x v="2"/>
    <s v="2"/>
    <x v="0"/>
    <s v="1"/>
    <n v="3"/>
    <s v="NE"/>
    <s v=""/>
    <x v="0"/>
  </r>
  <r>
    <s v="004645/23"/>
    <s v="Horák Pavel"/>
    <s v="1711240278"/>
    <s v="205"/>
    <x v="245"/>
    <d v="1899-12-30T09:08:00"/>
    <d v="2023-08-25T00:00:00"/>
    <s v="12:37"/>
    <x v="4"/>
    <x v="2"/>
    <x v="2"/>
    <s v="2"/>
    <x v="0"/>
    <s v="1"/>
    <n v="3"/>
    <s v="NE"/>
    <s v=""/>
    <x v="0"/>
  </r>
  <r>
    <s v="004646/23"/>
    <s v="Pospíšilová Laura"/>
    <s v="2056070544"/>
    <s v="111"/>
    <x v="245"/>
    <d v="1899-12-30T09:18:00"/>
    <d v="2023-08-25T00:00:00"/>
    <s v="12:04"/>
    <x v="7"/>
    <x v="2"/>
    <x v="2"/>
    <s v="2"/>
    <x v="0"/>
    <s v="1"/>
    <n v="3"/>
    <s v="NE"/>
    <s v=""/>
    <x v="0"/>
  </r>
  <r>
    <s v="004648/23"/>
    <s v="Pšejová Eva Marie"/>
    <s v="1657270120"/>
    <s v="111"/>
    <x v="245"/>
    <d v="1899-12-30T09:41:00"/>
    <d v="2023-08-25T00:00:00"/>
    <s v="12:34"/>
    <x v="4"/>
    <x v="2"/>
    <x v="2"/>
    <s v="2"/>
    <x v="0"/>
    <s v="1"/>
    <n v="3"/>
    <s v="NE"/>
    <s v=""/>
    <x v="0"/>
  </r>
  <r>
    <s v="004650/23"/>
    <s v="Náplava Vít"/>
    <s v="2006130302"/>
    <s v="111"/>
    <x v="245"/>
    <d v="1899-12-30T10:11:00"/>
    <d v="2023-08-25T00:00:00"/>
    <s v="12:07"/>
    <x v="4"/>
    <x v="2"/>
    <x v="2"/>
    <s v="2"/>
    <x v="0"/>
    <s v="1"/>
    <n v="3"/>
    <s v="NE"/>
    <s v=""/>
    <x v="0"/>
  </r>
  <r>
    <s v="004651/23"/>
    <s v="Peter Tobias"/>
    <s v="1201160323"/>
    <s v="205"/>
    <x v="245"/>
    <d v="1899-12-30T10:33:00"/>
    <d v="2023-08-25T00:00:00"/>
    <s v="08:59"/>
    <x v="7"/>
    <x v="2"/>
    <x v="2"/>
    <s v="2"/>
    <x v="0"/>
    <s v="1"/>
    <n v="3"/>
    <s v="NE"/>
    <s v=""/>
    <x v="0"/>
  </r>
  <r>
    <s v="004652/23"/>
    <s v="Čunderlová Daniela"/>
    <s v="9152205645"/>
    <s v="205"/>
    <x v="245"/>
    <d v="1899-12-30T10:46:00"/>
    <d v="2023-08-25T00:00:00"/>
    <s v="12:16"/>
    <x v="5"/>
    <x v="0"/>
    <x v="0"/>
    <s v="7"/>
    <x v="1"/>
    <s v="1"/>
    <n v="3"/>
    <s v="NE"/>
    <s v=""/>
    <x v="0"/>
  </r>
  <r>
    <s v="004653/23"/>
    <s v="Paseková Karolína"/>
    <s v="0755217430"/>
    <s v="205"/>
    <x v="245"/>
    <d v="1899-12-30T10:47:00"/>
    <d v="2023-08-25T00:00:00"/>
    <s v="12:04"/>
    <x v="4"/>
    <x v="2"/>
    <x v="2"/>
    <s v="2"/>
    <x v="0"/>
    <s v="1"/>
    <n v="3"/>
    <s v="NE"/>
    <s v=""/>
    <x v="0"/>
  </r>
  <r>
    <s v="004654/23"/>
    <s v="Hájek Filip"/>
    <s v="1708180947"/>
    <s v="211"/>
    <x v="245"/>
    <d v="1899-12-30T11:01:00"/>
    <d v="2023-08-25T00:00:00"/>
    <s v="12:02"/>
    <x v="8"/>
    <x v="2"/>
    <x v="2"/>
    <s v="2"/>
    <x v="0"/>
    <s v="1"/>
    <n v="3"/>
    <s v="NE"/>
    <s v=""/>
    <x v="0"/>
  </r>
  <r>
    <s v="004655/23"/>
    <s v="Rychtrmoc Jakub"/>
    <s v="2201201607"/>
    <s v="211"/>
    <x v="245"/>
    <d v="1899-12-30T11:16:00"/>
    <d v="2023-08-25T00:00:00"/>
    <s v="11:21"/>
    <x v="7"/>
    <x v="2"/>
    <x v="2"/>
    <s v="2"/>
    <x v="0"/>
    <s v="1"/>
    <n v="3"/>
    <s v="NE"/>
    <s v=""/>
    <x v="0"/>
  </r>
  <r>
    <s v="004657/23"/>
    <s v="Sába Matěj"/>
    <s v="1611091031"/>
    <s v="111"/>
    <x v="245"/>
    <d v="1899-12-30T11:59:00"/>
    <d v="2023-08-25T00:00:00"/>
    <s v="11:25"/>
    <x v="7"/>
    <x v="2"/>
    <x v="2"/>
    <s v="2"/>
    <x v="0"/>
    <s v="1"/>
    <n v="3"/>
    <s v="NE"/>
    <s v=""/>
    <x v="0"/>
  </r>
  <r>
    <s v="004658/23"/>
    <s v="Náplavová Barbora"/>
    <s v="8860094540"/>
    <s v="111"/>
    <x v="245"/>
    <d v="1899-12-30T12:16:00"/>
    <d v="2023-08-25T00:00:00"/>
    <s v="12:11"/>
    <x v="5"/>
    <x v="0"/>
    <x v="0"/>
    <s v="7"/>
    <x v="1"/>
    <s v="1"/>
    <n v="3"/>
    <s v="NE"/>
    <s v=""/>
    <x v="0"/>
  </r>
  <r>
    <s v="004659/23"/>
    <s v="Juříčková Lucie"/>
    <s v="9654025733"/>
    <s v="211"/>
    <x v="245"/>
    <d v="1899-12-30T12:20:00"/>
    <d v="2023-08-25T00:00:00"/>
    <s v="12:36"/>
    <x v="5"/>
    <x v="0"/>
    <x v="0"/>
    <s v="7"/>
    <x v="1"/>
    <s v="1"/>
    <n v="3"/>
    <s v="NE"/>
    <s v=""/>
    <x v="0"/>
  </r>
  <r>
    <s v="004660/23"/>
    <s v="Pospíšil Radim"/>
    <s v="9111086105"/>
    <s v="111"/>
    <x v="245"/>
    <d v="1899-12-30T12:45:00"/>
    <d v="2023-08-25T00:00:00"/>
    <s v="12:16"/>
    <x v="6"/>
    <x v="0"/>
    <x v="0"/>
    <s v="7"/>
    <x v="1"/>
    <s v="1"/>
    <n v="3"/>
    <s v="NE"/>
    <s v=""/>
    <x v="0"/>
  </r>
  <r>
    <s v="004661/23"/>
    <s v="Horák Jiří"/>
    <s v="9307095292"/>
    <s v="205"/>
    <x v="245"/>
    <d v="1899-12-30T12:46:00"/>
    <d v="2023-08-25T00:00:00"/>
    <s v="12:55"/>
    <x v="5"/>
    <x v="0"/>
    <x v="0"/>
    <s v="7"/>
    <x v="1"/>
    <s v="1"/>
    <n v="3"/>
    <s v="NE"/>
    <s v=""/>
    <x v="0"/>
  </r>
  <r>
    <s v="004664/23"/>
    <s v="Lisáková Andrea"/>
    <s v="8958294477"/>
    <s v="111"/>
    <x v="245"/>
    <d v="1899-12-30T13:38:00"/>
    <d v="2023-08-25T00:00:00"/>
    <s v="11:27"/>
    <x v="6"/>
    <x v="0"/>
    <x v="0"/>
    <s v="7"/>
    <x v="1"/>
    <s v="1"/>
    <n v="3"/>
    <s v="NE"/>
    <s v=""/>
    <x v="0"/>
  </r>
  <r>
    <s v="004665/23"/>
    <s v="Zemánková Klára"/>
    <s v="8655225150"/>
    <s v="211"/>
    <x v="245"/>
    <d v="1899-12-30T13:54:00"/>
    <d v="2023-08-25T00:00:00"/>
    <s v="11:23"/>
    <x v="6"/>
    <x v="0"/>
    <x v="0"/>
    <s v="7"/>
    <x v="1"/>
    <s v="1"/>
    <n v="3"/>
    <s v="NE"/>
    <s v=""/>
    <x v="0"/>
  </r>
  <r>
    <s v="004667/23"/>
    <s v="Holly Patrik "/>
    <s v="9104106198"/>
    <s v="111"/>
    <x v="245"/>
    <d v="1899-12-30T14:43:00"/>
    <d v="2023-08-25T00:00:00"/>
    <s v="12:54"/>
    <x v="3"/>
    <x v="0"/>
    <x v="0"/>
    <s v="7"/>
    <x v="1"/>
    <s v="1"/>
    <n v="3"/>
    <s v="NE"/>
    <s v=""/>
    <x v="0"/>
  </r>
  <r>
    <s v="004669/23"/>
    <s v="Martinková Adéla"/>
    <s v="1351200037"/>
    <s v="211"/>
    <x v="245"/>
    <d v="1899-12-30T19:38:00"/>
    <d v="2023-08-25T00:00:00"/>
    <s v="12:04"/>
    <x v="7"/>
    <x v="0"/>
    <x v="0"/>
    <s v="2"/>
    <x v="0"/>
    <s v="1"/>
    <n v="3"/>
    <s v="ANO"/>
    <s v=""/>
    <x v="1"/>
  </r>
  <r>
    <s v="004670/23"/>
    <s v="Hájková Lucie"/>
    <s v="9161291095"/>
    <s v="211"/>
    <x v="245"/>
    <d v="1899-12-30T22:01:00"/>
    <d v="2023-08-25T00:00:00"/>
    <s v="13:12"/>
    <x v="9"/>
    <x v="0"/>
    <x v="0"/>
    <s v="7"/>
    <x v="1"/>
    <s v="1"/>
    <n v="3"/>
    <s v="ANO"/>
    <s v=""/>
    <x v="1"/>
  </r>
  <r>
    <s v="004672/23"/>
    <s v="Popa Julia"/>
    <s v="8962018813"/>
    <s v="110"/>
    <x v="246"/>
    <d v="1899-12-30T00:26:00"/>
    <d v="2023-08-25T00:00:00"/>
    <s v="16:03"/>
    <x v="3"/>
    <x v="0"/>
    <x v="0"/>
    <s v="7"/>
    <x v="1"/>
    <s v="1"/>
    <n v="4"/>
    <s v="ANO"/>
    <s v=""/>
    <x v="1"/>
  </r>
  <r>
    <s v="004681/23"/>
    <s v="Halabicová Sabina "/>
    <s v="0953053233"/>
    <s v="205"/>
    <x v="246"/>
    <d v="1899-12-30T17:30:00"/>
    <d v="2023-08-25T00:00:00"/>
    <s v="10:52"/>
    <x v="0"/>
    <x v="0"/>
    <x v="0"/>
    <s v="2"/>
    <x v="0"/>
    <s v="1"/>
    <n v="4"/>
    <s v="ANO"/>
    <s v=""/>
    <x v="1"/>
  </r>
  <r>
    <s v="004689/23"/>
    <s v="Kubíčková Michaela"/>
    <s v="0754167029"/>
    <s v="211"/>
    <x v="246"/>
    <d v="1899-12-30T22:59:00"/>
    <d v="2023-08-25T00:00:00"/>
    <s v="12:01"/>
    <x v="8"/>
    <x v="1"/>
    <x v="1"/>
    <s v="7"/>
    <x v="0"/>
    <s v="1"/>
    <n v="4"/>
    <s v="ANO"/>
    <s v=""/>
    <x v="1"/>
  </r>
  <r>
    <s v="004695/23"/>
    <s v="Kavalová Renáta"/>
    <s v="7058135315"/>
    <s v="201"/>
    <x v="247"/>
    <d v="1899-12-30T12:36:00"/>
    <d v="2023-08-25T00:00:00"/>
    <s v="23:48"/>
    <x v="3"/>
    <x v="0"/>
    <x v="0"/>
    <s v="7"/>
    <x v="1"/>
    <s v="1"/>
    <n v="5"/>
    <s v="NE"/>
    <s v=""/>
    <x v="0"/>
  </r>
  <r>
    <s v="004693/23"/>
    <s v="Mlýnek Matyáš"/>
    <s v="0709193243"/>
    <s v="205"/>
    <x v="247"/>
    <d v="1899-12-30T09:15:00"/>
    <d v="2023-08-26T00:00:00"/>
    <s v="12:41"/>
    <x v="2"/>
    <x v="1"/>
    <x v="1"/>
    <s v="2"/>
    <x v="0"/>
    <s v="1"/>
    <n v="5"/>
    <s v="NE"/>
    <s v=""/>
    <x v="0"/>
  </r>
  <r>
    <s v="004620/23"/>
    <s v="Hegerová Aneta "/>
    <s v="0659185351"/>
    <s v="211"/>
    <x v="244"/>
    <d v="1899-12-30T10:14:00"/>
    <d v="2023-08-26T00:00:00"/>
    <s v="15:42"/>
    <x v="8"/>
    <x v="2"/>
    <x v="2"/>
    <s v="2"/>
    <x v="0"/>
    <s v="1"/>
    <n v="2"/>
    <s v="NE"/>
    <s v=""/>
    <x v="0"/>
  </r>
  <r>
    <s v="004624/23"/>
    <s v="Kumarci Nefeli"/>
    <s v="1760270820"/>
    <s v="211"/>
    <x v="244"/>
    <d v="1899-12-30T12:00:00"/>
    <d v="2023-08-26T00:00:00"/>
    <s v="10:07"/>
    <x v="7"/>
    <x v="2"/>
    <x v="2"/>
    <s v="2"/>
    <x v="0"/>
    <s v="1"/>
    <n v="2"/>
    <s v="NE"/>
    <s v=""/>
    <x v="0"/>
  </r>
  <r>
    <s v="004625/23"/>
    <s v="Pavlíková Niki"/>
    <s v="8852156258"/>
    <s v="211"/>
    <x v="244"/>
    <d v="1899-12-30T12:17:00"/>
    <d v="2023-08-26T00:00:00"/>
    <s v="10:32"/>
    <x v="6"/>
    <x v="0"/>
    <x v="0"/>
    <s v="7"/>
    <x v="1"/>
    <s v="1"/>
    <n v="2"/>
    <s v="NE"/>
    <s v=""/>
    <x v="0"/>
  </r>
  <r>
    <s v="004671/23"/>
    <s v="Popa Sofie"/>
    <s v="2254271602"/>
    <s v="111"/>
    <x v="246"/>
    <d v="1899-12-30T00:12:00"/>
    <d v="2023-08-26T00:00:00"/>
    <s v="08:37"/>
    <x v="2"/>
    <x v="0"/>
    <x v="0"/>
    <s v="7"/>
    <x v="0"/>
    <s v="1"/>
    <n v="4"/>
    <s v="ANO"/>
    <s v=""/>
    <x v="1"/>
  </r>
  <r>
    <s v="004673/23"/>
    <s v="Vesecká Veronika"/>
    <s v="2155051393"/>
    <s v="211"/>
    <x v="246"/>
    <d v="1899-12-30T06:25:00"/>
    <d v="2023-08-26T00:00:00"/>
    <s v="09:00"/>
    <x v="2"/>
    <x v="0"/>
    <x v="0"/>
    <s v="7"/>
    <x v="0"/>
    <s v="1"/>
    <n v="4"/>
    <s v="ANO"/>
    <s v=""/>
    <x v="1"/>
  </r>
  <r>
    <s v="004677/23"/>
    <s v="Ptáčková Natali"/>
    <s v="1854250321"/>
    <s v="201"/>
    <x v="246"/>
    <d v="1899-12-30T09:15:00"/>
    <d v="2023-08-26T00:00:00"/>
    <s v="10:15"/>
    <x v="7"/>
    <x v="2"/>
    <x v="2"/>
    <s v="2"/>
    <x v="0"/>
    <s v="1"/>
    <n v="4"/>
    <s v="NE"/>
    <s v=""/>
    <x v="0"/>
  </r>
  <r>
    <s v="004678/23"/>
    <s v="Ptáčková Michaela"/>
    <s v="8651205068"/>
    <s v="201"/>
    <x v="246"/>
    <d v="1899-12-30T12:38:00"/>
    <d v="2023-08-26T00:00:00"/>
    <s v="10:38"/>
    <x v="6"/>
    <x v="0"/>
    <x v="0"/>
    <s v="7"/>
    <x v="1"/>
    <s v="1"/>
    <n v="4"/>
    <s v="NE"/>
    <s v=""/>
    <x v="0"/>
  </r>
  <r>
    <s v="004682/23"/>
    <s v="Krejza Jakub"/>
    <s v="1806070288"/>
    <s v="111"/>
    <x v="246"/>
    <d v="1899-12-30T17:50:00"/>
    <d v="2023-08-26T00:00:00"/>
    <s v="09:08"/>
    <x v="2"/>
    <x v="1"/>
    <x v="1"/>
    <s v="3"/>
    <x v="0"/>
    <s v="1"/>
    <n v="4"/>
    <s v="ANO"/>
    <s v=""/>
    <x v="1"/>
  </r>
  <r>
    <s v="004683/23"/>
    <s v="Sovová Petra"/>
    <s v="8259025357"/>
    <s v="111"/>
    <x v="246"/>
    <d v="1899-12-30T18:09:00"/>
    <d v="2023-08-26T00:00:00"/>
    <s v="09:27"/>
    <x v="3"/>
    <x v="0"/>
    <x v="0"/>
    <s v="7"/>
    <x v="1"/>
    <s v="1"/>
    <n v="4"/>
    <s v="ANO"/>
    <s v=""/>
    <x v="1"/>
  </r>
  <r>
    <s v="004685/23"/>
    <s v="Vesecký Jiří"/>
    <s v="7012170286"/>
    <s v="205"/>
    <x v="246"/>
    <d v="1899-12-30T19:38:00"/>
    <d v="2023-08-26T00:00:00"/>
    <s v="09:24"/>
    <x v="3"/>
    <x v="0"/>
    <x v="0"/>
    <s v="7"/>
    <x v="1"/>
    <s v="1"/>
    <n v="4"/>
    <s v="ANO"/>
    <s v=""/>
    <x v="1"/>
  </r>
  <r>
    <s v="004687/23"/>
    <s v="Košir Val"/>
    <s v="1728648064"/>
    <s v="111"/>
    <x v="246"/>
    <d v="1899-12-30T21:26:00"/>
    <d v="2023-08-26T00:00:00"/>
    <s v="08:54"/>
    <x v="2"/>
    <x v="1"/>
    <x v="1"/>
    <s v="3"/>
    <x v="0"/>
    <s v="1"/>
    <n v="4"/>
    <s v="ANO"/>
    <s v=""/>
    <x v="1"/>
  </r>
  <r>
    <s v="004688/23"/>
    <s v="Novak Košir Daša"/>
    <s v="040435503"/>
    <s v="111"/>
    <x v="246"/>
    <d v="1899-12-30T21:44:00"/>
    <d v="2023-08-26T00:00:00"/>
    <s v="09:04"/>
    <x v="3"/>
    <x v="0"/>
    <x v="0"/>
    <s v="7"/>
    <x v="1"/>
    <s v="1"/>
    <n v="4"/>
    <s v="ANO"/>
    <s v=""/>
    <x v="1"/>
  </r>
  <r>
    <s v="004690/23"/>
    <s v="Bernard Kevin"/>
    <s v="0910279051"/>
    <s v="111"/>
    <x v="247"/>
    <d v="1899-12-30T02:39:00"/>
    <d v="2023-08-26T00:00:00"/>
    <s v="10:13"/>
    <x v="0"/>
    <x v="1"/>
    <x v="1"/>
    <s v="7"/>
    <x v="0"/>
    <s v="1"/>
    <n v="5"/>
    <s v="ANO"/>
    <s v=""/>
    <x v="1"/>
  </r>
  <r>
    <s v="004697/23"/>
    <s v="Popa Alexandr"/>
    <s v="8805094375"/>
    <s v="111"/>
    <x v="247"/>
    <d v="1899-12-30T16:07:00"/>
    <d v="2023-08-26T00:00:00"/>
    <s v="08:51"/>
    <x v="3"/>
    <x v="0"/>
    <x v="0"/>
    <s v="7"/>
    <x v="1"/>
    <s v="1"/>
    <n v="5"/>
    <s v="ANO"/>
    <s v=""/>
    <x v="1"/>
  </r>
  <r>
    <s v="004698/23"/>
    <s v="Čmiel Tomáš"/>
    <s v="1502250387"/>
    <s v="205"/>
    <x v="247"/>
    <d v="1899-12-30T20:34:00"/>
    <d v="2023-08-26T00:00:00"/>
    <s v="10:21"/>
    <x v="7"/>
    <x v="0"/>
    <x v="0"/>
    <s v="2"/>
    <x v="0"/>
    <s v="1"/>
    <n v="5"/>
    <s v="ANO"/>
    <s v=""/>
    <x v="1"/>
  </r>
  <r>
    <s v="004604/23"/>
    <s v="Pazdera Filip"/>
    <s v="1410160499"/>
    <s v="111"/>
    <x v="243"/>
    <d v="1899-12-30T09:41:00"/>
    <d v="2023-08-27T00:00:00"/>
    <s v="09:43"/>
    <x v="7"/>
    <x v="2"/>
    <x v="2"/>
    <s v="2"/>
    <x v="0"/>
    <s v="1"/>
    <n v="1"/>
    <s v="NE"/>
    <s v=""/>
    <x v="0"/>
  </r>
  <r>
    <s v="004699/23"/>
    <s v="Spurný Eduard"/>
    <s v="2301160499"/>
    <s v="207"/>
    <x v="247"/>
    <d v="1899-12-30T22:16:00"/>
    <d v="2023-08-27T00:00:00"/>
    <s v="14:05"/>
    <x v="7"/>
    <x v="0"/>
    <x v="0"/>
    <s v="2"/>
    <x v="0"/>
    <s v="1"/>
    <n v="5"/>
    <s v="ANO"/>
    <s v=""/>
    <x v="1"/>
  </r>
  <r>
    <s v="004700/23"/>
    <s v="Drdáková Monika Ing."/>
    <s v="8353295335"/>
    <s v="207"/>
    <x v="248"/>
    <d v="1899-12-30T00:34:00"/>
    <d v="2023-08-27T00:00:00"/>
    <s v="14:06"/>
    <x v="6"/>
    <x v="0"/>
    <x v="0"/>
    <s v="7"/>
    <x v="1"/>
    <s v="1"/>
    <n v="6"/>
    <s v="ANO"/>
    <s v=""/>
    <x v="1"/>
  </r>
  <r>
    <s v="004712/23"/>
    <s v="Vesely-Székely Éva K"/>
    <s v="087142897"/>
    <s v="111"/>
    <x v="249"/>
    <d v="1899-12-30T00:40:00"/>
    <d v="2023-08-27T00:00:00"/>
    <s v="11:06"/>
    <x v="3"/>
    <x v="0"/>
    <x v="0"/>
    <s v="7"/>
    <x v="1"/>
    <s v="1"/>
    <n v="7"/>
    <s v="ANO"/>
    <s v=""/>
    <x v="1"/>
  </r>
  <r>
    <s v="004594/23"/>
    <s v="Réba Štěpán"/>
    <s v="2301300221"/>
    <s v="111"/>
    <x v="242"/>
    <d v="1899-12-30T16:27:00"/>
    <d v="2023-08-28T00:00:00"/>
    <s v="12:01"/>
    <x v="2"/>
    <x v="1"/>
    <x v="1"/>
    <s v="3"/>
    <x v="0"/>
    <s v="1"/>
    <n v="7"/>
    <s v="ANO"/>
    <s v=""/>
    <x v="1"/>
  </r>
  <r>
    <s v="004595/23"/>
    <s v="Rébová Dagmar"/>
    <s v="8556075638"/>
    <s v="111"/>
    <x v="242"/>
    <d v="1899-12-30T16:49:00"/>
    <d v="2023-08-28T00:00:00"/>
    <s v="12:08"/>
    <x v="3"/>
    <x v="0"/>
    <x v="0"/>
    <s v="7"/>
    <x v="1"/>
    <s v="1"/>
    <n v="7"/>
    <s v="ANO"/>
    <s v=""/>
    <x v="1"/>
  </r>
  <r>
    <s v="004610/23"/>
    <s v="Dorunda Adriana"/>
    <s v="1855030353"/>
    <s v="111"/>
    <x v="243"/>
    <d v="1899-12-30T14:22:00"/>
    <d v="2023-08-28T00:00:00"/>
    <s v="13:14"/>
    <x v="0"/>
    <x v="2"/>
    <x v="2"/>
    <s v="2"/>
    <x v="0"/>
    <s v="1"/>
    <n v="1"/>
    <s v="NE"/>
    <s v=""/>
    <x v="0"/>
  </r>
  <r>
    <s v="004611/23"/>
    <s v="Dorunda Adriana"/>
    <s v="9960774021"/>
    <s v="111"/>
    <x v="243"/>
    <d v="1899-12-30T14:37:00"/>
    <d v="2023-08-28T00:00:00"/>
    <s v="13:16"/>
    <x v="1"/>
    <x v="0"/>
    <x v="0"/>
    <s v="7"/>
    <x v="1"/>
    <s v="1"/>
    <n v="1"/>
    <s v="NE"/>
    <s v=""/>
    <x v="0"/>
  </r>
  <r>
    <s v="004614/23"/>
    <s v="Šnajdrová Eliška "/>
    <s v="0556273245"/>
    <s v="111"/>
    <x v="243"/>
    <d v="1899-12-30T21:14:00"/>
    <d v="2023-08-28T00:00:00"/>
    <s v="18:25"/>
    <x v="4"/>
    <x v="0"/>
    <x v="0"/>
    <s v="2"/>
    <x v="0"/>
    <s v="1"/>
    <n v="1"/>
    <s v="ANO"/>
    <s v=""/>
    <x v="1"/>
  </r>
  <r>
    <s v="004679/23"/>
    <s v="Vinklárková Karolína"/>
    <s v="2355030711"/>
    <s v="111"/>
    <x v="246"/>
    <d v="1899-12-30T13:54:00"/>
    <d v="2023-08-28T00:00:00"/>
    <s v="14:48"/>
    <x v="2"/>
    <x v="2"/>
    <x v="2"/>
    <s v="2"/>
    <x v="0"/>
    <s v="1"/>
    <n v="4"/>
    <s v="NE"/>
    <s v=""/>
    <x v="0"/>
  </r>
  <r>
    <s v="004680/23"/>
    <s v="Reptová Olivia"/>
    <s v="0972598000"/>
    <s v="111"/>
    <x v="246"/>
    <d v="1899-12-30T14:26:00"/>
    <d v="2023-08-28T00:00:00"/>
    <s v="12:30"/>
    <x v="0"/>
    <x v="1"/>
    <x v="1"/>
    <s v="2"/>
    <x v="0"/>
    <s v="1"/>
    <n v="4"/>
    <s v="NE"/>
    <s v=""/>
    <x v="0"/>
  </r>
  <r>
    <s v="004684/23"/>
    <s v="Purová Vladimíra"/>
    <s v="7755175780"/>
    <s v="205"/>
    <x v="246"/>
    <d v="1899-12-30T18:27:00"/>
    <d v="2023-08-28T00:00:00"/>
    <s v="19:27"/>
    <x v="3"/>
    <x v="0"/>
    <x v="0"/>
    <s v="3"/>
    <x v="1"/>
    <s v="1"/>
    <n v="4"/>
    <s v="ANO"/>
    <s v=""/>
    <x v="1"/>
  </r>
  <r>
    <s v="004691/23"/>
    <s v="Malíková Dominika"/>
    <s v="1161240168"/>
    <s v="205"/>
    <x v="247"/>
    <d v="1899-12-30T06:22:00"/>
    <d v="2023-08-28T00:00:00"/>
    <s v="12:27"/>
    <x v="2"/>
    <x v="1"/>
    <x v="1"/>
    <s v="2"/>
    <x v="0"/>
    <s v="1"/>
    <n v="5"/>
    <s v="ANO"/>
    <s v=""/>
    <x v="1"/>
  </r>
  <r>
    <s v="004703/23"/>
    <s v="Bilanič Daniel "/>
    <s v="1502161188"/>
    <s v="111"/>
    <x v="248"/>
    <d v="1899-12-30T18:19:00"/>
    <d v="2023-08-28T00:00:00"/>
    <s v="11:35"/>
    <x v="8"/>
    <x v="0"/>
    <x v="0"/>
    <s v="5"/>
    <x v="0"/>
    <s v="1"/>
    <n v="6"/>
    <s v="ANO"/>
    <s v=""/>
    <x v="1"/>
  </r>
  <r>
    <s v="004704/23"/>
    <s v="Bilaničová Jana"/>
    <s v="8153215796"/>
    <s v="111"/>
    <x v="248"/>
    <d v="1899-12-30T18:40:00"/>
    <d v="2023-08-28T00:00:00"/>
    <s v="13:14"/>
    <x v="9"/>
    <x v="0"/>
    <x v="0"/>
    <s v="1"/>
    <x v="1"/>
    <s v="1"/>
    <n v="6"/>
    <s v="ANO"/>
    <s v=""/>
    <x v="1"/>
  </r>
  <r>
    <s v="004707/23"/>
    <s v="Gábor Dominik"/>
    <s v="1001146080"/>
    <s v="205"/>
    <x v="248"/>
    <d v="1899-12-30T20:39:00"/>
    <d v="2023-08-28T00:00:00"/>
    <s v="12:00"/>
    <x v="7"/>
    <x v="1"/>
    <x v="1"/>
    <s v="2"/>
    <x v="0"/>
    <s v="1"/>
    <n v="6"/>
    <s v="ANO"/>
    <s v=""/>
    <x v="1"/>
  </r>
  <r>
    <s v="004708/23"/>
    <s v="Bandyová Sylvie"/>
    <s v="9159215703"/>
    <s v="205"/>
    <x v="248"/>
    <d v="1899-12-30T21:41:00"/>
    <d v="2023-08-28T00:00:00"/>
    <s v="12:05"/>
    <x v="6"/>
    <x v="0"/>
    <x v="0"/>
    <s v="7"/>
    <x v="1"/>
    <s v="1"/>
    <n v="6"/>
    <s v="ANO"/>
    <s v=""/>
    <x v="1"/>
  </r>
  <r>
    <s v="004710/23"/>
    <s v="Dostálková Denisa"/>
    <s v="0859245266"/>
    <s v="205"/>
    <x v="248"/>
    <d v="1899-12-30T22:49:00"/>
    <d v="2023-08-28T00:00:00"/>
    <s v="12:06"/>
    <x v="4"/>
    <x v="1"/>
    <x v="1"/>
    <s v="2"/>
    <x v="0"/>
    <s v="1"/>
    <n v="6"/>
    <s v="ANO"/>
    <s v=""/>
    <x v="1"/>
  </r>
  <r>
    <s v="004711/23"/>
    <s v="Kovács Sebastian"/>
    <s v="1405090104"/>
    <s v="205"/>
    <x v="249"/>
    <d v="1899-12-30T00:20:00"/>
    <d v="2023-08-28T00:00:00"/>
    <s v="12:07"/>
    <x v="4"/>
    <x v="0"/>
    <x v="0"/>
    <s v="2"/>
    <x v="3"/>
    <s v="1"/>
    <n v="7"/>
    <s v="ANO"/>
    <s v=""/>
    <x v="1"/>
  </r>
  <r>
    <s v="004730/23"/>
    <s v="Chantúr Eduard"/>
    <s v="1610300098"/>
    <s v="111"/>
    <x v="249"/>
    <d v="1899-12-30T15:54:00"/>
    <d v="2023-08-28T00:00:00"/>
    <s v="13:13"/>
    <x v="4"/>
    <x v="2"/>
    <x v="2"/>
    <s v="2"/>
    <x v="0"/>
    <s v="1"/>
    <n v="7"/>
    <s v="ANO"/>
    <s v=""/>
    <x v="1"/>
  </r>
  <r>
    <s v="004733/23"/>
    <s v="Krejza Šimon"/>
    <s v="1806070277"/>
    <s v="111"/>
    <x v="249"/>
    <d v="1899-12-30T17:05:00"/>
    <d v="2023-08-28T00:00:00"/>
    <s v="13:28"/>
    <x v="2"/>
    <x v="1"/>
    <x v="1"/>
    <s v="3"/>
    <x v="0"/>
    <s v="1"/>
    <n v="7"/>
    <s v="ANO"/>
    <s v=""/>
    <x v="1"/>
  </r>
  <r>
    <s v="004734/23"/>
    <s v="Sovová Petra"/>
    <s v="8259025357"/>
    <s v="111"/>
    <x v="249"/>
    <d v="1899-12-30T17:13:00"/>
    <d v="2023-08-28T00:00:00"/>
    <s v="13:42"/>
    <x v="3"/>
    <x v="0"/>
    <x v="0"/>
    <s v="7"/>
    <x v="1"/>
    <s v="1"/>
    <n v="7"/>
    <s v="ANO"/>
    <s v=""/>
    <x v="1"/>
  </r>
  <r>
    <s v="004738/23"/>
    <s v="Drozdová Nikola"/>
    <s v="1062020201"/>
    <s v="111"/>
    <x v="249"/>
    <d v="1899-12-30T21:04:00"/>
    <d v="2023-08-28T00:00:00"/>
    <s v="12:04"/>
    <x v="0"/>
    <x v="1"/>
    <x v="1"/>
    <s v="7"/>
    <x v="1"/>
    <s v="1"/>
    <n v="7"/>
    <s v="ANO"/>
    <s v=""/>
    <x v="1"/>
  </r>
  <r>
    <s v="004692/23"/>
    <s v="Appl Alex"/>
    <s v="1012220550"/>
    <s v="205"/>
    <x v="247"/>
    <d v="1899-12-30T09:03:00"/>
    <d v="2023-08-29T00:00:00"/>
    <s v="12:46"/>
    <x v="4"/>
    <x v="2"/>
    <x v="2"/>
    <s v="2"/>
    <x v="0"/>
    <s v="1"/>
    <n v="5"/>
    <s v="NE"/>
    <s v=""/>
    <x v="0"/>
  </r>
  <r>
    <s v="004440/23"/>
    <s v="Fifernová Nina"/>
    <s v="2353140229"/>
    <s v="111"/>
    <x v="232"/>
    <d v="1899-12-30T12:00:00"/>
    <d v="2023-08-29T00:00:00"/>
    <s v="10:23"/>
    <x v="11"/>
    <x v="1"/>
    <x v="1"/>
    <s v="2"/>
    <x v="0"/>
    <s v="5"/>
    <n v="4"/>
    <s v="NE"/>
    <s v=""/>
    <x v="0"/>
  </r>
  <r>
    <s v="004441/23"/>
    <s v="Horvátová Denisa"/>
    <s v="9451226191"/>
    <s v="111"/>
    <x v="232"/>
    <d v="1899-12-30T13:53:00"/>
    <d v="2023-08-29T00:00:00"/>
    <s v="08:05"/>
    <x v="1"/>
    <x v="0"/>
    <x v="0"/>
    <s v="7"/>
    <x v="1"/>
    <s v="1"/>
    <n v="4"/>
    <s v="NE"/>
    <s v=""/>
    <x v="0"/>
  </r>
  <r>
    <s v="004541/23"/>
    <s v="Krupa Alex "/>
    <s v="2205191659"/>
    <s v="205"/>
    <x v="238"/>
    <d v="1899-12-30T11:04:00"/>
    <d v="2023-08-29T00:00:00"/>
    <s v="12:53"/>
    <x v="7"/>
    <x v="2"/>
    <x v="2"/>
    <s v="2"/>
    <x v="0"/>
    <s v="1"/>
    <n v="3"/>
    <s v="NE"/>
    <s v=""/>
    <x v="0"/>
  </r>
  <r>
    <s v="004545/23"/>
    <s v="Krupa Monika"/>
    <s v="8453175764"/>
    <s v="205"/>
    <x v="238"/>
    <d v="1899-12-30T12:11:00"/>
    <d v="2023-08-29T00:00:00"/>
    <s v="12:44"/>
    <x v="6"/>
    <x v="0"/>
    <x v="0"/>
    <s v="7"/>
    <x v="1"/>
    <s v="1"/>
    <n v="3"/>
    <s v="NE"/>
    <s v=""/>
    <x v="0"/>
  </r>
  <r>
    <s v="004694/23"/>
    <s v="Kavalová Valérie"/>
    <s v="0856226074"/>
    <s v="201"/>
    <x v="247"/>
    <d v="1899-12-30T12:20:00"/>
    <d v="2023-08-29T00:00:00"/>
    <s v="13:54"/>
    <x v="2"/>
    <x v="1"/>
    <x v="1"/>
    <s v="1"/>
    <x v="0"/>
    <s v="1"/>
    <n v="5"/>
    <s v="NE"/>
    <s v=""/>
    <x v="0"/>
  </r>
  <r>
    <s v="004701/23"/>
    <s v="Kráčmarová Nela Eliš"/>
    <s v="0855281229"/>
    <s v="111"/>
    <x v="248"/>
    <d v="1899-12-30T10:36:00"/>
    <d v="2023-08-29T00:00:00"/>
    <s v="13:24"/>
    <x v="0"/>
    <x v="1"/>
    <x v="1"/>
    <s v="2"/>
    <x v="0"/>
    <s v="1"/>
    <n v="6"/>
    <s v="NE"/>
    <s v=""/>
    <x v="1"/>
  </r>
  <r>
    <s v="004705/23"/>
    <s v="Fornusková Ella "/>
    <s v="1758190071"/>
    <s v="205"/>
    <x v="248"/>
    <d v="1899-12-30T19:16:00"/>
    <d v="2023-08-29T00:00:00"/>
    <s v="12:25"/>
    <x v="2"/>
    <x v="1"/>
    <x v="1"/>
    <s v="2"/>
    <x v="0"/>
    <s v="1"/>
    <n v="6"/>
    <s v="ANO"/>
    <s v=""/>
    <x v="1"/>
  </r>
  <r>
    <s v="004706/23"/>
    <s v="Fornusková Romana Mg"/>
    <s v="8552255767"/>
    <s v="205"/>
    <x v="248"/>
    <d v="1899-12-30T19:31:00"/>
    <d v="2023-08-29T00:00:00"/>
    <s v="12:28"/>
    <x v="3"/>
    <x v="0"/>
    <x v="0"/>
    <s v="7"/>
    <x v="1"/>
    <s v="1"/>
    <n v="6"/>
    <s v="ANO"/>
    <s v=""/>
    <x v="1"/>
  </r>
  <r>
    <s v="004713/23"/>
    <s v="Dušek Kristian Marpa"/>
    <s v="2110281668"/>
    <s v="111"/>
    <x v="249"/>
    <d v="1899-12-30T04:50:00"/>
    <d v="2023-08-29T00:00:00"/>
    <s v="12:51"/>
    <x v="11"/>
    <x v="1"/>
    <x v="1"/>
    <s v="5"/>
    <x v="0"/>
    <s v="6"/>
    <n v="7"/>
    <s v="ANO"/>
    <s v=""/>
    <x v="1"/>
  </r>
  <r>
    <s v="004714/23"/>
    <s v="Bártová Lucie"/>
    <s v="7857204080"/>
    <s v="111"/>
    <x v="249"/>
    <d v="1899-12-30T09:47:00"/>
    <d v="2023-08-29T00:00:00"/>
    <s v="12:44"/>
    <x v="1"/>
    <x v="0"/>
    <x v="0"/>
    <s v="7"/>
    <x v="1"/>
    <s v="1"/>
    <n v="7"/>
    <s v="NE"/>
    <s v=""/>
    <x v="1"/>
  </r>
  <r>
    <s v="004718/23"/>
    <s v="Kožená Melissa"/>
    <s v="1960181157"/>
    <s v="205"/>
    <x v="249"/>
    <d v="1899-12-30T14:12:00"/>
    <d v="2023-08-29T00:00:00"/>
    <s v="12:22"/>
    <x v="4"/>
    <x v="2"/>
    <x v="2"/>
    <s v="2"/>
    <x v="0"/>
    <s v="1"/>
    <n v="7"/>
    <s v="NE"/>
    <s v=""/>
    <x v="1"/>
  </r>
  <r>
    <s v="004719/23"/>
    <s v="Vodičková Natálie"/>
    <s v="1953290174"/>
    <s v="205"/>
    <x v="249"/>
    <d v="1899-12-30T14:23:00"/>
    <d v="2023-08-29T00:00:00"/>
    <s v="12:19"/>
    <x v="8"/>
    <x v="2"/>
    <x v="2"/>
    <s v="2"/>
    <x v="0"/>
    <s v="1"/>
    <n v="7"/>
    <s v="NE"/>
    <s v=""/>
    <x v="1"/>
  </r>
  <r>
    <s v="004720/23"/>
    <s v="Vodičková Monika"/>
    <s v="8953015753"/>
    <s v="205"/>
    <x v="249"/>
    <d v="1899-12-30T14:28:00"/>
    <d v="2023-08-29T00:00:00"/>
    <s v="12:17"/>
    <x v="9"/>
    <x v="0"/>
    <x v="0"/>
    <s v="7"/>
    <x v="1"/>
    <s v="1"/>
    <n v="7"/>
    <s v="NE"/>
    <s v=""/>
    <x v="1"/>
  </r>
  <r>
    <s v="004721/23"/>
    <s v="Němec Vojtěch"/>
    <s v="1506270634"/>
    <s v="111"/>
    <x v="249"/>
    <d v="1899-12-30T14:37:00"/>
    <d v="2023-08-29T00:00:00"/>
    <s v="13:00"/>
    <x v="8"/>
    <x v="2"/>
    <x v="2"/>
    <s v="2"/>
    <x v="0"/>
    <s v="1"/>
    <n v="7"/>
    <s v="NE"/>
    <s v=""/>
    <x v="1"/>
  </r>
  <r>
    <s v="004722/23"/>
    <s v="Kocourek Tobiáš"/>
    <s v="0707265284"/>
    <s v="205"/>
    <x v="249"/>
    <d v="1899-12-30T14:45:00"/>
    <d v="2023-08-29T00:00:00"/>
    <s v="12:05"/>
    <x v="4"/>
    <x v="2"/>
    <x v="2"/>
    <s v="2"/>
    <x v="0"/>
    <s v="1"/>
    <n v="7"/>
    <s v="NE"/>
    <s v=""/>
    <x v="1"/>
  </r>
  <r>
    <s v="004723/23"/>
    <s v="Kocourková Veronika"/>
    <s v="7453104494"/>
    <s v="111"/>
    <x v="249"/>
    <d v="1899-12-30T14:50:00"/>
    <d v="2023-08-29T00:00:00"/>
    <s v="12:05"/>
    <x v="5"/>
    <x v="0"/>
    <x v="0"/>
    <s v="7"/>
    <x v="1"/>
    <s v="1"/>
    <n v="7"/>
    <s v="NE"/>
    <s v=""/>
    <x v="1"/>
  </r>
  <r>
    <s v="004724/23"/>
    <s v="Horáková Anežka"/>
    <s v="1459210445"/>
    <s v="111"/>
    <x v="249"/>
    <d v="1899-12-30T14:55:00"/>
    <d v="2023-08-29T00:00:00"/>
    <s v="12:48"/>
    <x v="4"/>
    <x v="2"/>
    <x v="2"/>
    <s v="2"/>
    <x v="0"/>
    <s v="1"/>
    <n v="7"/>
    <s v="NE"/>
    <s v=""/>
    <x v="1"/>
  </r>
  <r>
    <s v="004725/23"/>
    <s v="Horák Zdeněk"/>
    <s v="7903235252"/>
    <s v="111"/>
    <x v="249"/>
    <d v="1899-12-30T15:00:00"/>
    <d v="2023-08-29T00:00:00"/>
    <s v="12:48"/>
    <x v="5"/>
    <x v="0"/>
    <x v="0"/>
    <s v="7"/>
    <x v="1"/>
    <s v="1"/>
    <n v="7"/>
    <s v="NE"/>
    <s v=""/>
    <x v="1"/>
  </r>
  <r>
    <s v="004726/23"/>
    <s v="Blantiuk Davyd"/>
    <s v="1606554092"/>
    <s v="111"/>
    <x v="249"/>
    <d v="1899-12-30T15:10:00"/>
    <d v="2023-08-29T00:00:00"/>
    <s v="12:05"/>
    <x v="4"/>
    <x v="2"/>
    <x v="2"/>
    <s v="2"/>
    <x v="0"/>
    <s v="1"/>
    <n v="7"/>
    <s v="ANO"/>
    <s v=""/>
    <x v="1"/>
  </r>
  <r>
    <s v="004727/23"/>
    <s v="Blantiuk Maryna"/>
    <s v="8659624743"/>
    <s v="111"/>
    <x v="249"/>
    <d v="1899-12-30T15:15:00"/>
    <d v="2023-08-29T00:00:00"/>
    <s v="12:05"/>
    <x v="5"/>
    <x v="0"/>
    <x v="0"/>
    <s v="7"/>
    <x v="1"/>
    <s v="1"/>
    <n v="7"/>
    <s v="ANO"/>
    <s v=""/>
    <x v="1"/>
  </r>
  <r>
    <s v="004728/23"/>
    <s v="Mertová Michaela"/>
    <s v="9062076089"/>
    <s v="205"/>
    <x v="249"/>
    <d v="1899-12-30T15:19:00"/>
    <d v="2023-08-29T00:00:00"/>
    <s v="12:25"/>
    <x v="5"/>
    <x v="0"/>
    <x v="0"/>
    <s v="7"/>
    <x v="1"/>
    <s v="1"/>
    <n v="7"/>
    <s v="ANO"/>
    <s v=""/>
    <x v="1"/>
  </r>
  <r>
    <s v="004729/23"/>
    <s v="Pokorný Jakub "/>
    <s v="1512031114"/>
    <s v="111"/>
    <x v="249"/>
    <d v="1899-12-30T15:40:00"/>
    <d v="2023-08-29T00:00:00"/>
    <s v="13:00"/>
    <x v="8"/>
    <x v="2"/>
    <x v="2"/>
    <s v="2"/>
    <x v="0"/>
    <s v="1"/>
    <n v="7"/>
    <s v="ANO"/>
    <s v=""/>
    <x v="1"/>
  </r>
  <r>
    <s v="004731/23"/>
    <s v="Miková Tereza"/>
    <s v="2155310641"/>
    <s v="201"/>
    <x v="249"/>
    <d v="1899-12-30T16:05:00"/>
    <d v="2023-08-29T00:00:00"/>
    <s v="12:05"/>
    <x v="4"/>
    <x v="2"/>
    <x v="2"/>
    <s v="2"/>
    <x v="0"/>
    <s v="1"/>
    <n v="7"/>
    <s v="ANO"/>
    <s v=""/>
    <x v="1"/>
  </r>
  <r>
    <s v="004732/23"/>
    <s v="Miková Kateřina"/>
    <s v="8756045364"/>
    <s v="201"/>
    <x v="249"/>
    <d v="1899-12-30T16:08:00"/>
    <d v="2023-08-29T00:00:00"/>
    <s v="12:05"/>
    <x v="5"/>
    <x v="0"/>
    <x v="0"/>
    <s v="7"/>
    <x v="1"/>
    <s v="1"/>
    <n v="7"/>
    <s v="ANO"/>
    <s v=""/>
    <x v="1"/>
  </r>
  <r>
    <s v="004741/23"/>
    <s v="Veselý Ondřej"/>
    <s v="8011081034"/>
    <s v="207"/>
    <x v="250"/>
    <d v="1899-12-30T02:18:00"/>
    <d v="2023-08-29T00:00:00"/>
    <s v="13:38"/>
    <x v="3"/>
    <x v="0"/>
    <x v="0"/>
    <s v="7"/>
    <x v="1"/>
    <s v="1"/>
    <n v="1"/>
    <s v="ANO"/>
    <s v=""/>
    <x v="1"/>
  </r>
  <r>
    <s v="004770/23"/>
    <s v="Vávrová Eliška"/>
    <s v="2051260453"/>
    <s v="205"/>
    <x v="250"/>
    <d v="1899-12-30T20:56:00"/>
    <d v="2023-08-29T00:00:00"/>
    <s v="13:14"/>
    <x v="7"/>
    <x v="0"/>
    <x v="0"/>
    <s v="2"/>
    <x v="0"/>
    <s v="1"/>
    <n v="1"/>
    <s v="ANO"/>
    <s v=""/>
    <x v="1"/>
  </r>
  <r>
    <s v="004771/23"/>
    <s v="Gorniaková Eva "/>
    <s v="7652065366"/>
    <s v="205"/>
    <x v="250"/>
    <d v="1899-12-30T21:06:00"/>
    <d v="2023-08-29T00:00:00"/>
    <s v="13:13"/>
    <x v="6"/>
    <x v="0"/>
    <x v="0"/>
    <s v="7"/>
    <x v="1"/>
    <s v="1"/>
    <n v="1"/>
    <s v="ANO"/>
    <s v=""/>
    <x v="1"/>
  </r>
  <r>
    <s v="004772/23"/>
    <s v="Veselský Matěj"/>
    <s v="2002260612"/>
    <s v="205"/>
    <x v="250"/>
    <d v="1899-12-30T21:24:00"/>
    <d v="2023-08-29T00:00:00"/>
    <s v="12:37"/>
    <x v="7"/>
    <x v="0"/>
    <x v="0"/>
    <s v="2"/>
    <x v="0"/>
    <s v="1"/>
    <n v="1"/>
    <s v="ANO"/>
    <s v=""/>
    <x v="1"/>
  </r>
  <r>
    <s v="004773/23"/>
    <s v="Veselská Martina"/>
    <s v="9257145733"/>
    <s v="205"/>
    <x v="250"/>
    <d v="1899-12-30T21:31:00"/>
    <d v="2023-08-29T00:00:00"/>
    <s v="12:38"/>
    <x v="6"/>
    <x v="0"/>
    <x v="0"/>
    <s v="7"/>
    <x v="1"/>
    <s v="1"/>
    <n v="1"/>
    <s v="ANO"/>
    <s v=""/>
    <x v="1"/>
  </r>
  <r>
    <s v="004774/23"/>
    <s v="Hrdý Radim"/>
    <s v="1307111784"/>
    <s v="205"/>
    <x v="250"/>
    <d v="1899-12-30T21:38:00"/>
    <d v="2023-08-29T00:00:00"/>
    <s v="09:25"/>
    <x v="0"/>
    <x v="0"/>
    <x v="0"/>
    <s v="2"/>
    <x v="0"/>
    <s v="1"/>
    <n v="1"/>
    <s v="ANO"/>
    <s v=""/>
    <x v="1"/>
  </r>
  <r>
    <s v="004385/23"/>
    <s v="Urban Josef "/>
    <s v="2207260077"/>
    <s v="111"/>
    <x v="229"/>
    <d v="1899-12-30T19:00:00"/>
    <d v="2023-08-30T00:00:00"/>
    <s v="13:21"/>
    <x v="11"/>
    <x v="1"/>
    <x v="1"/>
    <s v="4"/>
    <x v="0"/>
    <s v="6"/>
    <n v="1"/>
    <s v="ANO"/>
    <s v=""/>
    <x v="1"/>
  </r>
  <r>
    <s v="004402/23"/>
    <s v="Bartoněk Matěj"/>
    <s v="0511086191"/>
    <s v="205"/>
    <x v="230"/>
    <d v="1899-12-30T12:59:00"/>
    <d v="2023-08-30T00:00:00"/>
    <s v="12:00"/>
    <x v="8"/>
    <x v="1"/>
    <x v="1"/>
    <s v="5"/>
    <x v="0"/>
    <s v="1"/>
    <n v="2"/>
    <s v="NE"/>
    <s v=""/>
    <x v="0"/>
  </r>
  <r>
    <s v="004668/23"/>
    <s v="Bedaňová Izabela"/>
    <s v="1460310049"/>
    <s v="213"/>
    <x v="245"/>
    <d v="1899-12-30T17:41:00"/>
    <d v="2023-08-30T00:00:00"/>
    <s v="12:26"/>
    <x v="4"/>
    <x v="0"/>
    <x v="0"/>
    <s v="2"/>
    <x v="0"/>
    <s v="1"/>
    <n v="3"/>
    <s v="ANO"/>
    <s v=""/>
    <x v="1"/>
  </r>
  <r>
    <s v="004676/23"/>
    <s v="Sládečková Kristýna"/>
    <s v="1158250874"/>
    <s v="211"/>
    <x v="246"/>
    <d v="1899-12-30T09:07:00"/>
    <d v="2023-08-30T00:00:00"/>
    <s v="12:23"/>
    <x v="8"/>
    <x v="0"/>
    <x v="0"/>
    <s v="5"/>
    <x v="0"/>
    <s v="1"/>
    <n v="4"/>
    <s v="NE"/>
    <s v=""/>
    <x v="0"/>
  </r>
  <r>
    <s v="004686/23"/>
    <s v="Slováčková Valerie"/>
    <s v="1453140172"/>
    <s v="205"/>
    <x v="246"/>
    <d v="1899-12-30T20:31:00"/>
    <d v="2023-08-30T00:00:00"/>
    <s v="10:29"/>
    <x v="0"/>
    <x v="1"/>
    <x v="1"/>
    <s v="3"/>
    <x v="0"/>
    <s v="1"/>
    <n v="4"/>
    <s v="ANO"/>
    <s v=""/>
    <x v="1"/>
  </r>
  <r>
    <s v="004709/23"/>
    <s v="Vesely Dávid"/>
    <s v="1210151789"/>
    <s v="111"/>
    <x v="248"/>
    <d v="1899-12-30T22:04:00"/>
    <d v="2023-08-30T00:00:00"/>
    <s v="13:20"/>
    <x v="2"/>
    <x v="1"/>
    <x v="1"/>
    <s v="7"/>
    <x v="0"/>
    <s v="1"/>
    <n v="6"/>
    <s v="ANO"/>
    <s v=""/>
    <x v="1"/>
  </r>
  <r>
    <s v="004716/23"/>
    <s v="Prečová Tereza"/>
    <s v="1758250285"/>
    <s v="201"/>
    <x v="249"/>
    <d v="1899-12-30T11:35:00"/>
    <d v="2023-08-30T00:00:00"/>
    <s v="12:18"/>
    <x v="2"/>
    <x v="1"/>
    <x v="1"/>
    <s v="2"/>
    <x v="0"/>
    <s v="1"/>
    <n v="7"/>
    <s v="NE"/>
    <s v=""/>
    <x v="1"/>
  </r>
  <r>
    <s v="004717/23"/>
    <s v="Prečová Ivana, Bc."/>
    <s v="8458015104"/>
    <s v="201"/>
    <x v="249"/>
    <d v="1899-12-30T11:43:00"/>
    <d v="2023-08-30T00:00:00"/>
    <s v="12:23"/>
    <x v="3"/>
    <x v="0"/>
    <x v="0"/>
    <s v="7"/>
    <x v="1"/>
    <s v="1"/>
    <n v="7"/>
    <s v="NE"/>
    <s v=""/>
    <x v="1"/>
  </r>
  <r>
    <s v="004742/23"/>
    <s v="Horáková Alžběta"/>
    <s v="0761093256"/>
    <s v="111"/>
    <x v="250"/>
    <d v="1899-12-30T08:06:00"/>
    <d v="2023-08-30T00:00:00"/>
    <s v="12:57"/>
    <x v="0"/>
    <x v="2"/>
    <x v="2"/>
    <s v="2"/>
    <x v="0"/>
    <s v="1"/>
    <n v="1"/>
    <s v="NE"/>
    <s v=""/>
    <x v="0"/>
  </r>
  <r>
    <s v="004743/23"/>
    <s v="Vinklárek Jaroslav"/>
    <s v="1107082262"/>
    <s v="205"/>
    <x v="250"/>
    <d v="1899-12-30T08:15:00"/>
    <d v="2023-08-30T00:00:00"/>
    <s v="10:34"/>
    <x v="0"/>
    <x v="2"/>
    <x v="2"/>
    <s v="2"/>
    <x v="0"/>
    <s v="1"/>
    <n v="1"/>
    <s v="NE"/>
    <s v=""/>
    <x v="0"/>
  </r>
  <r>
    <s v="004744/23"/>
    <s v="Procházka Antonín"/>
    <s v="2104191804"/>
    <s v="213"/>
    <x v="250"/>
    <d v="1899-12-30T08:56:00"/>
    <d v="2023-08-30T00:00:00"/>
    <s v="12:05"/>
    <x v="4"/>
    <x v="2"/>
    <x v="2"/>
    <s v="2"/>
    <x v="0"/>
    <s v="1"/>
    <n v="1"/>
    <s v="NE"/>
    <s v=""/>
    <x v="0"/>
  </r>
  <r>
    <s v="004745/23"/>
    <s v="Vepřek František"/>
    <s v="1902080279"/>
    <s v="111"/>
    <x v="250"/>
    <d v="1899-12-30T09:12:00"/>
    <d v="2023-08-30T00:00:00"/>
    <s v="12:17"/>
    <x v="2"/>
    <x v="1"/>
    <x v="1"/>
    <s v="2"/>
    <x v="0"/>
    <s v="1"/>
    <n v="1"/>
    <s v="NE"/>
    <s v=""/>
    <x v="0"/>
  </r>
  <r>
    <s v="004746/23"/>
    <s v="Šopík Jan"/>
    <s v="1512220006"/>
    <s v="211"/>
    <x v="250"/>
    <d v="1899-12-30T09:17:00"/>
    <d v="2023-08-30T00:00:00"/>
    <s v="12:39"/>
    <x v="4"/>
    <x v="2"/>
    <x v="2"/>
    <s v="2"/>
    <x v="0"/>
    <s v="1"/>
    <n v="1"/>
    <s v="NE"/>
    <s v=""/>
    <x v="0"/>
  </r>
  <r>
    <s v="004747/23"/>
    <s v="Sládková Kristýna"/>
    <s v="1056216139"/>
    <s v="205"/>
    <x v="250"/>
    <d v="1899-12-30T09:27:00"/>
    <d v="2023-08-30T00:00:00"/>
    <s v="13:21"/>
    <x v="7"/>
    <x v="2"/>
    <x v="2"/>
    <s v="2"/>
    <x v="0"/>
    <s v="1"/>
    <n v="1"/>
    <s v="NE"/>
    <s v=""/>
    <x v="0"/>
  </r>
  <r>
    <s v="004748/23"/>
    <s v="Vondrka Jakub"/>
    <s v="2102100528"/>
    <s v="201"/>
    <x v="250"/>
    <d v="1899-12-30T09:38:00"/>
    <d v="2023-08-30T00:00:00"/>
    <s v="12:05"/>
    <x v="4"/>
    <x v="2"/>
    <x v="2"/>
    <s v="2"/>
    <x v="2"/>
    <s v="1"/>
    <n v="1"/>
    <s v="NE"/>
    <s v=""/>
    <x v="0"/>
  </r>
  <r>
    <s v="004749/23"/>
    <s v="Zsemberi Filip"/>
    <s v="2207060306"/>
    <s v="201"/>
    <x v="250"/>
    <d v="1899-12-30T09:51:00"/>
    <d v="2023-08-30T00:00:00"/>
    <s v="12:36"/>
    <x v="4"/>
    <x v="2"/>
    <x v="2"/>
    <s v="2"/>
    <x v="0"/>
    <s v="1"/>
    <n v="1"/>
    <s v="NE"/>
    <s v=""/>
    <x v="0"/>
  </r>
  <r>
    <s v="004750/23"/>
    <s v="Vertich Šimon"/>
    <s v="1909130300"/>
    <s v="111"/>
    <x v="250"/>
    <d v="1899-12-30T10:06:00"/>
    <d v="2023-08-30T00:00:00"/>
    <s v="12:31"/>
    <x v="4"/>
    <x v="2"/>
    <x v="2"/>
    <s v="2"/>
    <x v="0"/>
    <s v="1"/>
    <n v="1"/>
    <s v="NE"/>
    <s v=""/>
    <x v="0"/>
  </r>
  <r>
    <s v="004752/23"/>
    <s v="Vinkler Tomáš"/>
    <s v="1508251833"/>
    <s v="205"/>
    <x v="250"/>
    <d v="1899-12-30T10:44:00"/>
    <d v="2023-08-30T00:00:00"/>
    <s v="12:24"/>
    <x v="7"/>
    <x v="2"/>
    <x v="2"/>
    <s v="2"/>
    <x v="0"/>
    <s v="1"/>
    <n v="1"/>
    <s v="NE"/>
    <s v=""/>
    <x v="0"/>
  </r>
  <r>
    <s v="004755/23"/>
    <s v="Kotrba Patrik"/>
    <s v="1905170234"/>
    <s v="201"/>
    <x v="250"/>
    <d v="1899-12-30T11:09:00"/>
    <d v="2023-08-30T00:00:00"/>
    <s v="12:26"/>
    <x v="7"/>
    <x v="2"/>
    <x v="2"/>
    <s v="2"/>
    <x v="0"/>
    <s v="1"/>
    <n v="1"/>
    <s v="NE"/>
    <s v=""/>
    <x v="0"/>
  </r>
  <r>
    <s v="004757/23"/>
    <s v="Hota Simeon"/>
    <s v="1408081543"/>
    <s v="211"/>
    <x v="250"/>
    <d v="1899-12-30T11:26:00"/>
    <d v="2023-08-30T00:00:00"/>
    <s v="13:20"/>
    <x v="7"/>
    <x v="2"/>
    <x v="2"/>
    <s v="2"/>
    <x v="0"/>
    <s v="1"/>
    <n v="1"/>
    <s v="NE"/>
    <s v=""/>
    <x v="0"/>
  </r>
  <r>
    <s v="004760/23"/>
    <s v="Vláčilová Monika Dis"/>
    <s v="9362135739"/>
    <s v="201"/>
    <x v="250"/>
    <d v="1899-12-30T13:05:00"/>
    <d v="2023-08-30T00:00:00"/>
    <s v="12:35"/>
    <x v="5"/>
    <x v="0"/>
    <x v="0"/>
    <s v="7"/>
    <x v="1"/>
    <s v="1"/>
    <n v="1"/>
    <s v="NE"/>
    <s v=""/>
    <x v="0"/>
  </r>
  <r>
    <s v="004761/23"/>
    <s v="Kotrbová Nikola"/>
    <s v="9455235713"/>
    <s v="201"/>
    <x v="250"/>
    <d v="1899-12-30T13:13:00"/>
    <d v="2023-08-30T00:00:00"/>
    <s v="12:28"/>
    <x v="6"/>
    <x v="0"/>
    <x v="0"/>
    <s v="7"/>
    <x v="1"/>
    <s v="1"/>
    <n v="1"/>
    <s v="NE"/>
    <s v=""/>
    <x v="0"/>
  </r>
  <r>
    <s v="004762/23"/>
    <s v="Husáriková Anna"/>
    <s v="9253145748"/>
    <s v="201"/>
    <x v="250"/>
    <d v="1899-12-30T13:14:00"/>
    <d v="2023-08-30T00:00:00"/>
    <s v="12:05"/>
    <x v="5"/>
    <x v="0"/>
    <x v="0"/>
    <s v="7"/>
    <x v="1"/>
    <s v="1"/>
    <n v="1"/>
    <s v="NE"/>
    <s v=""/>
    <x v="0"/>
  </r>
  <r>
    <s v="004763/23"/>
    <s v="Havlová Jana"/>
    <s v="5859172022"/>
    <s v="111"/>
    <x v="250"/>
    <d v="1899-12-30T13:30:00"/>
    <d v="2023-08-30T00:00:00"/>
    <s v="12:34"/>
    <x v="5"/>
    <x v="0"/>
    <x v="0"/>
    <s v="7"/>
    <x v="1"/>
    <s v="1"/>
    <n v="1"/>
    <s v="NE"/>
    <s v=""/>
    <x v="0"/>
  </r>
  <r>
    <s v="004764/23"/>
    <s v="Vepřková Jarmila Mgr"/>
    <s v="8151255530"/>
    <s v="111"/>
    <x v="250"/>
    <d v="1899-12-30T14:17:00"/>
    <d v="2023-08-30T00:00:00"/>
    <s v="10:04"/>
    <x v="3"/>
    <x v="0"/>
    <x v="0"/>
    <s v="7"/>
    <x v="1"/>
    <s v="1"/>
    <n v="1"/>
    <s v="NE"/>
    <s v=""/>
    <x v="0"/>
  </r>
  <r>
    <s v="004775/23"/>
    <s v="Kalfertová Marie"/>
    <s v="0852233228"/>
    <s v="205"/>
    <x v="250"/>
    <d v="1899-12-30T22:34:00"/>
    <d v="2023-08-30T00:00:00"/>
    <s v="08:55"/>
    <x v="0"/>
    <x v="0"/>
    <x v="0"/>
    <s v="2"/>
    <x v="0"/>
    <s v="1"/>
    <n v="1"/>
    <s v="ANO"/>
    <s v=""/>
    <x v="1"/>
  </r>
  <r>
    <s v="004776/23"/>
    <s v="Brejchová Anděla"/>
    <s v="2154020429"/>
    <s v="211"/>
    <x v="250"/>
    <d v="1899-12-30T23:49:00"/>
    <d v="2023-08-30T00:00:00"/>
    <s v="12:29"/>
    <x v="2"/>
    <x v="0"/>
    <x v="0"/>
    <s v="2"/>
    <x v="0"/>
    <s v="1"/>
    <n v="1"/>
    <s v="ANO"/>
    <s v=""/>
    <x v="1"/>
  </r>
  <r>
    <s v="004777/23"/>
    <s v="Brejchová Eva Mgr."/>
    <s v="8657235785"/>
    <s v="211"/>
    <x v="251"/>
    <d v="1899-12-30T00:02:00"/>
    <d v="2023-08-30T00:00:00"/>
    <s v="12:34"/>
    <x v="3"/>
    <x v="0"/>
    <x v="0"/>
    <s v="7"/>
    <x v="1"/>
    <s v="1"/>
    <n v="2"/>
    <s v="ANO"/>
    <s v=""/>
    <x v="1"/>
  </r>
  <r>
    <s v="004784/23"/>
    <s v="Hejdová Zuzana"/>
    <s v="0959187988"/>
    <s v="111"/>
    <x v="251"/>
    <d v="1899-12-30T12:30:00"/>
    <d v="2023-08-30T00:00:00"/>
    <s v="12:38"/>
    <x v="4"/>
    <x v="0"/>
    <x v="0"/>
    <s v="2"/>
    <x v="0"/>
    <s v="1"/>
    <n v="2"/>
    <s v="NE"/>
    <s v=""/>
    <x v="0"/>
  </r>
  <r>
    <s v="004740/23"/>
    <s v="Vesely Péter"/>
    <s v="1532558005"/>
    <s v="111"/>
    <x v="250"/>
    <d v="1899-12-30T00:36:00"/>
    <d v="2023-08-31T00:00:00"/>
    <s v="12:05"/>
    <x v="2"/>
    <x v="1"/>
    <x v="1"/>
    <s v="7"/>
    <x v="0"/>
    <s v="1"/>
    <n v="1"/>
    <s v="ANO"/>
    <s v=""/>
    <x v="1"/>
  </r>
  <r>
    <s v="004754/23"/>
    <s v="Zmeškalová Sára "/>
    <s v="1755090854"/>
    <s v="207"/>
    <x v="250"/>
    <d v="1899-12-30T11:05:00"/>
    <d v="2023-08-31T00:00:00"/>
    <s v="15:20"/>
    <x v="0"/>
    <x v="0"/>
    <x v="0"/>
    <s v="7"/>
    <x v="0"/>
    <s v="1"/>
    <n v="1"/>
    <s v="NE"/>
    <s v=""/>
    <x v="0"/>
  </r>
  <r>
    <s v="004756/23"/>
    <s v="Bělský Vilém"/>
    <s v="0706023659"/>
    <s v="205"/>
    <x v="250"/>
    <d v="1899-12-30T11:21:00"/>
    <d v="2023-08-31T00:00:00"/>
    <s v="13:00"/>
    <x v="7"/>
    <x v="2"/>
    <x v="2"/>
    <s v="2"/>
    <x v="1"/>
    <s v="1"/>
    <n v="1"/>
    <s v="NE"/>
    <s v=""/>
    <x v="0"/>
  </r>
  <r>
    <s v="004779/23"/>
    <s v="Minárčík Petr"/>
    <s v="1210311344"/>
    <s v="111"/>
    <x v="251"/>
    <d v="1899-12-30T09:24:00"/>
    <d v="2023-08-31T00:00:00"/>
    <s v="10:07"/>
    <x v="0"/>
    <x v="2"/>
    <x v="2"/>
    <s v="2"/>
    <x v="2"/>
    <s v="1"/>
    <n v="2"/>
    <s v="NE"/>
    <s v=""/>
    <x v="0"/>
  </r>
  <r>
    <s v="004780/23"/>
    <s v="Pospíšilová Anna Mar"/>
    <s v="0953263234"/>
    <s v="201"/>
    <x v="251"/>
    <d v="1899-12-30T09:53:00"/>
    <d v="2023-08-31T00:00:00"/>
    <s v="12:28"/>
    <x v="8"/>
    <x v="2"/>
    <x v="2"/>
    <s v="2"/>
    <x v="0"/>
    <s v="1"/>
    <n v="2"/>
    <s v="NE"/>
    <s v=""/>
    <x v="0"/>
  </r>
  <r>
    <s v="004781/23"/>
    <s v="Hák Dominik"/>
    <s v="1811301624"/>
    <s v="111"/>
    <x v="251"/>
    <d v="1899-12-30T10:44:00"/>
    <d v="2023-08-31T00:00:00"/>
    <s v="12:07"/>
    <x v="7"/>
    <x v="0"/>
    <x v="0"/>
    <s v="2"/>
    <x v="0"/>
    <s v="1"/>
    <n v="2"/>
    <s v="NE"/>
    <s v=""/>
    <x v="0"/>
  </r>
  <r>
    <s v="004782/23"/>
    <s v="Sigmundová Sandra"/>
    <s v="1458060120"/>
    <s v="205"/>
    <x v="251"/>
    <d v="1899-12-30T10:55:00"/>
    <d v="2023-08-31T00:00:00"/>
    <s v="12:13"/>
    <x v="4"/>
    <x v="2"/>
    <x v="2"/>
    <s v="2"/>
    <x v="0"/>
    <s v="1"/>
    <n v="2"/>
    <s v="NE"/>
    <s v=""/>
    <x v="0"/>
  </r>
  <r>
    <s v="004783/23"/>
    <s v="Háková Petra"/>
    <s v="9257163784"/>
    <s v="111"/>
    <x v="251"/>
    <d v="1899-12-30T12:25:00"/>
    <d v="2023-08-31T00:00:00"/>
    <s v="12:08"/>
    <x v="6"/>
    <x v="0"/>
    <x v="0"/>
    <s v="7"/>
    <x v="1"/>
    <s v="1"/>
    <n v="2"/>
    <s v="NE"/>
    <s v=""/>
    <x v="0"/>
  </r>
  <r>
    <s v="004787/23"/>
    <s v="Vesely-Székely Éva K"/>
    <s v="087142897"/>
    <s v="111"/>
    <x v="251"/>
    <d v="1899-12-30T16:50:00"/>
    <d v="2023-08-31T00:00:00"/>
    <s v="19:38"/>
    <x v="3"/>
    <x v="0"/>
    <x v="0"/>
    <s v="7"/>
    <x v="1"/>
    <s v="1"/>
    <n v="2"/>
    <s v="ANO"/>
    <s v=""/>
    <x v="1"/>
  </r>
  <r>
    <s v="004800/23"/>
    <s v="Pavlíček Viktor"/>
    <s v="1503190480"/>
    <s v="201"/>
    <x v="252"/>
    <d v="1899-12-30T10:49:00"/>
    <d v="2023-08-31T00:00:00"/>
    <s v="13:29"/>
    <x v="4"/>
    <x v="2"/>
    <x v="2"/>
    <s v="2"/>
    <x v="1"/>
    <s v="1"/>
    <n v="3"/>
    <s v="NE"/>
    <s v=""/>
    <x v="0"/>
  </r>
  <r>
    <s v="004811/23"/>
    <s v="Kania Bořek"/>
    <s v="2106160749"/>
    <s v="211"/>
    <x v="252"/>
    <d v="1899-12-30T22:21:00"/>
    <d v="2023-08-31T00:00:00"/>
    <s v="13:00"/>
    <x v="2"/>
    <x v="1"/>
    <x v="1"/>
    <s v="4"/>
    <x v="2"/>
    <s v="1"/>
    <n v="3"/>
    <s v="ANO"/>
    <s v=""/>
    <x v="1"/>
  </r>
  <r>
    <s v="004812/23"/>
    <s v="Kaniová Michaela"/>
    <s v="8857245804"/>
    <s v="211"/>
    <x v="252"/>
    <d v="1899-12-30T22:28:00"/>
    <d v="2023-08-31T00:00:00"/>
    <s v="19:46"/>
    <x v="3"/>
    <x v="0"/>
    <x v="0"/>
    <s v="7"/>
    <x v="1"/>
    <s v="1"/>
    <n v="3"/>
    <s v="ANO"/>
    <s v=""/>
    <x v="1"/>
  </r>
  <r>
    <s v="004630/23"/>
    <s v="Stejskal Václav"/>
    <s v="2302280068"/>
    <s v="205"/>
    <x v="244"/>
    <d v="1899-12-30T13:54:00"/>
    <d v="2023-09-01T00:00:00"/>
    <s v="10:27"/>
    <x v="0"/>
    <x v="0"/>
    <x v="0"/>
    <s v="5"/>
    <x v="0"/>
    <s v="1"/>
    <n v="2"/>
    <s v="NE"/>
    <s v=""/>
    <x v="0"/>
  </r>
  <r>
    <s v="004631/23"/>
    <s v="Stejskalová Veronika"/>
    <s v="9055236168"/>
    <s v="205"/>
    <x v="244"/>
    <d v="1899-12-30T14:48:00"/>
    <d v="2023-09-01T00:00:00"/>
    <s v="10:22"/>
    <x v="1"/>
    <x v="0"/>
    <x v="0"/>
    <s v="7"/>
    <x v="1"/>
    <s v="1"/>
    <n v="2"/>
    <s v="NE"/>
    <s v=""/>
    <x v="0"/>
  </r>
  <r>
    <s v="004635/23"/>
    <s v="Gáborová Elizabeth"/>
    <s v="2061090207"/>
    <s v="111"/>
    <x v="244"/>
    <d v="1899-12-30T19:55:00"/>
    <d v="2023-09-01T00:00:00"/>
    <s v="12:03"/>
    <x v="4"/>
    <x v="0"/>
    <x v="0"/>
    <s v="5"/>
    <x v="0"/>
    <s v="1"/>
    <n v="2"/>
    <s v="ANO"/>
    <s v=""/>
    <x v="1"/>
  </r>
  <r>
    <s v="004702/23"/>
    <s v="Gáborová Sabina"/>
    <s v="0051244853"/>
    <s v="111"/>
    <x v="248"/>
    <d v="1899-12-30T13:44:00"/>
    <d v="2023-09-01T00:00:00"/>
    <s v="12:04"/>
    <x v="5"/>
    <x v="0"/>
    <x v="0"/>
    <s v="7"/>
    <x v="1"/>
    <s v="1"/>
    <n v="6"/>
    <s v="NE"/>
    <s v=""/>
    <x v="1"/>
  </r>
  <r>
    <s v="004736/23"/>
    <s v="Plháková Aneta"/>
    <s v="1858230748"/>
    <s v="205"/>
    <x v="249"/>
    <d v="1899-12-30T19:14:00"/>
    <d v="2023-09-01T00:00:00"/>
    <s v="12:12"/>
    <x v="2"/>
    <x v="1"/>
    <x v="1"/>
    <s v="3"/>
    <x v="0"/>
    <s v="1"/>
    <n v="7"/>
    <s v="ANO"/>
    <s v=""/>
    <x v="1"/>
  </r>
  <r>
    <s v="004737/23"/>
    <s v="Plháková Zora "/>
    <s v="1858230759"/>
    <s v="205"/>
    <x v="249"/>
    <d v="1899-12-30T19:15:00"/>
    <d v="2023-09-01T00:00:00"/>
    <s v="12:16"/>
    <x v="2"/>
    <x v="1"/>
    <x v="1"/>
    <s v="3"/>
    <x v="0"/>
    <s v="1"/>
    <n v="7"/>
    <s v="ANO"/>
    <s v=""/>
    <x v="1"/>
  </r>
  <r>
    <s v="004739/23"/>
    <s v="Šinclová Kateřina"/>
    <s v="8659115828"/>
    <s v="205"/>
    <x v="249"/>
    <d v="1899-12-30T23:06:00"/>
    <d v="2023-09-01T00:00:00"/>
    <s v="12:22"/>
    <x v="3"/>
    <x v="0"/>
    <x v="0"/>
    <s v="7"/>
    <x v="1"/>
    <s v="1"/>
    <n v="7"/>
    <s v="ANO"/>
    <s v=""/>
    <x v="1"/>
  </r>
  <r>
    <s v="004751/23"/>
    <s v="Paroulková Markéta"/>
    <s v="0954153277"/>
    <s v="111"/>
    <x v="250"/>
    <d v="1899-12-30T10:18:00"/>
    <d v="2023-09-01T00:00:00"/>
    <s v="12:29"/>
    <x v="0"/>
    <x v="0"/>
    <x v="0"/>
    <s v="7"/>
    <x v="0"/>
    <s v="1"/>
    <n v="1"/>
    <s v="NE"/>
    <s v=""/>
    <x v="0"/>
  </r>
  <r>
    <s v="004758/23"/>
    <s v="Hanko František "/>
    <s v="1410270015"/>
    <s v="201"/>
    <x v="250"/>
    <d v="1899-12-30T11:35:00"/>
    <d v="2023-09-01T00:00:00"/>
    <s v="12:46"/>
    <x v="8"/>
    <x v="0"/>
    <x v="0"/>
    <s v="2"/>
    <x v="0"/>
    <s v="1"/>
    <n v="1"/>
    <s v="NE"/>
    <s v=""/>
    <x v="0"/>
  </r>
  <r>
    <s v="004768/23"/>
    <s v="Bibrlová Lucie "/>
    <s v="9659255705"/>
    <s v="205"/>
    <x v="250"/>
    <d v="1899-12-30T17:40:00"/>
    <d v="2023-09-01T00:00:00"/>
    <s v="13:20"/>
    <x v="3"/>
    <x v="0"/>
    <x v="0"/>
    <s v="7"/>
    <x v="1"/>
    <s v="1"/>
    <n v="1"/>
    <s v="ANO"/>
    <s v=""/>
    <x v="1"/>
  </r>
  <r>
    <s v="004769/23"/>
    <s v="Čejka Dominik"/>
    <s v="2304210458"/>
    <s v="205"/>
    <x v="250"/>
    <d v="1899-12-30T17:42:00"/>
    <d v="2023-09-01T00:00:00"/>
    <s v="13:17"/>
    <x v="2"/>
    <x v="0"/>
    <x v="0"/>
    <s v="2"/>
    <x v="0"/>
    <s v="1"/>
    <n v="1"/>
    <s v="ANO"/>
    <s v=""/>
    <x v="1"/>
  </r>
  <r>
    <s v="004788/23"/>
    <s v="Řehořová Zuzana"/>
    <s v="1559051120"/>
    <s v="201"/>
    <x v="252"/>
    <d v="1899-12-30T08:37:00"/>
    <d v="2023-09-01T00:00:00"/>
    <s v="12:08"/>
    <x v="4"/>
    <x v="2"/>
    <x v="2"/>
    <s v="2"/>
    <x v="0"/>
    <s v="1"/>
    <n v="3"/>
    <s v="NE"/>
    <s v=""/>
    <x v="0"/>
  </r>
  <r>
    <s v="004789/23"/>
    <s v="Buchtová Ella"/>
    <s v="1851150433"/>
    <s v="205"/>
    <x v="252"/>
    <d v="1899-12-30T08:56:00"/>
    <d v="2023-09-01T00:00:00"/>
    <s v="12:07"/>
    <x v="4"/>
    <x v="2"/>
    <x v="2"/>
    <s v="2"/>
    <x v="0"/>
    <s v="1"/>
    <n v="3"/>
    <s v="NE"/>
    <s v=""/>
    <x v="0"/>
  </r>
  <r>
    <s v="004791/23"/>
    <s v="Piňosová Kristýna"/>
    <s v="1151280317"/>
    <s v="205"/>
    <x v="252"/>
    <d v="1899-12-30T09:31:00"/>
    <d v="2023-09-01T00:00:00"/>
    <s v="13:15"/>
    <x v="0"/>
    <x v="2"/>
    <x v="2"/>
    <s v="2"/>
    <x v="0"/>
    <s v="1"/>
    <n v="3"/>
    <s v="NE"/>
    <s v=""/>
    <x v="0"/>
  </r>
  <r>
    <s v="004792/23"/>
    <s v="Koláček Kristián"/>
    <s v="2103220273"/>
    <s v="205"/>
    <x v="252"/>
    <d v="1899-12-30T09:49:00"/>
    <d v="2023-09-01T00:00:00"/>
    <s v="12:10"/>
    <x v="7"/>
    <x v="2"/>
    <x v="2"/>
    <s v="2"/>
    <x v="1"/>
    <s v="1"/>
    <n v="3"/>
    <s v="NE"/>
    <s v=""/>
    <x v="0"/>
  </r>
  <r>
    <s v="004793/23"/>
    <s v="Burgetová Sofie"/>
    <s v="2052040254"/>
    <s v="111"/>
    <x v="252"/>
    <d v="1899-12-30T09:50:00"/>
    <d v="2023-09-01T00:00:00"/>
    <s v="12:05"/>
    <x v="4"/>
    <x v="2"/>
    <x v="2"/>
    <s v="2"/>
    <x v="0"/>
    <s v="1"/>
    <n v="3"/>
    <s v="NE"/>
    <s v=""/>
    <x v="0"/>
  </r>
  <r>
    <s v="004794/23"/>
    <s v="Havlík Vladimír"/>
    <s v="1803100079"/>
    <s v="211"/>
    <x v="252"/>
    <d v="1899-12-30T10:01:00"/>
    <d v="2023-09-01T00:00:00"/>
    <s v="12:05"/>
    <x v="4"/>
    <x v="2"/>
    <x v="2"/>
    <s v="2"/>
    <x v="0"/>
    <s v="1"/>
    <n v="3"/>
    <s v="NE"/>
    <s v=""/>
    <x v="0"/>
  </r>
  <r>
    <s v="004797/23"/>
    <s v="Snášel Antonín"/>
    <s v="1709260289"/>
    <s v="111"/>
    <x v="252"/>
    <d v="1899-12-30T10:23:00"/>
    <d v="2023-09-01T00:00:00"/>
    <s v="08:33"/>
    <x v="7"/>
    <x v="2"/>
    <x v="2"/>
    <s v="2"/>
    <x v="0"/>
    <s v="1"/>
    <n v="3"/>
    <s v="NE"/>
    <s v=""/>
    <x v="0"/>
  </r>
  <r>
    <s v="004803/23"/>
    <s v="Logajová Barbora"/>
    <s v="9753115669"/>
    <s v="205"/>
    <x v="252"/>
    <d v="1899-12-30T12:13:00"/>
    <d v="2023-09-01T00:00:00"/>
    <s v="12:14"/>
    <x v="6"/>
    <x v="0"/>
    <x v="0"/>
    <s v="7"/>
    <x v="1"/>
    <s v="1"/>
    <n v="3"/>
    <s v="NE"/>
    <s v=""/>
    <x v="0"/>
  </r>
  <r>
    <s v="004804/23"/>
    <s v="Balcárková Vladimíra"/>
    <s v="7959195761"/>
    <s v="111"/>
    <x v="252"/>
    <d v="1899-12-30T12:13:00"/>
    <d v="2023-09-01T00:00:00"/>
    <s v="08:35"/>
    <x v="6"/>
    <x v="0"/>
    <x v="0"/>
    <s v="7"/>
    <x v="1"/>
    <s v="1"/>
    <n v="3"/>
    <s v="NE"/>
    <s v=""/>
    <x v="0"/>
  </r>
  <r>
    <s v="004805/23"/>
    <s v="Havlíková Bronislava"/>
    <s v="8960196179"/>
    <s v="211"/>
    <x v="252"/>
    <d v="1899-12-30T13:17:00"/>
    <d v="2023-09-01T00:00:00"/>
    <s v="12:05"/>
    <x v="5"/>
    <x v="0"/>
    <x v="0"/>
    <s v="7"/>
    <x v="1"/>
    <s v="1"/>
    <n v="3"/>
    <s v="NE"/>
    <s v=""/>
    <x v="0"/>
  </r>
  <r>
    <s v="004806/23"/>
    <s v="Buchtová Eva, Ing."/>
    <s v="8253295347"/>
    <s v="205"/>
    <x v="252"/>
    <d v="1899-12-30T13:44:00"/>
    <d v="2023-09-01T00:00:00"/>
    <s v="10:06"/>
    <x v="5"/>
    <x v="0"/>
    <x v="0"/>
    <s v="7"/>
    <x v="1"/>
    <s v="1"/>
    <n v="3"/>
    <s v="NE"/>
    <s v=""/>
    <x v="0"/>
  </r>
  <r>
    <s v="004807/23"/>
    <s v="Burgetová Markéta"/>
    <s v="8459075878"/>
    <s v="111"/>
    <x v="252"/>
    <d v="1899-12-30T14:28:00"/>
    <d v="2023-09-01T00:00:00"/>
    <s v="11:00"/>
    <x v="5"/>
    <x v="0"/>
    <x v="0"/>
    <s v="7"/>
    <x v="1"/>
    <s v="1"/>
    <n v="3"/>
    <s v="NE"/>
    <s v=""/>
    <x v="0"/>
  </r>
  <r>
    <s v="004808/23"/>
    <s v="Bant Václav"/>
    <s v="1601070526"/>
    <s v="205"/>
    <x v="252"/>
    <d v="1899-12-30T15:24:00"/>
    <d v="2023-09-01T00:00:00"/>
    <s v="12:08"/>
    <x v="7"/>
    <x v="2"/>
    <x v="2"/>
    <s v="2"/>
    <x v="0"/>
    <s v="1"/>
    <n v="3"/>
    <s v="ANO"/>
    <s v=""/>
    <x v="1"/>
  </r>
  <r>
    <s v="004837/23"/>
    <s v="Šustr František"/>
    <s v="1903010274"/>
    <s v="211"/>
    <x v="253"/>
    <d v="1899-12-30T18:27:00"/>
    <d v="2023-09-01T00:00:00"/>
    <s v="12:06"/>
    <x v="4"/>
    <x v="1"/>
    <x v="1"/>
    <s v="2"/>
    <x v="0"/>
    <s v="1"/>
    <n v="4"/>
    <s v="ANO"/>
    <s v=""/>
    <x v="1"/>
  </r>
  <r>
    <s v="004838/23"/>
    <s v="Šustr Stanislav"/>
    <s v="8509134920"/>
    <s v="205"/>
    <x v="253"/>
    <d v="1899-12-30T19:07:00"/>
    <d v="2023-09-01T00:00:00"/>
    <s v="10:18"/>
    <x v="5"/>
    <x v="0"/>
    <x v="0"/>
    <s v="7"/>
    <x v="1"/>
    <s v="1"/>
    <n v="4"/>
    <s v="ANO"/>
    <s v=""/>
    <x v="1"/>
  </r>
  <r>
    <s v="004765/23"/>
    <s v="Rýznarová Monika"/>
    <s v="2356250237"/>
    <s v="205"/>
    <x v="250"/>
    <d v="1899-12-30T14:39:00"/>
    <d v="2023-09-02T00:00:00"/>
    <s v="10:18"/>
    <x v="7"/>
    <x v="0"/>
    <x v="0"/>
    <s v="2"/>
    <x v="0"/>
    <s v="1"/>
    <n v="1"/>
    <s v="NE"/>
    <s v=""/>
    <x v="0"/>
  </r>
  <r>
    <s v="004766/23"/>
    <s v="Rýznarová Květoslava"/>
    <s v="9357145732"/>
    <s v="205"/>
    <x v="250"/>
    <d v="1899-12-30T14:49:00"/>
    <d v="2023-09-02T00:00:00"/>
    <s v="10:29"/>
    <x v="6"/>
    <x v="0"/>
    <x v="0"/>
    <s v="7"/>
    <x v="1"/>
    <s v="1"/>
    <n v="1"/>
    <s v="NE"/>
    <s v=""/>
    <x v="0"/>
  </r>
  <r>
    <s v="004790/23"/>
    <s v="Pecha Tomáš "/>
    <s v="1107011378"/>
    <s v="111"/>
    <x v="252"/>
    <d v="1899-12-30T09:20:00"/>
    <d v="2023-09-02T00:00:00"/>
    <s v="09:50"/>
    <x v="8"/>
    <x v="2"/>
    <x v="2"/>
    <s v="2"/>
    <x v="0"/>
    <s v="1"/>
    <n v="3"/>
    <s v="NE"/>
    <s v=""/>
    <x v="0"/>
  </r>
  <r>
    <s v="004798/23"/>
    <s v="Hlavačková Zuzana"/>
    <s v="0861193234"/>
    <s v="111"/>
    <x v="252"/>
    <d v="1899-12-30T10:41:00"/>
    <d v="2023-09-02T00:00:00"/>
    <s v="12:55"/>
    <x v="4"/>
    <x v="2"/>
    <x v="2"/>
    <s v="2"/>
    <x v="0"/>
    <s v="1"/>
    <n v="3"/>
    <s v="NE"/>
    <s v=""/>
    <x v="0"/>
  </r>
  <r>
    <s v="004815/23"/>
    <s v="Hlavicová Helena  An"/>
    <s v="0852087093"/>
    <s v="213"/>
    <x v="253"/>
    <d v="1899-12-30T08:42:00"/>
    <d v="2023-09-02T00:00:00"/>
    <s v="14:42"/>
    <x v="7"/>
    <x v="2"/>
    <x v="2"/>
    <s v="2"/>
    <x v="2"/>
    <s v="1"/>
    <n v="4"/>
    <s v="NE"/>
    <s v=""/>
    <x v="0"/>
  </r>
  <r>
    <s v="004816/23"/>
    <s v="Dostálová Christina"/>
    <s v="0954168919"/>
    <s v="205"/>
    <x v="253"/>
    <d v="1899-12-30T08:59:00"/>
    <d v="2023-09-02T00:00:00"/>
    <s v="11:58"/>
    <x v="4"/>
    <x v="2"/>
    <x v="2"/>
    <s v="2"/>
    <x v="0"/>
    <s v="1"/>
    <n v="4"/>
    <s v="NE"/>
    <s v=""/>
    <x v="0"/>
  </r>
  <r>
    <s v="004819/23"/>
    <s v="Šviráková Leona"/>
    <s v="1759081181"/>
    <s v="111"/>
    <x v="253"/>
    <d v="1899-12-30T09:35:00"/>
    <d v="2023-09-02T00:00:00"/>
    <s v="08:32"/>
    <x v="7"/>
    <x v="2"/>
    <x v="2"/>
    <s v="2"/>
    <x v="0"/>
    <s v="1"/>
    <n v="4"/>
    <s v="NE"/>
    <s v=""/>
    <x v="0"/>
  </r>
  <r>
    <s v="004821/23"/>
    <s v="Janeček Filip"/>
    <s v="1807081265"/>
    <s v="205"/>
    <x v="253"/>
    <d v="1899-12-30T10:05:00"/>
    <d v="2023-09-02T00:00:00"/>
    <s v="08:29"/>
    <x v="7"/>
    <x v="2"/>
    <x v="2"/>
    <s v="2"/>
    <x v="0"/>
    <s v="1"/>
    <n v="4"/>
    <s v="NE"/>
    <s v=""/>
    <x v="0"/>
  </r>
  <r>
    <s v="004822/23"/>
    <s v="Pastyříková Sabina"/>
    <s v="1352130131"/>
    <s v="111"/>
    <x v="253"/>
    <d v="1899-12-30T10:19:00"/>
    <d v="2023-09-02T00:00:00"/>
    <s v="10:18"/>
    <x v="7"/>
    <x v="2"/>
    <x v="2"/>
    <s v="2"/>
    <x v="2"/>
    <s v="1"/>
    <n v="4"/>
    <s v="NE"/>
    <s v=""/>
    <x v="0"/>
  </r>
  <r>
    <s v="004823/23"/>
    <s v="Kužma Dominik"/>
    <s v="1812101258"/>
    <s v="111"/>
    <x v="253"/>
    <d v="1899-12-30T10:36:00"/>
    <d v="2023-09-02T00:00:00"/>
    <s v="08:37"/>
    <x v="7"/>
    <x v="2"/>
    <x v="2"/>
    <s v="2"/>
    <x v="0"/>
    <s v="1"/>
    <n v="4"/>
    <s v="NE"/>
    <s v=""/>
    <x v="0"/>
  </r>
  <r>
    <s v="004824/23"/>
    <s v="Šrom Oliver"/>
    <s v="1902041097"/>
    <s v="111"/>
    <x v="253"/>
    <d v="1899-12-30T11:01:00"/>
    <d v="2023-09-02T00:00:00"/>
    <s v="08:26"/>
    <x v="7"/>
    <x v="2"/>
    <x v="2"/>
    <s v="2"/>
    <x v="0"/>
    <s v="1"/>
    <n v="4"/>
    <s v="NE"/>
    <s v=""/>
    <x v="0"/>
  </r>
  <r>
    <s v="004825/23"/>
    <s v="Popelka Tomáš"/>
    <s v="1302220678"/>
    <s v="111"/>
    <x v="253"/>
    <d v="1899-12-30T11:07:00"/>
    <d v="2023-09-02T00:00:00"/>
    <s v="12:38"/>
    <x v="4"/>
    <x v="2"/>
    <x v="2"/>
    <s v="2"/>
    <x v="0"/>
    <s v="1"/>
    <n v="4"/>
    <s v="NE"/>
    <s v=""/>
    <x v="0"/>
  </r>
  <r>
    <s v="004826/23"/>
    <s v="Hrstka Jakub"/>
    <s v="1811150308"/>
    <s v="213"/>
    <x v="253"/>
    <d v="1899-12-30T11:19:00"/>
    <d v="2023-09-02T00:00:00"/>
    <s v="08:22"/>
    <x v="7"/>
    <x v="2"/>
    <x v="2"/>
    <s v="2"/>
    <x v="0"/>
    <s v="1"/>
    <n v="4"/>
    <s v="NE"/>
    <s v=""/>
    <x v="0"/>
  </r>
  <r>
    <s v="004828/23"/>
    <s v="Kužma Ján"/>
    <s v="9101287855"/>
    <s v="111"/>
    <x v="253"/>
    <d v="1899-12-30T12:11:00"/>
    <d v="2023-09-02T00:00:00"/>
    <s v="08:49"/>
    <x v="6"/>
    <x v="0"/>
    <x v="0"/>
    <s v="7"/>
    <x v="1"/>
    <s v="1"/>
    <n v="4"/>
    <s v="NE"/>
    <s v=""/>
    <x v="0"/>
  </r>
  <r>
    <s v="004829/23"/>
    <s v="Hrstka Petr"/>
    <s v="9104226263"/>
    <s v="207"/>
    <x v="253"/>
    <d v="1899-12-30T12:14:00"/>
    <d v="2023-09-02T00:00:00"/>
    <s v="08:53"/>
    <x v="6"/>
    <x v="0"/>
    <x v="0"/>
    <s v="7"/>
    <x v="1"/>
    <s v="1"/>
    <n v="4"/>
    <s v="NE"/>
    <s v=""/>
    <x v="0"/>
  </r>
  <r>
    <s v="004830/23"/>
    <s v="Janeček Jindřich"/>
    <s v="7712315336"/>
    <s v="205"/>
    <x v="253"/>
    <d v="1899-12-30T12:18:00"/>
    <d v="2023-09-02T00:00:00"/>
    <s v="08:45"/>
    <x v="6"/>
    <x v="0"/>
    <x v="0"/>
    <s v="7"/>
    <x v="1"/>
    <s v="1"/>
    <n v="4"/>
    <s v="NE"/>
    <s v=""/>
    <x v="0"/>
  </r>
  <r>
    <s v="004831/23"/>
    <s v="Šviráková Ludmila"/>
    <s v="8553124569"/>
    <s v="111"/>
    <x v="253"/>
    <d v="1899-12-30T12:38:00"/>
    <d v="2023-09-02T00:00:00"/>
    <s v="08:57"/>
    <x v="6"/>
    <x v="0"/>
    <x v="0"/>
    <s v="7"/>
    <x v="1"/>
    <s v="1"/>
    <n v="4"/>
    <s v="NE"/>
    <s v=""/>
    <x v="0"/>
  </r>
  <r>
    <s v="004833/23"/>
    <s v="Šromová Lenka"/>
    <s v="8762302219"/>
    <s v="111"/>
    <x v="253"/>
    <d v="1899-12-30T14:24:00"/>
    <d v="2023-09-02T00:00:00"/>
    <s v="08:39"/>
    <x v="6"/>
    <x v="0"/>
    <x v="0"/>
    <s v="7"/>
    <x v="1"/>
    <s v="1"/>
    <n v="4"/>
    <s v="NE"/>
    <s v=""/>
    <x v="0"/>
  </r>
  <r>
    <s v="004834/23"/>
    <s v="Blahová Klára"/>
    <s v="2158011416"/>
    <s v="111"/>
    <x v="253"/>
    <d v="1899-12-30T16:31:00"/>
    <d v="2023-09-02T00:00:00"/>
    <s v="10:29"/>
    <x v="7"/>
    <x v="2"/>
    <x v="2"/>
    <s v="2"/>
    <x v="0"/>
    <s v="1"/>
    <n v="4"/>
    <s v="ANO"/>
    <s v=""/>
    <x v="1"/>
  </r>
  <r>
    <s v="004835/23"/>
    <s v="Hanáková Petra"/>
    <s v="9355104847"/>
    <s v="111"/>
    <x v="253"/>
    <d v="1899-12-30T16:37:00"/>
    <d v="2023-09-02T00:00:00"/>
    <s v="10:39"/>
    <x v="6"/>
    <x v="0"/>
    <x v="0"/>
    <s v="7"/>
    <x v="1"/>
    <s v="1"/>
    <n v="4"/>
    <s v="ANO"/>
    <s v=""/>
    <x v="1"/>
  </r>
  <r>
    <s v="004840/23"/>
    <s v="Zicho Šimon"/>
    <s v="0712085264"/>
    <s v="205"/>
    <x v="253"/>
    <d v="1899-12-30T20:54:00"/>
    <d v="2023-09-02T00:00:00"/>
    <s v="14:47"/>
    <x v="0"/>
    <x v="1"/>
    <x v="1"/>
    <s v="2"/>
    <x v="0"/>
    <s v="1"/>
    <n v="4"/>
    <s v="ANO"/>
    <s v=""/>
    <x v="1"/>
  </r>
  <r>
    <s v="004841/23"/>
    <s v="Špenerová Michaela"/>
    <s v="8352714337"/>
    <s v="111"/>
    <x v="253"/>
    <d v="1899-12-30T21:37:00"/>
    <d v="2023-09-02T00:00:00"/>
    <s v="08:39"/>
    <x v="6"/>
    <x v="0"/>
    <x v="0"/>
    <s v="7"/>
    <x v="1"/>
    <s v="1"/>
    <n v="4"/>
    <s v="ANO"/>
    <s v=""/>
    <x v="1"/>
  </r>
  <r>
    <s v="004842/23"/>
    <s v="Kučerová Júlia"/>
    <s v="2054090632"/>
    <s v="111"/>
    <x v="253"/>
    <d v="1899-12-30T21:38:00"/>
    <d v="2023-09-02T00:00:00"/>
    <s v="08:12"/>
    <x v="7"/>
    <x v="2"/>
    <x v="2"/>
    <s v="2"/>
    <x v="0"/>
    <s v="1"/>
    <n v="4"/>
    <s v="ANO"/>
    <s v=""/>
    <x v="1"/>
  </r>
  <r>
    <s v="004847/23"/>
    <s v="Špůrek Ondřej"/>
    <s v="2012110122"/>
    <s v="111"/>
    <x v="254"/>
    <d v="1899-12-30T13:16:00"/>
    <d v="2023-09-02T00:00:00"/>
    <s v="12:51"/>
    <x v="4"/>
    <x v="1"/>
    <x v="1"/>
    <s v="2"/>
    <x v="0"/>
    <s v="1"/>
    <n v="5"/>
    <s v="NE"/>
    <s v=""/>
    <x v="0"/>
  </r>
  <r>
    <s v="004848/23"/>
    <s v="Špůrková Šárka"/>
    <s v="9159135667"/>
    <s v="111"/>
    <x v="254"/>
    <d v="1899-12-30T13:26:00"/>
    <d v="2023-09-02T00:00:00"/>
    <s v="13:05"/>
    <x v="5"/>
    <x v="0"/>
    <x v="0"/>
    <s v="7"/>
    <x v="1"/>
    <s v="1"/>
    <n v="5"/>
    <s v="NE"/>
    <s v=""/>
    <x v="0"/>
  </r>
  <r>
    <s v="004849/23"/>
    <s v="Kováčová Zoe"/>
    <s v="2358030895"/>
    <s v="201"/>
    <x v="254"/>
    <d v="1899-12-30T13:39:00"/>
    <d v="2023-09-02T00:00:00"/>
    <s v="17:31"/>
    <x v="4"/>
    <x v="2"/>
    <x v="2"/>
    <s v="2"/>
    <x v="0"/>
    <s v="1"/>
    <n v="5"/>
    <s v="NE"/>
    <s v=""/>
    <x v="0"/>
  </r>
  <r>
    <s v="004850/23"/>
    <s v="Kováčová Pavlína"/>
    <s v="9051105701"/>
    <s v="201"/>
    <x v="254"/>
    <d v="1899-12-30T13:54:00"/>
    <d v="2023-09-02T00:00:00"/>
    <s v="17:55"/>
    <x v="5"/>
    <x v="0"/>
    <x v="0"/>
    <s v="7"/>
    <x v="1"/>
    <s v="1"/>
    <n v="5"/>
    <s v="NE"/>
    <s v=""/>
    <x v="0"/>
  </r>
  <r>
    <s v="004796/23"/>
    <s v="Ramiš Oliver"/>
    <s v="1202150939"/>
    <s v="213"/>
    <x v="252"/>
    <d v="1899-12-30T10:08:00"/>
    <d v="2023-09-03T00:00:00"/>
    <s v="09:32"/>
    <x v="8"/>
    <x v="2"/>
    <x v="2"/>
    <s v="2"/>
    <x v="0"/>
    <s v="1"/>
    <n v="3"/>
    <s v="NE"/>
    <s v=""/>
    <x v="0"/>
  </r>
  <r>
    <s v="004799/23"/>
    <s v="Jurášková Petra"/>
    <s v="7756145683"/>
    <s v="213"/>
    <x v="252"/>
    <d v="1899-12-30T10:46:00"/>
    <d v="2023-09-03T00:00:00"/>
    <s v="10:13"/>
    <x v="9"/>
    <x v="0"/>
    <x v="0"/>
    <s v="7"/>
    <x v="1"/>
    <s v="1"/>
    <n v="3"/>
    <s v="NE"/>
    <s v=""/>
    <x v="0"/>
  </r>
  <r>
    <s v="004447/23"/>
    <s v="Schreiber Jan "/>
    <s v="1308260316"/>
    <s v="205"/>
    <x v="233"/>
    <d v="1899-12-30T08:28:00"/>
    <d v="2023-09-04T00:00:00"/>
    <s v="11:05"/>
    <x v="8"/>
    <x v="2"/>
    <x v="2"/>
    <s v="2"/>
    <x v="0"/>
    <s v="5"/>
    <n v="5"/>
    <s v="NE"/>
    <s v=""/>
    <x v="0"/>
  </r>
  <r>
    <s v="004753/23"/>
    <s v="Srovnalová Karolína "/>
    <s v="2253280392"/>
    <s v="205"/>
    <x v="250"/>
    <d v="1899-12-30T10:46:00"/>
    <d v="2023-09-04T00:00:00"/>
    <s v="12:30"/>
    <x v="2"/>
    <x v="1"/>
    <x v="1"/>
    <s v="7"/>
    <x v="0"/>
    <s v="1"/>
    <n v="1"/>
    <s v="NE"/>
    <s v=""/>
    <x v="0"/>
  </r>
  <r>
    <s v="004759/23"/>
    <s v="Fačevic Jakub"/>
    <s v="1506290005"/>
    <s v="205"/>
    <x v="250"/>
    <d v="1899-12-30T13:05:00"/>
    <d v="2023-09-04T00:00:00"/>
    <s v="14:20"/>
    <x v="7"/>
    <x v="2"/>
    <x v="2"/>
    <s v="2"/>
    <x v="0"/>
    <s v="1"/>
    <n v="1"/>
    <s v="NE"/>
    <s v=""/>
    <x v="0"/>
  </r>
  <r>
    <s v="004767/23"/>
    <s v="Stojanová Lucie"/>
    <s v="1258221162"/>
    <s v="111"/>
    <x v="250"/>
    <d v="1899-12-30T16:43:00"/>
    <d v="2023-09-04T00:00:00"/>
    <s v="12:45"/>
    <x v="8"/>
    <x v="0"/>
    <x v="0"/>
    <s v="2"/>
    <x v="0"/>
    <s v="1"/>
    <n v="1"/>
    <s v="ANO"/>
    <s v=""/>
    <x v="1"/>
  </r>
  <r>
    <s v="004785/23"/>
    <s v="Rous Mikuláš"/>
    <s v="2204300285"/>
    <s v="205"/>
    <x v="251"/>
    <d v="1899-12-30T14:16:00"/>
    <d v="2023-09-04T00:00:00"/>
    <s v="12:28"/>
    <x v="2"/>
    <x v="1"/>
    <x v="1"/>
    <s v="2"/>
    <x v="0"/>
    <s v="1"/>
    <n v="2"/>
    <s v="NE"/>
    <s v=""/>
    <x v="0"/>
  </r>
  <r>
    <s v="004786/23"/>
    <s v="Velčovská Tereza"/>
    <s v="9355065390"/>
    <s v="205"/>
    <x v="251"/>
    <d v="1899-12-30T14:41:00"/>
    <d v="2023-09-04T00:00:00"/>
    <s v="12:30"/>
    <x v="3"/>
    <x v="0"/>
    <x v="0"/>
    <s v="7"/>
    <x v="1"/>
    <s v="1"/>
    <n v="2"/>
    <s v="NE"/>
    <s v=""/>
    <x v="0"/>
  </r>
  <r>
    <s v="004813/23"/>
    <s v="Čanecký Petr "/>
    <s v="0511203242"/>
    <s v="205"/>
    <x v="252"/>
    <d v="1899-12-30T22:47:00"/>
    <d v="2023-09-04T00:00:00"/>
    <s v="14:57"/>
    <x v="11"/>
    <x v="1"/>
    <x v="1"/>
    <s v="2"/>
    <x v="1"/>
    <s v="1"/>
    <n v="3"/>
    <s v="ANO"/>
    <s v=""/>
    <x v="1"/>
  </r>
  <r>
    <s v="004814/23"/>
    <s v="Čanecká Alena"/>
    <s v="8054025320"/>
    <s v="205"/>
    <x v="252"/>
    <d v="1899-12-30T23:12:00"/>
    <d v="2023-09-04T00:00:00"/>
    <s v="13:16"/>
    <x v="1"/>
    <x v="0"/>
    <x v="0"/>
    <s v="7"/>
    <x v="1"/>
    <s v="1"/>
    <n v="3"/>
    <s v="ANO"/>
    <s v=""/>
    <x v="1"/>
  </r>
  <r>
    <s v="004818/23"/>
    <s v="Vodáková Rozárie "/>
    <s v="1859070444"/>
    <s v="111"/>
    <x v="253"/>
    <d v="1899-12-30T09:26:00"/>
    <d v="2023-09-04T00:00:00"/>
    <s v="12:21"/>
    <x v="2"/>
    <x v="1"/>
    <x v="1"/>
    <s v="2"/>
    <x v="2"/>
    <s v="1"/>
    <n v="4"/>
    <s v="NE"/>
    <s v=""/>
    <x v="0"/>
  </r>
  <r>
    <s v="004820/23"/>
    <s v="Král Michal"/>
    <s v="0609226145"/>
    <s v="205"/>
    <x v="253"/>
    <d v="1899-12-30T10:05:00"/>
    <d v="2023-09-04T00:00:00"/>
    <s v="14:41"/>
    <x v="11"/>
    <x v="1"/>
    <x v="1"/>
    <s v="5"/>
    <x v="0"/>
    <s v="2"/>
    <n v="4"/>
    <s v="NE"/>
    <s v=""/>
    <x v="0"/>
  </r>
  <r>
    <s v="004832/23"/>
    <s v="Vodáková Zuzana, Bc."/>
    <s v="8551165777"/>
    <s v="111"/>
    <x v="253"/>
    <d v="1899-12-30T12:54:00"/>
    <d v="2023-09-04T00:00:00"/>
    <s v="12:26"/>
    <x v="3"/>
    <x v="0"/>
    <x v="0"/>
    <s v="7"/>
    <x v="1"/>
    <s v="1"/>
    <n v="4"/>
    <s v="NE"/>
    <s v=""/>
    <x v="0"/>
  </r>
  <r>
    <s v="004843/23"/>
    <s v="Kuttlerová Amálie"/>
    <s v="2358120149"/>
    <s v="205"/>
    <x v="254"/>
    <d v="1899-12-30T07:56:00"/>
    <d v="2023-09-04T00:00:00"/>
    <s v="13:33"/>
    <x v="7"/>
    <x v="2"/>
    <x v="2"/>
    <s v="2"/>
    <x v="0"/>
    <s v="1"/>
    <n v="5"/>
    <s v="NE"/>
    <s v=""/>
    <x v="0"/>
  </r>
  <r>
    <s v="004844/23"/>
    <s v="Kvěšová Petra Mgr."/>
    <s v="9755215712"/>
    <s v="205"/>
    <x v="254"/>
    <d v="1899-12-30T11:48:00"/>
    <d v="2023-09-04T00:00:00"/>
    <s v="12:08"/>
    <x v="6"/>
    <x v="0"/>
    <x v="0"/>
    <s v="7"/>
    <x v="1"/>
    <s v="1"/>
    <n v="5"/>
    <s v="NE"/>
    <s v=""/>
    <x v="0"/>
  </r>
  <r>
    <s v="004845/23"/>
    <s v="Urbanová Sofie"/>
    <s v="2061050486"/>
    <s v="211"/>
    <x v="254"/>
    <d v="1899-12-30T12:31:00"/>
    <d v="2023-09-04T00:00:00"/>
    <s v="12:24"/>
    <x v="2"/>
    <x v="1"/>
    <x v="1"/>
    <s v="1"/>
    <x v="0"/>
    <s v="1"/>
    <n v="5"/>
    <s v="NE"/>
    <s v=""/>
    <x v="0"/>
  </r>
  <r>
    <s v="004846/23"/>
    <s v="Urban Karel"/>
    <s v="9507234473"/>
    <s v="205"/>
    <x v="254"/>
    <d v="1899-12-30T12:41:00"/>
    <d v="2023-09-04T00:00:00"/>
    <s v="12:25"/>
    <x v="3"/>
    <x v="0"/>
    <x v="0"/>
    <s v="7"/>
    <x v="1"/>
    <s v="1"/>
    <n v="5"/>
    <s v="NE"/>
    <s v=""/>
    <x v="0"/>
  </r>
  <r>
    <s v="004851/23"/>
    <s v="Pryč Antonín"/>
    <s v="1209260041"/>
    <s v="211"/>
    <x v="255"/>
    <d v="1899-12-30T06:47:00"/>
    <d v="2023-09-04T00:00:00"/>
    <s v="12:28"/>
    <x v="2"/>
    <x v="1"/>
    <x v="1"/>
    <s v="3"/>
    <x v="2"/>
    <s v="1"/>
    <n v="6"/>
    <s v="ANO"/>
    <s v=""/>
    <x v="1"/>
  </r>
  <r>
    <s v="004852/23"/>
    <s v="Janulíková Barbora"/>
    <s v="0758073272"/>
    <s v="205"/>
    <x v="255"/>
    <d v="1899-12-30T11:08:00"/>
    <d v="2023-09-04T00:00:00"/>
    <s v="11:27"/>
    <x v="0"/>
    <x v="1"/>
    <x v="1"/>
    <s v="2"/>
    <x v="0"/>
    <s v="1"/>
    <n v="6"/>
    <s v="NE"/>
    <s v=""/>
    <x v="1"/>
  </r>
  <r>
    <s v="004854/23"/>
    <s v="Linhart Petr"/>
    <s v="2007240950"/>
    <s v="111"/>
    <x v="255"/>
    <d v="1899-12-30T19:49:00"/>
    <d v="2023-09-04T00:00:00"/>
    <s v="12:31"/>
    <x v="2"/>
    <x v="1"/>
    <x v="1"/>
    <s v="2"/>
    <x v="0"/>
    <s v="1"/>
    <n v="6"/>
    <s v="ANO"/>
    <s v=""/>
    <x v="1"/>
  </r>
  <r>
    <s v="004855/23"/>
    <s v="Linhartová Natalia"/>
    <s v="9254189934"/>
    <s v="111"/>
    <x v="255"/>
    <d v="1899-12-30T19:49:00"/>
    <d v="2023-09-04T00:00:00"/>
    <s v="12:32"/>
    <x v="3"/>
    <x v="0"/>
    <x v="0"/>
    <s v="7"/>
    <x v="1"/>
    <s v="1"/>
    <n v="6"/>
    <s v="ANO"/>
    <s v=""/>
    <x v="1"/>
  </r>
  <r>
    <s v="004857/23"/>
    <s v="Hrachovina Filip"/>
    <s v="2301040566"/>
    <s v="211"/>
    <x v="256"/>
    <d v="1899-12-30T03:04:00"/>
    <d v="2023-09-04T00:00:00"/>
    <s v="10:21"/>
    <x v="7"/>
    <x v="1"/>
    <x v="1"/>
    <s v="2"/>
    <x v="1"/>
    <s v="1"/>
    <n v="7"/>
    <s v="ANO"/>
    <s v=""/>
    <x v="1"/>
  </r>
  <r>
    <s v="004858/23"/>
    <s v="Hrachovinová Ivana M"/>
    <s v="8956055746"/>
    <s v="211"/>
    <x v="256"/>
    <d v="1899-12-30T03:15:00"/>
    <d v="2023-09-04T00:00:00"/>
    <s v="10:40"/>
    <x v="6"/>
    <x v="0"/>
    <x v="0"/>
    <s v="7"/>
    <x v="1"/>
    <s v="1"/>
    <n v="7"/>
    <s v="ANO"/>
    <s v=""/>
    <x v="1"/>
  </r>
  <r>
    <s v="004859/23"/>
    <s v="Klíma Tadeáš"/>
    <s v="0611263224"/>
    <s v="111"/>
    <x v="256"/>
    <d v="1899-12-30T11:37:00"/>
    <d v="2023-09-04T00:00:00"/>
    <s v="12:45"/>
    <x v="2"/>
    <x v="1"/>
    <x v="1"/>
    <s v="3"/>
    <x v="0"/>
    <s v="1"/>
    <n v="7"/>
    <s v="NE"/>
    <s v=""/>
    <x v="1"/>
  </r>
  <r>
    <s v="004656/23"/>
    <s v="Švécarová Amálie"/>
    <s v="2162191174"/>
    <s v="205"/>
    <x v="245"/>
    <d v="1899-12-30T11:38:00"/>
    <d v="2023-09-05T00:00:00"/>
    <s v="14:32"/>
    <x v="7"/>
    <x v="2"/>
    <x v="2"/>
    <s v="2"/>
    <x v="0"/>
    <s v="1"/>
    <n v="3"/>
    <s v="NE"/>
    <s v=""/>
    <x v="0"/>
  </r>
  <r>
    <s v="004663/23"/>
    <s v="Vincourová Klára"/>
    <s v="8853134928"/>
    <s v="205"/>
    <x v="245"/>
    <d v="1899-12-30T12:58:00"/>
    <d v="2023-09-05T00:00:00"/>
    <s v="12:54"/>
    <x v="6"/>
    <x v="0"/>
    <x v="0"/>
    <s v="7"/>
    <x v="1"/>
    <s v="1"/>
    <n v="3"/>
    <s v="NE"/>
    <s v=""/>
    <x v="0"/>
  </r>
  <r>
    <s v="004715/23"/>
    <s v="Rosta Jonatán"/>
    <s v="2308170315"/>
    <s v="201"/>
    <x v="249"/>
    <d v="1899-12-30T10:50:00"/>
    <d v="2023-09-05T00:00:00"/>
    <s v="13:58"/>
    <x v="4"/>
    <x v="1"/>
    <x v="1"/>
    <s v="3"/>
    <x v="0"/>
    <s v="1"/>
    <n v="7"/>
    <s v="NE"/>
    <s v=""/>
    <x v="1"/>
  </r>
  <r>
    <s v="004735/23"/>
    <s v="Bergmannová Petra"/>
    <s v="8651305773"/>
    <s v="201"/>
    <x v="249"/>
    <d v="1899-12-30T17:32:00"/>
    <d v="2023-09-05T00:00:00"/>
    <s v="13:59"/>
    <x v="5"/>
    <x v="0"/>
    <x v="0"/>
    <s v="7"/>
    <x v="1"/>
    <s v="1"/>
    <n v="7"/>
    <s v="ANO"/>
    <s v=""/>
    <x v="1"/>
  </r>
  <r>
    <s v="004817/23"/>
    <s v="Kohout Jakub"/>
    <s v="0812026171"/>
    <s v="211"/>
    <x v="253"/>
    <d v="1899-12-30T09:20:00"/>
    <d v="2023-09-05T00:00:00"/>
    <s v="12:17"/>
    <x v="4"/>
    <x v="2"/>
    <x v="2"/>
    <s v="2"/>
    <x v="0"/>
    <s v="1"/>
    <n v="4"/>
    <s v="NE"/>
    <s v=""/>
    <x v="0"/>
  </r>
  <r>
    <s v="004860/23"/>
    <s v="Kvietok Karel "/>
    <s v="1710081098"/>
    <s v="205"/>
    <x v="256"/>
    <d v="1899-12-30T13:15:00"/>
    <d v="2023-09-05T00:00:00"/>
    <s v="09:46"/>
    <x v="7"/>
    <x v="2"/>
    <x v="2"/>
    <s v="2"/>
    <x v="0"/>
    <s v="1"/>
    <n v="7"/>
    <s v="NE"/>
    <s v=""/>
    <x v="1"/>
  </r>
  <r>
    <s v="004861/23"/>
    <s v="Pospíšilová Alena"/>
    <s v="8256145337"/>
    <s v="205"/>
    <x v="256"/>
    <d v="1899-12-30T13:19:00"/>
    <d v="2023-09-05T00:00:00"/>
    <s v="10:41"/>
    <x v="6"/>
    <x v="0"/>
    <x v="0"/>
    <s v="7"/>
    <x v="1"/>
    <s v="1"/>
    <n v="7"/>
    <s v="NE"/>
    <s v=""/>
    <x v="1"/>
  </r>
  <r>
    <s v="004862/23"/>
    <s v="Vychodil Adrian"/>
    <s v="1506250251"/>
    <s v="111"/>
    <x v="256"/>
    <d v="1899-12-30T13:25:00"/>
    <d v="2023-09-05T00:00:00"/>
    <s v="12:18"/>
    <x v="4"/>
    <x v="2"/>
    <x v="2"/>
    <s v="2"/>
    <x v="0"/>
    <s v="1"/>
    <n v="7"/>
    <s v="NE"/>
    <s v=""/>
    <x v="1"/>
  </r>
  <r>
    <s v="004863/23"/>
    <s v="Kovář Pavel"/>
    <s v="1902140471"/>
    <s v="205"/>
    <x v="256"/>
    <d v="1899-12-30T13:33:00"/>
    <d v="2023-09-05T00:00:00"/>
    <s v="09:18"/>
    <x v="7"/>
    <x v="2"/>
    <x v="2"/>
    <s v="2"/>
    <x v="0"/>
    <s v="1"/>
    <n v="7"/>
    <s v="NE"/>
    <s v=""/>
    <x v="1"/>
  </r>
  <r>
    <s v="004864/23"/>
    <s v="Kovářová Veronika"/>
    <s v="8658276132"/>
    <s v="205"/>
    <x v="256"/>
    <d v="1899-12-30T13:38:00"/>
    <d v="2023-09-05T00:00:00"/>
    <s v="09:38"/>
    <x v="6"/>
    <x v="0"/>
    <x v="0"/>
    <s v="7"/>
    <x v="1"/>
    <s v="1"/>
    <n v="7"/>
    <s v="NE"/>
    <s v=""/>
    <x v="1"/>
  </r>
  <r>
    <s v="004865/23"/>
    <s v="Šubová Julie"/>
    <s v="1551031218"/>
    <s v="205"/>
    <x v="256"/>
    <d v="1899-12-30T13:42:00"/>
    <d v="2023-09-05T00:00:00"/>
    <s v="12:19"/>
    <x v="4"/>
    <x v="2"/>
    <x v="2"/>
    <s v="2"/>
    <x v="0"/>
    <s v="1"/>
    <n v="7"/>
    <s v="NE"/>
    <s v=""/>
    <x v="1"/>
  </r>
  <r>
    <s v="004867/23"/>
    <s v="Kuchařová Magda"/>
    <s v="8554133852"/>
    <s v="205"/>
    <x v="256"/>
    <d v="1899-12-30T13:57:00"/>
    <d v="2023-09-05T00:00:00"/>
    <s v="09:40"/>
    <x v="6"/>
    <x v="0"/>
    <x v="0"/>
    <s v="7"/>
    <x v="1"/>
    <s v="1"/>
    <n v="7"/>
    <s v="NE"/>
    <s v=""/>
    <x v="1"/>
  </r>
  <r>
    <s v="004866/23"/>
    <s v="Kuchař David"/>
    <s v="1905200374"/>
    <s v="205"/>
    <x v="256"/>
    <d v="1899-12-30T13:57:00"/>
    <d v="2023-09-05T00:00:00"/>
    <s v="09:21"/>
    <x v="7"/>
    <x v="2"/>
    <x v="2"/>
    <s v="2"/>
    <x v="0"/>
    <s v="1"/>
    <n v="7"/>
    <s v="NE"/>
    <s v=""/>
    <x v="1"/>
  </r>
  <r>
    <s v="004869/23"/>
    <s v="Diviš Dominik"/>
    <s v="1812111763"/>
    <s v="111"/>
    <x v="256"/>
    <d v="1899-12-30T14:35:00"/>
    <d v="2023-09-05T00:00:00"/>
    <s v="09:43"/>
    <x v="7"/>
    <x v="2"/>
    <x v="2"/>
    <s v="2"/>
    <x v="0"/>
    <s v="1"/>
    <n v="7"/>
    <s v="NE"/>
    <s v=""/>
    <x v="1"/>
  </r>
  <r>
    <s v="004870/23"/>
    <s v="Divišová Eva, Ing."/>
    <s v="8156187171"/>
    <s v="111"/>
    <x v="256"/>
    <d v="1899-12-30T14:41:00"/>
    <d v="2023-09-05T00:00:00"/>
    <s v="10:27"/>
    <x v="6"/>
    <x v="0"/>
    <x v="0"/>
    <s v="7"/>
    <x v="1"/>
    <s v="1"/>
    <n v="7"/>
    <s v="NE"/>
    <s v=""/>
    <x v="1"/>
  </r>
  <r>
    <s v="004871/23"/>
    <s v="Kreželoková Kamila"/>
    <s v="0652106598"/>
    <s v="205"/>
    <x v="256"/>
    <d v="1899-12-30T14:49:00"/>
    <d v="2023-09-05T00:00:00"/>
    <s v="12:20"/>
    <x v="4"/>
    <x v="1"/>
    <x v="1"/>
    <s v="2"/>
    <x v="0"/>
    <s v="1"/>
    <n v="7"/>
    <s v="NE"/>
    <s v=""/>
    <x v="1"/>
  </r>
  <r>
    <s v="004872/23"/>
    <s v="Študentová Alžběta "/>
    <s v="1452270523"/>
    <s v="207"/>
    <x v="256"/>
    <d v="1899-12-30T15:48:00"/>
    <d v="2023-09-05T00:00:00"/>
    <s v="09:43"/>
    <x v="11"/>
    <x v="2"/>
    <x v="2"/>
    <s v="2"/>
    <x v="0"/>
    <s v="1"/>
    <n v="7"/>
    <s v="ANO"/>
    <s v=""/>
    <x v="1"/>
  </r>
  <r>
    <s v="004873/23"/>
    <s v="Študentová Jana"/>
    <s v="8260155761"/>
    <s v="207"/>
    <x v="256"/>
    <d v="1899-12-30T16:02:00"/>
    <d v="2023-09-05T00:00:00"/>
    <s v="10:00"/>
    <x v="1"/>
    <x v="0"/>
    <x v="0"/>
    <s v="7"/>
    <x v="1"/>
    <s v="1"/>
    <n v="7"/>
    <s v="ANO"/>
    <s v=""/>
    <x v="1"/>
  </r>
  <r>
    <s v="004875/23"/>
    <s v="Rybka Matěj"/>
    <s v="1706270115"/>
    <s v="111"/>
    <x v="256"/>
    <d v="1899-12-30T17:41:00"/>
    <d v="2023-09-05T00:00:00"/>
    <s v="12:11"/>
    <x v="8"/>
    <x v="1"/>
    <x v="1"/>
    <s v="6"/>
    <x v="0"/>
    <s v="1"/>
    <n v="7"/>
    <s v="ANO"/>
    <s v=""/>
    <x v="1"/>
  </r>
  <r>
    <s v="004876/23"/>
    <s v="Mikoláš Michal"/>
    <s v="1902060237"/>
    <s v="205"/>
    <x v="256"/>
    <d v="1899-12-30T23:21:00"/>
    <d v="2023-09-05T00:00:00"/>
    <s v="12:09"/>
    <x v="2"/>
    <x v="1"/>
    <x v="1"/>
    <s v="2"/>
    <x v="0"/>
    <s v="1"/>
    <n v="7"/>
    <s v="ANO"/>
    <s v=""/>
    <x v="1"/>
  </r>
  <r>
    <s v="004877/23"/>
    <s v="Mikolášová Naděžda"/>
    <s v="7962185352"/>
    <s v="205"/>
    <x v="256"/>
    <d v="1899-12-30T23:32:00"/>
    <d v="2023-09-05T00:00:00"/>
    <s v="12:12"/>
    <x v="3"/>
    <x v="0"/>
    <x v="0"/>
    <s v="7"/>
    <x v="1"/>
    <s v="1"/>
    <n v="7"/>
    <s v="ANO"/>
    <s v=""/>
    <x v="1"/>
  </r>
  <r>
    <s v="004879/23"/>
    <s v="Mrhalová Lilien"/>
    <s v="2059040720"/>
    <s v="205"/>
    <x v="257"/>
    <d v="1899-12-30T08:33:00"/>
    <d v="2023-09-05T00:00:00"/>
    <s v="12:07"/>
    <x v="8"/>
    <x v="2"/>
    <x v="2"/>
    <s v="2"/>
    <x v="0"/>
    <s v="1"/>
    <n v="1"/>
    <s v="NE"/>
    <s v=""/>
    <x v="0"/>
  </r>
  <r>
    <s v="004885/23"/>
    <s v="Škurková Eliška "/>
    <s v="1959110362"/>
    <s v="205"/>
    <x v="257"/>
    <d v="1899-12-30T11:04:00"/>
    <d v="2023-09-05T00:00:00"/>
    <s v="09:38"/>
    <x v="7"/>
    <x v="2"/>
    <x v="2"/>
    <s v="2"/>
    <x v="0"/>
    <s v="1"/>
    <n v="1"/>
    <s v="NE"/>
    <s v=""/>
    <x v="0"/>
  </r>
  <r>
    <s v="004888/23"/>
    <s v="Sasáková Michaela"/>
    <s v="8160055684"/>
    <s v="111"/>
    <x v="257"/>
    <d v="1899-12-30T11:33:00"/>
    <d v="2023-09-05T00:00:00"/>
    <s v="10:27"/>
    <x v="9"/>
    <x v="0"/>
    <x v="0"/>
    <s v="7"/>
    <x v="1"/>
    <s v="1"/>
    <n v="1"/>
    <s v="NE"/>
    <s v=""/>
    <x v="0"/>
  </r>
  <r>
    <s v="004891/23"/>
    <s v="Škurková Michaela"/>
    <s v="8753114953"/>
    <s v="205"/>
    <x v="257"/>
    <d v="1899-12-30T12:28:00"/>
    <d v="2023-09-05T00:00:00"/>
    <s v="16:28"/>
    <x v="6"/>
    <x v="0"/>
    <x v="0"/>
    <s v="5"/>
    <x v="1"/>
    <s v="1"/>
    <n v="1"/>
    <s v="NE"/>
    <s v=""/>
    <x v="0"/>
  </r>
  <r>
    <s v="004895/23"/>
    <s v="Janáčová Lucie"/>
    <s v="8952075770"/>
    <s v="205"/>
    <x v="257"/>
    <d v="1899-12-30T15:53:00"/>
    <d v="2023-09-05T00:00:00"/>
    <s v="12:09"/>
    <x v="9"/>
    <x v="0"/>
    <x v="0"/>
    <s v="7"/>
    <x v="1"/>
    <s v="1"/>
    <n v="1"/>
    <s v="ANO"/>
    <s v=""/>
    <x v="1"/>
  </r>
  <r>
    <s v="004898/23"/>
    <s v="Holt Michael Leo"/>
    <s v="1805250832"/>
    <s v="205"/>
    <x v="257"/>
    <d v="1899-12-30T19:24:00"/>
    <d v="2023-09-05T00:00:00"/>
    <s v="13:04"/>
    <x v="4"/>
    <x v="1"/>
    <x v="1"/>
    <s v="2"/>
    <x v="0"/>
    <s v="1"/>
    <n v="1"/>
    <s v="ANO"/>
    <s v=""/>
    <x v="1"/>
  </r>
  <r>
    <s v="004899/23"/>
    <s v="Holt Michelle"/>
    <s v="8455115306"/>
    <s v="205"/>
    <x v="257"/>
    <d v="1899-12-30T19:39:00"/>
    <d v="2023-09-05T00:00:00"/>
    <s v="13:06"/>
    <x v="5"/>
    <x v="0"/>
    <x v="0"/>
    <s v="7"/>
    <x v="1"/>
    <s v="1"/>
    <n v="1"/>
    <s v="ANO"/>
    <s v=""/>
    <x v="1"/>
  </r>
  <r>
    <s v="004778/23"/>
    <s v="Střelec Jakub"/>
    <s v="0706143240"/>
    <s v="207"/>
    <x v="251"/>
    <d v="1899-12-30T08:45:00"/>
    <d v="2023-09-06T00:00:00"/>
    <s v="11:02"/>
    <x v="0"/>
    <x v="2"/>
    <x v="2"/>
    <s v="2"/>
    <x v="2"/>
    <s v="1"/>
    <n v="2"/>
    <s v="NE"/>
    <s v=""/>
    <x v="0"/>
  </r>
  <r>
    <s v="004881/23"/>
    <s v="Zahálka Martin"/>
    <s v="1604281008"/>
    <s v="205"/>
    <x v="257"/>
    <d v="1899-12-30T09:56:00"/>
    <d v="2023-09-06T00:00:00"/>
    <s v="08:39"/>
    <x v="7"/>
    <x v="2"/>
    <x v="2"/>
    <s v="2"/>
    <x v="0"/>
    <s v="1"/>
    <n v="1"/>
    <s v="NE"/>
    <s v=""/>
    <x v="0"/>
  </r>
  <r>
    <s v="004882/23"/>
    <s v="Kašpárek Krištof"/>
    <s v="1605100211"/>
    <s v="111"/>
    <x v="257"/>
    <d v="1899-12-30T10:29:00"/>
    <d v="2023-09-06T00:00:00"/>
    <s v="08:57"/>
    <x v="7"/>
    <x v="2"/>
    <x v="2"/>
    <s v="2"/>
    <x v="0"/>
    <s v="1"/>
    <n v="1"/>
    <s v="NE"/>
    <s v=""/>
    <x v="0"/>
  </r>
  <r>
    <s v="004883/23"/>
    <s v="Fréhar Matyáš"/>
    <s v="1206070261"/>
    <s v="205"/>
    <x v="257"/>
    <d v="1899-12-30T10:44:00"/>
    <d v="2023-09-06T00:00:00"/>
    <s v="12:03"/>
    <x v="4"/>
    <x v="2"/>
    <x v="2"/>
    <s v="2"/>
    <x v="0"/>
    <s v="1"/>
    <n v="1"/>
    <s v="NE"/>
    <s v=""/>
    <x v="0"/>
  </r>
  <r>
    <s v="004884/23"/>
    <s v="Dusík Michal "/>
    <s v="1907200372"/>
    <s v="205"/>
    <x v="257"/>
    <d v="1899-12-30T10:59:00"/>
    <d v="2023-09-06T00:00:00"/>
    <s v="08:20"/>
    <x v="7"/>
    <x v="2"/>
    <x v="2"/>
    <s v="2"/>
    <x v="0"/>
    <s v="1"/>
    <n v="1"/>
    <s v="NE"/>
    <s v=""/>
    <x v="0"/>
  </r>
  <r>
    <s v="004886/23"/>
    <s v="Machač Oldřich"/>
    <s v="1607260193"/>
    <s v="211"/>
    <x v="257"/>
    <d v="1899-12-30T11:21:00"/>
    <d v="2023-09-06T00:00:00"/>
    <s v="09:08"/>
    <x v="8"/>
    <x v="2"/>
    <x v="2"/>
    <s v="2"/>
    <x v="0"/>
    <s v="1"/>
    <n v="1"/>
    <s v="NE"/>
    <s v=""/>
    <x v="0"/>
  </r>
  <r>
    <s v="004890/23"/>
    <s v="Dusíková Martina"/>
    <s v="9053085778"/>
    <s v="205"/>
    <x v="257"/>
    <d v="1899-12-30T12:26:00"/>
    <d v="2023-09-06T00:00:00"/>
    <s v="14:30"/>
    <x v="6"/>
    <x v="0"/>
    <x v="0"/>
    <s v="7"/>
    <x v="1"/>
    <s v="1"/>
    <n v="1"/>
    <s v="NE"/>
    <s v=""/>
    <x v="0"/>
  </r>
  <r>
    <s v="004896/23"/>
    <s v="Drápal Timon"/>
    <s v="1507290488"/>
    <s v="205"/>
    <x v="257"/>
    <d v="1899-12-30T18:23:00"/>
    <d v="2023-09-06T00:00:00"/>
    <s v="12:01"/>
    <x v="2"/>
    <x v="1"/>
    <x v="1"/>
    <s v="2"/>
    <x v="0"/>
    <s v="1"/>
    <n v="1"/>
    <s v="ANO"/>
    <s v=""/>
    <x v="1"/>
  </r>
  <r>
    <s v="004902/23"/>
    <s v="Efraimová Marta Patr"/>
    <s v="2257020425"/>
    <s v="211"/>
    <x v="257"/>
    <d v="1899-12-30T22:52:00"/>
    <d v="2023-09-06T00:00:00"/>
    <s v="12:01"/>
    <x v="2"/>
    <x v="1"/>
    <x v="1"/>
    <s v="2"/>
    <x v="0"/>
    <s v="1"/>
    <n v="1"/>
    <s v="ANO"/>
    <s v=""/>
    <x v="1"/>
  </r>
  <r>
    <s v="004903/23"/>
    <s v="Efraim Mary Linn Ann"/>
    <s v="8955043669"/>
    <s v="211"/>
    <x v="257"/>
    <d v="1899-12-30T23:10:00"/>
    <d v="2023-09-06T00:00:00"/>
    <s v="12:05"/>
    <x v="3"/>
    <x v="0"/>
    <x v="0"/>
    <s v="7"/>
    <x v="1"/>
    <s v="1"/>
    <n v="1"/>
    <s v="ANO"/>
    <s v=""/>
    <x v="1"/>
  </r>
  <r>
    <s v="004906/23"/>
    <s v="Boldi Samuel"/>
    <s v="2307180007"/>
    <s v="211"/>
    <x v="258"/>
    <d v="1899-12-30T09:17:00"/>
    <d v="2023-09-06T00:00:00"/>
    <s v="13:56"/>
    <x v="8"/>
    <x v="2"/>
    <x v="2"/>
    <s v="2"/>
    <x v="0"/>
    <s v="1"/>
    <n v="2"/>
    <s v="NE"/>
    <s v=""/>
    <x v="0"/>
  </r>
  <r>
    <s v="004913/23"/>
    <s v="Melko Adrian"/>
    <s v="1803310014"/>
    <s v="111"/>
    <x v="258"/>
    <d v="1899-12-30T10:55:00"/>
    <d v="2023-09-06T00:00:00"/>
    <s v="14:33"/>
    <x v="0"/>
    <x v="2"/>
    <x v="2"/>
    <s v="2"/>
    <x v="0"/>
    <s v="1"/>
    <n v="2"/>
    <s v="NE"/>
    <s v=""/>
    <x v="0"/>
  </r>
  <r>
    <s v="004921/23"/>
    <s v="Budaiová Ester "/>
    <s v="9752104131"/>
    <s v="111"/>
    <x v="258"/>
    <d v="1899-12-30T14:07:00"/>
    <d v="2023-09-06T00:00:00"/>
    <s v="14:40"/>
    <x v="1"/>
    <x v="0"/>
    <x v="0"/>
    <s v="7"/>
    <x v="1"/>
    <s v="1"/>
    <n v="2"/>
    <s v="NE"/>
    <s v=""/>
    <x v="0"/>
  </r>
  <r>
    <s v="004923/23"/>
    <s v="Procházka Samuel"/>
    <s v="2108220345"/>
    <s v="211"/>
    <x v="258"/>
    <d v="1899-12-30T15:14:00"/>
    <d v="2023-09-06T00:00:00"/>
    <s v="12:02"/>
    <x v="4"/>
    <x v="0"/>
    <x v="0"/>
    <s v="2"/>
    <x v="0"/>
    <s v="1"/>
    <n v="2"/>
    <s v="ANO"/>
    <s v=""/>
    <x v="1"/>
  </r>
  <r>
    <s v="004924/23"/>
    <s v="Procházková Alice"/>
    <s v="9253025727"/>
    <s v="211"/>
    <x v="258"/>
    <d v="1899-12-30T15:22:00"/>
    <d v="2023-09-06T00:00:00"/>
    <s v="12:03"/>
    <x v="5"/>
    <x v="0"/>
    <x v="0"/>
    <s v="7"/>
    <x v="1"/>
    <s v="1"/>
    <n v="2"/>
    <s v="ANO"/>
    <s v=""/>
    <x v="1"/>
  </r>
  <r>
    <s v="004926/23"/>
    <s v="Boldi Pavlína"/>
    <s v="9762055908"/>
    <s v="211"/>
    <x v="258"/>
    <d v="1899-12-30T17:00:00"/>
    <d v="2023-09-06T00:00:00"/>
    <s v="14:13"/>
    <x v="9"/>
    <x v="0"/>
    <x v="0"/>
    <s v="7"/>
    <x v="1"/>
    <s v="1"/>
    <n v="2"/>
    <s v="ANO"/>
    <s v=""/>
    <x v="1"/>
  </r>
  <r>
    <s v="004696/23"/>
    <s v="Volný Lukáš "/>
    <s v="1102180486"/>
    <s v="205"/>
    <x v="247"/>
    <d v="1899-12-30T13:25:00"/>
    <d v="2023-09-07T00:00:00"/>
    <s v="09:05"/>
    <x v="0"/>
    <x v="2"/>
    <x v="2"/>
    <s v="2"/>
    <x v="0"/>
    <s v="5"/>
    <n v="5"/>
    <s v="NE"/>
    <s v=""/>
    <x v="0"/>
  </r>
  <r>
    <s v="004827/23"/>
    <s v="Machala Patrik"/>
    <s v="0812217230"/>
    <s v="111"/>
    <x v="253"/>
    <d v="1899-12-30T11:52:00"/>
    <d v="2023-09-07T00:00:00"/>
    <s v="13:18"/>
    <x v="0"/>
    <x v="2"/>
    <x v="2"/>
    <s v="2"/>
    <x v="0"/>
    <s v="1"/>
    <n v="4"/>
    <s v="NE"/>
    <s v=""/>
    <x v="0"/>
  </r>
  <r>
    <s v="004853/23"/>
    <s v="Horák Matěj"/>
    <s v="1301020259"/>
    <s v="111"/>
    <x v="255"/>
    <d v="1899-12-30T18:34:00"/>
    <d v="2023-09-07T00:00:00"/>
    <s v="12:27"/>
    <x v="2"/>
    <x v="1"/>
    <x v="1"/>
    <s v="2"/>
    <x v="0"/>
    <s v="1"/>
    <n v="6"/>
    <s v="ANO"/>
    <s v=""/>
    <x v="1"/>
  </r>
  <r>
    <s v="004856/23"/>
    <s v="Kouřilová Marie"/>
    <s v="1054276036"/>
    <s v="111"/>
    <x v="255"/>
    <d v="1899-12-30T20:43:00"/>
    <d v="2023-09-07T00:00:00"/>
    <s v="12:00"/>
    <x v="8"/>
    <x v="1"/>
    <x v="1"/>
    <s v="2"/>
    <x v="0"/>
    <s v="1"/>
    <n v="6"/>
    <s v="ANO"/>
    <s v=""/>
    <x v="1"/>
  </r>
  <r>
    <s v="004868/23"/>
    <s v="Malá Wanda Regina"/>
    <s v="0860206160"/>
    <s v="211"/>
    <x v="256"/>
    <d v="1899-12-30T14:07:00"/>
    <d v="2023-09-07T00:00:00"/>
    <s v="12:42"/>
    <x v="4"/>
    <x v="1"/>
    <x v="1"/>
    <s v="4"/>
    <x v="0"/>
    <s v="1"/>
    <n v="7"/>
    <s v="NE"/>
    <s v=""/>
    <x v="1"/>
  </r>
  <r>
    <s v="004874/23"/>
    <s v="Hiczová Vendula"/>
    <s v="0958036068"/>
    <s v="111"/>
    <x v="256"/>
    <d v="1899-12-30T16:36:00"/>
    <d v="2023-09-07T00:00:00"/>
    <s v="15:22"/>
    <x v="0"/>
    <x v="1"/>
    <x v="1"/>
    <s v="7"/>
    <x v="0"/>
    <s v="1"/>
    <n v="7"/>
    <s v="ANO"/>
    <s v=""/>
    <x v="1"/>
  </r>
  <r>
    <s v="004878/23"/>
    <s v="Techmann Kryštof"/>
    <s v="1103170222"/>
    <s v="205"/>
    <x v="257"/>
    <d v="1899-12-30T08:13:00"/>
    <d v="2023-09-07T00:00:00"/>
    <s v="11:10"/>
    <x v="0"/>
    <x v="2"/>
    <x v="2"/>
    <s v="2"/>
    <x v="0"/>
    <s v="1"/>
    <n v="1"/>
    <s v="NE"/>
    <s v=""/>
    <x v="0"/>
  </r>
  <r>
    <s v="004893/23"/>
    <s v="Sedláková Kateřina"/>
    <s v="1857100443"/>
    <s v="205"/>
    <x v="257"/>
    <d v="1899-12-30T13:36:00"/>
    <d v="2023-09-07T00:00:00"/>
    <s v="10:43"/>
    <x v="7"/>
    <x v="2"/>
    <x v="2"/>
    <s v="2"/>
    <x v="0"/>
    <s v="1"/>
    <n v="1"/>
    <s v="NE"/>
    <s v=""/>
    <x v="0"/>
  </r>
  <r>
    <s v="004900/23"/>
    <s v="Novotná Jana "/>
    <s v="9356214846"/>
    <s v="205"/>
    <x v="257"/>
    <d v="1899-12-30T20:22:00"/>
    <d v="2023-09-07T00:00:00"/>
    <s v="11:01"/>
    <x v="6"/>
    <x v="0"/>
    <x v="0"/>
    <s v="7"/>
    <x v="1"/>
    <s v="1"/>
    <n v="1"/>
    <s v="ANO"/>
    <s v=""/>
    <x v="1"/>
  </r>
  <r>
    <s v="004904/23"/>
    <s v="Jurigová Natálie"/>
    <s v="0958246784"/>
    <s v="111"/>
    <x v="258"/>
    <d v="1899-12-30T08:26:00"/>
    <d v="2023-09-07T00:00:00"/>
    <s v="12:41"/>
    <x v="4"/>
    <x v="2"/>
    <x v="2"/>
    <s v="2"/>
    <x v="0"/>
    <s v="1"/>
    <n v="2"/>
    <s v="NE"/>
    <s v=""/>
    <x v="0"/>
  </r>
  <r>
    <s v="004909/23"/>
    <s v="Švanda Dominik"/>
    <s v="1302260410"/>
    <s v="205"/>
    <x v="258"/>
    <d v="1899-12-30T09:58:00"/>
    <d v="2023-09-07T00:00:00"/>
    <s v="12:57"/>
    <x v="7"/>
    <x v="2"/>
    <x v="2"/>
    <s v="2"/>
    <x v="0"/>
    <s v="1"/>
    <n v="2"/>
    <s v="NE"/>
    <s v=""/>
    <x v="0"/>
  </r>
  <r>
    <s v="004912/23"/>
    <s v="Ochmann Hynek"/>
    <s v="1903120263"/>
    <s v="205"/>
    <x v="258"/>
    <d v="1899-12-30T10:52:00"/>
    <d v="2023-09-07T00:00:00"/>
    <s v="12:30"/>
    <x v="2"/>
    <x v="0"/>
    <x v="0"/>
    <s v="2"/>
    <x v="0"/>
    <s v="1"/>
    <n v="2"/>
    <s v="NE"/>
    <s v=""/>
    <x v="0"/>
  </r>
  <r>
    <s v="004919/23"/>
    <s v="Ochmann Petr"/>
    <s v="8309275315"/>
    <s v="205"/>
    <x v="258"/>
    <d v="1899-12-30T13:36:00"/>
    <d v="2023-09-07T00:00:00"/>
    <s v="12:32"/>
    <x v="3"/>
    <x v="0"/>
    <x v="0"/>
    <s v="7"/>
    <x v="1"/>
    <s v="1"/>
    <n v="2"/>
    <s v="NE"/>
    <s v=""/>
    <x v="0"/>
  </r>
  <r>
    <s v="004925/23"/>
    <s v="Měšťan Matyáš "/>
    <s v="0608123670"/>
    <s v="211"/>
    <x v="258"/>
    <d v="1899-12-30T16:03:00"/>
    <d v="2023-09-07T00:00:00"/>
    <s v="12:46"/>
    <x v="4"/>
    <x v="2"/>
    <x v="2"/>
    <s v="2"/>
    <x v="2"/>
    <s v="1"/>
    <n v="2"/>
    <s v="ANO"/>
    <s v=""/>
    <x v="1"/>
  </r>
  <r>
    <s v="004936/23"/>
    <s v="Fiala Petr"/>
    <s v="2301230525"/>
    <s v="205"/>
    <x v="259"/>
    <d v="1899-12-30T10:45:00"/>
    <d v="2023-09-07T00:00:00"/>
    <s v="12:36"/>
    <x v="0"/>
    <x v="0"/>
    <x v="0"/>
    <s v="7"/>
    <x v="0"/>
    <s v="1"/>
    <n v="3"/>
    <s v="NE"/>
    <s v=""/>
    <x v="0"/>
  </r>
  <r>
    <s v="004942/23"/>
    <s v="Machala Alexandr"/>
    <s v="1808110436"/>
    <s v="205"/>
    <x v="259"/>
    <d v="1899-12-30T12:45:00"/>
    <d v="2023-09-07T00:00:00"/>
    <s v="10:01"/>
    <x v="7"/>
    <x v="0"/>
    <x v="0"/>
    <s v="2"/>
    <x v="0"/>
    <s v="1"/>
    <n v="3"/>
    <s v="NE"/>
    <s v=""/>
    <x v="0"/>
  </r>
  <r>
    <s v="004952/23"/>
    <s v="Rucká Natalie "/>
    <s v="9851144303"/>
    <s v="205"/>
    <x v="259"/>
    <d v="1899-12-30T14:40:00"/>
    <d v="2023-09-07T00:00:00"/>
    <s v="12:36"/>
    <x v="1"/>
    <x v="0"/>
    <x v="0"/>
    <s v="7"/>
    <x v="1"/>
    <s v="1"/>
    <n v="3"/>
    <s v="NE"/>
    <s v=""/>
    <x v="0"/>
  </r>
  <r>
    <s v="004953/23"/>
    <s v="Havlátová Jaromíra"/>
    <s v="9955055143"/>
    <s v="111"/>
    <x v="259"/>
    <d v="1899-12-30T14:44:00"/>
    <d v="2023-09-07T00:00:00"/>
    <s v="10:49"/>
    <x v="6"/>
    <x v="0"/>
    <x v="0"/>
    <s v="7"/>
    <x v="1"/>
    <s v="1"/>
    <n v="3"/>
    <s v="NE"/>
    <s v=""/>
    <x v="0"/>
  </r>
  <r>
    <s v="004954/23"/>
    <s v="Machalová Barbora"/>
    <s v="9053233233"/>
    <s v="205"/>
    <x v="259"/>
    <d v="1899-12-30T14:51:00"/>
    <d v="2023-09-07T00:00:00"/>
    <s v="10:55"/>
    <x v="6"/>
    <x v="0"/>
    <x v="0"/>
    <s v="7"/>
    <x v="1"/>
    <s v="1"/>
    <n v="3"/>
    <s v="NE"/>
    <s v=""/>
    <x v="0"/>
  </r>
  <r>
    <s v="004602/23"/>
    <s v="Gajdošík Radek"/>
    <s v="1603250803"/>
    <s v="111"/>
    <x v="243"/>
    <d v="1899-12-30T08:46:00"/>
    <d v="2023-09-08T00:00:00"/>
    <s v="12:30"/>
    <x v="8"/>
    <x v="0"/>
    <x v="0"/>
    <s v="2"/>
    <x v="1"/>
    <s v="1"/>
    <n v="1"/>
    <s v="NE"/>
    <s v=""/>
    <x v="0"/>
  </r>
  <r>
    <s v="004605/23"/>
    <s v="Gajdošíková Silvie"/>
    <s v="8559296141"/>
    <s v="111"/>
    <x v="243"/>
    <d v="1899-12-30T09:42:00"/>
    <d v="2023-09-08T00:00:00"/>
    <s v="16:28"/>
    <x v="9"/>
    <x v="0"/>
    <x v="0"/>
    <s v="7"/>
    <x v="1"/>
    <s v="1"/>
    <n v="1"/>
    <s v="NE"/>
    <s v=""/>
    <x v="0"/>
  </r>
  <r>
    <s v="004907/23"/>
    <s v="Schwarz Vanessa"/>
    <s v="1759190213"/>
    <s v="205"/>
    <x v="258"/>
    <d v="1899-12-30T09:40:00"/>
    <d v="2023-09-08T00:00:00"/>
    <s v="13:09"/>
    <x v="2"/>
    <x v="0"/>
    <x v="0"/>
    <s v="1"/>
    <x v="0"/>
    <s v="1"/>
    <n v="2"/>
    <s v="NE"/>
    <s v=""/>
    <x v="0"/>
  </r>
  <r>
    <s v="004910/23"/>
    <s v="Šušková Anna "/>
    <s v="1151300073"/>
    <s v="211"/>
    <x v="258"/>
    <d v="1899-12-30T10:19:00"/>
    <d v="2023-09-08T00:00:00"/>
    <s v="12:38"/>
    <x v="7"/>
    <x v="2"/>
    <x v="2"/>
    <s v="2"/>
    <x v="0"/>
    <s v="1"/>
    <n v="2"/>
    <s v="NE"/>
    <s v=""/>
    <x v="0"/>
  </r>
  <r>
    <s v="004911/23"/>
    <s v="Matulová Magdaléna"/>
    <s v="0954260373"/>
    <s v="205"/>
    <x v="258"/>
    <d v="1899-12-30T10:36:00"/>
    <d v="2023-09-08T00:00:00"/>
    <s v="13:47"/>
    <x v="7"/>
    <x v="2"/>
    <x v="2"/>
    <s v="2"/>
    <x v="0"/>
    <s v="1"/>
    <n v="2"/>
    <s v="NE"/>
    <s v=""/>
    <x v="0"/>
  </r>
  <r>
    <s v="004914/23"/>
    <s v="Ondřej Filip Aurel"/>
    <s v="2209130561"/>
    <s v="211"/>
    <x v="258"/>
    <d v="1899-12-30T12:01:00"/>
    <d v="2023-09-08T00:00:00"/>
    <s v="13:17"/>
    <x v="2"/>
    <x v="0"/>
    <x v="0"/>
    <s v="1"/>
    <x v="0"/>
    <s v="1"/>
    <n v="2"/>
    <s v="NE"/>
    <s v=""/>
    <x v="0"/>
  </r>
  <r>
    <s v="004918/23"/>
    <s v="Schwarz Richard"/>
    <s v="9106275728"/>
    <s v="207"/>
    <x v="258"/>
    <d v="1899-12-30T13:36:00"/>
    <d v="2023-09-08T00:00:00"/>
    <s v="13:12"/>
    <x v="3"/>
    <x v="0"/>
    <x v="0"/>
    <s v="7"/>
    <x v="1"/>
    <s v="1"/>
    <n v="2"/>
    <s v="NE"/>
    <s v=""/>
    <x v="0"/>
  </r>
  <r>
    <s v="004920/23"/>
    <s v="Horňáková Eva "/>
    <s v="9461244595"/>
    <s v="211"/>
    <x v="258"/>
    <d v="1899-12-30T13:43:00"/>
    <d v="2023-09-08T00:00:00"/>
    <s v="13:14"/>
    <x v="3"/>
    <x v="0"/>
    <x v="0"/>
    <s v="7"/>
    <x v="1"/>
    <s v="1"/>
    <n v="2"/>
    <s v="NE"/>
    <s v=""/>
    <x v="0"/>
  </r>
  <r>
    <s v="004929/23"/>
    <s v="Dostálová Bibiana "/>
    <s v="2261040089"/>
    <s v="201"/>
    <x v="259"/>
    <d v="1899-12-30T08:15:00"/>
    <d v="2023-09-08T00:00:00"/>
    <s v="14:12"/>
    <x v="2"/>
    <x v="1"/>
    <x v="1"/>
    <s v="2"/>
    <x v="0"/>
    <s v="1"/>
    <n v="3"/>
    <s v="NE"/>
    <s v=""/>
    <x v="0"/>
  </r>
  <r>
    <s v="004930/23"/>
    <s v="Engel Kryštof"/>
    <s v="2201271061"/>
    <s v="205"/>
    <x v="259"/>
    <d v="1899-12-30T08:36:00"/>
    <d v="2023-09-08T00:00:00"/>
    <s v="13:12"/>
    <x v="4"/>
    <x v="2"/>
    <x v="2"/>
    <s v="2"/>
    <x v="0"/>
    <s v="1"/>
    <n v="3"/>
    <s v="NE"/>
    <s v=""/>
    <x v="0"/>
  </r>
  <r>
    <s v="004931/23"/>
    <s v="Jirák Michal"/>
    <s v="1705040403"/>
    <s v="205"/>
    <x v="259"/>
    <d v="1899-12-30T08:48:00"/>
    <d v="2023-09-08T00:00:00"/>
    <s v="12:02"/>
    <x v="4"/>
    <x v="2"/>
    <x v="2"/>
    <s v="2"/>
    <x v="0"/>
    <s v="1"/>
    <n v="3"/>
    <s v="NE"/>
    <s v=""/>
    <x v="0"/>
  </r>
  <r>
    <s v="004932/23"/>
    <s v="Jiráková Anna"/>
    <s v="1456170188"/>
    <s v="205"/>
    <x v="259"/>
    <d v="1899-12-30T09:01:00"/>
    <d v="2023-09-08T00:00:00"/>
    <s v="11:38"/>
    <x v="4"/>
    <x v="2"/>
    <x v="2"/>
    <s v="2"/>
    <x v="0"/>
    <s v="1"/>
    <n v="3"/>
    <s v="NE"/>
    <s v=""/>
    <x v="0"/>
  </r>
  <r>
    <s v="004933/23"/>
    <s v="Vyjídáčková Anežka"/>
    <s v="1558270208"/>
    <s v="111"/>
    <x v="259"/>
    <d v="1899-12-30T09:25:00"/>
    <d v="2023-09-08T00:00:00"/>
    <s v="13:17"/>
    <x v="4"/>
    <x v="2"/>
    <x v="2"/>
    <s v="2"/>
    <x v="0"/>
    <s v="1"/>
    <n v="3"/>
    <s v="NE"/>
    <s v=""/>
    <x v="0"/>
  </r>
  <r>
    <s v="004934/23"/>
    <s v="Kristian Adam"/>
    <s v="1911261231"/>
    <s v="111"/>
    <x v="259"/>
    <d v="1899-12-30T09:45:00"/>
    <d v="2023-09-08T00:00:00"/>
    <s v="13:49"/>
    <x v="7"/>
    <x v="2"/>
    <x v="2"/>
    <s v="2"/>
    <x v="0"/>
    <s v="1"/>
    <n v="3"/>
    <s v="NE"/>
    <s v=""/>
    <x v="0"/>
  </r>
  <r>
    <s v="004935/23"/>
    <s v="Dubinchak Viktor"/>
    <s v="1204272003"/>
    <s v="111"/>
    <x v="259"/>
    <d v="1899-12-30T10:25:00"/>
    <d v="2023-09-08T00:00:00"/>
    <s v="13:01"/>
    <x v="4"/>
    <x v="2"/>
    <x v="2"/>
    <s v="2"/>
    <x v="0"/>
    <s v="1"/>
    <n v="3"/>
    <s v="NE"/>
    <s v=""/>
    <x v="0"/>
  </r>
  <r>
    <s v="004937/23"/>
    <s v="Neplech Jiří"/>
    <s v="2102160643"/>
    <s v="201"/>
    <x v="259"/>
    <d v="1899-12-30T11:15:00"/>
    <d v="2023-09-08T00:00:00"/>
    <s v="13:19"/>
    <x v="4"/>
    <x v="2"/>
    <x v="2"/>
    <s v="2"/>
    <x v="0"/>
    <s v="1"/>
    <n v="3"/>
    <s v="NE"/>
    <s v=""/>
    <x v="0"/>
  </r>
  <r>
    <s v="004939/23"/>
    <s v="Bundil Matyáš"/>
    <s v="1307070677"/>
    <s v="213"/>
    <x v="259"/>
    <d v="1899-12-30T11:52:00"/>
    <d v="2023-09-08T00:00:00"/>
    <s v="12:01"/>
    <x v="7"/>
    <x v="2"/>
    <x v="2"/>
    <s v="2"/>
    <x v="0"/>
    <s v="1"/>
    <n v="3"/>
    <s v="NE"/>
    <s v=""/>
    <x v="0"/>
  </r>
  <r>
    <s v="004940/23"/>
    <s v="Čonka Jaroslav"/>
    <s v="2201030392"/>
    <s v="111"/>
    <x v="259"/>
    <d v="1899-12-30T12:26:00"/>
    <d v="2023-09-08T00:00:00"/>
    <s v="12:03"/>
    <x v="7"/>
    <x v="2"/>
    <x v="2"/>
    <s v="2"/>
    <x v="0"/>
    <s v="1"/>
    <n v="3"/>
    <s v="NE"/>
    <s v=""/>
    <x v="0"/>
  </r>
  <r>
    <s v="004941/23"/>
    <s v="Nečas Jiří"/>
    <s v="1811290558"/>
    <s v="211"/>
    <x v="259"/>
    <d v="1899-12-30T12:39:00"/>
    <d v="2023-09-08T00:00:00"/>
    <s v="13:46"/>
    <x v="4"/>
    <x v="2"/>
    <x v="2"/>
    <s v="2"/>
    <x v="0"/>
    <s v="1"/>
    <n v="3"/>
    <s v="NE"/>
    <s v=""/>
    <x v="0"/>
  </r>
  <r>
    <s v="004943/23"/>
    <s v="Nečasová Andrea"/>
    <s v="9753233941"/>
    <s v="211"/>
    <x v="259"/>
    <d v="1899-12-30T12:48:00"/>
    <d v="2023-09-08T00:00:00"/>
    <s v="13:44"/>
    <x v="5"/>
    <x v="0"/>
    <x v="0"/>
    <s v="7"/>
    <x v="1"/>
    <s v="1"/>
    <n v="3"/>
    <s v="NE"/>
    <s v=""/>
    <x v="0"/>
  </r>
  <r>
    <s v="004944/23"/>
    <s v="Vejchoda Jiří "/>
    <s v="1904190530"/>
    <s v="211"/>
    <x v="259"/>
    <d v="1899-12-30T12:49:00"/>
    <d v="2023-09-08T00:00:00"/>
    <s v="12:38"/>
    <x v="7"/>
    <x v="2"/>
    <x v="2"/>
    <s v="2"/>
    <x v="0"/>
    <s v="1"/>
    <n v="3"/>
    <s v="NE"/>
    <s v=""/>
    <x v="0"/>
  </r>
  <r>
    <s v="004945/23"/>
    <s v="Neplech Jiří"/>
    <s v="8711245785"/>
    <s v="205"/>
    <x v="259"/>
    <d v="1899-12-30T13:08:00"/>
    <d v="2023-09-08T00:00:00"/>
    <s v="13:42"/>
    <x v="5"/>
    <x v="0"/>
    <x v="0"/>
    <s v="7"/>
    <x v="1"/>
    <s v="1"/>
    <n v="3"/>
    <s v="NE"/>
    <s v=""/>
    <x v="0"/>
  </r>
  <r>
    <s v="004946/23"/>
    <s v="Kamlarová Lucie"/>
    <s v="9655216142"/>
    <s v="205"/>
    <x v="259"/>
    <d v="1899-12-30T13:11:00"/>
    <d v="2023-09-08T00:00:00"/>
    <s v="13:16"/>
    <x v="5"/>
    <x v="0"/>
    <x v="0"/>
    <s v="7"/>
    <x v="1"/>
    <s v="1"/>
    <n v="3"/>
    <s v="NE"/>
    <s v=""/>
    <x v="0"/>
  </r>
  <r>
    <s v="004948/23"/>
    <s v="Kristián Karel"/>
    <s v="8912286196"/>
    <s v="205"/>
    <x v="259"/>
    <d v="1899-12-30T13:39:00"/>
    <d v="2023-09-08T00:00:00"/>
    <s v="13:50"/>
    <x v="6"/>
    <x v="0"/>
    <x v="0"/>
    <s v="7"/>
    <x v="1"/>
    <s v="1"/>
    <n v="3"/>
    <s v="NE"/>
    <s v=""/>
    <x v="0"/>
  </r>
  <r>
    <s v="004949/23"/>
    <s v="Buchtová Martina"/>
    <s v="8859246209"/>
    <s v="211"/>
    <x v="259"/>
    <d v="1899-12-30T14:27:00"/>
    <d v="2023-09-08T00:00:00"/>
    <s v="13:51"/>
    <x v="6"/>
    <x v="0"/>
    <x v="0"/>
    <s v="7"/>
    <x v="1"/>
    <s v="1"/>
    <n v="3"/>
    <s v="NE"/>
    <s v=""/>
    <x v="0"/>
  </r>
  <r>
    <s v="004950/23"/>
    <s v="Vozihnojová Karin"/>
    <s v="9156085312"/>
    <s v="211"/>
    <x v="259"/>
    <d v="1899-12-30T14:33:00"/>
    <d v="2023-09-08T00:00:00"/>
    <s v="12:06"/>
    <x v="6"/>
    <x v="0"/>
    <x v="0"/>
    <s v="7"/>
    <x v="1"/>
    <s v="1"/>
    <n v="3"/>
    <s v="NE"/>
    <s v=""/>
    <x v="0"/>
  </r>
  <r>
    <s v="004951/23"/>
    <s v="Dostálová Renáta"/>
    <s v="8452265305"/>
    <s v="201"/>
    <x v="259"/>
    <d v="1899-12-30T14:38:00"/>
    <d v="2023-09-08T00:00:00"/>
    <s v="14:19"/>
    <x v="3"/>
    <x v="0"/>
    <x v="0"/>
    <s v="7"/>
    <x v="1"/>
    <s v="1"/>
    <n v="3"/>
    <s v="NE"/>
    <s v=""/>
    <x v="0"/>
  </r>
  <r>
    <s v="004957/23"/>
    <s v="Fiala Michal"/>
    <s v="0908286533"/>
    <s v="111"/>
    <x v="260"/>
    <d v="1899-12-30T00:23:00"/>
    <d v="2023-09-08T00:00:00"/>
    <s v="12:01"/>
    <x v="0"/>
    <x v="1"/>
    <x v="1"/>
    <s v="2"/>
    <x v="0"/>
    <s v="1"/>
    <n v="4"/>
    <s v="ANO"/>
    <s v=""/>
    <x v="1"/>
  </r>
  <r>
    <s v="004959/23"/>
    <s v="Korbař Damián "/>
    <s v="2204011711"/>
    <s v="201"/>
    <x v="260"/>
    <d v="1899-12-30T09:09:00"/>
    <d v="2023-09-08T00:00:00"/>
    <s v="14:29"/>
    <x v="4"/>
    <x v="2"/>
    <x v="2"/>
    <s v="2"/>
    <x v="0"/>
    <s v="1"/>
    <n v="4"/>
    <s v="NE"/>
    <s v=""/>
    <x v="0"/>
  </r>
  <r>
    <s v="004985/23"/>
    <s v="Korbařová Kateřina"/>
    <s v="9453084861"/>
    <s v="201"/>
    <x v="260"/>
    <d v="1899-12-30T13:50:00"/>
    <d v="2023-09-08T00:00:00"/>
    <s v="14:31"/>
    <x v="5"/>
    <x v="0"/>
    <x v="0"/>
    <s v="7"/>
    <x v="1"/>
    <s v="1"/>
    <n v="4"/>
    <s v="NE"/>
    <s v=""/>
    <x v="0"/>
  </r>
  <r>
    <s v="004983/23"/>
    <s v="Holinková Čápová Ver"/>
    <s v="8953146114"/>
    <s v="111"/>
    <x v="260"/>
    <d v="1899-12-30T13:18:00"/>
    <d v="2023-09-09T00:00:00"/>
    <s v="09:23"/>
    <x v="6"/>
    <x v="0"/>
    <x v="0"/>
    <s v="7"/>
    <x v="1"/>
    <s v="1"/>
    <n v="4"/>
    <s v="NE"/>
    <s v=""/>
    <x v="0"/>
  </r>
  <r>
    <s v="004955/23"/>
    <s v="Urbanová Natálie"/>
    <s v="2358250345"/>
    <s v="211"/>
    <x v="259"/>
    <d v="1899-12-30T22:23:00"/>
    <d v="2023-09-09T00:00:00"/>
    <s v="11:34"/>
    <x v="11"/>
    <x v="1"/>
    <x v="1"/>
    <s v="7"/>
    <x v="0"/>
    <s v="6"/>
    <n v="3"/>
    <s v="ANO"/>
    <s v=""/>
    <x v="1"/>
  </r>
  <r>
    <s v="004956/23"/>
    <s v="Urbanová Zuzana"/>
    <s v="9760034845"/>
    <s v="211"/>
    <x v="259"/>
    <d v="1899-12-30T22:24:00"/>
    <d v="2023-09-09T00:00:00"/>
    <s v="09:31"/>
    <x v="1"/>
    <x v="0"/>
    <x v="0"/>
    <s v="7"/>
    <x v="1"/>
    <s v="1"/>
    <n v="3"/>
    <s v="ANO"/>
    <s v=""/>
    <x v="1"/>
  </r>
  <r>
    <s v="004961/23"/>
    <s v="Herák Patrik"/>
    <s v="1009010288"/>
    <s v="207"/>
    <x v="260"/>
    <d v="1899-12-30T09:24:00"/>
    <d v="2023-09-09T00:00:00"/>
    <s v="14:01"/>
    <x v="8"/>
    <x v="0"/>
    <x v="0"/>
    <s v="2"/>
    <x v="0"/>
    <s v="1"/>
    <n v="4"/>
    <s v="NE"/>
    <s v=""/>
    <x v="0"/>
  </r>
  <r>
    <s v="004963/23"/>
    <s v="Hajčíková Natálie"/>
    <s v="1153140296"/>
    <s v="205"/>
    <x v="260"/>
    <d v="1899-12-30T09:41:00"/>
    <d v="2023-09-09T00:00:00"/>
    <s v="14:44"/>
    <x v="2"/>
    <x v="1"/>
    <x v="1"/>
    <s v="7"/>
    <x v="0"/>
    <s v="1"/>
    <n v="4"/>
    <s v="NE"/>
    <s v=""/>
    <x v="0"/>
  </r>
  <r>
    <s v="004965/23"/>
    <s v="Valášek Tadeáš"/>
    <s v="1908190229"/>
    <s v="201"/>
    <x v="260"/>
    <d v="1899-12-30T10:14:00"/>
    <d v="2023-09-09T00:00:00"/>
    <s v="09:17"/>
    <x v="7"/>
    <x v="2"/>
    <x v="2"/>
    <s v="2"/>
    <x v="0"/>
    <s v="1"/>
    <n v="4"/>
    <s v="NE"/>
    <s v=""/>
    <x v="0"/>
  </r>
  <r>
    <s v="004968/23"/>
    <s v="Dostál Radek"/>
    <s v="1612060219"/>
    <s v="205"/>
    <x v="260"/>
    <d v="1899-12-30T10:53:00"/>
    <d v="2023-09-09T00:00:00"/>
    <s v="14:01"/>
    <x v="8"/>
    <x v="2"/>
    <x v="2"/>
    <s v="2"/>
    <x v="0"/>
    <s v="1"/>
    <n v="4"/>
    <s v="NE"/>
    <s v=""/>
    <x v="0"/>
  </r>
  <r>
    <s v="004969/23"/>
    <s v="Holinková Viktorie"/>
    <s v="1757200291"/>
    <s v="111"/>
    <x v="260"/>
    <d v="1899-12-30T11:00:00"/>
    <d v="2023-09-09T00:00:00"/>
    <s v="09:22"/>
    <x v="7"/>
    <x v="2"/>
    <x v="2"/>
    <s v="2"/>
    <x v="0"/>
    <s v="1"/>
    <n v="4"/>
    <s v="NE"/>
    <s v=""/>
    <x v="0"/>
  </r>
  <r>
    <s v="004971/23"/>
    <s v="Kalina Jindřich"/>
    <s v="1706130624"/>
    <s v="205"/>
    <x v="260"/>
    <d v="1899-12-30T11:39:00"/>
    <d v="2023-09-09T00:00:00"/>
    <s v="09:20"/>
    <x v="7"/>
    <x v="2"/>
    <x v="2"/>
    <s v="2"/>
    <x v="0"/>
    <s v="1"/>
    <n v="4"/>
    <s v="NE"/>
    <s v=""/>
    <x v="0"/>
  </r>
  <r>
    <s v="004972/23"/>
    <s v="Kalina Jindřich"/>
    <s v="8402095306"/>
    <s v="205"/>
    <x v="260"/>
    <d v="1899-12-30T11:55:00"/>
    <d v="2023-09-09T00:00:00"/>
    <s v="09:20"/>
    <x v="6"/>
    <x v="0"/>
    <x v="0"/>
    <s v="7"/>
    <x v="1"/>
    <s v="1"/>
    <n v="4"/>
    <s v="NE"/>
    <s v=""/>
    <x v="0"/>
  </r>
  <r>
    <s v="004973/23"/>
    <s v="Hrinda Damian"/>
    <s v="1908160364"/>
    <s v="205"/>
    <x v="260"/>
    <d v="1899-12-30T11:59:00"/>
    <d v="2023-09-09T00:00:00"/>
    <s v="16:37"/>
    <x v="7"/>
    <x v="2"/>
    <x v="2"/>
    <s v="2"/>
    <x v="0"/>
    <s v="1"/>
    <n v="4"/>
    <s v="NE"/>
    <s v=""/>
    <x v="0"/>
  </r>
  <r>
    <s v="004974/23"/>
    <s v="Zeman Pavel"/>
    <s v="1208070039"/>
    <s v="205"/>
    <x v="260"/>
    <d v="1899-12-30T12:02:00"/>
    <d v="2023-09-09T00:00:00"/>
    <s v="14:00"/>
    <x v="4"/>
    <x v="2"/>
    <x v="2"/>
    <s v="2"/>
    <x v="0"/>
    <s v="1"/>
    <n v="4"/>
    <s v="NE"/>
    <s v=""/>
    <x v="0"/>
  </r>
  <r>
    <s v="004975/23"/>
    <s v="Hrindová Monika"/>
    <s v="8752055796"/>
    <s v="205"/>
    <x v="260"/>
    <d v="1899-12-30T12:12:00"/>
    <d v="2023-09-09T00:00:00"/>
    <s v="16:40"/>
    <x v="6"/>
    <x v="0"/>
    <x v="0"/>
    <s v="7"/>
    <x v="1"/>
    <s v="1"/>
    <n v="4"/>
    <s v="NE"/>
    <s v=""/>
    <x v="0"/>
  </r>
  <r>
    <s v="004978/23"/>
    <s v="Valášková Lucie"/>
    <s v="9152135751"/>
    <s v="201"/>
    <x v="260"/>
    <d v="1899-12-30T12:27:00"/>
    <d v="2023-09-09T00:00:00"/>
    <s v="09:18"/>
    <x v="6"/>
    <x v="0"/>
    <x v="0"/>
    <s v="7"/>
    <x v="1"/>
    <s v="1"/>
    <n v="4"/>
    <s v="NE"/>
    <s v=""/>
    <x v="0"/>
  </r>
  <r>
    <s v="004986/23"/>
    <s v="Heřmánek Matyáš"/>
    <s v="2205111436"/>
    <s v="205"/>
    <x v="260"/>
    <d v="1899-12-30T14:01:00"/>
    <d v="2023-09-09T00:00:00"/>
    <s v="14:02"/>
    <x v="8"/>
    <x v="2"/>
    <x v="2"/>
    <s v="2"/>
    <x v="0"/>
    <s v="1"/>
    <n v="4"/>
    <s v="NE"/>
    <s v=""/>
    <x v="0"/>
  </r>
  <r>
    <s v="004987/23"/>
    <s v="Heřmánková Pavla"/>
    <s v="9053026169"/>
    <s v="205"/>
    <x v="260"/>
    <d v="1899-12-30T14:15:00"/>
    <d v="2023-09-09T00:00:00"/>
    <s v="10:59"/>
    <x v="9"/>
    <x v="0"/>
    <x v="0"/>
    <s v="7"/>
    <x v="1"/>
    <s v="1"/>
    <n v="4"/>
    <s v="NE"/>
    <s v=""/>
    <x v="0"/>
  </r>
  <r>
    <s v="004988/23"/>
    <s v="Dostálová Jitka "/>
    <s v="8162045760"/>
    <s v="205"/>
    <x v="260"/>
    <d v="1899-12-30T16:02:00"/>
    <d v="2023-09-09T00:00:00"/>
    <s v="10:56"/>
    <x v="9"/>
    <x v="0"/>
    <x v="0"/>
    <s v="2"/>
    <x v="1"/>
    <s v="1"/>
    <n v="4"/>
    <s v="ANO"/>
    <s v=""/>
    <x v="1"/>
  </r>
  <r>
    <s v="004989/23"/>
    <s v="Holman Eduard"/>
    <s v="1806271863"/>
    <s v="205"/>
    <x v="260"/>
    <d v="1899-12-30T17:53:00"/>
    <d v="2023-09-09T00:00:00"/>
    <s v="13:09"/>
    <x v="0"/>
    <x v="1"/>
    <x v="1"/>
    <s v="2"/>
    <x v="0"/>
    <s v="1"/>
    <n v="4"/>
    <s v="ANO"/>
    <s v=""/>
    <x v="1"/>
  </r>
  <r>
    <s v="004990/23"/>
    <s v="Holmanová Zuzana"/>
    <s v="8559275769"/>
    <s v="205"/>
    <x v="260"/>
    <d v="1899-12-30T18:09:00"/>
    <d v="2023-09-09T00:00:00"/>
    <s v="13:19"/>
    <x v="1"/>
    <x v="0"/>
    <x v="0"/>
    <s v="7"/>
    <x v="1"/>
    <s v="1"/>
    <n v="4"/>
    <s v="ANO"/>
    <s v=""/>
    <x v="1"/>
  </r>
  <r>
    <s v="004991/23"/>
    <s v="Menšíková Josefína"/>
    <s v="2157211232"/>
    <s v="205"/>
    <x v="260"/>
    <d v="1899-12-30T18:14:00"/>
    <d v="2023-09-09T00:00:00"/>
    <s v="12:45"/>
    <x v="0"/>
    <x v="1"/>
    <x v="1"/>
    <s v="5"/>
    <x v="0"/>
    <s v="1"/>
    <n v="4"/>
    <s v="ANO"/>
    <s v=""/>
    <x v="1"/>
  </r>
  <r>
    <s v="004992/23"/>
    <s v="Jaňourová Maria- Lui"/>
    <s v="9862106155"/>
    <s v="213"/>
    <x v="260"/>
    <d v="1899-12-30T18:30:00"/>
    <d v="2023-09-09T00:00:00"/>
    <s v="13:07"/>
    <x v="1"/>
    <x v="0"/>
    <x v="0"/>
    <s v="1"/>
    <x v="1"/>
    <s v="1"/>
    <n v="4"/>
    <s v="ANO"/>
    <s v=""/>
    <x v="1"/>
  </r>
  <r>
    <s v="004993/23"/>
    <s v="Telcová Klára "/>
    <s v="0560193238"/>
    <s v="211"/>
    <x v="260"/>
    <d v="1899-12-30T18:42:00"/>
    <d v="2023-09-09T00:00:00"/>
    <s v="12:56"/>
    <x v="0"/>
    <x v="1"/>
    <x v="1"/>
    <s v="2"/>
    <x v="0"/>
    <s v="1"/>
    <n v="4"/>
    <s v="ANO"/>
    <s v=""/>
    <x v="1"/>
  </r>
  <r>
    <s v="004999/23"/>
    <s v="Kindl Miroslav, Mgr."/>
    <s v="7901092463"/>
    <s v="205"/>
    <x v="261"/>
    <d v="1899-12-30T00:12:00"/>
    <d v="2023-09-09T00:00:00"/>
    <s v="07:41"/>
    <x v="3"/>
    <x v="0"/>
    <x v="0"/>
    <s v="7"/>
    <x v="1"/>
    <s v="1"/>
    <n v="5"/>
    <s v="ANO"/>
    <s v=""/>
    <x v="1"/>
  </r>
  <r>
    <s v="004603/23"/>
    <s v="Kristenová Tereza"/>
    <s v="1558250177"/>
    <s v="111"/>
    <x v="243"/>
    <d v="1899-12-30T09:06:00"/>
    <d v="2023-09-10T00:00:00"/>
    <s v="13:21"/>
    <x v="0"/>
    <x v="1"/>
    <x v="1"/>
    <s v="2"/>
    <x v="2"/>
    <s v="1"/>
    <n v="1"/>
    <s v="NE"/>
    <s v=""/>
    <x v="0"/>
  </r>
  <r>
    <s v="004836/23"/>
    <s v="Reichl Matyáš"/>
    <s v="2308170590"/>
    <s v="111"/>
    <x v="253"/>
    <d v="1899-12-30T18:11:00"/>
    <d v="2023-09-10T00:00:00"/>
    <s v="12:57"/>
    <x v="4"/>
    <x v="1"/>
    <x v="1"/>
    <s v="7"/>
    <x v="0"/>
    <s v="1"/>
    <n v="4"/>
    <s v="ANO"/>
    <s v=""/>
    <x v="1"/>
  </r>
  <r>
    <s v="004839/23"/>
    <s v="Reichlová Martina "/>
    <s v="8459175307"/>
    <s v="111"/>
    <x v="253"/>
    <d v="1899-12-30T19:45:00"/>
    <d v="2023-09-10T00:00:00"/>
    <s v="13:01"/>
    <x v="5"/>
    <x v="0"/>
    <x v="0"/>
    <s v="7"/>
    <x v="1"/>
    <s v="1"/>
    <n v="4"/>
    <s v="ANO"/>
    <s v=""/>
    <x v="1"/>
  </r>
  <r>
    <s v="004905/23"/>
    <s v="Ševčík Milan"/>
    <s v="1107070327"/>
    <s v="205"/>
    <x v="258"/>
    <d v="1899-12-30T08:59:00"/>
    <d v="2023-09-10T00:00:00"/>
    <s v="14:39"/>
    <x v="8"/>
    <x v="2"/>
    <x v="2"/>
    <s v="2"/>
    <x v="0"/>
    <s v="1"/>
    <n v="2"/>
    <s v="NE"/>
    <s v=""/>
    <x v="0"/>
  </r>
  <r>
    <s v="004928/23"/>
    <s v="Baklíková Lucie"/>
    <s v="8751225802"/>
    <s v="211"/>
    <x v="258"/>
    <d v="1899-12-30T19:53:00"/>
    <d v="2023-09-10T00:00:00"/>
    <s v="17:04"/>
    <x v="9"/>
    <x v="0"/>
    <x v="0"/>
    <s v="7"/>
    <x v="1"/>
    <s v="1"/>
    <n v="2"/>
    <s v="ANO"/>
    <s v=""/>
    <x v="1"/>
  </r>
  <r>
    <s v="004964/23"/>
    <s v="Šikýř Jakub"/>
    <s v="1712220345"/>
    <s v="111"/>
    <x v="260"/>
    <d v="1899-12-30T09:54:00"/>
    <d v="2023-09-10T00:00:00"/>
    <s v="10:51"/>
    <x v="7"/>
    <x v="0"/>
    <x v="0"/>
    <s v="2"/>
    <x v="0"/>
    <s v="1"/>
    <n v="4"/>
    <s v="NE"/>
    <s v=""/>
    <x v="0"/>
  </r>
  <r>
    <s v="004976/23"/>
    <s v="Berousek Nikolas"/>
    <s v="1907230204"/>
    <s v="111"/>
    <x v="260"/>
    <d v="1899-12-30T12:15:00"/>
    <d v="2023-09-10T00:00:00"/>
    <s v="10:35"/>
    <x v="7"/>
    <x v="2"/>
    <x v="2"/>
    <s v="2"/>
    <x v="0"/>
    <s v="1"/>
    <n v="4"/>
    <s v="NE"/>
    <s v=""/>
    <x v="0"/>
  </r>
  <r>
    <s v="004979/23"/>
    <s v="Berousková Barbora"/>
    <s v="9959225716"/>
    <s v="111"/>
    <x v="260"/>
    <d v="1899-12-30T12:31:00"/>
    <d v="2023-09-10T00:00:00"/>
    <s v="10:36"/>
    <x v="6"/>
    <x v="0"/>
    <x v="0"/>
    <s v="7"/>
    <x v="1"/>
    <s v="1"/>
    <n v="4"/>
    <s v="NE"/>
    <s v=""/>
    <x v="0"/>
  </r>
  <r>
    <s v="004980/23"/>
    <s v="Augustin Eliáš"/>
    <s v="1309150051"/>
    <s v="211"/>
    <x v="260"/>
    <d v="1899-12-30T12:38:00"/>
    <d v="2023-09-10T00:00:00"/>
    <s v="10:33"/>
    <x v="2"/>
    <x v="1"/>
    <x v="1"/>
    <s v="7"/>
    <x v="0"/>
    <s v="1"/>
    <n v="4"/>
    <s v="NE"/>
    <s v=""/>
    <x v="0"/>
  </r>
  <r>
    <s v="004984/23"/>
    <s v="Šikýřová Silvia"/>
    <s v="9579714012"/>
    <s v="111"/>
    <x v="260"/>
    <d v="1899-12-30T13:44:00"/>
    <d v="2023-09-10T00:00:00"/>
    <s v="10:53"/>
    <x v="6"/>
    <x v="0"/>
    <x v="0"/>
    <s v="7"/>
    <x v="1"/>
    <s v="1"/>
    <n v="4"/>
    <s v="NE"/>
    <s v=""/>
    <x v="0"/>
  </r>
  <r>
    <s v="005006/23"/>
    <s v="Jacková Rozálie"/>
    <s v="0860206182"/>
    <s v="111"/>
    <x v="261"/>
    <d v="1899-12-30T19:36:00"/>
    <d v="2023-09-10T00:00:00"/>
    <s v="13:54"/>
    <x v="7"/>
    <x v="1"/>
    <x v="1"/>
    <s v="2"/>
    <x v="0"/>
    <s v="1"/>
    <n v="5"/>
    <s v="ANO"/>
    <s v=""/>
    <x v="1"/>
  </r>
  <r>
    <s v="005009/23"/>
    <s v="Grešák Albert"/>
    <s v="2006051278"/>
    <s v="111"/>
    <x v="262"/>
    <d v="1899-12-30T10:45:00"/>
    <d v="2023-09-10T00:00:00"/>
    <s v="10:08"/>
    <x v="2"/>
    <x v="1"/>
    <x v="1"/>
    <s v="4"/>
    <x v="0"/>
    <s v="1"/>
    <n v="6"/>
    <s v="NE"/>
    <s v=""/>
    <x v="1"/>
  </r>
  <r>
    <s v="005011/23"/>
    <s v="Richter David Dion"/>
    <s v="2301200704"/>
    <s v="201"/>
    <x v="262"/>
    <d v="1899-12-30T11:48:00"/>
    <d v="2023-09-10T00:00:00"/>
    <s v="12:23"/>
    <x v="4"/>
    <x v="1"/>
    <x v="1"/>
    <s v="2"/>
    <x v="1"/>
    <s v="1"/>
    <n v="6"/>
    <s v="NE"/>
    <s v=""/>
    <x v="1"/>
  </r>
  <r>
    <s v="005012/23"/>
    <s v="Richterová Veronika "/>
    <s v="0552013231"/>
    <s v="201"/>
    <x v="262"/>
    <d v="1899-12-30T11:49:00"/>
    <d v="2023-09-10T00:00:00"/>
    <s v="12:26"/>
    <x v="5"/>
    <x v="0"/>
    <x v="0"/>
    <s v="7"/>
    <x v="1"/>
    <s v="1"/>
    <n v="6"/>
    <s v="NE"/>
    <s v=""/>
    <x v="1"/>
  </r>
  <r>
    <s v="005020/23"/>
    <s v="Žigmundová Adriana"/>
    <s v="8860136032"/>
    <s v="111"/>
    <x v="262"/>
    <d v="1899-12-30T15:58:00"/>
    <d v="2023-09-10T00:00:00"/>
    <s v="10:11"/>
    <x v="3"/>
    <x v="0"/>
    <x v="0"/>
    <s v="7"/>
    <x v="1"/>
    <s v="1"/>
    <n v="6"/>
    <s v="ANO"/>
    <s v=""/>
    <x v="1"/>
  </r>
  <r>
    <s v="005023/23"/>
    <s v="Švihelová Eliška"/>
    <s v="2357140137"/>
    <s v="111"/>
    <x v="262"/>
    <d v="1899-12-30T22:52:00"/>
    <d v="2023-09-10T00:00:00"/>
    <s v="16:58"/>
    <x v="4"/>
    <x v="1"/>
    <x v="1"/>
    <s v="3"/>
    <x v="1"/>
    <s v="1"/>
    <n v="6"/>
    <s v="ANO"/>
    <s v=""/>
    <x v="1"/>
  </r>
  <r>
    <s v="005024/23"/>
    <s v="Švihelová Vanda"/>
    <s v="9554210600"/>
    <s v="111"/>
    <x v="262"/>
    <d v="1899-12-30T23:00:00"/>
    <d v="2023-09-10T00:00:00"/>
    <s v="17:00"/>
    <x v="5"/>
    <x v="0"/>
    <x v="0"/>
    <s v="7"/>
    <x v="1"/>
    <s v="1"/>
    <n v="6"/>
    <s v="ANO"/>
    <s v=""/>
    <x v="1"/>
  </r>
  <r>
    <s v="004887/23"/>
    <s v="Vařeka Albert"/>
    <s v="1811020409"/>
    <s v="205"/>
    <x v="257"/>
    <d v="1899-12-30T11:27:00"/>
    <d v="2023-09-11T00:00:00"/>
    <s v="11:39"/>
    <x v="7"/>
    <x v="2"/>
    <x v="2"/>
    <s v="2"/>
    <x v="0"/>
    <s v="1"/>
    <n v="1"/>
    <s v="NE"/>
    <s v=""/>
    <x v="0"/>
  </r>
  <r>
    <s v="004889/23"/>
    <s v="Vařeková Eva, Ing."/>
    <s v="8754254916"/>
    <s v="205"/>
    <x v="257"/>
    <d v="1899-12-30T12:14:00"/>
    <d v="2023-09-11T00:00:00"/>
    <s v="11:40"/>
    <x v="6"/>
    <x v="0"/>
    <x v="0"/>
    <s v="7"/>
    <x v="1"/>
    <s v="1"/>
    <n v="1"/>
    <s v="NE"/>
    <s v=""/>
    <x v="0"/>
  </r>
  <r>
    <s v="004915/23"/>
    <s v="Janssens Kristelle"/>
    <s v="0954106065"/>
    <s v="205"/>
    <x v="258"/>
    <d v="1899-12-30T12:13:00"/>
    <d v="2023-09-11T00:00:00"/>
    <s v="13:38"/>
    <x v="2"/>
    <x v="1"/>
    <x v="1"/>
    <s v="1"/>
    <x v="0"/>
    <s v="1"/>
    <n v="2"/>
    <s v="NE"/>
    <s v=""/>
    <x v="0"/>
  </r>
  <r>
    <s v="004958/23"/>
    <s v="Plachý Mikuláš"/>
    <s v="1403210006"/>
    <s v="111"/>
    <x v="260"/>
    <d v="1899-12-30T06:55:00"/>
    <d v="2023-09-11T00:00:00"/>
    <s v="12:02"/>
    <x v="2"/>
    <x v="1"/>
    <x v="1"/>
    <s v="2"/>
    <x v="0"/>
    <s v="1"/>
    <n v="4"/>
    <s v="ANO"/>
    <s v=""/>
    <x v="1"/>
  </r>
  <r>
    <s v="004962/23"/>
    <s v="Jurček Eduard Sebast"/>
    <s v="1812310643"/>
    <s v="205"/>
    <x v="260"/>
    <d v="1899-12-30T09:38:00"/>
    <d v="2023-09-11T00:00:00"/>
    <s v="09:23"/>
    <x v="7"/>
    <x v="2"/>
    <x v="2"/>
    <s v="2"/>
    <x v="0"/>
    <s v="1"/>
    <n v="4"/>
    <s v="NE"/>
    <s v=""/>
    <x v="0"/>
  </r>
  <r>
    <s v="004966/23"/>
    <s v="Hepnarová Zuzana"/>
    <s v="0862123229"/>
    <s v="211"/>
    <x v="260"/>
    <d v="1899-12-30T10:29:00"/>
    <d v="2023-09-11T00:00:00"/>
    <s v="11:29"/>
    <x v="0"/>
    <x v="1"/>
    <x v="1"/>
    <s v="1"/>
    <x v="0"/>
    <s v="1"/>
    <n v="4"/>
    <s v="NE"/>
    <s v=""/>
    <x v="0"/>
  </r>
  <r>
    <s v="004967/23"/>
    <s v="Brodský Petr"/>
    <s v="1504170382"/>
    <s v="205"/>
    <x v="260"/>
    <d v="1899-12-30T10:35:00"/>
    <d v="2023-09-11T00:00:00"/>
    <s v="12:09"/>
    <x v="4"/>
    <x v="2"/>
    <x v="2"/>
    <s v="2"/>
    <x v="0"/>
    <s v="1"/>
    <n v="4"/>
    <s v="NE"/>
    <s v=""/>
    <x v="0"/>
  </r>
  <r>
    <s v="004977/23"/>
    <s v="Jurčeková Helena"/>
    <s v="8852265774"/>
    <s v="205"/>
    <x v="260"/>
    <d v="1899-12-30T12:16:00"/>
    <d v="2023-09-11T00:00:00"/>
    <s v="09:27"/>
    <x v="6"/>
    <x v="0"/>
    <x v="0"/>
    <s v="7"/>
    <x v="1"/>
    <s v="1"/>
    <n v="4"/>
    <s v="NE"/>
    <s v=""/>
    <x v="0"/>
  </r>
  <r>
    <s v="004995/23"/>
    <s v="Miko Christian"/>
    <s v="2104240347"/>
    <s v="111"/>
    <x v="260"/>
    <d v="1899-12-30T19:59:00"/>
    <d v="2023-09-11T00:00:00"/>
    <s v="12:07"/>
    <x v="2"/>
    <x v="1"/>
    <x v="1"/>
    <s v="7"/>
    <x v="0"/>
    <s v="1"/>
    <n v="4"/>
    <s v="ANO"/>
    <s v=""/>
    <x v="1"/>
  </r>
  <r>
    <s v="004996/23"/>
    <s v="Macháčková Kateřina"/>
    <s v="9162024872"/>
    <s v="111"/>
    <x v="260"/>
    <d v="1899-12-30T22:05:00"/>
    <d v="2023-09-11T00:00:00"/>
    <s v="12:10"/>
    <x v="3"/>
    <x v="0"/>
    <x v="0"/>
    <s v="7"/>
    <x v="1"/>
    <s v="1"/>
    <n v="4"/>
    <s v="ANO"/>
    <s v=""/>
    <x v="1"/>
  </r>
  <r>
    <s v="004998/23"/>
    <s v="Kindl Oskar"/>
    <s v="1407251725"/>
    <s v="205"/>
    <x v="260"/>
    <d v="1899-12-30T22:36:00"/>
    <d v="2023-09-11T00:00:00"/>
    <s v="12:00"/>
    <x v="2"/>
    <x v="1"/>
    <x v="1"/>
    <s v="2"/>
    <x v="0"/>
    <s v="1"/>
    <n v="4"/>
    <s v="ANO"/>
    <s v=""/>
    <x v="1"/>
  </r>
  <r>
    <s v="005000/23"/>
    <s v="Kočí Karolína"/>
    <s v="1653240292"/>
    <s v="211"/>
    <x v="261"/>
    <d v="1899-12-30T05:38:00"/>
    <d v="2023-09-11T00:00:00"/>
    <s v="14:20"/>
    <x v="0"/>
    <x v="1"/>
    <x v="1"/>
    <s v="2"/>
    <x v="0"/>
    <s v="1"/>
    <n v="5"/>
    <s v="ANO"/>
    <s v=""/>
    <x v="1"/>
  </r>
  <r>
    <s v="005004/23"/>
    <s v="Šlahůnek Štěpán"/>
    <s v="2308280447"/>
    <s v="211"/>
    <x v="261"/>
    <d v="1899-12-30T17:25:00"/>
    <d v="2023-09-11T00:00:00"/>
    <s v="15:12"/>
    <x v="4"/>
    <x v="1"/>
    <x v="1"/>
    <s v="2"/>
    <x v="0"/>
    <s v="1"/>
    <n v="5"/>
    <s v="ANO"/>
    <s v=""/>
    <x v="1"/>
  </r>
  <r>
    <s v="005005/23"/>
    <s v="Šlahůnková Světlana "/>
    <s v="9161132849"/>
    <s v="211"/>
    <x v="261"/>
    <d v="1899-12-30T17:46:00"/>
    <d v="2023-09-11T00:00:00"/>
    <s v="15:24"/>
    <x v="5"/>
    <x v="0"/>
    <x v="0"/>
    <s v="7"/>
    <x v="1"/>
    <s v="1"/>
    <n v="5"/>
    <s v="ANO"/>
    <s v=""/>
    <x v="1"/>
  </r>
  <r>
    <s v="005010/23"/>
    <s v="Zakopal Matouš"/>
    <s v="1412261114"/>
    <s v="205"/>
    <x v="262"/>
    <d v="1899-12-30T11:15:00"/>
    <d v="2023-09-11T00:00:00"/>
    <s v="12:29"/>
    <x v="2"/>
    <x v="1"/>
    <x v="1"/>
    <s v="3"/>
    <x v="0"/>
    <s v="1"/>
    <n v="6"/>
    <s v="NE"/>
    <s v=""/>
    <x v="1"/>
  </r>
  <r>
    <s v="005017/23"/>
    <s v="Zajdová Lauren"/>
    <s v="1951081572"/>
    <s v="111"/>
    <x v="262"/>
    <d v="1899-12-30T14:48:00"/>
    <d v="2023-09-11T00:00:00"/>
    <s v="10:43"/>
    <x v="7"/>
    <x v="1"/>
    <x v="1"/>
    <s v="2"/>
    <x v="0"/>
    <s v="1"/>
    <n v="6"/>
    <s v="NE"/>
    <s v=""/>
    <x v="1"/>
  </r>
  <r>
    <s v="005018/23"/>
    <s v="Zajdová Simona"/>
    <s v="9555254148"/>
    <s v="111"/>
    <x v="262"/>
    <d v="1899-12-30T14:49:00"/>
    <d v="2023-09-11T00:00:00"/>
    <s v="10:46"/>
    <x v="6"/>
    <x v="0"/>
    <x v="0"/>
    <s v="7"/>
    <x v="1"/>
    <s v="1"/>
    <n v="6"/>
    <s v="NE"/>
    <s v=""/>
    <x v="1"/>
  </r>
  <r>
    <s v="005019/23"/>
    <s v="Kráčmarová Klára"/>
    <s v="8259235721"/>
    <s v="111"/>
    <x v="262"/>
    <d v="1899-12-30T15:42:00"/>
    <d v="2023-09-11T00:00:00"/>
    <s v="11:09"/>
    <x v="1"/>
    <x v="0"/>
    <x v="0"/>
    <s v="7"/>
    <x v="1"/>
    <s v="1"/>
    <n v="6"/>
    <s v="ANO"/>
    <s v=""/>
    <x v="1"/>
  </r>
  <r>
    <s v="005022/23"/>
    <s v="Kindl Miroslav, Mgr."/>
    <s v="7901092463"/>
    <s v="205"/>
    <x v="262"/>
    <d v="1899-12-30T17:20:00"/>
    <d v="2023-09-11T00:00:00"/>
    <s v="12:01"/>
    <x v="3"/>
    <x v="0"/>
    <x v="0"/>
    <s v="7"/>
    <x v="1"/>
    <s v="1"/>
    <n v="6"/>
    <s v="ANO"/>
    <s v=""/>
    <x v="1"/>
  </r>
  <r>
    <s v="005031/23"/>
    <s v="Vyhnánek Matyáš"/>
    <s v="1302140917"/>
    <s v="205"/>
    <x v="263"/>
    <d v="1899-12-30T14:59:00"/>
    <d v="2023-09-11T00:00:00"/>
    <s v="11:17"/>
    <x v="7"/>
    <x v="0"/>
    <x v="0"/>
    <s v="2"/>
    <x v="0"/>
    <s v="1"/>
    <n v="7"/>
    <s v="NE"/>
    <s v=""/>
    <x v="1"/>
  </r>
  <r>
    <s v="005046/23"/>
    <s v="Vlníková Liliana"/>
    <s v="1952150981"/>
    <s v="211"/>
    <x v="263"/>
    <d v="1899-12-30T17:39:00"/>
    <d v="2023-09-11T00:00:00"/>
    <s v="12:34"/>
    <x v="8"/>
    <x v="2"/>
    <x v="2"/>
    <s v="2"/>
    <x v="0"/>
    <s v="1"/>
    <n v="7"/>
    <s v="ANO"/>
    <s v=""/>
    <x v="1"/>
  </r>
  <r>
    <s v="005047/23"/>
    <s v="Vlníková Adriána"/>
    <s v="9457024280"/>
    <s v="211"/>
    <x v="263"/>
    <d v="1899-12-30T17:48:00"/>
    <d v="2023-09-11T00:00:00"/>
    <s v="13:50"/>
    <x v="9"/>
    <x v="0"/>
    <x v="0"/>
    <s v="7"/>
    <x v="1"/>
    <s v="1"/>
    <n v="7"/>
    <s v="ANO"/>
    <s v=""/>
    <x v="1"/>
  </r>
  <r>
    <s v="005055/23"/>
    <s v="Sedláček Petr"/>
    <s v="7504093872"/>
    <s v="211"/>
    <x v="264"/>
    <d v="1899-12-30T00:28:00"/>
    <d v="2023-09-11T00:00:00"/>
    <s v="14:17"/>
    <x v="1"/>
    <x v="0"/>
    <x v="0"/>
    <s v="7"/>
    <x v="1"/>
    <s v="1"/>
    <n v="1"/>
    <s v="ANO"/>
    <s v=""/>
    <x v="1"/>
  </r>
  <r>
    <s v="004636/23"/>
    <s v="Keclíková Michaela"/>
    <s v="1454300221"/>
    <s v="205"/>
    <x v="244"/>
    <d v="1899-12-30T19:59:00"/>
    <d v="2023-09-12T00:00:00"/>
    <s v="11:05"/>
    <x v="0"/>
    <x v="1"/>
    <x v="1"/>
    <s v="2"/>
    <x v="1"/>
    <s v="1"/>
    <n v="2"/>
    <s v="ANO"/>
    <s v=""/>
    <x v="1"/>
  </r>
  <r>
    <s v="004795/23"/>
    <s v="Oborný Jiří "/>
    <s v="2207291548"/>
    <s v="111"/>
    <x v="252"/>
    <d v="1899-12-30T10:05:00"/>
    <d v="2023-09-12T00:00:00"/>
    <s v="12:43"/>
    <x v="7"/>
    <x v="2"/>
    <x v="2"/>
    <s v="2"/>
    <x v="0"/>
    <s v="1"/>
    <n v="3"/>
    <s v="NE"/>
    <s v=""/>
    <x v="0"/>
  </r>
  <r>
    <s v="004802/23"/>
    <s v="Oborná Adéla"/>
    <s v="9257260188"/>
    <s v="111"/>
    <x v="252"/>
    <d v="1899-12-30T12:10:00"/>
    <d v="2023-09-12T00:00:00"/>
    <s v="12:44"/>
    <x v="6"/>
    <x v="0"/>
    <x v="0"/>
    <s v="7"/>
    <x v="1"/>
    <s v="1"/>
    <n v="3"/>
    <s v="NE"/>
    <s v=""/>
    <x v="0"/>
  </r>
  <r>
    <s v="004916/23"/>
    <s v="Buriánová Ella"/>
    <s v="2262170240"/>
    <s v="207"/>
    <x v="258"/>
    <d v="1899-12-30T12:52:00"/>
    <d v="2023-09-12T00:00:00"/>
    <s v="14:10"/>
    <x v="4"/>
    <x v="1"/>
    <x v="1"/>
    <s v="1"/>
    <x v="0"/>
    <s v="1"/>
    <n v="2"/>
    <s v="NE"/>
    <s v=""/>
    <x v="0"/>
  </r>
  <r>
    <s v="004922/23"/>
    <s v="Pospíšilová Michaela"/>
    <s v="9752245712"/>
    <s v="207"/>
    <x v="258"/>
    <d v="1899-12-30T15:01:00"/>
    <d v="2023-09-12T00:00:00"/>
    <s v="14:13"/>
    <x v="5"/>
    <x v="0"/>
    <x v="0"/>
    <s v="7"/>
    <x v="1"/>
    <s v="1"/>
    <n v="2"/>
    <s v="ANO"/>
    <s v=""/>
    <x v="1"/>
  </r>
  <r>
    <s v="004970/23"/>
    <s v="Materová Adriana"/>
    <s v="2355040523"/>
    <s v="111"/>
    <x v="260"/>
    <d v="1899-12-30T11:14:00"/>
    <d v="2023-09-12T00:00:00"/>
    <s v="12:52"/>
    <x v="4"/>
    <x v="1"/>
    <x v="1"/>
    <s v="1"/>
    <x v="0"/>
    <s v="1"/>
    <n v="4"/>
    <s v="NE"/>
    <s v=""/>
    <x v="0"/>
  </r>
  <r>
    <s v="004981/23"/>
    <s v="Materová Eliška Mgr."/>
    <s v="9351084589"/>
    <s v="111"/>
    <x v="260"/>
    <d v="1899-12-30T12:54:00"/>
    <d v="2023-09-12T00:00:00"/>
    <s v="12:53"/>
    <x v="5"/>
    <x v="0"/>
    <x v="0"/>
    <s v="7"/>
    <x v="1"/>
    <s v="1"/>
    <n v="4"/>
    <s v="NE"/>
    <s v=""/>
    <x v="0"/>
  </r>
  <r>
    <s v="005001/23"/>
    <s v="Rous Mikuláš"/>
    <s v="2204300285"/>
    <s v="205"/>
    <x v="261"/>
    <d v="1899-12-30T11:56:00"/>
    <d v="2023-09-12T00:00:00"/>
    <s v="12:29"/>
    <x v="8"/>
    <x v="0"/>
    <x v="0"/>
    <s v="2"/>
    <x v="0"/>
    <s v="1"/>
    <n v="5"/>
    <s v="NE"/>
    <s v=""/>
    <x v="0"/>
  </r>
  <r>
    <s v="005002/23"/>
    <s v="Velčovská Tereza"/>
    <s v="9355065390"/>
    <s v="205"/>
    <x v="261"/>
    <d v="1899-12-30T12:06:00"/>
    <d v="2023-09-12T00:00:00"/>
    <s v="14:36"/>
    <x v="9"/>
    <x v="0"/>
    <x v="0"/>
    <s v="7"/>
    <x v="1"/>
    <s v="1"/>
    <n v="5"/>
    <s v="NE"/>
    <s v=""/>
    <x v="0"/>
  </r>
  <r>
    <s v="005025/23"/>
    <s v="Burdová Karolína"/>
    <s v="1857290281"/>
    <s v="111"/>
    <x v="263"/>
    <d v="1899-12-30T14:21:00"/>
    <d v="2023-09-12T00:00:00"/>
    <s v="12:30"/>
    <x v="4"/>
    <x v="2"/>
    <x v="2"/>
    <s v="2"/>
    <x v="0"/>
    <s v="1"/>
    <n v="7"/>
    <s v="NE"/>
    <s v=""/>
    <x v="1"/>
  </r>
  <r>
    <s v="005026/23"/>
    <s v="Vernerová Gabriela"/>
    <s v="9862116154"/>
    <s v="111"/>
    <x v="263"/>
    <d v="1899-12-30T14:26:00"/>
    <d v="2023-09-12T00:00:00"/>
    <s v="12:37"/>
    <x v="5"/>
    <x v="0"/>
    <x v="0"/>
    <s v="7"/>
    <x v="1"/>
    <s v="1"/>
    <n v="7"/>
    <s v="NE"/>
    <s v=""/>
    <x v="1"/>
  </r>
  <r>
    <s v="005027/23"/>
    <s v="Fialová Emily"/>
    <s v="1661200233"/>
    <s v="201"/>
    <x v="263"/>
    <d v="1899-12-30T14:35:00"/>
    <d v="2023-09-12T00:00:00"/>
    <s v="12:58"/>
    <x v="4"/>
    <x v="2"/>
    <x v="2"/>
    <s v="2"/>
    <x v="0"/>
    <s v="1"/>
    <n v="7"/>
    <s v="NE"/>
    <s v=""/>
    <x v="1"/>
  </r>
  <r>
    <s v="005028/23"/>
    <s v="Štěpánová Renáta"/>
    <s v="7351185303"/>
    <s v="201"/>
    <x v="263"/>
    <d v="1899-12-30T14:39:00"/>
    <d v="2023-09-12T00:00:00"/>
    <s v="12:57"/>
    <x v="5"/>
    <x v="0"/>
    <x v="0"/>
    <s v="7"/>
    <x v="1"/>
    <s v="1"/>
    <n v="7"/>
    <s v="NE"/>
    <s v=""/>
    <x v="1"/>
  </r>
  <r>
    <s v="005030/23"/>
    <s v="Zemanová Klára"/>
    <s v="1754110006"/>
    <s v="205"/>
    <x v="263"/>
    <d v="1899-12-30T14:53:00"/>
    <d v="2023-09-12T00:00:00"/>
    <s v="09:15"/>
    <x v="7"/>
    <x v="2"/>
    <x v="2"/>
    <s v="2"/>
    <x v="0"/>
    <s v="1"/>
    <n v="7"/>
    <s v="NE"/>
    <s v=""/>
    <x v="1"/>
  </r>
  <r>
    <s v="005034/23"/>
    <s v="Vetešníková Pavlína "/>
    <s v="8451255329"/>
    <s v="205"/>
    <x v="263"/>
    <d v="1899-12-30T15:41:00"/>
    <d v="2023-09-12T00:00:00"/>
    <s v="12:19"/>
    <x v="5"/>
    <x v="0"/>
    <x v="0"/>
    <s v="7"/>
    <x v="1"/>
    <s v="1"/>
    <n v="7"/>
    <s v="ANO"/>
    <s v=""/>
    <x v="1"/>
  </r>
  <r>
    <s v="005033/23"/>
    <s v="Vetešník Bedřich"/>
    <s v="1411090043"/>
    <s v="205"/>
    <x v="263"/>
    <d v="1899-12-30T15:37:00"/>
    <d v="2023-09-12T00:00:00"/>
    <s v="12:18"/>
    <x v="4"/>
    <x v="2"/>
    <x v="2"/>
    <s v="2"/>
    <x v="0"/>
    <s v="1"/>
    <n v="7"/>
    <s v="ANO"/>
    <s v=""/>
    <x v="1"/>
  </r>
  <r>
    <s v="005035/23"/>
    <s v="Šubová Marie"/>
    <s v="1651230350"/>
    <s v="205"/>
    <x v="263"/>
    <d v="1899-12-30T15:45:00"/>
    <d v="2023-09-12T00:00:00"/>
    <s v="09:18"/>
    <x v="7"/>
    <x v="2"/>
    <x v="2"/>
    <s v="2"/>
    <x v="0"/>
    <s v="1"/>
    <n v="7"/>
    <s v="ANO"/>
    <s v=""/>
    <x v="1"/>
  </r>
  <r>
    <s v="005036/23"/>
    <s v="Nerušil Lukáš"/>
    <s v="1507020009"/>
    <s v="205"/>
    <x v="263"/>
    <d v="1899-12-30T15:51:00"/>
    <d v="2023-09-12T00:00:00"/>
    <s v="09:32"/>
    <x v="7"/>
    <x v="2"/>
    <x v="2"/>
    <s v="2"/>
    <x v="0"/>
    <s v="1"/>
    <n v="7"/>
    <s v="ANO"/>
    <s v=""/>
    <x v="1"/>
  </r>
  <r>
    <s v="005037/23"/>
    <s v="Girchová Karolína"/>
    <s v="2055141583"/>
    <s v="205"/>
    <x v="263"/>
    <d v="1899-12-30T15:56:00"/>
    <d v="2023-09-12T00:00:00"/>
    <s v="12:55"/>
    <x v="4"/>
    <x v="2"/>
    <x v="2"/>
    <s v="2"/>
    <x v="0"/>
    <s v="1"/>
    <n v="7"/>
    <s v="ANO"/>
    <s v=""/>
    <x v="1"/>
  </r>
  <r>
    <s v="005038/23"/>
    <s v="Štogrynová Gabriela"/>
    <s v="9752076169"/>
    <s v="205"/>
    <x v="263"/>
    <d v="1899-12-30T16:00:00"/>
    <d v="2023-09-12T00:00:00"/>
    <s v="12:56"/>
    <x v="5"/>
    <x v="0"/>
    <x v="0"/>
    <s v="7"/>
    <x v="1"/>
    <s v="1"/>
    <n v="7"/>
    <s v="ANO"/>
    <s v=""/>
    <x v="1"/>
  </r>
  <r>
    <s v="005041/23"/>
    <s v="Tetsenko Emiliia"/>
    <s v="2052674118"/>
    <s v="111"/>
    <x v="263"/>
    <d v="1899-12-30T16:29:00"/>
    <d v="2023-09-12T00:00:00"/>
    <s v="09:32"/>
    <x v="7"/>
    <x v="2"/>
    <x v="2"/>
    <s v="2"/>
    <x v="0"/>
    <s v="1"/>
    <n v="7"/>
    <s v="ANO"/>
    <s v=""/>
    <x v="1"/>
  </r>
  <r>
    <s v="005042/23"/>
    <s v="Tetsenko Nataliia"/>
    <s v="9161794587"/>
    <s v="111"/>
    <x v="263"/>
    <d v="1899-12-30T16:33:00"/>
    <d v="2023-09-12T00:00:00"/>
    <s v="09:33"/>
    <x v="6"/>
    <x v="0"/>
    <x v="0"/>
    <s v="7"/>
    <x v="1"/>
    <s v="1"/>
    <n v="7"/>
    <s v="ANO"/>
    <s v=""/>
    <x v="1"/>
  </r>
  <r>
    <s v="005043/23"/>
    <s v="Rozsypal Petr"/>
    <s v="1612180020"/>
    <s v="205"/>
    <x v="263"/>
    <d v="1899-12-30T16:40:00"/>
    <d v="2023-09-12T00:00:00"/>
    <s v="12:14"/>
    <x v="8"/>
    <x v="2"/>
    <x v="2"/>
    <s v="2"/>
    <x v="0"/>
    <s v="1"/>
    <n v="7"/>
    <s v="ANO"/>
    <s v=""/>
    <x v="1"/>
  </r>
  <r>
    <s v="005044/23"/>
    <s v="Baštanová Sofie"/>
    <s v="1760200233"/>
    <s v="205"/>
    <x v="263"/>
    <d v="1899-12-30T17:12:00"/>
    <d v="2023-09-12T00:00:00"/>
    <s v="12:05"/>
    <x v="2"/>
    <x v="0"/>
    <x v="0"/>
    <s v="3"/>
    <x v="0"/>
    <s v="1"/>
    <n v="7"/>
    <s v="ANO"/>
    <s v=""/>
    <x v="1"/>
  </r>
  <r>
    <s v="005045/23"/>
    <s v="Müllerová Erika"/>
    <s v="9254245737"/>
    <s v="205"/>
    <x v="263"/>
    <d v="1899-12-30T17:20:00"/>
    <d v="2023-09-12T00:00:00"/>
    <s v="12:09"/>
    <x v="3"/>
    <x v="0"/>
    <x v="0"/>
    <s v="7"/>
    <x v="1"/>
    <s v="1"/>
    <n v="7"/>
    <s v="ANO"/>
    <s v=""/>
    <x v="1"/>
  </r>
  <r>
    <s v="005051/23"/>
    <s v="Kopečková Marie"/>
    <s v="1260050286"/>
    <s v="205"/>
    <x v="263"/>
    <d v="1899-12-30T22:09:00"/>
    <d v="2023-09-12T00:00:00"/>
    <s v="10:50"/>
    <x v="0"/>
    <x v="0"/>
    <x v="0"/>
    <s v="2"/>
    <x v="0"/>
    <s v="1"/>
    <n v="7"/>
    <s v="ANO"/>
    <s v=""/>
    <x v="1"/>
  </r>
  <r>
    <s v="005052/23"/>
    <s v="Michníková Alžběta"/>
    <s v="1855171197"/>
    <s v="205"/>
    <x v="263"/>
    <d v="1899-12-30T22:40:00"/>
    <d v="2023-09-12T00:00:00"/>
    <s v="13:56"/>
    <x v="2"/>
    <x v="0"/>
    <x v="0"/>
    <s v="3"/>
    <x v="0"/>
    <s v="1"/>
    <n v="7"/>
    <s v="ANO"/>
    <s v=""/>
    <x v="1"/>
  </r>
  <r>
    <s v="005053/23"/>
    <s v="Michníková Eva, Mgr."/>
    <s v="9051185528"/>
    <s v="205"/>
    <x v="263"/>
    <d v="1899-12-30T22:52:00"/>
    <d v="2023-09-12T00:00:00"/>
    <s v="14:01"/>
    <x v="3"/>
    <x v="0"/>
    <x v="0"/>
    <s v="7"/>
    <x v="1"/>
    <s v="1"/>
    <n v="7"/>
    <s v="ANO"/>
    <s v=""/>
    <x v="1"/>
  </r>
  <r>
    <s v="005056/23"/>
    <s v="Rozsypalová Petra"/>
    <s v="7961075364"/>
    <s v="205"/>
    <x v="264"/>
    <d v="1899-12-30T06:34:00"/>
    <d v="2023-09-12T00:00:00"/>
    <s v="14:41"/>
    <x v="9"/>
    <x v="0"/>
    <x v="0"/>
    <s v="1"/>
    <x v="1"/>
    <s v="1"/>
    <n v="1"/>
    <s v="ANO"/>
    <s v=""/>
    <x v="1"/>
  </r>
  <r>
    <s v="005063/23"/>
    <s v="Gronychová Lucie "/>
    <s v="1657090028"/>
    <s v="111"/>
    <x v="264"/>
    <d v="1899-12-30T10:49:00"/>
    <d v="2023-09-12T00:00:00"/>
    <s v="11:34"/>
    <x v="7"/>
    <x v="2"/>
    <x v="2"/>
    <s v="2"/>
    <x v="0"/>
    <s v="1"/>
    <n v="1"/>
    <s v="NE"/>
    <s v=""/>
    <x v="0"/>
  </r>
  <r>
    <s v="005069/23"/>
    <s v="Jakobová Veronika"/>
    <s v="8961236152"/>
    <s v="111"/>
    <x v="264"/>
    <d v="1899-12-30T11:54:00"/>
    <d v="2023-09-12T00:00:00"/>
    <s v="11:37"/>
    <x v="6"/>
    <x v="0"/>
    <x v="0"/>
    <s v="7"/>
    <x v="1"/>
    <s v="1"/>
    <n v="1"/>
    <s v="NE"/>
    <s v=""/>
    <x v="0"/>
  </r>
  <r>
    <s v="005085/23"/>
    <s v="Šimíčková Eliška"/>
    <s v="1851250159"/>
    <s v="111"/>
    <x v="264"/>
    <d v="1899-12-30T18:34:00"/>
    <d v="2023-09-12T00:00:00"/>
    <s v="12:14"/>
    <x v="8"/>
    <x v="1"/>
    <x v="1"/>
    <s v="2"/>
    <x v="0"/>
    <s v="1"/>
    <n v="1"/>
    <s v="ANO"/>
    <s v=""/>
    <x v="1"/>
  </r>
  <r>
    <s v="005087/23"/>
    <s v="Šimíčková Barbora"/>
    <s v="9153046254"/>
    <s v="111"/>
    <x v="264"/>
    <d v="1899-12-30T20:25:00"/>
    <d v="2023-09-12T00:00:00"/>
    <s v="14:35"/>
    <x v="9"/>
    <x v="0"/>
    <x v="0"/>
    <s v="7"/>
    <x v="1"/>
    <s v="1"/>
    <n v="1"/>
    <s v="ANO"/>
    <s v=""/>
    <x v="1"/>
  </r>
  <r>
    <s v="005078/23"/>
    <s v="Šenková Zuzana "/>
    <s v="8357155686"/>
    <s v="111"/>
    <x v="264"/>
    <d v="1899-12-30T14:19:00"/>
    <d v="2023-09-13T00:00:00"/>
    <s v="14:19"/>
    <x v="5"/>
    <x v="0"/>
    <x v="0"/>
    <s v="7"/>
    <x v="1"/>
    <s v="1"/>
    <n v="1"/>
    <s v="NE"/>
    <s v=""/>
    <x v="0"/>
  </r>
  <r>
    <s v="005079/23"/>
    <s v="Reichelová Alena"/>
    <s v="8752245788"/>
    <s v="205"/>
    <x v="264"/>
    <d v="1899-12-30T14:20:00"/>
    <d v="2023-09-13T00:00:00"/>
    <s v="11:02"/>
    <x v="1"/>
    <x v="0"/>
    <x v="0"/>
    <s v="7"/>
    <x v="1"/>
    <s v="1"/>
    <n v="1"/>
    <s v="NE"/>
    <s v=""/>
    <x v="0"/>
  </r>
  <r>
    <s v="005075/23"/>
    <s v="Reichel Jonáš"/>
    <s v="2108160318"/>
    <s v="205"/>
    <x v="264"/>
    <d v="1899-12-30T14:09:00"/>
    <d v="2023-09-13T00:00:00"/>
    <s v="11:15"/>
    <x v="11"/>
    <x v="1"/>
    <x v="1"/>
    <s v="1"/>
    <x v="0"/>
    <s v="6"/>
    <n v="1"/>
    <s v="NE"/>
    <s v=""/>
    <x v="0"/>
  </r>
  <r>
    <s v="005076/23"/>
    <s v="Grečmalová Kateřina"/>
    <s v="9358046071"/>
    <s v="201"/>
    <x v="264"/>
    <d v="1899-12-30T14:11:00"/>
    <d v="2023-09-13T00:00:00"/>
    <s v="15:31"/>
    <x v="5"/>
    <x v="0"/>
    <x v="0"/>
    <s v="7"/>
    <x v="1"/>
    <s v="1"/>
    <n v="1"/>
    <s v="NE"/>
    <s v=""/>
    <x v="0"/>
  </r>
  <r>
    <s v="005077/23"/>
    <s v="Šmídová Markéta"/>
    <s v="8056064467"/>
    <s v="205"/>
    <x v="264"/>
    <d v="1899-12-30T14:12:00"/>
    <d v="2023-09-13T00:00:00"/>
    <s v="10:05"/>
    <x v="9"/>
    <x v="0"/>
    <x v="0"/>
    <s v="7"/>
    <x v="1"/>
    <s v="1"/>
    <n v="1"/>
    <s v="NE"/>
    <s v=""/>
    <x v="0"/>
  </r>
  <r>
    <s v="004675/23"/>
    <s v="Rábková Eliška "/>
    <s v="1551101189"/>
    <s v="205"/>
    <x v="246"/>
    <d v="1899-12-30T08:52:00"/>
    <d v="2023-09-13T00:00:00"/>
    <s v="14:50"/>
    <x v="0"/>
    <x v="1"/>
    <x v="1"/>
    <s v="3"/>
    <x v="2"/>
    <s v="1"/>
    <n v="4"/>
    <s v="NE"/>
    <s v=""/>
    <x v="0"/>
  </r>
  <r>
    <s v="004908/23"/>
    <s v="Benada Max"/>
    <s v="1508060609"/>
    <s v="111"/>
    <x v="258"/>
    <d v="1899-12-30T09:40:00"/>
    <d v="2023-09-13T00:00:00"/>
    <s v="12:00"/>
    <x v="7"/>
    <x v="2"/>
    <x v="2"/>
    <s v="2"/>
    <x v="0"/>
    <s v="1"/>
    <n v="2"/>
    <s v="NE"/>
    <s v=""/>
    <x v="0"/>
  </r>
  <r>
    <s v="004917/23"/>
    <s v="Šubert Sebastián"/>
    <s v="1711070614"/>
    <s v="205"/>
    <x v="258"/>
    <d v="1899-12-30T12:59:00"/>
    <d v="2023-09-13T00:00:00"/>
    <s v="10:12"/>
    <x v="0"/>
    <x v="0"/>
    <x v="0"/>
    <s v="2"/>
    <x v="0"/>
    <s v="1"/>
    <n v="2"/>
    <s v="NE"/>
    <s v=""/>
    <x v="0"/>
  </r>
  <r>
    <s v="005003/23"/>
    <s v="Weinlich Jáchym"/>
    <s v="1010080291"/>
    <s v="205"/>
    <x v="261"/>
    <d v="1899-12-30T15:27:00"/>
    <d v="2023-09-13T00:00:00"/>
    <s v="14:07"/>
    <x v="0"/>
    <x v="1"/>
    <x v="1"/>
    <s v="2"/>
    <x v="0"/>
    <s v="1"/>
    <n v="5"/>
    <s v="ANO"/>
    <s v=""/>
    <x v="1"/>
  </r>
  <r>
    <s v="005014/23"/>
    <s v="Horníková Nikola "/>
    <s v="2254140075"/>
    <s v="205"/>
    <x v="262"/>
    <d v="1899-12-30T12:29:00"/>
    <d v="2023-09-13T00:00:00"/>
    <s v="10:39"/>
    <x v="0"/>
    <x v="1"/>
    <x v="1"/>
    <s v="3"/>
    <x v="0"/>
    <s v="1"/>
    <n v="6"/>
    <s v="NE"/>
    <s v=""/>
    <x v="1"/>
  </r>
  <r>
    <s v="005015/23"/>
    <s v="Horníková Andrea"/>
    <s v="9160075705"/>
    <s v="205"/>
    <x v="262"/>
    <d v="1899-12-30T12:36:00"/>
    <d v="2023-09-13T00:00:00"/>
    <s v="10:51"/>
    <x v="1"/>
    <x v="0"/>
    <x v="0"/>
    <s v="7"/>
    <x v="1"/>
    <s v="1"/>
    <n v="6"/>
    <s v="NE"/>
    <s v=""/>
    <x v="1"/>
  </r>
  <r>
    <s v="005029/23"/>
    <s v="Strmiska Michal"/>
    <s v="1507080300"/>
    <s v="111"/>
    <x v="263"/>
    <d v="1899-12-30T14:46:00"/>
    <d v="2023-09-13T00:00:00"/>
    <s v="12:01"/>
    <x v="7"/>
    <x v="2"/>
    <x v="2"/>
    <s v="2"/>
    <x v="0"/>
    <s v="1"/>
    <n v="7"/>
    <s v="NE"/>
    <s v=""/>
    <x v="1"/>
  </r>
  <r>
    <s v="005032/23"/>
    <s v="Hostanová Tereza"/>
    <s v="1555250488"/>
    <s v="111"/>
    <x v="263"/>
    <d v="1899-12-30T15:17:00"/>
    <d v="2023-09-13T00:00:00"/>
    <s v="10:16"/>
    <x v="0"/>
    <x v="1"/>
    <x v="1"/>
    <s v="2"/>
    <x v="0"/>
    <s v="1"/>
    <n v="7"/>
    <s v="ANO"/>
    <s v=""/>
    <x v="1"/>
  </r>
  <r>
    <s v="005039/23"/>
    <s v="Čadová Michaela "/>
    <s v="1859090024"/>
    <s v="207"/>
    <x v="263"/>
    <d v="1899-12-30T16:08:00"/>
    <d v="2023-09-13T00:00:00"/>
    <s v="09:54"/>
    <x v="7"/>
    <x v="2"/>
    <x v="2"/>
    <s v="2"/>
    <x v="0"/>
    <s v="1"/>
    <n v="7"/>
    <s v="ANO"/>
    <s v=""/>
    <x v="1"/>
  </r>
  <r>
    <s v="005040/23"/>
    <s v="Čadová Lucie, Ing."/>
    <s v="8662034227"/>
    <s v="207"/>
    <x v="263"/>
    <d v="1899-12-30T16:12:00"/>
    <d v="2023-09-13T00:00:00"/>
    <s v="09:55"/>
    <x v="6"/>
    <x v="0"/>
    <x v="0"/>
    <s v="7"/>
    <x v="1"/>
    <s v="1"/>
    <n v="7"/>
    <s v="ANO"/>
    <s v=""/>
    <x v="1"/>
  </r>
  <r>
    <s v="005060/23"/>
    <s v="Matušek Michal"/>
    <s v="1705300839"/>
    <s v="205"/>
    <x v="264"/>
    <d v="1899-12-30T09:44:00"/>
    <d v="2023-09-13T00:00:00"/>
    <s v="09:04"/>
    <x v="7"/>
    <x v="2"/>
    <x v="2"/>
    <s v="2"/>
    <x v="0"/>
    <s v="1"/>
    <n v="1"/>
    <s v="NE"/>
    <s v=""/>
    <x v="0"/>
  </r>
  <r>
    <s v="005061/23"/>
    <s v="Nedvěd Tobiáš "/>
    <s v="2001041251"/>
    <s v="205"/>
    <x v="264"/>
    <d v="1899-12-30T10:00:00"/>
    <d v="2023-09-13T00:00:00"/>
    <s v="09:48"/>
    <x v="7"/>
    <x v="2"/>
    <x v="2"/>
    <s v="2"/>
    <x v="0"/>
    <s v="1"/>
    <n v="1"/>
    <s v="NE"/>
    <s v=""/>
    <x v="0"/>
  </r>
  <r>
    <s v="005062/23"/>
    <s v="Jarina Kryštof Peter"/>
    <s v="2306140463"/>
    <s v="201"/>
    <x v="264"/>
    <d v="1899-12-30T10:15:00"/>
    <d v="2023-09-13T00:00:00"/>
    <s v="15:29"/>
    <x v="4"/>
    <x v="2"/>
    <x v="2"/>
    <s v="1"/>
    <x v="0"/>
    <s v="1"/>
    <n v="1"/>
    <s v="NE"/>
    <s v=""/>
    <x v="0"/>
  </r>
  <r>
    <s v="005064/23"/>
    <s v="Šenkeřík Jakub"/>
    <s v="2205171122"/>
    <s v="111"/>
    <x v="264"/>
    <d v="1899-12-30T11:11:00"/>
    <d v="2023-09-13T00:00:00"/>
    <s v="12:03"/>
    <x v="4"/>
    <x v="2"/>
    <x v="2"/>
    <s v="2"/>
    <x v="0"/>
    <s v="1"/>
    <n v="1"/>
    <s v="NE"/>
    <s v=""/>
    <x v="0"/>
  </r>
  <r>
    <s v="005065/23"/>
    <s v="Šmída Maxmilián"/>
    <s v="1306171790"/>
    <s v="205"/>
    <x v="264"/>
    <d v="1899-12-30T11:16:00"/>
    <d v="2023-09-13T00:00:00"/>
    <s v="12:10"/>
    <x v="8"/>
    <x v="2"/>
    <x v="2"/>
    <s v="2"/>
    <x v="0"/>
    <s v="1"/>
    <n v="1"/>
    <s v="NE"/>
    <s v=""/>
    <x v="0"/>
  </r>
  <r>
    <s v="005066/23"/>
    <s v="Machyl Petr "/>
    <s v="2209030219"/>
    <s v="111"/>
    <x v="264"/>
    <d v="1899-12-30T11:31:00"/>
    <d v="2023-09-13T00:00:00"/>
    <s v="14:17"/>
    <x v="4"/>
    <x v="2"/>
    <x v="2"/>
    <s v="2"/>
    <x v="0"/>
    <s v="1"/>
    <n v="1"/>
    <s v="NE"/>
    <s v=""/>
    <x v="0"/>
  </r>
  <r>
    <s v="005067/23"/>
    <s v="Růžička Kryštof"/>
    <s v="1204151179"/>
    <s v="205"/>
    <x v="264"/>
    <d v="1899-12-30T11:45:00"/>
    <d v="2023-09-13T00:00:00"/>
    <s v="09:05"/>
    <x v="7"/>
    <x v="2"/>
    <x v="2"/>
    <s v="2"/>
    <x v="0"/>
    <s v="1"/>
    <n v="1"/>
    <s v="NE"/>
    <s v=""/>
    <x v="0"/>
  </r>
  <r>
    <s v="005070/23"/>
    <s v="Ferko Adam"/>
    <s v="2108160362"/>
    <s v="111"/>
    <x v="264"/>
    <d v="1899-12-30T12:10:00"/>
    <d v="2023-09-13T00:00:00"/>
    <s v="10:34"/>
    <x v="7"/>
    <x v="2"/>
    <x v="2"/>
    <s v="2"/>
    <x v="0"/>
    <s v="1"/>
    <n v="1"/>
    <s v="NE"/>
    <s v=""/>
    <x v="0"/>
  </r>
  <r>
    <s v="005072/23"/>
    <s v="Olejníčková Romana"/>
    <s v="9159284849"/>
    <s v="111"/>
    <x v="264"/>
    <d v="1899-12-30T12:42:00"/>
    <d v="2023-09-13T00:00:00"/>
    <s v="09:54"/>
    <x v="6"/>
    <x v="0"/>
    <x v="0"/>
    <s v="7"/>
    <x v="1"/>
    <s v="1"/>
    <n v="1"/>
    <s v="NE"/>
    <s v=""/>
    <x v="0"/>
  </r>
  <r>
    <s v="005073/23"/>
    <s v="Šenkeříková Jana"/>
    <s v="9662224462"/>
    <s v="111"/>
    <x v="264"/>
    <d v="1899-12-30T13:07:00"/>
    <d v="2023-09-13T00:00:00"/>
    <s v="12:07"/>
    <x v="5"/>
    <x v="0"/>
    <x v="0"/>
    <s v="7"/>
    <x v="1"/>
    <s v="1"/>
    <n v="1"/>
    <s v="NE"/>
    <s v=""/>
    <x v="0"/>
  </r>
  <r>
    <s v="005074/23"/>
    <s v="Marejková Sabina"/>
    <s v="0162286124"/>
    <s v="111"/>
    <x v="264"/>
    <d v="1899-12-30T13:18:00"/>
    <d v="2023-09-13T00:00:00"/>
    <s v="10:44"/>
    <x v="6"/>
    <x v="0"/>
    <x v="0"/>
    <s v="7"/>
    <x v="1"/>
    <s v="1"/>
    <n v="1"/>
    <s v="NE"/>
    <s v=""/>
    <x v="0"/>
  </r>
  <r>
    <s v="005080/23"/>
    <s v="Matušek Petr "/>
    <s v="7704245351"/>
    <s v="205"/>
    <x v="264"/>
    <d v="1899-12-30T14:51:00"/>
    <d v="2023-09-13T00:00:00"/>
    <s v="09:11"/>
    <x v="6"/>
    <x v="0"/>
    <x v="0"/>
    <s v="7"/>
    <x v="1"/>
    <s v="1"/>
    <n v="1"/>
    <s v="NE"/>
    <s v=""/>
    <x v="0"/>
  </r>
  <r>
    <s v="005082/23"/>
    <s v="Sundriyal Shanaya"/>
    <s v="5221550741"/>
    <s v="111"/>
    <x v="264"/>
    <d v="1899-12-30T16:45:00"/>
    <d v="2023-09-13T00:00:00"/>
    <s v="12:05"/>
    <x v="2"/>
    <x v="0"/>
    <x v="0"/>
    <s v="1"/>
    <x v="0"/>
    <s v="1"/>
    <n v="1"/>
    <s v="ANO"/>
    <s v=""/>
    <x v="1"/>
  </r>
  <r>
    <s v="005083/23"/>
    <s v="Sundriyal Mansi "/>
    <s v="5221247713"/>
    <s v="333"/>
    <x v="264"/>
    <d v="1899-12-30T17:00:00"/>
    <d v="2023-09-13T00:00:00"/>
    <s v="12:08"/>
    <x v="3"/>
    <x v="0"/>
    <x v="0"/>
    <s v="7"/>
    <x v="1"/>
    <s v="1"/>
    <n v="1"/>
    <s v="ANO"/>
    <s v=""/>
    <x v="1"/>
  </r>
  <r>
    <s v="005086/23"/>
    <s v="Troubil Adam"/>
    <s v="1306050273"/>
    <s v="207"/>
    <x v="264"/>
    <d v="1899-12-30T19:01:00"/>
    <d v="2023-09-13T00:00:00"/>
    <s v="12:11"/>
    <x v="8"/>
    <x v="2"/>
    <x v="2"/>
    <s v="2"/>
    <x v="0"/>
    <s v="1"/>
    <n v="1"/>
    <s v="ANO"/>
    <s v=""/>
    <x v="1"/>
  </r>
  <r>
    <s v="005092/23"/>
    <s v="Pjatkanová Stella"/>
    <s v="1651020712"/>
    <s v="201"/>
    <x v="265"/>
    <d v="1899-12-30T08:30:00"/>
    <d v="2023-09-13T00:00:00"/>
    <s v="14:23"/>
    <x v="4"/>
    <x v="2"/>
    <x v="2"/>
    <s v="2"/>
    <x v="0"/>
    <s v="1"/>
    <n v="2"/>
    <s v="NE"/>
    <s v=""/>
    <x v="0"/>
  </r>
  <r>
    <s v="005095/23"/>
    <s v="Bocián Marek"/>
    <s v="0704033660"/>
    <s v="111"/>
    <x v="265"/>
    <d v="1899-12-30T10:01:00"/>
    <d v="2023-09-13T00:00:00"/>
    <s v="14:33"/>
    <x v="0"/>
    <x v="2"/>
    <x v="2"/>
    <s v="2"/>
    <x v="0"/>
    <s v="1"/>
    <n v="2"/>
    <s v="NE"/>
    <s v=""/>
    <x v="0"/>
  </r>
  <r>
    <s v="004994/23"/>
    <s v="Marečková Mia Julie"/>
    <s v="2252230222"/>
    <s v="111"/>
    <x v="260"/>
    <d v="1899-12-30T19:20:00"/>
    <d v="2023-09-14T00:00:00"/>
    <s v="12:58"/>
    <x v="2"/>
    <x v="1"/>
    <x v="1"/>
    <s v="3"/>
    <x v="0"/>
    <s v="1"/>
    <n v="4"/>
    <s v="ANO"/>
    <s v=""/>
    <x v="1"/>
  </r>
  <r>
    <s v="004997/23"/>
    <s v="Marečková Kristýna"/>
    <s v="9561175294"/>
    <s v="111"/>
    <x v="260"/>
    <d v="1899-12-30T22:11:00"/>
    <d v="2023-09-14T00:00:00"/>
    <s v="13:02"/>
    <x v="3"/>
    <x v="0"/>
    <x v="0"/>
    <s v="7"/>
    <x v="1"/>
    <s v="1"/>
    <n v="4"/>
    <s v="ANO"/>
    <s v=""/>
    <x v="1"/>
  </r>
  <r>
    <s v="005048/23"/>
    <s v="Rábelová Elizabeth "/>
    <s v="2258090131"/>
    <s v="207"/>
    <x v="263"/>
    <d v="1899-12-30T18:08:00"/>
    <d v="2023-09-14T00:00:00"/>
    <s v="14:14"/>
    <x v="2"/>
    <x v="0"/>
    <x v="0"/>
    <s v="3"/>
    <x v="0"/>
    <s v="1"/>
    <n v="7"/>
    <s v="ANO"/>
    <s v=""/>
    <x v="1"/>
  </r>
  <r>
    <s v="005049/23"/>
    <s v="Rábelová Romana"/>
    <s v="8658195777"/>
    <s v="201"/>
    <x v="263"/>
    <d v="1899-12-30T20:11:00"/>
    <d v="2023-09-14T00:00:00"/>
    <s v="14:17"/>
    <x v="3"/>
    <x v="0"/>
    <x v="0"/>
    <s v="7"/>
    <x v="1"/>
    <s v="1"/>
    <n v="7"/>
    <s v="ANO"/>
    <s v=""/>
    <x v="1"/>
  </r>
  <r>
    <s v="005050/23"/>
    <s v="Solovská Jaroslava"/>
    <s v="1061140047"/>
    <s v="205"/>
    <x v="263"/>
    <d v="1899-12-30T21:46:00"/>
    <d v="2023-09-14T00:00:00"/>
    <s v="14:06"/>
    <x v="0"/>
    <x v="0"/>
    <x v="0"/>
    <s v="2"/>
    <x v="0"/>
    <s v="1"/>
    <n v="7"/>
    <s v="ANO"/>
    <s v=""/>
    <x v="1"/>
  </r>
  <r>
    <s v="005058/23"/>
    <s v="Škráčková Anna"/>
    <s v="1560070512"/>
    <s v="111"/>
    <x v="264"/>
    <d v="1899-12-30T08:05:00"/>
    <d v="2023-09-14T00:00:00"/>
    <s v="11:49"/>
    <x v="0"/>
    <x v="2"/>
    <x v="2"/>
    <s v="2"/>
    <x v="1"/>
    <s v="1"/>
    <n v="1"/>
    <s v="NE"/>
    <s v=""/>
    <x v="0"/>
  </r>
  <r>
    <s v="005059/23"/>
    <s v="Jozífek Jakub"/>
    <s v="0606125267"/>
    <s v="111"/>
    <x v="264"/>
    <d v="1899-12-30T08:30:00"/>
    <d v="2023-09-14T00:00:00"/>
    <s v="11:49"/>
    <x v="0"/>
    <x v="2"/>
    <x v="2"/>
    <s v="2"/>
    <x v="1"/>
    <s v="1"/>
    <n v="1"/>
    <s v="NE"/>
    <s v=""/>
    <x v="0"/>
  </r>
  <r>
    <s v="005068/23"/>
    <s v="Kočíb David"/>
    <s v="0511151377"/>
    <s v="205"/>
    <x v="264"/>
    <d v="1899-12-30T11:49:00"/>
    <d v="2023-09-14T00:00:00"/>
    <s v="12:05"/>
    <x v="8"/>
    <x v="2"/>
    <x v="2"/>
    <s v="2"/>
    <x v="0"/>
    <s v="1"/>
    <n v="1"/>
    <s v="NE"/>
    <s v=""/>
    <x v="0"/>
  </r>
  <r>
    <s v="005088/23"/>
    <s v="Vitko Ondřej"/>
    <s v="1710090448"/>
    <s v="213"/>
    <x v="265"/>
    <d v="1899-12-30T00:28:00"/>
    <d v="2023-09-14T00:00:00"/>
    <s v="10:14"/>
    <x v="0"/>
    <x v="0"/>
    <x v="0"/>
    <s v="2"/>
    <x v="0"/>
    <s v="1"/>
    <n v="2"/>
    <s v="ANO"/>
    <s v=""/>
    <x v="1"/>
  </r>
  <r>
    <s v="005089/23"/>
    <s v="Vitková Zuzana, Mgr."/>
    <s v="8851195749"/>
    <s v="213"/>
    <x v="265"/>
    <d v="1899-12-30T00:33:00"/>
    <d v="2023-09-14T00:00:00"/>
    <s v="10:14"/>
    <x v="1"/>
    <x v="0"/>
    <x v="0"/>
    <s v="7"/>
    <x v="1"/>
    <s v="1"/>
    <n v="2"/>
    <s v="ANO"/>
    <s v=""/>
    <x v="1"/>
  </r>
  <r>
    <s v="005093/23"/>
    <s v="Pechová Nela"/>
    <s v="2357260081"/>
    <s v="205"/>
    <x v="265"/>
    <d v="1899-12-30T08:45:00"/>
    <d v="2023-09-14T00:00:00"/>
    <s v="10:29"/>
    <x v="7"/>
    <x v="2"/>
    <x v="2"/>
    <s v="2"/>
    <x v="0"/>
    <s v="1"/>
    <n v="2"/>
    <s v="NE"/>
    <s v=""/>
    <x v="0"/>
  </r>
  <r>
    <s v="005094/23"/>
    <s v="Žitník Václav"/>
    <s v="1004217082"/>
    <s v="205"/>
    <x v="265"/>
    <d v="1899-12-30T09:39:00"/>
    <d v="2023-09-14T00:00:00"/>
    <s v="12:12"/>
    <x v="4"/>
    <x v="2"/>
    <x v="2"/>
    <s v="2"/>
    <x v="0"/>
    <s v="1"/>
    <n v="2"/>
    <s v="NE"/>
    <s v=""/>
    <x v="0"/>
  </r>
  <r>
    <s v="005096/23"/>
    <s v="Dědoch Adam"/>
    <s v="1606290818"/>
    <s v="111"/>
    <x v="265"/>
    <d v="1899-12-30T10:21:00"/>
    <d v="2023-09-14T00:00:00"/>
    <s v="12:11"/>
    <x v="4"/>
    <x v="2"/>
    <x v="2"/>
    <s v="2"/>
    <x v="0"/>
    <s v="1"/>
    <n v="2"/>
    <s v="NE"/>
    <s v=""/>
    <x v="0"/>
  </r>
  <r>
    <s v="005097/23"/>
    <s v="Cholevová Eliška"/>
    <s v="1262310225"/>
    <s v="111"/>
    <x v="265"/>
    <d v="1899-12-30T10:54:00"/>
    <d v="2023-09-14T00:00:00"/>
    <s v="12:12"/>
    <x v="4"/>
    <x v="2"/>
    <x v="2"/>
    <s v="2"/>
    <x v="0"/>
    <s v="1"/>
    <n v="2"/>
    <s v="NE"/>
    <s v=""/>
    <x v="0"/>
  </r>
  <r>
    <s v="005098/23"/>
    <s v="Ševčík Jan"/>
    <s v="1810230895"/>
    <s v="213"/>
    <x v="265"/>
    <d v="1899-12-30T11:08:00"/>
    <d v="2023-09-14T00:00:00"/>
    <s v="13:53"/>
    <x v="7"/>
    <x v="2"/>
    <x v="2"/>
    <s v="2"/>
    <x v="0"/>
    <s v="1"/>
    <n v="2"/>
    <s v="NE"/>
    <s v=""/>
    <x v="0"/>
  </r>
  <r>
    <s v="005099/23"/>
    <s v="Berka Aleš"/>
    <s v="1006127419"/>
    <s v="205"/>
    <x v="265"/>
    <d v="1899-12-30T11:22:00"/>
    <d v="2023-09-14T00:00:00"/>
    <s v="14:05"/>
    <x v="7"/>
    <x v="2"/>
    <x v="2"/>
    <s v="2"/>
    <x v="0"/>
    <s v="1"/>
    <n v="2"/>
    <s v="NE"/>
    <s v=""/>
    <x v="0"/>
  </r>
  <r>
    <s v="005101/23"/>
    <s v="Pechová Veronika "/>
    <s v="9955066066"/>
    <s v="205"/>
    <x v="265"/>
    <d v="1899-12-30T12:33:00"/>
    <d v="2023-09-14T00:00:00"/>
    <s v="10:34"/>
    <x v="6"/>
    <x v="0"/>
    <x v="0"/>
    <s v="7"/>
    <x v="1"/>
    <s v="1"/>
    <n v="2"/>
    <s v="NE"/>
    <s v=""/>
    <x v="0"/>
  </r>
  <r>
    <s v="005104/23"/>
    <s v="Kolísková Jana"/>
    <s v="7453054862"/>
    <s v="111"/>
    <x v="265"/>
    <d v="1899-12-30T13:24:00"/>
    <d v="2023-09-14T00:00:00"/>
    <s v="12:08"/>
    <x v="5"/>
    <x v="0"/>
    <x v="0"/>
    <s v="7"/>
    <x v="1"/>
    <s v="1"/>
    <n v="2"/>
    <s v="NE"/>
    <s v=""/>
    <x v="0"/>
  </r>
  <r>
    <s v="005106/23"/>
    <s v="Morysová Lucie"/>
    <s v="8153115597"/>
    <s v="213"/>
    <x v="265"/>
    <d v="1899-12-30T13:27:00"/>
    <d v="2023-09-14T00:00:00"/>
    <s v="13:52"/>
    <x v="6"/>
    <x v="0"/>
    <x v="0"/>
    <s v="7"/>
    <x v="1"/>
    <s v="1"/>
    <n v="2"/>
    <s v="NE"/>
    <s v=""/>
    <x v="0"/>
  </r>
  <r>
    <s v="005109/23"/>
    <s v="Rýznarová Jitka "/>
    <s v="0859286153"/>
    <s v="205"/>
    <x v="265"/>
    <d v="1899-12-30T15:34:00"/>
    <d v="2023-09-14T00:00:00"/>
    <s v="12:08"/>
    <x v="4"/>
    <x v="2"/>
    <x v="2"/>
    <s v="2"/>
    <x v="2"/>
    <s v="1"/>
    <n v="2"/>
    <s v="ANO"/>
    <s v=""/>
    <x v="1"/>
  </r>
  <r>
    <s v="005117/23"/>
    <s v="Ramiš Oliver"/>
    <s v="1202150939"/>
    <s v="213"/>
    <x v="266"/>
    <d v="1899-12-30T10:26:00"/>
    <d v="2023-09-14T00:00:00"/>
    <s v="12:06"/>
    <x v="8"/>
    <x v="2"/>
    <x v="2"/>
    <s v="2"/>
    <x v="0"/>
    <s v="1"/>
    <n v="3"/>
    <s v="NE"/>
    <s v=""/>
    <x v="0"/>
  </r>
  <r>
    <s v="005118/23"/>
    <s v="Jurášková Petra"/>
    <s v="7756145683"/>
    <s v="213"/>
    <x v="266"/>
    <d v="1899-12-30T10:34:00"/>
    <d v="2023-09-14T00:00:00"/>
    <s v="12:44"/>
    <x v="9"/>
    <x v="0"/>
    <x v="0"/>
    <s v="7"/>
    <x v="1"/>
    <s v="1"/>
    <n v="3"/>
    <s v="NE"/>
    <s v=""/>
    <x v="0"/>
  </r>
  <r>
    <s v="005134/23"/>
    <s v="Pokorná Michala"/>
    <s v="8555044773"/>
    <s v="111"/>
    <x v="266"/>
    <d v="1899-12-30T20:01:00"/>
    <d v="2023-09-14T00:00:00"/>
    <s v="18:48"/>
    <x v="3"/>
    <x v="0"/>
    <x v="0"/>
    <s v="7"/>
    <x v="1"/>
    <s v="1"/>
    <n v="3"/>
    <s v="ANO"/>
    <s v=""/>
    <x v="1"/>
  </r>
  <r>
    <s v="004801/23"/>
    <s v="Vinklárková Karolína"/>
    <s v="2355030711"/>
    <s v="111"/>
    <x v="252"/>
    <d v="1899-12-30T11:43:00"/>
    <d v="2023-09-15T00:00:00"/>
    <s v="12:30"/>
    <x v="4"/>
    <x v="0"/>
    <x v="0"/>
    <s v="1"/>
    <x v="0"/>
    <s v="1"/>
    <n v="3"/>
    <s v="NE"/>
    <s v=""/>
    <x v="0"/>
  </r>
  <r>
    <s v="004880/23"/>
    <s v="Drábek Filip"/>
    <s v="2302030511"/>
    <s v="213"/>
    <x v="257"/>
    <d v="1899-12-30T09:06:00"/>
    <d v="2023-09-15T00:00:00"/>
    <s v="12:24"/>
    <x v="7"/>
    <x v="2"/>
    <x v="2"/>
    <s v="2"/>
    <x v="0"/>
    <s v="1"/>
    <n v="1"/>
    <s v="NE"/>
    <s v=""/>
    <x v="0"/>
  </r>
  <r>
    <s v="004894/23"/>
    <s v="Géblová Hana"/>
    <s v="0054295912"/>
    <s v="213"/>
    <x v="257"/>
    <d v="1899-12-30T14:33:00"/>
    <d v="2023-09-15T00:00:00"/>
    <s v="12:26"/>
    <x v="6"/>
    <x v="0"/>
    <x v="0"/>
    <s v="7"/>
    <x v="1"/>
    <s v="1"/>
    <n v="1"/>
    <s v="NE"/>
    <s v=""/>
    <x v="0"/>
  </r>
  <r>
    <s v="004947/23"/>
    <s v="Purová Vladimíra"/>
    <s v="7755175780"/>
    <s v="205"/>
    <x v="259"/>
    <d v="1899-12-30T13:14:00"/>
    <d v="2023-09-15T00:00:00"/>
    <s v="12:29"/>
    <x v="5"/>
    <x v="0"/>
    <x v="0"/>
    <s v="7"/>
    <x v="1"/>
    <s v="1"/>
    <n v="3"/>
    <s v="NE"/>
    <s v=""/>
    <x v="0"/>
  </r>
  <r>
    <s v="005008/23"/>
    <s v="Kráčmarová Vendula"/>
    <s v="1559290018"/>
    <s v="111"/>
    <x v="261"/>
    <d v="1899-12-30T23:36:00"/>
    <d v="2023-09-15T00:00:00"/>
    <s v="10:12"/>
    <x v="0"/>
    <x v="1"/>
    <x v="1"/>
    <s v="2"/>
    <x v="0"/>
    <s v="1"/>
    <n v="5"/>
    <s v="ANO"/>
    <s v=""/>
    <x v="1"/>
  </r>
  <r>
    <s v="005016/23"/>
    <s v="Havlátová Jaromíra"/>
    <s v="9955055143"/>
    <s v="111"/>
    <x v="262"/>
    <d v="1899-12-30T13:29:00"/>
    <d v="2023-09-15T00:00:00"/>
    <s v="11:16"/>
    <x v="6"/>
    <x v="0"/>
    <x v="0"/>
    <s v="7"/>
    <x v="1"/>
    <s v="1"/>
    <n v="6"/>
    <s v="NE"/>
    <s v=""/>
    <x v="1"/>
  </r>
  <r>
    <s v="005054/23"/>
    <s v="Svitálková Viktorie"/>
    <s v="1762221329"/>
    <s v="205"/>
    <x v="263"/>
    <d v="1899-12-30T22:58:00"/>
    <d v="2023-09-15T00:00:00"/>
    <s v="11:38"/>
    <x v="0"/>
    <x v="1"/>
    <x v="1"/>
    <s v="2"/>
    <x v="0"/>
    <s v="1"/>
    <n v="7"/>
    <s v="ANO"/>
    <s v=""/>
    <x v="1"/>
  </r>
  <r>
    <s v="005071/23"/>
    <s v="Svitálková Blanka"/>
    <s v="8759224716"/>
    <s v="205"/>
    <x v="264"/>
    <d v="1899-12-30T12:39:00"/>
    <d v="2023-09-15T00:00:00"/>
    <s v="10:13"/>
    <x v="1"/>
    <x v="0"/>
    <x v="0"/>
    <s v="7"/>
    <x v="1"/>
    <s v="1"/>
    <n v="1"/>
    <s v="NE"/>
    <s v=""/>
    <x v="0"/>
  </r>
  <r>
    <s v="005100/23"/>
    <s v="Vařeka Albert"/>
    <s v="1811020409"/>
    <s v="205"/>
    <x v="265"/>
    <d v="1899-12-30T12:13:00"/>
    <d v="2023-09-15T00:00:00"/>
    <s v="12:25"/>
    <x v="4"/>
    <x v="0"/>
    <x v="0"/>
    <s v="2"/>
    <x v="0"/>
    <s v="1"/>
    <n v="2"/>
    <s v="NE"/>
    <s v=""/>
    <x v="0"/>
  </r>
  <r>
    <s v="005102/23"/>
    <s v="Novosadová Zuzana "/>
    <s v="2162150573"/>
    <s v="213"/>
    <x v="265"/>
    <d v="1899-12-30T12:41:00"/>
    <d v="2023-09-15T00:00:00"/>
    <s v="13:01"/>
    <x v="2"/>
    <x v="1"/>
    <x v="1"/>
    <s v="1"/>
    <x v="0"/>
    <s v="1"/>
    <n v="2"/>
    <s v="NE"/>
    <s v=""/>
    <x v="0"/>
  </r>
  <r>
    <s v="005103/23"/>
    <s v="Novosadová Adéla"/>
    <s v="9555055840"/>
    <s v="213"/>
    <x v="265"/>
    <d v="1899-12-30T13:01:00"/>
    <d v="2023-09-15T00:00:00"/>
    <s v="13:04"/>
    <x v="3"/>
    <x v="0"/>
    <x v="0"/>
    <s v="2"/>
    <x v="1"/>
    <s v="1"/>
    <n v="2"/>
    <s v="NE"/>
    <s v=""/>
    <x v="0"/>
  </r>
  <r>
    <s v="005105/23"/>
    <s v="Fajtl Radim"/>
    <s v="1711160451"/>
    <s v="213"/>
    <x v="265"/>
    <d v="1899-12-30T13:27:00"/>
    <d v="2023-09-15T00:00:00"/>
    <s v="08:52"/>
    <x v="7"/>
    <x v="2"/>
    <x v="2"/>
    <s v="2"/>
    <x v="0"/>
    <s v="1"/>
    <n v="2"/>
    <s v="NE"/>
    <s v=""/>
    <x v="0"/>
  </r>
  <r>
    <s v="005107/23"/>
    <s v="Vařeková Eva, Ing."/>
    <s v="8754254916"/>
    <s v="205"/>
    <x v="265"/>
    <d v="1899-12-30T13:35:00"/>
    <d v="2023-09-15T00:00:00"/>
    <s v="12:28"/>
    <x v="5"/>
    <x v="0"/>
    <x v="0"/>
    <s v="7"/>
    <x v="1"/>
    <s v="1"/>
    <n v="2"/>
    <s v="NE"/>
    <s v=""/>
    <x v="0"/>
  </r>
  <r>
    <s v="005108/23"/>
    <s v="Fajtlová Nikola"/>
    <s v="8854115380"/>
    <s v="213"/>
    <x v="265"/>
    <d v="1899-12-30T13:39:00"/>
    <d v="2023-09-15T00:00:00"/>
    <s v="08:55"/>
    <x v="6"/>
    <x v="0"/>
    <x v="0"/>
    <s v="7"/>
    <x v="1"/>
    <s v="1"/>
    <n v="2"/>
    <s v="NE"/>
    <s v=""/>
    <x v="0"/>
  </r>
  <r>
    <s v="005110/23"/>
    <s v="Waisser Eduard"/>
    <s v="2210090399"/>
    <s v="205"/>
    <x v="265"/>
    <d v="1899-12-30T15:50:00"/>
    <d v="2023-09-15T00:00:00"/>
    <s v="12:25"/>
    <x v="2"/>
    <x v="1"/>
    <x v="1"/>
    <s v="2"/>
    <x v="0"/>
    <s v="1"/>
    <n v="2"/>
    <s v="ANO"/>
    <s v=""/>
    <x v="1"/>
  </r>
  <r>
    <s v="005111/23"/>
    <s v="Waisserová Anna"/>
    <s v="8955253505"/>
    <s v="205"/>
    <x v="265"/>
    <d v="1899-12-30T15:58:00"/>
    <d v="2023-09-15T00:00:00"/>
    <s v="12:28"/>
    <x v="3"/>
    <x v="0"/>
    <x v="0"/>
    <s v="7"/>
    <x v="1"/>
    <s v="1"/>
    <n v="2"/>
    <s v="ANO"/>
    <s v=""/>
    <x v="1"/>
  </r>
  <r>
    <s v="005114/23"/>
    <s v="Hajdůch Ondřej"/>
    <s v="2104071706"/>
    <s v="111"/>
    <x v="266"/>
    <d v="1899-12-30T09:46:00"/>
    <d v="2023-09-15T00:00:00"/>
    <s v="09:16"/>
    <x v="7"/>
    <x v="2"/>
    <x v="2"/>
    <s v="2"/>
    <x v="0"/>
    <s v="1"/>
    <n v="3"/>
    <s v="NE"/>
    <s v=""/>
    <x v="0"/>
  </r>
  <r>
    <s v="005115/23"/>
    <s v="Davidík Tomáš"/>
    <s v="2102230988"/>
    <s v="205"/>
    <x v="266"/>
    <d v="1899-12-30T10:08:00"/>
    <d v="2023-09-15T00:00:00"/>
    <s v="09:14"/>
    <x v="7"/>
    <x v="2"/>
    <x v="2"/>
    <s v="2"/>
    <x v="0"/>
    <s v="1"/>
    <n v="3"/>
    <s v="NE"/>
    <s v=""/>
    <x v="0"/>
  </r>
  <r>
    <s v="005119/23"/>
    <s v="Mrnuštík Martin "/>
    <s v="2204260432"/>
    <s v="111"/>
    <x v="266"/>
    <d v="1899-12-30T10:49:00"/>
    <d v="2023-09-15T00:00:00"/>
    <s v="08:54"/>
    <x v="7"/>
    <x v="2"/>
    <x v="2"/>
    <s v="2"/>
    <x v="0"/>
    <s v="1"/>
    <n v="3"/>
    <s v="NE"/>
    <s v=""/>
    <x v="0"/>
  </r>
  <r>
    <s v="005120/23"/>
    <s v="Hrubý Dominik"/>
    <s v="2101310002"/>
    <s v="111"/>
    <x v="266"/>
    <d v="1899-12-30T11:23:00"/>
    <d v="2023-09-15T00:00:00"/>
    <s v="08:54"/>
    <x v="7"/>
    <x v="2"/>
    <x v="2"/>
    <s v="2"/>
    <x v="0"/>
    <s v="1"/>
    <n v="3"/>
    <s v="NE"/>
    <s v=""/>
    <x v="0"/>
  </r>
  <r>
    <s v="005122/23"/>
    <s v="Mrnuštíková Martina"/>
    <s v="8361205842"/>
    <s v="111"/>
    <x v="266"/>
    <d v="1899-12-30T12:08:00"/>
    <d v="2023-09-15T00:00:00"/>
    <s v="08:56"/>
    <x v="6"/>
    <x v="0"/>
    <x v="0"/>
    <s v="7"/>
    <x v="1"/>
    <s v="1"/>
    <n v="3"/>
    <s v="NE"/>
    <s v=""/>
    <x v="0"/>
  </r>
  <r>
    <s v="005123/23"/>
    <s v="Hrubá Eva"/>
    <s v="9261204469"/>
    <s v="111"/>
    <x v="266"/>
    <d v="1899-12-30T12:17:00"/>
    <d v="2023-09-15T00:00:00"/>
    <s v="08:56"/>
    <x v="6"/>
    <x v="0"/>
    <x v="0"/>
    <s v="7"/>
    <x v="1"/>
    <s v="1"/>
    <n v="3"/>
    <s v="NE"/>
    <s v=""/>
    <x v="0"/>
  </r>
  <r>
    <s v="005124/23"/>
    <s v="Hajdůchová Martina"/>
    <s v="8655315064"/>
    <s v="111"/>
    <x v="266"/>
    <d v="1899-12-30T12:37:00"/>
    <d v="2023-09-15T00:00:00"/>
    <s v="08:44"/>
    <x v="6"/>
    <x v="0"/>
    <x v="0"/>
    <s v="7"/>
    <x v="1"/>
    <s v="1"/>
    <n v="3"/>
    <s v="NE"/>
    <s v=""/>
    <x v="0"/>
  </r>
  <r>
    <s v="005127/23"/>
    <s v="Sláma Daniel"/>
    <s v="1509150137"/>
    <s v="201"/>
    <x v="266"/>
    <d v="1899-12-30T12:59:00"/>
    <d v="2023-09-15T00:00:00"/>
    <s v="12:45"/>
    <x v="4"/>
    <x v="2"/>
    <x v="2"/>
    <s v="2"/>
    <x v="0"/>
    <s v="1"/>
    <n v="3"/>
    <s v="NE"/>
    <s v=""/>
    <x v="0"/>
  </r>
  <r>
    <s v="005129/23"/>
    <s v="Davidíková Veronika"/>
    <s v="8359084250"/>
    <s v="205"/>
    <x v="266"/>
    <d v="1899-12-30T13:36:00"/>
    <d v="2023-09-15T00:00:00"/>
    <s v="08:47"/>
    <x v="6"/>
    <x v="0"/>
    <x v="0"/>
    <s v="7"/>
    <x v="1"/>
    <s v="1"/>
    <n v="3"/>
    <s v="NE"/>
    <s v=""/>
    <x v="0"/>
  </r>
  <r>
    <s v="005132/23"/>
    <s v="Pallová Dana"/>
    <s v="7554145720"/>
    <s v="211"/>
    <x v="266"/>
    <d v="1899-12-30T18:50:00"/>
    <d v="2023-09-15T00:00:00"/>
    <s v="16:11"/>
    <x v="3"/>
    <x v="0"/>
    <x v="0"/>
    <s v="7"/>
    <x v="1"/>
    <s v="1"/>
    <n v="3"/>
    <s v="ANO"/>
    <s v=""/>
    <x v="1"/>
  </r>
  <r>
    <s v="005133/23"/>
    <s v="Pokorný Kristian"/>
    <s v="1712250122"/>
    <s v="111"/>
    <x v="266"/>
    <d v="1899-12-30T19:49:00"/>
    <d v="2023-09-15T00:00:00"/>
    <s v="12:58"/>
    <x v="2"/>
    <x v="0"/>
    <x v="0"/>
    <s v="2"/>
    <x v="0"/>
    <s v="1"/>
    <n v="3"/>
    <s v="ANO"/>
    <s v=""/>
    <x v="1"/>
  </r>
  <r>
    <s v="005149/23"/>
    <s v="Křetinský Jan"/>
    <s v="1409151843"/>
    <s v="205"/>
    <x v="267"/>
    <d v="1899-12-30T12:33:00"/>
    <d v="2023-09-15T00:00:00"/>
    <s v="08:50"/>
    <x v="7"/>
    <x v="2"/>
    <x v="2"/>
    <s v="2"/>
    <x v="0"/>
    <s v="1"/>
    <n v="4"/>
    <s v="NE"/>
    <s v=""/>
    <x v="0"/>
  </r>
  <r>
    <s v="005151/23"/>
    <s v="Příleská Terezie"/>
    <s v="1552131207"/>
    <s v="111"/>
    <x v="267"/>
    <d v="1899-12-30T12:52:00"/>
    <d v="2023-09-15T00:00:00"/>
    <s v="12:26"/>
    <x v="4"/>
    <x v="2"/>
    <x v="2"/>
    <s v="2"/>
    <x v="0"/>
    <s v="1"/>
    <n v="4"/>
    <s v="NE"/>
    <s v=""/>
    <x v="0"/>
  </r>
  <r>
    <s v="005155/23"/>
    <s v="Klvaňová Eliška "/>
    <s v="9261115754"/>
    <s v="205"/>
    <x v="267"/>
    <d v="1899-12-30T14:27:00"/>
    <d v="2023-09-15T00:00:00"/>
    <s v="17:50"/>
    <x v="5"/>
    <x v="0"/>
    <x v="0"/>
    <s v="7"/>
    <x v="1"/>
    <s v="1"/>
    <n v="4"/>
    <s v="NE"/>
    <s v=""/>
    <x v="0"/>
  </r>
  <r>
    <s v="005157/23"/>
    <s v="Příleská Zdeňka"/>
    <s v="8260264595"/>
    <s v="111"/>
    <x v="267"/>
    <d v="1899-12-30T14:56:00"/>
    <d v="2023-09-15T00:00:00"/>
    <s v="12:28"/>
    <x v="5"/>
    <x v="0"/>
    <x v="0"/>
    <s v="7"/>
    <x v="1"/>
    <s v="1"/>
    <n v="4"/>
    <s v="NE"/>
    <s v=""/>
    <x v="0"/>
  </r>
  <r>
    <s v="005161/23"/>
    <s v="Pokorný Zdeněk"/>
    <s v="8205163109"/>
    <s v="111"/>
    <x v="267"/>
    <d v="1899-12-30T19:08:00"/>
    <d v="2023-09-15T00:00:00"/>
    <s v="13:01"/>
    <x v="3"/>
    <x v="0"/>
    <x v="0"/>
    <s v="7"/>
    <x v="1"/>
    <s v="1"/>
    <n v="4"/>
    <s v="ANO"/>
    <s v=""/>
    <x v="1"/>
  </r>
  <r>
    <s v="005162/23"/>
    <s v="Malý Jindřich"/>
    <s v="1603111719"/>
    <s v="201"/>
    <x v="267"/>
    <d v="1899-12-30T19:33:00"/>
    <d v="2023-09-15T00:00:00"/>
    <s v="10:22"/>
    <x v="0"/>
    <x v="1"/>
    <x v="1"/>
    <s v="2"/>
    <x v="0"/>
    <s v="1"/>
    <n v="4"/>
    <s v="ANO"/>
    <s v=""/>
    <x v="1"/>
  </r>
  <r>
    <s v="005113/23"/>
    <s v="Cigánek Matouš"/>
    <s v="2307110322"/>
    <s v="111"/>
    <x v="266"/>
    <d v="1899-12-30T09:26:00"/>
    <d v="2023-09-16T00:00:00"/>
    <s v="15:58"/>
    <x v="8"/>
    <x v="2"/>
    <x v="2"/>
    <s v="2"/>
    <x v="0"/>
    <s v="1"/>
    <n v="3"/>
    <s v="NE"/>
    <s v=""/>
    <x v="0"/>
  </r>
  <r>
    <s v="005116/23"/>
    <s v="Kutá Tereza"/>
    <s v="1158111801"/>
    <s v="205"/>
    <x v="266"/>
    <d v="1899-12-30T10:26:00"/>
    <d v="2023-09-16T00:00:00"/>
    <s v="15:52"/>
    <x v="8"/>
    <x v="2"/>
    <x v="2"/>
    <s v="2"/>
    <x v="0"/>
    <s v="1"/>
    <n v="3"/>
    <s v="NE"/>
    <s v=""/>
    <x v="0"/>
  </r>
  <r>
    <s v="005121/23"/>
    <s v="Cigánková Iveta"/>
    <s v="8156135702"/>
    <s v="111"/>
    <x v="266"/>
    <d v="1899-12-30T11:56:00"/>
    <d v="2023-09-16T00:00:00"/>
    <s v="12:42"/>
    <x v="9"/>
    <x v="0"/>
    <x v="0"/>
    <s v="7"/>
    <x v="1"/>
    <s v="1"/>
    <n v="3"/>
    <s v="NE"/>
    <s v=""/>
    <x v="0"/>
  </r>
  <r>
    <s v="005131/23"/>
    <s v="Koutná Markéta"/>
    <s v="1552230075"/>
    <s v="205"/>
    <x v="266"/>
    <d v="1899-12-30T14:29:00"/>
    <d v="2023-09-16T00:00:00"/>
    <s v="10:52"/>
    <x v="4"/>
    <x v="1"/>
    <x v="1"/>
    <s v="5"/>
    <x v="0"/>
    <s v="1"/>
    <n v="3"/>
    <s v="NE"/>
    <s v=""/>
    <x v="0"/>
  </r>
  <r>
    <s v="005135/23"/>
    <s v="Lenzová Inna"/>
    <s v="1358101228"/>
    <s v="205"/>
    <x v="267"/>
    <d v="1899-12-30T09:03:00"/>
    <d v="2023-09-16T00:00:00"/>
    <s v="08:21"/>
    <x v="7"/>
    <x v="2"/>
    <x v="2"/>
    <s v="2"/>
    <x v="0"/>
    <s v="1"/>
    <n v="4"/>
    <s v="NE"/>
    <s v=""/>
    <x v="0"/>
  </r>
  <r>
    <s v="005136/23"/>
    <s v="Vrzal David"/>
    <s v="2005071002"/>
    <s v="201"/>
    <x v="267"/>
    <d v="1899-12-30T09:44:00"/>
    <d v="2023-09-16T00:00:00"/>
    <s v="08:31"/>
    <x v="7"/>
    <x v="2"/>
    <x v="2"/>
    <s v="2"/>
    <x v="0"/>
    <s v="1"/>
    <n v="4"/>
    <s v="NE"/>
    <s v=""/>
    <x v="0"/>
  </r>
  <r>
    <s v="005138/23"/>
    <s v="Kux Tomáš"/>
    <s v="1712050296"/>
    <s v="205"/>
    <x v="267"/>
    <d v="1899-12-30T10:35:00"/>
    <d v="2023-09-16T00:00:00"/>
    <s v="08:40"/>
    <x v="7"/>
    <x v="2"/>
    <x v="2"/>
    <s v="2"/>
    <x v="0"/>
    <s v="1"/>
    <n v="4"/>
    <s v="NE"/>
    <s v=""/>
    <x v="0"/>
  </r>
  <r>
    <s v="005139/23"/>
    <s v="Procházka David"/>
    <s v="1911200654"/>
    <s v="205"/>
    <x v="267"/>
    <d v="1899-12-30T10:38:00"/>
    <d v="2023-09-16T00:00:00"/>
    <s v="08:35"/>
    <x v="7"/>
    <x v="2"/>
    <x v="2"/>
    <s v="2"/>
    <x v="0"/>
    <s v="1"/>
    <n v="4"/>
    <s v="NE"/>
    <s v=""/>
    <x v="0"/>
  </r>
  <r>
    <s v="005140/23"/>
    <s v="Kubáček Tadeáš"/>
    <s v="2001060787"/>
    <s v="111"/>
    <x v="267"/>
    <d v="1899-12-30T10:53:00"/>
    <d v="2023-09-16T00:00:00"/>
    <s v="09:35"/>
    <x v="7"/>
    <x v="2"/>
    <x v="2"/>
    <s v="2"/>
    <x v="0"/>
    <s v="1"/>
    <n v="4"/>
    <s v="NE"/>
    <s v=""/>
    <x v="0"/>
  </r>
  <r>
    <s v="005142/23"/>
    <s v="Železník Mikuláš"/>
    <s v="2002230934"/>
    <s v="213"/>
    <x v="267"/>
    <d v="1899-12-30T11:50:00"/>
    <d v="2023-09-16T00:00:00"/>
    <s v="13:16"/>
    <x v="4"/>
    <x v="2"/>
    <x v="2"/>
    <s v="2"/>
    <x v="0"/>
    <s v="1"/>
    <n v="4"/>
    <s v="NE"/>
    <s v=""/>
    <x v="0"/>
  </r>
  <r>
    <s v="005143/23"/>
    <s v="Skřejpek Hynek"/>
    <s v="1603211258"/>
    <s v="211"/>
    <x v="267"/>
    <d v="1899-12-30T11:55:00"/>
    <d v="2023-09-16T00:00:00"/>
    <s v="08:44"/>
    <x v="7"/>
    <x v="2"/>
    <x v="2"/>
    <s v="2"/>
    <x v="0"/>
    <s v="1"/>
    <n v="4"/>
    <s v="NE"/>
    <s v=""/>
    <x v="0"/>
  </r>
  <r>
    <s v="005144/23"/>
    <s v="Úlehlová Aneta"/>
    <s v="8354075697"/>
    <s v="213"/>
    <x v="267"/>
    <d v="1899-12-30T11:56:00"/>
    <d v="2023-09-16T00:00:00"/>
    <s v="13:09"/>
    <x v="5"/>
    <x v="0"/>
    <x v="0"/>
    <s v="7"/>
    <x v="1"/>
    <s v="1"/>
    <n v="4"/>
    <s v="NE"/>
    <s v=""/>
    <x v="0"/>
  </r>
  <r>
    <s v="005145/23"/>
    <s v="Kuxová Lucie, Mgr."/>
    <s v="8857025771"/>
    <s v="205"/>
    <x v="267"/>
    <d v="1899-12-30T12:05:00"/>
    <d v="2023-09-16T00:00:00"/>
    <s v="10:08"/>
    <x v="6"/>
    <x v="0"/>
    <x v="0"/>
    <s v="7"/>
    <x v="1"/>
    <s v="1"/>
    <n v="4"/>
    <s v="NE"/>
    <s v=""/>
    <x v="0"/>
  </r>
  <r>
    <s v="005146/23"/>
    <s v="Procházka Jílková Ka"/>
    <s v="8754175815"/>
    <s v="205"/>
    <x v="267"/>
    <d v="1899-12-30T12:15:00"/>
    <d v="2023-09-16T00:00:00"/>
    <s v="09:21"/>
    <x v="6"/>
    <x v="0"/>
    <x v="0"/>
    <s v="7"/>
    <x v="1"/>
    <s v="1"/>
    <n v="4"/>
    <s v="NE"/>
    <s v=""/>
    <x v="0"/>
  </r>
  <r>
    <s v="005147/23"/>
    <s v="Pavlín Libor"/>
    <s v="1305070602"/>
    <s v="205"/>
    <x v="267"/>
    <d v="1899-12-30T12:22:00"/>
    <d v="2023-09-16T00:00:00"/>
    <s v="13:40"/>
    <x v="4"/>
    <x v="2"/>
    <x v="2"/>
    <s v="2"/>
    <x v="0"/>
    <s v="1"/>
    <n v="4"/>
    <s v="NE"/>
    <s v=""/>
    <x v="0"/>
  </r>
  <r>
    <s v="005150/23"/>
    <s v="Vrzalová Rita, Mgr."/>
    <s v="9254274700"/>
    <s v="201"/>
    <x v="267"/>
    <d v="1899-12-30T12:38:00"/>
    <d v="2023-09-16T00:00:00"/>
    <s v="09:23"/>
    <x v="6"/>
    <x v="0"/>
    <x v="0"/>
    <s v="7"/>
    <x v="1"/>
    <s v="1"/>
    <n v="4"/>
    <s v="NE"/>
    <s v=""/>
    <x v="0"/>
  </r>
  <r>
    <s v="005163/23"/>
    <s v="Kubáček Tomáš"/>
    <s v="8603065856"/>
    <s v="111"/>
    <x v="267"/>
    <d v="1899-12-30T20:06:00"/>
    <d v="2023-09-16T00:00:00"/>
    <s v="09:27"/>
    <x v="6"/>
    <x v="0"/>
    <x v="0"/>
    <s v="7"/>
    <x v="1"/>
    <s v="1"/>
    <n v="4"/>
    <s v="ANO"/>
    <s v=""/>
    <x v="1"/>
  </r>
  <r>
    <s v="005166/23"/>
    <s v="Elsner Florian "/>
    <s v="2010270130"/>
    <s v="205"/>
    <x v="267"/>
    <d v="1899-12-30T22:00:00"/>
    <d v="2023-09-16T00:00:00"/>
    <s v="10:40"/>
    <x v="4"/>
    <x v="1"/>
    <x v="1"/>
    <s v="2"/>
    <x v="0"/>
    <s v="1"/>
    <n v="4"/>
    <s v="ANO"/>
    <s v=""/>
    <x v="1"/>
  </r>
  <r>
    <s v="005167/23"/>
    <s v="Komárek Jiří"/>
    <s v="8711104908"/>
    <s v="111"/>
    <x v="267"/>
    <d v="1899-12-30T22:14:00"/>
    <d v="2023-09-16T00:00:00"/>
    <s v="11:54"/>
    <x v="5"/>
    <x v="0"/>
    <x v="0"/>
    <s v="7"/>
    <x v="1"/>
    <s v="1"/>
    <n v="4"/>
    <s v="ANO"/>
    <s v=""/>
    <x v="1"/>
  </r>
  <r>
    <s v="005171/23"/>
    <s v="Mazánek John"/>
    <s v="1809132193"/>
    <s v="213"/>
    <x v="268"/>
    <d v="1899-12-30T16:38:00"/>
    <d v="2023-09-16T00:00:00"/>
    <s v="14:33"/>
    <x v="0"/>
    <x v="0"/>
    <x v="0"/>
    <s v="2"/>
    <x v="0"/>
    <s v="1"/>
    <n v="5"/>
    <s v="ANO"/>
    <s v=""/>
    <x v="1"/>
  </r>
  <r>
    <s v="005172/23"/>
    <s v="Mazánková Renáta"/>
    <s v="8759134835"/>
    <s v="213"/>
    <x v="268"/>
    <d v="1899-12-30T16:52:00"/>
    <d v="2023-09-16T00:00:00"/>
    <s v="14:02"/>
    <x v="1"/>
    <x v="0"/>
    <x v="0"/>
    <s v="7"/>
    <x v="1"/>
    <s v="1"/>
    <n v="5"/>
    <s v="ANO"/>
    <s v=""/>
    <x v="1"/>
  </r>
  <r>
    <s v="005126/23"/>
    <s v="Odvárková Terezie"/>
    <s v="0957011517"/>
    <s v="205"/>
    <x v="266"/>
    <d v="1899-12-30T12:51:00"/>
    <d v="2023-09-17T00:00:00"/>
    <s v="13:58"/>
    <x v="0"/>
    <x v="0"/>
    <x v="0"/>
    <s v="1"/>
    <x v="0"/>
    <s v="1"/>
    <n v="3"/>
    <s v="NE"/>
    <s v=""/>
    <x v="0"/>
  </r>
  <r>
    <s v="005137/23"/>
    <s v="Rábek Mikuláš"/>
    <s v="1808200196"/>
    <s v="205"/>
    <x v="267"/>
    <d v="1899-12-30T10:00:00"/>
    <d v="2023-09-17T00:00:00"/>
    <s v="10:02"/>
    <x v="7"/>
    <x v="2"/>
    <x v="2"/>
    <s v="2"/>
    <x v="0"/>
    <s v="1"/>
    <n v="4"/>
    <s v="NE"/>
    <s v=""/>
    <x v="0"/>
  </r>
  <r>
    <s v="005141/23"/>
    <s v="Szusterová Tereza"/>
    <s v="1357070033"/>
    <s v="205"/>
    <x v="267"/>
    <d v="1899-12-30T11:26:00"/>
    <d v="2023-09-17T00:00:00"/>
    <s v="12:42"/>
    <x v="7"/>
    <x v="2"/>
    <x v="2"/>
    <s v="2"/>
    <x v="0"/>
    <s v="1"/>
    <n v="4"/>
    <s v="NE"/>
    <s v=""/>
    <x v="0"/>
  </r>
  <r>
    <s v="005154/23"/>
    <s v="Rábek Josef"/>
    <s v="9208205732"/>
    <s v="205"/>
    <x v="267"/>
    <d v="1899-12-30T13:33:00"/>
    <d v="2023-09-17T00:00:00"/>
    <s v="22:53"/>
    <x v="6"/>
    <x v="0"/>
    <x v="0"/>
    <s v="7"/>
    <x v="1"/>
    <s v="1"/>
    <n v="4"/>
    <s v="NE"/>
    <s v=""/>
    <x v="0"/>
  </r>
  <r>
    <s v="005159/23"/>
    <s v="Stratilová Jasmína"/>
    <s v="2357120920"/>
    <s v="111"/>
    <x v="267"/>
    <d v="1899-12-30T18:47:00"/>
    <d v="2023-09-17T00:00:00"/>
    <s v="11:20"/>
    <x v="2"/>
    <x v="1"/>
    <x v="1"/>
    <s v="3"/>
    <x v="0"/>
    <s v="1"/>
    <n v="4"/>
    <s v="ANO"/>
    <s v=""/>
    <x v="1"/>
  </r>
  <r>
    <s v="005160/23"/>
    <s v="Dvořáčková Petra"/>
    <s v="9051252694"/>
    <s v="111"/>
    <x v="267"/>
    <d v="1899-12-30T19:01:00"/>
    <d v="2023-09-17T00:00:00"/>
    <s v="12:32"/>
    <x v="3"/>
    <x v="0"/>
    <x v="0"/>
    <s v="7"/>
    <x v="1"/>
    <s v="1"/>
    <n v="4"/>
    <s v="ANO"/>
    <s v=""/>
    <x v="1"/>
  </r>
  <r>
    <s v="005174/23"/>
    <s v="Grégrová Julie"/>
    <s v="2358031379"/>
    <s v="201"/>
    <x v="268"/>
    <d v="1899-12-30T21:45:00"/>
    <d v="2023-09-17T00:00:00"/>
    <s v="13:09"/>
    <x v="7"/>
    <x v="0"/>
    <x v="0"/>
    <s v="7"/>
    <x v="0"/>
    <s v="1"/>
    <n v="5"/>
    <s v="ANO"/>
    <s v=""/>
    <x v="1"/>
  </r>
  <r>
    <s v="005175/23"/>
    <s v="Petrášová Leona"/>
    <s v="9357214427"/>
    <s v="201"/>
    <x v="268"/>
    <d v="1899-12-30T21:59:00"/>
    <d v="2023-09-17T00:00:00"/>
    <s v="13:11"/>
    <x v="6"/>
    <x v="0"/>
    <x v="0"/>
    <s v="7"/>
    <x v="1"/>
    <s v="1"/>
    <n v="5"/>
    <s v="ANO"/>
    <s v=""/>
    <x v="1"/>
  </r>
  <r>
    <s v="005176/23"/>
    <s v="Černý Konstantin"/>
    <s v="1807261423"/>
    <s v="205"/>
    <x v="268"/>
    <d v="1899-12-30T22:16:00"/>
    <d v="2023-09-17T00:00:00"/>
    <s v="10:50"/>
    <x v="4"/>
    <x v="0"/>
    <x v="0"/>
    <s v="7"/>
    <x v="0"/>
    <s v="1"/>
    <n v="5"/>
    <s v="ANO"/>
    <s v=""/>
    <x v="1"/>
  </r>
  <r>
    <s v="005177/23"/>
    <s v="Černá Soňa, Mgr."/>
    <s v="7761194936"/>
    <s v="205"/>
    <x v="268"/>
    <d v="1899-12-30T22:34:00"/>
    <d v="2023-09-17T00:00:00"/>
    <s v="11:22"/>
    <x v="5"/>
    <x v="0"/>
    <x v="0"/>
    <s v="7"/>
    <x v="1"/>
    <s v="1"/>
    <n v="5"/>
    <s v="ANO"/>
    <s v=""/>
    <x v="1"/>
  </r>
  <r>
    <s v="005179/23"/>
    <s v="Král Miloslav"/>
    <s v="2008180735"/>
    <s v="205"/>
    <x v="269"/>
    <d v="1899-12-30T12:44:00"/>
    <d v="2023-09-17T00:00:00"/>
    <s v="12:52"/>
    <x v="7"/>
    <x v="1"/>
    <x v="1"/>
    <s v="2"/>
    <x v="0"/>
    <s v="1"/>
    <n v="6"/>
    <s v="NE"/>
    <s v=""/>
    <x v="1"/>
  </r>
  <r>
    <s v="005180/23"/>
    <s v="Králová Renáta Bc."/>
    <s v="9256015703"/>
    <s v="205"/>
    <x v="269"/>
    <d v="1899-12-30T12:55:00"/>
    <d v="2023-09-17T00:00:00"/>
    <s v="22:55"/>
    <x v="6"/>
    <x v="0"/>
    <x v="0"/>
    <s v="7"/>
    <x v="1"/>
    <s v="1"/>
    <n v="6"/>
    <s v="NE"/>
    <s v=""/>
    <x v="1"/>
  </r>
  <r>
    <s v="005183/23"/>
    <s v="Plhák Petr"/>
    <s v="8410085332"/>
    <s v="201"/>
    <x v="269"/>
    <d v="1899-12-30T17:15:00"/>
    <d v="2023-09-17T00:00:00"/>
    <s v="07:34"/>
    <x v="3"/>
    <x v="0"/>
    <x v="0"/>
    <s v="7"/>
    <x v="1"/>
    <s v="1"/>
    <n v="6"/>
    <s v="ANO"/>
    <s v=""/>
    <x v="1"/>
  </r>
  <r>
    <s v="005184/23"/>
    <s v="Dohnal Max "/>
    <s v="2204070660"/>
    <s v="111"/>
    <x v="269"/>
    <d v="1899-12-30T20:28:00"/>
    <d v="2023-09-17T00:00:00"/>
    <s v="18:35"/>
    <x v="7"/>
    <x v="1"/>
    <x v="1"/>
    <s v="2"/>
    <x v="2"/>
    <s v="1"/>
    <n v="6"/>
    <s v="ANO"/>
    <s v=""/>
    <x v="1"/>
  </r>
  <r>
    <s v="005185/23"/>
    <s v="Krišková Ľubica"/>
    <s v="7656239184"/>
    <s v="111"/>
    <x v="269"/>
    <d v="1899-12-30T20:35:00"/>
    <d v="2023-09-17T00:00:00"/>
    <s v="18:54"/>
    <x v="6"/>
    <x v="0"/>
    <x v="0"/>
    <s v="7"/>
    <x v="1"/>
    <s v="1"/>
    <n v="6"/>
    <s v="ANO"/>
    <s v=""/>
    <x v="1"/>
  </r>
  <r>
    <s v="005112/23"/>
    <s v="Abrahamová Júlia "/>
    <s v="1654120028"/>
    <s v="205"/>
    <x v="266"/>
    <d v="1899-12-30T09:04:00"/>
    <d v="2023-09-18T00:00:00"/>
    <s v="15:03"/>
    <x v="4"/>
    <x v="2"/>
    <x v="2"/>
    <s v="2"/>
    <x v="0"/>
    <s v="1"/>
    <n v="3"/>
    <s v="NE"/>
    <s v=""/>
    <x v="0"/>
  </r>
  <r>
    <s v="005130/23"/>
    <s v="Pokorný Jan"/>
    <s v="1208061646"/>
    <s v="111"/>
    <x v="266"/>
    <d v="1899-12-30T14:00:00"/>
    <d v="2023-09-18T00:00:00"/>
    <s v="14:20"/>
    <x v="0"/>
    <x v="0"/>
    <x v="0"/>
    <s v="2"/>
    <x v="0"/>
    <s v="1"/>
    <n v="3"/>
    <s v="NE"/>
    <s v=""/>
    <x v="0"/>
  </r>
  <r>
    <s v="005152/23"/>
    <s v="Krejčí Daniel "/>
    <s v="1409080596"/>
    <s v="205"/>
    <x v="267"/>
    <d v="1899-12-30T13:19:00"/>
    <d v="2023-09-18T00:00:00"/>
    <s v="12:10"/>
    <x v="2"/>
    <x v="1"/>
    <x v="1"/>
    <s v="1"/>
    <x v="0"/>
    <s v="1"/>
    <n v="4"/>
    <s v="NE"/>
    <s v=""/>
    <x v="0"/>
  </r>
  <r>
    <s v="005156/23"/>
    <s v="Pěnkavová Tereza"/>
    <s v="8251244738"/>
    <s v="205"/>
    <x v="267"/>
    <d v="1899-12-30T14:44:00"/>
    <d v="2023-09-18T00:00:00"/>
    <s v="12:13"/>
    <x v="3"/>
    <x v="0"/>
    <x v="0"/>
    <s v="7"/>
    <x v="1"/>
    <s v="1"/>
    <n v="4"/>
    <s v="NE"/>
    <s v=""/>
    <x v="0"/>
  </r>
  <r>
    <s v="005164/23"/>
    <s v="Güntner Gabriel"/>
    <s v="0711013226"/>
    <s v="111"/>
    <x v="267"/>
    <d v="1899-12-30T21:02:00"/>
    <d v="2023-09-18T00:00:00"/>
    <s v="12:58"/>
    <x v="0"/>
    <x v="1"/>
    <x v="1"/>
    <s v="4"/>
    <x v="0"/>
    <s v="1"/>
    <n v="4"/>
    <s v="ANO"/>
    <s v=""/>
    <x v="1"/>
  </r>
  <r>
    <s v="005168/23"/>
    <s v="Milerová Tereza"/>
    <s v="0656253224"/>
    <s v="201"/>
    <x v="268"/>
    <d v="1899-12-30T01:27:00"/>
    <d v="2023-09-18T00:00:00"/>
    <s v="14:46"/>
    <x v="0"/>
    <x v="1"/>
    <x v="1"/>
    <s v="4"/>
    <x v="0"/>
    <s v="1"/>
    <n v="5"/>
    <s v="ANO"/>
    <s v=""/>
    <x v="1"/>
  </r>
  <r>
    <s v="005204/23"/>
    <s v="Lorenc Miroslav"/>
    <s v="1212090033"/>
    <s v="205"/>
    <x v="270"/>
    <d v="1899-12-30T15:23:00"/>
    <d v="2023-09-18T00:00:00"/>
    <s v="13:19"/>
    <x v="2"/>
    <x v="0"/>
    <x v="0"/>
    <s v="2"/>
    <x v="0"/>
    <s v="1"/>
    <n v="7"/>
    <s v="ANO"/>
    <s v=""/>
    <x v="1"/>
  </r>
  <r>
    <s v="005209/23"/>
    <s v="Potácelová Věra"/>
    <s v="5957071054"/>
    <s v="205"/>
    <x v="270"/>
    <d v="1899-12-30T19:33:00"/>
    <d v="2023-09-18T00:00:00"/>
    <s v="13:24"/>
    <x v="3"/>
    <x v="0"/>
    <x v="0"/>
    <s v="7"/>
    <x v="1"/>
    <s v="1"/>
    <n v="7"/>
    <s v="ANO"/>
    <s v=""/>
    <x v="1"/>
  </r>
  <r>
    <s v="004982/23"/>
    <s v="Zmeškalová Sára "/>
    <s v="1755090854"/>
    <s v="207"/>
    <x v="260"/>
    <d v="1899-12-30T13:17:00"/>
    <d v="2023-09-19T00:00:00"/>
    <s v="12:17"/>
    <x v="11"/>
    <x v="1"/>
    <x v="1"/>
    <s v="2"/>
    <x v="0"/>
    <s v="6"/>
    <n v="4"/>
    <s v="NE"/>
    <s v=""/>
    <x v="0"/>
  </r>
  <r>
    <s v="004938/23"/>
    <s v="Havlát Libor"/>
    <s v="2202010052"/>
    <s v="111"/>
    <x v="259"/>
    <d v="1899-12-30T11:30:00"/>
    <d v="2023-09-19T00:00:00"/>
    <s v="12:09"/>
    <x v="7"/>
    <x v="2"/>
    <x v="2"/>
    <s v="2"/>
    <x v="0"/>
    <s v="1"/>
    <n v="3"/>
    <s v="NE"/>
    <s v=""/>
    <x v="0"/>
  </r>
  <r>
    <s v="005007/23"/>
    <s v="Zaoralová Natálie"/>
    <s v="0660125356"/>
    <s v="205"/>
    <x v="261"/>
    <d v="1899-12-30T20:12:00"/>
    <d v="2023-09-19T00:00:00"/>
    <s v="13:30"/>
    <x v="8"/>
    <x v="1"/>
    <x v="1"/>
    <s v="2"/>
    <x v="0"/>
    <s v="1"/>
    <n v="5"/>
    <s v="ANO"/>
    <s v=""/>
    <x v="1"/>
  </r>
  <r>
    <s v="005090/23"/>
    <s v="Danylina Vitaliia "/>
    <s v="0059674230"/>
    <s v="111"/>
    <x v="265"/>
    <d v="1899-12-30T01:14:00"/>
    <d v="2023-09-19T00:00:00"/>
    <s v="13:51"/>
    <x v="1"/>
    <x v="0"/>
    <x v="0"/>
    <s v="7"/>
    <x v="1"/>
    <s v="1"/>
    <n v="2"/>
    <s v="ANO"/>
    <s v=""/>
    <x v="1"/>
  </r>
  <r>
    <s v="005091/23"/>
    <s v="Siriški Kristian"/>
    <s v="2210130659"/>
    <s v="111"/>
    <x v="265"/>
    <d v="1899-12-30T01:14:00"/>
    <d v="2023-09-19T00:00:00"/>
    <s v="13:48"/>
    <x v="0"/>
    <x v="0"/>
    <x v="0"/>
    <s v="2"/>
    <x v="0"/>
    <s v="1"/>
    <n v="2"/>
    <s v="ANO"/>
    <s v=""/>
    <x v="1"/>
  </r>
  <r>
    <s v="005125/23"/>
    <s v="Lungová Julie "/>
    <s v="1160120104"/>
    <s v="205"/>
    <x v="266"/>
    <d v="1899-12-30T12:46:00"/>
    <d v="2023-09-19T00:00:00"/>
    <s v="12:09"/>
    <x v="4"/>
    <x v="2"/>
    <x v="2"/>
    <s v="2"/>
    <x v="0"/>
    <s v="1"/>
    <n v="3"/>
    <s v="NE"/>
    <s v=""/>
    <x v="0"/>
  </r>
  <r>
    <s v="005128/23"/>
    <s v="Cvilinková Radka"/>
    <s v="0660263263"/>
    <s v="211"/>
    <x v="266"/>
    <d v="1899-12-30T13:18:00"/>
    <d v="2023-09-19T00:00:00"/>
    <s v="12:06"/>
    <x v="2"/>
    <x v="0"/>
    <x v="0"/>
    <s v="5"/>
    <x v="0"/>
    <s v="1"/>
    <n v="3"/>
    <s v="NE"/>
    <s v=""/>
    <x v="0"/>
  </r>
  <r>
    <s v="005165/23"/>
    <s v="Charamza Vít"/>
    <s v="0909083263"/>
    <s v="211"/>
    <x v="267"/>
    <d v="1899-12-30T21:27:00"/>
    <d v="2023-09-19T00:00:00"/>
    <s v="08:54"/>
    <x v="0"/>
    <x v="1"/>
    <x v="1"/>
    <s v="2"/>
    <x v="0"/>
    <s v="1"/>
    <n v="4"/>
    <s v="ANO"/>
    <s v=""/>
    <x v="1"/>
  </r>
  <r>
    <s v="005169/23"/>
    <s v="Havlátová Jaromíra"/>
    <s v="9955055143"/>
    <s v="111"/>
    <x v="268"/>
    <d v="1899-12-30T14:44:00"/>
    <d v="2023-09-19T00:00:00"/>
    <s v="12:11"/>
    <x v="6"/>
    <x v="0"/>
    <x v="0"/>
    <s v="7"/>
    <x v="1"/>
    <s v="1"/>
    <n v="5"/>
    <s v="NE"/>
    <s v=""/>
    <x v="0"/>
  </r>
  <r>
    <s v="005170/23"/>
    <s v="Blahová Eliška"/>
    <s v="1454110295"/>
    <s v="205"/>
    <x v="268"/>
    <d v="1899-12-30T15:47:00"/>
    <d v="2023-09-19T00:00:00"/>
    <s v="12:52"/>
    <x v="4"/>
    <x v="0"/>
    <x v="0"/>
    <s v="2"/>
    <x v="0"/>
    <s v="1"/>
    <n v="5"/>
    <s v="ANO"/>
    <s v=""/>
    <x v="1"/>
  </r>
  <r>
    <s v="005173/23"/>
    <s v="Blümel Tobiáš"/>
    <s v="1605170149"/>
    <s v="201"/>
    <x v="268"/>
    <d v="1899-12-30T19:49:00"/>
    <d v="2023-09-19T00:00:00"/>
    <s v="12:53"/>
    <x v="4"/>
    <x v="0"/>
    <x v="0"/>
    <s v="2"/>
    <x v="0"/>
    <s v="1"/>
    <n v="5"/>
    <s v="ANO"/>
    <s v=""/>
    <x v="1"/>
  </r>
  <r>
    <s v="005191/23"/>
    <s v="Rakarová Zoe Sofie "/>
    <s v="1961080451"/>
    <s v="211"/>
    <x v="270"/>
    <d v="1899-12-30T12:57:00"/>
    <d v="2023-09-19T00:00:00"/>
    <s v="12:08"/>
    <x v="7"/>
    <x v="2"/>
    <x v="2"/>
    <s v="2"/>
    <x v="1"/>
    <s v="1"/>
    <n v="7"/>
    <s v="NE"/>
    <s v=""/>
    <x v="1"/>
  </r>
  <r>
    <s v="005192/23"/>
    <s v="Rakarová Jitka"/>
    <s v="9652266063"/>
    <s v="211"/>
    <x v="270"/>
    <d v="1899-12-30T13:03:00"/>
    <d v="2023-09-19T00:00:00"/>
    <s v="12:11"/>
    <x v="6"/>
    <x v="0"/>
    <x v="0"/>
    <s v="7"/>
    <x v="1"/>
    <s v="1"/>
    <n v="7"/>
    <s v="NE"/>
    <s v=""/>
    <x v="1"/>
  </r>
  <r>
    <s v="005193/23"/>
    <s v="Obšil Lukáš"/>
    <s v="1608240084"/>
    <s v="205"/>
    <x v="270"/>
    <d v="1899-12-30T13:46:00"/>
    <d v="2023-09-19T00:00:00"/>
    <s v="12:07"/>
    <x v="8"/>
    <x v="2"/>
    <x v="2"/>
    <s v="2"/>
    <x v="0"/>
    <s v="1"/>
    <n v="7"/>
    <s v="NE"/>
    <s v=""/>
    <x v="1"/>
  </r>
  <r>
    <s v="005194/23"/>
    <s v="Obšilová Nikol"/>
    <s v="9754235722"/>
    <s v="205"/>
    <x v="270"/>
    <d v="1899-12-30T13:50:00"/>
    <d v="2023-09-19T00:00:00"/>
    <s v="09:09"/>
    <x v="9"/>
    <x v="0"/>
    <x v="0"/>
    <s v="7"/>
    <x v="1"/>
    <s v="1"/>
    <n v="7"/>
    <s v="NE"/>
    <s v=""/>
    <x v="1"/>
  </r>
  <r>
    <s v="005195/23"/>
    <s v="Škodová Kateřina "/>
    <s v="1761250062"/>
    <s v="205"/>
    <x v="270"/>
    <d v="1899-12-30T14:01:00"/>
    <d v="2023-09-19T00:00:00"/>
    <s v="09:09"/>
    <x v="7"/>
    <x v="2"/>
    <x v="2"/>
    <s v="2"/>
    <x v="0"/>
    <s v="1"/>
    <n v="7"/>
    <s v="NE"/>
    <s v=""/>
    <x v="1"/>
  </r>
  <r>
    <s v="005196/23"/>
    <s v="Škodová Petra "/>
    <s v="7962194845"/>
    <s v="205"/>
    <x v="270"/>
    <d v="1899-12-30T14:06:00"/>
    <d v="2023-09-19T00:00:00"/>
    <s v="09:12"/>
    <x v="6"/>
    <x v="0"/>
    <x v="0"/>
    <s v="7"/>
    <x v="1"/>
    <s v="1"/>
    <n v="7"/>
    <s v="NE"/>
    <s v=""/>
    <x v="1"/>
  </r>
  <r>
    <s v="005197/23"/>
    <s v="Vašenka Jakub"/>
    <s v="1808150553"/>
    <s v="205"/>
    <x v="270"/>
    <d v="1899-12-30T14:10:00"/>
    <d v="2023-09-19T00:00:00"/>
    <s v="13:01"/>
    <x v="7"/>
    <x v="2"/>
    <x v="2"/>
    <s v="2"/>
    <x v="0"/>
    <s v="1"/>
    <n v="7"/>
    <s v="NE"/>
    <s v=""/>
    <x v="1"/>
  </r>
  <r>
    <s v="005201/23"/>
    <s v="Vimmer Charlotte"/>
    <s v="2358240005"/>
    <s v="205"/>
    <x v="270"/>
    <d v="1899-12-30T14:44:00"/>
    <d v="2023-09-19T00:00:00"/>
    <s v="13:56"/>
    <x v="4"/>
    <x v="0"/>
    <x v="0"/>
    <s v="2"/>
    <x v="0"/>
    <s v="1"/>
    <n v="7"/>
    <s v="NE"/>
    <s v=""/>
    <x v="1"/>
  </r>
  <r>
    <s v="005202/23"/>
    <s v="Černý Hugo "/>
    <s v="1912101675"/>
    <s v="205"/>
    <x v="270"/>
    <d v="1899-12-30T14:49:00"/>
    <d v="2023-09-19T00:00:00"/>
    <s v="09:20"/>
    <x v="7"/>
    <x v="2"/>
    <x v="2"/>
    <s v="2"/>
    <x v="0"/>
    <s v="1"/>
    <n v="7"/>
    <s v="NE"/>
    <s v=""/>
    <x v="1"/>
  </r>
  <r>
    <s v="005203/23"/>
    <s v="Špičáková Marta"/>
    <s v="7861023874"/>
    <s v="205"/>
    <x v="270"/>
    <d v="1899-12-30T14:55:00"/>
    <d v="2023-09-19T00:00:00"/>
    <s v="09:22"/>
    <x v="6"/>
    <x v="0"/>
    <x v="0"/>
    <s v="7"/>
    <x v="1"/>
    <s v="1"/>
    <n v="7"/>
    <s v="NE"/>
    <s v=""/>
    <x v="1"/>
  </r>
  <r>
    <s v="005205/23"/>
    <s v="Horkelová Natálie"/>
    <s v="9254194851"/>
    <s v="205"/>
    <x v="270"/>
    <d v="1899-12-30T15:45:00"/>
    <d v="2023-09-19T00:00:00"/>
    <s v="13:57"/>
    <x v="5"/>
    <x v="0"/>
    <x v="0"/>
    <s v="7"/>
    <x v="1"/>
    <s v="1"/>
    <n v="7"/>
    <s v="ANO"/>
    <s v=""/>
    <x v="1"/>
  </r>
  <r>
    <s v="005207/23"/>
    <s v="Kučerová Barbora"/>
    <s v="9455135767"/>
    <s v="205"/>
    <x v="270"/>
    <d v="1899-12-30T16:48:00"/>
    <d v="2023-09-19T00:00:00"/>
    <s v="13:14"/>
    <x v="6"/>
    <x v="0"/>
    <x v="0"/>
    <s v="7"/>
    <x v="1"/>
    <s v="1"/>
    <n v="7"/>
    <s v="ANO"/>
    <s v=""/>
    <x v="1"/>
  </r>
  <r>
    <s v="005208/23"/>
    <s v="Georgiev Nikolay Nik"/>
    <s v="1607744171"/>
    <s v="111"/>
    <x v="270"/>
    <d v="1899-12-30T19:14:00"/>
    <d v="2023-09-19T00:00:00"/>
    <s v="12:10"/>
    <x v="4"/>
    <x v="1"/>
    <x v="1"/>
    <s v="3"/>
    <x v="0"/>
    <s v="1"/>
    <n v="7"/>
    <s v="ANO"/>
    <s v=""/>
    <x v="1"/>
  </r>
  <r>
    <s v="005228/23"/>
    <s v="Tichý Artur "/>
    <s v="2212020041"/>
    <s v="111"/>
    <x v="271"/>
    <d v="1899-12-30T12:59:00"/>
    <d v="2023-09-19T00:00:00"/>
    <s v="13:06"/>
    <x v="2"/>
    <x v="1"/>
    <x v="1"/>
    <s v="2"/>
    <x v="0"/>
    <s v="1"/>
    <n v="1"/>
    <s v="NE"/>
    <s v=""/>
    <x v="0"/>
  </r>
  <r>
    <s v="005232/23"/>
    <s v="Lakomá Kristina, Bc."/>
    <s v="9252223310"/>
    <s v="111"/>
    <x v="271"/>
    <d v="1899-12-30T13:14:00"/>
    <d v="2023-09-19T00:00:00"/>
    <s v="06:34"/>
    <x v="3"/>
    <x v="0"/>
    <x v="0"/>
    <s v="7"/>
    <x v="1"/>
    <s v="1"/>
    <n v="1"/>
    <s v="NE"/>
    <s v=""/>
    <x v="0"/>
  </r>
  <r>
    <s v="005237/23"/>
    <s v="Odstrčilová Markéta "/>
    <s v="8960246075"/>
    <s v="111"/>
    <x v="271"/>
    <d v="1899-12-30T15:09:00"/>
    <d v="2023-09-19T00:00:00"/>
    <s v="13:08"/>
    <x v="3"/>
    <x v="0"/>
    <x v="0"/>
    <s v="7"/>
    <x v="1"/>
    <s v="1"/>
    <n v="1"/>
    <s v="ANO"/>
    <s v=""/>
    <x v="1"/>
  </r>
  <r>
    <s v="005241/23"/>
    <s v="Nezbeda Ondřej"/>
    <s v="1008210038"/>
    <s v="205"/>
    <x v="271"/>
    <d v="1899-12-30T19:13:00"/>
    <d v="2023-09-19T00:00:00"/>
    <s v="14:23"/>
    <x v="2"/>
    <x v="0"/>
    <x v="0"/>
    <s v="3"/>
    <x v="0"/>
    <s v="1"/>
    <n v="1"/>
    <s v="ANO"/>
    <s v=""/>
    <x v="1"/>
  </r>
  <r>
    <s v="005243/23"/>
    <s v="Boráková Simona"/>
    <s v="1960290442"/>
    <s v="205"/>
    <x v="271"/>
    <d v="1899-12-30T21:16:00"/>
    <d v="2023-09-19T00:00:00"/>
    <s v="14:33"/>
    <x v="11"/>
    <x v="0"/>
    <x v="0"/>
    <s v="3"/>
    <x v="0"/>
    <s v="1"/>
    <n v="1"/>
    <s v="ANO"/>
    <s v=""/>
    <x v="1"/>
  </r>
  <r>
    <s v="004809/23"/>
    <s v="Hofmannová Mira Jose"/>
    <s v="1962060804"/>
    <s v="205"/>
    <x v="252"/>
    <d v="1899-12-30T18:39:00"/>
    <d v="2023-09-20T00:00:00"/>
    <s v="12:04"/>
    <x v="2"/>
    <x v="1"/>
    <x v="1"/>
    <s v="2"/>
    <x v="2"/>
    <s v="1"/>
    <n v="3"/>
    <s v="ANO"/>
    <s v=""/>
    <x v="1"/>
  </r>
  <r>
    <s v="004810/23"/>
    <s v="Špačková Sylva"/>
    <s v="6257131925"/>
    <s v="205"/>
    <x v="252"/>
    <d v="1899-12-30T20:53:00"/>
    <d v="2023-09-20T00:00:00"/>
    <s v="12:08"/>
    <x v="3"/>
    <x v="0"/>
    <x v="0"/>
    <s v="7"/>
    <x v="1"/>
    <s v="1"/>
    <n v="3"/>
    <s v="ANO"/>
    <s v=""/>
    <x v="1"/>
  </r>
  <r>
    <s v="004960/23"/>
    <s v="Hefka Dominik"/>
    <s v="0705085337"/>
    <s v="111"/>
    <x v="260"/>
    <d v="1899-12-30T09:14:00"/>
    <d v="2023-09-20T00:00:00"/>
    <s v="14:13"/>
    <x v="0"/>
    <x v="2"/>
    <x v="2"/>
    <s v="2"/>
    <x v="0"/>
    <s v="1"/>
    <n v="4"/>
    <s v="NE"/>
    <s v=""/>
    <x v="0"/>
  </r>
  <r>
    <s v="005148/23"/>
    <s v="Klvaň Dominik"/>
    <s v="2307100455"/>
    <s v="205"/>
    <x v="267"/>
    <d v="1899-12-30T12:23:00"/>
    <d v="2023-09-20T00:00:00"/>
    <s v="14:27"/>
    <x v="4"/>
    <x v="1"/>
    <x v="1"/>
    <s v="2"/>
    <x v="0"/>
    <s v="1"/>
    <n v="4"/>
    <s v="NE"/>
    <s v=""/>
    <x v="0"/>
  </r>
  <r>
    <s v="005158/23"/>
    <s v="Motáň Michal"/>
    <s v="0603016062"/>
    <s v="205"/>
    <x v="267"/>
    <d v="1899-12-30T18:24:00"/>
    <d v="2023-09-20T00:00:00"/>
    <s v="13:04"/>
    <x v="8"/>
    <x v="1"/>
    <x v="1"/>
    <s v="1"/>
    <x v="0"/>
    <s v="1"/>
    <n v="4"/>
    <s v="ANO"/>
    <s v=""/>
    <x v="1"/>
  </r>
  <r>
    <s v="005181/23"/>
    <s v="Klvaňová Eliška "/>
    <s v="9261115754"/>
    <s v="205"/>
    <x v="269"/>
    <d v="1899-12-30T13:47:00"/>
    <d v="2023-09-20T00:00:00"/>
    <s v="12:57"/>
    <x v="5"/>
    <x v="0"/>
    <x v="0"/>
    <s v="7"/>
    <x v="1"/>
    <s v="1"/>
    <n v="6"/>
    <s v="NE"/>
    <s v=""/>
    <x v="1"/>
  </r>
  <r>
    <s v="005188/23"/>
    <s v="Koudelka David"/>
    <s v="2001151383"/>
    <s v="205"/>
    <x v="270"/>
    <d v="1899-12-30T11:42:00"/>
    <d v="2023-09-20T00:00:00"/>
    <s v="13:14"/>
    <x v="2"/>
    <x v="0"/>
    <x v="0"/>
    <s v="2"/>
    <x v="0"/>
    <s v="1"/>
    <n v="7"/>
    <s v="NE"/>
    <s v=""/>
    <x v="1"/>
  </r>
  <r>
    <s v="005190/23"/>
    <s v="Koudelková Denisa"/>
    <s v="9757244849"/>
    <s v="205"/>
    <x v="270"/>
    <d v="1899-12-30T11:51:00"/>
    <d v="2023-09-20T00:00:00"/>
    <s v="13:13"/>
    <x v="3"/>
    <x v="0"/>
    <x v="0"/>
    <s v="7"/>
    <x v="1"/>
    <s v="1"/>
    <n v="7"/>
    <s v="NE"/>
    <s v=""/>
    <x v="1"/>
  </r>
  <r>
    <s v="005198/23"/>
    <s v="Mádr František"/>
    <s v="1506280028"/>
    <s v="205"/>
    <x v="270"/>
    <d v="1899-12-30T14:15:00"/>
    <d v="2023-09-20T00:00:00"/>
    <s v="12:20"/>
    <x v="7"/>
    <x v="2"/>
    <x v="2"/>
    <s v="2"/>
    <x v="0"/>
    <s v="1"/>
    <n v="7"/>
    <s v="NE"/>
    <s v=""/>
    <x v="1"/>
  </r>
  <r>
    <s v="005199/23"/>
    <s v="Doláková Elena"/>
    <s v="2255050094"/>
    <s v="213"/>
    <x v="270"/>
    <d v="1899-12-30T14:20:00"/>
    <d v="2023-09-20T00:00:00"/>
    <s v="13:00"/>
    <x v="4"/>
    <x v="2"/>
    <x v="2"/>
    <s v="2"/>
    <x v="0"/>
    <s v="1"/>
    <n v="7"/>
    <s v="NE"/>
    <s v=""/>
    <x v="1"/>
  </r>
  <r>
    <s v="005200/23"/>
    <s v="Doláková Kateřina Mg"/>
    <s v="9254246232"/>
    <s v="213"/>
    <x v="270"/>
    <d v="1899-12-30T14:23:00"/>
    <d v="2023-09-20T00:00:00"/>
    <s v="13:02"/>
    <x v="5"/>
    <x v="0"/>
    <x v="0"/>
    <s v="7"/>
    <x v="1"/>
    <s v="1"/>
    <n v="7"/>
    <s v="NE"/>
    <s v=""/>
    <x v="1"/>
  </r>
  <r>
    <s v="005210/23"/>
    <s v="Kotvová Eliška"/>
    <s v="2051270650"/>
    <s v="111"/>
    <x v="271"/>
    <d v="1899-12-30T00:19:00"/>
    <d v="2023-09-20T00:00:00"/>
    <s v="13:07"/>
    <x v="2"/>
    <x v="0"/>
    <x v="0"/>
    <s v="2"/>
    <x v="0"/>
    <s v="1"/>
    <n v="1"/>
    <s v="ANO"/>
    <s v=""/>
    <x v="1"/>
  </r>
  <r>
    <s v="005211/23"/>
    <s v="Kotvová Anna"/>
    <s v="9260274331"/>
    <s v="111"/>
    <x v="271"/>
    <d v="1899-12-30T01:42:00"/>
    <d v="2023-09-20T00:00:00"/>
    <s v="13:10"/>
    <x v="3"/>
    <x v="0"/>
    <x v="0"/>
    <s v="7"/>
    <x v="1"/>
    <s v="1"/>
    <n v="1"/>
    <s v="ANO"/>
    <s v=""/>
    <x v="1"/>
  </r>
  <r>
    <s v="005218/23"/>
    <s v="Benda Tadeáš"/>
    <s v="1509100417"/>
    <s v="205"/>
    <x v="271"/>
    <d v="1899-12-30T10:00:00"/>
    <d v="2023-09-20T00:00:00"/>
    <s v="12:59"/>
    <x v="7"/>
    <x v="2"/>
    <x v="2"/>
    <s v="2"/>
    <x v="0"/>
    <s v="1"/>
    <n v="1"/>
    <s v="NE"/>
    <s v=""/>
    <x v="0"/>
  </r>
  <r>
    <s v="005221/23"/>
    <s v="Konečná Marika"/>
    <s v="1554080528"/>
    <s v="205"/>
    <x v="271"/>
    <d v="1899-12-30T11:07:00"/>
    <d v="2023-09-20T00:00:00"/>
    <s v="13:46"/>
    <x v="2"/>
    <x v="1"/>
    <x v="1"/>
    <s v="2"/>
    <x v="0"/>
    <s v="1"/>
    <n v="1"/>
    <s v="NE"/>
    <s v=""/>
    <x v="0"/>
  </r>
  <r>
    <s v="005222/23"/>
    <s v="Chmelařová Adriana"/>
    <s v="1556040783"/>
    <s v="205"/>
    <x v="271"/>
    <d v="1899-12-30T11:12:00"/>
    <d v="2023-09-20T00:00:00"/>
    <s v="12:17"/>
    <x v="7"/>
    <x v="2"/>
    <x v="2"/>
    <s v="2"/>
    <x v="0"/>
    <s v="1"/>
    <n v="1"/>
    <s v="NE"/>
    <s v=""/>
    <x v="0"/>
  </r>
  <r>
    <s v="005225/23"/>
    <s v="Šuba Marek"/>
    <s v="2108180536"/>
    <s v="111"/>
    <x v="271"/>
    <d v="1899-12-30T11:44:00"/>
    <d v="2023-09-20T00:00:00"/>
    <s v="13:08"/>
    <x v="7"/>
    <x v="2"/>
    <x v="2"/>
    <s v="2"/>
    <x v="0"/>
    <s v="1"/>
    <n v="1"/>
    <s v="NE"/>
    <s v=""/>
    <x v="0"/>
  </r>
  <r>
    <s v="005227/23"/>
    <s v="Vrána Vojtěch Franti"/>
    <s v="2203261071"/>
    <s v="205"/>
    <x v="271"/>
    <d v="1899-12-30T12:07:00"/>
    <d v="2023-09-20T00:00:00"/>
    <s v="12:23"/>
    <x v="7"/>
    <x v="2"/>
    <x v="2"/>
    <s v="2"/>
    <x v="0"/>
    <s v="1"/>
    <n v="1"/>
    <s v="NE"/>
    <s v=""/>
    <x v="0"/>
  </r>
  <r>
    <s v="005229/23"/>
    <s v="Vránová Iveta"/>
    <s v="9454195113"/>
    <s v="205"/>
    <x v="271"/>
    <d v="1899-12-30T13:11:00"/>
    <d v="2023-09-20T00:00:00"/>
    <s v="12:25"/>
    <x v="6"/>
    <x v="0"/>
    <x v="0"/>
    <s v="7"/>
    <x v="1"/>
    <s v="1"/>
    <n v="1"/>
    <s v="NE"/>
    <s v=""/>
    <x v="0"/>
  </r>
  <r>
    <s v="005230/23"/>
    <s v="Sedláčková Ivana"/>
    <s v="8253295325"/>
    <s v="111"/>
    <x v="271"/>
    <d v="1899-12-30T13:11:00"/>
    <d v="2023-09-20T00:00:00"/>
    <s v="13:07"/>
    <x v="6"/>
    <x v="0"/>
    <x v="0"/>
    <s v="7"/>
    <x v="1"/>
    <s v="1"/>
    <n v="1"/>
    <s v="NE"/>
    <s v=""/>
    <x v="0"/>
  </r>
  <r>
    <s v="005233/23"/>
    <s v="Rattayová Anna"/>
    <s v="1956290083"/>
    <s v="205"/>
    <x v="271"/>
    <d v="1899-12-30T14:11:00"/>
    <d v="2023-09-20T00:00:00"/>
    <s v="13:01"/>
    <x v="2"/>
    <x v="1"/>
    <x v="1"/>
    <s v="2"/>
    <x v="0"/>
    <s v="1"/>
    <n v="1"/>
    <s v="NE"/>
    <s v=""/>
    <x v="0"/>
  </r>
  <r>
    <s v="005234/23"/>
    <s v="Horký Šimon"/>
    <s v="1610120259"/>
    <s v="211"/>
    <x v="271"/>
    <d v="1899-12-30T14:19:00"/>
    <d v="2023-09-20T00:00:00"/>
    <s v="13:03"/>
    <x v="7"/>
    <x v="2"/>
    <x v="2"/>
    <s v="2"/>
    <x v="0"/>
    <s v="1"/>
    <n v="1"/>
    <s v="NE"/>
    <s v=""/>
    <x v="0"/>
  </r>
  <r>
    <s v="005238/23"/>
    <s v="Rattay Michal, Ing."/>
    <s v="8806186213"/>
    <s v="111"/>
    <x v="271"/>
    <d v="1899-12-30T14:38:00"/>
    <d v="2023-09-20T00:00:00"/>
    <s v="13:19"/>
    <x v="3"/>
    <x v="0"/>
    <x v="0"/>
    <s v="7"/>
    <x v="1"/>
    <s v="1"/>
    <n v="1"/>
    <s v="NE"/>
    <s v=""/>
    <x v="0"/>
  </r>
  <r>
    <s v="005244/23"/>
    <s v="Tomášková Gabriela"/>
    <s v="2356300243"/>
    <s v="205"/>
    <x v="271"/>
    <d v="1899-12-30T21:58:00"/>
    <d v="2023-09-20T00:00:00"/>
    <s v="12:14"/>
    <x v="2"/>
    <x v="0"/>
    <x v="0"/>
    <s v="3"/>
    <x v="0"/>
    <s v="1"/>
    <n v="1"/>
    <s v="ANO"/>
    <s v=""/>
    <x v="1"/>
  </r>
  <r>
    <s v="005245/23"/>
    <s v="Tomášek Jiří"/>
    <s v="8412285354"/>
    <s v="211"/>
    <x v="271"/>
    <d v="1899-12-30T22:14:00"/>
    <d v="2023-09-20T00:00:00"/>
    <s v="12:17"/>
    <x v="3"/>
    <x v="0"/>
    <x v="0"/>
    <s v="7"/>
    <x v="1"/>
    <s v="1"/>
    <n v="1"/>
    <s v="ANO"/>
    <s v=""/>
    <x v="1"/>
  </r>
  <r>
    <s v="005246/23"/>
    <s v="Lakomá Kristina, Bc."/>
    <s v="9252223310"/>
    <s v="111"/>
    <x v="272"/>
    <d v="1899-12-30T07:40:00"/>
    <d v="2023-09-20T00:00:00"/>
    <s v="14:02"/>
    <x v="3"/>
    <x v="0"/>
    <x v="0"/>
    <s v="7"/>
    <x v="1"/>
    <s v="1"/>
    <n v="2"/>
    <s v="NE"/>
    <s v=""/>
    <x v="0"/>
  </r>
  <r>
    <s v="005247/23"/>
    <s v="Mrhalová Lilien"/>
    <s v="2059040720"/>
    <s v="205"/>
    <x v="272"/>
    <d v="1899-12-30T08:19:00"/>
    <d v="2023-09-20T00:00:00"/>
    <s v="12:57"/>
    <x v="8"/>
    <x v="2"/>
    <x v="2"/>
    <s v="2"/>
    <x v="0"/>
    <s v="1"/>
    <n v="2"/>
    <s v="NE"/>
    <s v=""/>
    <x v="0"/>
  </r>
  <r>
    <s v="005251/23"/>
    <s v="Bršlica Šimon "/>
    <s v="1012160160"/>
    <s v="111"/>
    <x v="272"/>
    <d v="1899-12-30T10:43:00"/>
    <d v="2023-09-20T00:00:00"/>
    <s v="12:44"/>
    <x v="4"/>
    <x v="2"/>
    <x v="2"/>
    <s v="2"/>
    <x v="0"/>
    <s v="1"/>
    <n v="2"/>
    <s v="NE"/>
    <s v=""/>
    <x v="0"/>
  </r>
  <r>
    <s v="005252/23"/>
    <s v="Neplech František"/>
    <s v="1903131065"/>
    <s v="211"/>
    <x v="272"/>
    <d v="1899-12-30T12:11:00"/>
    <d v="2023-09-20T00:00:00"/>
    <s v="14:31"/>
    <x v="0"/>
    <x v="2"/>
    <x v="2"/>
    <s v="2"/>
    <x v="0"/>
    <s v="1"/>
    <n v="2"/>
    <s v="NE"/>
    <s v=""/>
    <x v="0"/>
  </r>
  <r>
    <s v="005253/23"/>
    <s v="Janáčová Lucie"/>
    <s v="8952075770"/>
    <s v="205"/>
    <x v="272"/>
    <d v="1899-12-30T13:16:00"/>
    <d v="2023-09-20T00:00:00"/>
    <s v="22:02"/>
    <x v="9"/>
    <x v="0"/>
    <x v="0"/>
    <s v="7"/>
    <x v="1"/>
    <s v="1"/>
    <n v="2"/>
    <s v="NE"/>
    <s v=""/>
    <x v="0"/>
  </r>
  <r>
    <s v="005255/23"/>
    <s v="Neplechová Veronika"/>
    <s v="8654245776"/>
    <s v="211"/>
    <x v="272"/>
    <d v="1899-12-30T13:57:00"/>
    <d v="2023-09-20T00:00:00"/>
    <s v="14:41"/>
    <x v="1"/>
    <x v="0"/>
    <x v="0"/>
    <s v="7"/>
    <x v="1"/>
    <s v="1"/>
    <n v="2"/>
    <s v="NE"/>
    <s v=""/>
    <x v="0"/>
  </r>
  <r>
    <s v="005262/23"/>
    <s v="Škrabal Denis"/>
    <s v="2307260725"/>
    <s v="213"/>
    <x v="272"/>
    <d v="1899-12-30T21:23:00"/>
    <d v="2023-09-20T00:00:00"/>
    <s v="15:44"/>
    <x v="2"/>
    <x v="1"/>
    <x v="1"/>
    <s v="3"/>
    <x v="0"/>
    <s v="5"/>
    <n v="2"/>
    <s v="ANO"/>
    <s v=""/>
    <x v="1"/>
  </r>
  <r>
    <s v="005263/23"/>
    <s v="Mazáčová Kristýna "/>
    <s v="0060125725"/>
    <s v="213"/>
    <x v="272"/>
    <d v="1899-12-30T21:25:00"/>
    <d v="2023-09-20T00:00:00"/>
    <s v="16:08"/>
    <x v="3"/>
    <x v="0"/>
    <x v="0"/>
    <s v="7"/>
    <x v="1"/>
    <s v="1"/>
    <n v="2"/>
    <s v="ANO"/>
    <s v=""/>
    <x v="1"/>
  </r>
  <r>
    <s v="005189/23"/>
    <s v="Adámková Tereza"/>
    <s v="2060010359"/>
    <s v="111"/>
    <x v="270"/>
    <d v="1899-12-30T11:47:00"/>
    <d v="2023-09-21T00:00:00"/>
    <s v="15:11"/>
    <x v="11"/>
    <x v="0"/>
    <x v="0"/>
    <s v="2"/>
    <x v="0"/>
    <s v="6"/>
    <n v="7"/>
    <s v="NE"/>
    <s v=""/>
    <x v="1"/>
  </r>
  <r>
    <s v="005206/23"/>
    <s v="Sívková Petra"/>
    <s v="8355115868"/>
    <s v="111"/>
    <x v="270"/>
    <d v="1899-12-30T16:22:00"/>
    <d v="2023-09-21T00:00:00"/>
    <s v="10:55"/>
    <x v="6"/>
    <x v="0"/>
    <x v="0"/>
    <s v="7"/>
    <x v="1"/>
    <s v="1"/>
    <n v="7"/>
    <s v="ANO"/>
    <s v=""/>
    <x v="1"/>
  </r>
  <r>
    <s v="005212/23"/>
    <s v="Zabloudilová Nikola"/>
    <s v="0852093253"/>
    <s v="213"/>
    <x v="271"/>
    <d v="1899-12-30T08:32:00"/>
    <d v="2023-09-21T00:00:00"/>
    <s v="10:09"/>
    <x v="0"/>
    <x v="1"/>
    <x v="1"/>
    <s v="2"/>
    <x v="1"/>
    <s v="1"/>
    <n v="1"/>
    <s v="NE"/>
    <s v=""/>
    <x v="0"/>
  </r>
  <r>
    <s v="005213/23"/>
    <s v="Hanáková Ema"/>
    <s v="1057201816"/>
    <s v="111"/>
    <x v="271"/>
    <d v="1899-12-30T08:47:00"/>
    <d v="2023-09-21T00:00:00"/>
    <s v="08:12"/>
    <x v="0"/>
    <x v="2"/>
    <x v="2"/>
    <s v="2"/>
    <x v="0"/>
    <s v="1"/>
    <n v="1"/>
    <s v="NE"/>
    <s v=""/>
    <x v="0"/>
  </r>
  <r>
    <s v="005214/23"/>
    <s v="Nachtmann Jan"/>
    <s v="1507141746"/>
    <s v="211"/>
    <x v="271"/>
    <d v="1899-12-30T09:11:00"/>
    <d v="2023-09-21T00:00:00"/>
    <s v="12:22"/>
    <x v="7"/>
    <x v="2"/>
    <x v="2"/>
    <s v="2"/>
    <x v="0"/>
    <s v="1"/>
    <n v="1"/>
    <s v="NE"/>
    <s v=""/>
    <x v="0"/>
  </r>
  <r>
    <s v="005219/23"/>
    <s v="Čelechovská Kateřina"/>
    <s v="1161251003"/>
    <s v="111"/>
    <x v="271"/>
    <d v="1899-12-30T10:22:00"/>
    <d v="2023-09-21T00:00:00"/>
    <s v="13:04"/>
    <x v="4"/>
    <x v="2"/>
    <x v="2"/>
    <s v="2"/>
    <x v="0"/>
    <s v="1"/>
    <n v="1"/>
    <s v="NE"/>
    <s v=""/>
    <x v="0"/>
  </r>
  <r>
    <s v="005220/23"/>
    <s v="Šimková Anna"/>
    <s v="1559291745"/>
    <s v="111"/>
    <x v="271"/>
    <d v="1899-12-30T10:34:00"/>
    <d v="2023-09-21T00:00:00"/>
    <s v="12:24"/>
    <x v="7"/>
    <x v="2"/>
    <x v="2"/>
    <s v="2"/>
    <x v="0"/>
    <s v="1"/>
    <n v="1"/>
    <s v="NE"/>
    <s v=""/>
    <x v="0"/>
  </r>
  <r>
    <s v="005224/23"/>
    <s v="Lakomá Damira"/>
    <s v="2058040094"/>
    <s v="111"/>
    <x v="271"/>
    <d v="1899-12-30T11:22:00"/>
    <d v="2023-09-21T00:00:00"/>
    <s v="12:20"/>
    <x v="2"/>
    <x v="1"/>
    <x v="1"/>
    <s v="2"/>
    <x v="1"/>
    <s v="1"/>
    <n v="1"/>
    <s v="NE"/>
    <s v=""/>
    <x v="0"/>
  </r>
  <r>
    <s v="005226/23"/>
    <s v="Plháková Jana"/>
    <s v="1856120651"/>
    <s v="213"/>
    <x v="271"/>
    <d v="1899-12-30T11:45:00"/>
    <d v="2023-09-21T00:00:00"/>
    <s v="12:23"/>
    <x v="7"/>
    <x v="2"/>
    <x v="2"/>
    <s v="2"/>
    <x v="0"/>
    <s v="1"/>
    <n v="1"/>
    <s v="NE"/>
    <s v=""/>
    <x v="0"/>
  </r>
  <r>
    <s v="005235/23"/>
    <s v="Plháková Nela "/>
    <s v="9060135293"/>
    <s v="213"/>
    <x v="271"/>
    <d v="1899-12-30T14:23:00"/>
    <d v="2023-09-21T00:00:00"/>
    <s v="12:26"/>
    <x v="6"/>
    <x v="0"/>
    <x v="0"/>
    <s v="7"/>
    <x v="1"/>
    <s v="1"/>
    <n v="1"/>
    <s v="NE"/>
    <s v=""/>
    <x v="0"/>
  </r>
  <r>
    <s v="005242/23"/>
    <s v="Vacek David"/>
    <s v="1705170368"/>
    <s v="205"/>
    <x v="271"/>
    <d v="1899-12-30T19:44:00"/>
    <d v="2023-09-21T00:00:00"/>
    <s v="13:27"/>
    <x v="11"/>
    <x v="1"/>
    <x v="1"/>
    <s v="4"/>
    <x v="0"/>
    <s v="6"/>
    <n v="1"/>
    <s v="ANO"/>
    <s v=""/>
    <x v="1"/>
  </r>
  <r>
    <s v="005248/23"/>
    <s v="Nantl Jakub"/>
    <s v="1308060325"/>
    <s v="205"/>
    <x v="272"/>
    <d v="1899-12-30T09:04:00"/>
    <d v="2023-09-21T00:00:00"/>
    <s v="12:33"/>
    <x v="4"/>
    <x v="2"/>
    <x v="2"/>
    <s v="2"/>
    <x v="0"/>
    <s v="1"/>
    <n v="2"/>
    <s v="NE"/>
    <s v=""/>
    <x v="0"/>
  </r>
  <r>
    <s v="005249/23"/>
    <s v="Obšil Tomáš"/>
    <s v="0909106077"/>
    <s v="211"/>
    <x v="272"/>
    <d v="1899-12-30T09:21:00"/>
    <d v="2023-09-21T00:00:00"/>
    <s v="12:42"/>
    <x v="8"/>
    <x v="2"/>
    <x v="2"/>
    <s v="2"/>
    <x v="0"/>
    <s v="1"/>
    <n v="2"/>
    <s v="NE"/>
    <s v=""/>
    <x v="0"/>
  </r>
  <r>
    <s v="005250/23"/>
    <s v="Přikryl Michal "/>
    <s v="1904050104"/>
    <s v="111"/>
    <x v="272"/>
    <d v="1899-12-30T10:25:00"/>
    <d v="2023-09-21T00:00:00"/>
    <s v="14:54"/>
    <x v="7"/>
    <x v="2"/>
    <x v="2"/>
    <s v="2"/>
    <x v="0"/>
    <s v="1"/>
    <n v="2"/>
    <s v="NE"/>
    <s v=""/>
    <x v="0"/>
  </r>
  <r>
    <s v="005254/23"/>
    <s v="Kostková Tereza"/>
    <s v="9554043785"/>
    <s v="111"/>
    <x v="272"/>
    <d v="1899-12-30T13:36:00"/>
    <d v="2023-09-21T00:00:00"/>
    <s v="14:55"/>
    <x v="6"/>
    <x v="0"/>
    <x v="0"/>
    <s v="7"/>
    <x v="1"/>
    <s v="1"/>
    <n v="2"/>
    <s v="NE"/>
    <s v=""/>
    <x v="0"/>
  </r>
  <r>
    <s v="005258/23"/>
    <s v="Sehnal Tomáš "/>
    <s v="0908083242"/>
    <s v="205"/>
    <x v="272"/>
    <d v="1899-12-30T17:09:00"/>
    <d v="2023-09-21T00:00:00"/>
    <s v="10:40"/>
    <x v="0"/>
    <x v="1"/>
    <x v="1"/>
    <s v="2"/>
    <x v="1"/>
    <s v="1"/>
    <n v="2"/>
    <s v="ANO"/>
    <s v=""/>
    <x v="1"/>
  </r>
  <r>
    <s v="005280/23"/>
    <s v="Berka Jakub, Mgr."/>
    <s v="8811183832"/>
    <s v="111"/>
    <x v="273"/>
    <d v="1899-12-30T13:51:00"/>
    <d v="2023-09-21T00:00:00"/>
    <s v="12:42"/>
    <x v="6"/>
    <x v="0"/>
    <x v="0"/>
    <s v="7"/>
    <x v="1"/>
    <s v="1"/>
    <n v="3"/>
    <s v="NE"/>
    <s v=""/>
    <x v="0"/>
  </r>
  <r>
    <s v="005282/23"/>
    <s v="Kameništiáková Lucie"/>
    <s v="0852267988"/>
    <s v="111"/>
    <x v="273"/>
    <d v="1899-12-30T15:23:00"/>
    <d v="2023-09-21T00:00:00"/>
    <s v="16:48"/>
    <x v="0"/>
    <x v="1"/>
    <x v="1"/>
    <s v="2"/>
    <x v="0"/>
    <s v="1"/>
    <n v="3"/>
    <s v="ANO"/>
    <s v=""/>
    <x v="1"/>
  </r>
  <r>
    <s v="005284/23"/>
    <s v="Palica Michal "/>
    <s v="0804246069"/>
    <s v="205"/>
    <x v="273"/>
    <d v="1899-12-30T18:50:00"/>
    <d v="2023-09-21T00:00:00"/>
    <s v="12:23"/>
    <x v="7"/>
    <x v="0"/>
    <x v="0"/>
    <s v="2"/>
    <x v="0"/>
    <s v="1"/>
    <n v="3"/>
    <s v="ANO"/>
    <s v=""/>
    <x v="1"/>
  </r>
  <r>
    <s v="005287/23"/>
    <s v="Lakomá Kristina, Bc."/>
    <s v="9252223310"/>
    <s v="111"/>
    <x v="273"/>
    <d v="1899-12-30T20:32:00"/>
    <d v="2023-09-21T00:00:00"/>
    <s v="12:24"/>
    <x v="3"/>
    <x v="0"/>
    <x v="0"/>
    <s v="7"/>
    <x v="1"/>
    <s v="1"/>
    <n v="3"/>
    <s v="ANO"/>
    <s v=""/>
    <x v="1"/>
  </r>
  <r>
    <s v="005275/23"/>
    <s v="Holbová Marie"/>
    <s v="1753081583"/>
    <s v="205"/>
    <x v="273"/>
    <d v="1899-12-30T11:45:00"/>
    <d v="2023-09-22T00:00:00"/>
    <s v="12:27"/>
    <x v="4"/>
    <x v="2"/>
    <x v="2"/>
    <s v="2"/>
    <x v="0"/>
    <s v="1"/>
    <n v="3"/>
    <s v="NE"/>
    <s v=""/>
    <x v="0"/>
  </r>
  <r>
    <s v="005057/23"/>
    <s v="Baklíková Lucie"/>
    <s v="8751225802"/>
    <s v="211"/>
    <x v="264"/>
    <d v="1899-12-30T07:37:00"/>
    <d v="2023-09-22T00:00:00"/>
    <s v="12:53"/>
    <x v="9"/>
    <x v="0"/>
    <x v="0"/>
    <s v="7"/>
    <x v="1"/>
    <s v="1"/>
    <n v="1"/>
    <s v="NE"/>
    <s v=""/>
    <x v="0"/>
  </r>
  <r>
    <s v="005153/23"/>
    <s v="Bedřich Gabriel"/>
    <s v="0905216114"/>
    <s v="111"/>
    <x v="267"/>
    <d v="1899-12-30T13:30:00"/>
    <d v="2023-09-22T00:00:00"/>
    <s v="11:28"/>
    <x v="0"/>
    <x v="1"/>
    <x v="1"/>
    <s v="5"/>
    <x v="0"/>
    <s v="1"/>
    <n v="4"/>
    <s v="NE"/>
    <s v=""/>
    <x v="0"/>
  </r>
  <r>
    <s v="005178/23"/>
    <s v="Plháková Zora "/>
    <s v="1858230759"/>
    <s v="205"/>
    <x v="269"/>
    <d v="1899-12-30T12:15:00"/>
    <d v="2023-09-22T00:00:00"/>
    <s v="12:06"/>
    <x v="2"/>
    <x v="1"/>
    <x v="1"/>
    <s v="2"/>
    <x v="0"/>
    <s v="1"/>
    <n v="6"/>
    <s v="NE"/>
    <s v=""/>
    <x v="1"/>
  </r>
  <r>
    <s v="005182/23"/>
    <s v="Ondráček Jakub Bohus"/>
    <s v="1703310620"/>
    <s v="111"/>
    <x v="269"/>
    <d v="1899-12-30T14:52:00"/>
    <d v="2023-09-22T00:00:00"/>
    <s v="13:18"/>
    <x v="7"/>
    <x v="1"/>
    <x v="1"/>
    <s v="2"/>
    <x v="0"/>
    <s v="1"/>
    <n v="6"/>
    <s v="NE"/>
    <s v=""/>
    <x v="1"/>
  </r>
  <r>
    <s v="005186/23"/>
    <s v="Ramiš Oliver"/>
    <s v="1202150939"/>
    <s v="213"/>
    <x v="270"/>
    <d v="1899-12-30T06:52:00"/>
    <d v="2023-09-22T00:00:00"/>
    <s v="12:27"/>
    <x v="8"/>
    <x v="1"/>
    <x v="1"/>
    <s v="2"/>
    <x v="0"/>
    <s v="1"/>
    <n v="7"/>
    <s v="ANO"/>
    <s v=""/>
    <x v="1"/>
  </r>
  <r>
    <s v="005187/23"/>
    <s v="Jurášková Petra"/>
    <s v="7756145683"/>
    <s v="213"/>
    <x v="270"/>
    <d v="1899-12-30T08:13:00"/>
    <d v="2023-09-22T00:00:00"/>
    <s v="12:56"/>
    <x v="9"/>
    <x v="0"/>
    <x v="0"/>
    <s v="7"/>
    <x v="1"/>
    <s v="1"/>
    <n v="7"/>
    <s v="NE"/>
    <s v=""/>
    <x v="1"/>
  </r>
  <r>
    <s v="005223/23"/>
    <s v="Dušková Sára"/>
    <s v="0858043384"/>
    <s v="111"/>
    <x v="271"/>
    <d v="1899-12-30T11:17:00"/>
    <d v="2023-09-22T00:00:00"/>
    <s v="14:10"/>
    <x v="0"/>
    <x v="2"/>
    <x v="2"/>
    <s v="2"/>
    <x v="0"/>
    <s v="1"/>
    <n v="1"/>
    <s v="NE"/>
    <s v=""/>
    <x v="0"/>
  </r>
  <r>
    <s v="005261/23"/>
    <s v="Žáček Michal"/>
    <s v="0907203242"/>
    <s v="211"/>
    <x v="272"/>
    <d v="1899-12-30T20:55:00"/>
    <d v="2023-09-22T00:00:00"/>
    <s v="13:19"/>
    <x v="0"/>
    <x v="1"/>
    <x v="1"/>
    <s v="3"/>
    <x v="0"/>
    <s v="1"/>
    <n v="2"/>
    <s v="ANO"/>
    <s v=""/>
    <x v="1"/>
  </r>
  <r>
    <s v="005265/23"/>
    <s v="Vážan Tomáš"/>
    <s v="1906110316"/>
    <s v="205"/>
    <x v="273"/>
    <d v="1899-12-30T08:26:00"/>
    <d v="2023-09-22T00:00:00"/>
    <s v="12:37"/>
    <x v="4"/>
    <x v="2"/>
    <x v="2"/>
    <s v="2"/>
    <x v="0"/>
    <s v="1"/>
    <n v="3"/>
    <s v="NE"/>
    <s v=""/>
    <x v="0"/>
  </r>
  <r>
    <s v="005268/23"/>
    <s v="Navrátil David"/>
    <s v="2102020888"/>
    <s v="205"/>
    <x v="273"/>
    <d v="1899-12-30T09:56:00"/>
    <d v="2023-09-22T00:00:00"/>
    <s v="13:56"/>
    <x v="7"/>
    <x v="2"/>
    <x v="2"/>
    <s v="2"/>
    <x v="0"/>
    <s v="1"/>
    <n v="3"/>
    <s v="NE"/>
    <s v=""/>
    <x v="0"/>
  </r>
  <r>
    <s v="005270/23"/>
    <s v="Skopal Josef"/>
    <s v="0810263234"/>
    <s v="205"/>
    <x v="273"/>
    <d v="1899-12-30T10:39:00"/>
    <d v="2023-09-22T00:00:00"/>
    <s v="12:03"/>
    <x v="7"/>
    <x v="2"/>
    <x v="2"/>
    <s v="2"/>
    <x v="0"/>
    <s v="1"/>
    <n v="3"/>
    <s v="NE"/>
    <s v=""/>
    <x v="0"/>
  </r>
  <r>
    <s v="005271/23"/>
    <s v="Hrdý Štěpán"/>
    <s v="1605020230"/>
    <s v="111"/>
    <x v="273"/>
    <d v="1899-12-30T11:02:00"/>
    <d v="2023-09-22T00:00:00"/>
    <s v="17:14"/>
    <x v="7"/>
    <x v="2"/>
    <x v="2"/>
    <s v="2"/>
    <x v="0"/>
    <s v="1"/>
    <n v="3"/>
    <s v="NE"/>
    <s v=""/>
    <x v="0"/>
  </r>
  <r>
    <s v="005272/23"/>
    <s v="Polášková Tereza"/>
    <s v="1958090222"/>
    <s v="111"/>
    <x v="273"/>
    <d v="1899-12-30T11:03:00"/>
    <d v="2023-09-22T00:00:00"/>
    <s v="12:33"/>
    <x v="4"/>
    <x v="2"/>
    <x v="2"/>
    <s v="2"/>
    <x v="0"/>
    <s v="1"/>
    <n v="3"/>
    <s v="NE"/>
    <s v=""/>
    <x v="0"/>
  </r>
  <r>
    <s v="005273/23"/>
    <s v="Rubíčková Berenika"/>
    <s v="1754010148"/>
    <s v="211"/>
    <x v="273"/>
    <d v="1899-12-30T11:23:00"/>
    <d v="2023-09-22T00:00:00"/>
    <s v="12:28"/>
    <x v="4"/>
    <x v="2"/>
    <x v="2"/>
    <s v="2"/>
    <x v="0"/>
    <s v="1"/>
    <n v="3"/>
    <s v="NE"/>
    <s v=""/>
    <x v="0"/>
  </r>
  <r>
    <s v="005276/23"/>
    <s v="Navrátilová Lenka"/>
    <s v="8956016234"/>
    <s v="205"/>
    <x v="273"/>
    <d v="1899-12-30T12:19:00"/>
    <d v="2023-09-22T00:00:00"/>
    <s v="14:03"/>
    <x v="6"/>
    <x v="0"/>
    <x v="0"/>
    <s v="7"/>
    <x v="1"/>
    <s v="1"/>
    <n v="3"/>
    <s v="NE"/>
    <s v=""/>
    <x v="0"/>
  </r>
  <r>
    <s v="005277/23"/>
    <s v="Nováková Nikola"/>
    <s v="1752080264"/>
    <s v="205"/>
    <x v="273"/>
    <d v="1899-12-30T12:24:00"/>
    <d v="2023-09-22T00:00:00"/>
    <s v="12:01"/>
    <x v="2"/>
    <x v="1"/>
    <x v="1"/>
    <s v="2"/>
    <x v="2"/>
    <s v="1"/>
    <n v="3"/>
    <s v="NE"/>
    <s v=""/>
    <x v="0"/>
  </r>
  <r>
    <s v="005278/23"/>
    <s v="Vážanová Monika"/>
    <s v="8352134857"/>
    <s v="205"/>
    <x v="273"/>
    <d v="1899-12-30T12:38:00"/>
    <d v="2023-09-22T00:00:00"/>
    <s v="12:44"/>
    <x v="5"/>
    <x v="0"/>
    <x v="0"/>
    <s v="7"/>
    <x v="1"/>
    <s v="1"/>
    <n v="3"/>
    <s v="NE"/>
    <s v=""/>
    <x v="0"/>
  </r>
  <r>
    <s v="005279/23"/>
    <s v="Hrdinová Eliška"/>
    <s v="8958274457"/>
    <s v="111"/>
    <x v="273"/>
    <d v="1899-12-30T12:39:00"/>
    <d v="2023-09-22T00:00:00"/>
    <s v="12:35"/>
    <x v="5"/>
    <x v="0"/>
    <x v="0"/>
    <s v="7"/>
    <x v="1"/>
    <s v="1"/>
    <n v="3"/>
    <s v="NE"/>
    <s v=""/>
    <x v="0"/>
  </r>
  <r>
    <s v="005288/23"/>
    <s v="Martová Tereza"/>
    <s v="1457080053"/>
    <s v="205"/>
    <x v="273"/>
    <d v="1899-12-30T22:47:00"/>
    <d v="2023-09-22T00:00:00"/>
    <s v="12:02"/>
    <x v="2"/>
    <x v="0"/>
    <x v="0"/>
    <s v="3"/>
    <x v="0"/>
    <s v="1"/>
    <n v="3"/>
    <s v="ANO"/>
    <s v=""/>
    <x v="1"/>
  </r>
  <r>
    <s v="005293/23"/>
    <s v="Jankovová Viktorie"/>
    <s v="1958310101"/>
    <s v="111"/>
    <x v="274"/>
    <d v="1899-12-30T10:02:00"/>
    <d v="2023-09-22T00:00:00"/>
    <s v="08:04"/>
    <x v="7"/>
    <x v="2"/>
    <x v="2"/>
    <s v="2"/>
    <x v="0"/>
    <s v="1"/>
    <n v="4"/>
    <s v="NE"/>
    <s v=""/>
    <x v="0"/>
  </r>
  <r>
    <s v="005300/23"/>
    <s v="Jankovová Kateřina"/>
    <s v="9158196168"/>
    <s v="111"/>
    <x v="274"/>
    <d v="1899-12-30T12:07:00"/>
    <d v="2023-09-22T00:00:00"/>
    <s v="08:05"/>
    <x v="6"/>
    <x v="0"/>
    <x v="0"/>
    <s v="7"/>
    <x v="1"/>
    <s v="1"/>
    <n v="4"/>
    <s v="NE"/>
    <s v=""/>
    <x v="0"/>
  </r>
  <r>
    <s v="005308/23"/>
    <s v="Plhák Petr"/>
    <s v="8410085332"/>
    <s v="201"/>
    <x v="274"/>
    <d v="1899-12-30T14:12:00"/>
    <d v="2023-09-22T00:00:00"/>
    <s v="12:09"/>
    <x v="3"/>
    <x v="0"/>
    <x v="0"/>
    <s v="7"/>
    <x v="1"/>
    <s v="1"/>
    <n v="4"/>
    <s v="NE"/>
    <s v=""/>
    <x v="0"/>
  </r>
  <r>
    <s v="005266/23"/>
    <s v="Tichá Anna"/>
    <s v="1154050150"/>
    <s v="111"/>
    <x v="273"/>
    <d v="1899-12-30T08:33:00"/>
    <d v="2023-09-23T00:00:00"/>
    <s v="11:39"/>
    <x v="8"/>
    <x v="2"/>
    <x v="2"/>
    <s v="2"/>
    <x v="0"/>
    <s v="1"/>
    <n v="3"/>
    <s v="NE"/>
    <s v=""/>
    <x v="0"/>
  </r>
  <r>
    <s v="005289/23"/>
    <s v="Krásný Pavel"/>
    <s v="1909040661"/>
    <s v="205"/>
    <x v="274"/>
    <d v="1899-12-30T09:07:00"/>
    <d v="2023-09-23T00:00:00"/>
    <s v="08:28"/>
    <x v="7"/>
    <x v="2"/>
    <x v="2"/>
    <s v="2"/>
    <x v="0"/>
    <s v="1"/>
    <n v="4"/>
    <s v="NE"/>
    <s v=""/>
    <x v="0"/>
  </r>
  <r>
    <s v="005290/23"/>
    <s v="Drábek Simon "/>
    <s v="1810310205"/>
    <s v="205"/>
    <x v="274"/>
    <d v="1899-12-30T09:13:00"/>
    <d v="2023-09-23T00:00:00"/>
    <s v="08:20"/>
    <x v="7"/>
    <x v="2"/>
    <x v="2"/>
    <s v="2"/>
    <x v="0"/>
    <s v="1"/>
    <n v="4"/>
    <s v="NE"/>
    <s v=""/>
    <x v="0"/>
  </r>
  <r>
    <s v="005291/23"/>
    <s v="Lhoták Adam"/>
    <s v="1708240413"/>
    <s v="205"/>
    <x v="274"/>
    <d v="1899-12-30T09:25:00"/>
    <d v="2023-09-23T00:00:00"/>
    <s v="08:54"/>
    <x v="7"/>
    <x v="2"/>
    <x v="2"/>
    <s v="2"/>
    <x v="0"/>
    <s v="1"/>
    <n v="4"/>
    <s v="NE"/>
    <s v=""/>
    <x v="0"/>
  </r>
  <r>
    <s v="005292/23"/>
    <s v="Slováková Tea"/>
    <s v="1856030055"/>
    <s v="211"/>
    <x v="274"/>
    <d v="1899-12-30T09:48:00"/>
    <d v="2023-09-23T00:00:00"/>
    <s v="08:35"/>
    <x v="7"/>
    <x v="2"/>
    <x v="2"/>
    <s v="2"/>
    <x v="0"/>
    <s v="1"/>
    <n v="4"/>
    <s v="NE"/>
    <s v=""/>
    <x v="0"/>
  </r>
  <r>
    <s v="005294/23"/>
    <s v="Pražma Tomáš"/>
    <s v="1203150751"/>
    <s v="213"/>
    <x v="274"/>
    <d v="1899-12-30T10:16:00"/>
    <d v="2023-09-23T00:00:00"/>
    <s v="09:30"/>
    <x v="8"/>
    <x v="2"/>
    <x v="2"/>
    <s v="2"/>
    <x v="0"/>
    <s v="1"/>
    <n v="4"/>
    <s v="NE"/>
    <s v=""/>
    <x v="0"/>
  </r>
  <r>
    <s v="005295/23"/>
    <s v="Švihálek Vojtěch"/>
    <s v="1607090133"/>
    <s v="205"/>
    <x v="274"/>
    <d v="1899-12-30T10:38:00"/>
    <d v="2023-09-23T00:00:00"/>
    <s v="08:22"/>
    <x v="8"/>
    <x v="2"/>
    <x v="2"/>
    <s v="2"/>
    <x v="0"/>
    <s v="1"/>
    <n v="4"/>
    <s v="NE"/>
    <s v=""/>
    <x v="0"/>
  </r>
  <r>
    <s v="005297/23"/>
    <s v="Ferenčík Daniel"/>
    <s v="1708100845"/>
    <s v="205"/>
    <x v="274"/>
    <d v="1899-12-30T10:52:00"/>
    <d v="2023-09-23T00:00:00"/>
    <s v="11:27"/>
    <x v="4"/>
    <x v="2"/>
    <x v="2"/>
    <s v="2"/>
    <x v="0"/>
    <s v="1"/>
    <n v="4"/>
    <s v="NE"/>
    <s v=""/>
    <x v="0"/>
  </r>
  <r>
    <s v="005298/23"/>
    <s v="Vymazal Jindřich"/>
    <s v="2207130332"/>
    <s v="205"/>
    <x v="274"/>
    <d v="1899-12-30T11:08:00"/>
    <d v="2023-09-23T00:00:00"/>
    <s v="09:37"/>
    <x v="7"/>
    <x v="2"/>
    <x v="2"/>
    <s v="2"/>
    <x v="0"/>
    <s v="1"/>
    <n v="4"/>
    <s v="NE"/>
    <s v=""/>
    <x v="0"/>
  </r>
  <r>
    <s v="005299/23"/>
    <s v="Cepek Jáchym"/>
    <s v="1804210001"/>
    <s v="111"/>
    <x v="274"/>
    <d v="1899-12-30T11:23:00"/>
    <d v="2023-09-23T00:00:00"/>
    <s v="08:45"/>
    <x v="7"/>
    <x v="2"/>
    <x v="2"/>
    <s v="2"/>
    <x v="0"/>
    <s v="1"/>
    <n v="4"/>
    <s v="NE"/>
    <s v=""/>
    <x v="0"/>
  </r>
  <r>
    <s v="005301/23"/>
    <s v="Krásná Markéta"/>
    <s v="8456234941"/>
    <s v="205"/>
    <x v="274"/>
    <d v="1899-12-30T12:11:00"/>
    <d v="2023-09-23T00:00:00"/>
    <s v="08:29"/>
    <x v="6"/>
    <x v="0"/>
    <x v="0"/>
    <s v="7"/>
    <x v="1"/>
    <s v="1"/>
    <n v="4"/>
    <s v="NE"/>
    <s v=""/>
    <x v="0"/>
  </r>
  <r>
    <s v="005302/23"/>
    <s v="Slováková Martina"/>
    <s v="9062035708"/>
    <s v="211"/>
    <x v="274"/>
    <d v="1899-12-30T12:23:00"/>
    <d v="2023-09-23T00:00:00"/>
    <s v="08:36"/>
    <x v="6"/>
    <x v="0"/>
    <x v="0"/>
    <s v="7"/>
    <x v="1"/>
    <s v="1"/>
    <n v="4"/>
    <s v="NE"/>
    <s v=""/>
    <x v="0"/>
  </r>
  <r>
    <s v="005303/23"/>
    <s v="Vymazalová Tereza"/>
    <s v="8860154919"/>
    <s v="205"/>
    <x v="274"/>
    <d v="1899-12-30T12:25:00"/>
    <d v="2023-09-23T00:00:00"/>
    <s v="10:57"/>
    <x v="6"/>
    <x v="0"/>
    <x v="0"/>
    <s v="7"/>
    <x v="1"/>
    <s v="1"/>
    <n v="4"/>
    <s v="NE"/>
    <s v=""/>
    <x v="0"/>
  </r>
  <r>
    <s v="005304/23"/>
    <s v="Pšenčíková Tereza"/>
    <s v="9462095709"/>
    <s v="205"/>
    <x v="274"/>
    <d v="1899-12-30T12:52:00"/>
    <d v="2023-09-23T00:00:00"/>
    <s v="20:01"/>
    <x v="6"/>
    <x v="0"/>
    <x v="0"/>
    <s v="7"/>
    <x v="1"/>
    <s v="1"/>
    <n v="4"/>
    <s v="NE"/>
    <s v=""/>
    <x v="0"/>
  </r>
  <r>
    <s v="005306/23"/>
    <s v="Cepek Alois"/>
    <s v="8205065869"/>
    <s v="111"/>
    <x v="274"/>
    <d v="1899-12-30T13:18:00"/>
    <d v="2023-09-23T00:00:00"/>
    <s v="08:46"/>
    <x v="6"/>
    <x v="0"/>
    <x v="0"/>
    <s v="7"/>
    <x v="1"/>
    <s v="1"/>
    <n v="4"/>
    <s v="NE"/>
    <s v=""/>
    <x v="0"/>
  </r>
  <r>
    <s v="005312/23"/>
    <s v="Dobrý David"/>
    <s v="2103060377"/>
    <s v="211"/>
    <x v="274"/>
    <d v="1899-12-30T16:20:00"/>
    <d v="2023-09-23T00:00:00"/>
    <s v="09:33"/>
    <x v="7"/>
    <x v="2"/>
    <x v="2"/>
    <s v="2"/>
    <x v="0"/>
    <s v="1"/>
    <n v="4"/>
    <s v="ANO"/>
    <s v=""/>
    <x v="1"/>
  </r>
  <r>
    <s v="005313/23"/>
    <s v="Dobrý Jakub"/>
    <s v="8910275715"/>
    <s v="205"/>
    <x v="274"/>
    <d v="1899-12-30T16:28:00"/>
    <d v="2023-09-23T00:00:00"/>
    <s v="19:58"/>
    <x v="6"/>
    <x v="0"/>
    <x v="0"/>
    <s v="7"/>
    <x v="1"/>
    <s v="1"/>
    <n v="4"/>
    <s v="ANO"/>
    <s v=""/>
    <x v="1"/>
  </r>
  <r>
    <s v="005318/23"/>
    <s v="Vážan Jiří"/>
    <s v="1607170026"/>
    <s v="205"/>
    <x v="275"/>
    <d v="1899-12-30T17:06:00"/>
    <d v="2023-09-23T00:00:00"/>
    <s v="09:54"/>
    <x v="7"/>
    <x v="0"/>
    <x v="0"/>
    <s v="2"/>
    <x v="0"/>
    <s v="1"/>
    <n v="5"/>
    <s v="ANO"/>
    <s v=""/>
    <x v="1"/>
  </r>
  <r>
    <s v="005259/23"/>
    <s v="Mikšíková Michelle"/>
    <s v="1555210250"/>
    <s v="205"/>
    <x v="272"/>
    <d v="1899-12-30T19:53:00"/>
    <d v="2023-09-24T00:00:00"/>
    <s v="14:44"/>
    <x v="2"/>
    <x v="1"/>
    <x v="1"/>
    <s v="2"/>
    <x v="0"/>
    <s v="1"/>
    <n v="2"/>
    <s v="ANO"/>
    <s v=""/>
    <x v="1"/>
  </r>
  <r>
    <s v="005260/23"/>
    <s v="Harwotová Veronika"/>
    <s v="8653125789"/>
    <s v="205"/>
    <x v="272"/>
    <d v="1899-12-30T19:57:00"/>
    <d v="2023-09-24T00:00:00"/>
    <s v="14:06"/>
    <x v="3"/>
    <x v="0"/>
    <x v="0"/>
    <s v="7"/>
    <x v="1"/>
    <s v="1"/>
    <n v="2"/>
    <s v="ANO"/>
    <s v=""/>
    <x v="1"/>
  </r>
  <r>
    <s v="005320/23"/>
    <s v="Baklíková Lucie"/>
    <s v="8751225802"/>
    <s v="211"/>
    <x v="275"/>
    <d v="1899-12-30T21:05:00"/>
    <d v="2023-09-24T00:00:00"/>
    <s v="20:37"/>
    <x v="9"/>
    <x v="0"/>
    <x v="0"/>
    <s v="7"/>
    <x v="1"/>
    <s v="1"/>
    <n v="5"/>
    <s v="ANO"/>
    <s v=""/>
    <x v="1"/>
  </r>
  <r>
    <s v="005328/23"/>
    <s v="Svěží Elliot"/>
    <s v="1703240154"/>
    <s v="201"/>
    <x v="276"/>
    <d v="1899-12-30T18:51:00"/>
    <d v="2023-09-24T00:00:00"/>
    <s v="11:10"/>
    <x v="7"/>
    <x v="1"/>
    <x v="1"/>
    <s v="2"/>
    <x v="0"/>
    <s v="1"/>
    <n v="6"/>
    <s v="ANO"/>
    <s v=""/>
    <x v="1"/>
  </r>
  <r>
    <s v="005329/23"/>
    <s v="Svěží Zuzana"/>
    <s v="9160256094"/>
    <s v="201"/>
    <x v="276"/>
    <d v="1899-12-30T21:37:00"/>
    <d v="2023-09-24T00:00:00"/>
    <s v="11:11"/>
    <x v="6"/>
    <x v="0"/>
    <x v="0"/>
    <s v="7"/>
    <x v="1"/>
    <s v="1"/>
    <n v="6"/>
    <s v="ANO"/>
    <s v=""/>
    <x v="1"/>
  </r>
  <r>
    <s v="005333/23"/>
    <s v="Dvořáková Lucie"/>
    <s v="9356125713"/>
    <s v="205"/>
    <x v="277"/>
    <d v="1899-12-30T02:18:00"/>
    <d v="2023-09-24T00:00:00"/>
    <s v="11:16"/>
    <x v="1"/>
    <x v="0"/>
    <x v="0"/>
    <s v="7"/>
    <x v="1"/>
    <s v="1"/>
    <n v="7"/>
    <s v="ANO"/>
    <s v=""/>
    <x v="1"/>
  </r>
  <r>
    <s v="004897/23"/>
    <s v="Janošťáková Johanka"/>
    <s v="2154200015"/>
    <s v="205"/>
    <x v="257"/>
    <d v="1899-12-30T19:03:00"/>
    <d v="2023-09-25T00:00:00"/>
    <s v="14:45"/>
    <x v="4"/>
    <x v="1"/>
    <x v="1"/>
    <s v="2"/>
    <x v="2"/>
    <s v="1"/>
    <n v="1"/>
    <s v="ANO"/>
    <s v=""/>
    <x v="1"/>
  </r>
  <r>
    <s v="004901/23"/>
    <s v="Kmeťová Johana "/>
    <s v="9255296204"/>
    <s v="205"/>
    <x v="257"/>
    <d v="1899-12-30T21:25:00"/>
    <d v="2023-09-25T00:00:00"/>
    <s v="14:49"/>
    <x v="5"/>
    <x v="0"/>
    <x v="0"/>
    <s v="7"/>
    <x v="1"/>
    <s v="1"/>
    <n v="1"/>
    <s v="ANO"/>
    <s v=""/>
    <x v="1"/>
  </r>
  <r>
    <s v="005081/23"/>
    <s v="Gajdošík Radek"/>
    <s v="1603250803"/>
    <s v="111"/>
    <x v="264"/>
    <d v="1899-12-30T16:37:00"/>
    <d v="2023-09-25T00:00:00"/>
    <s v="13:01"/>
    <x v="8"/>
    <x v="0"/>
    <x v="0"/>
    <s v="2"/>
    <x v="0"/>
    <s v="1"/>
    <n v="1"/>
    <s v="ANO"/>
    <s v=""/>
    <x v="1"/>
  </r>
  <r>
    <s v="005084/23"/>
    <s v="Gajdošíková Silvie"/>
    <s v="8559296141"/>
    <s v="111"/>
    <x v="264"/>
    <d v="1899-12-30T17:23:00"/>
    <d v="2023-09-25T00:00:00"/>
    <s v="12:24"/>
    <x v="9"/>
    <x v="0"/>
    <x v="0"/>
    <s v="7"/>
    <x v="1"/>
    <s v="1"/>
    <n v="1"/>
    <s v="ANO"/>
    <s v=""/>
    <x v="1"/>
  </r>
  <r>
    <s v="005231/23"/>
    <s v="Juřicová Tereza"/>
    <s v="0561213257"/>
    <s v="211"/>
    <x v="271"/>
    <d v="1899-12-30T13:11:00"/>
    <d v="2023-09-25T00:00:00"/>
    <s v="10:19"/>
    <x v="0"/>
    <x v="0"/>
    <x v="0"/>
    <s v="2"/>
    <x v="0"/>
    <s v="1"/>
    <n v="1"/>
    <s v="NE"/>
    <s v=""/>
    <x v="0"/>
  </r>
  <r>
    <s v="005264/23"/>
    <s v="Čanecký Petr "/>
    <s v="0511203242"/>
    <s v="205"/>
    <x v="272"/>
    <d v="1899-12-30T22:36:00"/>
    <d v="2023-09-25T00:00:00"/>
    <s v="13:32"/>
    <x v="11"/>
    <x v="1"/>
    <x v="1"/>
    <s v="7"/>
    <x v="0"/>
    <s v="6"/>
    <n v="2"/>
    <s v="ANO"/>
    <s v=""/>
    <x v="1"/>
  </r>
  <r>
    <s v="005281/23"/>
    <s v="Hošková Eliška"/>
    <s v="1554020820"/>
    <s v="205"/>
    <x v="273"/>
    <d v="1899-12-30T14:40:00"/>
    <d v="2023-09-25T00:00:00"/>
    <s v="13:41"/>
    <x v="0"/>
    <x v="1"/>
    <x v="1"/>
    <s v="2"/>
    <x v="0"/>
    <s v="1"/>
    <n v="3"/>
    <s v="NE"/>
    <s v=""/>
    <x v="0"/>
  </r>
  <r>
    <s v="005283/23"/>
    <s v="Čanecká Alena"/>
    <s v="8054025320"/>
    <s v="205"/>
    <x v="273"/>
    <d v="1899-12-30T15:58:00"/>
    <d v="2023-09-25T00:00:00"/>
    <s v="16:35"/>
    <x v="1"/>
    <x v="0"/>
    <x v="0"/>
    <s v="2"/>
    <x v="1"/>
    <s v="1"/>
    <n v="3"/>
    <s v="ANO"/>
    <s v=""/>
    <x v="1"/>
  </r>
  <r>
    <s v="005309/23"/>
    <s v="Tichý Tomáš"/>
    <s v="1411230458"/>
    <s v="207"/>
    <x v="274"/>
    <d v="1899-12-30T14:45:00"/>
    <d v="2023-09-25T00:00:00"/>
    <s v="15:12"/>
    <x v="4"/>
    <x v="1"/>
    <x v="1"/>
    <s v="2"/>
    <x v="2"/>
    <s v="1"/>
    <n v="4"/>
    <s v="NE"/>
    <s v=""/>
    <x v="0"/>
  </r>
  <r>
    <s v="005314/23"/>
    <s v="Doláková Elena"/>
    <s v="2255050094"/>
    <s v="213"/>
    <x v="274"/>
    <d v="1899-12-30T18:03:00"/>
    <d v="2023-09-25T00:00:00"/>
    <s v="13:24"/>
    <x v="0"/>
    <x v="1"/>
    <x v="1"/>
    <s v="2"/>
    <x v="0"/>
    <s v="1"/>
    <n v="4"/>
    <s v="ANO"/>
    <s v=""/>
    <x v="1"/>
  </r>
  <r>
    <s v="005315/23"/>
    <s v="Doláková Kateřina Mg"/>
    <s v="9254246232"/>
    <s v="213"/>
    <x v="274"/>
    <d v="1899-12-30T18:14:00"/>
    <d v="2023-09-25T00:00:00"/>
    <s v="13:28"/>
    <x v="1"/>
    <x v="0"/>
    <x v="0"/>
    <s v="7"/>
    <x v="1"/>
    <s v="1"/>
    <n v="4"/>
    <s v="ANO"/>
    <s v=""/>
    <x v="1"/>
  </r>
  <r>
    <s v="005336/23"/>
    <s v="Lakomá Vladimíra Mgr"/>
    <s v="9351175746"/>
    <s v="211"/>
    <x v="277"/>
    <d v="1899-12-30T10:09:00"/>
    <d v="2023-09-25T00:00:00"/>
    <s v="11:19"/>
    <x v="6"/>
    <x v="0"/>
    <x v="0"/>
    <s v="7"/>
    <x v="1"/>
    <s v="1"/>
    <n v="7"/>
    <s v="NE"/>
    <s v=""/>
    <x v="1"/>
  </r>
  <r>
    <s v="005337/23"/>
    <s v="Sedláčková Lilien"/>
    <s v="2353220364"/>
    <s v="211"/>
    <x v="277"/>
    <d v="1899-12-30T10:15:00"/>
    <d v="2023-09-25T00:00:00"/>
    <s v="11:17"/>
    <x v="7"/>
    <x v="0"/>
    <x v="0"/>
    <s v="2"/>
    <x v="0"/>
    <s v="1"/>
    <n v="7"/>
    <s v="NE"/>
    <s v=""/>
    <x v="1"/>
  </r>
  <r>
    <s v="005347/23"/>
    <s v="Tomšů Dominik"/>
    <s v="1510300770"/>
    <s v="211"/>
    <x v="277"/>
    <d v="1899-12-30T14:33:00"/>
    <d v="2023-09-25T00:00:00"/>
    <s v="18:03"/>
    <x v="7"/>
    <x v="2"/>
    <x v="2"/>
    <s v="2"/>
    <x v="0"/>
    <s v="1"/>
    <n v="7"/>
    <s v="NE"/>
    <s v=""/>
    <x v="1"/>
  </r>
  <r>
    <s v="005361/23"/>
    <s v="Dušek Petr"/>
    <s v="8410185355"/>
    <s v="211"/>
    <x v="277"/>
    <d v="1899-12-30T20:18:00"/>
    <d v="2023-09-25T00:00:00"/>
    <s v="13:14"/>
    <x v="9"/>
    <x v="0"/>
    <x v="0"/>
    <s v="7"/>
    <x v="1"/>
    <s v="1"/>
    <n v="7"/>
    <s v="ANO"/>
    <s v=""/>
    <x v="1"/>
  </r>
  <r>
    <s v="005311/23"/>
    <s v="Šolcová Kamila"/>
    <s v="9561013649"/>
    <s v="111"/>
    <x v="274"/>
    <d v="1899-12-30T15:42:00"/>
    <d v="2023-09-26T00:00:00"/>
    <s v="12:02"/>
    <x v="5"/>
    <x v="0"/>
    <x v="0"/>
    <s v="7"/>
    <x v="1"/>
    <s v="1"/>
    <n v="4"/>
    <s v="ANO"/>
    <s v=""/>
    <x v="1"/>
  </r>
  <r>
    <s v="005321/23"/>
    <s v="Navrkalová Viktorie"/>
    <s v="1960290607"/>
    <s v="205"/>
    <x v="275"/>
    <d v="1899-12-30T23:12:00"/>
    <d v="2023-09-26T00:00:00"/>
    <s v="14:06"/>
    <x v="2"/>
    <x v="0"/>
    <x v="0"/>
    <s v="2"/>
    <x v="0"/>
    <s v="1"/>
    <n v="5"/>
    <s v="ANO"/>
    <s v=""/>
    <x v="1"/>
  </r>
  <r>
    <s v="005322/23"/>
    <s v="Hauser Rudolf "/>
    <s v="0905143250"/>
    <s v="211"/>
    <x v="275"/>
    <d v="1899-12-30T23:44:00"/>
    <d v="2023-09-26T00:00:00"/>
    <s v="13:06"/>
    <x v="2"/>
    <x v="0"/>
    <x v="0"/>
    <s v="2"/>
    <x v="0"/>
    <s v="1"/>
    <n v="5"/>
    <s v="ANO"/>
    <s v=""/>
    <x v="1"/>
  </r>
  <r>
    <s v="005323/23"/>
    <s v="Navrkalová Petra"/>
    <s v="8560096259"/>
    <s v="205"/>
    <x v="276"/>
    <d v="1899-12-30T00:12:00"/>
    <d v="2023-09-26T00:00:00"/>
    <s v="18:13"/>
    <x v="3"/>
    <x v="0"/>
    <x v="0"/>
    <s v="7"/>
    <x v="1"/>
    <s v="1"/>
    <n v="6"/>
    <s v="ANO"/>
    <s v=""/>
    <x v="1"/>
  </r>
  <r>
    <s v="005324/23"/>
    <s v="Hanusek Ondřej"/>
    <s v="2301120580"/>
    <s v="205"/>
    <x v="276"/>
    <d v="1899-12-30T07:52:00"/>
    <d v="2023-09-26T00:00:00"/>
    <s v="13:28"/>
    <x v="2"/>
    <x v="0"/>
    <x v="0"/>
    <s v="2"/>
    <x v="0"/>
    <s v="1"/>
    <n v="6"/>
    <s v="NE"/>
    <s v=""/>
    <x v="1"/>
  </r>
  <r>
    <s v="005325/23"/>
    <s v="Hanusková Magdaléna "/>
    <s v="9362025750"/>
    <s v="205"/>
    <x v="276"/>
    <d v="1899-12-30T08:01:00"/>
    <d v="2023-09-26T00:00:00"/>
    <s v="18:11"/>
    <x v="3"/>
    <x v="0"/>
    <x v="0"/>
    <s v="7"/>
    <x v="1"/>
    <s v="1"/>
    <n v="6"/>
    <s v="NE"/>
    <s v=""/>
    <x v="1"/>
  </r>
  <r>
    <s v="005334/23"/>
    <s v="Musilová Kateřina"/>
    <s v="9060083296"/>
    <s v="211"/>
    <x v="277"/>
    <d v="1899-12-30T09:17:00"/>
    <d v="2023-09-26T00:00:00"/>
    <s v="12:18"/>
    <x v="3"/>
    <x v="0"/>
    <x v="0"/>
    <s v="7"/>
    <x v="1"/>
    <s v="1"/>
    <n v="7"/>
    <s v="NE"/>
    <s v=""/>
    <x v="1"/>
  </r>
  <r>
    <s v="005335/23"/>
    <s v="Musil Tadeáš"/>
    <s v="1908130048"/>
    <s v="211"/>
    <x v="277"/>
    <d v="1899-12-30T09:20:00"/>
    <d v="2023-09-26T00:00:00"/>
    <s v="12:13"/>
    <x v="2"/>
    <x v="0"/>
    <x v="0"/>
    <s v="2"/>
    <x v="0"/>
    <s v="1"/>
    <n v="7"/>
    <s v="NE"/>
    <s v=""/>
    <x v="1"/>
  </r>
  <r>
    <s v="005338/23"/>
    <s v="Gáborová Viktorie"/>
    <s v="1855110554"/>
    <s v="205"/>
    <x v="277"/>
    <d v="1899-12-30T13:07:00"/>
    <d v="2023-09-26T00:00:00"/>
    <s v="12:58"/>
    <x v="7"/>
    <x v="2"/>
    <x v="2"/>
    <s v="2"/>
    <x v="0"/>
    <s v="1"/>
    <n v="7"/>
    <s v="NE"/>
    <s v=""/>
    <x v="1"/>
  </r>
  <r>
    <s v="005339/23"/>
    <s v="Gáborová Kristýna"/>
    <s v="9159285718"/>
    <s v="205"/>
    <x v="277"/>
    <d v="1899-12-30T13:10:00"/>
    <d v="2023-09-26T00:00:00"/>
    <s v="12:57"/>
    <x v="6"/>
    <x v="0"/>
    <x v="0"/>
    <s v="7"/>
    <x v="1"/>
    <s v="1"/>
    <n v="7"/>
    <s v="NE"/>
    <s v=""/>
    <x v="1"/>
  </r>
  <r>
    <s v="005340/23"/>
    <s v="Adam Štěpán"/>
    <s v="1602090644"/>
    <s v="211"/>
    <x v="277"/>
    <d v="1899-12-30T13:17:00"/>
    <d v="2023-09-26T00:00:00"/>
    <s v="12:04"/>
    <x v="4"/>
    <x v="2"/>
    <x v="2"/>
    <s v="2"/>
    <x v="0"/>
    <s v="1"/>
    <n v="7"/>
    <s v="NE"/>
    <s v=""/>
    <x v="1"/>
  </r>
  <r>
    <s v="005341/23"/>
    <s v="Adam Ondřej"/>
    <s v="8410131499"/>
    <s v="111"/>
    <x v="277"/>
    <d v="1899-12-30T13:19:00"/>
    <d v="2023-09-26T00:00:00"/>
    <s v="12:05"/>
    <x v="5"/>
    <x v="0"/>
    <x v="0"/>
    <s v="7"/>
    <x v="1"/>
    <s v="1"/>
    <n v="7"/>
    <s v="NE"/>
    <s v=""/>
    <x v="1"/>
  </r>
  <r>
    <s v="005342/23"/>
    <s v="Stratil Matyáš"/>
    <s v="1012230274"/>
    <s v="211"/>
    <x v="277"/>
    <d v="1899-12-30T13:27:00"/>
    <d v="2023-09-26T00:00:00"/>
    <s v="12:03"/>
    <x v="4"/>
    <x v="2"/>
    <x v="2"/>
    <s v="2"/>
    <x v="0"/>
    <s v="1"/>
    <n v="7"/>
    <s v="NE"/>
    <s v=""/>
    <x v="1"/>
  </r>
  <r>
    <s v="005343/23"/>
    <s v="Polášková Sofie"/>
    <s v="1953300063"/>
    <s v="205"/>
    <x v="277"/>
    <d v="1899-12-30T13:45:00"/>
    <d v="2023-09-26T00:00:00"/>
    <s v="14:52"/>
    <x v="7"/>
    <x v="2"/>
    <x v="2"/>
    <s v="2"/>
    <x v="0"/>
    <s v="1"/>
    <n v="7"/>
    <s v="NE"/>
    <s v=""/>
    <x v="1"/>
  </r>
  <r>
    <s v="005344/23"/>
    <s v="Zatloukalová Veronik"/>
    <s v="9460244849"/>
    <s v="205"/>
    <x v="277"/>
    <d v="1899-12-30T13:46:00"/>
    <d v="2023-09-26T00:00:00"/>
    <s v="14:56"/>
    <x v="6"/>
    <x v="0"/>
    <x v="0"/>
    <s v="7"/>
    <x v="1"/>
    <s v="1"/>
    <n v="7"/>
    <s v="NE"/>
    <s v=""/>
    <x v="1"/>
  </r>
  <r>
    <s v="005345/23"/>
    <s v="Skřivánková Lilien"/>
    <s v="1959190849"/>
    <s v="211"/>
    <x v="277"/>
    <d v="1899-12-30T14:24:00"/>
    <d v="2023-09-26T00:00:00"/>
    <s v="12:03"/>
    <x v="7"/>
    <x v="2"/>
    <x v="2"/>
    <s v="2"/>
    <x v="0"/>
    <s v="1"/>
    <n v="7"/>
    <s v="NE"/>
    <s v=""/>
    <x v="1"/>
  </r>
  <r>
    <s v="005346/23"/>
    <s v="Skřivánková Aneta "/>
    <s v="9858144384"/>
    <s v="211"/>
    <x v="277"/>
    <d v="1899-12-30T14:27:00"/>
    <d v="2023-09-26T00:00:00"/>
    <s v="12:05"/>
    <x v="6"/>
    <x v="0"/>
    <x v="0"/>
    <s v="7"/>
    <x v="1"/>
    <s v="1"/>
    <n v="7"/>
    <s v="NE"/>
    <s v=""/>
    <x v="1"/>
  </r>
  <r>
    <s v="005348/23"/>
    <s v="Jankovičová Natálie"/>
    <s v="1960310033"/>
    <s v="201"/>
    <x v="277"/>
    <d v="1899-12-30T14:49:00"/>
    <d v="2023-09-26T00:00:00"/>
    <s v="12:11"/>
    <x v="8"/>
    <x v="2"/>
    <x v="2"/>
    <s v="2"/>
    <x v="0"/>
    <s v="1"/>
    <n v="7"/>
    <s v="NE"/>
    <s v=""/>
    <x v="1"/>
  </r>
  <r>
    <s v="005349/23"/>
    <s v="Jankovičová Gabra"/>
    <s v="9258194484"/>
    <s v="201"/>
    <x v="277"/>
    <d v="1899-12-30T14:55:00"/>
    <d v="2023-09-26T00:00:00"/>
    <s v="12:15"/>
    <x v="9"/>
    <x v="0"/>
    <x v="0"/>
    <s v="7"/>
    <x v="1"/>
    <s v="1"/>
    <n v="7"/>
    <s v="NE"/>
    <s v=""/>
    <x v="1"/>
  </r>
  <r>
    <s v="005351/23"/>
    <s v="Bystroňová Kamila"/>
    <s v="8658146068"/>
    <s v="211"/>
    <x v="277"/>
    <d v="1899-12-30T15:04:00"/>
    <d v="2023-09-26T00:00:00"/>
    <s v="14:56"/>
    <x v="6"/>
    <x v="0"/>
    <x v="0"/>
    <s v="7"/>
    <x v="1"/>
    <s v="1"/>
    <n v="7"/>
    <s v="ANO"/>
    <s v=""/>
    <x v="1"/>
  </r>
  <r>
    <s v="005350/23"/>
    <s v="Macharáčková Laura "/>
    <s v="1957160304"/>
    <s v="211"/>
    <x v="277"/>
    <d v="1899-12-30T15:04:00"/>
    <d v="2023-09-26T00:00:00"/>
    <s v="09:26"/>
    <x v="7"/>
    <x v="2"/>
    <x v="2"/>
    <s v="2"/>
    <x v="0"/>
    <s v="1"/>
    <n v="7"/>
    <s v="ANO"/>
    <s v=""/>
    <x v="1"/>
  </r>
  <r>
    <s v="005352/23"/>
    <s v="Jamborová Nikola"/>
    <s v="1859220473"/>
    <s v="205"/>
    <x v="277"/>
    <d v="1899-12-30T15:16:00"/>
    <d v="2023-09-26T00:00:00"/>
    <s v="12:49"/>
    <x v="7"/>
    <x v="2"/>
    <x v="2"/>
    <s v="2"/>
    <x v="0"/>
    <s v="1"/>
    <n v="7"/>
    <s v="ANO"/>
    <s v=""/>
    <x v="1"/>
  </r>
  <r>
    <s v="005353/23"/>
    <s v="Šmídová Monika"/>
    <s v="9062085703"/>
    <s v="205"/>
    <x v="277"/>
    <d v="1899-12-30T15:20:00"/>
    <d v="2023-09-26T00:00:00"/>
    <s v="12:51"/>
    <x v="6"/>
    <x v="0"/>
    <x v="0"/>
    <s v="7"/>
    <x v="1"/>
    <s v="1"/>
    <n v="7"/>
    <s v="ANO"/>
    <s v=""/>
    <x v="1"/>
  </r>
  <r>
    <s v="005354/23"/>
    <s v="Vrbová Doubravka"/>
    <s v="1951210162"/>
    <s v="211"/>
    <x v="277"/>
    <d v="1899-12-30T15:34:00"/>
    <d v="2023-09-26T00:00:00"/>
    <s v="12:07"/>
    <x v="4"/>
    <x v="2"/>
    <x v="2"/>
    <s v="2"/>
    <x v="0"/>
    <s v="1"/>
    <n v="7"/>
    <s v="ANO"/>
    <s v=""/>
    <x v="1"/>
  </r>
  <r>
    <s v="005355/23"/>
    <s v="Vrbová Jana, Bc."/>
    <s v="8661255812"/>
    <s v="211"/>
    <x v="277"/>
    <d v="1899-12-30T15:38:00"/>
    <d v="2023-09-26T00:00:00"/>
    <s v="12:05"/>
    <x v="5"/>
    <x v="0"/>
    <x v="0"/>
    <s v="7"/>
    <x v="1"/>
    <s v="1"/>
    <n v="7"/>
    <s v="ANO"/>
    <s v=""/>
    <x v="1"/>
  </r>
  <r>
    <s v="005356/23"/>
    <s v="Halady Nina "/>
    <s v="2051190086"/>
    <s v="111"/>
    <x v="277"/>
    <d v="1899-12-30T15:43:00"/>
    <d v="2023-09-26T00:00:00"/>
    <s v="12:09"/>
    <x v="4"/>
    <x v="2"/>
    <x v="2"/>
    <s v="2"/>
    <x v="0"/>
    <s v="1"/>
    <n v="7"/>
    <s v="ANO"/>
    <s v=""/>
    <x v="1"/>
  </r>
  <r>
    <s v="005357/23"/>
    <s v="Halady Linda"/>
    <s v="9459154122"/>
    <s v="111"/>
    <x v="277"/>
    <d v="1899-12-30T15:48:00"/>
    <d v="2023-09-26T00:00:00"/>
    <s v="12:04"/>
    <x v="5"/>
    <x v="0"/>
    <x v="0"/>
    <s v="7"/>
    <x v="1"/>
    <s v="1"/>
    <n v="7"/>
    <s v="ANO"/>
    <s v=""/>
    <x v="1"/>
  </r>
  <r>
    <s v="005358/23"/>
    <s v="Kopa Daniel"/>
    <s v="0710246064"/>
    <s v="211"/>
    <x v="277"/>
    <d v="1899-12-30T16:07:00"/>
    <d v="2023-09-26T00:00:00"/>
    <s v="12:01"/>
    <x v="7"/>
    <x v="0"/>
    <x v="0"/>
    <s v="2"/>
    <x v="0"/>
    <s v="1"/>
    <n v="7"/>
    <s v="ANO"/>
    <s v=""/>
    <x v="1"/>
  </r>
  <r>
    <s v="005359/23"/>
    <s v="Pospíšilová Sabina"/>
    <s v="2051060297"/>
    <s v="205"/>
    <x v="277"/>
    <d v="1899-12-30T16:45:00"/>
    <d v="2023-09-26T00:00:00"/>
    <s v="09:47"/>
    <x v="0"/>
    <x v="1"/>
    <x v="1"/>
    <s v="2"/>
    <x v="0"/>
    <s v="1"/>
    <n v="7"/>
    <s v="ANO"/>
    <s v=""/>
    <x v="1"/>
  </r>
  <r>
    <s v="005360/23"/>
    <s v="Pospíšilová Ludmila"/>
    <s v="8359295307"/>
    <s v="205"/>
    <x v="277"/>
    <d v="1899-12-30T19:09:00"/>
    <d v="2023-09-26T00:00:00"/>
    <s v="09:51"/>
    <x v="1"/>
    <x v="0"/>
    <x v="0"/>
    <s v="7"/>
    <x v="1"/>
    <s v="1"/>
    <n v="7"/>
    <s v="ANO"/>
    <s v=""/>
    <x v="1"/>
  </r>
  <r>
    <s v="005387/23"/>
    <s v="Korič Michal"/>
    <s v="8412125304"/>
    <s v="205"/>
    <x v="278"/>
    <d v="1899-12-30T20:39:00"/>
    <d v="2023-09-26T00:00:00"/>
    <s v="14:18"/>
    <x v="3"/>
    <x v="0"/>
    <x v="0"/>
    <s v="7"/>
    <x v="1"/>
    <s v="1"/>
    <n v="1"/>
    <s v="ANO"/>
    <s v=""/>
    <x v="1"/>
  </r>
  <r>
    <s v="005013/23"/>
    <s v="Prudil Jan"/>
    <s v="2303020522"/>
    <s v="111"/>
    <x v="262"/>
    <d v="1899-12-30T12:01:00"/>
    <d v="2023-09-27T00:00:00"/>
    <s v="14:35"/>
    <x v="4"/>
    <x v="1"/>
    <x v="1"/>
    <s v="5"/>
    <x v="0"/>
    <s v="1"/>
    <n v="6"/>
    <s v="NE"/>
    <s v=""/>
    <x v="1"/>
  </r>
  <r>
    <s v="005021/23"/>
    <s v="Prudilová Romana"/>
    <s v="9655246062"/>
    <s v="111"/>
    <x v="262"/>
    <d v="1899-12-30T17:16:00"/>
    <d v="2023-09-27T00:00:00"/>
    <s v="14:36"/>
    <x v="5"/>
    <x v="0"/>
    <x v="0"/>
    <s v="7"/>
    <x v="1"/>
    <s v="1"/>
    <n v="6"/>
    <s v="ANO"/>
    <s v=""/>
    <x v="1"/>
  </r>
  <r>
    <s v="005215/23"/>
    <s v="Rábková Eliška "/>
    <s v="1551101189"/>
    <s v="205"/>
    <x v="271"/>
    <d v="1899-12-30T09:11:00"/>
    <d v="2023-09-27T00:00:00"/>
    <s v="14:32"/>
    <x v="2"/>
    <x v="2"/>
    <x v="2"/>
    <s v="2"/>
    <x v="0"/>
    <s v="1"/>
    <n v="1"/>
    <s v="NE"/>
    <s v=""/>
    <x v="0"/>
  </r>
  <r>
    <s v="005216/23"/>
    <s v="Jelínek Damián"/>
    <s v="0707136221"/>
    <s v="205"/>
    <x v="271"/>
    <d v="1899-12-30T09:40:00"/>
    <d v="2023-09-27T00:00:00"/>
    <s v="15:33"/>
    <x v="0"/>
    <x v="2"/>
    <x v="2"/>
    <s v="2"/>
    <x v="0"/>
    <s v="1"/>
    <n v="1"/>
    <s v="NE"/>
    <s v=""/>
    <x v="0"/>
  </r>
  <r>
    <s v="005267/23"/>
    <s v="Malecová Lenka"/>
    <s v="1773758041"/>
    <s v="111"/>
    <x v="273"/>
    <d v="1899-12-30T08:47:00"/>
    <d v="2023-09-27T00:00:00"/>
    <s v="13:19"/>
    <x v="0"/>
    <x v="1"/>
    <x v="1"/>
    <s v="1"/>
    <x v="0"/>
    <s v="1"/>
    <n v="3"/>
    <s v="NE"/>
    <s v=""/>
    <x v="0"/>
  </r>
  <r>
    <s v="005269/23"/>
    <s v="Nekola Jakub"/>
    <s v="1701110708"/>
    <s v="213"/>
    <x v="273"/>
    <d v="1899-12-30T10:20:00"/>
    <d v="2023-09-27T00:00:00"/>
    <s v="08:34"/>
    <x v="11"/>
    <x v="2"/>
    <x v="2"/>
    <s v="2"/>
    <x v="0"/>
    <s v="2"/>
    <n v="3"/>
    <s v="NE"/>
    <s v=""/>
    <x v="0"/>
  </r>
  <r>
    <s v="005285/23"/>
    <s v="Tempír Matěj "/>
    <s v="2209200037"/>
    <s v="111"/>
    <x v="273"/>
    <d v="1899-12-30T19:19:00"/>
    <d v="2023-09-27T00:00:00"/>
    <s v="13:27"/>
    <x v="4"/>
    <x v="1"/>
    <x v="1"/>
    <s v="1"/>
    <x v="0"/>
    <s v="1"/>
    <n v="3"/>
    <s v="ANO"/>
    <s v=""/>
    <x v="1"/>
  </r>
  <r>
    <s v="005286/23"/>
    <s v="Tempírová Andrea Ing"/>
    <s v="8856095765"/>
    <s v="111"/>
    <x v="273"/>
    <d v="1899-12-30T19:27:00"/>
    <d v="2023-09-27T00:00:00"/>
    <s v="13:29"/>
    <x v="5"/>
    <x v="0"/>
    <x v="0"/>
    <s v="7"/>
    <x v="1"/>
    <s v="1"/>
    <n v="3"/>
    <s v="ANO"/>
    <s v=""/>
    <x v="1"/>
  </r>
  <r>
    <s v="005307/23"/>
    <s v="Kandračová Liliana "/>
    <s v="1362290281"/>
    <s v="213"/>
    <x v="274"/>
    <d v="1899-12-30T13:48:00"/>
    <d v="2023-09-27T00:00:00"/>
    <s v="12:12"/>
    <x v="0"/>
    <x v="1"/>
    <x v="1"/>
    <s v="2"/>
    <x v="0"/>
    <s v="1"/>
    <n v="4"/>
    <s v="NE"/>
    <s v=""/>
    <x v="0"/>
  </r>
  <r>
    <s v="005331/23"/>
    <s v="Pasztuh Miroslava"/>
    <s v="2355140997"/>
    <s v="111"/>
    <x v="277"/>
    <d v="1899-12-30T01:20:00"/>
    <d v="2023-09-27T00:00:00"/>
    <s v="17:08"/>
    <x v="7"/>
    <x v="1"/>
    <x v="1"/>
    <s v="5"/>
    <x v="0"/>
    <s v="1"/>
    <n v="7"/>
    <s v="ANO"/>
    <s v=""/>
    <x v="1"/>
  </r>
  <r>
    <s v="005332/23"/>
    <s v="Krykun Tetiana"/>
    <s v="9558564356"/>
    <s v="111"/>
    <x v="277"/>
    <d v="1899-12-30T02:00:00"/>
    <d v="2023-09-27T00:00:00"/>
    <s v="16:57"/>
    <x v="6"/>
    <x v="0"/>
    <x v="0"/>
    <s v="7"/>
    <x v="1"/>
    <s v="1"/>
    <n v="7"/>
    <s v="ANO"/>
    <s v=""/>
    <x v="1"/>
  </r>
  <r>
    <s v="005362/23"/>
    <s v="Turčanová Karolína"/>
    <s v="0559193250"/>
    <s v="111"/>
    <x v="278"/>
    <d v="1899-12-30T08:23:00"/>
    <d v="2023-09-27T00:00:00"/>
    <s v="11:51"/>
    <x v="0"/>
    <x v="2"/>
    <x v="2"/>
    <s v="2"/>
    <x v="0"/>
    <s v="1"/>
    <n v="1"/>
    <s v="NE"/>
    <s v=""/>
    <x v="0"/>
  </r>
  <r>
    <s v="005363/23"/>
    <s v="Navrátil Vojtěch"/>
    <s v="1407200190"/>
    <s v="111"/>
    <x v="278"/>
    <d v="1899-12-30T08:42:00"/>
    <d v="2023-09-27T00:00:00"/>
    <s v="11:51"/>
    <x v="0"/>
    <x v="2"/>
    <x v="2"/>
    <s v="2"/>
    <x v="0"/>
    <s v="1"/>
    <n v="1"/>
    <s v="NE"/>
    <s v=""/>
    <x v="0"/>
  </r>
  <r>
    <s v="005364/23"/>
    <s v="Vitásek Jan"/>
    <s v="0504296199"/>
    <s v="205"/>
    <x v="278"/>
    <d v="1899-12-30T09:02:00"/>
    <d v="2023-09-27T00:00:00"/>
    <s v="07:52"/>
    <x v="0"/>
    <x v="2"/>
    <x v="2"/>
    <s v="2"/>
    <x v="0"/>
    <s v="1"/>
    <n v="1"/>
    <s v="NE"/>
    <s v=""/>
    <x v="0"/>
  </r>
  <r>
    <s v="005365/23"/>
    <s v="Kukučová Ella"/>
    <s v="1862190011"/>
    <s v="205"/>
    <x v="278"/>
    <d v="1899-12-30T09:19:00"/>
    <d v="2023-09-27T00:00:00"/>
    <s v="12:45"/>
    <x v="4"/>
    <x v="2"/>
    <x v="2"/>
    <s v="2"/>
    <x v="0"/>
    <s v="1"/>
    <n v="1"/>
    <s v="NE"/>
    <s v=""/>
    <x v="0"/>
  </r>
  <r>
    <s v="005366/23"/>
    <s v="Morys Václav"/>
    <s v="1711280428"/>
    <s v="213"/>
    <x v="278"/>
    <d v="1899-12-30T09:35:00"/>
    <d v="2023-09-27T00:00:00"/>
    <s v="12:31"/>
    <x v="4"/>
    <x v="2"/>
    <x v="2"/>
    <s v="2"/>
    <x v="0"/>
    <s v="1"/>
    <n v="1"/>
    <s v="NE"/>
    <s v=""/>
    <x v="0"/>
  </r>
  <r>
    <s v="005367/23"/>
    <s v="Hruška Petr"/>
    <s v="0701230365"/>
    <s v="205"/>
    <x v="278"/>
    <d v="1899-12-30T10:01:00"/>
    <d v="2023-09-27T00:00:00"/>
    <s v="15:31"/>
    <x v="7"/>
    <x v="2"/>
    <x v="2"/>
    <s v="2"/>
    <x v="0"/>
    <s v="1"/>
    <n v="1"/>
    <s v="NE"/>
    <s v=""/>
    <x v="0"/>
  </r>
  <r>
    <s v="005368/23"/>
    <s v="Dosoudil Alex"/>
    <s v="1809210689"/>
    <s v="211"/>
    <x v="278"/>
    <d v="1899-12-30T10:22:00"/>
    <d v="2023-09-27T00:00:00"/>
    <s v="12:30"/>
    <x v="4"/>
    <x v="2"/>
    <x v="2"/>
    <s v="2"/>
    <x v="0"/>
    <s v="1"/>
    <n v="1"/>
    <s v="NE"/>
    <s v=""/>
    <x v="0"/>
  </r>
  <r>
    <s v="005369/23"/>
    <s v="Matějka Vojtěch"/>
    <s v="2104290155"/>
    <s v="211"/>
    <x v="278"/>
    <d v="1899-12-30T10:37:00"/>
    <d v="2023-09-27T00:00:00"/>
    <s v="12:27"/>
    <x v="4"/>
    <x v="2"/>
    <x v="2"/>
    <s v="2"/>
    <x v="0"/>
    <s v="1"/>
    <n v="1"/>
    <s v="NE"/>
    <s v=""/>
    <x v="0"/>
  </r>
  <r>
    <s v="005370/23"/>
    <s v="Janeček Jiří"/>
    <s v="1312301782"/>
    <s v="205"/>
    <x v="278"/>
    <d v="1899-12-30T10:51:00"/>
    <d v="2023-09-27T00:00:00"/>
    <s v="12:19"/>
    <x v="7"/>
    <x v="2"/>
    <x v="2"/>
    <s v="2"/>
    <x v="0"/>
    <s v="1"/>
    <n v="1"/>
    <s v="NE"/>
    <s v=""/>
    <x v="0"/>
  </r>
  <r>
    <s v="005371/23"/>
    <s v="Tošovská Michaela"/>
    <s v="0656206067"/>
    <s v="205"/>
    <x v="278"/>
    <d v="1899-12-30T11:03:00"/>
    <d v="2023-09-27T00:00:00"/>
    <s v="12:19"/>
    <x v="8"/>
    <x v="2"/>
    <x v="2"/>
    <s v="2"/>
    <x v="0"/>
    <s v="1"/>
    <n v="1"/>
    <s v="NE"/>
    <s v=""/>
    <x v="0"/>
  </r>
  <r>
    <s v="005372/23"/>
    <s v="Loučka Albert"/>
    <s v="1509040159"/>
    <s v="205"/>
    <x v="278"/>
    <d v="1899-12-30T11:07:00"/>
    <d v="2023-09-27T00:00:00"/>
    <s v="12:19"/>
    <x v="7"/>
    <x v="2"/>
    <x v="2"/>
    <s v="2"/>
    <x v="0"/>
    <s v="1"/>
    <n v="1"/>
    <s v="NE"/>
    <s v=""/>
    <x v="0"/>
  </r>
  <r>
    <s v="005373/23"/>
    <s v="Nováčková Tamara"/>
    <s v="1760240977"/>
    <s v="213"/>
    <x v="278"/>
    <d v="1899-12-30T11:22:00"/>
    <d v="2023-09-27T00:00:00"/>
    <s v="12:18"/>
    <x v="8"/>
    <x v="2"/>
    <x v="2"/>
    <s v="2"/>
    <x v="0"/>
    <s v="1"/>
    <n v="1"/>
    <s v="NE"/>
    <s v=""/>
    <x v="0"/>
  </r>
  <r>
    <s v="005375/23"/>
    <s v="Bartoň Václav"/>
    <s v="2202210021"/>
    <s v="111"/>
    <x v="278"/>
    <d v="1899-12-30T12:38:00"/>
    <d v="2023-09-27T00:00:00"/>
    <s v="08:46"/>
    <x v="0"/>
    <x v="1"/>
    <x v="1"/>
    <s v="2"/>
    <x v="0"/>
    <s v="1"/>
    <n v="1"/>
    <s v="NE"/>
    <s v=""/>
    <x v="0"/>
  </r>
  <r>
    <s v="005376/23"/>
    <s v="Matějka Michal, Ing."/>
    <s v="8107105710"/>
    <s v="205"/>
    <x v="278"/>
    <d v="1899-12-30T12:42:00"/>
    <d v="2023-09-27T00:00:00"/>
    <s v="12:28"/>
    <x v="5"/>
    <x v="0"/>
    <x v="0"/>
    <s v="7"/>
    <x v="1"/>
    <s v="1"/>
    <n v="1"/>
    <s v="NE"/>
    <s v=""/>
    <x v="0"/>
  </r>
  <r>
    <s v="005377/23"/>
    <s v="Dosoudilová Petra"/>
    <s v="8453035316"/>
    <s v="211"/>
    <x v="278"/>
    <d v="1899-12-30T12:45:00"/>
    <d v="2023-09-27T00:00:00"/>
    <s v="12:30"/>
    <x v="5"/>
    <x v="0"/>
    <x v="0"/>
    <s v="7"/>
    <x v="1"/>
    <s v="1"/>
    <n v="1"/>
    <s v="NE"/>
    <s v=""/>
    <x v="0"/>
  </r>
  <r>
    <s v="005379/23"/>
    <s v="Morysová Lenka"/>
    <s v="8157064971"/>
    <s v="213"/>
    <x v="278"/>
    <d v="1899-12-30T12:54:00"/>
    <d v="2023-09-27T00:00:00"/>
    <s v="12:32"/>
    <x v="5"/>
    <x v="0"/>
    <x v="0"/>
    <s v="7"/>
    <x v="1"/>
    <s v="1"/>
    <n v="1"/>
    <s v="NE"/>
    <s v=""/>
    <x v="0"/>
  </r>
  <r>
    <s v="005382/23"/>
    <s v="Nováčková Lucie"/>
    <s v="8755064560"/>
    <s v="213"/>
    <x v="278"/>
    <d v="1899-12-30T13:43:00"/>
    <d v="2023-09-27T00:00:00"/>
    <s v="12:29"/>
    <x v="9"/>
    <x v="0"/>
    <x v="0"/>
    <s v="7"/>
    <x v="1"/>
    <s v="1"/>
    <n v="1"/>
    <s v="NE"/>
    <s v=""/>
    <x v="0"/>
  </r>
  <r>
    <s v="005383/23"/>
    <s v="Bartoňová Lucie"/>
    <s v="8758166307"/>
    <s v="111"/>
    <x v="278"/>
    <d v="1899-12-30T14:01:00"/>
    <d v="2023-09-27T00:00:00"/>
    <s v="08:48"/>
    <x v="1"/>
    <x v="0"/>
    <x v="0"/>
    <s v="7"/>
    <x v="1"/>
    <s v="1"/>
    <n v="1"/>
    <s v="NE"/>
    <s v=""/>
    <x v="0"/>
  </r>
  <r>
    <s v="005385/23"/>
    <s v="Novosadová Tereza"/>
    <s v="9260214458"/>
    <s v="205"/>
    <x v="278"/>
    <d v="1899-12-30T14:49:00"/>
    <d v="2023-09-27T00:00:00"/>
    <s v="12:49"/>
    <x v="5"/>
    <x v="0"/>
    <x v="0"/>
    <s v="7"/>
    <x v="1"/>
    <s v="1"/>
    <n v="1"/>
    <s v="NE"/>
    <s v=""/>
    <x v="0"/>
  </r>
  <r>
    <s v="005386/23"/>
    <s v="Koričová Isabel"/>
    <s v="2055290754"/>
    <s v="111"/>
    <x v="278"/>
    <d v="1899-12-30T20:32:00"/>
    <d v="2023-09-27T00:00:00"/>
    <s v="12:11"/>
    <x v="2"/>
    <x v="0"/>
    <x v="0"/>
    <s v="3"/>
    <x v="0"/>
    <s v="1"/>
    <n v="1"/>
    <s v="ANO"/>
    <s v=""/>
    <x v="1"/>
  </r>
  <r>
    <s v="005388/23"/>
    <s v="Pokoj Maxim "/>
    <s v="0910016162"/>
    <s v="111"/>
    <x v="279"/>
    <d v="1899-12-30T02:35:00"/>
    <d v="2023-09-27T00:00:00"/>
    <s v="14:43"/>
    <x v="7"/>
    <x v="1"/>
    <x v="1"/>
    <s v="4"/>
    <x v="0"/>
    <s v="1"/>
    <n v="2"/>
    <s v="ANO"/>
    <s v=""/>
    <x v="1"/>
  </r>
  <r>
    <s v="005390/23"/>
    <s v="Slovák Patrik"/>
    <s v="1503050197"/>
    <s v="205"/>
    <x v="279"/>
    <d v="1899-12-30T09:05:00"/>
    <d v="2023-09-27T00:00:00"/>
    <s v="15:05"/>
    <x v="0"/>
    <x v="2"/>
    <x v="2"/>
    <s v="2"/>
    <x v="1"/>
    <s v="1"/>
    <n v="2"/>
    <s v="NE"/>
    <s v=""/>
    <x v="0"/>
  </r>
  <r>
    <s v="005397/23"/>
    <s v="Nový David"/>
    <s v="0606257080"/>
    <s v="213"/>
    <x v="279"/>
    <d v="1899-12-30T11:00:00"/>
    <d v="2023-09-27T00:00:00"/>
    <s v="15:34"/>
    <x v="7"/>
    <x v="0"/>
    <x v="0"/>
    <s v="2"/>
    <x v="1"/>
    <s v="1"/>
    <n v="2"/>
    <s v="NE"/>
    <s v=""/>
    <x v="0"/>
  </r>
  <r>
    <s v="005399/23"/>
    <s v="Koričová Michaela Mg"/>
    <s v="8851013930"/>
    <s v="111"/>
    <x v="279"/>
    <d v="1899-12-30T13:48:00"/>
    <d v="2023-09-27T00:00:00"/>
    <s v="12:15"/>
    <x v="3"/>
    <x v="0"/>
    <x v="0"/>
    <s v="7"/>
    <x v="1"/>
    <s v="1"/>
    <n v="2"/>
    <s v="NE"/>
    <s v=""/>
    <x v="0"/>
  </r>
  <r>
    <s v="005400/23"/>
    <s v="Kašparová Pavlína"/>
    <s v="7754065770"/>
    <s v="111"/>
    <x v="279"/>
    <d v="1899-12-30T15:13:00"/>
    <d v="2023-09-27T00:00:00"/>
    <s v="14:47"/>
    <x v="6"/>
    <x v="0"/>
    <x v="0"/>
    <s v="7"/>
    <x v="1"/>
    <s v="1"/>
    <n v="2"/>
    <s v="ANO"/>
    <s v=""/>
    <x v="1"/>
  </r>
  <r>
    <s v="005401/23"/>
    <s v="Sladká Simona"/>
    <s v="0656136085"/>
    <s v="205"/>
    <x v="279"/>
    <d v="1899-12-30T15:38:00"/>
    <d v="2023-09-27T00:00:00"/>
    <s v="16:51"/>
    <x v="7"/>
    <x v="1"/>
    <x v="1"/>
    <s v="4"/>
    <x v="0"/>
    <s v="1"/>
    <n v="2"/>
    <s v="ANO"/>
    <s v=""/>
    <x v="1"/>
  </r>
  <r>
    <s v="005406/23"/>
    <s v="Spurná Rozárie"/>
    <s v="1551130042"/>
    <s v="211"/>
    <x v="279"/>
    <d v="1899-12-30T17:51:00"/>
    <d v="2023-09-27T00:00:00"/>
    <s v="12:38"/>
    <x v="4"/>
    <x v="1"/>
    <x v="1"/>
    <s v="2"/>
    <x v="0"/>
    <s v="1"/>
    <n v="2"/>
    <s v="ANO"/>
    <s v=""/>
    <x v="1"/>
  </r>
  <r>
    <s v="005408/23"/>
    <s v="Machala Daniel"/>
    <s v="1508200727"/>
    <s v="205"/>
    <x v="279"/>
    <d v="1899-12-30T20:18:00"/>
    <d v="2023-09-27T00:00:00"/>
    <s v="12:35"/>
    <x v="4"/>
    <x v="1"/>
    <x v="1"/>
    <s v="2"/>
    <x v="0"/>
    <s v="1"/>
    <n v="2"/>
    <s v="ANO"/>
    <s v=""/>
    <x v="1"/>
  </r>
  <r>
    <s v="004607/23"/>
    <s v="Macharová Ellie"/>
    <s v="2357050377"/>
    <s v="111"/>
    <x v="243"/>
    <d v="1899-12-30T10:19:00"/>
    <d v="2023-09-28T00:00:00"/>
    <s v="09:24"/>
    <x v="4"/>
    <x v="2"/>
    <x v="2"/>
    <s v="2"/>
    <x v="0"/>
    <s v="1"/>
    <n v="1"/>
    <s v="NE"/>
    <s v=""/>
    <x v="0"/>
  </r>
  <r>
    <s v="004609/23"/>
    <s v="Klimková Andrea"/>
    <s v="9156266064"/>
    <s v="111"/>
    <x v="243"/>
    <d v="1899-12-30T13:02:00"/>
    <d v="2023-09-28T00:00:00"/>
    <s v="10:43"/>
    <x v="5"/>
    <x v="0"/>
    <x v="0"/>
    <s v="7"/>
    <x v="1"/>
    <s v="1"/>
    <n v="1"/>
    <s v="NE"/>
    <s v=""/>
    <x v="0"/>
  </r>
  <r>
    <s v="005389/23"/>
    <s v="Šnajdrová Tereza"/>
    <s v="0559143233"/>
    <s v="201"/>
    <x v="279"/>
    <d v="1899-12-30T08:21:00"/>
    <d v="2023-09-28T00:00:00"/>
    <s v="07:45"/>
    <x v="0"/>
    <x v="2"/>
    <x v="2"/>
    <s v="2"/>
    <x v="0"/>
    <s v="1"/>
    <n v="2"/>
    <s v="NE"/>
    <s v=""/>
    <x v="0"/>
  </r>
  <r>
    <s v="005391/23"/>
    <s v="Němec Martin"/>
    <s v="0705057991"/>
    <s v="211"/>
    <x v="279"/>
    <d v="1899-12-30T09:21:00"/>
    <d v="2023-09-28T00:00:00"/>
    <s v="12:07"/>
    <x v="4"/>
    <x v="2"/>
    <x v="2"/>
    <s v="2"/>
    <x v="1"/>
    <s v="1"/>
    <n v="2"/>
    <s v="NE"/>
    <s v=""/>
    <x v="0"/>
  </r>
  <r>
    <s v="005393/23"/>
    <s v="Hofingerová Eliška"/>
    <s v="1261010729"/>
    <s v="205"/>
    <x v="279"/>
    <d v="1899-12-30T09:52:00"/>
    <d v="2023-09-28T00:00:00"/>
    <s v="11:44"/>
    <x v="7"/>
    <x v="2"/>
    <x v="2"/>
    <s v="2"/>
    <x v="0"/>
    <s v="1"/>
    <n v="2"/>
    <s v="NE"/>
    <s v=""/>
    <x v="0"/>
  </r>
  <r>
    <s v="005394/23"/>
    <s v="Strubl Tobiáš"/>
    <s v="1403060142"/>
    <s v="205"/>
    <x v="279"/>
    <d v="1899-12-30T09:53:00"/>
    <d v="2023-09-28T00:00:00"/>
    <s v="10:46"/>
    <x v="4"/>
    <x v="2"/>
    <x v="2"/>
    <s v="2"/>
    <x v="1"/>
    <s v="1"/>
    <n v="2"/>
    <s v="NE"/>
    <s v=""/>
    <x v="0"/>
  </r>
  <r>
    <s v="005396/23"/>
    <s v="Atamanchuk Oleksiy"/>
    <s v="0908564074"/>
    <s v="111"/>
    <x v="279"/>
    <d v="1899-12-30T10:42:00"/>
    <d v="2023-09-28T00:00:00"/>
    <s v="10:57"/>
    <x v="4"/>
    <x v="2"/>
    <x v="2"/>
    <s v="2"/>
    <x v="1"/>
    <s v="1"/>
    <n v="2"/>
    <s v="NE"/>
    <s v=""/>
    <x v="0"/>
  </r>
  <r>
    <s v="005409/23"/>
    <s v="Mirgová Kristina"/>
    <s v="0657203228"/>
    <s v="205"/>
    <x v="279"/>
    <d v="1899-12-30T22:33:00"/>
    <d v="2023-09-28T00:00:00"/>
    <s v="11:03"/>
    <x v="0"/>
    <x v="0"/>
    <x v="0"/>
    <s v="5"/>
    <x v="0"/>
    <s v="1"/>
    <n v="2"/>
    <s v="ANO"/>
    <s v=""/>
    <x v="1"/>
  </r>
  <r>
    <s v="005414/23"/>
    <s v="Mižikár Dominik"/>
    <s v="2012031604"/>
    <s v="111"/>
    <x v="280"/>
    <d v="1899-12-30T13:01:00"/>
    <d v="2023-09-28T00:00:00"/>
    <s v="11:04"/>
    <x v="0"/>
    <x v="0"/>
    <x v="0"/>
    <s v="2"/>
    <x v="0"/>
    <s v="1"/>
    <n v="3"/>
    <s v="NE"/>
    <s v=""/>
    <x v="0"/>
  </r>
  <r>
    <s v="005415/23"/>
    <s v="Strublová Olga"/>
    <s v="8461275306"/>
    <s v="205"/>
    <x v="280"/>
    <d v="1899-12-30T13:16:00"/>
    <d v="2023-09-28T00:00:00"/>
    <s v="10:26"/>
    <x v="5"/>
    <x v="0"/>
    <x v="0"/>
    <s v="7"/>
    <x v="1"/>
    <s v="1"/>
    <n v="3"/>
    <s v="NE"/>
    <s v=""/>
    <x v="0"/>
  </r>
  <r>
    <s v="005421/23"/>
    <s v="Gáborová Sabina"/>
    <s v="0261074847"/>
    <s v="207"/>
    <x v="280"/>
    <d v="1899-12-30T15:23:00"/>
    <d v="2023-09-28T00:00:00"/>
    <s v="08:49"/>
    <x v="1"/>
    <x v="0"/>
    <x v="0"/>
    <s v="7"/>
    <x v="1"/>
    <s v="1"/>
    <n v="3"/>
    <s v="ANO"/>
    <s v=""/>
    <x v="1"/>
  </r>
  <r>
    <s v="005427/23"/>
    <s v="Dittmar Matyáš"/>
    <s v="1510191716"/>
    <s v="205"/>
    <x v="280"/>
    <d v="1899-12-30T19:59:00"/>
    <d v="2023-09-28T00:00:00"/>
    <s v="11:40"/>
    <x v="7"/>
    <x v="0"/>
    <x v="0"/>
    <s v="2"/>
    <x v="0"/>
    <s v="1"/>
    <n v="3"/>
    <s v="ANO"/>
    <s v=""/>
    <x v="1"/>
  </r>
  <r>
    <s v="005319/23"/>
    <s v="Poláková Gabriela"/>
    <s v="0956055353"/>
    <s v="111"/>
    <x v="275"/>
    <d v="1899-12-30T18:09:00"/>
    <d v="2023-09-29T00:00:00"/>
    <s v="08:06"/>
    <x v="0"/>
    <x v="0"/>
    <x v="0"/>
    <s v="2"/>
    <x v="0"/>
    <s v="5"/>
    <n v="5"/>
    <s v="ANO"/>
    <s v=""/>
    <x v="1"/>
  </r>
  <r>
    <s v="005378/23"/>
    <s v="Navrátil Jiří "/>
    <s v="1003225355"/>
    <s v="201"/>
    <x v="278"/>
    <d v="1899-12-30T12:46:00"/>
    <d v="2023-09-29T00:00:00"/>
    <s v="11:55"/>
    <x v="2"/>
    <x v="1"/>
    <x v="1"/>
    <s v="2"/>
    <x v="0"/>
    <s v="1"/>
    <n v="1"/>
    <s v="NE"/>
    <s v=""/>
    <x v="0"/>
  </r>
  <r>
    <s v="005381/23"/>
    <s v="Solich Martin"/>
    <s v="0605123233"/>
    <s v="211"/>
    <x v="278"/>
    <d v="1899-12-30T13:36:00"/>
    <d v="2023-09-29T00:00:00"/>
    <s v="09:19"/>
    <x v="0"/>
    <x v="1"/>
    <x v="1"/>
    <s v="3"/>
    <x v="0"/>
    <s v="1"/>
    <n v="1"/>
    <s v="NE"/>
    <s v=""/>
    <x v="0"/>
  </r>
  <r>
    <s v="005392/23"/>
    <s v="Hrubý Matyáš"/>
    <s v="1008230267"/>
    <s v="205"/>
    <x v="279"/>
    <d v="1899-12-30T09:44:00"/>
    <d v="2023-09-29T00:00:00"/>
    <s v="12:10"/>
    <x v="8"/>
    <x v="0"/>
    <x v="0"/>
    <s v="2"/>
    <x v="0"/>
    <s v="1"/>
    <n v="2"/>
    <s v="NE"/>
    <s v=""/>
    <x v="0"/>
  </r>
  <r>
    <s v="005395/23"/>
    <s v="Michal Matouš"/>
    <s v="2109150648"/>
    <s v="205"/>
    <x v="279"/>
    <d v="1899-12-30T10:21:00"/>
    <d v="2023-09-29T00:00:00"/>
    <s v="13:23"/>
    <x v="0"/>
    <x v="0"/>
    <x v="0"/>
    <s v="2"/>
    <x v="0"/>
    <s v="1"/>
    <n v="2"/>
    <s v="NE"/>
    <s v=""/>
    <x v="0"/>
  </r>
  <r>
    <s v="005398/23"/>
    <s v="Mazurková Eliška "/>
    <s v="1356010018"/>
    <s v="205"/>
    <x v="279"/>
    <d v="1899-12-30T11:11:00"/>
    <d v="2023-09-29T00:00:00"/>
    <s v="12:12"/>
    <x v="8"/>
    <x v="2"/>
    <x v="2"/>
    <s v="2"/>
    <x v="0"/>
    <s v="1"/>
    <n v="2"/>
    <s v="NE"/>
    <s v=""/>
    <x v="0"/>
  </r>
  <r>
    <s v="005402/23"/>
    <s v="Michalová Martina"/>
    <s v="8561285821"/>
    <s v="205"/>
    <x v="279"/>
    <d v="1899-12-30T16:07:00"/>
    <d v="2023-09-29T00:00:00"/>
    <s v="13:21"/>
    <x v="1"/>
    <x v="0"/>
    <x v="0"/>
    <s v="7"/>
    <x v="1"/>
    <s v="1"/>
    <n v="2"/>
    <s v="ANO"/>
    <s v=""/>
    <x v="1"/>
  </r>
  <r>
    <s v="005410/23"/>
    <s v="Čoupek Daniel"/>
    <s v="2005110558"/>
    <s v="111"/>
    <x v="280"/>
    <d v="1899-12-30T11:28:00"/>
    <d v="2023-09-29T00:00:00"/>
    <s v="13:27"/>
    <x v="2"/>
    <x v="0"/>
    <x v="0"/>
    <s v="2"/>
    <x v="0"/>
    <s v="1"/>
    <n v="3"/>
    <s v="NE"/>
    <s v=""/>
    <x v="0"/>
  </r>
  <r>
    <s v="005412/23"/>
    <s v="Surovíková Natálie "/>
    <s v="0551031382"/>
    <s v="205"/>
    <x v="280"/>
    <d v="1899-12-30T12:32:00"/>
    <d v="2023-09-29T00:00:00"/>
    <s v="12:58"/>
    <x v="0"/>
    <x v="2"/>
    <x v="2"/>
    <s v="2"/>
    <x v="0"/>
    <s v="1"/>
    <n v="3"/>
    <s v="NE"/>
    <s v=""/>
    <x v="0"/>
  </r>
  <r>
    <s v="005413/23"/>
    <s v="Mertová Adéla"/>
    <s v="2353140614"/>
    <s v="111"/>
    <x v="280"/>
    <d v="1899-12-30T13:00:00"/>
    <d v="2023-09-29T00:00:00"/>
    <s v="08:00"/>
    <x v="8"/>
    <x v="2"/>
    <x v="2"/>
    <s v="2"/>
    <x v="0"/>
    <s v="1"/>
    <n v="3"/>
    <s v="NE"/>
    <s v=""/>
    <x v="0"/>
  </r>
  <r>
    <s v="005417/23"/>
    <s v="Mertová Hana Mgr."/>
    <s v="9052284846"/>
    <s v="111"/>
    <x v="280"/>
    <d v="1899-12-30T13:39:00"/>
    <d v="2023-09-29T00:00:00"/>
    <s v="08:50"/>
    <x v="9"/>
    <x v="0"/>
    <x v="0"/>
    <s v="7"/>
    <x v="1"/>
    <s v="1"/>
    <n v="3"/>
    <s v="NE"/>
    <s v=""/>
    <x v="0"/>
  </r>
  <r>
    <s v="005419/23"/>
    <s v="Čoupek Jiří, Ing."/>
    <s v="8803025770"/>
    <s v="201"/>
    <x v="280"/>
    <d v="1899-12-30T14:07:00"/>
    <d v="2023-09-29T00:00:00"/>
    <s v="13:32"/>
    <x v="3"/>
    <x v="0"/>
    <x v="0"/>
    <s v="7"/>
    <x v="1"/>
    <s v="1"/>
    <n v="3"/>
    <s v="NE"/>
    <s v=""/>
    <x v="0"/>
  </r>
  <r>
    <s v="005420/23"/>
    <s v="Frey Kateřina"/>
    <s v="8158194726"/>
    <s v="211"/>
    <x v="280"/>
    <d v="1899-12-30T14:39:00"/>
    <d v="2023-09-29T00:00:00"/>
    <s v="07:55"/>
    <x v="3"/>
    <x v="0"/>
    <x v="0"/>
    <s v="7"/>
    <x v="1"/>
    <s v="1"/>
    <n v="3"/>
    <s v="NE"/>
    <s v=""/>
    <x v="0"/>
  </r>
  <r>
    <s v="005429/23"/>
    <s v="Koutný Patrik"/>
    <s v="1201060223"/>
    <s v="205"/>
    <x v="280"/>
    <d v="1899-12-30T21:53:00"/>
    <d v="2023-09-29T00:00:00"/>
    <s v="13:54"/>
    <x v="4"/>
    <x v="1"/>
    <x v="1"/>
    <s v="4"/>
    <x v="2"/>
    <s v="1"/>
    <n v="3"/>
    <s v="ANO"/>
    <s v=""/>
    <x v="1"/>
  </r>
  <r>
    <s v="005432/23"/>
    <s v="Šišma Samuel"/>
    <s v="1907180429"/>
    <s v="205"/>
    <x v="281"/>
    <d v="1899-12-30T12:50:00"/>
    <d v="2023-09-29T00:00:00"/>
    <s v="12:13"/>
    <x v="8"/>
    <x v="2"/>
    <x v="2"/>
    <s v="2"/>
    <x v="0"/>
    <s v="1"/>
    <n v="4"/>
    <s v="NE"/>
    <s v=""/>
    <x v="0"/>
  </r>
  <r>
    <s v="005433/23"/>
    <s v="Pintov Myron"/>
    <s v="1008700517"/>
    <s v="205"/>
    <x v="281"/>
    <d v="1899-12-30T12:51:00"/>
    <d v="2023-09-29T00:00:00"/>
    <s v="12:55"/>
    <x v="4"/>
    <x v="0"/>
    <x v="0"/>
    <s v="2"/>
    <x v="2"/>
    <s v="1"/>
    <n v="4"/>
    <s v="NE"/>
    <s v=""/>
    <x v="0"/>
  </r>
  <r>
    <s v="005448/23"/>
    <s v="Šišma Jakub"/>
    <s v="8709145390"/>
    <s v="205"/>
    <x v="281"/>
    <d v="1899-12-30T16:47:00"/>
    <d v="2023-09-29T00:00:00"/>
    <s v="09:00"/>
    <x v="9"/>
    <x v="0"/>
    <x v="0"/>
    <s v="7"/>
    <x v="1"/>
    <s v="1"/>
    <n v="4"/>
    <s v="ANO"/>
    <s v=""/>
    <x v="1"/>
  </r>
  <r>
    <s v="005449/23"/>
    <s v="Haidenthaler Laura"/>
    <s v="2252280591"/>
    <s v="211"/>
    <x v="281"/>
    <d v="1899-12-30T19:57:00"/>
    <d v="2023-09-29T00:00:00"/>
    <s v="14:27"/>
    <x v="4"/>
    <x v="0"/>
    <x v="0"/>
    <s v="2"/>
    <x v="2"/>
    <s v="1"/>
    <n v="4"/>
    <s v="ANO"/>
    <s v=""/>
    <x v="1"/>
  </r>
  <r>
    <s v="005450/23"/>
    <s v="Žáková Vendula"/>
    <s v="9260295737"/>
    <s v="211"/>
    <x v="281"/>
    <d v="1899-12-30T20:07:00"/>
    <d v="2023-09-29T00:00:00"/>
    <s v="14:28"/>
    <x v="5"/>
    <x v="0"/>
    <x v="0"/>
    <s v="7"/>
    <x v="1"/>
    <s v="1"/>
    <n v="4"/>
    <s v="ANO"/>
    <s v=""/>
    <x v="1"/>
  </r>
  <r>
    <s v="004927/23"/>
    <s v="Baklík Nicolas "/>
    <s v="2111020395"/>
    <s v="211"/>
    <x v="258"/>
    <d v="1899-12-30T19:53:00"/>
    <d v="2023-09-30T00:00:00"/>
    <s v="10:01"/>
    <x v="8"/>
    <x v="1"/>
    <x v="1"/>
    <s v="2"/>
    <x v="0"/>
    <s v="1"/>
    <n v="2"/>
    <s v="ANO"/>
    <s v=""/>
    <x v="1"/>
  </r>
  <r>
    <s v="005217/23"/>
    <s v="Mazura Antonín"/>
    <s v="2112140107"/>
    <s v="211"/>
    <x v="271"/>
    <d v="1899-12-30T09:56:00"/>
    <d v="2023-09-30T00:00:00"/>
    <s v="12:56"/>
    <x v="7"/>
    <x v="2"/>
    <x v="2"/>
    <s v="2"/>
    <x v="0"/>
    <s v="1"/>
    <n v="1"/>
    <s v="NE"/>
    <s v=""/>
    <x v="0"/>
  </r>
  <r>
    <s v="005236/23"/>
    <s v="Mazurová Kristýna"/>
    <s v="9457225525"/>
    <s v="211"/>
    <x v="271"/>
    <d v="1899-12-30T14:25:00"/>
    <d v="2023-09-30T00:00:00"/>
    <s v="12:58"/>
    <x v="6"/>
    <x v="0"/>
    <x v="0"/>
    <s v="7"/>
    <x v="1"/>
    <s v="1"/>
    <n v="1"/>
    <s v="NE"/>
    <s v=""/>
    <x v="0"/>
  </r>
  <r>
    <s v="005380/23"/>
    <s v="Baklíková Lucie"/>
    <s v="8751225802"/>
    <s v="211"/>
    <x v="278"/>
    <d v="1899-12-30T13:28:00"/>
    <d v="2023-09-30T00:00:00"/>
    <s v="12:14"/>
    <x v="9"/>
    <x v="0"/>
    <x v="0"/>
    <s v="7"/>
    <x v="1"/>
    <s v="1"/>
    <n v="1"/>
    <s v="NE"/>
    <s v=""/>
    <x v="0"/>
  </r>
  <r>
    <s v="005430/23"/>
    <s v="Pluskalová Anna"/>
    <s v="2262020332"/>
    <s v="205"/>
    <x v="280"/>
    <d v="1899-12-30T22:30:00"/>
    <d v="2023-09-30T00:00:00"/>
    <s v="10:09"/>
    <x v="2"/>
    <x v="0"/>
    <x v="0"/>
    <s v="2"/>
    <x v="0"/>
    <s v="1"/>
    <n v="3"/>
    <s v="ANO"/>
    <s v=""/>
    <x v="1"/>
  </r>
  <r>
    <s v="005431/23"/>
    <s v="Studená Karolína"/>
    <s v="9955065714"/>
    <s v="205"/>
    <x v="280"/>
    <d v="1899-12-30T22:40:00"/>
    <d v="2023-09-30T00:00:00"/>
    <s v="10:07"/>
    <x v="3"/>
    <x v="0"/>
    <x v="0"/>
    <s v="7"/>
    <x v="1"/>
    <s v="1"/>
    <n v="3"/>
    <s v="ANO"/>
    <s v=""/>
    <x v="1"/>
  </r>
  <r>
    <s v="005434/23"/>
    <s v="Majewski Antonín"/>
    <s v="1807232020"/>
    <s v="207"/>
    <x v="281"/>
    <d v="1899-12-30T13:19:00"/>
    <d v="2023-09-30T00:00:00"/>
    <s v="12:56"/>
    <x v="7"/>
    <x v="2"/>
    <x v="2"/>
    <s v="2"/>
    <x v="0"/>
    <s v="1"/>
    <n v="4"/>
    <s v="NE"/>
    <s v=""/>
    <x v="0"/>
  </r>
  <r>
    <s v="005435/23"/>
    <s v="Blahunková Zuzana"/>
    <s v="6855130084"/>
    <s v="207"/>
    <x v="281"/>
    <d v="1899-12-30T13:28:00"/>
    <d v="2023-09-30T00:00:00"/>
    <s v="13:12"/>
    <x v="6"/>
    <x v="0"/>
    <x v="0"/>
    <s v="7"/>
    <x v="1"/>
    <s v="1"/>
    <n v="4"/>
    <s v="NE"/>
    <s v=""/>
    <x v="0"/>
  </r>
  <r>
    <s v="005436/23"/>
    <s v="Novák Jakub"/>
    <s v="1210301004"/>
    <s v="111"/>
    <x v="281"/>
    <d v="1899-12-30T13:37:00"/>
    <d v="2023-09-30T00:00:00"/>
    <s v="08:00"/>
    <x v="7"/>
    <x v="2"/>
    <x v="2"/>
    <s v="2"/>
    <x v="0"/>
    <s v="1"/>
    <n v="4"/>
    <s v="NE"/>
    <s v=""/>
    <x v="0"/>
  </r>
  <r>
    <s v="005439/23"/>
    <s v="Navrátilová Valerie "/>
    <s v="1855180283"/>
    <s v="205"/>
    <x v="281"/>
    <d v="1899-12-30T14:01:00"/>
    <d v="2023-09-30T00:00:00"/>
    <s v="08:15"/>
    <x v="7"/>
    <x v="2"/>
    <x v="2"/>
    <s v="2"/>
    <x v="0"/>
    <s v="1"/>
    <n v="4"/>
    <s v="NE"/>
    <s v=""/>
    <x v="0"/>
  </r>
  <r>
    <s v="005440/23"/>
    <s v="Navrátilová Šestákov"/>
    <s v="9254085786"/>
    <s v="205"/>
    <x v="281"/>
    <d v="1899-12-30T14:07:00"/>
    <d v="2023-09-30T00:00:00"/>
    <s v="08:15"/>
    <x v="6"/>
    <x v="0"/>
    <x v="0"/>
    <s v="7"/>
    <x v="1"/>
    <s v="1"/>
    <n v="4"/>
    <s v="NE"/>
    <s v=""/>
    <x v="0"/>
  </r>
  <r>
    <s v="005441/23"/>
    <s v="Kočí Marek"/>
    <s v="1707211264"/>
    <s v="211"/>
    <x v="281"/>
    <d v="1899-12-30T14:13:00"/>
    <d v="2023-09-30T00:00:00"/>
    <s v="08:25"/>
    <x v="7"/>
    <x v="2"/>
    <x v="2"/>
    <s v="2"/>
    <x v="0"/>
    <s v="1"/>
    <n v="4"/>
    <s v="NE"/>
    <s v=""/>
    <x v="0"/>
  </r>
  <r>
    <s v="005442/23"/>
    <s v="Váňa Matyáš"/>
    <s v="0907055303"/>
    <s v="201"/>
    <x v="281"/>
    <d v="1899-12-30T14:25:00"/>
    <d v="2023-09-30T00:00:00"/>
    <s v="09:00"/>
    <x v="7"/>
    <x v="2"/>
    <x v="2"/>
    <s v="2"/>
    <x v="0"/>
    <s v="1"/>
    <n v="4"/>
    <s v="NE"/>
    <s v=""/>
    <x v="0"/>
  </r>
  <r>
    <s v="005443/23"/>
    <s v="Saliger Vojtěch"/>
    <s v="1606210210"/>
    <s v="201"/>
    <x v="281"/>
    <d v="1899-12-30T14:55:00"/>
    <d v="2023-09-30T00:00:00"/>
    <s v="08:25"/>
    <x v="7"/>
    <x v="2"/>
    <x v="2"/>
    <s v="2"/>
    <x v="0"/>
    <s v="1"/>
    <n v="4"/>
    <s v="NE"/>
    <s v=""/>
    <x v="0"/>
  </r>
  <r>
    <s v="005444/23"/>
    <s v="Šarapatka Adam"/>
    <s v="1705240295"/>
    <s v="111"/>
    <x v="281"/>
    <d v="1899-12-30T15:20:00"/>
    <d v="2023-09-30T00:00:00"/>
    <s v="08:10"/>
    <x v="7"/>
    <x v="2"/>
    <x v="2"/>
    <s v="2"/>
    <x v="0"/>
    <s v="1"/>
    <n v="4"/>
    <s v="ANO"/>
    <s v=""/>
    <x v="1"/>
  </r>
  <r>
    <s v="005445/23"/>
    <s v="Šarapatková Romana"/>
    <s v="8654204526"/>
    <s v="111"/>
    <x v="281"/>
    <d v="1899-12-30T15:23:00"/>
    <d v="2023-09-30T00:00:00"/>
    <s v="08:19"/>
    <x v="6"/>
    <x v="0"/>
    <x v="0"/>
    <s v="7"/>
    <x v="1"/>
    <s v="1"/>
    <n v="4"/>
    <s v="ANO"/>
    <s v=""/>
    <x v="1"/>
  </r>
  <r>
    <s v="005446/23"/>
    <s v="Krejčiřík Nikolas"/>
    <s v="1903060643"/>
    <s v="205"/>
    <x v="281"/>
    <d v="1899-12-30T15:30:00"/>
    <d v="2023-09-30T00:00:00"/>
    <s v="10:16"/>
    <x v="8"/>
    <x v="2"/>
    <x v="2"/>
    <s v="2"/>
    <x v="0"/>
    <s v="1"/>
    <n v="4"/>
    <s v="ANO"/>
    <s v=""/>
    <x v="1"/>
  </r>
  <r>
    <s v="005447/23"/>
    <s v="Krejčiřík František"/>
    <s v="9204165784"/>
    <s v="205"/>
    <x v="281"/>
    <d v="1899-12-30T15:39:00"/>
    <d v="2023-09-30T00:00:00"/>
    <s v="12:13"/>
    <x v="9"/>
    <x v="0"/>
    <x v="0"/>
    <s v="7"/>
    <x v="1"/>
    <s v="1"/>
    <n v="4"/>
    <s v="ANO"/>
    <s v=""/>
    <x v="1"/>
  </r>
  <r>
    <s v="005454/23"/>
    <s v="Burianová Vendula"/>
    <s v="1157040324"/>
    <s v="205"/>
    <x v="281"/>
    <d v="1899-12-30T23:32:00"/>
    <d v="2023-09-30T00:00:00"/>
    <s v="11:46"/>
    <x v="0"/>
    <x v="0"/>
    <x v="0"/>
    <s v="2"/>
    <x v="0"/>
    <s v="1"/>
    <n v="4"/>
    <s v="ANO"/>
    <s v=""/>
    <x v="1"/>
  </r>
  <r>
    <s v="005468/23"/>
    <s v="Nečasová Tereza"/>
    <s v="2157210715"/>
    <s v="205"/>
    <x v="282"/>
    <d v="1899-12-30T20:22:00"/>
    <d v="2023-09-30T00:00:00"/>
    <s v="12:02"/>
    <x v="4"/>
    <x v="1"/>
    <x v="1"/>
    <s v="3"/>
    <x v="0"/>
    <s v="1"/>
    <n v="5"/>
    <s v="ANO"/>
    <s v=""/>
    <x v="1"/>
  </r>
  <r>
    <s v="005470/23"/>
    <s v="Kalabisová Lucie"/>
    <s v="9453145702"/>
    <s v="205"/>
    <x v="282"/>
    <d v="1899-12-30T21:46:00"/>
    <d v="2023-09-30T00:00:00"/>
    <s v="12:03"/>
    <x v="5"/>
    <x v="0"/>
    <x v="0"/>
    <s v="7"/>
    <x v="1"/>
    <s v="1"/>
    <n v="5"/>
    <s v="ANO"/>
    <s v=""/>
    <x v="1"/>
  </r>
  <r>
    <s v="005416/23"/>
    <s v="Hromádková Sofie"/>
    <s v="1160230038"/>
    <s v="201"/>
    <x v="280"/>
    <d v="1899-12-30T13:19:00"/>
    <d v="2023-10-01T00:00:00"/>
    <s v="11:53"/>
    <x v="4"/>
    <x v="0"/>
    <x v="0"/>
    <s v="2"/>
    <x v="0"/>
    <s v="1"/>
    <n v="3"/>
    <s v="NE"/>
    <s v=""/>
    <x v="0"/>
  </r>
  <r>
    <s v="005422/23"/>
    <s v="Srneček Pavel"/>
    <s v="1006085311"/>
    <s v="205"/>
    <x v="280"/>
    <d v="1899-12-30T15:38:00"/>
    <d v="2023-10-01T00:00:00"/>
    <s v="14:32"/>
    <x v="2"/>
    <x v="0"/>
    <x v="0"/>
    <s v="2"/>
    <x v="0"/>
    <s v="1"/>
    <n v="3"/>
    <s v="ANO"/>
    <s v=""/>
    <x v="1"/>
  </r>
  <r>
    <s v="005460/23"/>
    <s v="Král Jakub, Ing."/>
    <s v="8607086191"/>
    <s v="111"/>
    <x v="282"/>
    <d v="1899-12-30T14:15:00"/>
    <d v="2023-10-01T00:00:00"/>
    <s v="18:00"/>
    <x v="9"/>
    <x v="0"/>
    <x v="0"/>
    <s v="7"/>
    <x v="1"/>
    <s v="1"/>
    <n v="5"/>
    <s v="NE"/>
    <s v=""/>
    <x v="0"/>
  </r>
  <r>
    <s v="005466/23"/>
    <s v="Měsíc Jakub"/>
    <s v="2110060370"/>
    <s v="205"/>
    <x v="282"/>
    <d v="1899-12-30T19:52:00"/>
    <d v="2023-10-01T00:00:00"/>
    <s v="13:40"/>
    <x v="2"/>
    <x v="1"/>
    <x v="1"/>
    <s v="3"/>
    <x v="0"/>
    <s v="1"/>
    <n v="5"/>
    <s v="ANO"/>
    <s v=""/>
    <x v="1"/>
  </r>
  <r>
    <s v="005467/23"/>
    <s v="Trundová Kristýna"/>
    <s v="9457055707"/>
    <s v="205"/>
    <x v="282"/>
    <d v="1899-12-30T20:01:00"/>
    <d v="2023-10-01T00:00:00"/>
    <s v="13:41"/>
    <x v="3"/>
    <x v="0"/>
    <x v="0"/>
    <s v="7"/>
    <x v="1"/>
    <s v="1"/>
    <n v="5"/>
    <s v="ANO"/>
    <s v=""/>
    <x v="1"/>
  </r>
  <r>
    <s v="005472/23"/>
    <s v="Šenar Adam"/>
    <s v="2108280427"/>
    <s v="205"/>
    <x v="283"/>
    <d v="1899-12-30T16:09:00"/>
    <d v="2023-10-01T00:00:00"/>
    <s v="13:06"/>
    <x v="4"/>
    <x v="0"/>
    <x v="0"/>
    <s v="2"/>
    <x v="0"/>
    <s v="1"/>
    <n v="6"/>
    <s v="ANO"/>
    <s v=""/>
    <x v="1"/>
  </r>
  <r>
    <s v="005473/23"/>
    <s v="Šenarová Alena"/>
    <s v="9451095720"/>
    <s v="205"/>
    <x v="283"/>
    <d v="1899-12-30T16:20:00"/>
    <d v="2023-10-01T00:00:00"/>
    <s v="13:08"/>
    <x v="5"/>
    <x v="0"/>
    <x v="0"/>
    <s v="7"/>
    <x v="1"/>
    <s v="1"/>
    <n v="6"/>
    <s v="ANO"/>
    <s v=""/>
    <x v="1"/>
  </r>
  <r>
    <s v="005474/23"/>
    <s v="Jílková Adriana"/>
    <s v="0861273259"/>
    <s v="211"/>
    <x v="283"/>
    <d v="1899-12-30T20:42:00"/>
    <d v="2023-10-01T00:00:00"/>
    <s v="15:48"/>
    <x v="4"/>
    <x v="1"/>
    <x v="1"/>
    <s v="2"/>
    <x v="0"/>
    <s v="1"/>
    <n v="6"/>
    <s v="ANO"/>
    <s v=""/>
    <x v="1"/>
  </r>
  <r>
    <s v="005274/23"/>
    <s v="Berková Ester "/>
    <s v="1958060181"/>
    <s v="111"/>
    <x v="273"/>
    <d v="1899-12-30T11:38:00"/>
    <d v="2023-10-02T00:00:00"/>
    <s v="13:39"/>
    <x v="7"/>
    <x v="2"/>
    <x v="2"/>
    <s v="2"/>
    <x v="0"/>
    <s v="1"/>
    <n v="3"/>
    <s v="NE"/>
    <s v=""/>
    <x v="0"/>
  </r>
  <r>
    <s v="005310/23"/>
    <s v="Svatoň Miloš"/>
    <s v="1805100495"/>
    <s v="111"/>
    <x v="274"/>
    <d v="1899-12-30T15:34:00"/>
    <d v="2023-10-02T00:00:00"/>
    <s v="12:11"/>
    <x v="4"/>
    <x v="1"/>
    <x v="1"/>
    <s v="2"/>
    <x v="0"/>
    <s v="1"/>
    <n v="4"/>
    <s v="ANO"/>
    <s v=""/>
    <x v="1"/>
  </r>
  <r>
    <s v="005326/23"/>
    <s v="Berka Jakub, Mgr."/>
    <s v="8811183832"/>
    <s v="111"/>
    <x v="276"/>
    <d v="1899-12-30T13:28:00"/>
    <d v="2023-10-02T00:00:00"/>
    <s v="11:47"/>
    <x v="6"/>
    <x v="0"/>
    <x v="0"/>
    <s v="7"/>
    <x v="1"/>
    <s v="1"/>
    <n v="6"/>
    <s v="NE"/>
    <s v=""/>
    <x v="1"/>
  </r>
  <r>
    <s v="005411/23"/>
    <s v="Frey Rozálie"/>
    <s v="1755250475"/>
    <s v="211"/>
    <x v="280"/>
    <d v="1899-12-30T12:08:00"/>
    <d v="2023-10-02T00:00:00"/>
    <s v="12:15"/>
    <x v="2"/>
    <x v="0"/>
    <x v="0"/>
    <s v="2"/>
    <x v="1"/>
    <s v="1"/>
    <n v="3"/>
    <s v="NE"/>
    <s v=""/>
    <x v="0"/>
  </r>
  <r>
    <s v="005424/23"/>
    <s v="Šolcová Kamila"/>
    <s v="9561013649"/>
    <s v="111"/>
    <x v="280"/>
    <d v="1899-12-30T16:14:00"/>
    <d v="2023-10-02T00:00:00"/>
    <s v="12:22"/>
    <x v="5"/>
    <x v="0"/>
    <x v="0"/>
    <s v="7"/>
    <x v="1"/>
    <s v="1"/>
    <n v="3"/>
    <s v="ANO"/>
    <s v=""/>
    <x v="1"/>
  </r>
  <r>
    <s v="005425/23"/>
    <s v="Šubrt Vítek"/>
    <s v="1912091214"/>
    <s v="111"/>
    <x v="280"/>
    <d v="1899-12-30T17:08:00"/>
    <d v="2023-10-02T00:00:00"/>
    <s v="10:40"/>
    <x v="0"/>
    <x v="1"/>
    <x v="1"/>
    <s v="2"/>
    <x v="2"/>
    <s v="1"/>
    <n v="3"/>
    <s v="ANO"/>
    <s v=""/>
    <x v="1"/>
  </r>
  <r>
    <s v="005426/23"/>
    <s v="Šubrtová Alena, Ing."/>
    <s v="8653086222"/>
    <s v="111"/>
    <x v="280"/>
    <d v="1899-12-30T17:13:00"/>
    <d v="2023-10-02T00:00:00"/>
    <s v="10:51"/>
    <x v="1"/>
    <x v="0"/>
    <x v="0"/>
    <s v="7"/>
    <x v="1"/>
    <s v="1"/>
    <n v="3"/>
    <s v="ANO"/>
    <s v=""/>
    <x v="1"/>
  </r>
  <r>
    <s v="005428/23"/>
    <s v="Dvořáková Eliška"/>
    <s v="0855305264"/>
    <s v="111"/>
    <x v="280"/>
    <d v="1899-12-30T21:54:00"/>
    <d v="2023-10-02T00:00:00"/>
    <s v="12:09"/>
    <x v="4"/>
    <x v="0"/>
    <x v="0"/>
    <s v="2"/>
    <x v="0"/>
    <s v="1"/>
    <n v="3"/>
    <s v="ANO"/>
    <s v=""/>
    <x v="1"/>
  </r>
  <r>
    <s v="005462/23"/>
    <s v="Červený Patrik"/>
    <s v="2208181635"/>
    <s v="201"/>
    <x v="282"/>
    <d v="1899-12-30T14:18:00"/>
    <d v="2023-10-02T00:00:00"/>
    <s v="12:09"/>
    <x v="4"/>
    <x v="1"/>
    <x v="1"/>
    <s v="2"/>
    <x v="0"/>
    <s v="1"/>
    <n v="5"/>
    <s v="NE"/>
    <s v=""/>
    <x v="0"/>
  </r>
  <r>
    <s v="005463/23"/>
    <s v="Červená Anetta"/>
    <s v="9357035083"/>
    <s v="201"/>
    <x v="282"/>
    <d v="1899-12-30T14:27:00"/>
    <d v="2023-10-02T00:00:00"/>
    <s v="12:05"/>
    <x v="5"/>
    <x v="0"/>
    <x v="0"/>
    <s v="7"/>
    <x v="1"/>
    <s v="1"/>
    <n v="5"/>
    <s v="NE"/>
    <s v=""/>
    <x v="0"/>
  </r>
  <r>
    <s v="005456/23"/>
    <s v="Mičianová Ester"/>
    <s v="2252190380"/>
    <s v="111"/>
    <x v="282"/>
    <d v="1899-12-30T15:50:00"/>
    <d v="2023-10-02T00:00:00"/>
    <s v="12:05"/>
    <x v="2"/>
    <x v="1"/>
    <x v="1"/>
    <s v="1"/>
    <x v="0"/>
    <s v="1"/>
    <n v="5"/>
    <s v="ANO"/>
    <s v=""/>
    <x v="1"/>
  </r>
  <r>
    <s v="005464/23"/>
    <s v="Mičianová Jasna"/>
    <s v="8961305705"/>
    <s v="111"/>
    <x v="282"/>
    <d v="1899-12-30T15:51:00"/>
    <d v="2023-10-02T00:00:00"/>
    <s v="18:39"/>
    <x v="3"/>
    <x v="0"/>
    <x v="0"/>
    <s v="7"/>
    <x v="1"/>
    <s v="1"/>
    <n v="5"/>
    <s v="ANO"/>
    <s v=""/>
    <x v="1"/>
  </r>
  <r>
    <s v="005465/23"/>
    <s v="Malecová Lenka"/>
    <s v="1773758041"/>
    <s v="111"/>
    <x v="282"/>
    <d v="1899-12-30T19:19:00"/>
    <d v="2023-10-02T00:00:00"/>
    <s v="12:05"/>
    <x v="2"/>
    <x v="1"/>
    <x v="1"/>
    <s v="3"/>
    <x v="0"/>
    <s v="1"/>
    <n v="5"/>
    <s v="ANO"/>
    <s v=""/>
    <x v="1"/>
  </r>
  <r>
    <s v="005489/23"/>
    <s v="Říha Martin"/>
    <s v="0610011380"/>
    <s v="111"/>
    <x v="284"/>
    <d v="1899-12-30T14:38:00"/>
    <d v="2023-10-02T00:00:00"/>
    <s v="11:05"/>
    <x v="0"/>
    <x v="1"/>
    <x v="1"/>
    <s v="2"/>
    <x v="0"/>
    <s v="1"/>
    <n v="7"/>
    <s v="NE"/>
    <s v=""/>
    <x v="1"/>
  </r>
  <r>
    <s v="005296/23"/>
    <s v="Všetička Mikuláš"/>
    <s v="1002115268"/>
    <s v="211"/>
    <x v="274"/>
    <d v="1899-12-30T10:49:00"/>
    <d v="2023-10-03T00:00:00"/>
    <s v="10:11"/>
    <x v="0"/>
    <x v="0"/>
    <x v="0"/>
    <s v="1"/>
    <x v="1"/>
    <s v="1"/>
    <n v="4"/>
    <s v="NE"/>
    <s v=""/>
    <x v="0"/>
  </r>
  <r>
    <s v="005316/23"/>
    <s v="Fifernová Nina"/>
    <s v="2353140229"/>
    <s v="111"/>
    <x v="275"/>
    <d v="1899-12-30T12:54:00"/>
    <d v="2023-10-03T00:00:00"/>
    <s v="12:04"/>
    <x v="4"/>
    <x v="2"/>
    <x v="2"/>
    <s v="2"/>
    <x v="0"/>
    <s v="1"/>
    <n v="5"/>
    <s v="NE"/>
    <s v=""/>
    <x v="0"/>
  </r>
  <r>
    <s v="005317/23"/>
    <s v="Horvátová Denisa"/>
    <s v="9451226191"/>
    <s v="111"/>
    <x v="275"/>
    <d v="1899-12-30T13:32:00"/>
    <d v="2023-10-03T00:00:00"/>
    <s v="12:06"/>
    <x v="5"/>
    <x v="0"/>
    <x v="0"/>
    <s v="7"/>
    <x v="1"/>
    <s v="1"/>
    <n v="5"/>
    <s v="NE"/>
    <s v=""/>
    <x v="0"/>
  </r>
  <r>
    <s v="005327/23"/>
    <s v="Čurejová Erika"/>
    <s v="1051253225"/>
    <s v="205"/>
    <x v="276"/>
    <d v="1899-12-30T18:35:00"/>
    <d v="2023-10-03T00:00:00"/>
    <s v="11:55"/>
    <x v="2"/>
    <x v="1"/>
    <x v="1"/>
    <s v="2"/>
    <x v="0"/>
    <s v="1"/>
    <n v="6"/>
    <s v="ANO"/>
    <s v=""/>
    <x v="1"/>
  </r>
  <r>
    <s v="005330/23"/>
    <s v="Dvořák Kristián"/>
    <s v="1809260255"/>
    <s v="205"/>
    <x v="277"/>
    <d v="1899-12-30T00:20:00"/>
    <d v="2023-10-03T00:00:00"/>
    <s v="14:19"/>
    <x v="0"/>
    <x v="1"/>
    <x v="1"/>
    <s v="4"/>
    <x v="0"/>
    <s v="1"/>
    <n v="7"/>
    <s v="ANO"/>
    <s v=""/>
    <x v="1"/>
  </r>
  <r>
    <s v="005374/23"/>
    <s v="Černý Kryštof"/>
    <s v="1903051854"/>
    <s v="207"/>
    <x v="278"/>
    <d v="1899-12-30T11:40:00"/>
    <d v="2023-10-03T00:00:00"/>
    <s v="14:02"/>
    <x v="7"/>
    <x v="2"/>
    <x v="2"/>
    <s v="2"/>
    <x v="0"/>
    <s v="1"/>
    <n v="1"/>
    <s v="NE"/>
    <s v=""/>
    <x v="0"/>
  </r>
  <r>
    <s v="005384/23"/>
    <s v="Hlušková Lucie"/>
    <s v="9054155000"/>
    <s v="207"/>
    <x v="278"/>
    <d v="1899-12-30T14:13:00"/>
    <d v="2023-10-03T00:00:00"/>
    <s v="14:08"/>
    <x v="6"/>
    <x v="0"/>
    <x v="0"/>
    <s v="7"/>
    <x v="1"/>
    <s v="1"/>
    <n v="1"/>
    <s v="NE"/>
    <s v=""/>
    <x v="0"/>
  </r>
  <r>
    <s v="005404/23"/>
    <s v="Drábek Filip"/>
    <s v="2302030511"/>
    <s v="213"/>
    <x v="279"/>
    <d v="1899-12-30T17:17:00"/>
    <d v="2023-10-03T00:00:00"/>
    <s v="14:47"/>
    <x v="7"/>
    <x v="1"/>
    <x v="1"/>
    <s v="2"/>
    <x v="0"/>
    <s v="1"/>
    <n v="2"/>
    <s v="ANO"/>
    <s v=""/>
    <x v="1"/>
  </r>
  <r>
    <s v="005405/23"/>
    <s v="Géblová Hana"/>
    <s v="0054295912"/>
    <s v="213"/>
    <x v="279"/>
    <d v="1899-12-30T17:25:00"/>
    <d v="2023-10-03T00:00:00"/>
    <s v="14:53"/>
    <x v="6"/>
    <x v="0"/>
    <x v="0"/>
    <s v="7"/>
    <x v="1"/>
    <s v="1"/>
    <n v="2"/>
    <s v="ANO"/>
    <s v=""/>
    <x v="1"/>
  </r>
  <r>
    <s v="005452/23"/>
    <s v="Mrhalová Lilien"/>
    <s v="2059040720"/>
    <s v="205"/>
    <x v="281"/>
    <d v="1899-12-30T22:03:00"/>
    <d v="2023-10-03T00:00:00"/>
    <s v="08:23"/>
    <x v="8"/>
    <x v="0"/>
    <x v="0"/>
    <s v="3"/>
    <x v="2"/>
    <s v="1"/>
    <n v="4"/>
    <s v="ANO"/>
    <s v=""/>
    <x v="1"/>
  </r>
  <r>
    <s v="005453/23"/>
    <s v="Janáčová Lucie"/>
    <s v="8952075770"/>
    <s v="205"/>
    <x v="281"/>
    <d v="1899-12-30T23:02:00"/>
    <d v="2023-10-03T00:00:00"/>
    <s v="10:05"/>
    <x v="9"/>
    <x v="0"/>
    <x v="0"/>
    <s v="7"/>
    <x v="1"/>
    <s v="1"/>
    <n v="4"/>
    <s v="ANO"/>
    <s v=""/>
    <x v="1"/>
  </r>
  <r>
    <s v="005475/23"/>
    <s v="Magátová Tereza "/>
    <s v="2155220254"/>
    <s v="111"/>
    <x v="283"/>
    <d v="1899-12-30T21:12:00"/>
    <d v="2023-10-03T00:00:00"/>
    <s v="12:47"/>
    <x v="4"/>
    <x v="1"/>
    <x v="1"/>
    <s v="2"/>
    <x v="0"/>
    <s v="1"/>
    <n v="6"/>
    <s v="ANO"/>
    <s v=""/>
    <x v="1"/>
  </r>
  <r>
    <s v="005476/23"/>
    <s v="Stará Leona "/>
    <s v="8656306131"/>
    <s v="111"/>
    <x v="283"/>
    <d v="1899-12-30T23:30:00"/>
    <d v="2023-10-03T00:00:00"/>
    <s v="12:51"/>
    <x v="5"/>
    <x v="0"/>
    <x v="0"/>
    <s v="7"/>
    <x v="1"/>
    <s v="1"/>
    <n v="6"/>
    <s v="ANO"/>
    <s v=""/>
    <x v="1"/>
  </r>
  <r>
    <s v="005477/23"/>
    <s v="Dvořáková Lucie"/>
    <s v="9356125713"/>
    <s v="205"/>
    <x v="284"/>
    <d v="1899-12-30T12:06:00"/>
    <d v="2023-10-03T00:00:00"/>
    <s v="14:21"/>
    <x v="1"/>
    <x v="0"/>
    <x v="0"/>
    <s v="2"/>
    <x v="1"/>
    <s v="1"/>
    <n v="7"/>
    <s v="NE"/>
    <s v=""/>
    <x v="1"/>
  </r>
  <r>
    <s v="005480/23"/>
    <s v="Gajdoš Michal"/>
    <s v="1308200245"/>
    <s v="205"/>
    <x v="284"/>
    <d v="1899-12-30T12:56:00"/>
    <d v="2023-10-03T00:00:00"/>
    <s v="08:42"/>
    <x v="7"/>
    <x v="2"/>
    <x v="2"/>
    <s v="2"/>
    <x v="0"/>
    <s v="1"/>
    <n v="7"/>
    <s v="NE"/>
    <s v=""/>
    <x v="1"/>
  </r>
  <r>
    <s v="005481/23"/>
    <s v="Martinková Bára"/>
    <s v="1752141611"/>
    <s v="205"/>
    <x v="284"/>
    <d v="1899-12-30T13:08:00"/>
    <d v="2023-10-03T00:00:00"/>
    <s v="12:41"/>
    <x v="4"/>
    <x v="2"/>
    <x v="2"/>
    <s v="2"/>
    <x v="0"/>
    <s v="1"/>
    <n v="7"/>
    <s v="NE"/>
    <s v=""/>
    <x v="1"/>
  </r>
  <r>
    <s v="005482/23"/>
    <s v="Kroková Kate"/>
    <s v="1656180548"/>
    <s v="111"/>
    <x v="284"/>
    <d v="1899-12-30T13:38:00"/>
    <d v="2023-10-03T00:00:00"/>
    <s v="13:53"/>
    <x v="7"/>
    <x v="2"/>
    <x v="2"/>
    <s v="2"/>
    <x v="0"/>
    <s v="1"/>
    <n v="7"/>
    <s v="NE"/>
    <s v=""/>
    <x v="1"/>
  </r>
  <r>
    <s v="005483/23"/>
    <s v="Pavelka Tadeáš"/>
    <s v="1604200004"/>
    <s v="205"/>
    <x v="284"/>
    <d v="1899-12-30T13:43:00"/>
    <d v="2023-10-03T00:00:00"/>
    <s v="09:33"/>
    <x v="7"/>
    <x v="2"/>
    <x v="2"/>
    <s v="2"/>
    <x v="0"/>
    <s v="1"/>
    <n v="7"/>
    <s v="NE"/>
    <s v=""/>
    <x v="1"/>
  </r>
  <r>
    <s v="005486/23"/>
    <s v="Kvapil Matyáš "/>
    <s v="2008290394"/>
    <s v="111"/>
    <x v="284"/>
    <d v="1899-12-30T14:07:00"/>
    <d v="2023-10-03T00:00:00"/>
    <s v="09:00"/>
    <x v="7"/>
    <x v="2"/>
    <x v="2"/>
    <s v="2"/>
    <x v="0"/>
    <s v="1"/>
    <n v="7"/>
    <s v="NE"/>
    <s v=""/>
    <x v="1"/>
  </r>
  <r>
    <s v="005487/23"/>
    <s v="Kvapil Jiří"/>
    <s v="8501163858"/>
    <s v="111"/>
    <x v="284"/>
    <d v="1899-12-30T14:10:00"/>
    <d v="2023-10-03T00:00:00"/>
    <s v="09:02"/>
    <x v="6"/>
    <x v="0"/>
    <x v="0"/>
    <s v="7"/>
    <x v="1"/>
    <s v="1"/>
    <n v="7"/>
    <s v="NE"/>
    <s v=""/>
    <x v="1"/>
  </r>
  <r>
    <s v="005488/23"/>
    <s v="Valentová Tereza"/>
    <s v="1555280232"/>
    <s v="205"/>
    <x v="284"/>
    <d v="1899-12-30T14:33:00"/>
    <d v="2023-10-03T00:00:00"/>
    <s v="09:26"/>
    <x v="7"/>
    <x v="2"/>
    <x v="2"/>
    <s v="2"/>
    <x v="0"/>
    <s v="1"/>
    <n v="7"/>
    <s v="NE"/>
    <s v=""/>
    <x v="1"/>
  </r>
  <r>
    <s v="005490/23"/>
    <s v="Hepnar Petr"/>
    <s v="1608310220"/>
    <s v="211"/>
    <x v="284"/>
    <d v="1899-12-30T14:44:00"/>
    <d v="2023-10-03T00:00:00"/>
    <s v="09:45"/>
    <x v="7"/>
    <x v="0"/>
    <x v="0"/>
    <s v="2"/>
    <x v="0"/>
    <s v="1"/>
    <n v="7"/>
    <s v="NE"/>
    <s v=""/>
    <x v="1"/>
  </r>
  <r>
    <s v="005491/23"/>
    <s v="Valtr Tomáš"/>
    <s v="1502051705"/>
    <s v="211"/>
    <x v="284"/>
    <d v="1899-12-30T14:57:00"/>
    <d v="2023-10-03T00:00:00"/>
    <s v="12:01"/>
    <x v="4"/>
    <x v="2"/>
    <x v="2"/>
    <s v="2"/>
    <x v="0"/>
    <s v="1"/>
    <n v="7"/>
    <s v="NE"/>
    <s v=""/>
    <x v="1"/>
  </r>
  <r>
    <s v="005492/23"/>
    <s v="Školoudíková Emma"/>
    <s v="1957110342"/>
    <s v="207"/>
    <x v="284"/>
    <d v="1899-12-30T15:25:00"/>
    <d v="2023-10-03T00:00:00"/>
    <s v="14:44"/>
    <x v="7"/>
    <x v="2"/>
    <x v="2"/>
    <s v="2"/>
    <x v="0"/>
    <s v="1"/>
    <n v="7"/>
    <s v="ANO"/>
    <s v=""/>
    <x v="1"/>
  </r>
  <r>
    <s v="005493/23"/>
    <s v="Školoudík Jiří"/>
    <s v="8701096140"/>
    <s v="111"/>
    <x v="284"/>
    <d v="1899-12-30T15:26:00"/>
    <d v="2023-10-03T00:00:00"/>
    <s v="14:52"/>
    <x v="6"/>
    <x v="0"/>
    <x v="0"/>
    <s v="7"/>
    <x v="1"/>
    <s v="1"/>
    <n v="7"/>
    <s v="ANO"/>
    <s v=""/>
    <x v="1"/>
  </r>
  <r>
    <s v="005494/23"/>
    <s v="Hežová Kristýna"/>
    <s v="1658051890"/>
    <s v="205"/>
    <x v="284"/>
    <d v="1899-12-30T15:44:00"/>
    <d v="2023-10-03T00:00:00"/>
    <s v="12:37"/>
    <x v="4"/>
    <x v="2"/>
    <x v="2"/>
    <s v="2"/>
    <x v="0"/>
    <s v="1"/>
    <n v="7"/>
    <s v="ANO"/>
    <s v=""/>
    <x v="1"/>
  </r>
  <r>
    <s v="005502/23"/>
    <s v="Kurchuk Nadiia"/>
    <s v="0852714049"/>
    <s v="990"/>
    <x v="284"/>
    <d v="1899-12-30T22:22:00"/>
    <d v="2023-10-03T00:00:00"/>
    <s v="14:52"/>
    <x v="0"/>
    <x v="1"/>
    <x v="1"/>
    <s v="4"/>
    <x v="0"/>
    <s v="1"/>
    <n v="7"/>
    <s v="ANO"/>
    <s v=""/>
    <x v="1"/>
  </r>
  <r>
    <s v="005503/23"/>
    <s v="Opravil Matyáš"/>
    <s v="1005193233"/>
    <s v="205"/>
    <x v="285"/>
    <d v="1899-12-30T00:05:00"/>
    <d v="2023-10-03T00:00:00"/>
    <s v="10:13"/>
    <x v="2"/>
    <x v="1"/>
    <x v="1"/>
    <s v="7"/>
    <x v="0"/>
    <s v="1"/>
    <n v="1"/>
    <s v="ANO"/>
    <s v=""/>
    <x v="1"/>
  </r>
  <r>
    <s v="005504/23"/>
    <s v="Ramirez Martinez Reb"/>
    <s v="2260150013"/>
    <s v="211"/>
    <x v="285"/>
    <d v="1899-12-30T00:29:00"/>
    <d v="2023-10-03T00:00:00"/>
    <s v="12:08"/>
    <x v="2"/>
    <x v="1"/>
    <x v="1"/>
    <s v="7"/>
    <x v="0"/>
    <s v="1"/>
    <n v="1"/>
    <s v="ANO"/>
    <s v=""/>
    <x v="1"/>
  </r>
  <r>
    <s v="005505/23"/>
    <s v="Ramirez Martinez Ale"/>
    <s v="9752185718"/>
    <s v="211"/>
    <x v="285"/>
    <d v="1899-12-30T00:53:00"/>
    <d v="2023-10-03T00:00:00"/>
    <s v="19:12"/>
    <x v="3"/>
    <x v="0"/>
    <x v="0"/>
    <s v="7"/>
    <x v="1"/>
    <s v="1"/>
    <n v="1"/>
    <s v="ANO"/>
    <s v=""/>
    <x v="1"/>
  </r>
  <r>
    <s v="005512/23"/>
    <s v="Burian Václav"/>
    <s v="0809153268"/>
    <s v="211"/>
    <x v="285"/>
    <d v="1899-12-30T10:17:00"/>
    <d v="2023-10-03T00:00:00"/>
    <s v="12:16"/>
    <x v="0"/>
    <x v="2"/>
    <x v="2"/>
    <s v="2"/>
    <x v="0"/>
    <s v="1"/>
    <n v="1"/>
    <s v="NE"/>
    <s v=""/>
    <x v="0"/>
  </r>
  <r>
    <s v="005516/23"/>
    <s v="Navrátilová Eliška"/>
    <s v="2256130096"/>
    <s v="205"/>
    <x v="285"/>
    <d v="1899-12-30T11:55:00"/>
    <d v="2023-10-03T00:00:00"/>
    <s v="12:18"/>
    <x v="4"/>
    <x v="0"/>
    <x v="0"/>
    <s v="2"/>
    <x v="0"/>
    <s v="1"/>
    <n v="1"/>
    <s v="NE"/>
    <s v=""/>
    <x v="0"/>
  </r>
  <r>
    <s v="005523/23"/>
    <s v="Pečeňová Alžběta"/>
    <s v="2151050396"/>
    <s v="211"/>
    <x v="285"/>
    <d v="1899-12-30T13:16:00"/>
    <d v="2023-10-03T00:00:00"/>
    <s v="08:51"/>
    <x v="0"/>
    <x v="0"/>
    <x v="0"/>
    <s v="2"/>
    <x v="0"/>
    <s v="1"/>
    <n v="1"/>
    <s v="NE"/>
    <s v=""/>
    <x v="0"/>
  </r>
  <r>
    <s v="005524/23"/>
    <s v="Georgiev Nikolay Nik"/>
    <s v="1607744171"/>
    <s v="111"/>
    <x v="285"/>
    <d v="1899-12-30T14:39:00"/>
    <d v="2023-10-03T00:00:00"/>
    <s v="10:53"/>
    <x v="11"/>
    <x v="1"/>
    <x v="1"/>
    <s v="7"/>
    <x v="0"/>
    <s v="6"/>
    <n v="1"/>
    <s v="NE"/>
    <s v=""/>
    <x v="0"/>
  </r>
  <r>
    <s v="005525/23"/>
    <s v="Hübnerová Michaela"/>
    <s v="9658155749"/>
    <s v="205"/>
    <x v="285"/>
    <d v="1899-12-30T14:49:00"/>
    <d v="2023-10-03T00:00:00"/>
    <s v="12:19"/>
    <x v="5"/>
    <x v="0"/>
    <x v="0"/>
    <s v="7"/>
    <x v="1"/>
    <s v="1"/>
    <n v="1"/>
    <s v="NE"/>
    <s v=""/>
    <x v="0"/>
  </r>
  <r>
    <s v="005526/23"/>
    <s v="Pečeňová Veronika"/>
    <s v="8555126129"/>
    <s v="211"/>
    <x v="285"/>
    <d v="1899-12-30T14:51:00"/>
    <d v="2023-10-03T00:00:00"/>
    <s v="08:53"/>
    <x v="1"/>
    <x v="0"/>
    <x v="0"/>
    <s v="7"/>
    <x v="1"/>
    <s v="1"/>
    <n v="1"/>
    <s v="NE"/>
    <s v=""/>
    <x v="0"/>
  </r>
  <r>
    <s v="005530/23"/>
    <s v="Duchoň Jan"/>
    <s v="1511080010"/>
    <s v="211"/>
    <x v="285"/>
    <d v="1899-12-30T21:13:00"/>
    <d v="2023-10-03T00:00:00"/>
    <s v="12:22"/>
    <x v="4"/>
    <x v="0"/>
    <x v="0"/>
    <s v="2"/>
    <x v="0"/>
    <s v="1"/>
    <n v="1"/>
    <s v="ANO"/>
    <s v=""/>
    <x v="1"/>
  </r>
  <r>
    <s v="005531/23"/>
    <s v="Duchoň Jan"/>
    <s v="7805124360"/>
    <s v="111"/>
    <x v="285"/>
    <d v="1899-12-30T21:16:00"/>
    <d v="2023-10-03T00:00:00"/>
    <s v="12:21"/>
    <x v="5"/>
    <x v="0"/>
    <x v="0"/>
    <s v="7"/>
    <x v="1"/>
    <s v="1"/>
    <n v="1"/>
    <s v="ANO"/>
    <s v=""/>
    <x v="1"/>
  </r>
  <r>
    <s v="004892/23"/>
    <s v="Kafka Ondřej"/>
    <s v="0707173269"/>
    <s v="205"/>
    <x v="257"/>
    <d v="1899-12-30T12:50:00"/>
    <d v="2023-10-04T00:00:00"/>
    <s v="12:40"/>
    <x v="8"/>
    <x v="1"/>
    <x v="1"/>
    <s v="1"/>
    <x v="0"/>
    <s v="1"/>
    <n v="1"/>
    <s v="NE"/>
    <s v=""/>
    <x v="0"/>
  </r>
  <r>
    <s v="005403/23"/>
    <s v="Musil Petr"/>
    <s v="2309061392"/>
    <s v="211"/>
    <x v="279"/>
    <d v="1899-12-30T16:22:00"/>
    <d v="2023-10-04T00:00:00"/>
    <s v="10:23"/>
    <x v="11"/>
    <x v="0"/>
    <x v="0"/>
    <s v="5"/>
    <x v="0"/>
    <s v="6"/>
    <n v="2"/>
    <s v="ANO"/>
    <s v=""/>
    <x v="1"/>
  </r>
  <r>
    <s v="005407/23"/>
    <s v="Baštrnáková Karolína"/>
    <s v="9354285303"/>
    <s v="211"/>
    <x v="279"/>
    <d v="1899-12-30T18:10:00"/>
    <d v="2023-10-04T00:00:00"/>
    <s v="11:42"/>
    <x v="6"/>
    <x v="0"/>
    <x v="0"/>
    <s v="7"/>
    <x v="1"/>
    <s v="1"/>
    <n v="2"/>
    <s v="ANO"/>
    <s v=""/>
    <x v="1"/>
  </r>
  <r>
    <s v="005418/23"/>
    <s v="Blažek Teodor"/>
    <s v="2308080423"/>
    <s v="205"/>
    <x v="280"/>
    <d v="1899-12-30T14:06:00"/>
    <d v="2023-10-04T00:00:00"/>
    <s v="07:24"/>
    <x v="8"/>
    <x v="0"/>
    <x v="0"/>
    <s v="2"/>
    <x v="0"/>
    <s v="1"/>
    <n v="3"/>
    <s v="NE"/>
    <s v=""/>
    <x v="0"/>
  </r>
  <r>
    <s v="005423/23"/>
    <s v="Blažková Libuše"/>
    <s v="8357075342"/>
    <s v="205"/>
    <x v="280"/>
    <d v="1899-12-30T16:04:00"/>
    <d v="2023-10-04T00:00:00"/>
    <s v="05:56"/>
    <x v="9"/>
    <x v="0"/>
    <x v="0"/>
    <s v="7"/>
    <x v="1"/>
    <s v="1"/>
    <n v="3"/>
    <s v="ANO"/>
    <s v=""/>
    <x v="1"/>
  </r>
  <r>
    <s v="005478/23"/>
    <s v="Sobota Tadeáš"/>
    <s v="1808070341"/>
    <s v="205"/>
    <x v="284"/>
    <d v="1899-12-30T12:34:00"/>
    <d v="2023-10-04T00:00:00"/>
    <s v="12:14"/>
    <x v="2"/>
    <x v="1"/>
    <x v="1"/>
    <s v="3"/>
    <x v="0"/>
    <s v="1"/>
    <n v="7"/>
    <s v="NE"/>
    <s v=""/>
    <x v="1"/>
  </r>
  <r>
    <s v="005479/23"/>
    <s v="Sobotová Kristýna"/>
    <s v="8362124463"/>
    <s v="205"/>
    <x v="284"/>
    <d v="1899-12-30T12:47:00"/>
    <d v="2023-10-04T00:00:00"/>
    <s v="12:19"/>
    <x v="3"/>
    <x v="0"/>
    <x v="0"/>
    <s v="2"/>
    <x v="1"/>
    <s v="1"/>
    <n v="7"/>
    <s v="NE"/>
    <s v=""/>
    <x v="1"/>
  </r>
  <r>
    <s v="005484/23"/>
    <s v="Rajs Rastislav"/>
    <s v="1808160013"/>
    <s v="211"/>
    <x v="284"/>
    <d v="1899-12-30T14:00:00"/>
    <d v="2023-10-04T00:00:00"/>
    <s v="14:01"/>
    <x v="7"/>
    <x v="2"/>
    <x v="2"/>
    <s v="2"/>
    <x v="0"/>
    <s v="1"/>
    <n v="7"/>
    <s v="NE"/>
    <s v=""/>
    <x v="1"/>
  </r>
  <r>
    <s v="005485/23"/>
    <s v="Rajsová Mária"/>
    <s v="8258129462"/>
    <s v="213"/>
    <x v="284"/>
    <d v="1899-12-30T14:06:00"/>
    <d v="2023-10-04T00:00:00"/>
    <s v="15:22"/>
    <x v="6"/>
    <x v="0"/>
    <x v="0"/>
    <s v="7"/>
    <x v="1"/>
    <s v="1"/>
    <n v="7"/>
    <s v="NE"/>
    <s v=""/>
    <x v="1"/>
  </r>
  <r>
    <s v="005495/23"/>
    <s v="Trčková Melánie "/>
    <s v="1760051029"/>
    <s v="111"/>
    <x v="284"/>
    <d v="1899-12-30T16:19:00"/>
    <d v="2023-10-04T00:00:00"/>
    <s v="14:57"/>
    <x v="8"/>
    <x v="2"/>
    <x v="2"/>
    <s v="2"/>
    <x v="0"/>
    <s v="1"/>
    <n v="7"/>
    <s v="ANO"/>
    <s v=""/>
    <x v="1"/>
  </r>
  <r>
    <s v="005496/23"/>
    <s v="Trčka Václav"/>
    <s v="9005166280"/>
    <s v="111"/>
    <x v="284"/>
    <d v="1899-12-30T16:24:00"/>
    <d v="2023-10-04T00:00:00"/>
    <s v="15:52"/>
    <x v="9"/>
    <x v="0"/>
    <x v="0"/>
    <s v="1"/>
    <x v="1"/>
    <s v="1"/>
    <n v="7"/>
    <s v="ANO"/>
    <s v=""/>
    <x v="1"/>
  </r>
  <r>
    <s v="005499/23"/>
    <s v="Schopf Matyas"/>
    <s v="1808010369"/>
    <s v="111"/>
    <x v="284"/>
    <d v="1899-12-30T19:23:00"/>
    <d v="2023-10-04T00:00:00"/>
    <s v="09:28"/>
    <x v="0"/>
    <x v="1"/>
    <x v="1"/>
    <s v="7"/>
    <x v="2"/>
    <s v="1"/>
    <n v="7"/>
    <s v="ANO"/>
    <s v=""/>
    <x v="1"/>
  </r>
  <r>
    <s v="005500/23"/>
    <s v="Schopfová Jana"/>
    <s v="9060104218"/>
    <s v="111"/>
    <x v="284"/>
    <d v="1899-12-30T19:33:00"/>
    <d v="2023-10-04T00:00:00"/>
    <s v="19:23"/>
    <x v="1"/>
    <x v="0"/>
    <x v="0"/>
    <s v="7"/>
    <x v="1"/>
    <s v="1"/>
    <n v="7"/>
    <s v="ANO"/>
    <s v=""/>
    <x v="1"/>
  </r>
  <r>
    <s v="005514/23"/>
    <s v="Keprtová Mariana"/>
    <s v="1760280137"/>
    <s v="205"/>
    <x v="285"/>
    <d v="1899-12-30T11:26:00"/>
    <d v="2023-10-04T00:00:00"/>
    <s v="08:41"/>
    <x v="7"/>
    <x v="2"/>
    <x v="2"/>
    <s v="2"/>
    <x v="0"/>
    <s v="1"/>
    <n v="1"/>
    <s v="NE"/>
    <s v=""/>
    <x v="0"/>
  </r>
  <r>
    <s v="005517/23"/>
    <s v="Mikušová Tereza"/>
    <s v="0956287233"/>
    <s v="111"/>
    <x v="285"/>
    <d v="1899-12-30T12:01:00"/>
    <d v="2023-10-04T00:00:00"/>
    <s v="13:59"/>
    <x v="7"/>
    <x v="2"/>
    <x v="2"/>
    <s v="2"/>
    <x v="0"/>
    <s v="1"/>
    <n v="1"/>
    <s v="NE"/>
    <s v=""/>
    <x v="0"/>
  </r>
  <r>
    <s v="005519/23"/>
    <s v="Navrátil Marek"/>
    <s v="0705195271"/>
    <s v="205"/>
    <x v="285"/>
    <d v="1899-12-30T12:41:00"/>
    <d v="2023-10-04T00:00:00"/>
    <s v="14:21"/>
    <x v="2"/>
    <x v="2"/>
    <x v="2"/>
    <s v="2"/>
    <x v="0"/>
    <s v="1"/>
    <n v="1"/>
    <s v="NE"/>
    <s v=""/>
    <x v="0"/>
  </r>
  <r>
    <s v="005522/23"/>
    <s v="Keprtová Eva, Ing"/>
    <s v="8658066252"/>
    <s v="205"/>
    <x v="285"/>
    <d v="1899-12-30T13:07:00"/>
    <d v="2023-10-04T00:00:00"/>
    <s v="22:08"/>
    <x v="6"/>
    <x v="0"/>
    <x v="0"/>
    <s v="7"/>
    <x v="1"/>
    <s v="1"/>
    <n v="1"/>
    <s v="NE"/>
    <s v=""/>
    <x v="0"/>
  </r>
  <r>
    <s v="005534/23"/>
    <s v="Vrána Štěpán"/>
    <s v="0606055340"/>
    <s v="111"/>
    <x v="285"/>
    <d v="1899-12-30T22:00:00"/>
    <d v="2023-10-04T00:00:00"/>
    <s v="12:01"/>
    <x v="8"/>
    <x v="0"/>
    <x v="0"/>
    <s v="2"/>
    <x v="0"/>
    <s v="1"/>
    <n v="1"/>
    <s v="ANO"/>
    <s v=""/>
    <x v="1"/>
  </r>
  <r>
    <s v="005437/23"/>
    <s v="Chlopčíková Tereza"/>
    <s v="1456090020"/>
    <s v="205"/>
    <x v="281"/>
    <d v="1899-12-30T13:50:00"/>
    <d v="2023-10-05T00:00:00"/>
    <s v="13:01"/>
    <x v="7"/>
    <x v="2"/>
    <x v="2"/>
    <s v="2"/>
    <x v="0"/>
    <s v="1"/>
    <n v="4"/>
    <s v="NE"/>
    <s v=""/>
    <x v="0"/>
  </r>
  <r>
    <s v="005438/23"/>
    <s v="Slaná Nella"/>
    <s v="0762185347"/>
    <s v="111"/>
    <x v="281"/>
    <d v="1899-12-30T13:54:00"/>
    <d v="2023-10-05T00:00:00"/>
    <s v="11:00"/>
    <x v="2"/>
    <x v="1"/>
    <x v="1"/>
    <s v="3"/>
    <x v="2"/>
    <s v="1"/>
    <n v="4"/>
    <s v="NE"/>
    <s v=""/>
    <x v="0"/>
  </r>
  <r>
    <s v="005471/23"/>
    <s v="Benešová Izabela "/>
    <s v="1755021862"/>
    <s v="201"/>
    <x v="283"/>
    <d v="1899-12-30T14:51:00"/>
    <d v="2023-10-05T00:00:00"/>
    <s v="12:29"/>
    <x v="4"/>
    <x v="0"/>
    <x v="0"/>
    <s v="2"/>
    <x v="0"/>
    <s v="1"/>
    <n v="6"/>
    <s v="NE"/>
    <s v=""/>
    <x v="1"/>
  </r>
  <r>
    <s v="005501/23"/>
    <s v="Králová Petra, Bc."/>
    <s v="9059246086"/>
    <s v="205"/>
    <x v="284"/>
    <d v="1899-12-30T20:34:00"/>
    <d v="2023-10-05T00:00:00"/>
    <s v="14:29"/>
    <x v="9"/>
    <x v="0"/>
    <x v="0"/>
    <s v="7"/>
    <x v="1"/>
    <s v="1"/>
    <n v="7"/>
    <s v="ANO"/>
    <s v=""/>
    <x v="1"/>
  </r>
  <r>
    <s v="005506/23"/>
    <s v="Opletal Jakub"/>
    <s v="0708013262"/>
    <s v="201"/>
    <x v="285"/>
    <d v="1899-12-30T08:08:00"/>
    <d v="2023-10-05T00:00:00"/>
    <s v="11:07"/>
    <x v="0"/>
    <x v="2"/>
    <x v="2"/>
    <s v="2"/>
    <x v="0"/>
    <s v="1"/>
    <n v="1"/>
    <s v="NE"/>
    <s v=""/>
    <x v="0"/>
  </r>
  <r>
    <s v="005507/23"/>
    <s v="Rábková Eliška "/>
    <s v="1551101189"/>
    <s v="205"/>
    <x v="285"/>
    <d v="1899-12-30T08:22:00"/>
    <d v="2023-10-05T00:00:00"/>
    <s v="13:07"/>
    <x v="0"/>
    <x v="2"/>
    <x v="2"/>
    <s v="2"/>
    <x v="0"/>
    <s v="1"/>
    <n v="1"/>
    <s v="NE"/>
    <s v=""/>
    <x v="0"/>
  </r>
  <r>
    <s v="005508/23"/>
    <s v="Pírková Tamara"/>
    <s v="0858297077"/>
    <s v="201"/>
    <x v="285"/>
    <d v="1899-12-30T08:38:00"/>
    <d v="2023-10-05T00:00:00"/>
    <s v="11:45"/>
    <x v="0"/>
    <x v="2"/>
    <x v="2"/>
    <s v="2"/>
    <x v="0"/>
    <s v="1"/>
    <n v="1"/>
    <s v="NE"/>
    <s v=""/>
    <x v="0"/>
  </r>
  <r>
    <s v="005509/23"/>
    <s v="Vedral Jan"/>
    <s v="1202061509"/>
    <s v="205"/>
    <x v="285"/>
    <d v="1899-12-30T09:16:00"/>
    <d v="2023-10-05T00:00:00"/>
    <s v="12:36"/>
    <x v="4"/>
    <x v="2"/>
    <x v="2"/>
    <s v="2"/>
    <x v="0"/>
    <s v="1"/>
    <n v="1"/>
    <s v="NE"/>
    <s v=""/>
    <x v="0"/>
  </r>
  <r>
    <s v="005510/23"/>
    <s v="Petružela Jan"/>
    <s v="1805120064"/>
    <s v="111"/>
    <x v="285"/>
    <d v="1899-12-30T09:38:00"/>
    <d v="2023-10-05T00:00:00"/>
    <s v="09:01"/>
    <x v="7"/>
    <x v="2"/>
    <x v="2"/>
    <s v="2"/>
    <x v="0"/>
    <s v="1"/>
    <n v="1"/>
    <s v="NE"/>
    <s v=""/>
    <x v="0"/>
  </r>
  <r>
    <s v="005511/23"/>
    <s v="Bolf Ondřej"/>
    <s v="1510301023"/>
    <s v="211"/>
    <x v="285"/>
    <d v="1899-12-30T10:02:00"/>
    <d v="2023-10-05T00:00:00"/>
    <s v="13:33"/>
    <x v="7"/>
    <x v="2"/>
    <x v="2"/>
    <s v="2"/>
    <x v="0"/>
    <s v="1"/>
    <n v="1"/>
    <s v="NE"/>
    <s v=""/>
    <x v="0"/>
  </r>
  <r>
    <s v="005520/23"/>
    <s v="Rašner Patrik"/>
    <s v="0708185357"/>
    <s v="111"/>
    <x v="285"/>
    <d v="1899-12-30T12:49:00"/>
    <d v="2023-10-05T00:00:00"/>
    <s v="14:14"/>
    <x v="4"/>
    <x v="1"/>
    <x v="1"/>
    <s v="2"/>
    <x v="0"/>
    <s v="1"/>
    <n v="1"/>
    <s v="NE"/>
    <s v=""/>
    <x v="0"/>
  </r>
  <r>
    <s v="005521/23"/>
    <s v="Petruželová Věra"/>
    <s v="8360083776"/>
    <s v="111"/>
    <x v="285"/>
    <d v="1899-12-30T13:02:00"/>
    <d v="2023-10-05T00:00:00"/>
    <s v="09:03"/>
    <x v="6"/>
    <x v="0"/>
    <x v="0"/>
    <s v="7"/>
    <x v="1"/>
    <s v="1"/>
    <n v="1"/>
    <s v="NE"/>
    <s v=""/>
    <x v="0"/>
  </r>
  <r>
    <s v="005529/23"/>
    <s v="Dofek Matěj"/>
    <s v="0911303250"/>
    <s v="211"/>
    <x v="285"/>
    <d v="1899-12-30T20:04:00"/>
    <d v="2023-10-05T00:00:00"/>
    <s v="15:15"/>
    <x v="0"/>
    <x v="1"/>
    <x v="1"/>
    <s v="4"/>
    <x v="0"/>
    <s v="1"/>
    <n v="1"/>
    <s v="ANO"/>
    <s v=""/>
    <x v="1"/>
  </r>
  <r>
    <s v="005533/23"/>
    <s v="Nováková Tereza"/>
    <s v="0854145336"/>
    <s v="211"/>
    <x v="285"/>
    <d v="1899-12-30T21:48:00"/>
    <d v="2023-10-05T00:00:00"/>
    <s v="11:10"/>
    <x v="0"/>
    <x v="0"/>
    <x v="0"/>
    <s v="2"/>
    <x v="0"/>
    <s v="1"/>
    <n v="1"/>
    <s v="ANO"/>
    <s v=""/>
    <x v="1"/>
  </r>
  <r>
    <s v="005537/23"/>
    <s v="Gajdušková Andrea"/>
    <s v="0856227075"/>
    <s v="111"/>
    <x v="286"/>
    <d v="1899-12-30T08:38:00"/>
    <d v="2023-10-05T00:00:00"/>
    <s v="12:33"/>
    <x v="4"/>
    <x v="2"/>
    <x v="2"/>
    <s v="2"/>
    <x v="0"/>
    <s v="1"/>
    <n v="2"/>
    <s v="NE"/>
    <s v=""/>
    <x v="0"/>
  </r>
  <r>
    <s v="005538/23"/>
    <s v="Kozubíková Tereza"/>
    <s v="1255161919"/>
    <s v="207"/>
    <x v="286"/>
    <d v="1899-12-30T08:48:00"/>
    <d v="2023-10-05T00:00:00"/>
    <s v="12:22"/>
    <x v="8"/>
    <x v="2"/>
    <x v="2"/>
    <s v="2"/>
    <x v="0"/>
    <s v="1"/>
    <n v="2"/>
    <s v="NE"/>
    <s v=""/>
    <x v="0"/>
  </r>
  <r>
    <s v="005541/23"/>
    <s v="Kamlerová Klára "/>
    <s v="0862031390"/>
    <s v="205"/>
    <x v="286"/>
    <d v="1899-12-30T09:44:00"/>
    <d v="2023-10-05T00:00:00"/>
    <s v="14:25"/>
    <x v="0"/>
    <x v="2"/>
    <x v="2"/>
    <s v="2"/>
    <x v="0"/>
    <s v="1"/>
    <n v="2"/>
    <s v="NE"/>
    <s v=""/>
    <x v="0"/>
  </r>
  <r>
    <s v="005543/23"/>
    <s v="Becková Anna"/>
    <s v="1552170037"/>
    <s v="111"/>
    <x v="286"/>
    <d v="1899-12-30T10:49:00"/>
    <d v="2023-10-05T00:00:00"/>
    <s v="12:01"/>
    <x v="4"/>
    <x v="2"/>
    <x v="2"/>
    <s v="2"/>
    <x v="0"/>
    <s v="1"/>
    <n v="2"/>
    <s v="NE"/>
    <s v=""/>
    <x v="0"/>
  </r>
  <r>
    <s v="005544/23"/>
    <s v="Rajtárová Adéla"/>
    <s v="1053023235"/>
    <s v="205"/>
    <x v="286"/>
    <d v="1899-12-30T11:05:00"/>
    <d v="2023-10-05T00:00:00"/>
    <s v="12:34"/>
    <x v="4"/>
    <x v="2"/>
    <x v="2"/>
    <s v="2"/>
    <x v="0"/>
    <s v="1"/>
    <n v="2"/>
    <s v="NE"/>
    <s v=""/>
    <x v="0"/>
  </r>
  <r>
    <s v="005545/23"/>
    <s v="Matějka Matyáš"/>
    <s v="2208220003"/>
    <s v="205"/>
    <x v="286"/>
    <d v="1899-12-30T11:47:00"/>
    <d v="2023-10-05T00:00:00"/>
    <s v="12:03"/>
    <x v="4"/>
    <x v="0"/>
    <x v="0"/>
    <s v="2"/>
    <x v="0"/>
    <s v="1"/>
    <n v="2"/>
    <s v="NE"/>
    <s v=""/>
    <x v="0"/>
  </r>
  <r>
    <s v="005546/23"/>
    <s v="Hvězdová Karolína"/>
    <s v="1859200222"/>
    <s v="211"/>
    <x v="286"/>
    <d v="1899-12-30T11:58:00"/>
    <d v="2023-10-05T00:00:00"/>
    <s v="12:04"/>
    <x v="4"/>
    <x v="2"/>
    <x v="2"/>
    <s v="2"/>
    <x v="0"/>
    <s v="1"/>
    <n v="2"/>
    <s v="NE"/>
    <s v=""/>
    <x v="0"/>
  </r>
  <r>
    <s v="005547/23"/>
    <s v="Becková Anna"/>
    <s v="9361160424"/>
    <s v="111"/>
    <x v="286"/>
    <d v="1899-12-30T12:04:00"/>
    <d v="2023-10-05T00:00:00"/>
    <s v="12:01"/>
    <x v="5"/>
    <x v="0"/>
    <x v="0"/>
    <s v="7"/>
    <x v="1"/>
    <s v="1"/>
    <n v="2"/>
    <s v="NE"/>
    <s v=""/>
    <x v="0"/>
  </r>
  <r>
    <s v="005548/23"/>
    <s v="Hvězdová Renáta"/>
    <s v="8958096169"/>
    <s v="211"/>
    <x v="286"/>
    <d v="1899-12-30T12:07:00"/>
    <d v="2023-10-05T00:00:00"/>
    <s v="12:05"/>
    <x v="5"/>
    <x v="0"/>
    <x v="0"/>
    <s v="7"/>
    <x v="1"/>
    <s v="1"/>
    <n v="2"/>
    <s v="NE"/>
    <s v=""/>
    <x v="0"/>
  </r>
  <r>
    <s v="005550/23"/>
    <s v="Matějková Michaela"/>
    <s v="8458025356"/>
    <s v="205"/>
    <x v="286"/>
    <d v="1899-12-30T12:59:00"/>
    <d v="2023-10-05T00:00:00"/>
    <s v="12:02"/>
    <x v="5"/>
    <x v="0"/>
    <x v="0"/>
    <s v="7"/>
    <x v="1"/>
    <s v="1"/>
    <n v="2"/>
    <s v="NE"/>
    <s v=""/>
    <x v="0"/>
  </r>
  <r>
    <s v="005551/23"/>
    <s v="Mikulášová Ella"/>
    <s v="0560223235"/>
    <s v="201"/>
    <x v="286"/>
    <d v="1899-12-30T16:23:00"/>
    <d v="2023-10-05T00:00:00"/>
    <s v="12:06"/>
    <x v="4"/>
    <x v="2"/>
    <x v="2"/>
    <s v="2"/>
    <x v="2"/>
    <s v="1"/>
    <n v="2"/>
    <s v="ANO"/>
    <s v=""/>
    <x v="1"/>
  </r>
  <r>
    <s v="005553/23"/>
    <s v="Rosecký Matěj "/>
    <s v="1010060315"/>
    <s v="205"/>
    <x v="286"/>
    <d v="1899-12-30T18:00:00"/>
    <d v="2023-10-05T00:00:00"/>
    <s v="10:10"/>
    <x v="0"/>
    <x v="1"/>
    <x v="1"/>
    <s v="2"/>
    <x v="2"/>
    <s v="1"/>
    <n v="2"/>
    <s v="ANO"/>
    <s v=""/>
    <x v="1"/>
  </r>
  <r>
    <s v="005555/23"/>
    <s v="Zbořil Adam"/>
    <s v="1011040140"/>
    <s v="211"/>
    <x v="286"/>
    <d v="1899-12-30T20:36:00"/>
    <d v="2023-10-05T00:00:00"/>
    <s v="11:16"/>
    <x v="7"/>
    <x v="1"/>
    <x v="1"/>
    <s v="2"/>
    <x v="2"/>
    <s v="1"/>
    <n v="2"/>
    <s v="ANO"/>
    <s v=""/>
    <x v="1"/>
  </r>
  <r>
    <s v="005568/23"/>
    <s v="Ryška Lukáš"/>
    <s v="1810060065"/>
    <s v="205"/>
    <x v="287"/>
    <d v="1899-12-30T12:25:00"/>
    <d v="2023-10-05T00:00:00"/>
    <s v="11:19"/>
    <x v="7"/>
    <x v="2"/>
    <x v="2"/>
    <s v="2"/>
    <x v="0"/>
    <s v="1"/>
    <n v="3"/>
    <s v="NE"/>
    <s v=""/>
    <x v="0"/>
  </r>
  <r>
    <s v="005571/23"/>
    <s v="Ryšková Kristýna"/>
    <s v="7757044614"/>
    <s v="205"/>
    <x v="287"/>
    <d v="1899-12-30T13:15:00"/>
    <d v="2023-10-05T00:00:00"/>
    <s v="11:21"/>
    <x v="6"/>
    <x v="0"/>
    <x v="0"/>
    <s v="7"/>
    <x v="1"/>
    <s v="1"/>
    <n v="3"/>
    <s v="NE"/>
    <s v=""/>
    <x v="0"/>
  </r>
  <r>
    <s v="005577/23"/>
    <s v="Bartel Rudolf"/>
    <s v="2211240559"/>
    <s v="111"/>
    <x v="287"/>
    <d v="1899-12-30T18:41:00"/>
    <d v="2023-10-05T00:00:00"/>
    <s v="08:05"/>
    <x v="2"/>
    <x v="0"/>
    <x v="0"/>
    <s v="2"/>
    <x v="0"/>
    <s v="1"/>
    <n v="3"/>
    <s v="ANO"/>
    <s v=""/>
    <x v="1"/>
  </r>
  <r>
    <s v="005578/23"/>
    <s v="Bartel Gromská Zuzan"/>
    <s v="9052044463"/>
    <s v="111"/>
    <x v="287"/>
    <d v="1899-12-30T18:48:00"/>
    <d v="2023-10-05T00:00:00"/>
    <s v="13:54"/>
    <x v="3"/>
    <x v="0"/>
    <x v="0"/>
    <s v="7"/>
    <x v="1"/>
    <s v="1"/>
    <n v="3"/>
    <s v="ANO"/>
    <s v=""/>
    <x v="1"/>
  </r>
  <r>
    <s v="005561/23"/>
    <s v="Iacob Angelo"/>
    <s v="0701084934"/>
    <s v="111"/>
    <x v="287"/>
    <d v="1899-12-30T09:39:00"/>
    <d v="2023-10-06T00:00:00"/>
    <s v="12:32"/>
    <x v="4"/>
    <x v="2"/>
    <x v="2"/>
    <s v="2"/>
    <x v="0"/>
    <s v="1"/>
    <n v="3"/>
    <s v="NE"/>
    <s v=""/>
    <x v="0"/>
  </r>
  <r>
    <s v="005560/23"/>
    <s v="Veselý Vojtěch"/>
    <s v="2110160371"/>
    <s v="207"/>
    <x v="287"/>
    <d v="1899-12-30T09:27:00"/>
    <d v="2023-10-06T00:00:00"/>
    <s v="12:37"/>
    <x v="4"/>
    <x v="2"/>
    <x v="2"/>
    <s v="2"/>
    <x v="0"/>
    <s v="1"/>
    <n v="3"/>
    <s v="NE"/>
    <s v=""/>
    <x v="0"/>
  </r>
  <r>
    <s v="005239/23"/>
    <s v="Ovečka Jan"/>
    <s v="2201171544"/>
    <s v="205"/>
    <x v="271"/>
    <d v="1899-12-30T16:58:00"/>
    <d v="2023-10-06T00:00:00"/>
    <s v="12:36"/>
    <x v="4"/>
    <x v="0"/>
    <x v="0"/>
    <s v="5"/>
    <x v="0"/>
    <s v="1"/>
    <n v="1"/>
    <s v="ANO"/>
    <s v=""/>
    <x v="1"/>
  </r>
  <r>
    <s v="005240/23"/>
    <s v="Ovečka Martin"/>
    <s v="9202264852"/>
    <s v="205"/>
    <x v="271"/>
    <d v="1899-12-30T17:03:00"/>
    <d v="2023-10-06T00:00:00"/>
    <s v="12:35"/>
    <x v="5"/>
    <x v="0"/>
    <x v="0"/>
    <s v="7"/>
    <x v="1"/>
    <s v="1"/>
    <n v="1"/>
    <s v="ANO"/>
    <s v=""/>
    <x v="1"/>
  </r>
  <r>
    <s v="005305/23"/>
    <s v="Wormová Ráchel"/>
    <s v="1056091399"/>
    <s v="111"/>
    <x v="274"/>
    <d v="1899-12-30T13:06:00"/>
    <d v="2023-10-06T00:00:00"/>
    <s v="14:47"/>
    <x v="0"/>
    <x v="1"/>
    <x v="1"/>
    <s v="2"/>
    <x v="0"/>
    <s v="1"/>
    <n v="4"/>
    <s v="NE"/>
    <s v=""/>
    <x v="0"/>
  </r>
  <r>
    <s v="005461/23"/>
    <s v="Šiman Christopher"/>
    <s v="0707184467"/>
    <s v="207"/>
    <x v="282"/>
    <d v="1899-12-30T14:17:00"/>
    <d v="2023-10-06T00:00:00"/>
    <s v="16:12"/>
    <x v="7"/>
    <x v="0"/>
    <x v="0"/>
    <s v="2"/>
    <x v="0"/>
    <s v="1"/>
    <n v="5"/>
    <s v="NE"/>
    <s v=""/>
    <x v="0"/>
  </r>
  <r>
    <s v="005515/23"/>
    <s v="Hána Jonáš"/>
    <s v="1111250228"/>
    <s v="205"/>
    <x v="285"/>
    <d v="1899-12-30T11:44:00"/>
    <d v="2023-10-06T00:00:00"/>
    <s v="12:34"/>
    <x v="4"/>
    <x v="2"/>
    <x v="2"/>
    <s v="2"/>
    <x v="0"/>
    <s v="1"/>
    <n v="1"/>
    <s v="NE"/>
    <s v=""/>
    <x v="0"/>
  </r>
  <r>
    <s v="005527/23"/>
    <s v="Mirga Antonio"/>
    <s v="0908253236"/>
    <s v="111"/>
    <x v="285"/>
    <d v="1899-12-30T15:58:00"/>
    <d v="2023-10-06T00:00:00"/>
    <s v="12:44"/>
    <x v="0"/>
    <x v="0"/>
    <x v="0"/>
    <s v="2"/>
    <x v="0"/>
    <s v="1"/>
    <n v="1"/>
    <s v="ANO"/>
    <s v=""/>
    <x v="1"/>
  </r>
  <r>
    <s v="005536/23"/>
    <s v="Slouka Tomáš"/>
    <s v="1205180339"/>
    <s v="201"/>
    <x v="286"/>
    <d v="1899-12-30T08:28:00"/>
    <d v="2023-10-06T00:00:00"/>
    <s v="12:21"/>
    <x v="8"/>
    <x v="2"/>
    <x v="2"/>
    <s v="2"/>
    <x v="0"/>
    <s v="1"/>
    <n v="2"/>
    <s v="NE"/>
    <s v=""/>
    <x v="0"/>
  </r>
  <r>
    <s v="005539/23"/>
    <s v="Strouhalová Rebeka"/>
    <s v="1958200013"/>
    <s v="111"/>
    <x v="286"/>
    <d v="1899-12-30T09:01:00"/>
    <d v="2023-10-06T00:00:00"/>
    <s v="12:07"/>
    <x v="7"/>
    <x v="2"/>
    <x v="2"/>
    <s v="2"/>
    <x v="0"/>
    <s v="1"/>
    <n v="2"/>
    <s v="NE"/>
    <s v=""/>
    <x v="0"/>
  </r>
  <r>
    <s v="005549/23"/>
    <s v="Strouhalová Jana"/>
    <s v="8956025386"/>
    <s v="111"/>
    <x v="286"/>
    <d v="1899-12-30T12:13:00"/>
    <d v="2023-10-06T00:00:00"/>
    <s v="12:10"/>
    <x v="6"/>
    <x v="0"/>
    <x v="0"/>
    <s v="7"/>
    <x v="1"/>
    <s v="1"/>
    <n v="2"/>
    <s v="NE"/>
    <s v=""/>
    <x v="0"/>
  </r>
  <r>
    <s v="005559/23"/>
    <s v="Polášek Filip"/>
    <s v="1911181107"/>
    <s v="205"/>
    <x v="287"/>
    <d v="1899-12-30T08:58:00"/>
    <d v="2023-10-06T00:00:00"/>
    <s v="12:39"/>
    <x v="4"/>
    <x v="2"/>
    <x v="2"/>
    <s v="2"/>
    <x v="0"/>
    <s v="1"/>
    <n v="3"/>
    <s v="NE"/>
    <s v=""/>
    <x v="0"/>
  </r>
  <r>
    <s v="005562/23"/>
    <s v="Hampl Adam"/>
    <s v="1403110280"/>
    <s v="205"/>
    <x v="287"/>
    <d v="1899-12-30T09:49:00"/>
    <d v="2023-10-06T00:00:00"/>
    <s v="12:03"/>
    <x v="7"/>
    <x v="2"/>
    <x v="2"/>
    <s v="2"/>
    <x v="0"/>
    <s v="1"/>
    <n v="3"/>
    <s v="NE"/>
    <s v=""/>
    <x v="0"/>
  </r>
  <r>
    <s v="005564/23"/>
    <s v="Kadlec Theodor"/>
    <s v="1912311423"/>
    <s v="111"/>
    <x v="287"/>
    <d v="1899-12-30T10:08:00"/>
    <d v="2023-10-06T00:00:00"/>
    <s v="12:14"/>
    <x v="7"/>
    <x v="2"/>
    <x v="2"/>
    <s v="2"/>
    <x v="0"/>
    <s v="1"/>
    <n v="3"/>
    <s v="NE"/>
    <s v=""/>
    <x v="0"/>
  </r>
  <r>
    <s v="005565/23"/>
    <s v="Křapová Viktorie"/>
    <s v="1762211484"/>
    <s v="205"/>
    <x v="287"/>
    <d v="1899-12-30T10:22:00"/>
    <d v="2023-10-06T00:00:00"/>
    <s v="12:49"/>
    <x v="7"/>
    <x v="2"/>
    <x v="2"/>
    <s v="2"/>
    <x v="0"/>
    <s v="1"/>
    <n v="3"/>
    <s v="NE"/>
    <s v=""/>
    <x v="0"/>
  </r>
  <r>
    <s v="005567/23"/>
    <s v="Pinďák Jiří"/>
    <s v="0704107437"/>
    <s v="111"/>
    <x v="287"/>
    <d v="1899-12-30T11:36:00"/>
    <d v="2023-10-06T00:00:00"/>
    <s v="16:03"/>
    <x v="7"/>
    <x v="2"/>
    <x v="2"/>
    <s v="2"/>
    <x v="0"/>
    <s v="1"/>
    <n v="3"/>
    <s v="NE"/>
    <s v=""/>
    <x v="0"/>
  </r>
  <r>
    <s v="005569/23"/>
    <s v="Kadlec Sabina"/>
    <s v="9657276178"/>
    <s v="111"/>
    <x v="287"/>
    <d v="1899-12-30T12:50:00"/>
    <d v="2023-10-06T00:00:00"/>
    <s v="12:16"/>
    <x v="6"/>
    <x v="0"/>
    <x v="0"/>
    <s v="7"/>
    <x v="1"/>
    <s v="1"/>
    <n v="3"/>
    <s v="NE"/>
    <s v=""/>
    <x v="0"/>
  </r>
  <r>
    <s v="005573/23"/>
    <s v="Polášková Petra"/>
    <s v="8160095306"/>
    <s v="205"/>
    <x v="287"/>
    <d v="1899-12-30T13:32:00"/>
    <d v="2023-10-06T00:00:00"/>
    <s v="12:38"/>
    <x v="5"/>
    <x v="0"/>
    <x v="0"/>
    <s v="7"/>
    <x v="1"/>
    <s v="1"/>
    <n v="3"/>
    <s v="NE"/>
    <s v=""/>
    <x v="0"/>
  </r>
  <r>
    <s v="005574/23"/>
    <s v="Veselá Lucie, Mgr."/>
    <s v="9254303784"/>
    <s v="207"/>
    <x v="287"/>
    <d v="1899-12-30T13:43:00"/>
    <d v="2023-10-06T00:00:00"/>
    <s v="12:37"/>
    <x v="5"/>
    <x v="0"/>
    <x v="0"/>
    <s v="7"/>
    <x v="1"/>
    <s v="1"/>
    <n v="3"/>
    <s v="NE"/>
    <s v=""/>
    <x v="0"/>
  </r>
  <r>
    <s v="005576/23"/>
    <s v="Juračková Žaneta"/>
    <s v="8656225083"/>
    <s v="205"/>
    <x v="287"/>
    <d v="1899-12-30T14:52:00"/>
    <d v="2023-10-06T00:00:00"/>
    <s v="12:54"/>
    <x v="6"/>
    <x v="0"/>
    <x v="0"/>
    <s v="7"/>
    <x v="1"/>
    <s v="1"/>
    <n v="3"/>
    <s v="NE"/>
    <s v=""/>
    <x v="0"/>
  </r>
  <r>
    <s v="005579/23"/>
    <s v="Šnajdrová Tereza"/>
    <s v="0559143233"/>
    <s v="201"/>
    <x v="288"/>
    <d v="1899-12-30T07:58:00"/>
    <d v="2023-10-06T00:00:00"/>
    <s v="08:10"/>
    <x v="0"/>
    <x v="2"/>
    <x v="2"/>
    <s v="2"/>
    <x v="0"/>
    <s v="1"/>
    <n v="4"/>
    <s v="NE"/>
    <s v=""/>
    <x v="0"/>
  </r>
  <r>
    <s v="005603/23"/>
    <s v="Balážová Lilly"/>
    <s v="2260141081"/>
    <s v="205"/>
    <x v="288"/>
    <d v="1899-12-30T12:45:00"/>
    <d v="2023-10-06T00:00:00"/>
    <s v="13:53"/>
    <x v="4"/>
    <x v="0"/>
    <x v="0"/>
    <s v="2"/>
    <x v="0"/>
    <s v="1"/>
    <n v="4"/>
    <s v="NE"/>
    <s v=""/>
    <x v="0"/>
  </r>
  <r>
    <s v="005610/23"/>
    <s v="Balážová Markéta "/>
    <s v="9454085718"/>
    <s v="205"/>
    <x v="288"/>
    <d v="1899-12-30T14:32:00"/>
    <d v="2023-10-06T00:00:00"/>
    <s v="13:54"/>
    <x v="5"/>
    <x v="0"/>
    <x v="0"/>
    <s v="7"/>
    <x v="1"/>
    <s v="1"/>
    <n v="4"/>
    <s v="NE"/>
    <s v=""/>
    <x v="0"/>
  </r>
  <r>
    <s v="005615/23"/>
    <s v="Blahová Veronika"/>
    <s v="1161070933"/>
    <s v="201"/>
    <x v="288"/>
    <d v="1899-12-30T19:31:00"/>
    <d v="2023-10-06T00:00:00"/>
    <s v="10:53"/>
    <x v="0"/>
    <x v="1"/>
    <x v="1"/>
    <s v="2"/>
    <x v="0"/>
    <s v="1"/>
    <n v="4"/>
    <s v="ANO"/>
    <s v=""/>
    <x v="1"/>
  </r>
  <r>
    <s v="005535/23"/>
    <s v="Temlíková Martina"/>
    <s v="8058245371"/>
    <s v="111"/>
    <x v="285"/>
    <d v="1899-12-30T22:07:00"/>
    <d v="2023-10-07T00:00:00"/>
    <s v="15:15"/>
    <x v="3"/>
    <x v="0"/>
    <x v="0"/>
    <s v="7"/>
    <x v="1"/>
    <s v="1"/>
    <n v="1"/>
    <s v="ANO"/>
    <s v=""/>
    <x v="1"/>
  </r>
  <r>
    <s v="005566/23"/>
    <s v="Tyl Ondřej"/>
    <s v="0809225274"/>
    <s v="205"/>
    <x v="287"/>
    <d v="1899-12-30T10:39:00"/>
    <d v="2023-10-07T00:00:00"/>
    <s v="13:13"/>
    <x v="8"/>
    <x v="2"/>
    <x v="2"/>
    <s v="2"/>
    <x v="0"/>
    <s v="1"/>
    <n v="3"/>
    <s v="NE"/>
    <s v=""/>
    <x v="0"/>
  </r>
  <r>
    <s v="005580/23"/>
    <s v="Kolářová Rozálie"/>
    <s v="1861070178"/>
    <s v="205"/>
    <x v="288"/>
    <d v="1899-12-30T09:18:00"/>
    <d v="2023-10-07T00:00:00"/>
    <s v="08:36"/>
    <x v="7"/>
    <x v="2"/>
    <x v="2"/>
    <s v="2"/>
    <x v="0"/>
    <s v="1"/>
    <n v="4"/>
    <s v="NE"/>
    <s v=""/>
    <x v="0"/>
  </r>
  <r>
    <s v="005581/23"/>
    <s v="Voříšková Ester"/>
    <s v="1557090128"/>
    <s v="205"/>
    <x v="288"/>
    <d v="1899-12-30T09:41:00"/>
    <d v="2023-10-07T00:00:00"/>
    <s v="08:58"/>
    <x v="7"/>
    <x v="2"/>
    <x v="2"/>
    <s v="2"/>
    <x v="0"/>
    <s v="1"/>
    <n v="4"/>
    <s v="NE"/>
    <s v=""/>
    <x v="0"/>
  </r>
  <r>
    <s v="005582/23"/>
    <s v="Čižmar Matyáš"/>
    <s v="1708100460"/>
    <s v="205"/>
    <x v="288"/>
    <d v="1899-12-30T09:46:00"/>
    <d v="2023-10-07T00:00:00"/>
    <s v="12:15"/>
    <x v="7"/>
    <x v="2"/>
    <x v="2"/>
    <s v="2"/>
    <x v="0"/>
    <s v="1"/>
    <n v="4"/>
    <s v="NE"/>
    <s v=""/>
    <x v="0"/>
  </r>
  <r>
    <s v="005584/23"/>
    <s v="Kvietok Karel "/>
    <s v="1710081098"/>
    <s v="205"/>
    <x v="288"/>
    <d v="1899-12-30T10:08:00"/>
    <d v="2023-10-07T00:00:00"/>
    <s v="12:05"/>
    <x v="7"/>
    <x v="2"/>
    <x v="2"/>
    <s v="2"/>
    <x v="0"/>
    <s v="1"/>
    <n v="4"/>
    <s v="NE"/>
    <s v=""/>
    <x v="0"/>
  </r>
  <r>
    <s v="005585/23"/>
    <s v="Lamač Jaroslav"/>
    <s v="1904090309"/>
    <s v="205"/>
    <x v="288"/>
    <d v="1899-12-30T10:21:00"/>
    <d v="2023-10-07T00:00:00"/>
    <s v="08:49"/>
    <x v="7"/>
    <x v="2"/>
    <x v="2"/>
    <s v="2"/>
    <x v="0"/>
    <s v="1"/>
    <n v="4"/>
    <s v="NE"/>
    <s v=""/>
    <x v="0"/>
  </r>
  <r>
    <s v="005586/23"/>
    <s v="Otisk Matouš"/>
    <s v="1307141209"/>
    <s v="205"/>
    <x v="288"/>
    <d v="1899-12-30T10:22:00"/>
    <d v="2023-10-07T00:00:00"/>
    <s v="14:17"/>
    <x v="7"/>
    <x v="2"/>
    <x v="2"/>
    <s v="2"/>
    <x v="0"/>
    <s v="1"/>
    <n v="4"/>
    <s v="NE"/>
    <s v=""/>
    <x v="0"/>
  </r>
  <r>
    <s v="005588/23"/>
    <s v="Shash Maksim"/>
    <s v="2112784091"/>
    <s v="111"/>
    <x v="288"/>
    <d v="1899-12-30T10:41:00"/>
    <d v="2023-10-07T00:00:00"/>
    <s v="13:52"/>
    <x v="4"/>
    <x v="2"/>
    <x v="2"/>
    <s v="2"/>
    <x v="0"/>
    <s v="1"/>
    <n v="4"/>
    <s v="NE"/>
    <s v=""/>
    <x v="0"/>
  </r>
  <r>
    <s v="005590/23"/>
    <s v="Malotová Natálie"/>
    <s v="1662270709"/>
    <s v="205"/>
    <x v="288"/>
    <d v="1899-12-30T10:59:00"/>
    <d v="2023-10-07T00:00:00"/>
    <s v="15:31"/>
    <x v="7"/>
    <x v="2"/>
    <x v="2"/>
    <s v="2"/>
    <x v="0"/>
    <s v="1"/>
    <n v="4"/>
    <s v="NE"/>
    <s v=""/>
    <x v="0"/>
  </r>
  <r>
    <s v="005591/23"/>
    <s v="Dambor Sebastián"/>
    <s v="2010090720"/>
    <s v="211"/>
    <x v="288"/>
    <d v="1899-12-30T11:11:00"/>
    <d v="2023-10-07T00:00:00"/>
    <s v="10:24"/>
    <x v="4"/>
    <x v="2"/>
    <x v="2"/>
    <s v="2"/>
    <x v="0"/>
    <s v="1"/>
    <n v="4"/>
    <s v="NE"/>
    <s v=""/>
    <x v="0"/>
  </r>
  <r>
    <s v="005593/23"/>
    <s v="Kolorz Daniel"/>
    <s v="1710210062"/>
    <s v="211"/>
    <x v="288"/>
    <d v="1899-12-30T11:22:00"/>
    <d v="2023-10-07T00:00:00"/>
    <s v="08:54"/>
    <x v="7"/>
    <x v="2"/>
    <x v="2"/>
    <s v="2"/>
    <x v="0"/>
    <s v="1"/>
    <n v="4"/>
    <s v="NE"/>
    <s v=""/>
    <x v="0"/>
  </r>
  <r>
    <s v="005597/23"/>
    <s v="Kolorzová Marta"/>
    <s v="8561205785"/>
    <s v="211"/>
    <x v="288"/>
    <d v="1899-12-30T12:17:00"/>
    <d v="2023-10-07T00:00:00"/>
    <s v="09:25"/>
    <x v="6"/>
    <x v="0"/>
    <x v="0"/>
    <s v="7"/>
    <x v="1"/>
    <s v="1"/>
    <n v="4"/>
    <s v="NE"/>
    <s v=""/>
    <x v="0"/>
  </r>
  <r>
    <s v="005599/23"/>
    <s v="Pospíšilová Alena"/>
    <s v="8256145337"/>
    <s v="205"/>
    <x v="288"/>
    <d v="1899-12-30T12:23:00"/>
    <d v="2023-10-07T00:00:00"/>
    <s v="12:12"/>
    <x v="6"/>
    <x v="0"/>
    <x v="0"/>
    <s v="7"/>
    <x v="1"/>
    <s v="1"/>
    <n v="4"/>
    <s v="NE"/>
    <s v=""/>
    <x v="0"/>
  </r>
  <r>
    <s v="005600/23"/>
    <s v="Šuranská Veronika"/>
    <s v="8656086219"/>
    <s v="205"/>
    <x v="288"/>
    <d v="1899-12-30T12:32:00"/>
    <d v="2023-10-07T00:00:00"/>
    <s v="09:21"/>
    <x v="6"/>
    <x v="0"/>
    <x v="0"/>
    <s v="7"/>
    <x v="1"/>
    <s v="1"/>
    <n v="4"/>
    <s v="NE"/>
    <s v=""/>
    <x v="0"/>
  </r>
  <r>
    <s v="005601/23"/>
    <s v="Popelková Radka DiS"/>
    <s v="9255265778"/>
    <s v="205"/>
    <x v="288"/>
    <d v="1899-12-30T12:37:00"/>
    <d v="2023-10-07T00:00:00"/>
    <s v="09:19"/>
    <x v="6"/>
    <x v="0"/>
    <x v="0"/>
    <s v="7"/>
    <x v="1"/>
    <s v="1"/>
    <n v="4"/>
    <s v="NE"/>
    <s v=""/>
    <x v="0"/>
  </r>
  <r>
    <s v="005602/23"/>
    <s v="Čižmarová Monika"/>
    <s v="8955275703"/>
    <s v="205"/>
    <x v="288"/>
    <d v="1899-12-30T12:41:00"/>
    <d v="2023-10-07T00:00:00"/>
    <s v="12:34"/>
    <x v="6"/>
    <x v="0"/>
    <x v="0"/>
    <s v="7"/>
    <x v="1"/>
    <s v="1"/>
    <n v="4"/>
    <s v="NE"/>
    <s v=""/>
    <x v="0"/>
  </r>
  <r>
    <s v="005606/23"/>
    <s v="Štefanová Lucie "/>
    <s v="9557115722"/>
    <s v="211"/>
    <x v="288"/>
    <d v="1899-12-30T13:22:00"/>
    <d v="2023-10-07T00:00:00"/>
    <s v="11:33"/>
    <x v="5"/>
    <x v="0"/>
    <x v="0"/>
    <s v="7"/>
    <x v="1"/>
    <s v="1"/>
    <n v="4"/>
    <s v="NE"/>
    <s v=""/>
    <x v="0"/>
  </r>
  <r>
    <s v="005608/23"/>
    <s v="Shash Kateryna"/>
    <s v="8756554664"/>
    <s v="111"/>
    <x v="288"/>
    <d v="1899-12-30T13:26:00"/>
    <d v="2023-10-07T00:00:00"/>
    <s v="13:37"/>
    <x v="5"/>
    <x v="0"/>
    <x v="0"/>
    <s v="7"/>
    <x v="1"/>
    <s v="1"/>
    <n v="4"/>
    <s v="NE"/>
    <s v=""/>
    <x v="0"/>
  </r>
  <r>
    <s v="005611/23"/>
    <s v="Králíková Andrea"/>
    <s v="0760273228"/>
    <s v="211"/>
    <x v="288"/>
    <d v="1899-12-30T16:14:00"/>
    <d v="2023-10-07T00:00:00"/>
    <s v="08:15"/>
    <x v="2"/>
    <x v="0"/>
    <x v="0"/>
    <s v="2"/>
    <x v="0"/>
    <s v="1"/>
    <n v="4"/>
    <s v="ANO"/>
    <s v=""/>
    <x v="1"/>
  </r>
  <r>
    <s v="005616/23"/>
    <s v="Fišerová Amálie"/>
    <s v="1356231195"/>
    <s v="205"/>
    <x v="288"/>
    <d v="1899-12-30T19:59:00"/>
    <d v="2023-10-07T00:00:00"/>
    <s v="06:37"/>
    <x v="4"/>
    <x v="0"/>
    <x v="0"/>
    <s v="2"/>
    <x v="0"/>
    <s v="1"/>
    <n v="4"/>
    <s v="ANO"/>
    <s v=""/>
    <x v="1"/>
  </r>
  <r>
    <s v="005469/23"/>
    <s v="Temlíková Nikola"/>
    <s v="1261140287"/>
    <s v="111"/>
    <x v="282"/>
    <d v="1899-12-30T21:03:00"/>
    <d v="2023-10-08T00:00:00"/>
    <s v="13:47"/>
    <x v="2"/>
    <x v="1"/>
    <x v="1"/>
    <s v="3"/>
    <x v="0"/>
    <s v="1"/>
    <n v="5"/>
    <s v="ANO"/>
    <s v=""/>
    <x v="1"/>
  </r>
  <r>
    <s v="005587/23"/>
    <s v="Dočkalová Viktorie"/>
    <s v="1852220601"/>
    <s v="205"/>
    <x v="288"/>
    <d v="1899-12-30T10:31:00"/>
    <d v="2023-10-08T00:00:00"/>
    <s v="13:09"/>
    <x v="7"/>
    <x v="2"/>
    <x v="2"/>
    <s v="2"/>
    <x v="0"/>
    <s v="1"/>
    <n v="4"/>
    <s v="NE"/>
    <s v=""/>
    <x v="0"/>
  </r>
  <r>
    <s v="005594/23"/>
    <s v="Vrbová Anna"/>
    <s v="2059160092"/>
    <s v="201"/>
    <x v="288"/>
    <d v="1899-12-30T11:30:00"/>
    <d v="2023-10-08T00:00:00"/>
    <s v="15:02"/>
    <x v="7"/>
    <x v="2"/>
    <x v="2"/>
    <s v="2"/>
    <x v="0"/>
    <s v="1"/>
    <n v="4"/>
    <s v="NE"/>
    <s v=""/>
    <x v="0"/>
  </r>
  <r>
    <s v="005596/23"/>
    <s v="Andrlová Barbora"/>
    <s v="9361076142"/>
    <s v="205"/>
    <x v="288"/>
    <d v="1899-12-30T11:59:00"/>
    <d v="2023-10-08T00:00:00"/>
    <s v="13:10"/>
    <x v="6"/>
    <x v="0"/>
    <x v="0"/>
    <s v="7"/>
    <x v="1"/>
    <s v="1"/>
    <n v="4"/>
    <s v="NE"/>
    <s v=""/>
    <x v="0"/>
  </r>
  <r>
    <s v="005609/23"/>
    <s v="Král Jakub, Ing."/>
    <s v="8607086191"/>
    <s v="111"/>
    <x v="288"/>
    <d v="1899-12-30T14:20:00"/>
    <d v="2023-10-08T00:00:00"/>
    <s v="18:01"/>
    <x v="9"/>
    <x v="0"/>
    <x v="0"/>
    <s v="7"/>
    <x v="1"/>
    <s v="1"/>
    <n v="4"/>
    <s v="NE"/>
    <s v=""/>
    <x v="0"/>
  </r>
  <r>
    <s v="005617/23"/>
    <s v="Vrbová Morávková Ven"/>
    <s v="9255265712"/>
    <s v="201"/>
    <x v="288"/>
    <d v="1899-12-30T20:42:00"/>
    <d v="2023-10-08T00:00:00"/>
    <s v="15:04"/>
    <x v="6"/>
    <x v="0"/>
    <x v="0"/>
    <s v="7"/>
    <x v="1"/>
    <s v="1"/>
    <n v="4"/>
    <s v="ANO"/>
    <s v=""/>
    <x v="1"/>
  </r>
  <r>
    <s v="005619/23"/>
    <s v="Burín Damian"/>
    <s v="1912160536"/>
    <s v="211"/>
    <x v="289"/>
    <d v="1899-12-30T00:01:00"/>
    <d v="2023-10-08T00:00:00"/>
    <s v="10:21"/>
    <x v="2"/>
    <x v="0"/>
    <x v="0"/>
    <s v="2"/>
    <x v="0"/>
    <s v="1"/>
    <n v="5"/>
    <s v="ANO"/>
    <s v=""/>
    <x v="1"/>
  </r>
  <r>
    <s v="005620/23"/>
    <s v="Burín Lukáš "/>
    <s v="9201215738"/>
    <s v="205"/>
    <x v="289"/>
    <d v="1899-12-30T00:14:00"/>
    <d v="2023-10-08T00:00:00"/>
    <s v="10:39"/>
    <x v="3"/>
    <x v="0"/>
    <x v="0"/>
    <s v="7"/>
    <x v="1"/>
    <s v="1"/>
    <n v="5"/>
    <s v="ANO"/>
    <s v=""/>
    <x v="1"/>
  </r>
  <r>
    <s v="005630/23"/>
    <s v="Březinová Kateřina "/>
    <s v="0753203231"/>
    <s v="205"/>
    <x v="290"/>
    <d v="1899-12-30T19:07:00"/>
    <d v="2023-10-08T00:00:00"/>
    <s v="12:57"/>
    <x v="7"/>
    <x v="0"/>
    <x v="0"/>
    <s v="2"/>
    <x v="0"/>
    <s v="1"/>
    <n v="6"/>
    <s v="ANO"/>
    <s v=""/>
    <x v="1"/>
  </r>
  <r>
    <s v="005633/23"/>
    <s v="Dvořáková Adéla"/>
    <s v="1755301438"/>
    <s v="111"/>
    <x v="290"/>
    <d v="1899-12-30T21:23:00"/>
    <d v="2023-10-08T00:00:00"/>
    <s v="15:52"/>
    <x v="4"/>
    <x v="0"/>
    <x v="0"/>
    <s v="2"/>
    <x v="0"/>
    <s v="1"/>
    <n v="6"/>
    <s v="ANO"/>
    <s v=""/>
    <x v="1"/>
  </r>
  <r>
    <s v="005637/23"/>
    <s v="Minaříková Lucie Ann"/>
    <s v="1861300881"/>
    <s v="111"/>
    <x v="290"/>
    <d v="1899-12-30T22:44:00"/>
    <d v="2023-10-08T00:00:00"/>
    <s v="17:31"/>
    <x v="4"/>
    <x v="0"/>
    <x v="0"/>
    <s v="2"/>
    <x v="0"/>
    <s v="1"/>
    <n v="6"/>
    <s v="ANO"/>
    <s v=""/>
    <x v="1"/>
  </r>
  <r>
    <s v="005638/23"/>
    <s v="Bangová Lucie"/>
    <s v="9551166097"/>
    <s v="111"/>
    <x v="290"/>
    <d v="1899-12-30T22:53:00"/>
    <d v="2023-10-08T00:00:00"/>
    <s v="17:33"/>
    <x v="5"/>
    <x v="0"/>
    <x v="0"/>
    <s v="7"/>
    <x v="1"/>
    <s v="1"/>
    <n v="6"/>
    <s v="ANO"/>
    <s v=""/>
    <x v="1"/>
  </r>
  <r>
    <s v="005628/23"/>
    <s v="Smítal Šimon"/>
    <s v="0908283233"/>
    <s v="205"/>
    <x v="290"/>
    <d v="1899-12-30T12:59:00"/>
    <d v="2023-10-09T00:00:00"/>
    <s v="12:07"/>
    <x v="4"/>
    <x v="0"/>
    <x v="0"/>
    <s v="2"/>
    <x v="0"/>
    <s v="1"/>
    <n v="6"/>
    <s v="NE"/>
    <s v=""/>
    <x v="1"/>
  </r>
  <r>
    <s v="005458/23"/>
    <s v="Krobotová Anna"/>
    <s v="1159090339"/>
    <s v="201"/>
    <x v="282"/>
    <d v="1899-12-30T11:50:00"/>
    <d v="2023-10-09T00:00:00"/>
    <s v="13:09"/>
    <x v="2"/>
    <x v="1"/>
    <x v="1"/>
    <s v="2"/>
    <x v="0"/>
    <s v="1"/>
    <n v="5"/>
    <s v="NE"/>
    <s v=""/>
    <x v="0"/>
  </r>
  <r>
    <s v="005497/23"/>
    <s v="Dvořák Lukáš"/>
    <s v="2308220706"/>
    <s v="207"/>
    <x v="284"/>
    <d v="1899-12-30T18:20:00"/>
    <d v="2023-10-09T00:00:00"/>
    <s v="14:44"/>
    <x v="4"/>
    <x v="1"/>
    <x v="1"/>
    <s v="5"/>
    <x v="0"/>
    <s v="1"/>
    <n v="7"/>
    <s v="ANO"/>
    <s v=""/>
    <x v="1"/>
  </r>
  <r>
    <s v="005498/23"/>
    <s v="Gabrielová Natálie "/>
    <s v="0551043262"/>
    <s v="207"/>
    <x v="284"/>
    <d v="1899-12-30T18:46:00"/>
    <d v="2023-10-09T00:00:00"/>
    <s v="14:47"/>
    <x v="5"/>
    <x v="0"/>
    <x v="0"/>
    <s v="2"/>
    <x v="1"/>
    <s v="1"/>
    <n v="7"/>
    <s v="ANO"/>
    <s v=""/>
    <x v="1"/>
  </r>
  <r>
    <s v="005513/23"/>
    <s v="Šmajstrla David"/>
    <s v="0512210402"/>
    <s v="111"/>
    <x v="285"/>
    <d v="1899-12-30T10:42:00"/>
    <d v="2023-10-09T00:00:00"/>
    <s v="12:37"/>
    <x v="7"/>
    <x v="2"/>
    <x v="2"/>
    <s v="2"/>
    <x v="0"/>
    <s v="1"/>
    <n v="1"/>
    <s v="NE"/>
    <s v=""/>
    <x v="0"/>
  </r>
  <r>
    <s v="005540/23"/>
    <s v="Konupčíková Tereza "/>
    <s v="0653313265"/>
    <s v="205"/>
    <x v="286"/>
    <d v="1899-12-30T09:35:00"/>
    <d v="2023-10-09T00:00:00"/>
    <s v="09:12"/>
    <x v="8"/>
    <x v="0"/>
    <x v="0"/>
    <s v="2"/>
    <x v="0"/>
    <s v="1"/>
    <n v="2"/>
    <s v="NE"/>
    <s v=""/>
    <x v="0"/>
  </r>
  <r>
    <s v="005572/23"/>
    <s v="Rous Mikuláš"/>
    <s v="2204300285"/>
    <s v="205"/>
    <x v="287"/>
    <d v="1899-12-30T13:20:00"/>
    <d v="2023-10-09T00:00:00"/>
    <s v="12:52"/>
    <x v="8"/>
    <x v="0"/>
    <x v="0"/>
    <s v="2"/>
    <x v="0"/>
    <s v="1"/>
    <n v="3"/>
    <s v="NE"/>
    <s v=""/>
    <x v="0"/>
  </r>
  <r>
    <s v="005575/23"/>
    <s v="Velčovská Tereza"/>
    <s v="9355065390"/>
    <s v="205"/>
    <x v="287"/>
    <d v="1899-12-30T13:50:00"/>
    <d v="2023-10-09T00:00:00"/>
    <s v="13:07"/>
    <x v="9"/>
    <x v="0"/>
    <x v="0"/>
    <s v="7"/>
    <x v="1"/>
    <s v="1"/>
    <n v="3"/>
    <s v="NE"/>
    <s v=""/>
    <x v="0"/>
  </r>
  <r>
    <s v="005583/23"/>
    <s v="Hamalová Alžběta"/>
    <s v="0757173241"/>
    <s v="205"/>
    <x v="288"/>
    <d v="1899-12-30T10:07:00"/>
    <d v="2023-10-09T00:00:00"/>
    <s v="14:55"/>
    <x v="0"/>
    <x v="2"/>
    <x v="2"/>
    <s v="2"/>
    <x v="0"/>
    <s v="1"/>
    <n v="4"/>
    <s v="NE"/>
    <s v=""/>
    <x v="0"/>
  </r>
  <r>
    <s v="005589/23"/>
    <s v="Maturová Eliška"/>
    <s v="1560040075"/>
    <s v="111"/>
    <x v="288"/>
    <d v="1899-12-30T10:48:00"/>
    <d v="2023-10-09T00:00:00"/>
    <s v="12:11"/>
    <x v="4"/>
    <x v="2"/>
    <x v="2"/>
    <s v="2"/>
    <x v="0"/>
    <s v="1"/>
    <n v="4"/>
    <s v="NE"/>
    <s v=""/>
    <x v="0"/>
  </r>
  <r>
    <s v="005595/23"/>
    <s v="Svítková Karolína"/>
    <s v="0762310835"/>
    <s v="205"/>
    <x v="288"/>
    <d v="1899-12-30T11:55:00"/>
    <d v="2023-10-09T00:00:00"/>
    <s v="13:25"/>
    <x v="0"/>
    <x v="0"/>
    <x v="0"/>
    <s v="2"/>
    <x v="0"/>
    <s v="1"/>
    <n v="4"/>
    <s v="NE"/>
    <s v=""/>
    <x v="0"/>
  </r>
  <r>
    <s v="005598/23"/>
    <s v="Pohlodko Patrik"/>
    <s v="2306190425"/>
    <s v="111"/>
    <x v="288"/>
    <d v="1899-12-30T12:22:00"/>
    <d v="2023-10-09T00:00:00"/>
    <s v="13:54"/>
    <x v="2"/>
    <x v="0"/>
    <x v="0"/>
    <s v="2"/>
    <x v="0"/>
    <s v="1"/>
    <n v="4"/>
    <s v="NE"/>
    <s v=""/>
    <x v="0"/>
  </r>
  <r>
    <s v="005604/23"/>
    <s v="Konečná Alžběta"/>
    <s v="1656011324"/>
    <s v="111"/>
    <x v="288"/>
    <d v="1899-12-30T12:50:00"/>
    <d v="2023-10-09T00:00:00"/>
    <s v="13:05"/>
    <x v="2"/>
    <x v="0"/>
    <x v="0"/>
    <s v="2"/>
    <x v="0"/>
    <s v="1"/>
    <n v="4"/>
    <s v="NE"/>
    <s v=""/>
    <x v="0"/>
  </r>
  <r>
    <s v="005605/23"/>
    <s v="Maturová Adéla, Mgr."/>
    <s v="9157046162"/>
    <s v="207"/>
    <x v="288"/>
    <d v="1899-12-30T13:19:00"/>
    <d v="2023-10-09T00:00:00"/>
    <s v="12:13"/>
    <x v="5"/>
    <x v="0"/>
    <x v="0"/>
    <s v="7"/>
    <x v="1"/>
    <s v="1"/>
    <n v="4"/>
    <s v="NE"/>
    <s v=""/>
    <x v="0"/>
  </r>
  <r>
    <s v="005607/23"/>
    <s v="Pohlodková Karolína "/>
    <s v="0554065259"/>
    <s v="111"/>
    <x v="288"/>
    <d v="1899-12-30T13:23:00"/>
    <d v="2023-10-09T00:00:00"/>
    <s v="14:21"/>
    <x v="3"/>
    <x v="0"/>
    <x v="0"/>
    <s v="7"/>
    <x v="1"/>
    <s v="1"/>
    <n v="4"/>
    <s v="NE"/>
    <s v=""/>
    <x v="0"/>
  </r>
  <r>
    <s v="005613/23"/>
    <s v="Jachanová Katrin"/>
    <s v="1656100061"/>
    <s v="111"/>
    <x v="288"/>
    <d v="1899-12-30T18:37:00"/>
    <d v="2023-10-09T00:00:00"/>
    <s v="10:48"/>
    <x v="0"/>
    <x v="0"/>
    <x v="0"/>
    <s v="2"/>
    <x v="0"/>
    <s v="1"/>
    <n v="4"/>
    <s v="ANO"/>
    <s v=""/>
    <x v="1"/>
  </r>
  <r>
    <s v="005614/23"/>
    <s v="Homolák Martin"/>
    <s v="7004265774"/>
    <s v="111"/>
    <x v="288"/>
    <d v="1899-12-30T19:00:00"/>
    <d v="2023-10-09T00:00:00"/>
    <s v="13:34"/>
    <x v="3"/>
    <x v="0"/>
    <x v="0"/>
    <s v="7"/>
    <x v="1"/>
    <s v="1"/>
    <n v="4"/>
    <s v="ANO"/>
    <s v=""/>
    <x v="1"/>
  </r>
  <r>
    <s v="005621/23"/>
    <s v="Pelcová Nikol"/>
    <s v="2358090427"/>
    <s v="111"/>
    <x v="289"/>
    <d v="1899-12-30T08:50:00"/>
    <d v="2023-10-09T00:00:00"/>
    <s v="13:29"/>
    <x v="4"/>
    <x v="0"/>
    <x v="0"/>
    <s v="2"/>
    <x v="0"/>
    <s v="1"/>
    <n v="5"/>
    <s v="NE"/>
    <s v=""/>
    <x v="0"/>
  </r>
  <r>
    <s v="005622/23"/>
    <s v="Pelcová Kristýna"/>
    <s v="9454026252"/>
    <s v="111"/>
    <x v="289"/>
    <d v="1899-12-30T13:44:00"/>
    <d v="2023-10-09T00:00:00"/>
    <s v="13:31"/>
    <x v="5"/>
    <x v="0"/>
    <x v="0"/>
    <s v="7"/>
    <x v="1"/>
    <s v="1"/>
    <n v="5"/>
    <s v="NE"/>
    <s v=""/>
    <x v="0"/>
  </r>
  <r>
    <s v="005623/23"/>
    <s v="Hudousek Theodor "/>
    <s v="2206150595"/>
    <s v="211"/>
    <x v="289"/>
    <d v="1899-12-30T18:58:00"/>
    <d v="2023-10-09T00:00:00"/>
    <s v="12:08"/>
    <x v="2"/>
    <x v="0"/>
    <x v="0"/>
    <s v="2"/>
    <x v="0"/>
    <s v="1"/>
    <n v="5"/>
    <s v="ANO"/>
    <s v=""/>
    <x v="1"/>
  </r>
  <r>
    <s v="005624/23"/>
    <s v="Hudousková Darina In"/>
    <s v="8753093723"/>
    <s v="211"/>
    <x v="289"/>
    <d v="1899-12-30T21:13:00"/>
    <d v="2023-10-09T00:00:00"/>
    <s v="12:09"/>
    <x v="3"/>
    <x v="0"/>
    <x v="0"/>
    <s v="7"/>
    <x v="1"/>
    <s v="1"/>
    <n v="5"/>
    <s v="ANO"/>
    <s v=""/>
    <x v="1"/>
  </r>
  <r>
    <s v="005629/23"/>
    <s v="Bauerová Šárka"/>
    <s v="0952063244"/>
    <s v="990"/>
    <x v="290"/>
    <d v="1899-12-30T17:10:00"/>
    <d v="2023-10-09T00:00:00"/>
    <s v="11:15"/>
    <x v="0"/>
    <x v="1"/>
    <x v="1"/>
    <s v="4"/>
    <x v="1"/>
    <s v="1"/>
    <n v="6"/>
    <s v="ANO"/>
    <s v=""/>
    <x v="1"/>
  </r>
  <r>
    <s v="005632/23"/>
    <s v="Sekaninová Natálie"/>
    <s v="1252021881"/>
    <s v="201"/>
    <x v="290"/>
    <d v="1899-12-30T19:41:00"/>
    <d v="2023-10-09T00:00:00"/>
    <s v="16:01"/>
    <x v="0"/>
    <x v="0"/>
    <x v="0"/>
    <s v="2"/>
    <x v="0"/>
    <s v="1"/>
    <n v="6"/>
    <s v="ANO"/>
    <s v=""/>
    <x v="1"/>
  </r>
  <r>
    <s v="005636/23"/>
    <s v="Dubská Alexandra"/>
    <s v="0562213234"/>
    <s v="205"/>
    <x v="290"/>
    <d v="1899-12-30T22:08:00"/>
    <d v="2023-10-09T00:00:00"/>
    <s v="13:11"/>
    <x v="7"/>
    <x v="0"/>
    <x v="0"/>
    <s v="2"/>
    <x v="0"/>
    <s v="1"/>
    <n v="6"/>
    <s v="ANO"/>
    <s v=""/>
    <x v="1"/>
  </r>
  <r>
    <s v="005655/23"/>
    <s v="Košík Justin"/>
    <s v="0603067003"/>
    <s v="205"/>
    <x v="291"/>
    <d v="1899-12-30T16:03:00"/>
    <d v="2023-10-09T00:00:00"/>
    <s v="14:20"/>
    <x v="7"/>
    <x v="0"/>
    <x v="0"/>
    <s v="2"/>
    <x v="0"/>
    <s v="1"/>
    <n v="7"/>
    <s v="ANO"/>
    <s v=""/>
    <x v="1"/>
  </r>
  <r>
    <s v="005664/23"/>
    <s v="Hynková Rozálie"/>
    <s v="2353060479"/>
    <s v="201"/>
    <x v="291"/>
    <d v="1899-12-30T19:32:00"/>
    <d v="2023-10-09T00:00:00"/>
    <s v="13:18"/>
    <x v="8"/>
    <x v="0"/>
    <x v="0"/>
    <s v="2"/>
    <x v="0"/>
    <s v="1"/>
    <n v="7"/>
    <s v="ANO"/>
    <s v=""/>
    <x v="1"/>
  </r>
  <r>
    <s v="005665/23"/>
    <s v="Babinská Ing.Petra I"/>
    <s v="9252215753"/>
    <s v="201"/>
    <x v="291"/>
    <d v="1899-12-30T19:42:00"/>
    <d v="2023-10-09T00:00:00"/>
    <s v="13:25"/>
    <x v="9"/>
    <x v="0"/>
    <x v="0"/>
    <s v="7"/>
    <x v="1"/>
    <s v="1"/>
    <n v="7"/>
    <s v="ANO"/>
    <s v=""/>
    <x v="1"/>
  </r>
  <r>
    <s v="005542/23"/>
    <s v="Škandera Štěpán "/>
    <s v="0804225279"/>
    <s v="205"/>
    <x v="286"/>
    <d v="1899-12-30T10:11:00"/>
    <d v="2023-10-10T00:00:00"/>
    <s v="13:30"/>
    <x v="0"/>
    <x v="2"/>
    <x v="2"/>
    <s v="2"/>
    <x v="0"/>
    <s v="1"/>
    <n v="2"/>
    <s v="NE"/>
    <s v=""/>
    <x v="0"/>
  </r>
  <r>
    <s v="005592/23"/>
    <s v="Glembeková Veronika "/>
    <s v="0756156170"/>
    <s v="111"/>
    <x v="288"/>
    <d v="1899-12-30T11:21:00"/>
    <d v="2023-10-10T00:00:00"/>
    <s v="13:32"/>
    <x v="0"/>
    <x v="0"/>
    <x v="0"/>
    <s v="2"/>
    <x v="0"/>
    <s v="1"/>
    <n v="4"/>
    <s v="NE"/>
    <s v=""/>
    <x v="0"/>
  </r>
  <r>
    <s v="005627/23"/>
    <s v="Király Maria Valeria"/>
    <s v="1561090102"/>
    <s v="201"/>
    <x v="289"/>
    <d v="1899-12-30T23:02:00"/>
    <d v="2023-10-10T00:00:00"/>
    <s v="12:30"/>
    <x v="7"/>
    <x v="1"/>
    <x v="1"/>
    <s v="4"/>
    <x v="0"/>
    <s v="1"/>
    <n v="5"/>
    <s v="ANO"/>
    <s v=""/>
    <x v="1"/>
  </r>
  <r>
    <s v="005634/23"/>
    <s v="Kyntl Matyáš "/>
    <s v="2101210738"/>
    <s v="205"/>
    <x v="290"/>
    <d v="1899-12-30T21:43:00"/>
    <d v="2023-10-10T00:00:00"/>
    <s v="10:41"/>
    <x v="2"/>
    <x v="0"/>
    <x v="0"/>
    <s v="2"/>
    <x v="0"/>
    <s v="1"/>
    <n v="6"/>
    <s v="ANO"/>
    <s v=""/>
    <x v="1"/>
  </r>
  <r>
    <s v="005635/23"/>
    <s v="Kyntlová Monika "/>
    <s v="9762135735"/>
    <s v="205"/>
    <x v="290"/>
    <d v="1899-12-30T21:50:00"/>
    <d v="2023-10-10T00:00:00"/>
    <s v="10:54"/>
    <x v="3"/>
    <x v="0"/>
    <x v="0"/>
    <s v="7"/>
    <x v="1"/>
    <s v="1"/>
    <n v="6"/>
    <s v="ANO"/>
    <s v=""/>
    <x v="1"/>
  </r>
  <r>
    <s v="005640/23"/>
    <s v="Jankovová Viktorie"/>
    <s v="1958310101"/>
    <s v="111"/>
    <x v="291"/>
    <d v="1899-12-30T13:55:00"/>
    <d v="2023-10-10T00:00:00"/>
    <s v="09:48"/>
    <x v="7"/>
    <x v="2"/>
    <x v="2"/>
    <s v="2"/>
    <x v="0"/>
    <s v="1"/>
    <n v="7"/>
    <s v="NE"/>
    <s v=""/>
    <x v="1"/>
  </r>
  <r>
    <s v="005641/23"/>
    <s v="Jankovová Kateřina"/>
    <s v="9158196168"/>
    <s v="111"/>
    <x v="291"/>
    <d v="1899-12-30T13:59:00"/>
    <d v="2023-10-10T00:00:00"/>
    <s v="09:49"/>
    <x v="6"/>
    <x v="0"/>
    <x v="0"/>
    <s v="7"/>
    <x v="1"/>
    <s v="1"/>
    <n v="7"/>
    <s v="NE"/>
    <s v=""/>
    <x v="1"/>
  </r>
  <r>
    <s v="005642/23"/>
    <s v="Kouřílková Kristýna"/>
    <s v="1653030192"/>
    <s v="205"/>
    <x v="291"/>
    <d v="1899-12-30T14:18:00"/>
    <d v="2023-10-10T00:00:00"/>
    <s v="12:44"/>
    <x v="4"/>
    <x v="2"/>
    <x v="2"/>
    <s v="2"/>
    <x v="0"/>
    <s v="1"/>
    <n v="7"/>
    <s v="NE"/>
    <s v=""/>
    <x v="1"/>
  </r>
  <r>
    <s v="005643/23"/>
    <s v="Isaeva Salimat"/>
    <s v="1352514174"/>
    <s v="111"/>
    <x v="291"/>
    <d v="1899-12-30T14:36:00"/>
    <d v="2023-10-10T00:00:00"/>
    <s v="12:41"/>
    <x v="4"/>
    <x v="2"/>
    <x v="2"/>
    <s v="2"/>
    <x v="0"/>
    <s v="1"/>
    <n v="7"/>
    <s v="NE"/>
    <s v=""/>
    <x v="1"/>
  </r>
  <r>
    <s v="005644/23"/>
    <s v="Dudnichenko Anhelina"/>
    <s v="0961624213"/>
    <s v="111"/>
    <x v="291"/>
    <d v="1899-12-30T14:44:00"/>
    <d v="2023-10-10T00:00:00"/>
    <s v="12:08"/>
    <x v="4"/>
    <x v="2"/>
    <x v="2"/>
    <s v="2"/>
    <x v="0"/>
    <s v="1"/>
    <n v="7"/>
    <s v="NE"/>
    <s v=""/>
    <x v="1"/>
  </r>
  <r>
    <s v="005645/23"/>
    <s v="Hašová Adriana"/>
    <s v="1256120272"/>
    <s v="111"/>
    <x v="291"/>
    <d v="1899-12-30T14:56:00"/>
    <d v="2023-10-10T00:00:00"/>
    <s v="08:57"/>
    <x v="7"/>
    <x v="2"/>
    <x v="2"/>
    <s v="2"/>
    <x v="0"/>
    <s v="1"/>
    <n v="7"/>
    <s v="NE"/>
    <s v=""/>
    <x v="1"/>
  </r>
  <r>
    <s v="005646/23"/>
    <s v="Marušák Lukáš"/>
    <s v="1505201082"/>
    <s v="205"/>
    <x v="291"/>
    <d v="1899-12-30T15:04:00"/>
    <d v="2023-10-10T00:00:00"/>
    <s v="12:52"/>
    <x v="4"/>
    <x v="2"/>
    <x v="2"/>
    <s v="2"/>
    <x v="0"/>
    <s v="1"/>
    <n v="7"/>
    <s v="ANO"/>
    <s v=""/>
    <x v="1"/>
  </r>
  <r>
    <s v="005647/23"/>
    <s v="Marušáková Eliška"/>
    <s v="8756154451"/>
    <s v="205"/>
    <x v="291"/>
    <d v="1899-12-30T15:09:00"/>
    <d v="2023-10-10T00:00:00"/>
    <s v="12:54"/>
    <x v="5"/>
    <x v="0"/>
    <x v="0"/>
    <s v="7"/>
    <x v="1"/>
    <s v="1"/>
    <n v="7"/>
    <s v="ANO"/>
    <s v=""/>
    <x v="1"/>
  </r>
  <r>
    <s v="005649/23"/>
    <s v="Šefrová Klaudie"/>
    <s v="1958090420"/>
    <s v="205"/>
    <x v="291"/>
    <d v="1899-12-30T15:17:00"/>
    <d v="2023-10-10T00:00:00"/>
    <s v="08:54"/>
    <x v="7"/>
    <x v="2"/>
    <x v="2"/>
    <s v="2"/>
    <x v="0"/>
    <s v="1"/>
    <n v="7"/>
    <s v="ANO"/>
    <s v=""/>
    <x v="1"/>
  </r>
  <r>
    <s v="005650/23"/>
    <s v="Rygelová Veronika"/>
    <s v="9759205731"/>
    <s v="205"/>
    <x v="291"/>
    <d v="1899-12-30T15:21:00"/>
    <d v="2023-10-10T00:00:00"/>
    <s v="08:55"/>
    <x v="6"/>
    <x v="0"/>
    <x v="0"/>
    <s v="7"/>
    <x v="1"/>
    <s v="1"/>
    <n v="7"/>
    <s v="ANO"/>
    <s v=""/>
    <x v="1"/>
  </r>
  <r>
    <s v="005651/23"/>
    <s v="Koukalová Kristýna"/>
    <s v="0862133294"/>
    <s v="211"/>
    <x v="291"/>
    <d v="1899-12-30T15:32:00"/>
    <d v="2023-10-10T00:00:00"/>
    <s v="12:54"/>
    <x v="4"/>
    <x v="2"/>
    <x v="2"/>
    <s v="2"/>
    <x v="0"/>
    <s v="1"/>
    <n v="7"/>
    <s v="ANO"/>
    <s v=""/>
    <x v="1"/>
  </r>
  <r>
    <s v="005652/23"/>
    <s v="Tylová Lucie"/>
    <s v="8751305805"/>
    <s v="211"/>
    <x v="291"/>
    <d v="1899-12-30T15:36:00"/>
    <d v="2023-10-10T00:00:00"/>
    <s v="12:35"/>
    <x v="5"/>
    <x v="0"/>
    <x v="0"/>
    <s v="7"/>
    <x v="1"/>
    <s v="1"/>
    <n v="7"/>
    <s v="ANO"/>
    <s v=""/>
    <x v="1"/>
  </r>
  <r>
    <s v="005653/23"/>
    <s v="Vorlová Eliška"/>
    <s v="1858220177"/>
    <s v="211"/>
    <x v="291"/>
    <d v="1899-12-30T15:42:00"/>
    <d v="2023-10-10T00:00:00"/>
    <s v="12:44"/>
    <x v="7"/>
    <x v="2"/>
    <x v="2"/>
    <s v="2"/>
    <x v="0"/>
    <s v="1"/>
    <n v="7"/>
    <s v="ANO"/>
    <s v=""/>
    <x v="1"/>
  </r>
  <r>
    <s v="005654/23"/>
    <s v="Kalusová Ivana, Mgr."/>
    <s v="8762085992"/>
    <s v="211"/>
    <x v="291"/>
    <d v="1899-12-30T15:46:00"/>
    <d v="2023-10-10T00:00:00"/>
    <s v="12:46"/>
    <x v="6"/>
    <x v="0"/>
    <x v="0"/>
    <s v="7"/>
    <x v="1"/>
    <s v="1"/>
    <n v="7"/>
    <s v="ANO"/>
    <s v=""/>
    <x v="1"/>
  </r>
  <r>
    <s v="005656/23"/>
    <s v="Kouřil Hynek"/>
    <s v="1909190844"/>
    <s v="205"/>
    <x v="291"/>
    <d v="1899-12-30T16:08:00"/>
    <d v="2023-10-10T00:00:00"/>
    <s v="12:35"/>
    <x v="7"/>
    <x v="2"/>
    <x v="2"/>
    <s v="2"/>
    <x v="0"/>
    <s v="1"/>
    <n v="7"/>
    <s v="ANO"/>
    <s v=""/>
    <x v="1"/>
  </r>
  <r>
    <s v="005657/23"/>
    <s v="Kouřilová Sára"/>
    <s v="2159130083"/>
    <s v="205"/>
    <x v="291"/>
    <d v="1899-12-30T16:14:00"/>
    <d v="2023-10-10T00:00:00"/>
    <s v="12:49"/>
    <x v="7"/>
    <x v="2"/>
    <x v="2"/>
    <s v="2"/>
    <x v="0"/>
    <s v="1"/>
    <n v="7"/>
    <s v="ANO"/>
    <s v=""/>
    <x v="1"/>
  </r>
  <r>
    <s v="005658/23"/>
    <s v="Kouřilová Tereza"/>
    <s v="9254164854"/>
    <s v="205"/>
    <x v="291"/>
    <d v="1899-12-30T16:19:00"/>
    <d v="2023-10-10T00:00:00"/>
    <s v="12:57"/>
    <x v="6"/>
    <x v="0"/>
    <x v="0"/>
    <s v="7"/>
    <x v="1"/>
    <s v="1"/>
    <n v="7"/>
    <s v="ANO"/>
    <s v=""/>
    <x v="1"/>
  </r>
  <r>
    <s v="005659/23"/>
    <s v="Vranešic Daniel"/>
    <s v="1908160375"/>
    <s v="205"/>
    <x v="291"/>
    <d v="1899-12-30T16:26:00"/>
    <d v="2023-10-10T00:00:00"/>
    <s v="12:39"/>
    <x v="7"/>
    <x v="2"/>
    <x v="2"/>
    <s v="2"/>
    <x v="0"/>
    <s v="1"/>
    <n v="7"/>
    <s v="ANO"/>
    <s v=""/>
    <x v="1"/>
  </r>
  <r>
    <s v="005660/23"/>
    <s v="Vranešicová Eva "/>
    <s v="9255284852"/>
    <s v="205"/>
    <x v="291"/>
    <d v="1899-12-30T16:31:00"/>
    <d v="2023-10-10T00:00:00"/>
    <s v="12:42"/>
    <x v="6"/>
    <x v="0"/>
    <x v="0"/>
    <s v="7"/>
    <x v="1"/>
    <s v="1"/>
    <n v="7"/>
    <s v="ANO"/>
    <s v=""/>
    <x v="1"/>
  </r>
  <r>
    <s v="005677/23"/>
    <s v="Klátil Lukáš"/>
    <s v="2106252159"/>
    <s v="111"/>
    <x v="292"/>
    <d v="1899-12-30T10:59:00"/>
    <d v="2023-10-10T00:00:00"/>
    <s v="12:33"/>
    <x v="7"/>
    <x v="2"/>
    <x v="2"/>
    <s v="2"/>
    <x v="0"/>
    <s v="1"/>
    <n v="1"/>
    <s v="NE"/>
    <s v=""/>
    <x v="0"/>
  </r>
  <r>
    <s v="005685/23"/>
    <s v="Klátilová Zuzana"/>
    <s v="8761124526"/>
    <s v="111"/>
    <x v="292"/>
    <d v="1899-12-30T12:59:00"/>
    <d v="2023-10-10T00:00:00"/>
    <s v="12:37"/>
    <x v="6"/>
    <x v="0"/>
    <x v="0"/>
    <s v="7"/>
    <x v="1"/>
    <s v="1"/>
    <n v="1"/>
    <s v="NE"/>
    <s v=""/>
    <x v="0"/>
  </r>
  <r>
    <s v="005256/23"/>
    <s v="Lauerová Zuzana"/>
    <s v="1960161104"/>
    <s v="201"/>
    <x v="272"/>
    <d v="1899-12-30T14:22:00"/>
    <d v="2023-10-11T00:00:00"/>
    <s v="13:33"/>
    <x v="4"/>
    <x v="1"/>
    <x v="1"/>
    <s v="2"/>
    <x v="0"/>
    <s v="1"/>
    <n v="2"/>
    <s v="NE"/>
    <s v=""/>
    <x v="0"/>
  </r>
  <r>
    <s v="005257/23"/>
    <s v="Randáková Zuzana"/>
    <s v="8556232465"/>
    <s v="201"/>
    <x v="272"/>
    <d v="1899-12-30T14:59:00"/>
    <d v="2023-10-11T00:00:00"/>
    <s v="13:34"/>
    <x v="5"/>
    <x v="0"/>
    <x v="0"/>
    <s v="7"/>
    <x v="1"/>
    <s v="1"/>
    <n v="2"/>
    <s v="NE"/>
    <s v=""/>
    <x v="0"/>
  </r>
  <r>
    <s v="005557/23"/>
    <s v="Keclíková Michaela"/>
    <s v="1454300221"/>
    <s v="205"/>
    <x v="287"/>
    <d v="1899-12-30T01:32:00"/>
    <d v="2023-10-11T00:00:00"/>
    <s v="12:57"/>
    <x v="0"/>
    <x v="1"/>
    <x v="1"/>
    <s v="2"/>
    <x v="2"/>
    <s v="1"/>
    <n v="3"/>
    <s v="ANO"/>
    <s v=""/>
    <x v="1"/>
  </r>
  <r>
    <s v="005570/23"/>
    <s v="Špaková Iveta, Ing."/>
    <s v="8554105923"/>
    <s v="111"/>
    <x v="287"/>
    <d v="1899-12-30T12:52:00"/>
    <d v="2023-10-11T00:00:00"/>
    <s v="11:13"/>
    <x v="6"/>
    <x v="0"/>
    <x v="0"/>
    <s v="7"/>
    <x v="1"/>
    <s v="1"/>
    <n v="3"/>
    <s v="NE"/>
    <s v=""/>
    <x v="0"/>
  </r>
  <r>
    <s v="005661/23"/>
    <s v="Jindrová Šárka"/>
    <s v="1752221603"/>
    <s v="207"/>
    <x v="291"/>
    <d v="1899-12-30T16:31:00"/>
    <d v="2023-10-11T00:00:00"/>
    <s v="12:00"/>
    <x v="2"/>
    <x v="0"/>
    <x v="0"/>
    <s v="3"/>
    <x v="0"/>
    <s v="1"/>
    <n v="7"/>
    <s v="ANO"/>
    <s v=""/>
    <x v="1"/>
  </r>
  <r>
    <s v="005662/23"/>
    <s v="Šupková Lucie"/>
    <s v="9058104110"/>
    <s v="207"/>
    <x v="291"/>
    <d v="1899-12-30T16:40:00"/>
    <d v="2023-10-11T00:00:00"/>
    <s v="12:00"/>
    <x v="3"/>
    <x v="0"/>
    <x v="0"/>
    <s v="7"/>
    <x v="1"/>
    <s v="1"/>
    <n v="7"/>
    <s v="ANO"/>
    <s v=""/>
    <x v="1"/>
  </r>
  <r>
    <s v="005670/23"/>
    <s v="Vogl David"/>
    <s v="1910250210"/>
    <s v="211"/>
    <x v="292"/>
    <d v="1899-12-30T08:44:00"/>
    <d v="2023-10-11T00:00:00"/>
    <s v="11:59"/>
    <x v="2"/>
    <x v="0"/>
    <x v="0"/>
    <s v="2"/>
    <x v="0"/>
    <s v="1"/>
    <n v="1"/>
    <s v="NE"/>
    <s v=""/>
    <x v="0"/>
  </r>
  <r>
    <s v="005672/23"/>
    <s v="Vojkůvka Petr"/>
    <s v="0603145279"/>
    <s v="205"/>
    <x v="292"/>
    <d v="1899-12-30T09:36:00"/>
    <d v="2023-10-11T00:00:00"/>
    <s v="12:05"/>
    <x v="4"/>
    <x v="2"/>
    <x v="2"/>
    <s v="2"/>
    <x v="0"/>
    <s v="1"/>
    <n v="1"/>
    <s v="NE"/>
    <s v=""/>
    <x v="0"/>
  </r>
  <r>
    <s v="005673/23"/>
    <s v="Khoylou Dariush"/>
    <s v="1704040272"/>
    <s v="111"/>
    <x v="292"/>
    <d v="1899-12-30T09:39:00"/>
    <d v="2023-10-11T00:00:00"/>
    <s v="11:57"/>
    <x v="2"/>
    <x v="0"/>
    <x v="0"/>
    <s v="2"/>
    <x v="0"/>
    <s v="1"/>
    <n v="1"/>
    <s v="NE"/>
    <s v=""/>
    <x v="0"/>
  </r>
  <r>
    <s v="005674/23"/>
    <s v="Friedrichová Eliška"/>
    <s v="1857181304"/>
    <s v="201"/>
    <x v="292"/>
    <d v="1899-12-30T10:28:00"/>
    <d v="2023-10-11T00:00:00"/>
    <s v="12:36"/>
    <x v="7"/>
    <x v="2"/>
    <x v="2"/>
    <s v="2"/>
    <x v="0"/>
    <s v="1"/>
    <n v="1"/>
    <s v="NE"/>
    <s v=""/>
    <x v="0"/>
  </r>
  <r>
    <s v="005676/23"/>
    <s v="Loutocký Matěj"/>
    <s v="1602270087"/>
    <s v="211"/>
    <x v="292"/>
    <d v="1899-12-30T10:43:00"/>
    <d v="2023-10-11T00:00:00"/>
    <s v="12:05"/>
    <x v="4"/>
    <x v="2"/>
    <x v="2"/>
    <s v="2"/>
    <x v="0"/>
    <s v="1"/>
    <n v="1"/>
    <s v="NE"/>
    <s v=""/>
    <x v="0"/>
  </r>
  <r>
    <s v="005680/23"/>
    <s v="Odstrčil Jan"/>
    <s v="1606291016"/>
    <s v="111"/>
    <x v="292"/>
    <d v="1899-12-30T11:26:00"/>
    <d v="2023-10-11T00:00:00"/>
    <s v="12:05"/>
    <x v="4"/>
    <x v="2"/>
    <x v="2"/>
    <s v="2"/>
    <x v="0"/>
    <s v="1"/>
    <n v="1"/>
    <s v="NE"/>
    <s v=""/>
    <x v="0"/>
  </r>
  <r>
    <s v="005682/23"/>
    <s v="Friedrichová Radka"/>
    <s v="8859055073"/>
    <s v="201"/>
    <x v="292"/>
    <d v="1899-12-30T12:13:00"/>
    <d v="2023-10-11T00:00:00"/>
    <s v="12:39"/>
    <x v="6"/>
    <x v="0"/>
    <x v="0"/>
    <s v="7"/>
    <x v="1"/>
    <s v="1"/>
    <n v="1"/>
    <s v="NE"/>
    <s v=""/>
    <x v="0"/>
  </r>
  <r>
    <s v="005688/23"/>
    <s v="Khoylou Marta"/>
    <s v="7553215230"/>
    <s v="111"/>
    <x v="292"/>
    <d v="1899-12-30T14:23:00"/>
    <d v="2023-10-11T00:00:00"/>
    <s v="12:03"/>
    <x v="3"/>
    <x v="0"/>
    <x v="0"/>
    <s v="7"/>
    <x v="1"/>
    <s v="1"/>
    <n v="1"/>
    <s v="NE"/>
    <s v=""/>
    <x v="0"/>
  </r>
  <r>
    <s v="005689/23"/>
    <s v="Vogl Václav, Bc."/>
    <s v="8602215765"/>
    <s v="205"/>
    <x v="292"/>
    <d v="1899-12-30T14:44:00"/>
    <d v="2023-10-11T00:00:00"/>
    <s v="12:01"/>
    <x v="3"/>
    <x v="0"/>
    <x v="0"/>
    <s v="7"/>
    <x v="1"/>
    <s v="1"/>
    <n v="1"/>
    <s v="NE"/>
    <s v=""/>
    <x v="0"/>
  </r>
  <r>
    <s v="005690/23"/>
    <s v="Hubík Filip"/>
    <s v="2205270507"/>
    <s v="207"/>
    <x v="292"/>
    <d v="1899-12-30T16:07:00"/>
    <d v="2023-10-11T00:00:00"/>
    <s v="13:25"/>
    <x v="7"/>
    <x v="2"/>
    <x v="2"/>
    <s v="2"/>
    <x v="0"/>
    <s v="1"/>
    <n v="1"/>
    <s v="ANO"/>
    <s v=""/>
    <x v="1"/>
  </r>
  <r>
    <s v="005691/23"/>
    <s v="Hubíková Šárka"/>
    <s v="8954244497"/>
    <s v="207"/>
    <x v="292"/>
    <d v="1899-12-30T16:19:00"/>
    <d v="2023-10-11T00:00:00"/>
    <s v="13:29"/>
    <x v="6"/>
    <x v="0"/>
    <x v="0"/>
    <s v="7"/>
    <x v="1"/>
    <s v="1"/>
    <n v="1"/>
    <s v="ANO"/>
    <s v=""/>
    <x v="1"/>
  </r>
  <r>
    <s v="005693/23"/>
    <s v="Machovský Zdeněk"/>
    <s v="1410241371"/>
    <s v="205"/>
    <x v="292"/>
    <d v="1899-12-30T17:56:00"/>
    <d v="2023-10-11T00:00:00"/>
    <s v="12:10"/>
    <x v="4"/>
    <x v="2"/>
    <x v="2"/>
    <s v="2"/>
    <x v="0"/>
    <s v="1"/>
    <n v="1"/>
    <s v="ANO"/>
    <s v=""/>
    <x v="1"/>
  </r>
  <r>
    <s v="005694/23"/>
    <s v="Machovská Veronika"/>
    <s v="8358164408"/>
    <s v="205"/>
    <x v="292"/>
    <d v="1899-12-30T18:07:00"/>
    <d v="2023-10-11T00:00:00"/>
    <s v="09:44"/>
    <x v="5"/>
    <x v="0"/>
    <x v="0"/>
    <s v="7"/>
    <x v="1"/>
    <s v="1"/>
    <n v="1"/>
    <s v="ANO"/>
    <s v=""/>
    <x v="1"/>
  </r>
  <r>
    <s v="005700/23"/>
    <s v="Georgiev Nikolay Nik"/>
    <s v="1607744171"/>
    <s v="111"/>
    <x v="292"/>
    <d v="1899-12-30T20:28:00"/>
    <d v="2023-10-11T00:00:00"/>
    <s v="12:32"/>
    <x v="11"/>
    <x v="1"/>
    <x v="1"/>
    <s v="3"/>
    <x v="0"/>
    <s v="6"/>
    <n v="1"/>
    <s v="ANO"/>
    <s v=""/>
    <x v="1"/>
  </r>
  <r>
    <s v="005705/23"/>
    <s v="Soukupová Barbora "/>
    <s v="0954293285"/>
    <s v="111"/>
    <x v="293"/>
    <d v="1899-12-30T10:06:00"/>
    <d v="2023-10-11T00:00:00"/>
    <s v="13:40"/>
    <x v="4"/>
    <x v="2"/>
    <x v="2"/>
    <s v="2"/>
    <x v="0"/>
    <s v="1"/>
    <n v="2"/>
    <s v="NE"/>
    <s v=""/>
    <x v="0"/>
  </r>
  <r>
    <s v="005706/23"/>
    <s v="Kluková Magdaléna"/>
    <s v="1462100013"/>
    <s v="201"/>
    <x v="293"/>
    <d v="1899-12-30T10:38:00"/>
    <d v="2023-10-11T00:00:00"/>
    <s v="13:23"/>
    <x v="4"/>
    <x v="2"/>
    <x v="2"/>
    <s v="2"/>
    <x v="0"/>
    <s v="1"/>
    <n v="2"/>
    <s v="NE"/>
    <s v=""/>
    <x v="0"/>
  </r>
  <r>
    <s v="005708/23"/>
    <s v="Varmužová Tereza"/>
    <s v="0752141390"/>
    <s v="205"/>
    <x v="293"/>
    <d v="1899-12-30T12:34:00"/>
    <d v="2023-10-11T00:00:00"/>
    <s v="12:19"/>
    <x v="11"/>
    <x v="2"/>
    <x v="2"/>
    <s v="2"/>
    <x v="0"/>
    <s v="6"/>
    <n v="2"/>
    <s v="NE"/>
    <s v=""/>
    <x v="0"/>
  </r>
  <r>
    <s v="005518/23"/>
    <s v="Hrtus Sebastian"/>
    <s v="2307020430"/>
    <s v="205"/>
    <x v="285"/>
    <d v="1899-12-30T12:25:00"/>
    <d v="2023-10-12T00:00:00"/>
    <s v="09:06"/>
    <x v="0"/>
    <x v="0"/>
    <x v="0"/>
    <s v="2"/>
    <x v="0"/>
    <s v="1"/>
    <n v="1"/>
    <s v="NE"/>
    <s v=""/>
    <x v="0"/>
  </r>
  <r>
    <s v="005532/23"/>
    <s v="Hrtus Klára "/>
    <s v="9258245700"/>
    <s v="205"/>
    <x v="285"/>
    <d v="1899-12-30T21:25:00"/>
    <d v="2023-10-12T00:00:00"/>
    <s v="19:30"/>
    <x v="1"/>
    <x v="0"/>
    <x v="0"/>
    <s v="7"/>
    <x v="1"/>
    <s v="1"/>
    <n v="1"/>
    <s v="ANO"/>
    <s v=""/>
    <x v="1"/>
  </r>
  <r>
    <s v="005556/23"/>
    <s v="Petržela Josef"/>
    <s v="2006011799"/>
    <s v="205"/>
    <x v="286"/>
    <d v="1899-12-30T22:05:00"/>
    <d v="2023-10-12T00:00:00"/>
    <s v="12:21"/>
    <x v="4"/>
    <x v="1"/>
    <x v="1"/>
    <s v="4"/>
    <x v="0"/>
    <s v="1"/>
    <n v="2"/>
    <s v="ANO"/>
    <s v=""/>
    <x v="1"/>
  </r>
  <r>
    <s v="005558/23"/>
    <s v="Ošťádalová Marie"/>
    <s v="8859164941"/>
    <s v="205"/>
    <x v="287"/>
    <d v="1899-12-30T02:03:00"/>
    <d v="2023-10-12T00:00:00"/>
    <s v="12:37"/>
    <x v="5"/>
    <x v="0"/>
    <x v="0"/>
    <s v="7"/>
    <x v="1"/>
    <s v="1"/>
    <n v="3"/>
    <s v="ANO"/>
    <s v=""/>
    <x v="1"/>
  </r>
  <r>
    <s v="005612/23"/>
    <s v="Homolák Ondřej"/>
    <s v="1607180223"/>
    <s v="111"/>
    <x v="288"/>
    <d v="1899-12-30T17:44:00"/>
    <d v="2023-10-12T00:00:00"/>
    <s v="12:00"/>
    <x v="2"/>
    <x v="0"/>
    <x v="0"/>
    <s v="2"/>
    <x v="0"/>
    <s v="1"/>
    <n v="4"/>
    <s v="ANO"/>
    <s v=""/>
    <x v="1"/>
  </r>
  <r>
    <s v="005666/23"/>
    <s v="Konečný Antonín"/>
    <s v="0805273766"/>
    <s v="111"/>
    <x v="292"/>
    <d v="1899-12-30T08:02:00"/>
    <d v="2023-10-12T00:00:00"/>
    <s v="07:17"/>
    <x v="0"/>
    <x v="2"/>
    <x v="2"/>
    <s v="2"/>
    <x v="0"/>
    <s v="1"/>
    <n v="1"/>
    <s v="NE"/>
    <s v=""/>
    <x v="0"/>
  </r>
  <r>
    <s v="005669/23"/>
    <s v="Nakládal Filip"/>
    <s v="1502151013"/>
    <s v="111"/>
    <x v="292"/>
    <d v="1899-12-30T08:21:00"/>
    <d v="2023-10-12T00:00:00"/>
    <s v="11:16"/>
    <x v="0"/>
    <x v="2"/>
    <x v="2"/>
    <s v="2"/>
    <x v="0"/>
    <s v="1"/>
    <n v="1"/>
    <s v="NE"/>
    <s v=""/>
    <x v="0"/>
  </r>
  <r>
    <s v="005671/23"/>
    <s v="Konopka Tomáš"/>
    <s v="0901223224"/>
    <s v="211"/>
    <x v="292"/>
    <d v="1899-12-30T09:51:00"/>
    <d v="2023-10-12T00:00:00"/>
    <s v="11:26"/>
    <x v="0"/>
    <x v="2"/>
    <x v="2"/>
    <s v="2"/>
    <x v="0"/>
    <s v="1"/>
    <n v="1"/>
    <s v="NE"/>
    <s v=""/>
    <x v="0"/>
  </r>
  <r>
    <s v="005686/23"/>
    <s v="Nakládalová Veronika"/>
    <s v="8255274489"/>
    <s v="111"/>
    <x v="292"/>
    <d v="1899-12-30T13:04:00"/>
    <d v="2023-10-12T00:00:00"/>
    <s v="11:14"/>
    <x v="1"/>
    <x v="0"/>
    <x v="0"/>
    <s v="7"/>
    <x v="1"/>
    <s v="1"/>
    <n v="1"/>
    <s v="NE"/>
    <s v=""/>
    <x v="0"/>
  </r>
  <r>
    <s v="005692/23"/>
    <s v="Homolák Martin"/>
    <s v="7004265774"/>
    <s v="111"/>
    <x v="292"/>
    <d v="1899-12-30T16:41:00"/>
    <d v="2023-10-12T00:00:00"/>
    <s v="12:06"/>
    <x v="3"/>
    <x v="0"/>
    <x v="0"/>
    <s v="7"/>
    <x v="1"/>
    <s v="1"/>
    <n v="1"/>
    <s v="ANO"/>
    <s v=""/>
    <x v="1"/>
  </r>
  <r>
    <s v="005695/23"/>
    <s v="Kohoutková Emilie"/>
    <s v="1662211298"/>
    <s v="205"/>
    <x v="292"/>
    <d v="1899-12-30T18:39:00"/>
    <d v="2023-10-12T00:00:00"/>
    <s v="12:03"/>
    <x v="2"/>
    <x v="1"/>
    <x v="1"/>
    <s v="7"/>
    <x v="0"/>
    <s v="1"/>
    <n v="1"/>
    <s v="ANO"/>
    <s v=""/>
    <x v="1"/>
  </r>
  <r>
    <s v="005696/23"/>
    <s v="Kohoutková Magdaléna"/>
    <s v="8853045784"/>
    <s v="205"/>
    <x v="292"/>
    <d v="1899-12-30T18:52:00"/>
    <d v="2023-10-12T00:00:00"/>
    <s v="12:05"/>
    <x v="3"/>
    <x v="0"/>
    <x v="0"/>
    <s v="7"/>
    <x v="1"/>
    <s v="1"/>
    <n v="1"/>
    <s v="ANO"/>
    <s v=""/>
    <x v="1"/>
  </r>
  <r>
    <s v="005697/23"/>
    <s v="Kováčiková Barbora"/>
    <s v="1752280211"/>
    <s v="205"/>
    <x v="292"/>
    <d v="1899-12-30T19:07:00"/>
    <d v="2023-10-12T00:00:00"/>
    <s v="12:18"/>
    <x v="2"/>
    <x v="1"/>
    <x v="1"/>
    <s v="7"/>
    <x v="0"/>
    <s v="1"/>
    <n v="1"/>
    <s v="ANO"/>
    <s v=""/>
    <x v="1"/>
  </r>
  <r>
    <s v="005698/23"/>
    <s v="Kováčiková Gabriela"/>
    <s v="9254065733"/>
    <s v="205"/>
    <x v="292"/>
    <d v="1899-12-30T19:18:00"/>
    <d v="2023-10-12T00:00:00"/>
    <s v="12:20"/>
    <x v="3"/>
    <x v="0"/>
    <x v="0"/>
    <s v="7"/>
    <x v="1"/>
    <s v="1"/>
    <n v="1"/>
    <s v="ANO"/>
    <s v=""/>
    <x v="1"/>
  </r>
  <r>
    <s v="005701/23"/>
    <s v="Ištoková Marie"/>
    <s v="0754303264"/>
    <s v="205"/>
    <x v="293"/>
    <d v="1899-12-30T01:19:00"/>
    <d v="2023-10-12T00:00:00"/>
    <s v="11:13"/>
    <x v="0"/>
    <x v="1"/>
    <x v="1"/>
    <s v="2"/>
    <x v="0"/>
    <s v="1"/>
    <n v="2"/>
    <s v="ANO"/>
    <s v=""/>
    <x v="1"/>
  </r>
  <r>
    <s v="005707/23"/>
    <s v="Ramos Garsia Alejand"/>
    <s v="1603300270"/>
    <s v="111"/>
    <x v="293"/>
    <d v="1899-12-30T11:40:00"/>
    <d v="2023-10-12T00:00:00"/>
    <s v="12:24"/>
    <x v="8"/>
    <x v="2"/>
    <x v="2"/>
    <s v="2"/>
    <x v="0"/>
    <s v="1"/>
    <n v="2"/>
    <s v="NE"/>
    <s v=""/>
    <x v="0"/>
  </r>
  <r>
    <s v="005710/23"/>
    <s v="Kariková Nikola, Bc."/>
    <s v="7961125183"/>
    <s v="111"/>
    <x v="293"/>
    <d v="1899-12-30T13:51:00"/>
    <d v="2023-10-12T00:00:00"/>
    <s v="12:26"/>
    <x v="9"/>
    <x v="0"/>
    <x v="0"/>
    <s v="7"/>
    <x v="1"/>
    <s v="1"/>
    <n v="2"/>
    <s v="NE"/>
    <s v=""/>
    <x v="0"/>
  </r>
  <r>
    <s v="005712/23"/>
    <s v="Hlochová Adéla "/>
    <s v="0852226067"/>
    <s v="205"/>
    <x v="293"/>
    <d v="1899-12-30T22:44:00"/>
    <d v="2023-10-12T00:00:00"/>
    <s v="12:05"/>
    <x v="7"/>
    <x v="1"/>
    <x v="1"/>
    <s v="2"/>
    <x v="0"/>
    <s v="1"/>
    <n v="2"/>
    <s v="ANO"/>
    <s v=""/>
    <x v="1"/>
  </r>
  <r>
    <s v="005713/23"/>
    <s v="Rábková Eliška "/>
    <s v="1551101189"/>
    <s v="205"/>
    <x v="294"/>
    <d v="1899-12-30T07:01:00"/>
    <d v="2023-10-12T00:00:00"/>
    <s v="13:36"/>
    <x v="8"/>
    <x v="2"/>
    <x v="2"/>
    <s v="2"/>
    <x v="0"/>
    <s v="1"/>
    <n v="3"/>
    <s v="NE"/>
    <s v=""/>
    <x v="0"/>
  </r>
  <r>
    <s v="005725/23"/>
    <s v="Ovčáčík Artur "/>
    <s v="1808110249"/>
    <s v="111"/>
    <x v="294"/>
    <d v="1899-12-30T11:30:00"/>
    <d v="2023-10-12T00:00:00"/>
    <s v="12:22"/>
    <x v="11"/>
    <x v="2"/>
    <x v="2"/>
    <s v="2"/>
    <x v="0"/>
    <s v="6"/>
    <n v="3"/>
    <s v="NE"/>
    <s v=""/>
    <x v="0"/>
  </r>
  <r>
    <s v="005729/23"/>
    <s v="Nekorancová Šárka"/>
    <s v="9158125834"/>
    <s v="111"/>
    <x v="294"/>
    <d v="1899-12-30T13:00:00"/>
    <d v="2023-10-12T00:00:00"/>
    <s v="12:43"/>
    <x v="1"/>
    <x v="0"/>
    <x v="0"/>
    <s v="7"/>
    <x v="1"/>
    <s v="1"/>
    <n v="3"/>
    <s v="NE"/>
    <s v=""/>
    <x v="0"/>
  </r>
  <r>
    <s v="005740/23"/>
    <s v="Charamzová Julie"/>
    <s v="1356272027"/>
    <s v="205"/>
    <x v="294"/>
    <d v="1899-12-30T20:39:00"/>
    <d v="2023-10-12T00:00:00"/>
    <s v="12:22"/>
    <x v="4"/>
    <x v="0"/>
    <x v="0"/>
    <s v="2"/>
    <x v="0"/>
    <s v="1"/>
    <n v="3"/>
    <s v="ANO"/>
    <s v=""/>
    <x v="1"/>
  </r>
  <r>
    <s v="005457/23"/>
    <s v="Hyžík David"/>
    <s v="1802190302"/>
    <s v="201"/>
    <x v="282"/>
    <d v="1899-12-30T08:54:00"/>
    <d v="2023-10-13T00:00:00"/>
    <s v="10:17"/>
    <x v="0"/>
    <x v="2"/>
    <x v="2"/>
    <s v="2"/>
    <x v="0"/>
    <s v="1"/>
    <n v="5"/>
    <s v="NE"/>
    <s v=""/>
    <x v="0"/>
  </r>
  <r>
    <s v="005459/23"/>
    <s v="Hyžíková Zuzana"/>
    <s v="8860065786"/>
    <s v="201"/>
    <x v="282"/>
    <d v="1899-12-30T13:31:00"/>
    <d v="2023-10-13T00:00:00"/>
    <s v="10:18"/>
    <x v="1"/>
    <x v="0"/>
    <x v="0"/>
    <s v="7"/>
    <x v="1"/>
    <s v="1"/>
    <n v="5"/>
    <s v="NE"/>
    <s v=""/>
    <x v="0"/>
  </r>
  <r>
    <s v="005668/23"/>
    <s v="Ramiš Oliver"/>
    <s v="1202150939"/>
    <s v="213"/>
    <x v="292"/>
    <d v="1899-12-30T08:16:00"/>
    <d v="2023-10-13T00:00:00"/>
    <s v="12:24"/>
    <x v="8"/>
    <x v="2"/>
    <x v="2"/>
    <s v="2"/>
    <x v="0"/>
    <s v="1"/>
    <n v="1"/>
    <s v="NE"/>
    <s v=""/>
    <x v="0"/>
  </r>
  <r>
    <s v="005675/23"/>
    <s v="Balcárková Eliška"/>
    <s v="2253181293"/>
    <s v="205"/>
    <x v="292"/>
    <d v="1899-12-30T10:38:00"/>
    <d v="2023-10-13T00:00:00"/>
    <s v="12:02"/>
    <x v="8"/>
    <x v="1"/>
    <x v="1"/>
    <s v="5"/>
    <x v="0"/>
    <s v="1"/>
    <n v="1"/>
    <s v="NE"/>
    <s v=""/>
    <x v="0"/>
  </r>
  <r>
    <s v="005684/23"/>
    <s v="Balcárková Jana"/>
    <s v="8653306211"/>
    <s v="205"/>
    <x v="292"/>
    <d v="1899-12-30T12:36:00"/>
    <d v="2023-10-13T00:00:00"/>
    <s v="12:11"/>
    <x v="9"/>
    <x v="0"/>
    <x v="0"/>
    <s v="7"/>
    <x v="1"/>
    <s v="1"/>
    <n v="1"/>
    <s v="NE"/>
    <s v=""/>
    <x v="0"/>
  </r>
  <r>
    <s v="005687/23"/>
    <s v="Ptáčková Lenka"/>
    <s v="9059256250"/>
    <s v="111"/>
    <x v="292"/>
    <d v="1899-12-30T13:37:00"/>
    <d v="2023-10-13T00:00:00"/>
    <s v="19:44"/>
    <x v="1"/>
    <x v="0"/>
    <x v="0"/>
    <s v="7"/>
    <x v="1"/>
    <s v="1"/>
    <n v="1"/>
    <s v="NE"/>
    <s v=""/>
    <x v="0"/>
  </r>
  <r>
    <s v="005699/23"/>
    <s v="Jurášková Petra"/>
    <s v="7756145683"/>
    <s v="213"/>
    <x v="292"/>
    <d v="1899-12-30T19:44:00"/>
    <d v="2023-10-13T00:00:00"/>
    <s v="12:43"/>
    <x v="9"/>
    <x v="0"/>
    <x v="0"/>
    <s v="7"/>
    <x v="1"/>
    <s v="1"/>
    <n v="1"/>
    <s v="ANO"/>
    <s v=""/>
    <x v="1"/>
  </r>
  <r>
    <s v="005702/23"/>
    <s v="Vítek Radim "/>
    <s v="1110220694"/>
    <s v="111"/>
    <x v="293"/>
    <d v="1899-12-30T08:49:00"/>
    <d v="2023-10-13T00:00:00"/>
    <s v="13:20"/>
    <x v="11"/>
    <x v="2"/>
    <x v="2"/>
    <s v="2"/>
    <x v="0"/>
    <s v="6"/>
    <n v="2"/>
    <s v="NE"/>
    <s v=""/>
    <x v="0"/>
  </r>
  <r>
    <s v="005704/23"/>
    <s v="Přikryl Štěpán"/>
    <s v="1603091435"/>
    <s v="205"/>
    <x v="293"/>
    <d v="1899-12-30T09:38:00"/>
    <d v="2023-10-13T00:00:00"/>
    <s v="12:05"/>
    <x v="8"/>
    <x v="2"/>
    <x v="2"/>
    <s v="2"/>
    <x v="0"/>
    <s v="1"/>
    <n v="2"/>
    <s v="NE"/>
    <s v=""/>
    <x v="0"/>
  </r>
  <r>
    <s v="005709/23"/>
    <s v="Vítková Martina"/>
    <s v="8257075695"/>
    <s v="111"/>
    <x v="293"/>
    <d v="1899-12-30T13:22:00"/>
    <d v="2023-10-13T00:00:00"/>
    <s v="11:58"/>
    <x v="5"/>
    <x v="0"/>
    <x v="0"/>
    <s v="7"/>
    <x v="1"/>
    <s v="1"/>
    <n v="2"/>
    <s v="NE"/>
    <s v=""/>
    <x v="0"/>
  </r>
  <r>
    <s v="005716/23"/>
    <s v="Absolon Jakub"/>
    <s v="1805030425"/>
    <s v="205"/>
    <x v="294"/>
    <d v="1899-12-30T08:37:00"/>
    <d v="2023-10-13T00:00:00"/>
    <s v="13:47"/>
    <x v="4"/>
    <x v="2"/>
    <x v="2"/>
    <s v="2"/>
    <x v="0"/>
    <s v="1"/>
    <n v="3"/>
    <s v="NE"/>
    <s v=""/>
    <x v="0"/>
  </r>
  <r>
    <s v="005717/23"/>
    <s v="Tomečka Jan"/>
    <s v="1703030406"/>
    <s v="207"/>
    <x v="294"/>
    <d v="1899-12-30T08:55:00"/>
    <d v="2023-10-13T00:00:00"/>
    <s v="12:07"/>
    <x v="4"/>
    <x v="2"/>
    <x v="2"/>
    <s v="2"/>
    <x v="0"/>
    <s v="1"/>
    <n v="3"/>
    <s v="NE"/>
    <s v=""/>
    <x v="0"/>
  </r>
  <r>
    <s v="005718/23"/>
    <s v="Poulíček Štěpán"/>
    <s v="2304111546"/>
    <s v="201"/>
    <x v="294"/>
    <d v="1899-12-30T08:58:00"/>
    <d v="2023-10-13T00:00:00"/>
    <s v="13:37"/>
    <x v="4"/>
    <x v="2"/>
    <x v="2"/>
    <s v="2"/>
    <x v="0"/>
    <s v="1"/>
    <n v="3"/>
    <s v="NE"/>
    <s v=""/>
    <x v="0"/>
  </r>
  <r>
    <s v="005720/23"/>
    <s v="Bitomský David"/>
    <s v="1411021315"/>
    <s v="111"/>
    <x v="294"/>
    <d v="1899-12-30T10:03:00"/>
    <d v="2023-10-13T00:00:00"/>
    <s v="08:57"/>
    <x v="7"/>
    <x v="2"/>
    <x v="2"/>
    <s v="2"/>
    <x v="0"/>
    <s v="1"/>
    <n v="3"/>
    <s v="NE"/>
    <s v=""/>
    <x v="0"/>
  </r>
  <r>
    <s v="005721/23"/>
    <s v="Blaha Jan"/>
    <s v="1510160212"/>
    <s v="111"/>
    <x v="294"/>
    <d v="1899-12-30T10:20:00"/>
    <d v="2023-10-13T00:00:00"/>
    <s v="08:59"/>
    <x v="7"/>
    <x v="2"/>
    <x v="2"/>
    <s v="2"/>
    <x v="0"/>
    <s v="1"/>
    <n v="3"/>
    <s v="NE"/>
    <s v=""/>
    <x v="0"/>
  </r>
  <r>
    <s v="005722/23"/>
    <s v="Filgas Tomáš"/>
    <s v="2101060797"/>
    <s v="111"/>
    <x v="294"/>
    <d v="1899-12-30T10:42:00"/>
    <d v="2023-10-13T00:00:00"/>
    <s v="10:10"/>
    <x v="7"/>
    <x v="2"/>
    <x v="2"/>
    <s v="2"/>
    <x v="0"/>
    <s v="1"/>
    <n v="3"/>
    <s v="NE"/>
    <s v=""/>
    <x v="0"/>
  </r>
  <r>
    <s v="005723/23"/>
    <s v="Roman Fernandez-Chec"/>
    <s v="2208180645"/>
    <s v="205"/>
    <x v="294"/>
    <d v="1899-12-30T11:02:00"/>
    <d v="2023-10-13T00:00:00"/>
    <s v="10:15"/>
    <x v="7"/>
    <x v="2"/>
    <x v="2"/>
    <s v="2"/>
    <x v="0"/>
    <s v="1"/>
    <n v="3"/>
    <s v="NE"/>
    <s v=""/>
    <x v="0"/>
  </r>
  <r>
    <s v="005730/23"/>
    <s v="Kopeček Ondřej"/>
    <s v="2007040101"/>
    <s v="111"/>
    <x v="294"/>
    <d v="1899-12-30T13:02:00"/>
    <d v="2023-10-13T00:00:00"/>
    <s v="12:04"/>
    <x v="4"/>
    <x v="2"/>
    <x v="2"/>
    <s v="2"/>
    <x v="0"/>
    <s v="1"/>
    <n v="3"/>
    <s v="NE"/>
    <s v=""/>
    <x v="0"/>
  </r>
  <r>
    <s v="005733/23"/>
    <s v="Tománková Alena"/>
    <s v="9154256111"/>
    <s v="205"/>
    <x v="294"/>
    <d v="1899-12-30T13:13:00"/>
    <d v="2023-10-13T00:00:00"/>
    <s v="13:44"/>
    <x v="5"/>
    <x v="0"/>
    <x v="0"/>
    <s v="7"/>
    <x v="1"/>
    <s v="1"/>
    <n v="3"/>
    <s v="NE"/>
    <s v=""/>
    <x v="0"/>
  </r>
  <r>
    <s v="005734/23"/>
    <s v="Schwanová Sabina"/>
    <s v="9859106147"/>
    <s v="201"/>
    <x v="294"/>
    <d v="1899-12-30T13:14:00"/>
    <d v="2023-10-13T00:00:00"/>
    <s v="13:39"/>
    <x v="5"/>
    <x v="0"/>
    <x v="0"/>
    <s v="7"/>
    <x v="1"/>
    <s v="1"/>
    <n v="3"/>
    <s v="NE"/>
    <s v=""/>
    <x v="0"/>
  </r>
  <r>
    <s v="005736/23"/>
    <s v="Kopeček Robert"/>
    <s v="9112224770"/>
    <s v="111"/>
    <x v="294"/>
    <d v="1899-12-30T14:00:00"/>
    <d v="2023-10-13T00:00:00"/>
    <s v="12:09"/>
    <x v="5"/>
    <x v="0"/>
    <x v="0"/>
    <s v="7"/>
    <x v="1"/>
    <s v="1"/>
    <n v="3"/>
    <s v="NE"/>
    <s v=""/>
    <x v="0"/>
  </r>
  <r>
    <s v="005737/23"/>
    <s v="Filgasová Tereza"/>
    <s v="8552086169"/>
    <s v="111"/>
    <x v="294"/>
    <d v="1899-12-30T14:03:00"/>
    <d v="2023-10-13T00:00:00"/>
    <s v="10:10"/>
    <x v="6"/>
    <x v="0"/>
    <x v="0"/>
    <s v="7"/>
    <x v="1"/>
    <s v="1"/>
    <n v="3"/>
    <s v="NE"/>
    <s v=""/>
    <x v="0"/>
  </r>
  <r>
    <s v="005739/23"/>
    <s v="Roman Magda, Mgr."/>
    <s v="8657274098"/>
    <s v="205"/>
    <x v="294"/>
    <d v="1899-12-30T15:04:00"/>
    <d v="2023-10-13T00:00:00"/>
    <s v="10:15"/>
    <x v="6"/>
    <x v="0"/>
    <x v="0"/>
    <s v="7"/>
    <x v="1"/>
    <s v="1"/>
    <n v="3"/>
    <s v="ANO"/>
    <s v=""/>
    <x v="1"/>
  </r>
  <r>
    <s v="005744/23"/>
    <s v="Kršková Šárka"/>
    <s v="0561296010"/>
    <s v="211"/>
    <x v="295"/>
    <d v="1899-12-30T01:53:00"/>
    <d v="2023-10-13T00:00:00"/>
    <s v="12:24"/>
    <x v="8"/>
    <x v="1"/>
    <x v="1"/>
    <s v="2"/>
    <x v="0"/>
    <s v="1"/>
    <n v="4"/>
    <s v="ANO"/>
    <s v=""/>
    <x v="1"/>
  </r>
  <r>
    <s v="005747/23"/>
    <s v="Novák Tomáš"/>
    <s v="1806281191"/>
    <s v="205"/>
    <x v="295"/>
    <d v="1899-12-30T09:32:00"/>
    <d v="2023-10-13T00:00:00"/>
    <s v="10:00"/>
    <x v="7"/>
    <x v="2"/>
    <x v="2"/>
    <s v="2"/>
    <x v="0"/>
    <s v="1"/>
    <n v="4"/>
    <s v="NE"/>
    <s v=""/>
    <x v="0"/>
  </r>
  <r>
    <s v="005763/23"/>
    <s v="Nováková Denisa"/>
    <s v="9253025705"/>
    <s v="205"/>
    <x v="295"/>
    <d v="1899-12-30T13:05:00"/>
    <d v="2023-10-13T00:00:00"/>
    <s v="10:00"/>
    <x v="6"/>
    <x v="0"/>
    <x v="0"/>
    <s v="7"/>
    <x v="1"/>
    <s v="1"/>
    <n v="4"/>
    <s v="NE"/>
    <s v=""/>
    <x v="0"/>
  </r>
  <r>
    <s v="005772/23"/>
    <s v="Kuběnka Eduard"/>
    <s v="2303100844"/>
    <s v="111"/>
    <x v="295"/>
    <d v="1899-12-30T19:51:00"/>
    <d v="2023-10-13T00:00:00"/>
    <s v="11:07"/>
    <x v="11"/>
    <x v="1"/>
    <x v="1"/>
    <s v="3"/>
    <x v="0"/>
    <s v="5"/>
    <n v="4"/>
    <s v="ANO"/>
    <s v=""/>
    <x v="1"/>
  </r>
  <r>
    <s v="005773/23"/>
    <s v="Hájková Karolína"/>
    <s v="0252054847"/>
    <s v="205"/>
    <x v="295"/>
    <d v="1899-12-30T20:08:00"/>
    <d v="2023-10-13T00:00:00"/>
    <s v="03:07"/>
    <x v="1"/>
    <x v="0"/>
    <x v="0"/>
    <s v="7"/>
    <x v="1"/>
    <s v="1"/>
    <n v="4"/>
    <s v="ANO"/>
    <s v=""/>
    <x v="1"/>
  </r>
  <r>
    <s v="005719/23"/>
    <s v="Vlčko Michal"/>
    <s v="1711241862"/>
    <s v="205"/>
    <x v="294"/>
    <d v="1899-12-30T09:30:00"/>
    <d v="2023-10-14T00:00:00"/>
    <s v="12:25"/>
    <x v="7"/>
    <x v="2"/>
    <x v="2"/>
    <s v="2"/>
    <x v="0"/>
    <s v="1"/>
    <n v="3"/>
    <s v="NE"/>
    <s v=""/>
    <x v="0"/>
  </r>
  <r>
    <s v="005728/23"/>
    <s v="Vlčková Lucie"/>
    <s v="8456215812"/>
    <s v="205"/>
    <x v="294"/>
    <d v="1899-12-30T12:46:00"/>
    <d v="2023-10-14T00:00:00"/>
    <s v="12:53"/>
    <x v="6"/>
    <x v="0"/>
    <x v="0"/>
    <s v="7"/>
    <x v="1"/>
    <s v="1"/>
    <n v="3"/>
    <s v="NE"/>
    <s v=""/>
    <x v="0"/>
  </r>
  <r>
    <s v="005746/23"/>
    <s v="Cnoops Elisabeth Pet"/>
    <s v="1061240290"/>
    <s v="111"/>
    <x v="295"/>
    <d v="1899-12-30T08:53:00"/>
    <d v="2023-10-14T00:00:00"/>
    <s v="10:36"/>
    <x v="4"/>
    <x v="2"/>
    <x v="2"/>
    <s v="2"/>
    <x v="0"/>
    <s v="1"/>
    <n v="4"/>
    <s v="NE"/>
    <s v=""/>
    <x v="0"/>
  </r>
  <r>
    <s v="005748/23"/>
    <s v="Gregorová Adriana"/>
    <s v="2254230374"/>
    <s v="111"/>
    <x v="295"/>
    <d v="1899-12-30T09:50:00"/>
    <d v="2023-10-14T00:00:00"/>
    <s v="11:49"/>
    <x v="7"/>
    <x v="2"/>
    <x v="2"/>
    <s v="2"/>
    <x v="0"/>
    <s v="1"/>
    <n v="4"/>
    <s v="NE"/>
    <s v=""/>
    <x v="0"/>
  </r>
  <r>
    <s v="005749/23"/>
    <s v="Nerád Václav"/>
    <s v="0703223257"/>
    <s v="111"/>
    <x v="295"/>
    <d v="1899-12-30T10:11:00"/>
    <d v="2023-10-14T00:00:00"/>
    <s v="07:29"/>
    <x v="4"/>
    <x v="2"/>
    <x v="2"/>
    <s v="2"/>
    <x v="0"/>
    <s v="1"/>
    <n v="4"/>
    <s v="NE"/>
    <s v=""/>
    <x v="0"/>
  </r>
  <r>
    <s v="005750/23"/>
    <s v="Morbitzer Tereza "/>
    <s v="2158130843"/>
    <s v="205"/>
    <x v="295"/>
    <d v="1899-12-30T10:20:00"/>
    <d v="2023-10-14T00:00:00"/>
    <s v="12:07"/>
    <x v="7"/>
    <x v="2"/>
    <x v="2"/>
    <s v="2"/>
    <x v="0"/>
    <s v="1"/>
    <n v="4"/>
    <s v="NE"/>
    <s v=""/>
    <x v="0"/>
  </r>
  <r>
    <s v="005751/23"/>
    <s v="Kondicz Mikuláš"/>
    <s v="1704010946"/>
    <s v="213"/>
    <x v="295"/>
    <d v="1899-12-30T10:34:00"/>
    <d v="2023-10-14T00:00:00"/>
    <s v="08:11"/>
    <x v="7"/>
    <x v="2"/>
    <x v="2"/>
    <s v="2"/>
    <x v="0"/>
    <s v="1"/>
    <n v="4"/>
    <s v="NE"/>
    <s v=""/>
    <x v="0"/>
  </r>
  <r>
    <s v="005752/23"/>
    <s v="Bandyová Monika"/>
    <s v="1353110209"/>
    <s v="207"/>
    <x v="295"/>
    <d v="1899-12-30T10:49:00"/>
    <d v="2023-10-14T00:00:00"/>
    <s v="08:17"/>
    <x v="7"/>
    <x v="2"/>
    <x v="2"/>
    <s v="2"/>
    <x v="0"/>
    <s v="1"/>
    <n v="4"/>
    <s v="NE"/>
    <s v=""/>
    <x v="0"/>
  </r>
  <r>
    <s v="005753/23"/>
    <s v="Bandy Jakub"/>
    <s v="1604021562"/>
    <s v="207"/>
    <x v="295"/>
    <d v="1899-12-30T10:56:00"/>
    <d v="2023-10-14T00:00:00"/>
    <s v="08:18"/>
    <x v="7"/>
    <x v="2"/>
    <x v="2"/>
    <s v="2"/>
    <x v="0"/>
    <s v="1"/>
    <n v="4"/>
    <s v="NE"/>
    <s v=""/>
    <x v="0"/>
  </r>
  <r>
    <s v="005755/23"/>
    <s v="Janhuba Richard"/>
    <s v="1806111406"/>
    <s v="205"/>
    <x v="295"/>
    <d v="1899-12-30T11:28:00"/>
    <d v="2023-10-14T00:00:00"/>
    <s v="08:15"/>
    <x v="7"/>
    <x v="2"/>
    <x v="2"/>
    <s v="2"/>
    <x v="0"/>
    <s v="1"/>
    <n v="4"/>
    <s v="NE"/>
    <s v=""/>
    <x v="0"/>
  </r>
  <r>
    <s v="005756/23"/>
    <s v="Janečková Justýna"/>
    <s v="2052020487"/>
    <s v="205"/>
    <x v="295"/>
    <d v="1899-12-30T11:32:00"/>
    <d v="2023-10-14T00:00:00"/>
    <s v="08:05"/>
    <x v="7"/>
    <x v="2"/>
    <x v="2"/>
    <s v="2"/>
    <x v="0"/>
    <s v="1"/>
    <n v="4"/>
    <s v="NE"/>
    <s v=""/>
    <x v="0"/>
  </r>
  <r>
    <s v="005757/23"/>
    <s v="Janečková Pavlína "/>
    <s v="8356215362"/>
    <s v="205"/>
    <x v="295"/>
    <d v="1899-12-30T11:47:00"/>
    <d v="2023-10-14T00:00:00"/>
    <s v="10:15"/>
    <x v="6"/>
    <x v="0"/>
    <x v="0"/>
    <s v="7"/>
    <x v="1"/>
    <s v="1"/>
    <n v="4"/>
    <s v="NE"/>
    <s v=""/>
    <x v="0"/>
  </r>
  <r>
    <s v="005758/23"/>
    <s v="Pírová Lenka"/>
    <s v="7351045284"/>
    <s v="111"/>
    <x v="295"/>
    <d v="1899-12-30T12:03:00"/>
    <d v="2023-10-14T00:00:00"/>
    <s v="10:38"/>
    <x v="5"/>
    <x v="0"/>
    <x v="0"/>
    <s v="7"/>
    <x v="1"/>
    <s v="1"/>
    <n v="4"/>
    <s v="NE"/>
    <s v=""/>
    <x v="0"/>
  </r>
  <r>
    <s v="005759/23"/>
    <s v="Skoupilová Michaela"/>
    <s v="8261185768"/>
    <s v="205"/>
    <x v="295"/>
    <d v="1899-12-30T12:22:00"/>
    <d v="2023-10-14T00:00:00"/>
    <s v="10:10"/>
    <x v="6"/>
    <x v="0"/>
    <x v="0"/>
    <s v="7"/>
    <x v="1"/>
    <s v="1"/>
    <n v="4"/>
    <s v="NE"/>
    <s v=""/>
    <x v="0"/>
  </r>
  <r>
    <s v="005760/23"/>
    <s v="Morbitzer Pavlína"/>
    <s v="8953255729"/>
    <s v="205"/>
    <x v="295"/>
    <d v="1899-12-30T12:34:00"/>
    <d v="2023-10-14T00:00:00"/>
    <s v="12:50"/>
    <x v="6"/>
    <x v="0"/>
    <x v="0"/>
    <s v="7"/>
    <x v="1"/>
    <s v="1"/>
    <n v="4"/>
    <s v="NE"/>
    <s v=""/>
    <x v="0"/>
  </r>
  <r>
    <s v="005762/23"/>
    <s v="Gregorová Dita"/>
    <s v="9451134099"/>
    <s v="111"/>
    <x v="295"/>
    <d v="1899-12-30T12:36:00"/>
    <d v="2023-10-14T00:00:00"/>
    <s v="11:59"/>
    <x v="6"/>
    <x v="0"/>
    <x v="0"/>
    <s v="7"/>
    <x v="1"/>
    <s v="1"/>
    <n v="4"/>
    <s v="NE"/>
    <s v=""/>
    <x v="0"/>
  </r>
  <r>
    <s v="005765/23"/>
    <s v="Petřeková Lenka"/>
    <s v="7859265700"/>
    <s v="111"/>
    <x v="295"/>
    <d v="1899-12-30T13:44:00"/>
    <d v="2023-10-14T00:00:00"/>
    <s v="07:28"/>
    <x v="5"/>
    <x v="0"/>
    <x v="0"/>
    <s v="7"/>
    <x v="1"/>
    <s v="1"/>
    <n v="4"/>
    <s v="NE"/>
    <s v=""/>
    <x v="0"/>
  </r>
  <r>
    <s v="005782/23"/>
    <s v="Koudelák Jakub "/>
    <s v="2008100721"/>
    <s v="205"/>
    <x v="296"/>
    <d v="1899-12-30T16:34:00"/>
    <d v="2023-10-15T00:00:00"/>
    <s v="16:24"/>
    <x v="7"/>
    <x v="0"/>
    <x v="0"/>
    <s v="3"/>
    <x v="2"/>
    <s v="1"/>
    <n v="6"/>
    <s v="ANO"/>
    <s v=""/>
    <x v="1"/>
  </r>
  <r>
    <s v="005783/23"/>
    <s v="Koudeláková Lenka "/>
    <s v="7760175302"/>
    <s v="205"/>
    <x v="296"/>
    <d v="1899-12-30T16:53:00"/>
    <d v="2023-10-15T00:00:00"/>
    <s v="16:28"/>
    <x v="6"/>
    <x v="0"/>
    <x v="0"/>
    <s v="7"/>
    <x v="1"/>
    <s v="1"/>
    <n v="6"/>
    <s v="ANO"/>
    <s v=""/>
    <x v="1"/>
  </r>
  <r>
    <s v="005563/23"/>
    <s v="Špaková Alice "/>
    <s v="1960230954"/>
    <s v="111"/>
    <x v="287"/>
    <d v="1899-12-30T09:48:00"/>
    <d v="2023-10-16T00:00:00"/>
    <s v="13:54"/>
    <x v="7"/>
    <x v="2"/>
    <x v="2"/>
    <s v="2"/>
    <x v="0"/>
    <s v="1"/>
    <n v="3"/>
    <s v="NE"/>
    <s v=""/>
    <x v="0"/>
  </r>
  <r>
    <s v="005618/23"/>
    <s v="Weinlichová Karolína"/>
    <s v="2054030462"/>
    <s v="205"/>
    <x v="288"/>
    <d v="1899-12-30T21:32:00"/>
    <d v="2023-10-16T00:00:00"/>
    <s v="07:59"/>
    <x v="8"/>
    <x v="0"/>
    <x v="0"/>
    <s v="2"/>
    <x v="0"/>
    <s v="1"/>
    <n v="4"/>
    <s v="ANO"/>
    <s v=""/>
    <x v="1"/>
  </r>
  <r>
    <s v="005631/23"/>
    <s v="Rickardtová Romana M"/>
    <s v="8357205329"/>
    <s v="205"/>
    <x v="290"/>
    <d v="1899-12-30T19:21:00"/>
    <d v="2023-10-16T00:00:00"/>
    <s v="07:34"/>
    <x v="9"/>
    <x v="0"/>
    <x v="0"/>
    <s v="7"/>
    <x v="1"/>
    <s v="1"/>
    <n v="6"/>
    <s v="ANO"/>
    <s v=""/>
    <x v="1"/>
  </r>
  <r>
    <s v="005639/23"/>
    <s v="Klvaň Dominik"/>
    <s v="2307100455"/>
    <s v="205"/>
    <x v="291"/>
    <d v="1899-12-30T11:02:00"/>
    <d v="2023-10-16T00:00:00"/>
    <s v="12:55"/>
    <x v="0"/>
    <x v="0"/>
    <x v="0"/>
    <s v="2"/>
    <x v="0"/>
    <s v="1"/>
    <n v="7"/>
    <s v="NE"/>
    <s v=""/>
    <x v="1"/>
  </r>
  <r>
    <s v="005648/23"/>
    <s v="Klvaňová Petra"/>
    <s v="8462234407"/>
    <s v="207"/>
    <x v="291"/>
    <d v="1899-12-30T15:10:00"/>
    <d v="2023-10-16T00:00:00"/>
    <s v="12:53"/>
    <x v="1"/>
    <x v="0"/>
    <x v="0"/>
    <s v="7"/>
    <x v="1"/>
    <s v="1"/>
    <n v="7"/>
    <s v="ANO"/>
    <s v=""/>
    <x v="1"/>
  </r>
  <r>
    <s v="005678/23"/>
    <s v="Shrbená Jasmína"/>
    <s v="1659120925"/>
    <s v="207"/>
    <x v="292"/>
    <d v="1899-12-30T11:06:00"/>
    <d v="2023-10-16T00:00:00"/>
    <s v="13:05"/>
    <x v="2"/>
    <x v="1"/>
    <x v="1"/>
    <s v="2"/>
    <x v="0"/>
    <s v="1"/>
    <n v="1"/>
    <s v="NE"/>
    <s v=""/>
    <x v="0"/>
  </r>
  <r>
    <s v="005714/23"/>
    <s v="Konečná Tereza"/>
    <s v="2056210365"/>
    <s v="205"/>
    <x v="294"/>
    <d v="1899-12-30T07:51:00"/>
    <d v="2023-10-16T00:00:00"/>
    <s v="12:33"/>
    <x v="2"/>
    <x v="1"/>
    <x v="1"/>
    <s v="2"/>
    <x v="0"/>
    <s v="1"/>
    <n v="3"/>
    <s v="NE"/>
    <s v=""/>
    <x v="0"/>
  </r>
  <r>
    <s v="005724/23"/>
    <s v="Shrbená Juliana"/>
    <s v="2153280283"/>
    <s v="207"/>
    <x v="294"/>
    <d v="1899-12-30T11:10:00"/>
    <d v="2023-10-16T00:00:00"/>
    <s v="13:04"/>
    <x v="2"/>
    <x v="2"/>
    <x v="2"/>
    <s v="2"/>
    <x v="0"/>
    <s v="1"/>
    <n v="3"/>
    <s v="NE"/>
    <s v=""/>
    <x v="0"/>
  </r>
  <r>
    <s v="005731/23"/>
    <s v="Špak Michal"/>
    <s v="8501255807"/>
    <s v="201"/>
    <x v="294"/>
    <d v="1899-12-30T13:06:00"/>
    <d v="2023-10-16T00:00:00"/>
    <s v="13:30"/>
    <x v="6"/>
    <x v="0"/>
    <x v="0"/>
    <s v="7"/>
    <x v="1"/>
    <s v="1"/>
    <n v="3"/>
    <s v="NE"/>
    <s v=""/>
    <x v="0"/>
  </r>
  <r>
    <s v="005732/23"/>
    <s v="Shrbená Jana, Ing."/>
    <s v="8158265302"/>
    <s v="207"/>
    <x v="294"/>
    <d v="1899-12-30T13:09:00"/>
    <d v="2023-10-16T00:00:00"/>
    <s v="13:11"/>
    <x v="3"/>
    <x v="0"/>
    <x v="0"/>
    <s v="7"/>
    <x v="1"/>
    <s v="1"/>
    <n v="3"/>
    <s v="NE"/>
    <s v=""/>
    <x v="0"/>
  </r>
  <r>
    <s v="005735/23"/>
    <s v="Konečná Lucie, Ing."/>
    <s v="9261025818"/>
    <s v="205"/>
    <x v="294"/>
    <d v="1899-12-30T13:25:00"/>
    <d v="2023-10-16T00:00:00"/>
    <s v="13:25"/>
    <x v="3"/>
    <x v="0"/>
    <x v="0"/>
    <s v="7"/>
    <x v="1"/>
    <s v="1"/>
    <n v="3"/>
    <s v="NE"/>
    <s v=""/>
    <x v="0"/>
  </r>
  <r>
    <s v="005741/23"/>
    <s v="Šůstek Samuel"/>
    <s v="1308200212"/>
    <s v="111"/>
    <x v="294"/>
    <d v="1899-12-30T21:06:00"/>
    <d v="2023-10-16T00:00:00"/>
    <s v="13:07"/>
    <x v="2"/>
    <x v="0"/>
    <x v="0"/>
    <s v="7"/>
    <x v="0"/>
    <s v="1"/>
    <n v="3"/>
    <s v="ANO"/>
    <s v=""/>
    <x v="1"/>
  </r>
  <r>
    <s v="005742/23"/>
    <s v="Šůstková Herta, Mgr."/>
    <s v="8360185339"/>
    <s v="111"/>
    <x v="294"/>
    <d v="1899-12-30T21:19:00"/>
    <d v="2023-10-16T00:00:00"/>
    <s v="13:09"/>
    <x v="3"/>
    <x v="0"/>
    <x v="0"/>
    <s v="7"/>
    <x v="1"/>
    <s v="1"/>
    <n v="3"/>
    <s v="ANO"/>
    <s v=""/>
    <x v="1"/>
  </r>
  <r>
    <s v="005754/23"/>
    <s v="Opalenyk Mark"/>
    <s v="2010730711"/>
    <s v="207"/>
    <x v="295"/>
    <d v="1899-12-30T11:16:00"/>
    <d v="2023-10-16T00:00:00"/>
    <s v="13:26"/>
    <x v="7"/>
    <x v="2"/>
    <x v="2"/>
    <s v="2"/>
    <x v="0"/>
    <s v="1"/>
    <n v="4"/>
    <s v="NE"/>
    <s v=""/>
    <x v="0"/>
  </r>
  <r>
    <s v="005761/23"/>
    <s v="Opalenyk Nataliia"/>
    <s v="8761790719"/>
    <s v="207"/>
    <x v="295"/>
    <d v="1899-12-30T12:34:00"/>
    <d v="2023-10-16T00:00:00"/>
    <s v="13:27"/>
    <x v="6"/>
    <x v="0"/>
    <x v="0"/>
    <s v="7"/>
    <x v="1"/>
    <s v="1"/>
    <n v="4"/>
    <s v="NE"/>
    <s v=""/>
    <x v="0"/>
  </r>
  <r>
    <s v="005764/23"/>
    <s v="Schnapka David"/>
    <s v="1705090057"/>
    <s v="211"/>
    <x v="295"/>
    <d v="1899-12-30T13:37:00"/>
    <d v="2023-10-16T00:00:00"/>
    <s v="11:16"/>
    <x v="0"/>
    <x v="1"/>
    <x v="1"/>
    <s v="2"/>
    <x v="0"/>
    <s v="1"/>
    <n v="4"/>
    <s v="NE"/>
    <s v=""/>
    <x v="0"/>
  </r>
  <r>
    <s v="005766/23"/>
    <s v="Schnapková Andrea"/>
    <s v="8959135702"/>
    <s v="211"/>
    <x v="295"/>
    <d v="1899-12-30T14:51:00"/>
    <d v="2023-10-16T00:00:00"/>
    <s v="11:22"/>
    <x v="1"/>
    <x v="0"/>
    <x v="0"/>
    <s v="7"/>
    <x v="1"/>
    <s v="1"/>
    <n v="4"/>
    <s v="NE"/>
    <s v=""/>
    <x v="0"/>
  </r>
  <r>
    <s v="005768/23"/>
    <s v="Čermáková Claudia Mi"/>
    <s v="0759058960"/>
    <s v="205"/>
    <x v="295"/>
    <d v="1899-12-30T16:45:00"/>
    <d v="2023-10-16T00:00:00"/>
    <s v="11:19"/>
    <x v="0"/>
    <x v="1"/>
    <x v="1"/>
    <s v="2"/>
    <x v="0"/>
    <s v="1"/>
    <n v="4"/>
    <s v="ANO"/>
    <s v=""/>
    <x v="1"/>
  </r>
  <r>
    <s v="005769/23"/>
    <s v="Georgiev Nikolay Nik"/>
    <s v="1607744171"/>
    <s v="111"/>
    <x v="295"/>
    <d v="1899-12-30T18:51:00"/>
    <d v="2023-10-16T00:00:00"/>
    <s v="12:54"/>
    <x v="11"/>
    <x v="1"/>
    <x v="1"/>
    <s v="3"/>
    <x v="0"/>
    <s v="6"/>
    <n v="4"/>
    <s v="ANO"/>
    <s v=""/>
    <x v="1"/>
  </r>
  <r>
    <s v="005774/23"/>
    <s v="Simčo Elena "/>
    <s v="2260200030"/>
    <s v="111"/>
    <x v="297"/>
    <d v="1899-12-30T13:25:00"/>
    <d v="2023-10-16T00:00:00"/>
    <s v="14:03"/>
    <x v="2"/>
    <x v="0"/>
    <x v="0"/>
    <s v="2"/>
    <x v="0"/>
    <s v="1"/>
    <n v="5"/>
    <s v="NE"/>
    <s v=""/>
    <x v="0"/>
  </r>
  <r>
    <s v="005775/23"/>
    <s v="Simčo Dobrovická Ete"/>
    <s v="8557016160"/>
    <s v="111"/>
    <x v="297"/>
    <d v="1899-12-30T14:34:00"/>
    <d v="2023-10-16T00:00:00"/>
    <s v="14:19"/>
    <x v="3"/>
    <x v="0"/>
    <x v="0"/>
    <s v="7"/>
    <x v="1"/>
    <s v="1"/>
    <n v="5"/>
    <s v="NE"/>
    <s v=""/>
    <x v="0"/>
  </r>
  <r>
    <s v="005776/23"/>
    <s v="Šefrová Klaudie"/>
    <s v="1958090420"/>
    <s v="205"/>
    <x v="297"/>
    <d v="1899-12-30T16:01:00"/>
    <d v="2023-10-16T00:00:00"/>
    <s v="13:07"/>
    <x v="2"/>
    <x v="1"/>
    <x v="1"/>
    <s v="2"/>
    <x v="0"/>
    <s v="1"/>
    <n v="5"/>
    <s v="ANO"/>
    <s v=""/>
    <x v="1"/>
  </r>
  <r>
    <s v="005777/23"/>
    <s v="Rygelová Veronika"/>
    <s v="9759205731"/>
    <s v="205"/>
    <x v="297"/>
    <d v="1899-12-30T16:11:00"/>
    <d v="2023-10-16T00:00:00"/>
    <s v="13:10"/>
    <x v="3"/>
    <x v="0"/>
    <x v="0"/>
    <s v="7"/>
    <x v="1"/>
    <s v="1"/>
    <n v="5"/>
    <s v="ANO"/>
    <s v=""/>
    <x v="1"/>
  </r>
  <r>
    <s v="005780/23"/>
    <s v="Tmej Kilián"/>
    <s v="2202230096"/>
    <s v="205"/>
    <x v="296"/>
    <d v="1899-12-30T12:59:00"/>
    <d v="2023-10-16T00:00:00"/>
    <s v="14:09"/>
    <x v="11"/>
    <x v="1"/>
    <x v="1"/>
    <s v="3"/>
    <x v="0"/>
    <s v="6"/>
    <n v="6"/>
    <s v="NE"/>
    <s v=""/>
    <x v="1"/>
  </r>
  <r>
    <s v="005781/23"/>
    <s v="Tmejová Kristýna"/>
    <s v="8653105835"/>
    <s v="205"/>
    <x v="296"/>
    <d v="1899-12-30T13:57:00"/>
    <d v="2023-10-16T00:00:00"/>
    <s v="10:16"/>
    <x v="1"/>
    <x v="0"/>
    <x v="0"/>
    <s v="7"/>
    <x v="1"/>
    <s v="1"/>
    <n v="6"/>
    <s v="NE"/>
    <s v=""/>
    <x v="1"/>
  </r>
  <r>
    <s v="005801/23"/>
    <s v="Kopp Timon"/>
    <s v="2005240501"/>
    <s v="111"/>
    <x v="298"/>
    <d v="1899-12-30T17:02:00"/>
    <d v="2023-10-16T00:00:00"/>
    <s v="10:30"/>
    <x v="4"/>
    <x v="1"/>
    <x v="1"/>
    <s v="2"/>
    <x v="0"/>
    <s v="1"/>
    <n v="7"/>
    <s v="ANO"/>
    <s v=""/>
    <x v="1"/>
  </r>
  <r>
    <s v="005802/23"/>
    <s v="Kopp Aneta"/>
    <s v="8956055724"/>
    <s v="111"/>
    <x v="298"/>
    <d v="1899-12-30T17:09:00"/>
    <d v="2023-10-16T00:00:00"/>
    <s v="10:30"/>
    <x v="5"/>
    <x v="0"/>
    <x v="0"/>
    <s v="7"/>
    <x v="1"/>
    <s v="1"/>
    <n v="7"/>
    <s v="ANO"/>
    <s v=""/>
    <x v="1"/>
  </r>
  <r>
    <s v="005528/23"/>
    <s v="Gogová Diana"/>
    <s v="2357211681"/>
    <s v="213"/>
    <x v="285"/>
    <d v="1899-12-30T16:46:00"/>
    <d v="2023-10-17T00:00:00"/>
    <s v="12:03"/>
    <x v="2"/>
    <x v="0"/>
    <x v="0"/>
    <s v="2"/>
    <x v="0"/>
    <s v="1"/>
    <n v="1"/>
    <s v="ANO"/>
    <s v=""/>
    <x v="1"/>
  </r>
  <r>
    <s v="005552/23"/>
    <s v="Vaniaková Mária"/>
    <s v="1852170210"/>
    <s v="111"/>
    <x v="286"/>
    <d v="1899-12-30T17:23:00"/>
    <d v="2023-10-17T00:00:00"/>
    <s v="12:54"/>
    <x v="0"/>
    <x v="1"/>
    <x v="1"/>
    <s v="4"/>
    <x v="0"/>
    <s v="1"/>
    <n v="2"/>
    <s v="ANO"/>
    <s v=""/>
    <x v="1"/>
  </r>
  <r>
    <s v="005554/23"/>
    <s v="Vaniaková Vladimíra"/>
    <s v="8754026303"/>
    <s v="111"/>
    <x v="286"/>
    <d v="1899-12-30T19:45:00"/>
    <d v="2023-10-17T00:00:00"/>
    <s v="12:57"/>
    <x v="1"/>
    <x v="0"/>
    <x v="0"/>
    <s v="7"/>
    <x v="1"/>
    <s v="1"/>
    <n v="2"/>
    <s v="ANO"/>
    <s v=""/>
    <x v="1"/>
  </r>
  <r>
    <s v="005727/23"/>
    <s v="Koukalová Kristýna"/>
    <s v="0862133294"/>
    <s v="211"/>
    <x v="294"/>
    <d v="1899-12-30T12:36:00"/>
    <d v="2023-10-17T00:00:00"/>
    <s v="10:34"/>
    <x v="0"/>
    <x v="1"/>
    <x v="1"/>
    <s v="2"/>
    <x v="0"/>
    <s v="1"/>
    <n v="3"/>
    <s v="NE"/>
    <s v=""/>
    <x v="0"/>
  </r>
  <r>
    <s v="005778/23"/>
    <s v="Kulhánková Mariana"/>
    <s v="2059170696"/>
    <s v="201"/>
    <x v="296"/>
    <d v="1899-12-30T02:38:00"/>
    <d v="2023-10-17T00:00:00"/>
    <s v="12:10"/>
    <x v="2"/>
    <x v="1"/>
    <x v="1"/>
    <s v="2"/>
    <x v="0"/>
    <s v="1"/>
    <n v="6"/>
    <s v="ANO"/>
    <s v=""/>
    <x v="1"/>
  </r>
  <r>
    <s v="005786/23"/>
    <s v="Hallová Natali Terez"/>
    <s v="0853178920"/>
    <s v="111"/>
    <x v="296"/>
    <d v="1899-12-30T21:34:00"/>
    <d v="2023-10-17T00:00:00"/>
    <s v="11:08"/>
    <x v="4"/>
    <x v="0"/>
    <x v="0"/>
    <s v="3"/>
    <x v="2"/>
    <s v="1"/>
    <n v="6"/>
    <s v="ANO"/>
    <s v=""/>
    <x v="1"/>
  </r>
  <r>
    <s v="005788/23"/>
    <s v="Škurková Eliška "/>
    <s v="1959110362"/>
    <s v="205"/>
    <x v="298"/>
    <d v="1899-12-30T12:50:00"/>
    <d v="2023-10-17T00:00:00"/>
    <s v="12:01"/>
    <x v="7"/>
    <x v="2"/>
    <x v="2"/>
    <s v="2"/>
    <x v="0"/>
    <s v="1"/>
    <n v="7"/>
    <s v="NE"/>
    <s v=""/>
    <x v="1"/>
  </r>
  <r>
    <s v="005789/23"/>
    <s v="Škurková Michaela"/>
    <s v="8753114953"/>
    <s v="205"/>
    <x v="298"/>
    <d v="1899-12-30T12:52:00"/>
    <d v="2023-10-17T00:00:00"/>
    <s v="12:03"/>
    <x v="6"/>
    <x v="0"/>
    <x v="0"/>
    <s v="7"/>
    <x v="1"/>
    <s v="1"/>
    <n v="7"/>
    <s v="NE"/>
    <s v=""/>
    <x v="1"/>
  </r>
  <r>
    <s v="005790/23"/>
    <s v="Vozar Vítek"/>
    <s v="1311150236"/>
    <s v="205"/>
    <x v="298"/>
    <d v="1899-12-30T13:15:00"/>
    <d v="2023-10-17T00:00:00"/>
    <s v="09:23"/>
    <x v="7"/>
    <x v="2"/>
    <x v="2"/>
    <s v="2"/>
    <x v="0"/>
    <s v="1"/>
    <n v="7"/>
    <s v="NE"/>
    <s v=""/>
    <x v="1"/>
  </r>
  <r>
    <s v="005792/23"/>
    <s v="Menšíková Viktorie"/>
    <s v="1756211050"/>
    <s v="111"/>
    <x v="298"/>
    <d v="1899-12-30T13:37:00"/>
    <d v="2023-10-17T00:00:00"/>
    <s v="08:25"/>
    <x v="7"/>
    <x v="2"/>
    <x v="2"/>
    <s v="2"/>
    <x v="0"/>
    <s v="1"/>
    <n v="7"/>
    <s v="NE"/>
    <s v=""/>
    <x v="1"/>
  </r>
  <r>
    <s v="005793/23"/>
    <s v="Dohnalíková Laura"/>
    <s v="1553270345"/>
    <s v="111"/>
    <x v="298"/>
    <d v="1899-12-30T13:59:00"/>
    <d v="2023-10-17T00:00:00"/>
    <s v="12:27"/>
    <x v="4"/>
    <x v="2"/>
    <x v="2"/>
    <s v="2"/>
    <x v="0"/>
    <s v="1"/>
    <n v="7"/>
    <s v="NE"/>
    <s v=""/>
    <x v="1"/>
  </r>
  <r>
    <s v="005796/23"/>
    <s v="Podsedníková Kateřin"/>
    <s v="0860238038"/>
    <s v="111"/>
    <x v="298"/>
    <d v="1899-12-30T14:30:00"/>
    <d v="2023-10-17T00:00:00"/>
    <s v="12:22"/>
    <x v="4"/>
    <x v="2"/>
    <x v="2"/>
    <s v="2"/>
    <x v="0"/>
    <s v="1"/>
    <n v="7"/>
    <s v="NE"/>
    <s v=""/>
    <x v="1"/>
  </r>
  <r>
    <s v="005797/23"/>
    <s v="Jirsáková Petra"/>
    <s v="9452046164"/>
    <s v="111"/>
    <x v="298"/>
    <d v="1899-12-30T14:55:00"/>
    <d v="2023-10-17T00:00:00"/>
    <s v="12:35"/>
    <x v="5"/>
    <x v="0"/>
    <x v="0"/>
    <s v="7"/>
    <x v="1"/>
    <s v="1"/>
    <n v="7"/>
    <s v="NE"/>
    <s v=""/>
    <x v="1"/>
  </r>
  <r>
    <s v="005804/23"/>
    <s v="Babicová Beáta"/>
    <s v="2254250614"/>
    <s v="111"/>
    <x v="298"/>
    <d v="1899-12-30T20:55:00"/>
    <d v="2023-10-17T00:00:00"/>
    <s v="09:55"/>
    <x v="4"/>
    <x v="1"/>
    <x v="1"/>
    <s v="2"/>
    <x v="0"/>
    <s v="1"/>
    <n v="7"/>
    <s v="ANO"/>
    <s v=""/>
    <x v="1"/>
  </r>
  <r>
    <s v="005805/23"/>
    <s v="Babicová Jana, Ing."/>
    <s v="9052136170"/>
    <s v="111"/>
    <x v="298"/>
    <d v="1899-12-30T21:08:00"/>
    <d v="2023-10-17T00:00:00"/>
    <s v="09:55"/>
    <x v="5"/>
    <x v="0"/>
    <x v="0"/>
    <s v="7"/>
    <x v="1"/>
    <s v="1"/>
    <n v="7"/>
    <s v="ANO"/>
    <s v=""/>
    <x v="1"/>
  </r>
  <r>
    <s v="005809/23"/>
    <s v="Danyi Ema"/>
    <s v="0958126103"/>
    <s v="205"/>
    <x v="299"/>
    <d v="1899-12-30T08:41:00"/>
    <d v="2023-10-17T00:00:00"/>
    <s v="12:02"/>
    <x v="2"/>
    <x v="1"/>
    <x v="1"/>
    <s v="2"/>
    <x v="0"/>
    <s v="1"/>
    <n v="1"/>
    <s v="NE"/>
    <s v=""/>
    <x v="0"/>
  </r>
  <r>
    <s v="005814/23"/>
    <s v="Hollan Jáchym"/>
    <s v="1205120202"/>
    <s v="111"/>
    <x v="299"/>
    <d v="1899-12-30T10:14:00"/>
    <d v="2023-10-17T00:00:00"/>
    <s v="07:52"/>
    <x v="7"/>
    <x v="2"/>
    <x v="2"/>
    <s v="2"/>
    <x v="0"/>
    <s v="1"/>
    <n v="1"/>
    <s v="NE"/>
    <s v=""/>
    <x v="0"/>
  </r>
  <r>
    <s v="005818/23"/>
    <s v="Adamík Jindřich"/>
    <s v="2202180860"/>
    <s v="205"/>
    <x v="299"/>
    <d v="1899-12-30T10:57:00"/>
    <d v="2023-10-17T00:00:00"/>
    <s v="12:17"/>
    <x v="4"/>
    <x v="0"/>
    <x v="0"/>
    <s v="2"/>
    <x v="0"/>
    <s v="1"/>
    <n v="1"/>
    <s v="NE"/>
    <s v=""/>
    <x v="0"/>
  </r>
  <r>
    <s v="005826/23"/>
    <s v="Chalupská Anika"/>
    <s v="7462184345"/>
    <s v="111"/>
    <x v="299"/>
    <d v="1899-12-30T13:00:00"/>
    <d v="2023-10-17T00:00:00"/>
    <s v="07:54"/>
    <x v="6"/>
    <x v="0"/>
    <x v="0"/>
    <s v="7"/>
    <x v="1"/>
    <s v="1"/>
    <n v="1"/>
    <s v="NE"/>
    <s v=""/>
    <x v="0"/>
  </r>
  <r>
    <s v="005827/23"/>
    <s v="Seifertová Klára"/>
    <s v="8856145815"/>
    <s v="201"/>
    <x v="299"/>
    <d v="1899-12-30T13:04:00"/>
    <d v="2023-10-17T00:00:00"/>
    <s v="12:16"/>
    <x v="3"/>
    <x v="0"/>
    <x v="0"/>
    <s v="7"/>
    <x v="1"/>
    <s v="1"/>
    <n v="1"/>
    <s v="NE"/>
    <s v=""/>
    <x v="0"/>
  </r>
  <r>
    <s v="005833/23"/>
    <s v="Adamíková Dagmar"/>
    <s v="9458064880"/>
    <s v="205"/>
    <x v="299"/>
    <d v="1899-12-30T14:01:00"/>
    <d v="2023-10-17T00:00:00"/>
    <s v="12:20"/>
    <x v="5"/>
    <x v="0"/>
    <x v="0"/>
    <s v="7"/>
    <x v="1"/>
    <s v="1"/>
    <n v="1"/>
    <s v="NE"/>
    <s v=""/>
    <x v="0"/>
  </r>
  <r>
    <s v="005837/23"/>
    <s v="Malík Maxmilián "/>
    <s v="2211190025"/>
    <s v="211"/>
    <x v="300"/>
    <d v="1899-12-30T00:03:00"/>
    <d v="2023-10-17T00:00:00"/>
    <s v="12:29"/>
    <x v="4"/>
    <x v="1"/>
    <x v="1"/>
    <s v="2"/>
    <x v="0"/>
    <s v="1"/>
    <n v="2"/>
    <s v="ANO"/>
    <s v=""/>
    <x v="1"/>
  </r>
  <r>
    <s v="005838/23"/>
    <s v="Malík Michal, Ing"/>
    <s v="8610095780"/>
    <s v="211"/>
    <x v="300"/>
    <d v="1899-12-30T00:10:00"/>
    <d v="2023-10-17T00:00:00"/>
    <s v="12:39"/>
    <x v="5"/>
    <x v="0"/>
    <x v="0"/>
    <s v="7"/>
    <x v="1"/>
    <s v="1"/>
    <n v="2"/>
    <s v="ANO"/>
    <s v=""/>
    <x v="1"/>
  </r>
  <r>
    <s v="005856/23"/>
    <s v="Rajsová Mária "/>
    <s v="0151174331"/>
    <s v="211"/>
    <x v="300"/>
    <d v="1899-12-30T12:45:00"/>
    <d v="2023-10-17T00:00:00"/>
    <s v="18:41"/>
    <x v="3"/>
    <x v="0"/>
    <x v="0"/>
    <s v="7"/>
    <x v="1"/>
    <s v="1"/>
    <n v="2"/>
    <s v="NE"/>
    <s v=""/>
    <x v="0"/>
  </r>
  <r>
    <s v="005451/23"/>
    <s v="David Matyáš"/>
    <s v="0906246077"/>
    <s v="205"/>
    <x v="281"/>
    <d v="1899-12-30T20:34:00"/>
    <d v="2023-10-18T00:00:00"/>
    <s v="14:30"/>
    <x v="0"/>
    <x v="0"/>
    <x v="0"/>
    <s v="3"/>
    <x v="0"/>
    <s v="1"/>
    <n v="4"/>
    <s v="ANO"/>
    <s v=""/>
    <x v="1"/>
  </r>
  <r>
    <s v="005743/23"/>
    <s v="Plachá Jana"/>
    <s v="0760026091"/>
    <s v="205"/>
    <x v="294"/>
    <d v="1899-12-30T22:17:00"/>
    <d v="2023-10-18T00:00:00"/>
    <s v="14:35"/>
    <x v="0"/>
    <x v="0"/>
    <x v="0"/>
    <s v="7"/>
    <x v="0"/>
    <s v="1"/>
    <n v="3"/>
    <s v="ANO"/>
    <s v=""/>
    <x v="1"/>
  </r>
  <r>
    <s v="005791/23"/>
    <s v="Görlichová Elena"/>
    <s v="1660130813"/>
    <s v="211"/>
    <x v="298"/>
    <d v="1899-12-30T13:29:00"/>
    <d v="2023-10-18T00:00:00"/>
    <s v="09:01"/>
    <x v="7"/>
    <x v="2"/>
    <x v="2"/>
    <s v="2"/>
    <x v="0"/>
    <s v="1"/>
    <n v="7"/>
    <s v="NE"/>
    <s v=""/>
    <x v="1"/>
  </r>
  <r>
    <s v="005794/23"/>
    <s v="Šincl Oliver"/>
    <s v="1909020619"/>
    <s v="205"/>
    <x v="298"/>
    <d v="1899-12-30T14:16:00"/>
    <d v="2023-10-18T00:00:00"/>
    <s v="12:26"/>
    <x v="7"/>
    <x v="2"/>
    <x v="2"/>
    <s v="2"/>
    <x v="0"/>
    <s v="1"/>
    <n v="7"/>
    <s v="NE"/>
    <s v=""/>
    <x v="1"/>
  </r>
  <r>
    <s v="005795/23"/>
    <s v="Šinclová Nikola"/>
    <s v="9856255717"/>
    <s v="205"/>
    <x v="298"/>
    <d v="1899-12-30T14:19:00"/>
    <d v="2023-10-18T00:00:00"/>
    <s v="12:27"/>
    <x v="6"/>
    <x v="0"/>
    <x v="0"/>
    <s v="7"/>
    <x v="1"/>
    <s v="1"/>
    <n v="7"/>
    <s v="NE"/>
    <s v=""/>
    <x v="1"/>
  </r>
  <r>
    <s v="005806/23"/>
    <s v="Kýrová Nela"/>
    <s v="0755305265"/>
    <s v="205"/>
    <x v="299"/>
    <d v="1899-12-30T08:09:00"/>
    <d v="2023-10-18T00:00:00"/>
    <s v="12:12"/>
    <x v="0"/>
    <x v="2"/>
    <x v="2"/>
    <s v="2"/>
    <x v="0"/>
    <s v="1"/>
    <n v="1"/>
    <s v="NE"/>
    <s v=""/>
    <x v="0"/>
  </r>
  <r>
    <s v="005810/23"/>
    <s v="Hýža Matyáš"/>
    <s v="1004303575"/>
    <s v="111"/>
    <x v="299"/>
    <d v="1899-12-30T09:12:00"/>
    <d v="2023-10-18T00:00:00"/>
    <s v="11:51"/>
    <x v="0"/>
    <x v="2"/>
    <x v="2"/>
    <s v="2"/>
    <x v="0"/>
    <s v="1"/>
    <n v="1"/>
    <s v="NE"/>
    <s v=""/>
    <x v="0"/>
  </r>
  <r>
    <s v="005811/23"/>
    <s v="Krajčír Mathias"/>
    <s v="1406240308"/>
    <s v="111"/>
    <x v="299"/>
    <d v="1899-12-30T09:29:00"/>
    <d v="2023-10-18T00:00:00"/>
    <s v="12:52"/>
    <x v="7"/>
    <x v="2"/>
    <x v="2"/>
    <s v="2"/>
    <x v="0"/>
    <s v="1"/>
    <n v="1"/>
    <s v="NE"/>
    <s v=""/>
    <x v="0"/>
  </r>
  <r>
    <s v="005812/23"/>
    <s v="Grünwaldová Eva "/>
    <s v="1862160432"/>
    <s v="205"/>
    <x v="299"/>
    <d v="1899-12-30T09:46:00"/>
    <d v="2023-10-18T00:00:00"/>
    <s v="10:09"/>
    <x v="7"/>
    <x v="2"/>
    <x v="2"/>
    <s v="2"/>
    <x v="0"/>
    <s v="1"/>
    <n v="1"/>
    <s v="NE"/>
    <s v=""/>
    <x v="0"/>
  </r>
  <r>
    <s v="005815/23"/>
    <s v="Jančí Libuše"/>
    <s v="1759070940"/>
    <s v="205"/>
    <x v="299"/>
    <d v="1899-12-30T10:28:00"/>
    <d v="2023-10-18T00:00:00"/>
    <s v="09:35"/>
    <x v="7"/>
    <x v="2"/>
    <x v="2"/>
    <s v="2"/>
    <x v="0"/>
    <s v="1"/>
    <n v="1"/>
    <s v="NE"/>
    <s v=""/>
    <x v="0"/>
  </r>
  <r>
    <s v="005817/23"/>
    <s v="Klosová Nina"/>
    <s v="1858310322"/>
    <s v="201"/>
    <x v="299"/>
    <d v="1899-12-30T10:57:00"/>
    <d v="2023-10-18T00:00:00"/>
    <s v="12:57"/>
    <x v="7"/>
    <x v="2"/>
    <x v="2"/>
    <s v="2"/>
    <x v="0"/>
    <s v="1"/>
    <n v="1"/>
    <s v="NE"/>
    <s v=""/>
    <x v="0"/>
  </r>
  <r>
    <s v="005819/23"/>
    <s v="Fučíková Karolína"/>
    <s v="1857160030"/>
    <s v="205"/>
    <x v="299"/>
    <d v="1899-12-30T11:06:00"/>
    <d v="2023-10-18T00:00:00"/>
    <s v="10:26"/>
    <x v="7"/>
    <x v="2"/>
    <x v="2"/>
    <s v="2"/>
    <x v="0"/>
    <s v="1"/>
    <n v="1"/>
    <s v="NE"/>
    <s v=""/>
    <x v="0"/>
  </r>
  <r>
    <s v="005822/23"/>
    <s v="Siegelova Sellena Ad"/>
    <s v="1451141879"/>
    <s v="111"/>
    <x v="299"/>
    <d v="1899-12-30T12:22:00"/>
    <d v="2023-10-18T00:00:00"/>
    <s v="09:29"/>
    <x v="0"/>
    <x v="2"/>
    <x v="2"/>
    <s v="2"/>
    <x v="0"/>
    <s v="1"/>
    <n v="1"/>
    <s v="NE"/>
    <s v=""/>
    <x v="0"/>
  </r>
  <r>
    <s v="005823/23"/>
    <s v="Fučíková Pavla"/>
    <s v="8459095755"/>
    <s v="205"/>
    <x v="299"/>
    <d v="1899-12-30T12:29:00"/>
    <d v="2023-10-18T00:00:00"/>
    <s v="10:30"/>
    <x v="6"/>
    <x v="0"/>
    <x v="0"/>
    <s v="7"/>
    <x v="1"/>
    <s v="1"/>
    <n v="1"/>
    <s v="NE"/>
    <s v=""/>
    <x v="0"/>
  </r>
  <r>
    <s v="005824/23"/>
    <s v="Grünwaldová Zuzana I"/>
    <s v="8757314148"/>
    <s v="205"/>
    <x v="299"/>
    <d v="1899-12-30T12:30:00"/>
    <d v="2023-10-18T00:00:00"/>
    <s v="10:10"/>
    <x v="6"/>
    <x v="0"/>
    <x v="0"/>
    <s v="7"/>
    <x v="1"/>
    <s v="1"/>
    <n v="1"/>
    <s v="NE"/>
    <s v=""/>
    <x v="0"/>
  </r>
  <r>
    <s v="005825/23"/>
    <s v="Klosová Pavla"/>
    <s v="9259256149"/>
    <s v="201"/>
    <x v="299"/>
    <d v="1899-12-30T12:37:00"/>
    <d v="2023-10-18T00:00:00"/>
    <s v="12:58"/>
    <x v="6"/>
    <x v="0"/>
    <x v="0"/>
    <s v="7"/>
    <x v="1"/>
    <s v="1"/>
    <n v="1"/>
    <s v="NE"/>
    <s v=""/>
    <x v="0"/>
  </r>
  <r>
    <s v="005828/23"/>
    <s v="Jančí Radka "/>
    <s v="8961106176"/>
    <s v="205"/>
    <x v="299"/>
    <d v="1899-12-30T13:06:00"/>
    <d v="2023-10-18T00:00:00"/>
    <s v="09:38"/>
    <x v="6"/>
    <x v="0"/>
    <x v="0"/>
    <s v="7"/>
    <x v="1"/>
    <s v="1"/>
    <n v="1"/>
    <s v="NE"/>
    <s v=""/>
    <x v="0"/>
  </r>
  <r>
    <s v="005829/23"/>
    <s v="Pinkava Jakub"/>
    <s v="1007010092"/>
    <s v="211"/>
    <x v="299"/>
    <d v="1899-12-30T13:17:00"/>
    <d v="2023-10-18T00:00:00"/>
    <s v="14:05"/>
    <x v="4"/>
    <x v="0"/>
    <x v="0"/>
    <s v="2"/>
    <x v="0"/>
    <s v="1"/>
    <n v="1"/>
    <s v="NE"/>
    <s v=""/>
    <x v="0"/>
  </r>
  <r>
    <s v="005830/23"/>
    <s v="Siegelová Adriana"/>
    <s v="9758026091"/>
    <s v="111"/>
    <x v="299"/>
    <d v="1899-12-30T13:20:00"/>
    <d v="2023-10-18T00:00:00"/>
    <s v="09:32"/>
    <x v="1"/>
    <x v="0"/>
    <x v="0"/>
    <s v="7"/>
    <x v="1"/>
    <s v="1"/>
    <n v="1"/>
    <s v="NE"/>
    <s v=""/>
    <x v="0"/>
  </r>
  <r>
    <s v="005834/23"/>
    <s v="Kořenková Adéla"/>
    <s v="0962026098"/>
    <s v="205"/>
    <x v="299"/>
    <d v="1899-12-30T14:56:00"/>
    <d v="2023-10-18T00:00:00"/>
    <s v="12:22"/>
    <x v="4"/>
    <x v="1"/>
    <x v="1"/>
    <s v="4"/>
    <x v="0"/>
    <s v="1"/>
    <n v="1"/>
    <s v="NE"/>
    <s v=""/>
    <x v="0"/>
  </r>
  <r>
    <s v="005836/23"/>
    <s v="Nixon Elinka Anna"/>
    <s v="1053068962"/>
    <s v="205"/>
    <x v="299"/>
    <d v="1899-12-30T22:53:00"/>
    <d v="2023-10-18T00:00:00"/>
    <s v="12:26"/>
    <x v="2"/>
    <x v="1"/>
    <x v="1"/>
    <s v="7"/>
    <x v="0"/>
    <s v="1"/>
    <n v="1"/>
    <s v="ANO"/>
    <s v=""/>
    <x v="1"/>
  </r>
  <r>
    <s v="005839/23"/>
    <s v="Kubíček Tibor"/>
    <s v="0810315264"/>
    <s v="205"/>
    <x v="300"/>
    <d v="1899-12-30T08:04:00"/>
    <d v="2023-10-18T00:00:00"/>
    <s v="15:40"/>
    <x v="0"/>
    <x v="2"/>
    <x v="2"/>
    <s v="2"/>
    <x v="0"/>
    <s v="1"/>
    <n v="2"/>
    <s v="NE"/>
    <s v=""/>
    <x v="0"/>
  </r>
  <r>
    <s v="005845/23"/>
    <s v="Trtil Marek "/>
    <s v="0710036085"/>
    <s v="201"/>
    <x v="300"/>
    <d v="1899-12-30T10:02:00"/>
    <d v="2023-10-18T00:00:00"/>
    <s v="14:02"/>
    <x v="4"/>
    <x v="2"/>
    <x v="2"/>
    <s v="2"/>
    <x v="0"/>
    <s v="1"/>
    <n v="2"/>
    <s v="NE"/>
    <s v=""/>
    <x v="0"/>
  </r>
  <r>
    <s v="005850/23"/>
    <s v="Žiga Richard"/>
    <s v="2005281113"/>
    <s v="211"/>
    <x v="300"/>
    <d v="1899-12-30T12:11:00"/>
    <d v="2023-10-18T00:00:00"/>
    <s v="16:11"/>
    <x v="4"/>
    <x v="2"/>
    <x v="2"/>
    <s v="2"/>
    <x v="0"/>
    <s v="1"/>
    <n v="2"/>
    <s v="NE"/>
    <s v=""/>
    <x v="0"/>
  </r>
  <r>
    <s v="005858/23"/>
    <s v="Sedláčková Marie"/>
    <s v="9460276166"/>
    <s v="205"/>
    <x v="300"/>
    <d v="1899-12-30T13:22:00"/>
    <d v="2023-10-18T00:00:00"/>
    <s v="16:12"/>
    <x v="5"/>
    <x v="0"/>
    <x v="0"/>
    <s v="7"/>
    <x v="1"/>
    <s v="1"/>
    <n v="2"/>
    <s v="NE"/>
    <s v=""/>
    <x v="0"/>
  </r>
  <r>
    <s v="005859/23"/>
    <s v="Heráková Valerie"/>
    <s v="2060261126"/>
    <s v="211"/>
    <x v="300"/>
    <d v="1899-12-30T14:19:00"/>
    <d v="2023-10-18T00:00:00"/>
    <s v="13:22"/>
    <x v="7"/>
    <x v="0"/>
    <x v="0"/>
    <s v="2"/>
    <x v="0"/>
    <s v="1"/>
    <n v="2"/>
    <s v="NE"/>
    <s v=""/>
    <x v="0"/>
  </r>
  <r>
    <s v="005626/23"/>
    <s v="Muzikant Michal"/>
    <s v="7512255322"/>
    <s v="205"/>
    <x v="289"/>
    <d v="1899-12-30T21:58:00"/>
    <d v="2023-10-19T00:00:00"/>
    <s v="12:19"/>
    <x v="5"/>
    <x v="0"/>
    <x v="0"/>
    <s v="7"/>
    <x v="1"/>
    <s v="1"/>
    <n v="5"/>
    <s v="ANO"/>
    <s v=""/>
    <x v="1"/>
  </r>
  <r>
    <s v="005784/23"/>
    <s v="Ramiš Oliver"/>
    <s v="1202150939"/>
    <s v="213"/>
    <x v="296"/>
    <d v="1899-12-30T19:36:00"/>
    <d v="2023-10-19T00:00:00"/>
    <s v="13:41"/>
    <x v="8"/>
    <x v="0"/>
    <x v="0"/>
    <s v="2"/>
    <x v="0"/>
    <s v="1"/>
    <n v="6"/>
    <s v="ANO"/>
    <s v=""/>
    <x v="1"/>
  </r>
  <r>
    <s v="005785/23"/>
    <s v="Jurášková Petra"/>
    <s v="7756145683"/>
    <s v="213"/>
    <x v="296"/>
    <d v="1899-12-30T20:23:00"/>
    <d v="2023-10-19T00:00:00"/>
    <s v="13:35"/>
    <x v="9"/>
    <x v="0"/>
    <x v="0"/>
    <s v="7"/>
    <x v="1"/>
    <s v="1"/>
    <n v="6"/>
    <s v="ANO"/>
    <s v=""/>
    <x v="1"/>
  </r>
  <r>
    <s v="005798/23"/>
    <s v="Polesová Zuzana"/>
    <s v="0657126063"/>
    <s v="205"/>
    <x v="298"/>
    <d v="1899-12-30T15:03:00"/>
    <d v="2023-10-19T00:00:00"/>
    <s v="09:25"/>
    <x v="0"/>
    <x v="1"/>
    <x v="1"/>
    <s v="2"/>
    <x v="0"/>
    <s v="1"/>
    <n v="7"/>
    <s v="ANO"/>
    <s v=""/>
    <x v="1"/>
  </r>
  <r>
    <s v="005803/23"/>
    <s v="Heral David"/>
    <s v="1008271803"/>
    <s v="205"/>
    <x v="298"/>
    <d v="1899-12-30T19:57:00"/>
    <d v="2023-10-19T00:00:00"/>
    <s v="12:22"/>
    <x v="0"/>
    <x v="1"/>
    <x v="1"/>
    <s v="2"/>
    <x v="0"/>
    <s v="1"/>
    <n v="7"/>
    <s v="ANO"/>
    <s v=""/>
    <x v="1"/>
  </r>
  <r>
    <s v="005813/23"/>
    <s v="Hoffmannová Ema"/>
    <s v="1857130352"/>
    <s v="111"/>
    <x v="299"/>
    <d v="1899-12-30T09:47:00"/>
    <d v="2023-10-19T00:00:00"/>
    <s v="12:24"/>
    <x v="2"/>
    <x v="0"/>
    <x v="0"/>
    <s v="2"/>
    <x v="0"/>
    <s v="1"/>
    <n v="1"/>
    <s v="NE"/>
    <s v=""/>
    <x v="0"/>
  </r>
  <r>
    <s v="005816/23"/>
    <s v="Vodička Vít"/>
    <s v="0706045274"/>
    <s v="205"/>
    <x v="299"/>
    <d v="1899-12-30T10:42:00"/>
    <d v="2023-10-19T00:00:00"/>
    <s v="12:21"/>
    <x v="8"/>
    <x v="2"/>
    <x v="2"/>
    <s v="2"/>
    <x v="0"/>
    <s v="1"/>
    <n v="1"/>
    <s v="NE"/>
    <s v=""/>
    <x v="0"/>
  </r>
  <r>
    <s v="005832/23"/>
    <s v="Poláčková Monika"/>
    <s v="8561071464"/>
    <s v="111"/>
    <x v="299"/>
    <d v="1899-12-30T13:58:00"/>
    <d v="2023-10-19T00:00:00"/>
    <s v="12:33"/>
    <x v="3"/>
    <x v="0"/>
    <x v="0"/>
    <s v="7"/>
    <x v="1"/>
    <s v="1"/>
    <n v="1"/>
    <s v="NE"/>
    <s v=""/>
    <x v="0"/>
  </r>
  <r>
    <s v="005841/23"/>
    <s v="Jurák Tomáš"/>
    <s v="1812171471"/>
    <s v="201"/>
    <x v="300"/>
    <d v="1899-12-30T08:50:00"/>
    <d v="2023-10-19T00:00:00"/>
    <s v="10:23"/>
    <x v="7"/>
    <x v="2"/>
    <x v="2"/>
    <s v="2"/>
    <x v="0"/>
    <s v="1"/>
    <n v="2"/>
    <s v="NE"/>
    <s v=""/>
    <x v="0"/>
  </r>
  <r>
    <s v="005844/23"/>
    <s v="Dynka Albert "/>
    <s v="1907070627"/>
    <s v="111"/>
    <x v="300"/>
    <d v="1899-12-30T09:45:00"/>
    <d v="2023-10-19T00:00:00"/>
    <s v="13:55"/>
    <x v="4"/>
    <x v="2"/>
    <x v="2"/>
    <s v="2"/>
    <x v="0"/>
    <s v="1"/>
    <n v="2"/>
    <s v="NE"/>
    <s v=""/>
    <x v="0"/>
  </r>
  <r>
    <s v="005847/23"/>
    <s v="Holeček Zdeněk "/>
    <s v="1802010012"/>
    <s v="201"/>
    <x v="300"/>
    <d v="1899-12-30T11:24:00"/>
    <d v="2023-10-19T00:00:00"/>
    <s v="09:58"/>
    <x v="4"/>
    <x v="2"/>
    <x v="2"/>
    <s v="2"/>
    <x v="0"/>
    <s v="1"/>
    <n v="2"/>
    <s v="NE"/>
    <s v=""/>
    <x v="0"/>
  </r>
  <r>
    <s v="005852/23"/>
    <s v="Dynka Martin"/>
    <s v="8305314127"/>
    <s v="111"/>
    <x v="300"/>
    <d v="1899-12-30T12:17:00"/>
    <d v="2023-10-19T00:00:00"/>
    <s v="13:58"/>
    <x v="5"/>
    <x v="0"/>
    <x v="0"/>
    <s v="7"/>
    <x v="1"/>
    <s v="1"/>
    <n v="2"/>
    <s v="NE"/>
    <s v=""/>
    <x v="0"/>
  </r>
  <r>
    <s v="005853/23"/>
    <s v="Juráková Veronika"/>
    <s v="9162195020"/>
    <s v="201"/>
    <x v="300"/>
    <d v="1899-12-30T12:19:00"/>
    <d v="2023-10-19T00:00:00"/>
    <s v="10:26"/>
    <x v="6"/>
    <x v="0"/>
    <x v="0"/>
    <s v="7"/>
    <x v="1"/>
    <s v="1"/>
    <n v="2"/>
    <s v="NE"/>
    <s v=""/>
    <x v="0"/>
  </r>
  <r>
    <s v="005855/23"/>
    <s v="Holečková Vendula"/>
    <s v="9458115722"/>
    <s v="201"/>
    <x v="300"/>
    <d v="1899-12-30T12:27:00"/>
    <d v="2023-10-19T00:00:00"/>
    <s v="14:00"/>
    <x v="5"/>
    <x v="0"/>
    <x v="0"/>
    <s v="7"/>
    <x v="1"/>
    <s v="1"/>
    <n v="2"/>
    <s v="NE"/>
    <s v=""/>
    <x v="0"/>
  </r>
  <r>
    <s v="005857/23"/>
    <s v="Hubáčková Gabriela"/>
    <s v="1457270188"/>
    <s v="211"/>
    <x v="300"/>
    <d v="1899-12-30T12:54:00"/>
    <d v="2023-10-19T00:00:00"/>
    <s v="12:40"/>
    <x v="2"/>
    <x v="0"/>
    <x v="0"/>
    <s v="2"/>
    <x v="0"/>
    <s v="1"/>
    <n v="2"/>
    <s v="NE"/>
    <s v=""/>
    <x v="0"/>
  </r>
  <r>
    <s v="005860/23"/>
    <s v="Hubáčková Marcela Mg"/>
    <s v="7954194622"/>
    <s v="211"/>
    <x v="300"/>
    <d v="1899-12-30T14:40:00"/>
    <d v="2023-10-19T00:00:00"/>
    <s v="12:37"/>
    <x v="3"/>
    <x v="0"/>
    <x v="0"/>
    <s v="7"/>
    <x v="1"/>
    <s v="1"/>
    <n v="2"/>
    <s v="NE"/>
    <s v=""/>
    <x v="0"/>
  </r>
  <r>
    <s v="005862/23"/>
    <s v="Huf Tomáš"/>
    <s v="2109210103"/>
    <s v="205"/>
    <x v="300"/>
    <d v="1899-12-30T16:30:00"/>
    <d v="2023-10-19T00:00:00"/>
    <s v="12:30"/>
    <x v="2"/>
    <x v="1"/>
    <x v="1"/>
    <s v="2"/>
    <x v="0"/>
    <s v="1"/>
    <n v="2"/>
    <s v="ANO"/>
    <s v=""/>
    <x v="1"/>
  </r>
  <r>
    <s v="005863/23"/>
    <s v="Bednářová Hana"/>
    <s v="8654075793"/>
    <s v="205"/>
    <x v="300"/>
    <d v="1899-12-30T16:52:00"/>
    <d v="2023-10-19T00:00:00"/>
    <s v="12:33"/>
    <x v="3"/>
    <x v="0"/>
    <x v="0"/>
    <s v="7"/>
    <x v="1"/>
    <s v="1"/>
    <n v="2"/>
    <s v="ANO"/>
    <s v=""/>
    <x v="1"/>
  </r>
  <r>
    <s v="005865/23"/>
    <s v="Korecká Anežka"/>
    <s v="2352130660"/>
    <s v="111"/>
    <x v="300"/>
    <d v="1899-12-30T20:35:00"/>
    <d v="2023-10-19T00:00:00"/>
    <s v="09:41"/>
    <x v="7"/>
    <x v="1"/>
    <x v="1"/>
    <s v="2"/>
    <x v="0"/>
    <s v="1"/>
    <n v="2"/>
    <s v="ANO"/>
    <s v=""/>
    <x v="1"/>
  </r>
  <r>
    <s v="005866/23"/>
    <s v="Korecká Barbora"/>
    <s v="9755251088"/>
    <s v="111"/>
    <x v="300"/>
    <d v="1899-12-30T20:45:00"/>
    <d v="2023-10-19T00:00:00"/>
    <s v="09:45"/>
    <x v="6"/>
    <x v="0"/>
    <x v="0"/>
    <s v="7"/>
    <x v="1"/>
    <s v="1"/>
    <n v="2"/>
    <s v="ANO"/>
    <s v=""/>
    <x v="1"/>
  </r>
  <r>
    <s v="005867/23"/>
    <s v="Zmeškalová Sára "/>
    <s v="1755090854"/>
    <s v="207"/>
    <x v="301"/>
    <d v="1899-12-30T08:41:00"/>
    <d v="2023-10-19T00:00:00"/>
    <s v="15:56"/>
    <x v="0"/>
    <x v="2"/>
    <x v="2"/>
    <s v="2"/>
    <x v="0"/>
    <s v="1"/>
    <n v="3"/>
    <s v="NE"/>
    <s v=""/>
    <x v="0"/>
  </r>
  <r>
    <s v="005876/23"/>
    <s v="Lindovská Soňa"/>
    <s v="8457045586"/>
    <s v="205"/>
    <x v="301"/>
    <d v="1899-12-30T13:54:00"/>
    <d v="2023-10-19T00:00:00"/>
    <s v="10:54"/>
    <x v="6"/>
    <x v="0"/>
    <x v="0"/>
    <s v="7"/>
    <x v="1"/>
    <s v="1"/>
    <n v="3"/>
    <s v="NE"/>
    <s v=""/>
    <x v="0"/>
  </r>
  <r>
    <s v="005881/23"/>
    <s v="Jílek Samuel"/>
    <s v="1709301330"/>
    <s v="201"/>
    <x v="301"/>
    <d v="1899-12-30T17:20:00"/>
    <d v="2023-10-19T00:00:00"/>
    <s v="12:20"/>
    <x v="8"/>
    <x v="2"/>
    <x v="2"/>
    <s v="2"/>
    <x v="2"/>
    <s v="1"/>
    <n v="3"/>
    <s v="ANO"/>
    <s v=""/>
    <x v="1"/>
  </r>
  <r>
    <s v="005882/23"/>
    <s v="Jílek Sebastian"/>
    <s v="1709301352"/>
    <s v="201"/>
    <x v="301"/>
    <d v="1899-12-30T17:20:00"/>
    <d v="2023-10-19T00:00:00"/>
    <s v="12:21"/>
    <x v="8"/>
    <x v="2"/>
    <x v="2"/>
    <s v="2"/>
    <x v="2"/>
    <s v="1"/>
    <n v="3"/>
    <s v="ANO"/>
    <s v=""/>
    <x v="1"/>
  </r>
  <r>
    <s v="005883/23"/>
    <s v="Jílek Jan"/>
    <s v="8408205311"/>
    <s v="201"/>
    <x v="301"/>
    <d v="1899-12-30T17:31:00"/>
    <d v="2023-10-19T00:00:00"/>
    <s v="14:40"/>
    <x v="9"/>
    <x v="0"/>
    <x v="0"/>
    <s v="7"/>
    <x v="1"/>
    <s v="1"/>
    <n v="3"/>
    <s v="ANO"/>
    <s v=""/>
    <x v="1"/>
  </r>
  <r>
    <s v="005663/23"/>
    <s v="Králová Petra, Bc."/>
    <s v="9059246086"/>
    <s v="205"/>
    <x v="291"/>
    <d v="1899-12-30T17:47:00"/>
    <d v="2023-10-20T00:00:00"/>
    <s v="15:07"/>
    <x v="9"/>
    <x v="0"/>
    <x v="0"/>
    <s v="7"/>
    <x v="1"/>
    <s v="1"/>
    <n v="7"/>
    <s v="ANO"/>
    <s v=""/>
    <x v="1"/>
  </r>
  <r>
    <s v="005679/23"/>
    <s v="Jemelková Nikol "/>
    <s v="2258180980"/>
    <s v="211"/>
    <x v="292"/>
    <d v="1899-12-30T11:09:00"/>
    <d v="2023-10-20T00:00:00"/>
    <s v="14:12"/>
    <x v="7"/>
    <x v="2"/>
    <x v="2"/>
    <s v="2"/>
    <x v="0"/>
    <s v="1"/>
    <n v="1"/>
    <s v="NE"/>
    <s v=""/>
    <x v="0"/>
  </r>
  <r>
    <s v="005683/23"/>
    <s v="Marková Kamila"/>
    <s v="8959286072"/>
    <s v="211"/>
    <x v="292"/>
    <d v="1899-12-30T12:20:00"/>
    <d v="2023-10-20T00:00:00"/>
    <s v="13:01"/>
    <x v="6"/>
    <x v="0"/>
    <x v="0"/>
    <s v="7"/>
    <x v="1"/>
    <s v="1"/>
    <n v="1"/>
    <s v="NE"/>
    <s v=""/>
    <x v="0"/>
  </r>
  <r>
    <s v="005842/23"/>
    <s v="Širáňová Sofie "/>
    <s v="1356110206"/>
    <s v="211"/>
    <x v="300"/>
    <d v="1899-12-30T09:04:00"/>
    <d v="2023-10-20T00:00:00"/>
    <s v="12:05"/>
    <x v="8"/>
    <x v="2"/>
    <x v="2"/>
    <s v="2"/>
    <x v="0"/>
    <s v="1"/>
    <n v="2"/>
    <s v="NE"/>
    <s v=""/>
    <x v="0"/>
  </r>
  <r>
    <s v="005843/23"/>
    <s v="Wimmer Tomáš"/>
    <s v="1604270327"/>
    <s v="111"/>
    <x v="300"/>
    <d v="1899-12-30T09:21:00"/>
    <d v="2023-10-20T00:00:00"/>
    <s v="13:34"/>
    <x v="7"/>
    <x v="2"/>
    <x v="2"/>
    <s v="2"/>
    <x v="0"/>
    <s v="1"/>
    <n v="2"/>
    <s v="NE"/>
    <s v=""/>
    <x v="0"/>
  </r>
  <r>
    <s v="005848/23"/>
    <s v="Krumpoch Matěj "/>
    <s v="1201250490"/>
    <s v="213"/>
    <x v="300"/>
    <d v="1899-12-30T11:41:00"/>
    <d v="2023-10-20T00:00:00"/>
    <s v="13:05"/>
    <x v="0"/>
    <x v="2"/>
    <x v="2"/>
    <s v="2"/>
    <x v="0"/>
    <s v="1"/>
    <n v="2"/>
    <s v="NE"/>
    <s v=""/>
    <x v="0"/>
  </r>
  <r>
    <s v="005868/23"/>
    <s v="Vissková Vanda"/>
    <s v="1460270020"/>
    <s v="205"/>
    <x v="301"/>
    <d v="1899-12-30T10:00:00"/>
    <d v="2023-10-20T00:00:00"/>
    <s v="12:34"/>
    <x v="4"/>
    <x v="2"/>
    <x v="2"/>
    <s v="2"/>
    <x v="0"/>
    <s v="1"/>
    <n v="3"/>
    <s v="NE"/>
    <s v=""/>
    <x v="0"/>
  </r>
  <r>
    <s v="005870/23"/>
    <s v="Strýček Martin"/>
    <s v="1802140021"/>
    <s v="111"/>
    <x v="301"/>
    <d v="1899-12-30T10:53:00"/>
    <d v="2023-10-20T00:00:00"/>
    <s v="13:30"/>
    <x v="2"/>
    <x v="1"/>
    <x v="1"/>
    <s v="2"/>
    <x v="0"/>
    <s v="1"/>
    <n v="3"/>
    <s v="NE"/>
    <s v=""/>
    <x v="0"/>
  </r>
  <r>
    <s v="005871/23"/>
    <s v="Pavlík Jakub"/>
    <s v="1901310983"/>
    <s v="201"/>
    <x v="301"/>
    <d v="1899-12-30T11:52:00"/>
    <d v="2023-10-20T00:00:00"/>
    <s v="12:33"/>
    <x v="4"/>
    <x v="2"/>
    <x v="2"/>
    <s v="2"/>
    <x v="0"/>
    <s v="1"/>
    <n v="3"/>
    <s v="NE"/>
    <s v=""/>
    <x v="0"/>
  </r>
  <r>
    <s v="005873/23"/>
    <s v="Martinek Tomáš"/>
    <s v="0912133244"/>
    <s v="213"/>
    <x v="301"/>
    <d v="1899-12-30T12:03:00"/>
    <d v="2023-10-20T00:00:00"/>
    <s v="13:38"/>
    <x v="7"/>
    <x v="1"/>
    <x v="1"/>
    <s v="2"/>
    <x v="0"/>
    <s v="1"/>
    <n v="3"/>
    <s v="NE"/>
    <s v=""/>
    <x v="0"/>
  </r>
  <r>
    <s v="005875/23"/>
    <s v="Strýčková Marta"/>
    <s v="8060145335"/>
    <s v="111"/>
    <x v="301"/>
    <d v="1899-12-30T13:03:00"/>
    <d v="2023-10-20T00:00:00"/>
    <s v="13:37"/>
    <x v="3"/>
    <x v="0"/>
    <x v="0"/>
    <s v="7"/>
    <x v="1"/>
    <s v="1"/>
    <n v="3"/>
    <s v="NE"/>
    <s v=""/>
    <x v="0"/>
  </r>
  <r>
    <s v="005877/23"/>
    <s v="Pavlíková Zuzana"/>
    <s v="7853144849"/>
    <s v="201"/>
    <x v="301"/>
    <d v="1899-12-30T14:13:00"/>
    <d v="2023-10-20T00:00:00"/>
    <s v="12:43"/>
    <x v="5"/>
    <x v="0"/>
    <x v="0"/>
    <s v="7"/>
    <x v="1"/>
    <s v="1"/>
    <n v="3"/>
    <s v="NE"/>
    <s v=""/>
    <x v="0"/>
  </r>
  <r>
    <s v="005887/23"/>
    <s v="Hrachovec Matyáš "/>
    <s v="2209150053"/>
    <s v="211"/>
    <x v="301"/>
    <d v="1899-12-30T18:29:00"/>
    <d v="2023-10-20T00:00:00"/>
    <s v="12:01"/>
    <x v="7"/>
    <x v="2"/>
    <x v="2"/>
    <s v="2"/>
    <x v="0"/>
    <s v="1"/>
    <n v="3"/>
    <s v="ANO"/>
    <s v=""/>
    <x v="1"/>
  </r>
  <r>
    <s v="005888/23"/>
    <s v="Hrachovcová Klára "/>
    <s v="9260294846"/>
    <s v="211"/>
    <x v="301"/>
    <d v="1899-12-30T18:34:00"/>
    <d v="2023-10-20T00:00:00"/>
    <s v="12:02"/>
    <x v="6"/>
    <x v="0"/>
    <x v="0"/>
    <s v="7"/>
    <x v="1"/>
    <s v="1"/>
    <n v="3"/>
    <s v="ANO"/>
    <s v=""/>
    <x v="1"/>
  </r>
  <r>
    <s v="005891/23"/>
    <s v="Žitník Václav"/>
    <s v="1004217082"/>
    <s v="205"/>
    <x v="302"/>
    <d v="1899-12-30T08:36:00"/>
    <d v="2023-10-20T00:00:00"/>
    <s v="12:36"/>
    <x v="4"/>
    <x v="2"/>
    <x v="2"/>
    <s v="2"/>
    <x v="0"/>
    <s v="1"/>
    <n v="4"/>
    <s v="NE"/>
    <s v=""/>
    <x v="0"/>
  </r>
  <r>
    <s v="005907/23"/>
    <s v="Vrbická Ema"/>
    <s v="1553160972"/>
    <s v="205"/>
    <x v="302"/>
    <d v="1899-12-30T19:04:00"/>
    <d v="2023-10-20T00:00:00"/>
    <s v="10:57"/>
    <x v="4"/>
    <x v="0"/>
    <x v="0"/>
    <s v="2"/>
    <x v="0"/>
    <s v="1"/>
    <n v="4"/>
    <s v="ANO"/>
    <s v=""/>
    <x v="1"/>
  </r>
  <r>
    <s v="005908/23"/>
    <s v="Borůvková Aneta "/>
    <s v="2258020611"/>
    <s v="211"/>
    <x v="302"/>
    <d v="1899-12-30T19:31:00"/>
    <d v="2023-10-20T00:00:00"/>
    <s v="12:38"/>
    <x v="4"/>
    <x v="0"/>
    <x v="0"/>
    <s v="3"/>
    <x v="0"/>
    <s v="1"/>
    <n v="4"/>
    <s v="ANO"/>
    <s v=""/>
    <x v="1"/>
  </r>
  <r>
    <s v="005909/23"/>
    <s v="Henčeková Jana "/>
    <s v="8551248882"/>
    <s v="211"/>
    <x v="302"/>
    <d v="1899-12-30T19:36:00"/>
    <d v="2023-10-20T00:00:00"/>
    <s v="12:42"/>
    <x v="5"/>
    <x v="0"/>
    <x v="0"/>
    <s v="7"/>
    <x v="1"/>
    <s v="1"/>
    <n v="4"/>
    <s v="ANO"/>
    <s v=""/>
    <x v="1"/>
  </r>
  <r>
    <s v="005779/23"/>
    <s v="Monič Jan"/>
    <s v="0710283233"/>
    <s v="205"/>
    <x v="296"/>
    <d v="1899-12-30T08:59:00"/>
    <d v="2023-10-21T00:00:00"/>
    <s v="09:47"/>
    <x v="4"/>
    <x v="0"/>
    <x v="0"/>
    <s v="3"/>
    <x v="2"/>
    <s v="1"/>
    <n v="6"/>
    <s v="NE"/>
    <s v=""/>
    <x v="1"/>
  </r>
  <r>
    <s v="005807/23"/>
    <s v="Mrhalová Lilien"/>
    <s v="2059040720"/>
    <s v="205"/>
    <x v="299"/>
    <d v="1899-12-30T08:17:00"/>
    <d v="2023-10-21T00:00:00"/>
    <s v="09:15"/>
    <x v="8"/>
    <x v="2"/>
    <x v="2"/>
    <s v="2"/>
    <x v="0"/>
    <s v="1"/>
    <n v="1"/>
    <s v="NE"/>
    <s v=""/>
    <x v="0"/>
  </r>
  <r>
    <s v="005821/23"/>
    <s v="Janáčová Lucie"/>
    <s v="8952075770"/>
    <s v="205"/>
    <x v="299"/>
    <d v="1899-12-30T12:12:00"/>
    <d v="2023-10-21T00:00:00"/>
    <s v="09:50"/>
    <x v="9"/>
    <x v="0"/>
    <x v="0"/>
    <s v="7"/>
    <x v="1"/>
    <s v="1"/>
    <n v="1"/>
    <s v="NE"/>
    <s v=""/>
    <x v="0"/>
  </r>
  <r>
    <s v="005879/23"/>
    <s v="Král Zdeněk"/>
    <s v="0601253235"/>
    <s v="205"/>
    <x v="301"/>
    <d v="1899-12-30T17:00:00"/>
    <d v="2023-10-21T00:00:00"/>
    <s v="09:00"/>
    <x v="7"/>
    <x v="2"/>
    <x v="2"/>
    <s v="2"/>
    <x v="0"/>
    <s v="1"/>
    <n v="3"/>
    <s v="ANO"/>
    <s v=""/>
    <x v="1"/>
  </r>
  <r>
    <s v="005884/23"/>
    <s v="Chaloupka Michal"/>
    <s v="2211070114"/>
    <s v="111"/>
    <x v="301"/>
    <d v="1899-12-30T17:47:00"/>
    <d v="2023-10-21T00:00:00"/>
    <s v="09:05"/>
    <x v="7"/>
    <x v="0"/>
    <x v="0"/>
    <s v="2"/>
    <x v="0"/>
    <s v="1"/>
    <n v="3"/>
    <s v="ANO"/>
    <s v=""/>
    <x v="1"/>
  </r>
  <r>
    <s v="005885/23"/>
    <s v="Sagalincová Veronika"/>
    <s v="9355265293"/>
    <s v="111"/>
    <x v="301"/>
    <d v="1899-12-30T17:53:00"/>
    <d v="2023-10-21T00:00:00"/>
    <s v="09:05"/>
    <x v="6"/>
    <x v="0"/>
    <x v="0"/>
    <s v="7"/>
    <x v="1"/>
    <s v="1"/>
    <n v="3"/>
    <s v="ANO"/>
    <s v=""/>
    <x v="1"/>
  </r>
  <r>
    <s v="005893/23"/>
    <s v="Smékalová Nela"/>
    <s v="1756160263"/>
    <s v="211"/>
    <x v="302"/>
    <d v="1899-12-30T10:37:00"/>
    <d v="2023-10-21T00:00:00"/>
    <s v="08:35"/>
    <x v="7"/>
    <x v="2"/>
    <x v="2"/>
    <s v="2"/>
    <x v="0"/>
    <s v="1"/>
    <n v="4"/>
    <s v="NE"/>
    <s v=""/>
    <x v="0"/>
  </r>
  <r>
    <s v="005894/23"/>
    <s v="Sychra Adam"/>
    <s v="2002260953"/>
    <s v="111"/>
    <x v="302"/>
    <d v="1899-12-30T10:47:00"/>
    <d v="2023-10-21T00:00:00"/>
    <s v="08:45"/>
    <x v="7"/>
    <x v="2"/>
    <x v="2"/>
    <s v="2"/>
    <x v="0"/>
    <s v="1"/>
    <n v="4"/>
    <s v="NE"/>
    <s v=""/>
    <x v="0"/>
  </r>
  <r>
    <s v="005895/23"/>
    <s v="Budirský Otto"/>
    <s v="1907140356"/>
    <s v="205"/>
    <x v="302"/>
    <d v="1899-12-30T10:56:00"/>
    <d v="2023-10-21T00:00:00"/>
    <s v="08:25"/>
    <x v="7"/>
    <x v="2"/>
    <x v="2"/>
    <s v="2"/>
    <x v="0"/>
    <s v="1"/>
    <n v="4"/>
    <s v="NE"/>
    <s v=""/>
    <x v="0"/>
  </r>
  <r>
    <s v="005896/23"/>
    <s v="Sadilová Tereza"/>
    <s v="1758100311"/>
    <s v="111"/>
    <x v="302"/>
    <d v="1899-12-30T11:07:00"/>
    <d v="2023-10-21T00:00:00"/>
    <s v="08:40"/>
    <x v="7"/>
    <x v="2"/>
    <x v="2"/>
    <s v="2"/>
    <x v="0"/>
    <s v="1"/>
    <n v="4"/>
    <s v="NE"/>
    <s v=""/>
    <x v="0"/>
  </r>
  <r>
    <s v="005897/23"/>
    <s v="Sokolová Kateřina"/>
    <s v="1862130479"/>
    <s v="111"/>
    <x v="302"/>
    <d v="1899-12-30T11:26:00"/>
    <d v="2023-10-21T00:00:00"/>
    <s v="08:55"/>
    <x v="7"/>
    <x v="2"/>
    <x v="2"/>
    <s v="2"/>
    <x v="0"/>
    <s v="1"/>
    <n v="4"/>
    <s v="NE"/>
    <s v=""/>
    <x v="0"/>
  </r>
  <r>
    <s v="005900/23"/>
    <s v="Sokolová Jana"/>
    <s v="8858315774"/>
    <s v="111"/>
    <x v="302"/>
    <d v="1899-12-30T12:16:00"/>
    <d v="2023-10-21T00:00:00"/>
    <s v="08:55"/>
    <x v="6"/>
    <x v="0"/>
    <x v="0"/>
    <s v="7"/>
    <x v="1"/>
    <s v="1"/>
    <n v="4"/>
    <s v="NE"/>
    <s v=""/>
    <x v="0"/>
  </r>
  <r>
    <s v="005902/23"/>
    <s v="Sychrová Kateřina"/>
    <s v="8757253835"/>
    <s v="111"/>
    <x v="302"/>
    <d v="1899-12-30T12:38:00"/>
    <d v="2023-10-21T00:00:00"/>
    <s v="08:45"/>
    <x v="6"/>
    <x v="0"/>
    <x v="0"/>
    <s v="7"/>
    <x v="1"/>
    <s v="1"/>
    <n v="4"/>
    <s v="NE"/>
    <s v=""/>
    <x v="0"/>
  </r>
  <r>
    <s v="005905/23"/>
    <s v="Budirský Martin"/>
    <s v="8911055923"/>
    <s v="111"/>
    <x v="302"/>
    <d v="1899-12-30T13:05:00"/>
    <d v="2023-10-21T00:00:00"/>
    <s v="08:25"/>
    <x v="6"/>
    <x v="0"/>
    <x v="0"/>
    <s v="7"/>
    <x v="1"/>
    <s v="1"/>
    <n v="4"/>
    <s v="NE"/>
    <s v=""/>
    <x v="0"/>
  </r>
  <r>
    <s v="005914/23"/>
    <s v="Hradil Jonáš"/>
    <s v="2104260114"/>
    <s v="205"/>
    <x v="302"/>
    <d v="1899-12-30T22:08:00"/>
    <d v="2023-10-21T00:00:00"/>
    <s v="10:48"/>
    <x v="0"/>
    <x v="0"/>
    <x v="0"/>
    <s v="2"/>
    <x v="0"/>
    <s v="1"/>
    <n v="4"/>
    <s v="ANO"/>
    <s v=""/>
    <x v="1"/>
  </r>
  <r>
    <s v="005915/23"/>
    <s v="Hradilová Petra"/>
    <s v="9059064476"/>
    <s v="205"/>
    <x v="302"/>
    <d v="1899-12-30T22:17:00"/>
    <d v="2023-10-21T00:00:00"/>
    <s v="10:50"/>
    <x v="1"/>
    <x v="0"/>
    <x v="0"/>
    <s v="7"/>
    <x v="1"/>
    <s v="1"/>
    <n v="4"/>
    <s v="ANO"/>
    <s v=""/>
    <x v="1"/>
  </r>
  <r>
    <s v="005864/23"/>
    <s v="Demeter Bryan "/>
    <s v="1512270826"/>
    <s v="111"/>
    <x v="300"/>
    <d v="1899-12-30T19:18:00"/>
    <d v="2023-10-22T00:00:00"/>
    <s v="10:57"/>
    <x v="2"/>
    <x v="1"/>
    <x v="1"/>
    <s v="3"/>
    <x v="0"/>
    <s v="1"/>
    <n v="2"/>
    <s v="ANO"/>
    <s v=""/>
    <x v="1"/>
  </r>
  <r>
    <s v="005892/23"/>
    <s v="Janků Gabriela "/>
    <s v="1362070083"/>
    <s v="211"/>
    <x v="302"/>
    <d v="1899-12-30T08:55:00"/>
    <d v="2023-10-22T00:00:00"/>
    <s v="13:29"/>
    <x v="8"/>
    <x v="2"/>
    <x v="2"/>
    <s v="2"/>
    <x v="0"/>
    <s v="1"/>
    <n v="4"/>
    <s v="NE"/>
    <s v=""/>
    <x v="0"/>
  </r>
  <r>
    <s v="005903/23"/>
    <s v="Truong Gia Bao"/>
    <s v="2001070764"/>
    <s v="111"/>
    <x v="302"/>
    <d v="1899-12-30T12:52:00"/>
    <d v="2023-10-22T00:00:00"/>
    <s v="10:04"/>
    <x v="7"/>
    <x v="2"/>
    <x v="2"/>
    <s v="2"/>
    <x v="0"/>
    <s v="1"/>
    <n v="4"/>
    <s v="NE"/>
    <s v=""/>
    <x v="0"/>
  </r>
  <r>
    <s v="005904/23"/>
    <s v="Tran Thi Phuong"/>
    <s v="9051023344"/>
    <s v="111"/>
    <x v="302"/>
    <d v="1899-12-30T12:59:00"/>
    <d v="2023-10-22T00:00:00"/>
    <s v="10:00"/>
    <x v="6"/>
    <x v="0"/>
    <x v="0"/>
    <s v="7"/>
    <x v="1"/>
    <s v="1"/>
    <n v="4"/>
    <s v="NE"/>
    <s v=""/>
    <x v="0"/>
  </r>
  <r>
    <s v="005921/23"/>
    <s v="Král Jakub, Ing."/>
    <s v="8607086191"/>
    <s v="111"/>
    <x v="303"/>
    <d v="1899-12-30T14:53:00"/>
    <d v="2023-10-22T00:00:00"/>
    <s v="18:23"/>
    <x v="9"/>
    <x v="0"/>
    <x v="0"/>
    <s v="7"/>
    <x v="1"/>
    <s v="1"/>
    <n v="5"/>
    <s v="NE"/>
    <s v=""/>
    <x v="0"/>
  </r>
  <r>
    <s v="005926/23"/>
    <s v="Jurníček Jakub"/>
    <s v="1902070203"/>
    <s v="111"/>
    <x v="304"/>
    <d v="1899-12-30T11:55:00"/>
    <d v="2023-10-22T00:00:00"/>
    <s v="10:26"/>
    <x v="7"/>
    <x v="1"/>
    <x v="1"/>
    <s v="2"/>
    <x v="0"/>
    <s v="1"/>
    <n v="6"/>
    <s v="NE"/>
    <s v=""/>
    <x v="1"/>
  </r>
  <r>
    <s v="005927/23"/>
    <s v="Jurníčková Pavlína"/>
    <s v="8252064733"/>
    <s v="111"/>
    <x v="304"/>
    <d v="1899-12-30T12:00:00"/>
    <d v="2023-10-22T00:00:00"/>
    <s v="10:09"/>
    <x v="6"/>
    <x v="0"/>
    <x v="0"/>
    <s v="2"/>
    <x v="1"/>
    <s v="1"/>
    <n v="6"/>
    <s v="NE"/>
    <s v=""/>
    <x v="1"/>
  </r>
  <r>
    <s v="005932/23"/>
    <s v="Onufráková Lenka"/>
    <s v="8962225723"/>
    <s v="205"/>
    <x v="305"/>
    <d v="1899-12-30T06:23:00"/>
    <d v="2023-10-22T00:00:00"/>
    <s v="12:02"/>
    <x v="3"/>
    <x v="0"/>
    <x v="0"/>
    <s v="7"/>
    <x v="1"/>
    <s v="1"/>
    <n v="7"/>
    <s v="ANO"/>
    <s v=""/>
    <x v="1"/>
  </r>
  <r>
    <s v="005703/23"/>
    <s v="Kolečářová Barbora"/>
    <s v="1059031237"/>
    <s v="211"/>
    <x v="293"/>
    <d v="1899-12-30T09:22:00"/>
    <d v="2023-10-23T00:00:00"/>
    <s v="14:21"/>
    <x v="0"/>
    <x v="2"/>
    <x v="2"/>
    <s v="2"/>
    <x v="0"/>
    <s v="1"/>
    <n v="2"/>
    <s v="NE"/>
    <s v=""/>
    <x v="0"/>
  </r>
  <r>
    <s v="005799/23"/>
    <s v="Balcárková Eliška"/>
    <s v="2253181293"/>
    <s v="205"/>
    <x v="298"/>
    <d v="1899-12-30T15:38:00"/>
    <d v="2023-10-23T00:00:00"/>
    <s v="14:08"/>
    <x v="2"/>
    <x v="1"/>
    <x v="1"/>
    <s v="4"/>
    <x v="0"/>
    <s v="1"/>
    <n v="7"/>
    <s v="ANO"/>
    <s v=""/>
    <x v="1"/>
  </r>
  <r>
    <s v="005835/23"/>
    <s v="Bil Patrik"/>
    <s v="1008300260"/>
    <s v="201"/>
    <x v="299"/>
    <d v="1899-12-30T17:45:00"/>
    <d v="2023-10-23T00:00:00"/>
    <s v="13:45"/>
    <x v="4"/>
    <x v="1"/>
    <x v="1"/>
    <s v="4"/>
    <x v="0"/>
    <s v="1"/>
    <n v="1"/>
    <s v="ANO"/>
    <s v=""/>
    <x v="1"/>
  </r>
  <r>
    <s v="005846/23"/>
    <s v="Schopf Matyas"/>
    <s v="1808010369"/>
    <s v="111"/>
    <x v="300"/>
    <d v="1899-12-30T10:34:00"/>
    <d v="2023-10-23T00:00:00"/>
    <s v="13:54"/>
    <x v="4"/>
    <x v="2"/>
    <x v="2"/>
    <s v="2"/>
    <x v="0"/>
    <s v="1"/>
    <n v="2"/>
    <s v="NE"/>
    <s v=""/>
    <x v="0"/>
  </r>
  <r>
    <s v="005851/23"/>
    <s v="Schopfová Jana"/>
    <s v="9060104218"/>
    <s v="111"/>
    <x v="300"/>
    <d v="1899-12-30T12:11:00"/>
    <d v="2023-10-23T00:00:00"/>
    <s v="13:52"/>
    <x v="5"/>
    <x v="0"/>
    <x v="0"/>
    <s v="7"/>
    <x v="1"/>
    <s v="1"/>
    <n v="2"/>
    <s v="NE"/>
    <s v=""/>
    <x v="0"/>
  </r>
  <r>
    <s v="005861/23"/>
    <s v="Balcárková Jana"/>
    <s v="8653306211"/>
    <s v="205"/>
    <x v="300"/>
    <d v="1899-12-30T16:16:00"/>
    <d v="2023-10-23T00:00:00"/>
    <s v="14:07"/>
    <x v="3"/>
    <x v="0"/>
    <x v="0"/>
    <s v="7"/>
    <x v="1"/>
    <s v="1"/>
    <n v="2"/>
    <s v="ANO"/>
    <s v=""/>
    <x v="1"/>
  </r>
  <r>
    <s v="005869/23"/>
    <s v="Podstatzká Nela Mari"/>
    <s v="1354190310"/>
    <s v="205"/>
    <x v="301"/>
    <d v="1899-12-30T10:14:00"/>
    <d v="2023-10-23T00:00:00"/>
    <s v="12:13"/>
    <x v="4"/>
    <x v="2"/>
    <x v="2"/>
    <s v="2"/>
    <x v="0"/>
    <s v="1"/>
    <n v="3"/>
    <s v="NE"/>
    <s v=""/>
    <x v="0"/>
  </r>
  <r>
    <s v="005899/23"/>
    <s v="Balcárek Richard"/>
    <s v="2203181552"/>
    <s v="205"/>
    <x v="302"/>
    <d v="1899-12-30T11:57:00"/>
    <d v="2023-10-23T00:00:00"/>
    <s v="14:08"/>
    <x v="2"/>
    <x v="1"/>
    <x v="1"/>
    <s v="5"/>
    <x v="0"/>
    <s v="1"/>
    <n v="4"/>
    <s v="NE"/>
    <s v=""/>
    <x v="0"/>
  </r>
  <r>
    <s v="005911/23"/>
    <s v="Moravec Dominik"/>
    <s v="2310060731"/>
    <s v="211"/>
    <x v="302"/>
    <d v="1899-12-30T20:17:00"/>
    <d v="2023-10-23T00:00:00"/>
    <s v="13:49"/>
    <x v="4"/>
    <x v="0"/>
    <x v="0"/>
    <s v="1"/>
    <x v="0"/>
    <s v="1"/>
    <n v="4"/>
    <s v="ANO"/>
    <s v=""/>
    <x v="1"/>
  </r>
  <r>
    <s v="005912/23"/>
    <s v="Vybíralová Nikola "/>
    <s v="0051256150"/>
    <s v="211"/>
    <x v="302"/>
    <d v="1899-12-30T20:28:00"/>
    <d v="2023-10-23T00:00:00"/>
    <s v="13:50"/>
    <x v="5"/>
    <x v="0"/>
    <x v="0"/>
    <s v="7"/>
    <x v="1"/>
    <s v="1"/>
    <n v="4"/>
    <s v="ANO"/>
    <s v=""/>
    <x v="1"/>
  </r>
  <r>
    <s v="005916/23"/>
    <s v="Tomášková Eva"/>
    <s v="0859246190"/>
    <s v="205"/>
    <x v="303"/>
    <d v="1899-12-30T00:05:00"/>
    <d v="2023-10-23T00:00:00"/>
    <s v="13:38"/>
    <x v="0"/>
    <x v="0"/>
    <x v="0"/>
    <s v="2"/>
    <x v="0"/>
    <s v="1"/>
    <n v="5"/>
    <s v="ANO"/>
    <s v=""/>
    <x v="1"/>
  </r>
  <r>
    <s v="005920/23"/>
    <s v="Divina David"/>
    <s v="1401240247"/>
    <s v="207"/>
    <x v="303"/>
    <d v="1899-12-30T14:46:00"/>
    <d v="2023-10-23T00:00:00"/>
    <s v="12:23"/>
    <x v="2"/>
    <x v="1"/>
    <x v="1"/>
    <s v="2"/>
    <x v="0"/>
    <s v="1"/>
    <n v="5"/>
    <s v="NE"/>
    <s v=""/>
    <x v="0"/>
  </r>
  <r>
    <s v="005931/23"/>
    <s v="Onufráková Laura"/>
    <s v="1656160231"/>
    <s v="205"/>
    <x v="305"/>
    <d v="1899-12-30T06:09:00"/>
    <d v="2023-10-23T00:00:00"/>
    <s v="14:10"/>
    <x v="2"/>
    <x v="1"/>
    <x v="1"/>
    <s v="2"/>
    <x v="0"/>
    <s v="1"/>
    <n v="7"/>
    <s v="ANO"/>
    <s v=""/>
    <x v="1"/>
  </r>
  <r>
    <s v="005954/23"/>
    <s v="Zbořil Pavel"/>
    <s v="1002143274"/>
    <s v="205"/>
    <x v="305"/>
    <d v="1899-12-30T15:36:00"/>
    <d v="2023-10-23T00:00:00"/>
    <s v="15:21"/>
    <x v="7"/>
    <x v="1"/>
    <x v="1"/>
    <s v="2"/>
    <x v="0"/>
    <s v="1"/>
    <n v="7"/>
    <s v="ANO"/>
    <s v=""/>
    <x v="1"/>
  </r>
  <r>
    <s v="005961/23"/>
    <s v="Hubička Martin"/>
    <s v="2204230358"/>
    <s v="205"/>
    <x v="305"/>
    <d v="1899-12-30T18:18:00"/>
    <d v="2023-10-23T00:00:00"/>
    <s v="14:45"/>
    <x v="11"/>
    <x v="1"/>
    <x v="1"/>
    <s v="3"/>
    <x v="2"/>
    <s v="6"/>
    <n v="7"/>
    <s v="ANO"/>
    <s v=""/>
    <x v="1"/>
  </r>
  <r>
    <s v="005962/23"/>
    <s v="Onufráková Lenka"/>
    <s v="8962225723"/>
    <s v="205"/>
    <x v="305"/>
    <d v="1899-12-30T18:36:00"/>
    <d v="2023-10-23T00:00:00"/>
    <s v="14:10"/>
    <x v="3"/>
    <x v="0"/>
    <x v="0"/>
    <s v="7"/>
    <x v="1"/>
    <s v="1"/>
    <n v="7"/>
    <s v="ANO"/>
    <s v=""/>
    <x v="1"/>
  </r>
  <r>
    <s v="005906/23"/>
    <s v="Janóvá Marie"/>
    <s v="0552198449"/>
    <s v="111"/>
    <x v="302"/>
    <d v="1899-12-30T16:29:00"/>
    <d v="2023-10-24T00:00:00"/>
    <s v="12:52"/>
    <x v="0"/>
    <x v="0"/>
    <x v="0"/>
    <s v="2"/>
    <x v="0"/>
    <s v="1"/>
    <n v="4"/>
    <s v="ANO"/>
    <s v=""/>
    <x v="1"/>
  </r>
  <r>
    <s v="005800/23"/>
    <s v="Rajsová Adéla"/>
    <s v="2357300275"/>
    <s v="211"/>
    <x v="298"/>
    <d v="1899-12-30T16:21:00"/>
    <d v="2023-10-24T00:00:00"/>
    <s v="12:04"/>
    <x v="2"/>
    <x v="1"/>
    <x v="1"/>
    <s v="3"/>
    <x v="0"/>
    <s v="1"/>
    <n v="7"/>
    <s v="ANO"/>
    <s v=""/>
    <x v="1"/>
  </r>
  <r>
    <s v="005886/23"/>
    <s v="Kretková Sabina"/>
    <s v="9553256240"/>
    <s v="213"/>
    <x v="301"/>
    <d v="1899-12-30T18:15:00"/>
    <d v="2023-10-24T00:00:00"/>
    <s v="10:48"/>
    <x v="3"/>
    <x v="0"/>
    <x v="0"/>
    <s v="7"/>
    <x v="1"/>
    <s v="1"/>
    <n v="3"/>
    <s v="ANO"/>
    <s v=""/>
    <x v="1"/>
  </r>
  <r>
    <s v="005910/23"/>
    <s v="Röhrer Daniel"/>
    <s v="2304250586"/>
    <s v="111"/>
    <x v="302"/>
    <d v="1899-12-30T20:03:00"/>
    <d v="2023-10-24T00:00:00"/>
    <s v="13:10"/>
    <x v="2"/>
    <x v="0"/>
    <x v="0"/>
    <s v="5"/>
    <x v="0"/>
    <s v="1"/>
    <n v="4"/>
    <s v="ANO"/>
    <s v=""/>
    <x v="1"/>
  </r>
  <r>
    <s v="005917/23"/>
    <s v="Šantrůček Vladimír"/>
    <s v="1711011753"/>
    <s v="205"/>
    <x v="303"/>
    <d v="1899-12-30T12:04:00"/>
    <d v="2023-10-24T00:00:00"/>
    <s v="13:42"/>
    <x v="4"/>
    <x v="0"/>
    <x v="0"/>
    <s v="2"/>
    <x v="0"/>
    <s v="1"/>
    <n v="5"/>
    <s v="NE"/>
    <s v=""/>
    <x v="0"/>
  </r>
  <r>
    <s v="005918/23"/>
    <s v="Röhrer Zbyněk"/>
    <s v="9311086235"/>
    <s v="111"/>
    <x v="303"/>
    <d v="1899-12-30T13:57:00"/>
    <d v="2023-10-24T00:00:00"/>
    <s v="13:14"/>
    <x v="3"/>
    <x v="0"/>
    <x v="0"/>
    <s v="7"/>
    <x v="1"/>
    <s v="1"/>
    <n v="5"/>
    <s v="NE"/>
    <s v=""/>
    <x v="0"/>
  </r>
  <r>
    <s v="005919/23"/>
    <s v="Šantrůčková Petra"/>
    <s v="7662055764"/>
    <s v="205"/>
    <x v="303"/>
    <d v="1899-12-30T14:07:00"/>
    <d v="2023-10-24T00:00:00"/>
    <s v="13:41"/>
    <x v="5"/>
    <x v="0"/>
    <x v="0"/>
    <s v="7"/>
    <x v="1"/>
    <s v="1"/>
    <n v="5"/>
    <s v="NE"/>
    <s v=""/>
    <x v="0"/>
  </r>
  <r>
    <s v="005923/23"/>
    <s v="Ruska Tomáš"/>
    <s v="2202160048"/>
    <s v="201"/>
    <x v="303"/>
    <d v="1899-12-30T17:24:00"/>
    <d v="2023-10-24T00:00:00"/>
    <s v="12:18"/>
    <x v="2"/>
    <x v="1"/>
    <x v="1"/>
    <s v="4"/>
    <x v="0"/>
    <s v="1"/>
    <n v="5"/>
    <s v="ANO"/>
    <s v=""/>
    <x v="1"/>
  </r>
  <r>
    <s v="005924/23"/>
    <s v="Rusková Zuzana"/>
    <s v="8361045330"/>
    <s v="201"/>
    <x v="303"/>
    <d v="1899-12-30T20:36:00"/>
    <d v="2023-10-24T00:00:00"/>
    <s v="12:19"/>
    <x v="3"/>
    <x v="0"/>
    <x v="0"/>
    <s v="7"/>
    <x v="1"/>
    <s v="1"/>
    <n v="5"/>
    <s v="ANO"/>
    <s v=""/>
    <x v="1"/>
  </r>
  <r>
    <s v="005935/23"/>
    <s v="Skácelová Kristina"/>
    <s v="1857070215"/>
    <s v="201"/>
    <x v="305"/>
    <d v="1899-12-30T12:49:00"/>
    <d v="2023-10-24T00:00:00"/>
    <s v="09:24"/>
    <x v="7"/>
    <x v="2"/>
    <x v="2"/>
    <s v="2"/>
    <x v="0"/>
    <s v="1"/>
    <n v="7"/>
    <s v="NE"/>
    <s v=""/>
    <x v="1"/>
  </r>
  <r>
    <s v="005936/23"/>
    <s v="Máchová Jana"/>
    <s v="8961135293"/>
    <s v="201"/>
    <x v="305"/>
    <d v="1899-12-30T12:53:00"/>
    <d v="2023-10-24T00:00:00"/>
    <s v="09:25"/>
    <x v="6"/>
    <x v="0"/>
    <x v="0"/>
    <s v="7"/>
    <x v="1"/>
    <s v="1"/>
    <n v="7"/>
    <s v="NE"/>
    <s v=""/>
    <x v="1"/>
  </r>
  <r>
    <s v="005937/23"/>
    <s v="Vrtil Elliot"/>
    <s v="1901120045"/>
    <s v="205"/>
    <x v="305"/>
    <d v="1899-12-30T13:14:00"/>
    <d v="2023-10-24T00:00:00"/>
    <s v="12:08"/>
    <x v="7"/>
    <x v="2"/>
    <x v="2"/>
    <s v="2"/>
    <x v="0"/>
    <s v="1"/>
    <n v="7"/>
    <s v="NE"/>
    <s v=""/>
    <x v="1"/>
  </r>
  <r>
    <s v="005938/23"/>
    <s v="Vrtilová Denisa "/>
    <s v="8951015084"/>
    <s v="205"/>
    <x v="305"/>
    <d v="1899-12-30T13:19:00"/>
    <d v="2023-10-24T00:00:00"/>
    <s v="12:22"/>
    <x v="6"/>
    <x v="0"/>
    <x v="0"/>
    <s v="7"/>
    <x v="1"/>
    <s v="1"/>
    <n v="7"/>
    <s v="NE"/>
    <s v=""/>
    <x v="1"/>
  </r>
  <r>
    <s v="005939/23"/>
    <s v="Polovko Vladislava"/>
    <s v="1757310005"/>
    <s v="111"/>
    <x v="305"/>
    <d v="1899-12-30T13:23:00"/>
    <d v="2023-10-24T00:00:00"/>
    <s v="12:42"/>
    <x v="4"/>
    <x v="2"/>
    <x v="2"/>
    <s v="2"/>
    <x v="0"/>
    <s v="1"/>
    <n v="7"/>
    <s v="NE"/>
    <s v=""/>
    <x v="1"/>
  </r>
  <r>
    <s v="005940/23"/>
    <s v="Horváth Matyáš"/>
    <s v="1210190245"/>
    <s v="207"/>
    <x v="305"/>
    <d v="1899-12-30T13:29:00"/>
    <d v="2023-10-24T00:00:00"/>
    <s v="12:39"/>
    <x v="4"/>
    <x v="2"/>
    <x v="2"/>
    <s v="2"/>
    <x v="0"/>
    <s v="1"/>
    <n v="7"/>
    <s v="NE"/>
    <s v=""/>
    <x v="1"/>
  </r>
  <r>
    <s v="005941/23"/>
    <s v="Lastres Jasmína"/>
    <s v="1852260366"/>
    <s v="205"/>
    <x v="305"/>
    <d v="1899-12-30T13:36:00"/>
    <d v="2023-10-24T00:00:00"/>
    <s v="12:09"/>
    <x v="7"/>
    <x v="2"/>
    <x v="2"/>
    <s v="2"/>
    <x v="0"/>
    <s v="1"/>
    <n v="7"/>
    <s v="NE"/>
    <s v=""/>
    <x v="1"/>
  </r>
  <r>
    <s v="005942/23"/>
    <s v="Zemčáková Monika"/>
    <s v="8660075809"/>
    <s v="205"/>
    <x v="305"/>
    <d v="1899-12-30T13:41:00"/>
    <d v="2023-10-24T00:00:00"/>
    <s v="12:23"/>
    <x v="6"/>
    <x v="0"/>
    <x v="0"/>
    <s v="7"/>
    <x v="1"/>
    <s v="1"/>
    <n v="7"/>
    <s v="NE"/>
    <s v=""/>
    <x v="1"/>
  </r>
  <r>
    <s v="005945/23"/>
    <s v="Ziane Fadela"/>
    <s v="1661180026"/>
    <s v="211"/>
    <x v="305"/>
    <d v="1899-12-30T14:06:00"/>
    <d v="2023-10-24T00:00:00"/>
    <s v="09:34"/>
    <x v="7"/>
    <x v="2"/>
    <x v="2"/>
    <s v="2"/>
    <x v="0"/>
    <s v="1"/>
    <n v="7"/>
    <s v="NE"/>
    <s v=""/>
    <x v="1"/>
  </r>
  <r>
    <s v="005946/23"/>
    <s v="Krčmář Antonín"/>
    <s v="1808100272"/>
    <s v="211"/>
    <x v="305"/>
    <d v="1899-12-30T14:14:00"/>
    <d v="2023-10-24T00:00:00"/>
    <s v="12:44"/>
    <x v="4"/>
    <x v="2"/>
    <x v="2"/>
    <s v="2"/>
    <x v="0"/>
    <s v="1"/>
    <n v="7"/>
    <s v="NE"/>
    <s v=""/>
    <x v="1"/>
  </r>
  <r>
    <s v="005947/23"/>
    <s v="Krčmářová Jana"/>
    <s v="8958255724"/>
    <s v="211"/>
    <x v="305"/>
    <d v="1899-12-30T14:18:00"/>
    <d v="2023-10-24T00:00:00"/>
    <s v="12:47"/>
    <x v="5"/>
    <x v="0"/>
    <x v="0"/>
    <s v="7"/>
    <x v="1"/>
    <s v="1"/>
    <n v="7"/>
    <s v="NE"/>
    <s v=""/>
    <x v="1"/>
  </r>
  <r>
    <s v="005948/23"/>
    <s v="Adámek Vít"/>
    <s v="1712010762"/>
    <s v="205"/>
    <x v="305"/>
    <d v="1899-12-30T14:22:00"/>
    <d v="2023-10-24T00:00:00"/>
    <s v="14:18"/>
    <x v="7"/>
    <x v="2"/>
    <x v="2"/>
    <s v="2"/>
    <x v="0"/>
    <s v="1"/>
    <n v="7"/>
    <s v="NE"/>
    <s v=""/>
    <x v="1"/>
  </r>
  <r>
    <s v="005949/23"/>
    <s v="Ščecinová Petra"/>
    <s v="9354155712"/>
    <s v="205"/>
    <x v="305"/>
    <d v="1899-12-30T14:27:00"/>
    <d v="2023-10-24T00:00:00"/>
    <s v="14:31"/>
    <x v="6"/>
    <x v="0"/>
    <x v="0"/>
    <s v="7"/>
    <x v="1"/>
    <s v="1"/>
    <n v="7"/>
    <s v="NE"/>
    <s v=""/>
    <x v="1"/>
  </r>
  <r>
    <s v="005951/23"/>
    <s v="Lukavský Pavel"/>
    <s v="1403061770"/>
    <s v="205"/>
    <x v="305"/>
    <d v="1899-12-30T14:47:00"/>
    <d v="2023-10-24T00:00:00"/>
    <s v="12:43"/>
    <x v="4"/>
    <x v="2"/>
    <x v="2"/>
    <s v="2"/>
    <x v="0"/>
    <s v="1"/>
    <n v="7"/>
    <s v="NE"/>
    <s v=""/>
    <x v="1"/>
  </r>
  <r>
    <s v="005952/23"/>
    <s v="Čermáková Vanessa"/>
    <s v="1454151754"/>
    <s v="211"/>
    <x v="305"/>
    <d v="1899-12-30T14:55:00"/>
    <d v="2023-10-24T00:00:00"/>
    <s v="12:18"/>
    <x v="4"/>
    <x v="2"/>
    <x v="2"/>
    <s v="2"/>
    <x v="0"/>
    <s v="1"/>
    <n v="7"/>
    <s v="NE"/>
    <s v=""/>
    <x v="1"/>
  </r>
  <r>
    <s v="005953/23"/>
    <s v="Rochlová Sylvie"/>
    <s v="8558176154"/>
    <s v="211"/>
    <x v="305"/>
    <d v="1899-12-30T15:02:00"/>
    <d v="2023-10-24T00:00:00"/>
    <s v="12:21"/>
    <x v="5"/>
    <x v="0"/>
    <x v="0"/>
    <s v="7"/>
    <x v="1"/>
    <s v="1"/>
    <n v="7"/>
    <s v="ANO"/>
    <s v=""/>
    <x v="1"/>
  </r>
  <r>
    <s v="005963/23"/>
    <s v="Frgal Vojtěch"/>
    <s v="1303180021"/>
    <s v="205"/>
    <x v="305"/>
    <d v="1899-12-30T23:10:00"/>
    <d v="2023-10-24T00:00:00"/>
    <s v="10:08"/>
    <x v="0"/>
    <x v="1"/>
    <x v="1"/>
    <s v="7"/>
    <x v="0"/>
    <s v="1"/>
    <n v="7"/>
    <s v="ANO"/>
    <s v=""/>
    <x v="1"/>
  </r>
  <r>
    <s v="005971/23"/>
    <s v="Lachnit Ladislav"/>
    <s v="0810213250"/>
    <s v="205"/>
    <x v="306"/>
    <d v="1899-12-30T09:31:00"/>
    <d v="2023-10-24T00:00:00"/>
    <s v="14:12"/>
    <x v="7"/>
    <x v="2"/>
    <x v="2"/>
    <s v="2"/>
    <x v="0"/>
    <s v="1"/>
    <n v="1"/>
    <s v="NE"/>
    <s v=""/>
    <x v="0"/>
  </r>
  <r>
    <s v="005991/23"/>
    <s v="Majer Jakub"/>
    <s v="1002196063"/>
    <s v="111"/>
    <x v="306"/>
    <d v="1899-12-30T15:40:00"/>
    <d v="2023-10-24T00:00:00"/>
    <s v="12:02"/>
    <x v="0"/>
    <x v="0"/>
    <x v="0"/>
    <s v="2"/>
    <x v="0"/>
    <s v="1"/>
    <n v="1"/>
    <s v="ANO"/>
    <s v=""/>
    <x v="1"/>
  </r>
  <r>
    <s v="005767/23"/>
    <s v="Chromčáková Julie"/>
    <s v="1956220090"/>
    <s v="111"/>
    <x v="295"/>
    <d v="1899-12-30T16:06:00"/>
    <d v="2023-10-25T00:00:00"/>
    <s v="13:56"/>
    <x v="8"/>
    <x v="1"/>
    <x v="1"/>
    <s v="5"/>
    <x v="0"/>
    <s v="1"/>
    <n v="4"/>
    <s v="ANO"/>
    <s v=""/>
    <x v="1"/>
  </r>
  <r>
    <s v="005770/23"/>
    <s v="Novotná Petra"/>
    <s v="8655055541"/>
    <s v="111"/>
    <x v="295"/>
    <d v="1899-12-30T19:11:00"/>
    <d v="2023-10-25T00:00:00"/>
    <s v="14:41"/>
    <x v="9"/>
    <x v="0"/>
    <x v="0"/>
    <s v="7"/>
    <x v="1"/>
    <s v="1"/>
    <n v="4"/>
    <s v="ANO"/>
    <s v=""/>
    <x v="1"/>
  </r>
  <r>
    <s v="005880/23"/>
    <s v="Lušovská Vivien"/>
    <s v="1854230411"/>
    <s v="213"/>
    <x v="301"/>
    <d v="1899-12-30T17:15:00"/>
    <d v="2023-10-25T00:00:00"/>
    <s v="12:52"/>
    <x v="2"/>
    <x v="1"/>
    <x v="1"/>
    <s v="5"/>
    <x v="0"/>
    <s v="1"/>
    <n v="3"/>
    <s v="ANO"/>
    <s v=""/>
    <x v="1"/>
  </r>
  <r>
    <s v="005922/23"/>
    <s v="Čanecký Petr "/>
    <s v="0511203242"/>
    <s v="205"/>
    <x v="303"/>
    <d v="1899-12-30T15:21:00"/>
    <d v="2023-10-25T00:00:00"/>
    <s v="15:07"/>
    <x v="8"/>
    <x v="1"/>
    <x v="1"/>
    <s v="2"/>
    <x v="0"/>
    <s v="1"/>
    <n v="5"/>
    <s v="ANO"/>
    <s v=""/>
    <x v="1"/>
  </r>
  <r>
    <s v="005925/23"/>
    <s v="Čanecká Alena"/>
    <s v="8054025320"/>
    <s v="205"/>
    <x v="303"/>
    <d v="1899-12-30T20:41:00"/>
    <d v="2023-10-25T00:00:00"/>
    <s v="15:41"/>
    <x v="9"/>
    <x v="0"/>
    <x v="0"/>
    <s v="7"/>
    <x v="1"/>
    <s v="1"/>
    <n v="5"/>
    <s v="ANO"/>
    <s v=""/>
    <x v="1"/>
  </r>
  <r>
    <s v="005928/23"/>
    <s v="Martinez Guinot Anna"/>
    <s v="0861017080"/>
    <s v="205"/>
    <x v="304"/>
    <d v="1899-12-30T16:30:00"/>
    <d v="2023-10-25T00:00:00"/>
    <s v="13:00"/>
    <x v="2"/>
    <x v="0"/>
    <x v="0"/>
    <s v="5"/>
    <x v="1"/>
    <s v="1"/>
    <n v="6"/>
    <s v="ANO"/>
    <s v=""/>
    <x v="1"/>
  </r>
  <r>
    <s v="005955/23"/>
    <s v="Stromská Sára"/>
    <s v="2356050070"/>
    <s v="213"/>
    <x v="305"/>
    <d v="1899-12-30T15:42:00"/>
    <d v="2023-10-25T00:00:00"/>
    <s v="14:27"/>
    <x v="2"/>
    <x v="1"/>
    <x v="1"/>
    <s v="3"/>
    <x v="0"/>
    <s v="1"/>
    <n v="7"/>
    <s v="ANO"/>
    <s v=""/>
    <x v="1"/>
  </r>
  <r>
    <s v="005959/23"/>
    <s v="Stromská Eliška "/>
    <s v="9753145743"/>
    <s v="213"/>
    <x v="305"/>
    <d v="1899-12-30T17:03:00"/>
    <d v="2023-10-25T00:00:00"/>
    <s v="14:31"/>
    <x v="3"/>
    <x v="0"/>
    <x v="0"/>
    <s v="7"/>
    <x v="1"/>
    <s v="1"/>
    <n v="7"/>
    <s v="ANO"/>
    <s v=""/>
    <x v="1"/>
  </r>
  <r>
    <s v="005965/23"/>
    <s v="Vojtek Tomáš"/>
    <s v="1407160007"/>
    <s v="111"/>
    <x v="306"/>
    <d v="1899-12-30T08:29:00"/>
    <d v="2023-10-25T00:00:00"/>
    <s v="12:38"/>
    <x v="0"/>
    <x v="2"/>
    <x v="2"/>
    <s v="2"/>
    <x v="0"/>
    <s v="1"/>
    <n v="1"/>
    <s v="NE"/>
    <s v=""/>
    <x v="0"/>
  </r>
  <r>
    <s v="005967/23"/>
    <s v="Bezouška Petr"/>
    <s v="1304031377"/>
    <s v="111"/>
    <x v="306"/>
    <d v="1899-12-30T08:45:00"/>
    <d v="2023-10-25T00:00:00"/>
    <s v="13:07"/>
    <x v="0"/>
    <x v="2"/>
    <x v="2"/>
    <s v="2"/>
    <x v="0"/>
    <s v="1"/>
    <n v="1"/>
    <s v="NE"/>
    <s v=""/>
    <x v="0"/>
  </r>
  <r>
    <s v="005968/23"/>
    <s v="Konvičná Josefína"/>
    <s v="1957240824"/>
    <s v="205"/>
    <x v="306"/>
    <d v="1899-12-30T08:45:00"/>
    <d v="2023-10-25T00:00:00"/>
    <s v="12:38"/>
    <x v="0"/>
    <x v="2"/>
    <x v="2"/>
    <s v="2"/>
    <x v="0"/>
    <s v="1"/>
    <n v="1"/>
    <s v="NE"/>
    <s v=""/>
    <x v="0"/>
  </r>
  <r>
    <s v="005970/23"/>
    <s v="Bureš Patrik "/>
    <s v="2202240623"/>
    <s v="205"/>
    <x v="306"/>
    <d v="1899-12-30T09:09:00"/>
    <d v="2023-10-25T00:00:00"/>
    <s v="12:32"/>
    <x v="4"/>
    <x v="2"/>
    <x v="2"/>
    <s v="2"/>
    <x v="0"/>
    <s v="1"/>
    <n v="1"/>
    <s v="NE"/>
    <s v=""/>
    <x v="0"/>
  </r>
  <r>
    <s v="005972/23"/>
    <s v="Filipi Dominik"/>
    <s v="2009190370"/>
    <s v="111"/>
    <x v="306"/>
    <d v="1899-12-30T09:41:00"/>
    <d v="2023-10-25T00:00:00"/>
    <s v="11:59"/>
    <x v="7"/>
    <x v="2"/>
    <x v="2"/>
    <s v="2"/>
    <x v="0"/>
    <s v="1"/>
    <n v="1"/>
    <s v="NE"/>
    <s v=""/>
    <x v="0"/>
  </r>
  <r>
    <s v="005973/23"/>
    <s v="Kupka Daniel"/>
    <s v="2001300433"/>
    <s v="211"/>
    <x v="306"/>
    <d v="1899-12-30T09:50:00"/>
    <d v="2023-10-25T00:00:00"/>
    <s v="12:03"/>
    <x v="4"/>
    <x v="2"/>
    <x v="2"/>
    <s v="2"/>
    <x v="0"/>
    <s v="1"/>
    <n v="1"/>
    <s v="NE"/>
    <s v=""/>
    <x v="0"/>
  </r>
  <r>
    <s v="005975/23"/>
    <s v="Vlčák Patrik"/>
    <s v="1112021339"/>
    <s v="111"/>
    <x v="306"/>
    <d v="1899-12-30T10:22:00"/>
    <d v="2023-10-25T00:00:00"/>
    <s v="12:00"/>
    <x v="7"/>
    <x v="2"/>
    <x v="2"/>
    <s v="2"/>
    <x v="0"/>
    <s v="1"/>
    <n v="1"/>
    <s v="NE"/>
    <s v=""/>
    <x v="0"/>
  </r>
  <r>
    <s v="005976/23"/>
    <s v="Vavrek David"/>
    <s v="1009161285"/>
    <s v="205"/>
    <x v="306"/>
    <d v="1899-12-30T10:34:00"/>
    <d v="2023-10-25T00:00:00"/>
    <s v="12:06"/>
    <x v="4"/>
    <x v="2"/>
    <x v="2"/>
    <s v="2"/>
    <x v="0"/>
    <s v="1"/>
    <n v="1"/>
    <s v="NE"/>
    <s v=""/>
    <x v="0"/>
  </r>
  <r>
    <s v="005977/23"/>
    <s v="Karhánek Jonáš"/>
    <s v="1601110225"/>
    <s v="205"/>
    <x v="306"/>
    <d v="1899-12-30T10:48:00"/>
    <d v="2023-10-25T00:00:00"/>
    <s v="12:34"/>
    <x v="4"/>
    <x v="2"/>
    <x v="2"/>
    <s v="2"/>
    <x v="0"/>
    <s v="1"/>
    <n v="1"/>
    <s v="NE"/>
    <s v=""/>
    <x v="0"/>
  </r>
  <r>
    <s v="005979/23"/>
    <s v="Imwensi Dominik"/>
    <s v="1610160090"/>
    <s v="111"/>
    <x v="306"/>
    <d v="1899-12-30T11:20:00"/>
    <d v="2023-10-25T00:00:00"/>
    <s v="12:01"/>
    <x v="4"/>
    <x v="2"/>
    <x v="2"/>
    <s v="2"/>
    <x v="0"/>
    <s v="1"/>
    <n v="1"/>
    <s v="NE"/>
    <s v=""/>
    <x v="0"/>
  </r>
  <r>
    <s v="005980/23"/>
    <s v="Šejda Tadeáš "/>
    <s v="2205230115"/>
    <s v="211"/>
    <x v="306"/>
    <d v="1899-12-30T11:25:00"/>
    <d v="2023-10-25T00:00:00"/>
    <s v="12:04"/>
    <x v="4"/>
    <x v="2"/>
    <x v="2"/>
    <s v="2"/>
    <x v="0"/>
    <s v="1"/>
    <n v="1"/>
    <s v="NE"/>
    <s v=""/>
    <x v="0"/>
  </r>
  <r>
    <s v="005983/23"/>
    <s v="Kupka Jan"/>
    <s v="9308291256"/>
    <s v="211"/>
    <x v="306"/>
    <d v="1899-12-30T12:16:00"/>
    <d v="2023-10-25T00:00:00"/>
    <s v="12:07"/>
    <x v="5"/>
    <x v="0"/>
    <x v="0"/>
    <s v="7"/>
    <x v="1"/>
    <s v="1"/>
    <n v="1"/>
    <s v="NE"/>
    <s v=""/>
    <x v="0"/>
  </r>
  <r>
    <s v="005985/23"/>
    <s v="Šejdová Michaela"/>
    <s v="0053120826"/>
    <s v="211"/>
    <x v="306"/>
    <d v="1899-12-30T12:59:00"/>
    <d v="2023-10-25T00:00:00"/>
    <s v="12:08"/>
    <x v="5"/>
    <x v="0"/>
    <x v="0"/>
    <s v="7"/>
    <x v="1"/>
    <s v="1"/>
    <n v="1"/>
    <s v="NE"/>
    <s v=""/>
    <x v="0"/>
  </r>
  <r>
    <s v="005986/23"/>
    <s v="Konvičný Lubomír "/>
    <s v="8401214855"/>
    <s v="111"/>
    <x v="306"/>
    <d v="1899-12-30T13:14:00"/>
    <d v="2023-10-25T00:00:00"/>
    <s v="12:58"/>
    <x v="1"/>
    <x v="0"/>
    <x v="0"/>
    <s v="7"/>
    <x v="1"/>
    <s v="1"/>
    <n v="1"/>
    <s v="NE"/>
    <s v=""/>
    <x v="0"/>
  </r>
  <r>
    <s v="005988/23"/>
    <s v="Burešová Olga "/>
    <s v="9253185722"/>
    <s v="205"/>
    <x v="306"/>
    <d v="1899-12-30T13:44:00"/>
    <d v="2023-10-25T00:00:00"/>
    <s v="12:33"/>
    <x v="5"/>
    <x v="0"/>
    <x v="0"/>
    <s v="7"/>
    <x v="1"/>
    <s v="1"/>
    <n v="1"/>
    <s v="NE"/>
    <s v=""/>
    <x v="0"/>
  </r>
  <r>
    <s v="005989/23"/>
    <s v="Filipi Tereza, MUDr."/>
    <s v="9158144138"/>
    <s v="111"/>
    <x v="306"/>
    <d v="1899-12-30T13:48:00"/>
    <d v="2023-10-25T00:00:00"/>
    <s v="12:05"/>
    <x v="6"/>
    <x v="0"/>
    <x v="0"/>
    <s v="7"/>
    <x v="1"/>
    <s v="1"/>
    <n v="1"/>
    <s v="NE"/>
    <s v=""/>
    <x v="0"/>
  </r>
  <r>
    <s v="005990/23"/>
    <s v="Vojtková Veronika"/>
    <s v="9152085712"/>
    <s v="205"/>
    <x v="306"/>
    <d v="1899-12-30T14:23:00"/>
    <d v="2023-10-25T00:00:00"/>
    <s v="12:57"/>
    <x v="1"/>
    <x v="0"/>
    <x v="0"/>
    <s v="7"/>
    <x v="1"/>
    <s v="1"/>
    <n v="1"/>
    <s v="NE"/>
    <s v=""/>
    <x v="0"/>
  </r>
  <r>
    <s v="005995/23"/>
    <s v="Fojt Ondřej"/>
    <s v="1311050246"/>
    <s v="205"/>
    <x v="307"/>
    <d v="1899-12-30T08:45:00"/>
    <d v="2023-10-25T00:00:00"/>
    <s v="14:34"/>
    <x v="0"/>
    <x v="2"/>
    <x v="2"/>
    <s v="2"/>
    <x v="0"/>
    <s v="1"/>
    <n v="2"/>
    <s v="NE"/>
    <s v=""/>
    <x v="0"/>
  </r>
  <r>
    <s v="005998/23"/>
    <s v="Bednářová Klára"/>
    <s v="0762015353"/>
    <s v="205"/>
    <x v="307"/>
    <d v="1899-12-30T10:03:00"/>
    <d v="2023-10-25T00:00:00"/>
    <s v="15:44"/>
    <x v="0"/>
    <x v="2"/>
    <x v="2"/>
    <s v="2"/>
    <x v="0"/>
    <s v="1"/>
    <n v="2"/>
    <s v="NE"/>
    <s v=""/>
    <x v="0"/>
  </r>
  <r>
    <s v="006003/23"/>
    <s v="Heroldová Šárka"/>
    <s v="9052085702"/>
    <s v="211"/>
    <x v="307"/>
    <d v="1899-12-30T13:20:00"/>
    <d v="2023-10-25T00:00:00"/>
    <s v="15:46"/>
    <x v="6"/>
    <x v="0"/>
    <x v="0"/>
    <s v="7"/>
    <x v="1"/>
    <s v="1"/>
    <n v="2"/>
    <s v="NE"/>
    <s v=""/>
    <x v="0"/>
  </r>
  <r>
    <s v="006008/23"/>
    <s v="Svitáková Rozárie"/>
    <s v="2262310215"/>
    <s v="211"/>
    <x v="307"/>
    <d v="1899-12-30T22:01:00"/>
    <d v="2023-10-25T00:00:00"/>
    <s v="20:13"/>
    <x v="11"/>
    <x v="1"/>
    <x v="1"/>
    <s v="2"/>
    <x v="0"/>
    <s v="1"/>
    <n v="2"/>
    <s v="ANO"/>
    <s v=""/>
    <x v="1"/>
  </r>
  <r>
    <s v="005849/23"/>
    <s v="Tšponová Amálie "/>
    <s v="1359090557"/>
    <s v="211"/>
    <x v="300"/>
    <d v="1899-12-30T11:47:00"/>
    <d v="2023-10-26T00:00:00"/>
    <s v="11:11"/>
    <x v="0"/>
    <x v="0"/>
    <x v="0"/>
    <s v="2"/>
    <x v="0"/>
    <s v="1"/>
    <n v="2"/>
    <s v="NE"/>
    <s v=""/>
    <x v="0"/>
  </r>
  <r>
    <s v="005854/23"/>
    <s v="Popenkova Anika"/>
    <s v="2359080438"/>
    <s v="111"/>
    <x v="300"/>
    <d v="1899-12-30T12:20:00"/>
    <d v="2023-10-26T00:00:00"/>
    <s v="13:34"/>
    <x v="7"/>
    <x v="1"/>
    <x v="1"/>
    <s v="2"/>
    <x v="0"/>
    <s v="1"/>
    <n v="2"/>
    <s v="NE"/>
    <s v=""/>
    <x v="0"/>
  </r>
  <r>
    <s v="005898/23"/>
    <s v="Vorlíček Jan "/>
    <s v="0809253247"/>
    <s v="205"/>
    <x v="302"/>
    <d v="1899-12-30T11:43:00"/>
    <d v="2023-10-26T00:00:00"/>
    <s v="10:40"/>
    <x v="7"/>
    <x v="2"/>
    <x v="2"/>
    <s v="2"/>
    <x v="0"/>
    <s v="1"/>
    <n v="4"/>
    <s v="NE"/>
    <s v=""/>
    <x v="0"/>
  </r>
  <r>
    <s v="005913/23"/>
    <s v="Popenkova Olha "/>
    <s v="9359624516"/>
    <s v="111"/>
    <x v="302"/>
    <d v="1899-12-30T21:25:00"/>
    <d v="2023-10-26T00:00:00"/>
    <s v="13:46"/>
    <x v="6"/>
    <x v="0"/>
    <x v="0"/>
    <s v="7"/>
    <x v="1"/>
    <s v="1"/>
    <n v="4"/>
    <s v="ANO"/>
    <s v=""/>
    <x v="1"/>
  </r>
  <r>
    <s v="005929/23"/>
    <s v="Hrmel Dominik "/>
    <s v="1905040060"/>
    <s v="211"/>
    <x v="305"/>
    <d v="1899-12-30T02:34:00"/>
    <d v="2023-10-26T00:00:00"/>
    <s v="14:16"/>
    <x v="7"/>
    <x v="1"/>
    <x v="1"/>
    <s v="2"/>
    <x v="0"/>
    <s v="1"/>
    <n v="7"/>
    <s v="ANO"/>
    <s v=""/>
    <x v="1"/>
  </r>
  <r>
    <s v="005930/23"/>
    <s v="Hrmelová Michaela "/>
    <s v="8558175791"/>
    <s v="211"/>
    <x v="305"/>
    <d v="1899-12-30T03:19:00"/>
    <d v="2023-10-26T00:00:00"/>
    <s v="14:19"/>
    <x v="6"/>
    <x v="0"/>
    <x v="0"/>
    <s v="7"/>
    <x v="1"/>
    <s v="1"/>
    <n v="7"/>
    <s v="ANO"/>
    <s v=""/>
    <x v="1"/>
  </r>
  <r>
    <s v="005933/23"/>
    <s v="Malínková Josefína"/>
    <s v="2357010359"/>
    <s v="211"/>
    <x v="305"/>
    <d v="1899-12-30T12:19:00"/>
    <d v="2023-10-26T00:00:00"/>
    <s v="12:17"/>
    <x v="2"/>
    <x v="1"/>
    <x v="1"/>
    <s v="3"/>
    <x v="0"/>
    <s v="1"/>
    <n v="7"/>
    <s v="NE"/>
    <s v=""/>
    <x v="1"/>
  </r>
  <r>
    <s v="005934/23"/>
    <s v="Malínková Lucie Bc."/>
    <s v="9151205745"/>
    <s v="211"/>
    <x v="305"/>
    <d v="1899-12-30T12:30:00"/>
    <d v="2023-10-26T00:00:00"/>
    <s v="12:18"/>
    <x v="3"/>
    <x v="0"/>
    <x v="0"/>
    <s v="7"/>
    <x v="1"/>
    <s v="1"/>
    <n v="7"/>
    <s v="NE"/>
    <s v=""/>
    <x v="1"/>
  </r>
  <r>
    <s v="005969/23"/>
    <s v="Orságová Anna"/>
    <s v="1154180643"/>
    <s v="201"/>
    <x v="306"/>
    <d v="1899-12-30T08:59:00"/>
    <d v="2023-10-26T00:00:00"/>
    <s v="12:03"/>
    <x v="8"/>
    <x v="2"/>
    <x v="2"/>
    <s v="2"/>
    <x v="0"/>
    <s v="1"/>
    <n v="1"/>
    <s v="NE"/>
    <s v=""/>
    <x v="0"/>
  </r>
  <r>
    <s v="005978/23"/>
    <s v="Klapilová Sára "/>
    <s v="1054013235"/>
    <s v="205"/>
    <x v="306"/>
    <d v="1899-12-30T10:59:00"/>
    <d v="2023-10-26T00:00:00"/>
    <s v="13:58"/>
    <x v="7"/>
    <x v="2"/>
    <x v="2"/>
    <s v="2"/>
    <x v="0"/>
    <s v="1"/>
    <n v="1"/>
    <s v="NE"/>
    <s v=""/>
    <x v="0"/>
  </r>
  <r>
    <s v="005994/23"/>
    <s v="Kořenek Jiří "/>
    <s v="0610263225"/>
    <s v="205"/>
    <x v="307"/>
    <d v="1899-12-30T08:10:00"/>
    <d v="2023-10-26T00:00:00"/>
    <s v="13:19"/>
    <x v="7"/>
    <x v="0"/>
    <x v="0"/>
    <s v="2"/>
    <x v="0"/>
    <s v="1"/>
    <n v="2"/>
    <s v="NE"/>
    <s v=""/>
    <x v="0"/>
  </r>
  <r>
    <s v="005996/23"/>
    <s v="Hulva Viktor"/>
    <s v="2308040482"/>
    <s v="213"/>
    <x v="307"/>
    <d v="1899-12-30T09:08:00"/>
    <d v="2023-10-26T00:00:00"/>
    <s v="12:02"/>
    <x v="8"/>
    <x v="2"/>
    <x v="2"/>
    <s v="2"/>
    <x v="0"/>
    <s v="1"/>
    <n v="2"/>
    <s v="NE"/>
    <s v=""/>
    <x v="0"/>
  </r>
  <r>
    <s v="005997/23"/>
    <s v="Králová Miroslava"/>
    <s v="0661108459"/>
    <s v="111"/>
    <x v="307"/>
    <d v="1899-12-30T09:38:00"/>
    <d v="2023-10-26T00:00:00"/>
    <s v="14:30"/>
    <x v="0"/>
    <x v="2"/>
    <x v="2"/>
    <s v="2"/>
    <x v="0"/>
    <s v="1"/>
    <n v="2"/>
    <s v="NE"/>
    <s v=""/>
    <x v="0"/>
  </r>
  <r>
    <s v="006001/23"/>
    <s v="Valouch David Kvido"/>
    <s v="1311132031"/>
    <s v="205"/>
    <x v="307"/>
    <d v="1899-12-30T11:35:00"/>
    <d v="2023-10-26T00:00:00"/>
    <s v="09:57"/>
    <x v="7"/>
    <x v="2"/>
    <x v="2"/>
    <s v="2"/>
    <x v="0"/>
    <s v="1"/>
    <n v="2"/>
    <s v="NE"/>
    <s v=""/>
    <x v="0"/>
  </r>
  <r>
    <s v="006004/23"/>
    <s v="Barnošáková Petra"/>
    <s v="9556025655"/>
    <s v="213"/>
    <x v="307"/>
    <d v="1899-12-30T13:40:00"/>
    <d v="2023-10-26T00:00:00"/>
    <s v="12:22"/>
    <x v="9"/>
    <x v="0"/>
    <x v="0"/>
    <s v="7"/>
    <x v="1"/>
    <s v="1"/>
    <n v="2"/>
    <s v="NE"/>
    <s v=""/>
    <x v="0"/>
  </r>
  <r>
    <s v="006005/23"/>
    <s v="Mašková Natálie"/>
    <s v="1762011075"/>
    <s v="205"/>
    <x v="307"/>
    <d v="1899-12-30T19:39:00"/>
    <d v="2023-10-26T00:00:00"/>
    <s v="12:11"/>
    <x v="2"/>
    <x v="1"/>
    <x v="1"/>
    <s v="2"/>
    <x v="0"/>
    <s v="1"/>
    <n v="2"/>
    <s v="ANO"/>
    <s v=""/>
    <x v="1"/>
  </r>
  <r>
    <s v="006006/23"/>
    <s v="Mašková Michaela"/>
    <s v="9359106141"/>
    <s v="205"/>
    <x v="307"/>
    <d v="1899-12-30T19:47:00"/>
    <d v="2023-10-26T00:00:00"/>
    <s v="12:16"/>
    <x v="3"/>
    <x v="0"/>
    <x v="0"/>
    <s v="7"/>
    <x v="1"/>
    <s v="1"/>
    <n v="2"/>
    <s v="ANO"/>
    <s v=""/>
    <x v="1"/>
  </r>
  <r>
    <s v="006007/23"/>
    <s v="Semeniuk Mykola"/>
    <s v="0709774131"/>
    <s v="111"/>
    <x v="307"/>
    <d v="1899-12-30T20:54:00"/>
    <d v="2023-10-26T00:00:00"/>
    <s v="13:32"/>
    <x v="4"/>
    <x v="1"/>
    <x v="1"/>
    <s v="2"/>
    <x v="0"/>
    <s v="1"/>
    <n v="2"/>
    <s v="ANO"/>
    <s v=""/>
    <x v="1"/>
  </r>
  <r>
    <s v="006009/23"/>
    <s v="Olexa Vít Vojtěch"/>
    <s v="1207111070"/>
    <s v="111"/>
    <x v="308"/>
    <d v="1899-12-30T07:29:00"/>
    <d v="2023-10-26T00:00:00"/>
    <s v="12:53"/>
    <x v="4"/>
    <x v="2"/>
    <x v="2"/>
    <s v="2"/>
    <x v="0"/>
    <s v="1"/>
    <n v="3"/>
    <s v="NE"/>
    <s v=""/>
    <x v="0"/>
  </r>
  <r>
    <s v="006021/23"/>
    <s v="Spurný Eduard"/>
    <s v="2301160499"/>
    <s v="207"/>
    <x v="308"/>
    <d v="1899-12-30T13:21:00"/>
    <d v="2023-10-26T00:00:00"/>
    <s v="12:32"/>
    <x v="4"/>
    <x v="0"/>
    <x v="0"/>
    <s v="2"/>
    <x v="0"/>
    <s v="1"/>
    <n v="3"/>
    <s v="NE"/>
    <s v=""/>
    <x v="0"/>
  </r>
  <r>
    <s v="006022/23"/>
    <s v="Čepa Vojtěch "/>
    <s v="1504120167"/>
    <s v="205"/>
    <x v="308"/>
    <d v="1899-12-30T17:17:00"/>
    <d v="2023-10-26T00:00:00"/>
    <s v="14:31"/>
    <x v="4"/>
    <x v="1"/>
    <x v="1"/>
    <s v="2"/>
    <x v="0"/>
    <s v="1"/>
    <n v="3"/>
    <s v="ANO"/>
    <s v=""/>
    <x v="1"/>
  </r>
  <r>
    <s v="006025/23"/>
    <s v="Drdáková Monika Ing."/>
    <s v="8353295335"/>
    <s v="207"/>
    <x v="308"/>
    <d v="1899-12-30T18:35:00"/>
    <d v="2023-10-26T00:00:00"/>
    <s v="12:33"/>
    <x v="5"/>
    <x v="0"/>
    <x v="0"/>
    <s v="7"/>
    <x v="1"/>
    <s v="1"/>
    <n v="3"/>
    <s v="ANO"/>
    <s v=""/>
    <x v="1"/>
  </r>
  <r>
    <s v="005455/23"/>
    <s v="Král Matias "/>
    <s v="2109170943"/>
    <s v="205"/>
    <x v="282"/>
    <d v="1899-12-30T07:23:00"/>
    <d v="2023-10-27T00:00:00"/>
    <s v="10:51"/>
    <x v="8"/>
    <x v="0"/>
    <x v="0"/>
    <s v="2"/>
    <x v="0"/>
    <s v="1"/>
    <n v="5"/>
    <s v="NE"/>
    <s v=""/>
    <x v="0"/>
  </r>
  <r>
    <s v="005771/23"/>
    <s v="Lukácsová Natálie"/>
    <s v="2359020862"/>
    <s v="205"/>
    <x v="295"/>
    <d v="1899-12-30T19:36:00"/>
    <d v="2023-10-27T00:00:00"/>
    <s v="09:11"/>
    <x v="4"/>
    <x v="1"/>
    <x v="1"/>
    <s v="2"/>
    <x v="0"/>
    <s v="1"/>
    <n v="4"/>
    <s v="ANO"/>
    <s v=""/>
    <x v="1"/>
  </r>
  <r>
    <s v="005808/23"/>
    <s v="Malecová Lenka"/>
    <s v="1773758041"/>
    <s v="111"/>
    <x v="299"/>
    <d v="1899-12-30T08:21:00"/>
    <d v="2023-10-27T00:00:00"/>
    <s v="13:47"/>
    <x v="7"/>
    <x v="2"/>
    <x v="2"/>
    <s v="2"/>
    <x v="0"/>
    <s v="1"/>
    <n v="1"/>
    <s v="NE"/>
    <s v=""/>
    <x v="0"/>
  </r>
  <r>
    <s v="005820/23"/>
    <s v="Lochman Nathaly"/>
    <s v="2256250238"/>
    <s v="205"/>
    <x v="299"/>
    <d v="1899-12-30T11:38:00"/>
    <d v="2023-10-27T00:00:00"/>
    <s v="13:27"/>
    <x v="4"/>
    <x v="0"/>
    <x v="0"/>
    <s v="2"/>
    <x v="1"/>
    <s v="1"/>
    <n v="1"/>
    <s v="NE"/>
    <s v=""/>
    <x v="0"/>
  </r>
  <r>
    <s v="005831/23"/>
    <s v="Vláčilová Nicola"/>
    <s v="9951135711"/>
    <s v="205"/>
    <x v="299"/>
    <d v="1899-12-30T13:57:00"/>
    <d v="2023-10-27T00:00:00"/>
    <s v="13:28"/>
    <x v="5"/>
    <x v="0"/>
    <x v="0"/>
    <s v="7"/>
    <x v="1"/>
    <s v="1"/>
    <n v="1"/>
    <s v="NE"/>
    <s v=""/>
    <x v="0"/>
  </r>
  <r>
    <s v="005901/23"/>
    <s v="Fidlerová Natálie"/>
    <s v="1055285264"/>
    <s v="205"/>
    <x v="302"/>
    <d v="1899-12-30T12:28:00"/>
    <d v="2023-10-27T00:00:00"/>
    <s v="12:25"/>
    <x v="0"/>
    <x v="0"/>
    <x v="0"/>
    <s v="2"/>
    <x v="0"/>
    <s v="1"/>
    <n v="4"/>
    <s v="NE"/>
    <s v=""/>
    <x v="0"/>
  </r>
  <r>
    <s v="005943/23"/>
    <s v="Zatloukalová Gabriel"/>
    <s v="8452105321"/>
    <s v="205"/>
    <x v="305"/>
    <d v="1899-12-30T13:58:00"/>
    <d v="2023-10-27T00:00:00"/>
    <s v="12:11"/>
    <x v="3"/>
    <x v="0"/>
    <x v="0"/>
    <s v="7"/>
    <x v="1"/>
    <s v="1"/>
    <n v="7"/>
    <s v="NE"/>
    <s v=""/>
    <x v="1"/>
  </r>
  <r>
    <s v="005944/23"/>
    <s v="Zatloukal Vincent "/>
    <s v="2212290421"/>
    <s v="205"/>
    <x v="305"/>
    <d v="1899-12-30T13:59:00"/>
    <d v="2023-10-27T00:00:00"/>
    <s v="12:08"/>
    <x v="2"/>
    <x v="1"/>
    <x v="1"/>
    <s v="2"/>
    <x v="0"/>
    <s v="1"/>
    <n v="7"/>
    <s v="NE"/>
    <s v=""/>
    <x v="1"/>
  </r>
  <r>
    <s v="005957/23"/>
    <s v="Koriťák Matyáš"/>
    <s v="0809125262"/>
    <s v="201"/>
    <x v="305"/>
    <d v="1899-12-30T16:25:00"/>
    <d v="2023-10-27T00:00:00"/>
    <s v="11:47"/>
    <x v="8"/>
    <x v="1"/>
    <x v="1"/>
    <s v="3"/>
    <x v="2"/>
    <s v="1"/>
    <n v="7"/>
    <s v="ANO"/>
    <s v=""/>
    <x v="1"/>
  </r>
  <r>
    <s v="005960/23"/>
    <s v="Králová Petra, Bc."/>
    <s v="9059246086"/>
    <s v="205"/>
    <x v="305"/>
    <d v="1899-12-30T18:05:00"/>
    <d v="2023-10-27T00:00:00"/>
    <s v="12:07"/>
    <x v="9"/>
    <x v="0"/>
    <x v="0"/>
    <s v="7"/>
    <x v="1"/>
    <s v="1"/>
    <n v="7"/>
    <s v="ANO"/>
    <s v=""/>
    <x v="1"/>
  </r>
  <r>
    <s v="005966/23"/>
    <s v="Koudelák David"/>
    <s v="0809243248"/>
    <s v="213"/>
    <x v="306"/>
    <d v="1899-12-30T08:37:00"/>
    <d v="2023-10-27T00:00:00"/>
    <s v="09:20"/>
    <x v="0"/>
    <x v="2"/>
    <x v="2"/>
    <s v="2"/>
    <x v="0"/>
    <s v="1"/>
    <n v="1"/>
    <s v="NE"/>
    <s v=""/>
    <x v="0"/>
  </r>
  <r>
    <s v="005992/23"/>
    <s v="Ježková Pavlína"/>
    <s v="8958114044"/>
    <s v="205"/>
    <x v="306"/>
    <d v="1899-12-30T23:05:00"/>
    <d v="2023-10-27T00:00:00"/>
    <s v="12:12"/>
    <x v="3"/>
    <x v="0"/>
    <x v="0"/>
    <s v="7"/>
    <x v="1"/>
    <s v="1"/>
    <n v="1"/>
    <s v="ANO"/>
    <s v=""/>
    <x v="1"/>
  </r>
  <r>
    <s v="005993/23"/>
    <s v="Novosád Jakub"/>
    <s v="2304241401"/>
    <s v="205"/>
    <x v="306"/>
    <d v="1899-12-30T23:05:00"/>
    <d v="2023-10-27T00:00:00"/>
    <s v="12:10"/>
    <x v="2"/>
    <x v="0"/>
    <x v="0"/>
    <s v="5"/>
    <x v="2"/>
    <s v="1"/>
    <n v="1"/>
    <s v="ANO"/>
    <s v=""/>
    <x v="1"/>
  </r>
  <r>
    <s v="006013/23"/>
    <s v="Kulich Matyáš"/>
    <s v="1911300457"/>
    <s v="211"/>
    <x v="308"/>
    <d v="1899-12-30T09:52:00"/>
    <d v="2023-10-27T00:00:00"/>
    <s v="11:35"/>
    <x v="4"/>
    <x v="2"/>
    <x v="2"/>
    <s v="2"/>
    <x v="0"/>
    <s v="1"/>
    <n v="3"/>
    <s v="NE"/>
    <s v=""/>
    <x v="0"/>
  </r>
  <r>
    <s v="006014/23"/>
    <s v="Nekarda František"/>
    <s v="1505060007"/>
    <s v="111"/>
    <x v="308"/>
    <d v="1899-12-30T10:17:00"/>
    <d v="2023-10-27T00:00:00"/>
    <s v="12:15"/>
    <x v="7"/>
    <x v="2"/>
    <x v="2"/>
    <s v="2"/>
    <x v="0"/>
    <s v="1"/>
    <n v="3"/>
    <s v="NE"/>
    <s v=""/>
    <x v="0"/>
  </r>
  <r>
    <s v="006015/23"/>
    <s v="Rušar Dominik"/>
    <s v="1802010397"/>
    <s v="213"/>
    <x v="308"/>
    <d v="1899-12-30T11:29:00"/>
    <d v="2023-10-27T00:00:00"/>
    <s v="12:12"/>
    <x v="7"/>
    <x v="2"/>
    <x v="2"/>
    <s v="2"/>
    <x v="0"/>
    <s v="1"/>
    <n v="3"/>
    <s v="NE"/>
    <s v=""/>
    <x v="0"/>
  </r>
  <r>
    <s v="006016/23"/>
    <s v="Rušarová Lenka"/>
    <s v="7754125841"/>
    <s v="213"/>
    <x v="308"/>
    <d v="1899-12-30T12:17:00"/>
    <d v="2023-10-27T00:00:00"/>
    <s v="12:17"/>
    <x v="6"/>
    <x v="0"/>
    <x v="0"/>
    <s v="7"/>
    <x v="1"/>
    <s v="1"/>
    <n v="3"/>
    <s v="NE"/>
    <s v=""/>
    <x v="0"/>
  </r>
  <r>
    <s v="006017/23"/>
    <s v="Lachnit Ladislav"/>
    <s v="0810213250"/>
    <s v="205"/>
    <x v="308"/>
    <d v="1899-12-30T12:23:00"/>
    <d v="2023-10-27T00:00:00"/>
    <s v="12:15"/>
    <x v="7"/>
    <x v="2"/>
    <x v="2"/>
    <s v="2"/>
    <x v="0"/>
    <s v="1"/>
    <n v="3"/>
    <s v="NE"/>
    <s v=""/>
    <x v="0"/>
  </r>
  <r>
    <s v="006018/23"/>
    <s v="Rysová Lenka"/>
    <s v="7952025312"/>
    <s v="211"/>
    <x v="308"/>
    <d v="1899-12-30T13:07:00"/>
    <d v="2023-10-27T00:00:00"/>
    <s v="11:38"/>
    <x v="5"/>
    <x v="0"/>
    <x v="0"/>
    <s v="7"/>
    <x v="1"/>
    <s v="1"/>
    <n v="3"/>
    <s v="NE"/>
    <s v=""/>
    <x v="0"/>
  </r>
  <r>
    <s v="006026/23"/>
    <s v="Němec Darek"/>
    <s v="2208221312"/>
    <s v="205"/>
    <x v="308"/>
    <d v="1899-12-30T18:57:00"/>
    <d v="2023-10-27T00:00:00"/>
    <s v="12:15"/>
    <x v="7"/>
    <x v="2"/>
    <x v="2"/>
    <s v="2"/>
    <x v="0"/>
    <s v="1"/>
    <n v="3"/>
    <s v="ANO"/>
    <s v=""/>
    <x v="1"/>
  </r>
  <r>
    <s v="006027/23"/>
    <s v="Němcová Svatava"/>
    <s v="8655155190"/>
    <s v="205"/>
    <x v="308"/>
    <d v="1899-12-30T19:08:00"/>
    <d v="2023-10-27T00:00:00"/>
    <s v="12:17"/>
    <x v="6"/>
    <x v="0"/>
    <x v="0"/>
    <s v="7"/>
    <x v="1"/>
    <s v="1"/>
    <n v="3"/>
    <s v="ANO"/>
    <s v=""/>
    <x v="1"/>
  </r>
  <r>
    <s v="006030/23"/>
    <s v="Kojecký Otto "/>
    <s v="2204190417"/>
    <s v="201"/>
    <x v="309"/>
    <d v="1899-12-30T06:24:00"/>
    <d v="2023-10-27T00:00:00"/>
    <s v="12:03"/>
    <x v="4"/>
    <x v="2"/>
    <x v="2"/>
    <s v="2"/>
    <x v="0"/>
    <s v="1"/>
    <n v="4"/>
    <s v="ANO"/>
    <s v=""/>
    <x v="1"/>
  </r>
  <r>
    <s v="006033/23"/>
    <s v="Menšíková Viktorie"/>
    <s v="1756211050"/>
    <s v="111"/>
    <x v="309"/>
    <d v="1899-12-30T10:12:00"/>
    <d v="2023-10-27T00:00:00"/>
    <s v="12:43"/>
    <x v="7"/>
    <x v="0"/>
    <x v="0"/>
    <s v="2"/>
    <x v="0"/>
    <s v="1"/>
    <n v="4"/>
    <s v="NE"/>
    <s v=""/>
    <x v="0"/>
  </r>
  <r>
    <s v="006037/23"/>
    <s v="Sokolová Kateřina"/>
    <s v="1862130479"/>
    <s v="111"/>
    <x v="309"/>
    <d v="1899-12-30T10:48:00"/>
    <d v="2023-10-27T00:00:00"/>
    <s v="12:54"/>
    <x v="7"/>
    <x v="0"/>
    <x v="0"/>
    <s v="2"/>
    <x v="0"/>
    <s v="1"/>
    <n v="4"/>
    <s v="NE"/>
    <s v=""/>
    <x v="0"/>
  </r>
  <r>
    <s v="006050/23"/>
    <s v="Kojecký Zdeněk"/>
    <s v="7002115351"/>
    <s v="111"/>
    <x v="309"/>
    <d v="1899-12-30T12:46:00"/>
    <d v="2023-10-27T00:00:00"/>
    <s v="12:05"/>
    <x v="5"/>
    <x v="0"/>
    <x v="0"/>
    <s v="7"/>
    <x v="1"/>
    <s v="1"/>
    <n v="4"/>
    <s v="NE"/>
    <s v=""/>
    <x v="0"/>
  </r>
  <r>
    <s v="006051/23"/>
    <s v="Sokolová Jana"/>
    <s v="8858315774"/>
    <s v="111"/>
    <x v="309"/>
    <d v="1899-12-30T13:08:00"/>
    <d v="2023-10-27T00:00:00"/>
    <s v="13:32"/>
    <x v="6"/>
    <x v="0"/>
    <x v="0"/>
    <s v="7"/>
    <x v="1"/>
    <s v="1"/>
    <n v="4"/>
    <s v="NE"/>
    <s v=""/>
    <x v="0"/>
  </r>
  <r>
    <s v="006052/23"/>
    <s v="Menšíková Veronika"/>
    <s v="9561156066"/>
    <s v="111"/>
    <x v="309"/>
    <d v="1899-12-30T13:14:00"/>
    <d v="2023-10-27T00:00:00"/>
    <s v="13:10"/>
    <x v="6"/>
    <x v="0"/>
    <x v="0"/>
    <s v="7"/>
    <x v="1"/>
    <s v="1"/>
    <n v="4"/>
    <s v="NE"/>
    <s v=""/>
    <x v="0"/>
  </r>
  <r>
    <s v="006064/23"/>
    <s v="Ondičová Melisa"/>
    <s v="2059220141"/>
    <s v="213"/>
    <x v="310"/>
    <d v="1899-12-30T14:15:00"/>
    <d v="2023-10-27T00:00:00"/>
    <s v="15:25"/>
    <x v="11"/>
    <x v="1"/>
    <x v="1"/>
    <s v="4"/>
    <x v="0"/>
    <s v="8"/>
    <n v="5"/>
    <s v="NE"/>
    <s v=""/>
    <x v="0"/>
  </r>
  <r>
    <s v="006035/23"/>
    <s v="Liška Martin "/>
    <s v="0909307245"/>
    <s v="111"/>
    <x v="309"/>
    <d v="1899-12-30T10:37:00"/>
    <d v="2023-10-28T00:00:00"/>
    <s v="11:11"/>
    <x v="7"/>
    <x v="2"/>
    <x v="2"/>
    <s v="2"/>
    <x v="0"/>
    <s v="1"/>
    <n v="4"/>
    <s v="NE"/>
    <s v=""/>
    <x v="0"/>
  </r>
  <r>
    <s v="005711/23"/>
    <s v="Hanko František "/>
    <s v="1410270015"/>
    <s v="201"/>
    <x v="293"/>
    <d v="1899-12-30T14:43:00"/>
    <d v="2023-10-28T00:00:00"/>
    <s v="07:10"/>
    <x v="8"/>
    <x v="0"/>
    <x v="0"/>
    <s v="2"/>
    <x v="2"/>
    <s v="1"/>
    <n v="2"/>
    <s v="NE"/>
    <s v=""/>
    <x v="0"/>
  </r>
  <r>
    <s v="006019/23"/>
    <s v="Ambrož Teodor"/>
    <s v="1412051531"/>
    <s v="111"/>
    <x v="308"/>
    <d v="1899-12-30T13:14:00"/>
    <d v="2023-10-28T00:00:00"/>
    <s v="12:05"/>
    <x v="2"/>
    <x v="0"/>
    <x v="0"/>
    <s v="2"/>
    <x v="0"/>
    <s v="1"/>
    <n v="3"/>
    <s v="NE"/>
    <s v=""/>
    <x v="0"/>
  </r>
  <r>
    <s v="006024/23"/>
    <s v="Ambrož Jaromír"/>
    <s v="7505295765"/>
    <s v="111"/>
    <x v="308"/>
    <d v="1899-12-30T17:54:00"/>
    <d v="2023-10-28T00:00:00"/>
    <s v="12:28"/>
    <x v="3"/>
    <x v="0"/>
    <x v="0"/>
    <s v="7"/>
    <x v="1"/>
    <s v="1"/>
    <n v="3"/>
    <s v="ANO"/>
    <s v=""/>
    <x v="1"/>
  </r>
  <r>
    <s v="006028/23"/>
    <s v="Recová Natálie"/>
    <s v="2159040290"/>
    <s v="211"/>
    <x v="309"/>
    <d v="1899-12-30T02:55:00"/>
    <d v="2023-10-28T00:00:00"/>
    <s v="08:44"/>
    <x v="2"/>
    <x v="1"/>
    <x v="1"/>
    <s v="2"/>
    <x v="0"/>
    <s v="1"/>
    <n v="4"/>
    <s v="ANO"/>
    <s v=""/>
    <x v="1"/>
  </r>
  <r>
    <s v="006029/23"/>
    <s v="Rec Michal"/>
    <s v="8706105815"/>
    <s v="205"/>
    <x v="309"/>
    <d v="1899-12-30T04:26:00"/>
    <d v="2023-10-28T00:00:00"/>
    <s v="07:57"/>
    <x v="3"/>
    <x v="0"/>
    <x v="0"/>
    <s v="7"/>
    <x v="1"/>
    <s v="1"/>
    <n v="4"/>
    <s v="ANO"/>
    <s v=""/>
    <x v="1"/>
  </r>
  <r>
    <s v="006031/23"/>
    <s v="Gono Roman"/>
    <s v="1411100911"/>
    <s v="213"/>
    <x v="309"/>
    <d v="1899-12-30T09:24:00"/>
    <d v="2023-10-28T00:00:00"/>
    <s v="08:59"/>
    <x v="7"/>
    <x v="2"/>
    <x v="2"/>
    <s v="2"/>
    <x v="0"/>
    <s v="1"/>
    <n v="4"/>
    <s v="NE"/>
    <s v=""/>
    <x v="0"/>
  </r>
  <r>
    <s v="006034/23"/>
    <s v="David Samuel"/>
    <s v="1103210988"/>
    <s v="111"/>
    <x v="309"/>
    <d v="1899-12-30T10:27:00"/>
    <d v="2023-10-28T00:00:00"/>
    <s v="11:23"/>
    <x v="4"/>
    <x v="2"/>
    <x v="2"/>
    <s v="2"/>
    <x v="0"/>
    <s v="1"/>
    <n v="4"/>
    <s v="NE"/>
    <s v=""/>
    <x v="0"/>
  </r>
  <r>
    <s v="006038/23"/>
    <s v="Jánoško Štěpán"/>
    <s v="1902152164"/>
    <s v="205"/>
    <x v="309"/>
    <d v="1899-12-30T10:58:00"/>
    <d v="2023-10-28T00:00:00"/>
    <s v="08:25"/>
    <x v="7"/>
    <x v="2"/>
    <x v="2"/>
    <s v="2"/>
    <x v="0"/>
    <s v="1"/>
    <n v="4"/>
    <s v="NE"/>
    <s v=""/>
    <x v="0"/>
  </r>
  <r>
    <s v="006039/23"/>
    <s v="Spáčil Vilém"/>
    <s v="1707070024"/>
    <s v="111"/>
    <x v="309"/>
    <d v="1899-12-30T11:12:00"/>
    <d v="2023-10-28T00:00:00"/>
    <s v="08:37"/>
    <x v="7"/>
    <x v="2"/>
    <x v="2"/>
    <s v="2"/>
    <x v="0"/>
    <s v="1"/>
    <n v="4"/>
    <s v="NE"/>
    <s v=""/>
    <x v="0"/>
  </r>
  <r>
    <s v="006040/23"/>
    <s v="Maljarčik Jakub "/>
    <s v="2101100375"/>
    <s v="111"/>
    <x v="309"/>
    <d v="1899-12-30T11:29:00"/>
    <d v="2023-10-28T00:00:00"/>
    <s v="08:45"/>
    <x v="7"/>
    <x v="2"/>
    <x v="2"/>
    <s v="2"/>
    <x v="0"/>
    <s v="1"/>
    <n v="4"/>
    <s v="NE"/>
    <s v=""/>
    <x v="0"/>
  </r>
  <r>
    <s v="006041/23"/>
    <s v="Křečková Jana"/>
    <s v="1653091066"/>
    <s v="211"/>
    <x v="309"/>
    <d v="1899-12-30T11:41:00"/>
    <d v="2023-10-28T00:00:00"/>
    <s v="08:54"/>
    <x v="7"/>
    <x v="2"/>
    <x v="2"/>
    <s v="2"/>
    <x v="0"/>
    <s v="1"/>
    <n v="4"/>
    <s v="NE"/>
    <s v=""/>
    <x v="0"/>
  </r>
  <r>
    <s v="006044/23"/>
    <s v="Foretová Eliška"/>
    <s v="1651051237"/>
    <s v="111"/>
    <x v="309"/>
    <d v="1899-12-30T12:06:00"/>
    <d v="2023-10-28T00:00:00"/>
    <s v="11:38"/>
    <x v="4"/>
    <x v="2"/>
    <x v="2"/>
    <s v="2"/>
    <x v="0"/>
    <s v="1"/>
    <n v="4"/>
    <s v="NE"/>
    <s v=""/>
    <x v="0"/>
  </r>
  <r>
    <s v="006045/23"/>
    <s v="Dudr Vojtěch"/>
    <s v="2009121235"/>
    <s v="211"/>
    <x v="309"/>
    <d v="1899-12-30T12:19:00"/>
    <d v="2023-10-28T00:00:00"/>
    <s v="08:32"/>
    <x v="7"/>
    <x v="2"/>
    <x v="2"/>
    <s v="2"/>
    <x v="0"/>
    <s v="1"/>
    <n v="4"/>
    <s v="NE"/>
    <s v=""/>
    <x v="0"/>
  </r>
  <r>
    <s v="006046/23"/>
    <s v="Jánošková Iveta"/>
    <s v="8355162585"/>
    <s v="205"/>
    <x v="309"/>
    <d v="1899-12-30T12:19:00"/>
    <d v="2023-10-28T00:00:00"/>
    <s v="09:33"/>
    <x v="6"/>
    <x v="0"/>
    <x v="0"/>
    <s v="7"/>
    <x v="1"/>
    <s v="1"/>
    <n v="4"/>
    <s v="NE"/>
    <s v=""/>
    <x v="0"/>
  </r>
  <r>
    <s v="006047/23"/>
    <s v="Mach Martin"/>
    <s v="1308110144"/>
    <s v="211"/>
    <x v="309"/>
    <d v="1899-12-30T12:29:00"/>
    <d v="2023-10-28T00:00:00"/>
    <s v="10:12"/>
    <x v="7"/>
    <x v="2"/>
    <x v="2"/>
    <s v="2"/>
    <x v="0"/>
    <s v="1"/>
    <n v="4"/>
    <s v="NE"/>
    <s v=""/>
    <x v="0"/>
  </r>
  <r>
    <s v="006049/23"/>
    <s v="Maljarčiková Veronik"/>
    <s v="9658085316"/>
    <s v="111"/>
    <x v="309"/>
    <d v="1899-12-30T12:39:00"/>
    <d v="2023-10-28T00:00:00"/>
    <s v="09:34"/>
    <x v="6"/>
    <x v="0"/>
    <x v="0"/>
    <s v="7"/>
    <x v="1"/>
    <s v="1"/>
    <n v="4"/>
    <s v="NE"/>
    <s v=""/>
    <x v="0"/>
  </r>
  <r>
    <s v="006053/23"/>
    <s v="Dudrová Eliška"/>
    <s v="9459234851"/>
    <s v="205"/>
    <x v="309"/>
    <d v="1899-12-30T13:24:00"/>
    <d v="2023-10-28T00:00:00"/>
    <s v="09:28"/>
    <x v="6"/>
    <x v="0"/>
    <x v="0"/>
    <s v="7"/>
    <x v="1"/>
    <s v="1"/>
    <n v="4"/>
    <s v="NE"/>
    <s v=""/>
    <x v="0"/>
  </r>
  <r>
    <s v="006054/23"/>
    <s v="Bezecná Marika "/>
    <s v="2156250151"/>
    <s v="205"/>
    <x v="309"/>
    <d v="1899-12-30T14:24:00"/>
    <d v="2023-10-28T00:00:00"/>
    <s v="09:41"/>
    <x v="2"/>
    <x v="0"/>
    <x v="0"/>
    <s v="2"/>
    <x v="0"/>
    <s v="1"/>
    <n v="4"/>
    <s v="NE"/>
    <s v=""/>
    <x v="0"/>
  </r>
  <r>
    <s v="006055/23"/>
    <s v="Bezecná Marcela"/>
    <s v="9261165716"/>
    <s v="111"/>
    <x v="309"/>
    <d v="1899-12-30T14:30:00"/>
    <d v="2023-10-28T00:00:00"/>
    <s v="09:37"/>
    <x v="3"/>
    <x v="0"/>
    <x v="0"/>
    <s v="7"/>
    <x v="1"/>
    <s v="1"/>
    <n v="4"/>
    <s v="NE"/>
    <s v=""/>
    <x v="0"/>
  </r>
  <r>
    <s v="006057/23"/>
    <s v="Jirout Filip"/>
    <s v="0807082166"/>
    <s v="211"/>
    <x v="309"/>
    <d v="1899-12-30T16:55:00"/>
    <d v="2023-10-28T00:00:00"/>
    <s v="10:12"/>
    <x v="0"/>
    <x v="1"/>
    <x v="1"/>
    <s v="2"/>
    <x v="1"/>
    <s v="1"/>
    <n v="4"/>
    <s v="ANO"/>
    <s v=""/>
    <x v="1"/>
  </r>
  <r>
    <s v="006065/23"/>
    <s v="Hrabal Jan"/>
    <s v="1904240184"/>
    <s v="111"/>
    <x v="310"/>
    <d v="1899-12-30T17:38:00"/>
    <d v="2023-10-28T00:00:00"/>
    <s v="16:51"/>
    <x v="4"/>
    <x v="1"/>
    <x v="1"/>
    <s v="2"/>
    <x v="0"/>
    <s v="1"/>
    <n v="5"/>
    <s v="ANO"/>
    <s v=""/>
    <x v="1"/>
  </r>
  <r>
    <s v="006066/23"/>
    <s v="Hrabalová Zuzana"/>
    <s v="8360295702"/>
    <s v="111"/>
    <x v="310"/>
    <d v="1899-12-30T17:53:00"/>
    <d v="2023-10-28T00:00:00"/>
    <s v="11:11"/>
    <x v="5"/>
    <x v="0"/>
    <x v="0"/>
    <s v="7"/>
    <x v="1"/>
    <s v="1"/>
    <n v="5"/>
    <s v="ANO"/>
    <s v=""/>
    <x v="1"/>
  </r>
  <r>
    <s v="006043/23"/>
    <s v="Kopecká Rozárie"/>
    <s v="2055150504"/>
    <s v="201"/>
    <x v="309"/>
    <d v="1899-12-30T11:51:00"/>
    <d v="2023-10-29T00:00:00"/>
    <s v="12:00"/>
    <x v="4"/>
    <x v="2"/>
    <x v="2"/>
    <s v="2"/>
    <x v="0"/>
    <s v="1"/>
    <n v="4"/>
    <s v="NE"/>
    <s v=""/>
    <x v="0"/>
  </r>
  <r>
    <s v="006048/23"/>
    <s v="Kopecká Jeglová Vero"/>
    <s v="9058035701"/>
    <s v="201"/>
    <x v="309"/>
    <d v="1899-12-30T12:36:00"/>
    <d v="2023-10-29T00:00:00"/>
    <s v="12:15"/>
    <x v="5"/>
    <x v="0"/>
    <x v="0"/>
    <s v="7"/>
    <x v="1"/>
    <s v="1"/>
    <n v="4"/>
    <s v="NE"/>
    <s v=""/>
    <x v="0"/>
  </r>
  <r>
    <s v="006070/23"/>
    <s v="Švaříčková Markéta"/>
    <s v="0951241500"/>
    <s v="111"/>
    <x v="311"/>
    <d v="1899-12-30T10:30:00"/>
    <d v="2023-10-29T00:00:00"/>
    <s v="08:44"/>
    <x v="7"/>
    <x v="1"/>
    <x v="1"/>
    <s v="2"/>
    <x v="0"/>
    <s v="1"/>
    <n v="6"/>
    <s v="NE"/>
    <s v=""/>
    <x v="1"/>
  </r>
  <r>
    <s v="006071/23"/>
    <s v="Striuk Amina "/>
    <s v="0757654117"/>
    <s v="111"/>
    <x v="311"/>
    <d v="1899-12-30T20:02:00"/>
    <d v="2023-10-29T00:00:00"/>
    <s v="13:18"/>
    <x v="2"/>
    <x v="0"/>
    <x v="0"/>
    <s v="2"/>
    <x v="0"/>
    <s v="1"/>
    <n v="6"/>
    <s v="ANO"/>
    <s v=""/>
    <x v="1"/>
  </r>
  <r>
    <s v="006073/23"/>
    <s v="Půr Matyáš"/>
    <s v="1702210125"/>
    <s v="201"/>
    <x v="312"/>
    <d v="1899-12-30T13:09:00"/>
    <d v="2023-10-29T00:00:00"/>
    <s v="16:33"/>
    <x v="7"/>
    <x v="2"/>
    <x v="2"/>
    <s v="2"/>
    <x v="0"/>
    <s v="1"/>
    <n v="7"/>
    <s v="NE"/>
    <s v=""/>
    <x v="1"/>
  </r>
  <r>
    <s v="006036/23"/>
    <s v="Till Daniel"/>
    <s v="1404090270"/>
    <s v="205"/>
    <x v="309"/>
    <d v="1899-12-30T10:36:00"/>
    <d v="2023-10-30T00:00:00"/>
    <s v="10:26"/>
    <x v="11"/>
    <x v="2"/>
    <x v="2"/>
    <s v="5"/>
    <x v="0"/>
    <s v="5"/>
    <n v="4"/>
    <s v="NE"/>
    <s v=""/>
    <x v="0"/>
  </r>
  <r>
    <s v="005726/23"/>
    <s v="Ovečka Jan"/>
    <s v="2201171544"/>
    <s v="205"/>
    <x v="294"/>
    <d v="1899-12-30T11:34:00"/>
    <d v="2023-10-30T00:00:00"/>
    <s v="15:11"/>
    <x v="4"/>
    <x v="2"/>
    <x v="2"/>
    <s v="2"/>
    <x v="0"/>
    <s v="1"/>
    <n v="3"/>
    <s v="NE"/>
    <s v=""/>
    <x v="0"/>
  </r>
  <r>
    <s v="005738/23"/>
    <s v="Ovečková Edita"/>
    <s v="9758194842"/>
    <s v="205"/>
    <x v="294"/>
    <d v="1899-12-30T14:12:00"/>
    <d v="2023-10-30T00:00:00"/>
    <s v="14:11"/>
    <x v="5"/>
    <x v="0"/>
    <x v="0"/>
    <s v="7"/>
    <x v="1"/>
    <s v="1"/>
    <n v="3"/>
    <s v="NE"/>
    <s v=""/>
    <x v="0"/>
  </r>
  <r>
    <s v="005889/23"/>
    <s v="Potěšilová Gréta"/>
    <s v="2360050407"/>
    <s v="207"/>
    <x v="302"/>
    <d v="1899-12-30T04:36:00"/>
    <d v="2023-10-30T00:00:00"/>
    <s v="14:26"/>
    <x v="7"/>
    <x v="0"/>
    <x v="0"/>
    <s v="5"/>
    <x v="0"/>
    <s v="1"/>
    <n v="4"/>
    <s v="ANO"/>
    <s v=""/>
    <x v="1"/>
  </r>
  <r>
    <s v="005890/23"/>
    <s v="Potěšilová Hana"/>
    <s v="8860250179"/>
    <s v="207"/>
    <x v="302"/>
    <d v="1899-12-30T06:56:00"/>
    <d v="2023-10-30T00:00:00"/>
    <s v="14:27"/>
    <x v="6"/>
    <x v="0"/>
    <x v="0"/>
    <s v="7"/>
    <x v="1"/>
    <s v="1"/>
    <n v="4"/>
    <s v="ANO"/>
    <s v=""/>
    <x v="1"/>
  </r>
  <r>
    <s v="005964/23"/>
    <s v="Sofková Marie"/>
    <s v="1356250236"/>
    <s v="205"/>
    <x v="306"/>
    <d v="1899-12-30T00:42:00"/>
    <d v="2023-10-30T00:00:00"/>
    <s v="08:51"/>
    <x v="0"/>
    <x v="1"/>
    <x v="1"/>
    <s v="2"/>
    <x v="0"/>
    <s v="1"/>
    <n v="1"/>
    <s v="ANO"/>
    <s v=""/>
    <x v="1"/>
  </r>
  <r>
    <s v="005974/23"/>
    <s v="Ramiš Oliver"/>
    <s v="1202150939"/>
    <s v="213"/>
    <x v="306"/>
    <d v="1899-12-30T10:07:00"/>
    <d v="2023-10-30T00:00:00"/>
    <s v="12:27"/>
    <x v="8"/>
    <x v="2"/>
    <x v="2"/>
    <s v="2"/>
    <x v="0"/>
    <s v="1"/>
    <n v="1"/>
    <s v="NE"/>
    <s v=""/>
    <x v="0"/>
  </r>
  <r>
    <s v="005987/23"/>
    <s v="Jurášková Petra"/>
    <s v="7756145683"/>
    <s v="213"/>
    <x v="306"/>
    <d v="1899-12-30T13:27:00"/>
    <d v="2023-10-30T00:00:00"/>
    <s v="12:11"/>
    <x v="9"/>
    <x v="0"/>
    <x v="0"/>
    <s v="7"/>
    <x v="1"/>
    <s v="1"/>
    <n v="1"/>
    <s v="NE"/>
    <s v=""/>
    <x v="0"/>
  </r>
  <r>
    <s v="005999/23"/>
    <s v="Fiedler Petr"/>
    <s v="1509150324"/>
    <s v="205"/>
    <x v="307"/>
    <d v="1899-12-30T10:20:00"/>
    <d v="2023-10-30T00:00:00"/>
    <s v="14:35"/>
    <x v="7"/>
    <x v="2"/>
    <x v="2"/>
    <s v="2"/>
    <x v="0"/>
    <s v="1"/>
    <n v="2"/>
    <s v="NE"/>
    <s v=""/>
    <x v="0"/>
  </r>
  <r>
    <s v="006000/23"/>
    <s v="Malotová Eliška"/>
    <s v="2061160299"/>
    <s v="211"/>
    <x v="307"/>
    <d v="1899-12-30T10:56:00"/>
    <d v="2023-10-30T00:00:00"/>
    <s v="15:42"/>
    <x v="4"/>
    <x v="2"/>
    <x v="2"/>
    <s v="2"/>
    <x v="0"/>
    <s v="1"/>
    <n v="2"/>
    <s v="NE"/>
    <s v=""/>
    <x v="0"/>
  </r>
  <r>
    <s v="006002/23"/>
    <s v="Jarmarová Pavla"/>
    <s v="8455015778"/>
    <s v="205"/>
    <x v="307"/>
    <d v="1899-12-30T13:01:00"/>
    <d v="2023-10-30T00:00:00"/>
    <s v="14:34"/>
    <x v="6"/>
    <x v="0"/>
    <x v="0"/>
    <s v="7"/>
    <x v="1"/>
    <s v="1"/>
    <n v="2"/>
    <s v="NE"/>
    <s v=""/>
    <x v="0"/>
  </r>
  <r>
    <s v="006010/23"/>
    <s v="Šimek Martin "/>
    <s v="0802233234"/>
    <s v="211"/>
    <x v="308"/>
    <d v="1899-12-30T08:55:00"/>
    <d v="2023-10-30T00:00:00"/>
    <s v="12:34"/>
    <x v="4"/>
    <x v="2"/>
    <x v="2"/>
    <s v="2"/>
    <x v="0"/>
    <s v="1"/>
    <n v="3"/>
    <s v="NE"/>
    <s v=""/>
    <x v="0"/>
  </r>
  <r>
    <s v="006011/23"/>
    <s v="Miškov Petra"/>
    <s v="1962160266"/>
    <s v="205"/>
    <x v="308"/>
    <d v="1899-12-30T09:18:00"/>
    <d v="2023-10-30T00:00:00"/>
    <s v="12:06"/>
    <x v="4"/>
    <x v="2"/>
    <x v="2"/>
    <s v="2"/>
    <x v="0"/>
    <s v="1"/>
    <n v="3"/>
    <s v="NE"/>
    <s v=""/>
    <x v="0"/>
  </r>
  <r>
    <s v="006020/23"/>
    <s v="Balogová Petra"/>
    <s v="9056245715"/>
    <s v="205"/>
    <x v="308"/>
    <d v="1899-12-30T13:14:00"/>
    <d v="2023-10-30T00:00:00"/>
    <s v="12:08"/>
    <x v="5"/>
    <x v="0"/>
    <x v="0"/>
    <s v="7"/>
    <x v="1"/>
    <s v="1"/>
    <n v="3"/>
    <s v="NE"/>
    <s v=""/>
    <x v="0"/>
  </r>
  <r>
    <s v="006061/23"/>
    <s v="Heroldová Šárka"/>
    <s v="9052085702"/>
    <s v="211"/>
    <x v="310"/>
    <d v="1899-12-30T11:42:00"/>
    <d v="2023-10-30T00:00:00"/>
    <s v="15:47"/>
    <x v="5"/>
    <x v="0"/>
    <x v="0"/>
    <s v="7"/>
    <x v="1"/>
    <s v="1"/>
    <n v="5"/>
    <s v="NE"/>
    <s v=""/>
    <x v="0"/>
  </r>
  <r>
    <s v="006067/23"/>
    <s v="Jaroměřský Nicolas "/>
    <s v="0707086204"/>
    <s v="205"/>
    <x v="310"/>
    <d v="1899-12-30T21:19:00"/>
    <d v="2023-10-30T00:00:00"/>
    <s v="12:49"/>
    <x v="4"/>
    <x v="1"/>
    <x v="1"/>
    <s v="2"/>
    <x v="0"/>
    <s v="1"/>
    <n v="5"/>
    <s v="ANO"/>
    <s v=""/>
    <x v="1"/>
  </r>
  <r>
    <s v="006068/23"/>
    <s v="Vylíčil Martin"/>
    <s v="0705116203"/>
    <s v="211"/>
    <x v="310"/>
    <d v="1899-12-30T21:56:00"/>
    <d v="2023-10-30T00:00:00"/>
    <s v="13:03"/>
    <x v="7"/>
    <x v="1"/>
    <x v="1"/>
    <s v="2"/>
    <x v="0"/>
    <s v="1"/>
    <n v="5"/>
    <s v="ANO"/>
    <s v=""/>
    <x v="1"/>
  </r>
  <r>
    <s v="006086/23"/>
    <s v="Zadorozhnyi Nazar"/>
    <s v="2206210435"/>
    <s v="111"/>
    <x v="312"/>
    <d v="1899-12-30T16:04:00"/>
    <d v="2023-10-30T00:00:00"/>
    <s v="12:47"/>
    <x v="4"/>
    <x v="1"/>
    <x v="1"/>
    <s v="2"/>
    <x v="1"/>
    <s v="1"/>
    <n v="7"/>
    <s v="ANO"/>
    <s v=""/>
    <x v="1"/>
  </r>
  <r>
    <s v="006092/23"/>
    <s v="Zadorozhna Tetiana"/>
    <s v="9751754243"/>
    <s v="111"/>
    <x v="312"/>
    <d v="1899-12-30T17:08:00"/>
    <d v="2023-10-30T00:00:00"/>
    <s v="13:24"/>
    <x v="5"/>
    <x v="0"/>
    <x v="0"/>
    <s v="7"/>
    <x v="1"/>
    <s v="1"/>
    <n v="7"/>
    <s v="ANO"/>
    <s v=""/>
    <x v="1"/>
  </r>
  <r>
    <s v="005787/23"/>
    <s v="Ptáčková Lenka"/>
    <s v="9059256250"/>
    <s v="111"/>
    <x v="298"/>
    <d v="1899-12-30T09:41:00"/>
    <d v="2023-10-31T00:00:00"/>
    <s v="16:10"/>
    <x v="1"/>
    <x v="0"/>
    <x v="0"/>
    <s v="7"/>
    <x v="1"/>
    <s v="1"/>
    <n v="7"/>
    <s v="NE"/>
    <s v=""/>
    <x v="1"/>
  </r>
  <r>
    <s v="006032/23"/>
    <s v="Rous Mikuláš"/>
    <s v="2204300285"/>
    <s v="205"/>
    <x v="309"/>
    <d v="1899-12-30T09:35:00"/>
    <d v="2023-10-31T00:00:00"/>
    <s v="12:07"/>
    <x v="8"/>
    <x v="0"/>
    <x v="0"/>
    <s v="2"/>
    <x v="0"/>
    <s v="1"/>
    <n v="4"/>
    <s v="NE"/>
    <s v=""/>
    <x v="0"/>
  </r>
  <r>
    <s v="006056/23"/>
    <s v="Velčovská Tereza"/>
    <s v="9355065390"/>
    <s v="205"/>
    <x v="309"/>
    <d v="1899-12-30T14:47:00"/>
    <d v="2023-10-31T00:00:00"/>
    <s v="16:03"/>
    <x v="9"/>
    <x v="0"/>
    <x v="0"/>
    <s v="7"/>
    <x v="1"/>
    <s v="1"/>
    <n v="4"/>
    <s v="NE"/>
    <s v=""/>
    <x v="0"/>
  </r>
  <r>
    <s v="006072/23"/>
    <s v="Žandová Karolína"/>
    <s v="1658171075"/>
    <s v="205"/>
    <x v="312"/>
    <d v="1899-12-30T13:02:00"/>
    <d v="2023-10-31T00:00:00"/>
    <s v="12:05"/>
    <x v="4"/>
    <x v="2"/>
    <x v="2"/>
    <s v="2"/>
    <x v="0"/>
    <s v="1"/>
    <n v="7"/>
    <s v="NE"/>
    <s v=""/>
    <x v="1"/>
  </r>
  <r>
    <s v="006074/23"/>
    <s v="Šándor Jan "/>
    <s v="1802130385"/>
    <s v="111"/>
    <x v="312"/>
    <d v="1899-12-30T13:18:00"/>
    <d v="2023-10-31T00:00:00"/>
    <s v="12:07"/>
    <x v="8"/>
    <x v="2"/>
    <x v="2"/>
    <s v="2"/>
    <x v="0"/>
    <s v="1"/>
    <n v="7"/>
    <s v="NE"/>
    <s v=""/>
    <x v="1"/>
  </r>
  <r>
    <s v="006075/23"/>
    <s v="Losenický Ondřej"/>
    <s v="1505170260"/>
    <s v="201"/>
    <x v="312"/>
    <d v="1899-12-30T13:33:00"/>
    <d v="2023-10-31T00:00:00"/>
    <s v="09:17"/>
    <x v="4"/>
    <x v="2"/>
    <x v="2"/>
    <s v="2"/>
    <x v="0"/>
    <s v="1"/>
    <n v="7"/>
    <s v="NE"/>
    <s v=""/>
    <x v="1"/>
  </r>
  <r>
    <s v="006076/23"/>
    <s v="Hrubý David"/>
    <s v="1712250144"/>
    <s v="205"/>
    <x v="312"/>
    <d v="1899-12-30T13:55:00"/>
    <d v="2023-10-31T00:00:00"/>
    <s v="14:35"/>
    <x v="7"/>
    <x v="2"/>
    <x v="2"/>
    <s v="2"/>
    <x v="0"/>
    <s v="1"/>
    <n v="7"/>
    <s v="NE"/>
    <s v=""/>
    <x v="1"/>
  </r>
  <r>
    <s v="006078/23"/>
    <s v="Machalová Rozálie"/>
    <s v="1959080288"/>
    <s v="205"/>
    <x v="312"/>
    <d v="1899-12-30T14:15:00"/>
    <d v="2023-10-31T00:00:00"/>
    <s v="14:39"/>
    <x v="7"/>
    <x v="2"/>
    <x v="2"/>
    <s v="2"/>
    <x v="0"/>
    <s v="1"/>
    <n v="7"/>
    <s v="NE"/>
    <s v=""/>
    <x v="1"/>
  </r>
  <r>
    <s v="006079/23"/>
    <s v="Pelc Vincent"/>
    <s v="1508110505"/>
    <s v="211"/>
    <x v="312"/>
    <d v="1899-12-30T14:28:00"/>
    <d v="2023-10-31T00:00:00"/>
    <s v="12:28"/>
    <x v="7"/>
    <x v="2"/>
    <x v="2"/>
    <s v="2"/>
    <x v="0"/>
    <s v="1"/>
    <n v="7"/>
    <s v="NE"/>
    <s v=""/>
    <x v="1"/>
  </r>
  <r>
    <s v="006081/23"/>
    <s v="Dragon Tomáš"/>
    <s v="2005070001"/>
    <s v="205"/>
    <x v="312"/>
    <d v="1899-12-30T14:40:00"/>
    <d v="2023-10-31T00:00:00"/>
    <s v="12:30"/>
    <x v="7"/>
    <x v="2"/>
    <x v="2"/>
    <s v="2"/>
    <x v="0"/>
    <s v="1"/>
    <n v="7"/>
    <s v="NE"/>
    <s v=""/>
    <x v="1"/>
  </r>
  <r>
    <s v="006082/23"/>
    <s v="Gajdůšek Ondřej"/>
    <s v="1905160202"/>
    <s v="205"/>
    <x v="312"/>
    <d v="1899-12-30T14:56:00"/>
    <d v="2023-10-31T00:00:00"/>
    <s v="12:20"/>
    <x v="7"/>
    <x v="2"/>
    <x v="2"/>
    <s v="2"/>
    <x v="0"/>
    <s v="1"/>
    <n v="7"/>
    <s v="NE"/>
    <s v=""/>
    <x v="1"/>
  </r>
  <r>
    <s v="006085/23"/>
    <s v="Žandová Veronika"/>
    <s v="8155205762"/>
    <s v="205"/>
    <x v="312"/>
    <d v="1899-12-30T15:27:00"/>
    <d v="2023-10-31T00:00:00"/>
    <s v="12:07"/>
    <x v="5"/>
    <x v="0"/>
    <x v="0"/>
    <s v="7"/>
    <x v="1"/>
    <s v="1"/>
    <n v="7"/>
    <s v="ANO"/>
    <s v=""/>
    <x v="1"/>
  </r>
  <r>
    <s v="006087/23"/>
    <s v="Pelcová Petra"/>
    <s v="7862085330"/>
    <s v="205"/>
    <x v="312"/>
    <d v="1899-12-30T16:16:00"/>
    <d v="2023-10-31T00:00:00"/>
    <s v="12:26"/>
    <x v="6"/>
    <x v="0"/>
    <x v="0"/>
    <s v="7"/>
    <x v="1"/>
    <s v="1"/>
    <n v="7"/>
    <s v="ANO"/>
    <s v=""/>
    <x v="1"/>
  </r>
  <r>
    <s v="006088/23"/>
    <s v="Dragon Tomáš, Mgr."/>
    <s v="9208155099"/>
    <s v="205"/>
    <x v="312"/>
    <d v="1899-12-30T16:28:00"/>
    <d v="2023-10-31T00:00:00"/>
    <s v="12:31"/>
    <x v="6"/>
    <x v="0"/>
    <x v="0"/>
    <s v="7"/>
    <x v="1"/>
    <s v="1"/>
    <n v="7"/>
    <s v="ANO"/>
    <s v=""/>
    <x v="1"/>
  </r>
  <r>
    <s v="006089/23"/>
    <s v="Gajdůšek Robert"/>
    <s v="8105125006"/>
    <s v="111"/>
    <x v="312"/>
    <d v="1899-12-30T16:34:00"/>
    <d v="2023-10-31T00:00:00"/>
    <s v="12:21"/>
    <x v="6"/>
    <x v="0"/>
    <x v="0"/>
    <s v="7"/>
    <x v="1"/>
    <s v="1"/>
    <n v="7"/>
    <s v="ANO"/>
    <s v=""/>
    <x v="1"/>
  </r>
  <r>
    <s v="006090/23"/>
    <s v="Milenovská Petra"/>
    <s v="8555235799"/>
    <s v="205"/>
    <x v="312"/>
    <d v="1899-12-30T16:47:00"/>
    <d v="2023-10-31T00:00:00"/>
    <s v="13:53"/>
    <x v="6"/>
    <x v="0"/>
    <x v="0"/>
    <s v="7"/>
    <x v="1"/>
    <s v="1"/>
    <n v="7"/>
    <s v="ANO"/>
    <s v=""/>
    <x v="1"/>
  </r>
  <r>
    <s v="006091/23"/>
    <s v="Šándor Jan"/>
    <s v="8808026348"/>
    <s v="111"/>
    <x v="312"/>
    <d v="1899-12-30T16:54:00"/>
    <d v="2023-10-31T00:00:00"/>
    <s v="12:39"/>
    <x v="9"/>
    <x v="0"/>
    <x v="0"/>
    <s v="7"/>
    <x v="1"/>
    <s v="1"/>
    <n v="7"/>
    <s v="ANO"/>
    <s v=""/>
    <x v="1"/>
  </r>
  <r>
    <s v="006093/23"/>
    <s v="Hrubý David"/>
    <s v="8712285780"/>
    <s v="205"/>
    <x v="312"/>
    <d v="1899-12-30T17:12:00"/>
    <d v="2023-10-31T00:00:00"/>
    <s v="13:52"/>
    <x v="6"/>
    <x v="0"/>
    <x v="0"/>
    <s v="7"/>
    <x v="1"/>
    <s v="1"/>
    <n v="7"/>
    <s v="ANO"/>
    <s v=""/>
    <x v="1"/>
  </r>
  <r>
    <s v="006108/23"/>
    <s v="Friebová Anna"/>
    <s v="2059040247"/>
    <s v="205"/>
    <x v="313"/>
    <d v="1899-12-30T10:37:00"/>
    <d v="2023-10-31T00:00:00"/>
    <s v="08:14"/>
    <x v="7"/>
    <x v="2"/>
    <x v="2"/>
    <s v="2"/>
    <x v="0"/>
    <s v="1"/>
    <n v="1"/>
    <s v="NE"/>
    <s v=""/>
    <x v="0"/>
  </r>
  <r>
    <s v="006109/23"/>
    <s v="Vágner Tomáš"/>
    <s v="0906146164"/>
    <s v="201"/>
    <x v="313"/>
    <d v="1899-12-30T10:48:00"/>
    <d v="2023-10-31T00:00:00"/>
    <s v="12:02"/>
    <x v="4"/>
    <x v="0"/>
    <x v="0"/>
    <s v="2"/>
    <x v="0"/>
    <s v="1"/>
    <n v="1"/>
    <s v="NE"/>
    <s v=""/>
    <x v="0"/>
  </r>
  <r>
    <s v="006114/23"/>
    <s v="Piperková Michaela"/>
    <s v="0562193247"/>
    <s v="211"/>
    <x v="313"/>
    <d v="1899-12-30T12:44:00"/>
    <d v="2023-10-31T00:00:00"/>
    <s v="13:13"/>
    <x v="0"/>
    <x v="2"/>
    <x v="2"/>
    <s v="2"/>
    <x v="0"/>
    <s v="3"/>
    <n v="1"/>
    <s v="NE"/>
    <s v=""/>
    <x v="0"/>
  </r>
  <r>
    <s v="006115/23"/>
    <s v="Tomanová Klára"/>
    <s v="9054125707"/>
    <s v="205"/>
    <x v="313"/>
    <d v="1899-12-30T12:53:00"/>
    <d v="2023-10-31T00:00:00"/>
    <s v="08:12"/>
    <x v="6"/>
    <x v="0"/>
    <x v="0"/>
    <s v="7"/>
    <x v="1"/>
    <s v="1"/>
    <n v="1"/>
    <s v="NE"/>
    <s v=""/>
    <x v="0"/>
  </r>
  <r>
    <s v="006116/23"/>
    <s v="Cienciala Tomáš"/>
    <s v="9203245403"/>
    <s v="205"/>
    <x v="313"/>
    <d v="1899-12-30T12:59:00"/>
    <d v="2023-10-31T00:00:00"/>
    <s v="07:56"/>
    <x v="9"/>
    <x v="0"/>
    <x v="0"/>
    <s v="7"/>
    <x v="1"/>
    <s v="1"/>
    <n v="1"/>
    <s v="NE"/>
    <s v=""/>
    <x v="0"/>
  </r>
  <r>
    <s v="005950/23"/>
    <s v="Adámek Artur"/>
    <s v="2010100235"/>
    <s v="211"/>
    <x v="305"/>
    <d v="1899-12-30T14:40:00"/>
    <d v="2023-11-01T00:00:00"/>
    <s v="09:59"/>
    <x v="0"/>
    <x v="1"/>
    <x v="1"/>
    <s v="2"/>
    <x v="2"/>
    <s v="1"/>
    <n v="7"/>
    <s v="NE"/>
    <s v=""/>
    <x v="1"/>
  </r>
  <r>
    <s v="005958/23"/>
    <s v="Adámková Gabriela"/>
    <s v="8751056314"/>
    <s v="211"/>
    <x v="305"/>
    <d v="1899-12-30T16:41:00"/>
    <d v="2023-11-01T00:00:00"/>
    <s v="10:01"/>
    <x v="1"/>
    <x v="0"/>
    <x v="0"/>
    <s v="7"/>
    <x v="1"/>
    <s v="1"/>
    <n v="7"/>
    <s v="ANO"/>
    <s v=""/>
    <x v="1"/>
  </r>
  <r>
    <s v="006058/23"/>
    <s v="Mrhalová Lilien"/>
    <s v="2059040720"/>
    <s v="205"/>
    <x v="310"/>
    <d v="1899-12-30T10:29:00"/>
    <d v="2023-11-01T00:00:00"/>
    <s v="22:53"/>
    <x v="8"/>
    <x v="0"/>
    <x v="0"/>
    <s v="2"/>
    <x v="0"/>
    <s v="1"/>
    <n v="5"/>
    <s v="NE"/>
    <s v=""/>
    <x v="0"/>
  </r>
  <r>
    <s v="006059/23"/>
    <s v="Janáčová Lucie"/>
    <s v="8952075770"/>
    <s v="205"/>
    <x v="310"/>
    <d v="1899-12-30T10:34:00"/>
    <d v="2023-11-01T00:00:00"/>
    <s v="12:50"/>
    <x v="9"/>
    <x v="0"/>
    <x v="0"/>
    <s v="7"/>
    <x v="1"/>
    <s v="1"/>
    <n v="5"/>
    <s v="NE"/>
    <s v=""/>
    <x v="0"/>
  </r>
  <r>
    <s v="006069/23"/>
    <s v="Medková Nela"/>
    <s v="1052165279"/>
    <s v="205"/>
    <x v="311"/>
    <d v="1899-12-30T00:16:00"/>
    <d v="2023-11-01T00:00:00"/>
    <s v="13:56"/>
    <x v="0"/>
    <x v="1"/>
    <x v="1"/>
    <s v="2"/>
    <x v="0"/>
    <s v="1"/>
    <n v="6"/>
    <s v="ANO"/>
    <s v=""/>
    <x v="1"/>
  </r>
  <r>
    <s v="006077/23"/>
    <s v="Drliczková Tereza"/>
    <s v="1653160289"/>
    <s v="207"/>
    <x v="312"/>
    <d v="1899-12-30T14:02:00"/>
    <d v="2023-11-01T00:00:00"/>
    <s v="12:50"/>
    <x v="7"/>
    <x v="2"/>
    <x v="2"/>
    <s v="2"/>
    <x v="0"/>
    <s v="1"/>
    <n v="7"/>
    <s v="NE"/>
    <s v=""/>
    <x v="1"/>
  </r>
  <r>
    <s v="006083/23"/>
    <s v="Krejčí Samuel"/>
    <s v="1706271787"/>
    <s v="111"/>
    <x v="312"/>
    <d v="1899-12-30T14:57:00"/>
    <d v="2023-11-01T00:00:00"/>
    <s v="12:01"/>
    <x v="2"/>
    <x v="1"/>
    <x v="1"/>
    <s v="2"/>
    <x v="0"/>
    <s v="1"/>
    <n v="7"/>
    <s v="NE"/>
    <s v=""/>
    <x v="1"/>
  </r>
  <r>
    <s v="006094/23"/>
    <s v="Vassová Martina"/>
    <s v="8952224787"/>
    <s v="111"/>
    <x v="312"/>
    <d v="1899-12-30T17:47:00"/>
    <d v="2023-11-01T00:00:00"/>
    <s v="12:06"/>
    <x v="3"/>
    <x v="0"/>
    <x v="0"/>
    <s v="7"/>
    <x v="1"/>
    <s v="1"/>
    <n v="7"/>
    <s v="ANO"/>
    <s v=""/>
    <x v="1"/>
  </r>
  <r>
    <s v="006095/23"/>
    <s v="Lička Jan"/>
    <s v="1511040014"/>
    <s v="205"/>
    <x v="313"/>
    <d v="1899-12-30T01:43:00"/>
    <d v="2023-11-01T00:00:00"/>
    <s v="11:58"/>
    <x v="2"/>
    <x v="1"/>
    <x v="1"/>
    <s v="2"/>
    <x v="0"/>
    <s v="1"/>
    <n v="1"/>
    <s v="ANO"/>
    <s v=""/>
    <x v="1"/>
  </r>
  <r>
    <s v="006096/23"/>
    <s v="Ličková Veronika"/>
    <s v="8254215376"/>
    <s v="205"/>
    <x v="313"/>
    <d v="1899-12-30T01:48:00"/>
    <d v="2023-11-01T00:00:00"/>
    <s v="12:03"/>
    <x v="3"/>
    <x v="0"/>
    <x v="0"/>
    <s v="7"/>
    <x v="1"/>
    <s v="1"/>
    <n v="1"/>
    <s v="ANO"/>
    <s v=""/>
    <x v="1"/>
  </r>
  <r>
    <s v="006098/23"/>
    <s v="Žigová Martina "/>
    <s v="9053285296"/>
    <s v="211"/>
    <x v="313"/>
    <d v="1899-12-30T03:49:00"/>
    <d v="2023-11-01T00:00:00"/>
    <s v="10:29"/>
    <x v="3"/>
    <x v="0"/>
    <x v="0"/>
    <s v="7"/>
    <x v="1"/>
    <s v="1"/>
    <n v="1"/>
    <s v="ANO"/>
    <s v=""/>
    <x v="1"/>
  </r>
  <r>
    <s v="006084/23"/>
    <s v="Šulák Josef"/>
    <s v="0804193236"/>
    <s v="111"/>
    <x v="313"/>
    <d v="1899-12-30T08:27:00"/>
    <d v="2023-11-01T00:00:00"/>
    <s v="11:35"/>
    <x v="0"/>
    <x v="2"/>
    <x v="2"/>
    <s v="2"/>
    <x v="0"/>
    <s v="1"/>
    <n v="1"/>
    <s v="NE"/>
    <s v=""/>
    <x v="0"/>
  </r>
  <r>
    <s v="006099/23"/>
    <s v="Polák Antonín"/>
    <s v="1612300195"/>
    <s v="201"/>
    <x v="313"/>
    <d v="1899-12-30T09:02:00"/>
    <d v="2023-11-01T00:00:00"/>
    <s v="14:46"/>
    <x v="7"/>
    <x v="2"/>
    <x v="2"/>
    <s v="2"/>
    <x v="0"/>
    <s v="1"/>
    <n v="1"/>
    <s v="NE"/>
    <s v=""/>
    <x v="0"/>
  </r>
  <r>
    <s v="006101/23"/>
    <s v="Král Samuel"/>
    <s v="0802066067"/>
    <s v="201"/>
    <x v="313"/>
    <d v="1899-12-30T09:11:00"/>
    <d v="2023-11-01T00:00:00"/>
    <s v="12:01"/>
    <x v="4"/>
    <x v="2"/>
    <x v="2"/>
    <s v="2"/>
    <x v="0"/>
    <s v="1"/>
    <n v="1"/>
    <s v="NE"/>
    <s v=""/>
    <x v="0"/>
  </r>
  <r>
    <s v="006104/23"/>
    <s v="Haniš Vilém"/>
    <s v="1501010060"/>
    <s v="205"/>
    <x v="313"/>
    <d v="1899-12-30T09:47:00"/>
    <d v="2023-11-01T00:00:00"/>
    <s v="08:54"/>
    <x v="7"/>
    <x v="2"/>
    <x v="2"/>
    <s v="2"/>
    <x v="0"/>
    <s v="1"/>
    <n v="1"/>
    <s v="NE"/>
    <s v=""/>
    <x v="0"/>
  </r>
  <r>
    <s v="006106/23"/>
    <s v="Macháč Viktor"/>
    <s v="1812170217"/>
    <s v="205"/>
    <x v="313"/>
    <d v="1899-12-30T10:17:00"/>
    <d v="2023-11-01T00:00:00"/>
    <s v="09:01"/>
    <x v="7"/>
    <x v="2"/>
    <x v="2"/>
    <s v="2"/>
    <x v="0"/>
    <s v="1"/>
    <n v="1"/>
    <s v="NE"/>
    <s v=""/>
    <x v="0"/>
  </r>
  <r>
    <s v="006117/23"/>
    <s v="Macháčová Michaela"/>
    <s v="9153075635"/>
    <s v="205"/>
    <x v="313"/>
    <d v="1899-12-30T13:14:00"/>
    <d v="2023-11-01T00:00:00"/>
    <s v="09:02"/>
    <x v="6"/>
    <x v="0"/>
    <x v="0"/>
    <s v="7"/>
    <x v="1"/>
    <s v="1"/>
    <n v="1"/>
    <s v="NE"/>
    <s v=""/>
    <x v="0"/>
  </r>
  <r>
    <s v="006119/23"/>
    <s v="Tomečková Alexandra"/>
    <s v="2260130092"/>
    <s v="211"/>
    <x v="313"/>
    <d v="1899-12-30T13:52:00"/>
    <d v="2023-11-01T00:00:00"/>
    <s v="13:22"/>
    <x v="4"/>
    <x v="0"/>
    <x v="0"/>
    <s v="2"/>
    <x v="0"/>
    <s v="1"/>
    <n v="1"/>
    <s v="NE"/>
    <s v=""/>
    <x v="0"/>
  </r>
  <r>
    <s v="006120/23"/>
    <s v="Tomečková Irena Ing."/>
    <s v="8859085774"/>
    <s v="211"/>
    <x v="313"/>
    <d v="1899-12-30T14:04:00"/>
    <d v="2023-11-01T00:00:00"/>
    <s v="13:23"/>
    <x v="5"/>
    <x v="0"/>
    <x v="0"/>
    <s v="7"/>
    <x v="1"/>
    <s v="1"/>
    <n v="1"/>
    <s v="NE"/>
    <s v=""/>
    <x v="0"/>
  </r>
  <r>
    <s v="006130/23"/>
    <s v="Cagašová Laura"/>
    <s v="1957150316"/>
    <s v="213"/>
    <x v="314"/>
    <d v="1899-12-30T08:58:00"/>
    <d v="2023-11-01T00:00:00"/>
    <s v="13:16"/>
    <x v="4"/>
    <x v="2"/>
    <x v="2"/>
    <s v="2"/>
    <x v="0"/>
    <s v="1"/>
    <n v="2"/>
    <s v="NE"/>
    <s v=""/>
    <x v="0"/>
  </r>
  <r>
    <s v="006142/23"/>
    <s v="Cagašová Jana"/>
    <s v="9159045445"/>
    <s v="213"/>
    <x v="314"/>
    <d v="1899-12-30T13:05:00"/>
    <d v="2023-11-01T00:00:00"/>
    <s v="13:20"/>
    <x v="5"/>
    <x v="0"/>
    <x v="0"/>
    <s v="7"/>
    <x v="1"/>
    <s v="1"/>
    <n v="2"/>
    <s v="NE"/>
    <s v=""/>
    <x v="0"/>
  </r>
  <r>
    <s v="006150/23"/>
    <s v="Janssens Kristelle"/>
    <s v="0954106065"/>
    <s v="205"/>
    <x v="314"/>
    <d v="1899-12-30T14:46:00"/>
    <d v="2023-11-01T00:00:00"/>
    <s v="13:37"/>
    <x v="4"/>
    <x v="0"/>
    <x v="0"/>
    <s v="2"/>
    <x v="0"/>
    <s v="1"/>
    <n v="2"/>
    <s v="NE"/>
    <s v=""/>
    <x v="0"/>
  </r>
  <r>
    <s v="006153/23"/>
    <s v="Valigurová Mariana"/>
    <s v="2051220666"/>
    <s v="205"/>
    <x v="314"/>
    <d v="1899-12-30T18:15:00"/>
    <d v="2023-11-01T00:00:00"/>
    <s v="12:01"/>
    <x v="2"/>
    <x v="1"/>
    <x v="1"/>
    <s v="2"/>
    <x v="0"/>
    <s v="1"/>
    <n v="2"/>
    <s v="ANO"/>
    <s v=""/>
    <x v="1"/>
  </r>
  <r>
    <s v="006154/23"/>
    <s v="Pochylová Klára"/>
    <s v="8955265704"/>
    <s v="205"/>
    <x v="314"/>
    <d v="1899-12-30T20:05:00"/>
    <d v="2023-11-01T00:00:00"/>
    <s v="12:08"/>
    <x v="3"/>
    <x v="0"/>
    <x v="0"/>
    <s v="7"/>
    <x v="1"/>
    <s v="1"/>
    <n v="2"/>
    <s v="ANO"/>
    <s v=""/>
    <x v="1"/>
  </r>
  <r>
    <s v="006112/23"/>
    <s v="Alke Martina"/>
    <s v="8454115318"/>
    <s v="205"/>
    <x v="313"/>
    <d v="1899-12-30T12:03:00"/>
    <d v="2023-11-02T00:00:00"/>
    <s v="09:12"/>
    <x v="6"/>
    <x v="0"/>
    <x v="0"/>
    <s v="7"/>
    <x v="1"/>
    <s v="1"/>
    <n v="1"/>
    <s v="NE"/>
    <s v=""/>
    <x v="0"/>
  </r>
  <r>
    <s v="005715/23"/>
    <s v="Koupil Petr "/>
    <s v="0508315302"/>
    <s v="205"/>
    <x v="294"/>
    <d v="1899-12-30T08:14:00"/>
    <d v="2023-11-02T00:00:00"/>
    <s v="11:20"/>
    <x v="0"/>
    <x v="2"/>
    <x v="2"/>
    <s v="2"/>
    <x v="0"/>
    <s v="1"/>
    <n v="3"/>
    <s v="NE"/>
    <s v=""/>
    <x v="0"/>
  </r>
  <r>
    <s v="005745/23"/>
    <s v="Goga Gabriel"/>
    <s v="1507140305"/>
    <s v="213"/>
    <x v="295"/>
    <d v="1899-12-30T08:12:00"/>
    <d v="2023-11-02T00:00:00"/>
    <s v="08:10"/>
    <x v="11"/>
    <x v="1"/>
    <x v="1"/>
    <s v="4"/>
    <x v="0"/>
    <s v="5"/>
    <n v="4"/>
    <s v="NE"/>
    <s v=""/>
    <x v="0"/>
  </r>
  <r>
    <s v="005840/23"/>
    <s v="Vláčilová Alice "/>
    <s v="0859053261"/>
    <s v="205"/>
    <x v="300"/>
    <d v="1899-12-30T08:28:00"/>
    <d v="2023-11-02T00:00:00"/>
    <s v="12:52"/>
    <x v="0"/>
    <x v="0"/>
    <x v="0"/>
    <s v="2"/>
    <x v="0"/>
    <s v="1"/>
    <n v="2"/>
    <s v="NE"/>
    <s v=""/>
    <x v="0"/>
  </r>
  <r>
    <s v="005872/23"/>
    <s v="Hranická Tereza"/>
    <s v="2261010169"/>
    <s v="205"/>
    <x v="301"/>
    <d v="1899-12-30T11:20:00"/>
    <d v="2023-11-02T00:00:00"/>
    <s v="12:44"/>
    <x v="2"/>
    <x v="0"/>
    <x v="0"/>
    <s v="2"/>
    <x v="0"/>
    <s v="1"/>
    <n v="3"/>
    <s v="NE"/>
    <s v=""/>
    <x v="0"/>
  </r>
  <r>
    <s v="005956/23"/>
    <s v="Lindovská Soňa"/>
    <s v="8457045586"/>
    <s v="205"/>
    <x v="305"/>
    <d v="1899-12-30T15:54:00"/>
    <d v="2023-11-02T00:00:00"/>
    <s v="12:47"/>
    <x v="3"/>
    <x v="0"/>
    <x v="0"/>
    <s v="7"/>
    <x v="1"/>
    <s v="1"/>
    <n v="7"/>
    <s v="ANO"/>
    <s v=""/>
    <x v="1"/>
  </r>
  <r>
    <s v="006062/23"/>
    <s v="Janalík Nathaniel"/>
    <s v="2307251386"/>
    <s v="211"/>
    <x v="310"/>
    <d v="1899-12-30T11:47:00"/>
    <d v="2023-11-02T00:00:00"/>
    <s v="12:17"/>
    <x v="2"/>
    <x v="0"/>
    <x v="0"/>
    <s v="2"/>
    <x v="0"/>
    <s v="1"/>
    <n v="5"/>
    <s v="NE"/>
    <s v=""/>
    <x v="0"/>
  </r>
  <r>
    <s v="006063/23"/>
    <s v="Tomková Tereza "/>
    <s v="9760305720"/>
    <s v="111"/>
    <x v="310"/>
    <d v="1899-12-30T11:59:00"/>
    <d v="2023-11-02T00:00:00"/>
    <s v="12:21"/>
    <x v="3"/>
    <x v="0"/>
    <x v="0"/>
    <s v="7"/>
    <x v="1"/>
    <s v="1"/>
    <n v="5"/>
    <s v="NE"/>
    <s v=""/>
    <x v="0"/>
  </r>
  <r>
    <s v="006097/23"/>
    <s v="Žiga Patrik"/>
    <s v="2302020644"/>
    <s v="211"/>
    <x v="313"/>
    <d v="1899-12-30T03:38:00"/>
    <d v="2023-11-02T00:00:00"/>
    <s v="12:08"/>
    <x v="2"/>
    <x v="1"/>
    <x v="1"/>
    <s v="2"/>
    <x v="0"/>
    <s v="1"/>
    <n v="1"/>
    <s v="ANO"/>
    <s v=""/>
    <x v="1"/>
  </r>
  <r>
    <s v="006102/23"/>
    <s v="Pospíšilová Adéla"/>
    <s v="1759220320"/>
    <s v="111"/>
    <x v="313"/>
    <d v="1899-12-30T09:27:00"/>
    <d v="2023-11-02T00:00:00"/>
    <s v="13:05"/>
    <x v="7"/>
    <x v="2"/>
    <x v="2"/>
    <s v="2"/>
    <x v="0"/>
    <s v="1"/>
    <n v="1"/>
    <s v="NE"/>
    <s v=""/>
    <x v="0"/>
  </r>
  <r>
    <s v="006103/23"/>
    <s v="Hladišová Elisabet"/>
    <s v="1656090304"/>
    <s v="205"/>
    <x v="313"/>
    <d v="1899-12-30T09:37:00"/>
    <d v="2023-11-02T00:00:00"/>
    <s v="12:56"/>
    <x v="7"/>
    <x v="2"/>
    <x v="2"/>
    <s v="2"/>
    <x v="0"/>
    <s v="1"/>
    <n v="1"/>
    <s v="NE"/>
    <s v=""/>
    <x v="0"/>
  </r>
  <r>
    <s v="006105/23"/>
    <s v="Honza Václav"/>
    <s v="0601047458"/>
    <s v="205"/>
    <x v="313"/>
    <d v="1899-12-30T10:01:00"/>
    <d v="2023-11-02T00:00:00"/>
    <s v="12:00"/>
    <x v="8"/>
    <x v="2"/>
    <x v="2"/>
    <s v="2"/>
    <x v="0"/>
    <s v="1"/>
    <n v="1"/>
    <s v="NE"/>
    <s v=""/>
    <x v="0"/>
  </r>
  <r>
    <s v="006110/23"/>
    <s v="Alke David"/>
    <s v="1805110318"/>
    <s v="205"/>
    <x v="313"/>
    <d v="1899-12-30T10:49:00"/>
    <d v="2023-11-02T00:00:00"/>
    <s v="09:11"/>
    <x v="7"/>
    <x v="2"/>
    <x v="2"/>
    <s v="2"/>
    <x v="0"/>
    <s v="1"/>
    <n v="1"/>
    <s v="NE"/>
    <s v=""/>
    <x v="0"/>
  </r>
  <r>
    <s v="006113/23"/>
    <s v="Pospíšilová Lenka"/>
    <s v="8761155766"/>
    <s v="201"/>
    <x v="313"/>
    <d v="1899-12-30T12:32:00"/>
    <d v="2023-11-02T00:00:00"/>
    <s v="13:07"/>
    <x v="6"/>
    <x v="0"/>
    <x v="0"/>
    <s v="7"/>
    <x v="1"/>
    <s v="1"/>
    <n v="1"/>
    <s v="NE"/>
    <s v=""/>
    <x v="0"/>
  </r>
  <r>
    <s v="006121/23"/>
    <s v="Frodl Václav"/>
    <s v="2006131501"/>
    <s v="111"/>
    <x v="313"/>
    <d v="1899-12-30T16:50:00"/>
    <d v="2023-11-02T00:00:00"/>
    <s v="10:43"/>
    <x v="4"/>
    <x v="1"/>
    <x v="1"/>
    <s v="2"/>
    <x v="0"/>
    <s v="1"/>
    <n v="1"/>
    <s v="ANO"/>
    <s v=""/>
    <x v="1"/>
  </r>
  <r>
    <s v="006122/23"/>
    <s v="Frodlová Kristýna"/>
    <s v="9362295525"/>
    <s v="111"/>
    <x v="313"/>
    <d v="1899-12-30T16:59:00"/>
    <d v="2023-11-02T00:00:00"/>
    <s v="10:48"/>
    <x v="5"/>
    <x v="0"/>
    <x v="0"/>
    <s v="7"/>
    <x v="1"/>
    <s v="1"/>
    <n v="1"/>
    <s v="ANO"/>
    <s v=""/>
    <x v="1"/>
  </r>
  <r>
    <s v="006125/23"/>
    <s v="Kučerová Natálie"/>
    <s v="1761130294"/>
    <s v="205"/>
    <x v="313"/>
    <d v="1899-12-30T20:36:00"/>
    <d v="2023-11-02T00:00:00"/>
    <s v="12:19"/>
    <x v="2"/>
    <x v="1"/>
    <x v="1"/>
    <s v="3"/>
    <x v="0"/>
    <s v="1"/>
    <n v="1"/>
    <s v="ANO"/>
    <s v=""/>
    <x v="1"/>
  </r>
  <r>
    <s v="006126/23"/>
    <s v="Kučerová Lucie"/>
    <s v="8854125797"/>
    <s v="205"/>
    <x v="313"/>
    <d v="1899-12-30T20:46:00"/>
    <d v="2023-11-02T00:00:00"/>
    <s v="19:19"/>
    <x v="3"/>
    <x v="0"/>
    <x v="0"/>
    <s v="7"/>
    <x v="1"/>
    <s v="1"/>
    <n v="1"/>
    <s v="ANO"/>
    <s v=""/>
    <x v="1"/>
  </r>
  <r>
    <s v="006127/23"/>
    <s v="Kubis Adam "/>
    <s v="1704060138"/>
    <s v="205"/>
    <x v="314"/>
    <d v="1899-12-30T03:17:00"/>
    <d v="2023-11-02T00:00:00"/>
    <s v="12:17"/>
    <x v="2"/>
    <x v="1"/>
    <x v="1"/>
    <s v="3"/>
    <x v="0"/>
    <s v="1"/>
    <n v="2"/>
    <s v="ANO"/>
    <s v=""/>
    <x v="1"/>
  </r>
  <r>
    <s v="006128/23"/>
    <s v="Schusterová Veronika"/>
    <s v="8562055810"/>
    <s v="205"/>
    <x v="314"/>
    <d v="1899-12-30T05:23:00"/>
    <d v="2023-11-02T00:00:00"/>
    <s v="12:18"/>
    <x v="3"/>
    <x v="0"/>
    <x v="0"/>
    <s v="7"/>
    <x v="1"/>
    <s v="1"/>
    <n v="2"/>
    <s v="ANO"/>
    <s v=""/>
    <x v="1"/>
  </r>
  <r>
    <s v="006129/23"/>
    <s v="Ludvík Tobiáš"/>
    <s v="1811291064"/>
    <s v="201"/>
    <x v="314"/>
    <d v="1899-12-30T08:45:00"/>
    <d v="2023-11-02T00:00:00"/>
    <s v="12:24"/>
    <x v="4"/>
    <x v="2"/>
    <x v="2"/>
    <s v="2"/>
    <x v="0"/>
    <s v="1"/>
    <n v="2"/>
    <s v="NE"/>
    <s v=""/>
    <x v="0"/>
  </r>
  <r>
    <s v="006131/23"/>
    <s v="Baženov Ondřej"/>
    <s v="1212040313"/>
    <s v="201"/>
    <x v="314"/>
    <d v="1899-12-30T09:15:00"/>
    <d v="2023-11-02T00:00:00"/>
    <s v="12:01"/>
    <x v="8"/>
    <x v="2"/>
    <x v="2"/>
    <s v="2"/>
    <x v="0"/>
    <s v="1"/>
    <n v="2"/>
    <s v="NE"/>
    <s v=""/>
    <x v="0"/>
  </r>
  <r>
    <s v="006132/23"/>
    <s v="Kaštil Adam "/>
    <s v="0908265259"/>
    <s v="205"/>
    <x v="314"/>
    <d v="1899-12-30T09:33:00"/>
    <d v="2023-11-02T00:00:00"/>
    <s v="09:36"/>
    <x v="0"/>
    <x v="2"/>
    <x v="2"/>
    <s v="2"/>
    <x v="0"/>
    <s v="1"/>
    <n v="2"/>
    <s v="NE"/>
    <s v=""/>
    <x v="0"/>
  </r>
  <r>
    <s v="006133/23"/>
    <s v="Zajacová Klára"/>
    <s v="1251040219"/>
    <s v="213"/>
    <x v="314"/>
    <d v="1899-12-30T10:04:00"/>
    <d v="2023-11-02T00:00:00"/>
    <s v="11:43"/>
    <x v="7"/>
    <x v="2"/>
    <x v="2"/>
    <s v="2"/>
    <x v="0"/>
    <s v="1"/>
    <n v="2"/>
    <s v="NE"/>
    <s v=""/>
    <x v="0"/>
  </r>
  <r>
    <s v="006136/23"/>
    <s v="Mikoška Jan"/>
    <s v="0803106084"/>
    <s v="211"/>
    <x v="314"/>
    <d v="1899-12-30T11:27:00"/>
    <d v="2023-11-02T00:00:00"/>
    <s v="12:05"/>
    <x v="8"/>
    <x v="2"/>
    <x v="2"/>
    <s v="2"/>
    <x v="0"/>
    <s v="1"/>
    <n v="2"/>
    <s v="NE"/>
    <s v=""/>
    <x v="0"/>
  </r>
  <r>
    <s v="006143/23"/>
    <s v="Ludvíková Eva, Mgr."/>
    <s v="8759155812"/>
    <s v="201"/>
    <x v="314"/>
    <d v="1899-12-30T13:08:00"/>
    <d v="2023-11-02T00:00:00"/>
    <s v="12:27"/>
    <x v="5"/>
    <x v="0"/>
    <x v="0"/>
    <s v="7"/>
    <x v="1"/>
    <s v="1"/>
    <n v="2"/>
    <s v="NE"/>
    <s v=""/>
    <x v="0"/>
  </r>
  <r>
    <s v="006145/23"/>
    <s v="Šmídová Kristýna"/>
    <s v="9761155734"/>
    <s v="205"/>
    <x v="314"/>
    <d v="1899-12-30T13:35:00"/>
    <d v="2023-11-02T00:00:00"/>
    <s v="02:07"/>
    <x v="1"/>
    <x v="0"/>
    <x v="0"/>
    <s v="7"/>
    <x v="1"/>
    <s v="1"/>
    <n v="2"/>
    <s v="NE"/>
    <s v=""/>
    <x v="0"/>
  </r>
  <r>
    <s v="006177/23"/>
    <s v="Žigová Martina "/>
    <s v="9053285296"/>
    <s v="211"/>
    <x v="315"/>
    <d v="1899-12-30T17:28:00"/>
    <d v="2023-11-02T00:00:00"/>
    <s v="12:10"/>
    <x v="3"/>
    <x v="0"/>
    <x v="0"/>
    <s v="7"/>
    <x v="1"/>
    <s v="1"/>
    <n v="3"/>
    <s v="ANO"/>
    <s v=""/>
    <x v="1"/>
  </r>
  <r>
    <s v="006178/23"/>
    <s v="Fojtík Vojtěch"/>
    <s v="2302230414"/>
    <s v="111"/>
    <x v="315"/>
    <d v="1899-12-30T19:00:00"/>
    <d v="2023-11-02T00:00:00"/>
    <s v="12:20"/>
    <x v="4"/>
    <x v="0"/>
    <x v="0"/>
    <s v="2"/>
    <x v="0"/>
    <s v="1"/>
    <n v="3"/>
    <s v="ANO"/>
    <s v=""/>
    <x v="1"/>
  </r>
  <r>
    <s v="006180/23"/>
    <s v="Fojtíková Alena Mgr."/>
    <s v="9154276175"/>
    <s v="111"/>
    <x v="315"/>
    <d v="1899-12-30T22:34:00"/>
    <d v="2023-11-02T00:00:00"/>
    <s v="12:26"/>
    <x v="5"/>
    <x v="0"/>
    <x v="0"/>
    <s v="7"/>
    <x v="1"/>
    <s v="1"/>
    <n v="3"/>
    <s v="ANO"/>
    <s v=""/>
    <x v="1"/>
  </r>
  <r>
    <s v="005982/23"/>
    <s v="Garnek Petr"/>
    <s v="2302251017"/>
    <s v="111"/>
    <x v="306"/>
    <d v="1899-12-30T11:53:00"/>
    <d v="2023-11-03T00:00:00"/>
    <s v="15:05"/>
    <x v="7"/>
    <x v="2"/>
    <x v="2"/>
    <s v="2"/>
    <x v="0"/>
    <s v="1"/>
    <n v="1"/>
    <s v="NE"/>
    <s v=""/>
    <x v="0"/>
  </r>
  <r>
    <s v="005984/23"/>
    <s v="Malošková Milada"/>
    <s v="9152156145"/>
    <s v="111"/>
    <x v="306"/>
    <d v="1899-12-30T12:44:00"/>
    <d v="2023-11-03T00:00:00"/>
    <s v="15:07"/>
    <x v="6"/>
    <x v="0"/>
    <x v="0"/>
    <s v="7"/>
    <x v="1"/>
    <s v="1"/>
    <n v="1"/>
    <s v="NE"/>
    <s v=""/>
    <x v="0"/>
  </r>
  <r>
    <s v="006123/23"/>
    <s v="Koval Andrej"/>
    <s v="5221129001"/>
    <s v="333"/>
    <x v="313"/>
    <d v="1899-12-30T17:52:00"/>
    <d v="2023-11-03T00:00:00"/>
    <s v="13:57"/>
    <x v="2"/>
    <x v="1"/>
    <x v="1"/>
    <s v="3"/>
    <x v="0"/>
    <s v="1"/>
    <n v="1"/>
    <s v="ANO"/>
    <s v=""/>
    <x v="1"/>
  </r>
  <r>
    <s v="006124/23"/>
    <s v="Tsanko Maryna"/>
    <s v="9357764350"/>
    <s v="111"/>
    <x v="313"/>
    <d v="1899-12-30T17:59:00"/>
    <d v="2023-11-03T00:00:00"/>
    <s v="14:00"/>
    <x v="3"/>
    <x v="0"/>
    <x v="0"/>
    <s v="7"/>
    <x v="1"/>
    <s v="1"/>
    <n v="1"/>
    <s v="ANO"/>
    <s v=""/>
    <x v="1"/>
  </r>
  <r>
    <s v="006137/23"/>
    <s v="Kuklová Viktorie"/>
    <s v="1857010034"/>
    <s v="111"/>
    <x v="314"/>
    <d v="1899-12-30T11:28:00"/>
    <d v="2023-11-03T00:00:00"/>
    <s v="13:18"/>
    <x v="2"/>
    <x v="1"/>
    <x v="1"/>
    <s v="2"/>
    <x v="0"/>
    <s v="1"/>
    <n v="2"/>
    <s v="NE"/>
    <s v=""/>
    <x v="0"/>
  </r>
  <r>
    <s v="006139/23"/>
    <s v="Štěpánková Thea Sara"/>
    <s v="1356160113"/>
    <s v="205"/>
    <x v="314"/>
    <d v="1899-12-30T12:05:00"/>
    <d v="2023-11-03T00:00:00"/>
    <s v="12:15"/>
    <x v="4"/>
    <x v="0"/>
    <x v="0"/>
    <s v="2"/>
    <x v="0"/>
    <s v="1"/>
    <n v="2"/>
    <s v="NE"/>
    <s v=""/>
    <x v="0"/>
  </r>
  <r>
    <s v="006149/23"/>
    <s v="Hanáková Markéta"/>
    <s v="9362155088"/>
    <s v="111"/>
    <x v="314"/>
    <d v="1899-12-30T14:23:00"/>
    <d v="2023-11-03T00:00:00"/>
    <s v="13:25"/>
    <x v="3"/>
    <x v="0"/>
    <x v="0"/>
    <s v="7"/>
    <x v="1"/>
    <s v="1"/>
    <n v="2"/>
    <s v="NE"/>
    <s v=""/>
    <x v="0"/>
  </r>
  <r>
    <s v="006155/23"/>
    <s v="Hlaváček Nathan"/>
    <s v="1903210848"/>
    <s v="111"/>
    <x v="314"/>
    <d v="1899-12-30T21:06:00"/>
    <d v="2023-11-03T00:00:00"/>
    <s v="12:11"/>
    <x v="4"/>
    <x v="1"/>
    <x v="1"/>
    <s v="2"/>
    <x v="1"/>
    <s v="1"/>
    <n v="2"/>
    <s v="ANO"/>
    <s v=""/>
    <x v="1"/>
  </r>
  <r>
    <s v="006156/23"/>
    <s v="Veselá Zuzana"/>
    <s v="8857026134"/>
    <s v="111"/>
    <x v="314"/>
    <d v="1899-12-30T21:25:00"/>
    <d v="2023-11-03T00:00:00"/>
    <s v="12:22"/>
    <x v="5"/>
    <x v="0"/>
    <x v="0"/>
    <s v="7"/>
    <x v="1"/>
    <s v="1"/>
    <n v="2"/>
    <s v="ANO"/>
    <s v=""/>
    <x v="1"/>
  </r>
  <r>
    <s v="006157/23"/>
    <s v="Oláh Marek"/>
    <s v="1311190947"/>
    <s v="111"/>
    <x v="315"/>
    <d v="1899-12-30T08:49:00"/>
    <d v="2023-11-03T00:00:00"/>
    <s v="12:04"/>
    <x v="4"/>
    <x v="2"/>
    <x v="2"/>
    <s v="2"/>
    <x v="0"/>
    <s v="1"/>
    <n v="3"/>
    <s v="NE"/>
    <s v=""/>
    <x v="0"/>
  </r>
  <r>
    <s v="006158/23"/>
    <s v="Štefl Filip"/>
    <s v="1302200977"/>
    <s v="111"/>
    <x v="315"/>
    <d v="1899-12-30T09:32:00"/>
    <d v="2023-11-03T00:00:00"/>
    <s v="12:16"/>
    <x v="4"/>
    <x v="2"/>
    <x v="2"/>
    <s v="2"/>
    <x v="0"/>
    <s v="1"/>
    <n v="3"/>
    <s v="NE"/>
    <s v=""/>
    <x v="0"/>
  </r>
  <r>
    <s v="006159/23"/>
    <s v="Štěpán Filip"/>
    <s v="0805175382"/>
    <s v="111"/>
    <x v="315"/>
    <d v="1899-12-30T09:48:00"/>
    <d v="2023-11-03T00:00:00"/>
    <s v="12:56"/>
    <x v="7"/>
    <x v="2"/>
    <x v="2"/>
    <s v="2"/>
    <x v="0"/>
    <s v="1"/>
    <n v="3"/>
    <s v="NE"/>
    <s v=""/>
    <x v="0"/>
  </r>
  <r>
    <s v="006160/23"/>
    <s v="Legner Ondřej"/>
    <s v="1805061192"/>
    <s v="111"/>
    <x v="315"/>
    <d v="1899-12-30T09:52:00"/>
    <d v="2023-11-03T00:00:00"/>
    <s v="08:47"/>
    <x v="7"/>
    <x v="2"/>
    <x v="2"/>
    <s v="2"/>
    <x v="0"/>
    <s v="1"/>
    <n v="3"/>
    <s v="NE"/>
    <s v=""/>
    <x v="0"/>
  </r>
  <r>
    <s v="006163/23"/>
    <s v="Zadražil Jiří"/>
    <s v="2203230810"/>
    <s v="201"/>
    <x v="315"/>
    <d v="1899-12-30T10:53:00"/>
    <d v="2023-11-03T00:00:00"/>
    <s v="12:40"/>
    <x v="7"/>
    <x v="2"/>
    <x v="2"/>
    <s v="2"/>
    <x v="0"/>
    <s v="1"/>
    <n v="3"/>
    <s v="NE"/>
    <s v=""/>
    <x v="0"/>
  </r>
  <r>
    <s v="006168/23"/>
    <s v="Legnerová Markéta"/>
    <s v="8656104325"/>
    <s v="111"/>
    <x v="315"/>
    <d v="1899-12-30T12:25:00"/>
    <d v="2023-11-03T00:00:00"/>
    <s v="08:48"/>
    <x v="6"/>
    <x v="0"/>
    <x v="0"/>
    <s v="7"/>
    <x v="1"/>
    <s v="1"/>
    <n v="3"/>
    <s v="NE"/>
    <s v=""/>
    <x v="0"/>
  </r>
  <r>
    <s v="006169/23"/>
    <s v="Koueik Cristiano Tár"/>
    <s v="1712220543"/>
    <s v="111"/>
    <x v="315"/>
    <d v="1899-12-30T12:28:00"/>
    <d v="2023-11-03T00:00:00"/>
    <s v="12:01"/>
    <x v="4"/>
    <x v="2"/>
    <x v="2"/>
    <s v="2"/>
    <x v="0"/>
    <s v="1"/>
    <n v="3"/>
    <s v="NE"/>
    <s v=""/>
    <x v="0"/>
  </r>
  <r>
    <s v="006170/23"/>
    <s v="Zadražilová Barbora"/>
    <s v="9251235708"/>
    <s v="201"/>
    <x v="315"/>
    <d v="1899-12-30T12:37:00"/>
    <d v="2023-11-03T00:00:00"/>
    <s v="12:49"/>
    <x v="6"/>
    <x v="0"/>
    <x v="0"/>
    <s v="7"/>
    <x v="1"/>
    <s v="1"/>
    <n v="3"/>
    <s v="NE"/>
    <s v=""/>
    <x v="0"/>
  </r>
  <r>
    <s v="006171/23"/>
    <s v="Koueik Novotná Krist"/>
    <s v="7657025761"/>
    <s v="111"/>
    <x v="315"/>
    <d v="1899-12-30T12:46:00"/>
    <d v="2023-11-03T00:00:00"/>
    <s v="12:02"/>
    <x v="5"/>
    <x v="0"/>
    <x v="0"/>
    <s v="7"/>
    <x v="1"/>
    <s v="1"/>
    <n v="3"/>
    <s v="NE"/>
    <s v=""/>
    <x v="0"/>
  </r>
  <r>
    <s v="006190/23"/>
    <s v="Psota Maxim"/>
    <s v="2207220554"/>
    <s v="211"/>
    <x v="316"/>
    <d v="1899-12-30T16:10:00"/>
    <d v="2023-11-03T00:00:00"/>
    <s v="12:05"/>
    <x v="4"/>
    <x v="1"/>
    <x v="1"/>
    <s v="2"/>
    <x v="0"/>
    <s v="1"/>
    <n v="4"/>
    <s v="ANO"/>
    <s v=""/>
    <x v="1"/>
  </r>
  <r>
    <s v="006191/23"/>
    <s v="Šipošová Monika Bc."/>
    <s v="8760146142"/>
    <s v="211"/>
    <x v="316"/>
    <d v="1899-12-30T16:24:00"/>
    <d v="2023-11-03T00:00:00"/>
    <s v="12:07"/>
    <x v="5"/>
    <x v="0"/>
    <x v="0"/>
    <s v="7"/>
    <x v="1"/>
    <s v="1"/>
    <n v="4"/>
    <s v="ANO"/>
    <s v=""/>
    <x v="1"/>
  </r>
  <r>
    <s v="006193/23"/>
    <s v="Bíšková Kristýna"/>
    <s v="2051130169"/>
    <s v="111"/>
    <x v="316"/>
    <d v="1899-12-30T17:22:00"/>
    <d v="2023-11-03T00:00:00"/>
    <s v="08:59"/>
    <x v="7"/>
    <x v="1"/>
    <x v="1"/>
    <s v="2"/>
    <x v="0"/>
    <s v="1"/>
    <n v="4"/>
    <s v="ANO"/>
    <s v=""/>
    <x v="1"/>
  </r>
  <r>
    <s v="006197/23"/>
    <s v="Bíšková Terezie"/>
    <s v="8854015808"/>
    <s v="111"/>
    <x v="316"/>
    <d v="1899-12-30T20:00:00"/>
    <d v="2023-11-03T00:00:00"/>
    <s v="09:02"/>
    <x v="6"/>
    <x v="0"/>
    <x v="0"/>
    <s v="7"/>
    <x v="1"/>
    <s v="1"/>
    <n v="4"/>
    <s v="ANO"/>
    <s v=""/>
    <x v="1"/>
  </r>
  <r>
    <s v="006198/23"/>
    <s v="Feledíková Jessica"/>
    <s v="2059210252"/>
    <s v="205"/>
    <x v="316"/>
    <d v="1899-12-30T21:57:00"/>
    <d v="2023-11-03T00:00:00"/>
    <s v="12:17"/>
    <x v="4"/>
    <x v="1"/>
    <x v="1"/>
    <s v="2"/>
    <x v="0"/>
    <s v="1"/>
    <n v="4"/>
    <s v="ANO"/>
    <s v=""/>
    <x v="1"/>
  </r>
  <r>
    <s v="006199/23"/>
    <s v="Feledíková Kristýna"/>
    <s v="9456106154"/>
    <s v="205"/>
    <x v="316"/>
    <d v="1899-12-30T22:11:00"/>
    <d v="2023-11-03T00:00:00"/>
    <s v="12:21"/>
    <x v="5"/>
    <x v="0"/>
    <x v="0"/>
    <s v="7"/>
    <x v="1"/>
    <s v="1"/>
    <n v="4"/>
    <s v="ANO"/>
    <s v=""/>
    <x v="1"/>
  </r>
  <r>
    <s v="006182/23"/>
    <s v="Minář Adam"/>
    <s v="1607180300"/>
    <s v="205"/>
    <x v="316"/>
    <d v="1899-12-30T10:31:00"/>
    <d v="2023-11-04T00:00:00"/>
    <s v="08:30"/>
    <x v="7"/>
    <x v="2"/>
    <x v="2"/>
    <s v="2"/>
    <x v="0"/>
    <s v="1"/>
    <n v="4"/>
    <s v="NE"/>
    <s v=""/>
    <x v="0"/>
  </r>
  <r>
    <s v="006183/23"/>
    <s v="Unzeitigová Zora"/>
    <s v="1755180680"/>
    <s v="111"/>
    <x v="316"/>
    <d v="1899-12-30T10:49:00"/>
    <d v="2023-11-04T00:00:00"/>
    <s v="08:15"/>
    <x v="7"/>
    <x v="2"/>
    <x v="2"/>
    <s v="2"/>
    <x v="0"/>
    <s v="1"/>
    <n v="4"/>
    <s v="NE"/>
    <s v=""/>
    <x v="0"/>
  </r>
  <r>
    <s v="006184/23"/>
    <s v="Bednář Daniel"/>
    <s v="1602210038"/>
    <s v="207"/>
    <x v="316"/>
    <d v="1899-12-30T11:45:00"/>
    <d v="2023-11-04T00:00:00"/>
    <s v="08:30"/>
    <x v="7"/>
    <x v="2"/>
    <x v="2"/>
    <s v="2"/>
    <x v="0"/>
    <s v="1"/>
    <n v="4"/>
    <s v="NE"/>
    <s v=""/>
    <x v="0"/>
  </r>
  <r>
    <s v="006186/23"/>
    <s v="Unzeitigová Renata"/>
    <s v="8853216207"/>
    <s v="111"/>
    <x v="316"/>
    <d v="1899-12-30T12:30:00"/>
    <d v="2023-11-04T00:00:00"/>
    <s v="08:15"/>
    <x v="6"/>
    <x v="0"/>
    <x v="0"/>
    <s v="7"/>
    <x v="1"/>
    <s v="1"/>
    <n v="4"/>
    <s v="NE"/>
    <s v=""/>
    <x v="0"/>
  </r>
  <r>
    <s v="006194/23"/>
    <s v="Mlčochová Eliška"/>
    <s v="0657113237"/>
    <s v="205"/>
    <x v="316"/>
    <d v="1899-12-30T18:01:00"/>
    <d v="2023-11-04T00:00:00"/>
    <s v="11:16"/>
    <x v="0"/>
    <x v="1"/>
    <x v="1"/>
    <s v="2"/>
    <x v="0"/>
    <s v="1"/>
    <n v="4"/>
    <s v="ANO"/>
    <s v=""/>
    <x v="1"/>
  </r>
  <r>
    <s v="006195/23"/>
    <s v="Lepilová Ema"/>
    <s v="2360040111"/>
    <s v="211"/>
    <x v="316"/>
    <d v="1899-12-30T18:53:00"/>
    <d v="2023-11-04T00:00:00"/>
    <s v="13:35"/>
    <x v="2"/>
    <x v="1"/>
    <x v="1"/>
    <s v="1"/>
    <x v="0"/>
    <s v="1"/>
    <n v="4"/>
    <s v="ANO"/>
    <s v=""/>
    <x v="1"/>
  </r>
  <r>
    <s v="006196/23"/>
    <s v="Krčová Petra "/>
    <s v="9154154878"/>
    <s v="211"/>
    <x v="316"/>
    <d v="1899-12-30T19:06:00"/>
    <d v="2023-11-04T00:00:00"/>
    <s v="13:14"/>
    <x v="3"/>
    <x v="0"/>
    <x v="0"/>
    <s v="7"/>
    <x v="1"/>
    <s v="1"/>
    <n v="4"/>
    <s v="ANO"/>
    <s v=""/>
    <x v="1"/>
  </r>
  <r>
    <s v="006203/23"/>
    <s v="Šlahůnek Štěpán"/>
    <s v="2308280447"/>
    <s v="211"/>
    <x v="317"/>
    <d v="1899-12-30T15:07:00"/>
    <d v="2023-11-04T00:00:00"/>
    <s v="10:55"/>
    <x v="4"/>
    <x v="1"/>
    <x v="1"/>
    <s v="2"/>
    <x v="0"/>
    <s v="1"/>
    <n v="5"/>
    <s v="ANO"/>
    <s v=""/>
    <x v="1"/>
  </r>
  <r>
    <s v="006204/23"/>
    <s v="Šlahůnková Světlana "/>
    <s v="9161132849"/>
    <s v="211"/>
    <x v="317"/>
    <d v="1899-12-30T16:42:00"/>
    <d v="2023-11-04T00:00:00"/>
    <s v="10:57"/>
    <x v="5"/>
    <x v="0"/>
    <x v="0"/>
    <s v="2"/>
    <x v="1"/>
    <s v="1"/>
    <n v="5"/>
    <s v="ANO"/>
    <s v=""/>
    <x v="1"/>
  </r>
  <r>
    <s v="006205/23"/>
    <s v="Kočara Adam"/>
    <s v="0811206220"/>
    <s v="211"/>
    <x v="317"/>
    <d v="1899-12-30T19:25:00"/>
    <d v="2023-11-04T00:00:00"/>
    <s v="10:13"/>
    <x v="4"/>
    <x v="1"/>
    <x v="1"/>
    <s v="2"/>
    <x v="0"/>
    <s v="1"/>
    <n v="5"/>
    <s v="ANO"/>
    <s v=""/>
    <x v="1"/>
  </r>
  <r>
    <s v="006012/23"/>
    <s v="Dohnal Dominik"/>
    <s v="1905140039"/>
    <s v="111"/>
    <x v="308"/>
    <d v="1899-12-30T09:39:00"/>
    <d v="2023-11-05T00:00:00"/>
    <s v="11:44"/>
    <x v="0"/>
    <x v="2"/>
    <x v="2"/>
    <s v="2"/>
    <x v="0"/>
    <s v="1"/>
    <n v="3"/>
    <s v="NE"/>
    <s v=""/>
    <x v="0"/>
  </r>
  <r>
    <s v="006023/23"/>
    <s v="Dohnalová Iva"/>
    <s v="9057134460"/>
    <s v="111"/>
    <x v="308"/>
    <d v="1899-12-30T13:29:00"/>
    <d v="2023-11-05T00:00:00"/>
    <s v="11:46"/>
    <x v="1"/>
    <x v="0"/>
    <x v="0"/>
    <s v="7"/>
    <x v="1"/>
    <s v="1"/>
    <n v="3"/>
    <s v="NE"/>
    <s v=""/>
    <x v="0"/>
  </r>
  <r>
    <s v="006135/23"/>
    <s v="Tazbirek Matyáš "/>
    <s v="1106160429"/>
    <s v="205"/>
    <x v="314"/>
    <d v="1899-12-30T10:49:00"/>
    <d v="2023-11-05T00:00:00"/>
    <s v="15:46"/>
    <x v="8"/>
    <x v="2"/>
    <x v="2"/>
    <s v="2"/>
    <x v="0"/>
    <s v="1"/>
    <n v="2"/>
    <s v="NE"/>
    <s v=""/>
    <x v="0"/>
  </r>
  <r>
    <s v="006144/23"/>
    <s v="Ulrichová Karin"/>
    <s v="7559225432"/>
    <s v="205"/>
    <x v="314"/>
    <d v="1899-12-30T13:22:00"/>
    <d v="2023-11-05T00:00:00"/>
    <s v="13:23"/>
    <x v="9"/>
    <x v="0"/>
    <x v="0"/>
    <s v="7"/>
    <x v="1"/>
    <s v="1"/>
    <n v="2"/>
    <s v="NE"/>
    <s v=""/>
    <x v="0"/>
  </r>
  <r>
    <s v="006165/23"/>
    <s v="Pšenčíková Rosalie"/>
    <s v="2051290527"/>
    <s v="211"/>
    <x v="315"/>
    <d v="1899-12-30T11:27:00"/>
    <d v="2023-11-05T00:00:00"/>
    <s v="11:33"/>
    <x v="0"/>
    <x v="0"/>
    <x v="0"/>
    <s v="2"/>
    <x v="0"/>
    <s v="1"/>
    <n v="3"/>
    <s v="NE"/>
    <s v=""/>
    <x v="0"/>
  </r>
  <r>
    <s v="006166/23"/>
    <s v="Hamalová Alžběta"/>
    <s v="0757173241"/>
    <s v="205"/>
    <x v="315"/>
    <d v="1899-12-30T11:40:00"/>
    <d v="2023-11-05T00:00:00"/>
    <s v="15:46"/>
    <x v="8"/>
    <x v="2"/>
    <x v="2"/>
    <s v="2"/>
    <x v="0"/>
    <s v="1"/>
    <n v="3"/>
    <s v="NE"/>
    <s v=""/>
    <x v="0"/>
  </r>
  <r>
    <s v="006175/23"/>
    <s v="Smékalová Tereza"/>
    <s v="9357065707"/>
    <s v="211"/>
    <x v="315"/>
    <d v="1899-12-30T14:36:00"/>
    <d v="2023-11-05T00:00:00"/>
    <s v="11:35"/>
    <x v="1"/>
    <x v="0"/>
    <x v="0"/>
    <s v="7"/>
    <x v="1"/>
    <s v="1"/>
    <n v="3"/>
    <s v="NE"/>
    <s v=""/>
    <x v="0"/>
  </r>
  <r>
    <s v="006210/23"/>
    <s v="Buchtík Albert"/>
    <s v="1003312343"/>
    <s v="111"/>
    <x v="318"/>
    <d v="1899-12-30T22:45:00"/>
    <d v="2023-11-05T00:00:00"/>
    <s v="12:06"/>
    <x v="0"/>
    <x v="0"/>
    <x v="0"/>
    <s v="2"/>
    <x v="0"/>
    <s v="1"/>
    <n v="6"/>
    <s v="ANO"/>
    <s v=""/>
    <x v="1"/>
  </r>
  <r>
    <s v="005667/23"/>
    <s v="Jelínek Damián"/>
    <s v="0707136221"/>
    <s v="205"/>
    <x v="292"/>
    <d v="1899-12-30T08:14:00"/>
    <d v="2023-11-06T00:00:00"/>
    <s v="15:11"/>
    <x v="0"/>
    <x v="0"/>
    <x v="0"/>
    <s v="2"/>
    <x v="0"/>
    <s v="1"/>
    <n v="1"/>
    <s v="NE"/>
    <s v=""/>
    <x v="0"/>
  </r>
  <r>
    <s v="006042/23"/>
    <s v="Štůsek Marek"/>
    <s v="0705233100"/>
    <s v="213"/>
    <x v="309"/>
    <d v="1899-12-30T11:44:00"/>
    <d v="2023-11-06T00:00:00"/>
    <s v="12:07"/>
    <x v="0"/>
    <x v="0"/>
    <x v="0"/>
    <s v="2"/>
    <x v="2"/>
    <s v="1"/>
    <n v="4"/>
    <s v="NE"/>
    <s v=""/>
    <x v="0"/>
  </r>
  <r>
    <s v="006107/23"/>
    <s v="Künstlerová Natálie"/>
    <s v="0855315274"/>
    <s v="201"/>
    <x v="313"/>
    <d v="1899-12-30T10:36:00"/>
    <d v="2023-11-06T00:00:00"/>
    <s v="11:24"/>
    <x v="0"/>
    <x v="0"/>
    <x v="0"/>
    <s v="2"/>
    <x v="0"/>
    <s v="1"/>
    <n v="1"/>
    <s v="NE"/>
    <s v=""/>
    <x v="0"/>
  </r>
  <r>
    <s v="006146/23"/>
    <s v="Holec Vít"/>
    <s v="2310060962"/>
    <s v="111"/>
    <x v="314"/>
    <d v="1899-12-30T13:38:00"/>
    <d v="2023-11-06T00:00:00"/>
    <s v="12:51"/>
    <x v="4"/>
    <x v="0"/>
    <x v="0"/>
    <s v="2"/>
    <x v="0"/>
    <s v="1"/>
    <n v="2"/>
    <s v="NE"/>
    <s v=""/>
    <x v="0"/>
  </r>
  <r>
    <s v="006147/23"/>
    <s v="Holcová Miroslava"/>
    <s v="8954243947"/>
    <s v="111"/>
    <x v="314"/>
    <d v="1899-12-30T13:50:00"/>
    <d v="2023-11-06T00:00:00"/>
    <s v="12:50"/>
    <x v="5"/>
    <x v="0"/>
    <x v="0"/>
    <s v="7"/>
    <x v="1"/>
    <s v="1"/>
    <n v="2"/>
    <s v="NE"/>
    <s v=""/>
    <x v="0"/>
  </r>
  <r>
    <s v="006161/23"/>
    <s v="Košina Nicolas "/>
    <s v="2209040735"/>
    <s v="111"/>
    <x v="315"/>
    <d v="1899-12-30T10:15:00"/>
    <d v="2023-11-06T00:00:00"/>
    <s v="13:33"/>
    <x v="2"/>
    <x v="1"/>
    <x v="1"/>
    <s v="2"/>
    <x v="0"/>
    <s v="1"/>
    <n v="3"/>
    <s v="NE"/>
    <s v=""/>
    <x v="0"/>
  </r>
  <r>
    <s v="006172/23"/>
    <s v="Borecký Teodor"/>
    <s v="1312110096"/>
    <s v="111"/>
    <x v="315"/>
    <d v="1899-12-30T12:48:00"/>
    <d v="2023-11-06T00:00:00"/>
    <s v="11:56"/>
    <x v="4"/>
    <x v="2"/>
    <x v="2"/>
    <s v="2"/>
    <x v="0"/>
    <s v="1"/>
    <n v="3"/>
    <s v="NE"/>
    <s v=""/>
    <x v="0"/>
  </r>
  <r>
    <s v="006176/23"/>
    <s v="Liptajová Denisa"/>
    <s v="1452100001"/>
    <s v="205"/>
    <x v="315"/>
    <d v="1899-12-30T16:43:00"/>
    <d v="2023-11-06T00:00:00"/>
    <s v="13:11"/>
    <x v="2"/>
    <x v="0"/>
    <x v="0"/>
    <s v="2"/>
    <x v="0"/>
    <s v="1"/>
    <n v="3"/>
    <s v="ANO"/>
    <s v=""/>
    <x v="1"/>
  </r>
  <r>
    <s v="006179/23"/>
    <s v="Liptajová Denisa"/>
    <s v="8256117760"/>
    <s v="205"/>
    <x v="315"/>
    <d v="1899-12-30T19:10:00"/>
    <d v="2023-11-06T00:00:00"/>
    <s v="13:16"/>
    <x v="3"/>
    <x v="0"/>
    <x v="0"/>
    <s v="7"/>
    <x v="1"/>
    <s v="1"/>
    <n v="3"/>
    <s v="ANO"/>
    <s v=""/>
    <x v="1"/>
  </r>
  <r>
    <s v="006192/23"/>
    <s v="Košinová Tereza"/>
    <s v="9751124768"/>
    <s v="111"/>
    <x v="316"/>
    <d v="1899-12-30T16:48:00"/>
    <d v="2023-11-06T00:00:00"/>
    <s v="13:41"/>
    <x v="3"/>
    <x v="0"/>
    <x v="0"/>
    <s v="7"/>
    <x v="1"/>
    <s v="1"/>
    <n v="4"/>
    <s v="ANO"/>
    <s v=""/>
    <x v="1"/>
  </r>
  <r>
    <s v="006200/23"/>
    <s v="Gold David "/>
    <s v="1307230276"/>
    <s v="205"/>
    <x v="316"/>
    <d v="1899-12-30T23:41:00"/>
    <d v="2023-11-06T00:00:00"/>
    <s v="14:05"/>
    <x v="2"/>
    <x v="1"/>
    <x v="1"/>
    <s v="7"/>
    <x v="0"/>
    <s v="1"/>
    <n v="4"/>
    <s v="ANO"/>
    <s v=""/>
    <x v="1"/>
  </r>
  <r>
    <s v="006201/23"/>
    <s v="Prokopová Viola"/>
    <s v="2252200203"/>
    <s v="201"/>
    <x v="317"/>
    <d v="1899-12-30T08:44:00"/>
    <d v="2023-11-06T00:00:00"/>
    <s v="12:25"/>
    <x v="2"/>
    <x v="0"/>
    <x v="0"/>
    <s v="2"/>
    <x v="0"/>
    <s v="1"/>
    <n v="5"/>
    <s v="NE"/>
    <s v=""/>
    <x v="0"/>
  </r>
  <r>
    <s v="006202/23"/>
    <s v="Prokopová Nikola"/>
    <s v="9162076088"/>
    <s v="201"/>
    <x v="317"/>
    <d v="1899-12-30T13:48:00"/>
    <d v="2023-11-06T00:00:00"/>
    <s v="12:27"/>
    <x v="3"/>
    <x v="0"/>
    <x v="0"/>
    <s v="7"/>
    <x v="1"/>
    <s v="1"/>
    <n v="5"/>
    <s v="NE"/>
    <s v=""/>
    <x v="0"/>
  </r>
  <r>
    <s v="006236/23"/>
    <s v="Guznar Lotta"/>
    <s v="2360060670"/>
    <s v="111"/>
    <x v="319"/>
    <d v="1899-12-30T17:32:00"/>
    <d v="2023-11-06T00:00:00"/>
    <s v="12:01"/>
    <x v="8"/>
    <x v="0"/>
    <x v="0"/>
    <s v="2"/>
    <x v="0"/>
    <s v="1"/>
    <n v="7"/>
    <s v="ANO"/>
    <s v=""/>
    <x v="1"/>
  </r>
  <r>
    <s v="006237/23"/>
    <s v="Durčáková Natálie Mg"/>
    <s v="9362265374"/>
    <s v="111"/>
    <x v="319"/>
    <d v="1899-12-30T17:44:00"/>
    <d v="2023-11-06T00:00:00"/>
    <s v="15:37"/>
    <x v="9"/>
    <x v="0"/>
    <x v="0"/>
    <s v="7"/>
    <x v="1"/>
    <s v="1"/>
    <n v="7"/>
    <s v="ANO"/>
    <s v=""/>
    <x v="1"/>
  </r>
  <r>
    <s v="006181/23"/>
    <s v="Spáčil Dominik"/>
    <s v="1903190146"/>
    <s v="205"/>
    <x v="316"/>
    <d v="1899-12-30T09:17:00"/>
    <d v="2023-11-07T00:00:00"/>
    <s v="14:42"/>
    <x v="7"/>
    <x v="2"/>
    <x v="2"/>
    <s v="2"/>
    <x v="0"/>
    <s v="1"/>
    <n v="4"/>
    <s v="NE"/>
    <s v=""/>
    <x v="0"/>
  </r>
  <r>
    <s v="006185/23"/>
    <s v="Spáčil Petr "/>
    <s v="8212105308"/>
    <s v="201"/>
    <x v="316"/>
    <d v="1899-12-30T12:21:00"/>
    <d v="2023-11-07T00:00:00"/>
    <s v="14:44"/>
    <x v="6"/>
    <x v="0"/>
    <x v="0"/>
    <s v="7"/>
    <x v="1"/>
    <s v="1"/>
    <n v="4"/>
    <s v="NE"/>
    <s v=""/>
    <x v="0"/>
  </r>
  <r>
    <s v="006188/23"/>
    <s v="Pecháček Vilém"/>
    <s v="2305060450"/>
    <s v="207"/>
    <x v="316"/>
    <d v="1899-12-30T14:10:00"/>
    <d v="2023-11-07T00:00:00"/>
    <s v="12:00"/>
    <x v="4"/>
    <x v="1"/>
    <x v="1"/>
    <s v="2"/>
    <x v="0"/>
    <s v="1"/>
    <n v="4"/>
    <s v="NE"/>
    <s v=""/>
    <x v="0"/>
  </r>
  <r>
    <s v="006189/23"/>
    <s v="Fargašová Denisa Bc."/>
    <s v="9060245711"/>
    <s v="207"/>
    <x v="316"/>
    <d v="1899-12-30T14:20:00"/>
    <d v="2023-11-07T00:00:00"/>
    <s v="12:01"/>
    <x v="5"/>
    <x v="0"/>
    <x v="0"/>
    <s v="7"/>
    <x v="1"/>
    <s v="1"/>
    <n v="4"/>
    <s v="NE"/>
    <s v=""/>
    <x v="0"/>
  </r>
  <r>
    <s v="006206/23"/>
    <s v="Hrtus Sebastian"/>
    <s v="2307020430"/>
    <s v="205"/>
    <x v="318"/>
    <d v="1899-12-30T16:25:00"/>
    <d v="2023-11-07T00:00:00"/>
    <s v="12:25"/>
    <x v="2"/>
    <x v="0"/>
    <x v="0"/>
    <s v="2"/>
    <x v="0"/>
    <s v="1"/>
    <n v="6"/>
    <s v="ANO"/>
    <s v=""/>
    <x v="1"/>
  </r>
  <r>
    <s v="006207/23"/>
    <s v="Hrtus Klára "/>
    <s v="9258245700"/>
    <s v="205"/>
    <x v="318"/>
    <d v="1899-12-30T16:34:00"/>
    <d v="2023-11-07T00:00:00"/>
    <s v="12:27"/>
    <x v="3"/>
    <x v="0"/>
    <x v="0"/>
    <s v="7"/>
    <x v="1"/>
    <s v="1"/>
    <n v="6"/>
    <s v="ANO"/>
    <s v=""/>
    <x v="1"/>
  </r>
  <r>
    <s v="006213/23"/>
    <s v="Smolka Samuel Mathya"/>
    <s v="1703090092"/>
    <s v="201"/>
    <x v="319"/>
    <d v="1899-12-30T12:57:00"/>
    <d v="2023-11-07T00:00:00"/>
    <s v="09:25"/>
    <x v="7"/>
    <x v="2"/>
    <x v="2"/>
    <s v="2"/>
    <x v="0"/>
    <s v="1"/>
    <n v="7"/>
    <s v="NE"/>
    <s v=""/>
    <x v="1"/>
  </r>
  <r>
    <s v="006214/23"/>
    <s v="Harnay Sofie "/>
    <s v="1851240567"/>
    <s v="205"/>
    <x v="319"/>
    <d v="1899-12-30T13:04:00"/>
    <d v="2023-11-07T00:00:00"/>
    <s v="12:13"/>
    <x v="7"/>
    <x v="2"/>
    <x v="2"/>
    <s v="2"/>
    <x v="0"/>
    <s v="1"/>
    <n v="7"/>
    <s v="NE"/>
    <s v=""/>
    <x v="1"/>
  </r>
  <r>
    <s v="006215/23"/>
    <s v="Harnay Jana, Mgr."/>
    <s v="8955215709"/>
    <s v="205"/>
    <x v="319"/>
    <d v="1899-12-30T13:10:00"/>
    <d v="2023-11-07T00:00:00"/>
    <s v="12:17"/>
    <x v="6"/>
    <x v="0"/>
    <x v="0"/>
    <s v="7"/>
    <x v="1"/>
    <s v="1"/>
    <n v="7"/>
    <s v="NE"/>
    <s v=""/>
    <x v="1"/>
  </r>
  <r>
    <s v="006216/23"/>
    <s v="Trlifaj Tomáš"/>
    <s v="1907280133"/>
    <s v="211"/>
    <x v="319"/>
    <d v="1899-12-30T13:22:00"/>
    <d v="2023-11-07T00:00:00"/>
    <s v="14:46"/>
    <x v="7"/>
    <x v="2"/>
    <x v="2"/>
    <s v="2"/>
    <x v="0"/>
    <s v="1"/>
    <n v="7"/>
    <s v="NE"/>
    <s v=""/>
    <x v="1"/>
  </r>
  <r>
    <s v="006217/23"/>
    <s v="Trlifajová Michaela "/>
    <s v="9352213123"/>
    <s v="211"/>
    <x v="319"/>
    <d v="1899-12-30T13:27:00"/>
    <d v="2023-11-07T00:00:00"/>
    <s v="14:45"/>
    <x v="6"/>
    <x v="0"/>
    <x v="0"/>
    <s v="7"/>
    <x v="1"/>
    <s v="1"/>
    <n v="7"/>
    <s v="NE"/>
    <s v=""/>
    <x v="1"/>
  </r>
  <r>
    <s v="006219/23"/>
    <s v="Súkup Adam"/>
    <s v="1806220394"/>
    <s v="111"/>
    <x v="319"/>
    <d v="1899-12-30T13:32:00"/>
    <d v="2023-11-07T00:00:00"/>
    <s v="12:35"/>
    <x v="4"/>
    <x v="2"/>
    <x v="2"/>
    <s v="2"/>
    <x v="0"/>
    <s v="1"/>
    <n v="7"/>
    <s v="NE"/>
    <s v=""/>
    <x v="1"/>
  </r>
  <r>
    <s v="006221/23"/>
    <s v="Súkup Daniel"/>
    <s v="9302084506"/>
    <s v="111"/>
    <x v="319"/>
    <d v="1899-12-30T13:39:00"/>
    <d v="2023-11-07T00:00:00"/>
    <s v="22:28"/>
    <x v="5"/>
    <x v="0"/>
    <x v="0"/>
    <s v="7"/>
    <x v="1"/>
    <s v="1"/>
    <n v="7"/>
    <s v="NE"/>
    <s v=""/>
    <x v="1"/>
  </r>
  <r>
    <s v="006222/23"/>
    <s v="Dlabaja Matěj"/>
    <s v="1809160562"/>
    <s v="205"/>
    <x v="319"/>
    <d v="1899-12-30T13:55:00"/>
    <d v="2023-11-07T00:00:00"/>
    <s v="11:34"/>
    <x v="7"/>
    <x v="2"/>
    <x v="2"/>
    <s v="2"/>
    <x v="0"/>
    <s v="1"/>
    <n v="7"/>
    <s v="NE"/>
    <s v=""/>
    <x v="1"/>
  </r>
  <r>
    <s v="006223/23"/>
    <s v="Dlabaja Petr"/>
    <s v="7609265345"/>
    <s v="211"/>
    <x v="319"/>
    <d v="1899-12-30T14:00:00"/>
    <d v="2023-11-07T00:00:00"/>
    <s v="14:36"/>
    <x v="6"/>
    <x v="0"/>
    <x v="0"/>
    <s v="7"/>
    <x v="1"/>
    <s v="1"/>
    <n v="7"/>
    <s v="NE"/>
    <s v=""/>
    <x v="1"/>
  </r>
  <r>
    <s v="006224/23"/>
    <s v="Pospíšilová Tereza"/>
    <s v="1858181523"/>
    <s v="205"/>
    <x v="319"/>
    <d v="1899-12-30T14:25:00"/>
    <d v="2023-11-07T00:00:00"/>
    <s v="12:15"/>
    <x v="4"/>
    <x v="2"/>
    <x v="2"/>
    <s v="2"/>
    <x v="0"/>
    <s v="1"/>
    <n v="7"/>
    <s v="NE"/>
    <s v=""/>
    <x v="1"/>
  </r>
  <r>
    <s v="006225/23"/>
    <s v="Pospíšilová Lenka"/>
    <s v="9258224866"/>
    <s v="205"/>
    <x v="319"/>
    <d v="1899-12-30T14:30:00"/>
    <d v="2023-11-07T00:00:00"/>
    <s v="12:24"/>
    <x v="5"/>
    <x v="0"/>
    <x v="0"/>
    <s v="7"/>
    <x v="1"/>
    <s v="1"/>
    <n v="7"/>
    <s v="NE"/>
    <s v=""/>
    <x v="1"/>
  </r>
  <r>
    <s v="006226/23"/>
    <s v="Lacina Oskar"/>
    <s v="1512210227"/>
    <s v="211"/>
    <x v="319"/>
    <d v="1899-12-30T14:44:00"/>
    <d v="2023-11-07T00:00:00"/>
    <s v="09:27"/>
    <x v="7"/>
    <x v="2"/>
    <x v="2"/>
    <s v="2"/>
    <x v="0"/>
    <s v="1"/>
    <n v="7"/>
    <s v="NE"/>
    <s v=""/>
    <x v="1"/>
  </r>
  <r>
    <s v="006227/23"/>
    <s v="Glouzar Jakub"/>
    <s v="1704281722"/>
    <s v="205"/>
    <x v="319"/>
    <d v="1899-12-30T15:01:00"/>
    <d v="2023-11-07T00:00:00"/>
    <s v="12:05"/>
    <x v="4"/>
    <x v="2"/>
    <x v="2"/>
    <s v="2"/>
    <x v="0"/>
    <s v="1"/>
    <n v="7"/>
    <s v="ANO"/>
    <s v=""/>
    <x v="1"/>
  </r>
  <r>
    <s v="006229/23"/>
    <s v="Exlerová Ivana"/>
    <s v="1461200158"/>
    <s v="207"/>
    <x v="319"/>
    <d v="1899-12-30T15:13:00"/>
    <d v="2023-11-07T00:00:00"/>
    <s v="12:33"/>
    <x v="4"/>
    <x v="2"/>
    <x v="2"/>
    <s v="2"/>
    <x v="0"/>
    <s v="1"/>
    <n v="7"/>
    <s v="ANO"/>
    <s v=""/>
    <x v="1"/>
  </r>
  <r>
    <s v="006230/23"/>
    <s v="Křetinský Jan"/>
    <s v="1409151843"/>
    <s v="205"/>
    <x v="319"/>
    <d v="1899-12-30T15:24:00"/>
    <d v="2023-11-07T00:00:00"/>
    <s v="09:28"/>
    <x v="7"/>
    <x v="2"/>
    <x v="2"/>
    <s v="2"/>
    <x v="0"/>
    <s v="1"/>
    <n v="7"/>
    <s v="ANO"/>
    <s v=""/>
    <x v="1"/>
  </r>
  <r>
    <s v="006231/23"/>
    <s v="Zlatník Alan"/>
    <s v="1806050015"/>
    <s v="205"/>
    <x v="319"/>
    <d v="1899-12-30T15:30:00"/>
    <d v="2023-11-07T00:00:00"/>
    <s v="12:03"/>
    <x v="4"/>
    <x v="2"/>
    <x v="2"/>
    <s v="2"/>
    <x v="0"/>
    <s v="1"/>
    <n v="7"/>
    <s v="ANO"/>
    <s v=""/>
    <x v="1"/>
  </r>
  <r>
    <s v="006232/23"/>
    <s v="Marosz Ondřej"/>
    <s v="1006250377"/>
    <s v="213"/>
    <x v="319"/>
    <d v="1899-12-30T15:39:00"/>
    <d v="2023-11-07T00:00:00"/>
    <s v="12:37"/>
    <x v="4"/>
    <x v="2"/>
    <x v="2"/>
    <s v="2"/>
    <x v="0"/>
    <s v="1"/>
    <n v="7"/>
    <s v="ANO"/>
    <s v=""/>
    <x v="1"/>
  </r>
  <r>
    <s v="006233/23"/>
    <s v="Zlatníková Lucie"/>
    <s v="7958254139"/>
    <s v="205"/>
    <x v="319"/>
    <d v="1899-12-30T15:44:00"/>
    <d v="2023-11-07T00:00:00"/>
    <s v="12:06"/>
    <x v="5"/>
    <x v="0"/>
    <x v="0"/>
    <s v="7"/>
    <x v="1"/>
    <s v="1"/>
    <n v="7"/>
    <s v="ANO"/>
    <s v=""/>
    <x v="1"/>
  </r>
  <r>
    <s v="006238/23"/>
    <s v="Sáblík Jan"/>
    <s v="2004210109"/>
    <s v="205"/>
    <x v="319"/>
    <d v="1899-12-30T18:08:00"/>
    <d v="2023-11-07T00:00:00"/>
    <s v="11:43"/>
    <x v="7"/>
    <x v="0"/>
    <x v="0"/>
    <s v="2"/>
    <x v="0"/>
    <s v="1"/>
    <n v="7"/>
    <s v="ANO"/>
    <s v=""/>
    <x v="1"/>
  </r>
  <r>
    <s v="006239/23"/>
    <s v="Sáblík Jan"/>
    <s v="8603095303"/>
    <s v="201"/>
    <x v="319"/>
    <d v="1899-12-30T18:19:00"/>
    <d v="2023-11-07T00:00:00"/>
    <s v="14:37"/>
    <x v="6"/>
    <x v="0"/>
    <x v="0"/>
    <s v="7"/>
    <x v="1"/>
    <s v="1"/>
    <n v="7"/>
    <s v="ANO"/>
    <s v=""/>
    <x v="1"/>
  </r>
  <r>
    <s v="006241/23"/>
    <s v="Augustová Evelína"/>
    <s v="2253080698"/>
    <s v="111"/>
    <x v="319"/>
    <d v="1899-12-30T20:58:00"/>
    <d v="2023-11-07T00:00:00"/>
    <s v="12:29"/>
    <x v="2"/>
    <x v="0"/>
    <x v="0"/>
    <s v="7"/>
    <x v="0"/>
    <s v="1"/>
    <n v="7"/>
    <s v="ANO"/>
    <s v=""/>
    <x v="1"/>
  </r>
  <r>
    <s v="006242/23"/>
    <s v="Augustová Jana, Bc."/>
    <s v="9954024465"/>
    <s v="111"/>
    <x v="319"/>
    <d v="1899-12-30T21:10:00"/>
    <d v="2023-11-07T00:00:00"/>
    <s v="12:31"/>
    <x v="3"/>
    <x v="0"/>
    <x v="0"/>
    <s v="7"/>
    <x v="1"/>
    <s v="1"/>
    <n v="7"/>
    <s v="ANO"/>
    <s v=""/>
    <x v="1"/>
  </r>
  <r>
    <s v="006258/23"/>
    <s v="Řeháková Kristýna"/>
    <s v="1153210861"/>
    <s v="205"/>
    <x v="320"/>
    <d v="1899-12-30T12:00:00"/>
    <d v="2023-11-07T00:00:00"/>
    <s v="14:48"/>
    <x v="7"/>
    <x v="2"/>
    <x v="2"/>
    <s v="2"/>
    <x v="0"/>
    <s v="1"/>
    <n v="1"/>
    <s v="NE"/>
    <s v=""/>
    <x v="0"/>
  </r>
  <r>
    <s v="006263/23"/>
    <s v="Kazlepková Veronika "/>
    <s v="1059280145"/>
    <s v="211"/>
    <x v="320"/>
    <d v="1899-12-30T15:51:00"/>
    <d v="2023-11-07T00:00:00"/>
    <s v="12:39"/>
    <x v="0"/>
    <x v="1"/>
    <x v="1"/>
    <s v="2"/>
    <x v="0"/>
    <s v="1"/>
    <n v="1"/>
    <s v="ANO"/>
    <s v=""/>
    <x v="1"/>
  </r>
  <r>
    <s v="006138/23"/>
    <s v="Dvořák Lukáš"/>
    <s v="2308220706"/>
    <s v="207"/>
    <x v="314"/>
    <d v="1899-12-30T11:58:00"/>
    <d v="2023-11-08T00:00:00"/>
    <s v="16:14"/>
    <x v="11"/>
    <x v="1"/>
    <x v="1"/>
    <s v="2"/>
    <x v="0"/>
    <s v="6"/>
    <n v="2"/>
    <s v="NE"/>
    <s v=""/>
    <x v="0"/>
  </r>
  <r>
    <s v="006141/23"/>
    <s v="Drábek Filip"/>
    <s v="2302030511"/>
    <s v="213"/>
    <x v="314"/>
    <d v="1899-12-30T12:58:00"/>
    <d v="2023-11-08T00:00:00"/>
    <s v="13:14"/>
    <x v="7"/>
    <x v="1"/>
    <x v="1"/>
    <s v="2"/>
    <x v="0"/>
    <s v="1"/>
    <n v="2"/>
    <s v="NE"/>
    <s v=""/>
    <x v="0"/>
  </r>
  <r>
    <s v="006151/23"/>
    <s v="Géblová Hana"/>
    <s v="0054295912"/>
    <s v="213"/>
    <x v="314"/>
    <d v="1899-12-30T14:50:00"/>
    <d v="2023-11-08T00:00:00"/>
    <s v="13:14"/>
    <x v="6"/>
    <x v="0"/>
    <x v="0"/>
    <s v="7"/>
    <x v="1"/>
    <s v="1"/>
    <n v="2"/>
    <s v="NE"/>
    <s v=""/>
    <x v="0"/>
  </r>
  <r>
    <s v="006152/23"/>
    <s v="Gabrielová Natálie "/>
    <s v="0551043262"/>
    <s v="207"/>
    <x v="314"/>
    <d v="1899-12-30T16:44:00"/>
    <d v="2023-11-08T00:00:00"/>
    <s v="09:58"/>
    <x v="1"/>
    <x v="0"/>
    <x v="0"/>
    <s v="7"/>
    <x v="1"/>
    <s v="1"/>
    <n v="2"/>
    <s v="ANO"/>
    <s v=""/>
    <x v="1"/>
  </r>
  <r>
    <s v="006208/23"/>
    <s v="Klvaň Dominik"/>
    <s v="2307100455"/>
    <s v="205"/>
    <x v="318"/>
    <d v="1899-12-30T19:40:00"/>
    <d v="2023-11-08T00:00:00"/>
    <s v="12:37"/>
    <x v="4"/>
    <x v="0"/>
    <x v="0"/>
    <s v="2"/>
    <x v="0"/>
    <s v="1"/>
    <n v="6"/>
    <s v="ANO"/>
    <s v=""/>
    <x v="1"/>
  </r>
  <r>
    <s v="006209/23"/>
    <s v="Klvaňová Eliška "/>
    <s v="9261115754"/>
    <s v="205"/>
    <x v="318"/>
    <d v="1899-12-30T19:46:00"/>
    <d v="2023-11-08T00:00:00"/>
    <s v="12:39"/>
    <x v="5"/>
    <x v="0"/>
    <x v="0"/>
    <s v="7"/>
    <x v="1"/>
    <s v="1"/>
    <n v="6"/>
    <s v="ANO"/>
    <s v=""/>
    <x v="1"/>
  </r>
  <r>
    <s v="006235/23"/>
    <s v="Hejtman Vojta"/>
    <s v="1608010239"/>
    <s v="205"/>
    <x v="319"/>
    <d v="1899-12-30T16:54:00"/>
    <d v="2023-11-08T00:00:00"/>
    <s v="16:36"/>
    <x v="2"/>
    <x v="0"/>
    <x v="0"/>
    <s v="3"/>
    <x v="0"/>
    <s v="1"/>
    <n v="7"/>
    <s v="ANO"/>
    <s v=""/>
    <x v="1"/>
  </r>
  <r>
    <s v="006243/23"/>
    <s v="Fojtík Samuel "/>
    <s v="2210290434"/>
    <s v="211"/>
    <x v="320"/>
    <d v="1899-12-30T08:16:00"/>
    <d v="2023-11-08T00:00:00"/>
    <s v="12:42"/>
    <x v="4"/>
    <x v="2"/>
    <x v="2"/>
    <s v="2"/>
    <x v="0"/>
    <s v="1"/>
    <n v="1"/>
    <s v="NE"/>
    <s v=""/>
    <x v="0"/>
  </r>
  <r>
    <s v="006244/23"/>
    <s v="Šindler Matěj "/>
    <s v="1709240071"/>
    <s v="205"/>
    <x v="320"/>
    <d v="1899-12-30T09:18:00"/>
    <d v="2023-11-08T00:00:00"/>
    <s v="12:11"/>
    <x v="4"/>
    <x v="2"/>
    <x v="2"/>
    <s v="2"/>
    <x v="0"/>
    <s v="1"/>
    <n v="1"/>
    <s v="NE"/>
    <s v=""/>
    <x v="0"/>
  </r>
  <r>
    <s v="006245/23"/>
    <s v="Dluhoš Eduard"/>
    <s v="1606090189"/>
    <s v="205"/>
    <x v="320"/>
    <d v="1899-12-30T09:43:00"/>
    <d v="2023-11-08T00:00:00"/>
    <s v="12:12"/>
    <x v="4"/>
    <x v="2"/>
    <x v="2"/>
    <s v="2"/>
    <x v="0"/>
    <s v="1"/>
    <n v="1"/>
    <s v="NE"/>
    <s v=""/>
    <x v="0"/>
  </r>
  <r>
    <s v="006246/23"/>
    <s v="Malecová Lenka"/>
    <s v="1773758041"/>
    <s v="111"/>
    <x v="320"/>
    <d v="1899-12-30T09:52:00"/>
    <d v="2023-11-08T00:00:00"/>
    <s v="13:16"/>
    <x v="7"/>
    <x v="2"/>
    <x v="2"/>
    <s v="2"/>
    <x v="0"/>
    <s v="1"/>
    <n v="1"/>
    <s v="NE"/>
    <s v=""/>
    <x v="0"/>
  </r>
  <r>
    <s v="006248/23"/>
    <s v="Pisklák Jakub"/>
    <s v="0810105263"/>
    <s v="205"/>
    <x v="320"/>
    <d v="1899-12-30T10:07:00"/>
    <d v="2023-11-08T00:00:00"/>
    <s v="12:01"/>
    <x v="8"/>
    <x v="2"/>
    <x v="2"/>
    <s v="2"/>
    <x v="0"/>
    <s v="1"/>
    <n v="1"/>
    <s v="NE"/>
    <s v=""/>
    <x v="0"/>
  </r>
  <r>
    <s v="006249/23"/>
    <s v="Horálek Daniel"/>
    <s v="2101290708"/>
    <s v="111"/>
    <x v="320"/>
    <d v="1899-12-30T10:34:00"/>
    <d v="2023-11-08T00:00:00"/>
    <s v="12:04"/>
    <x v="4"/>
    <x v="2"/>
    <x v="2"/>
    <s v="2"/>
    <x v="0"/>
    <s v="1"/>
    <n v="1"/>
    <s v="NE"/>
    <s v=""/>
    <x v="0"/>
  </r>
  <r>
    <s v="006254/23"/>
    <s v="Knápková Alexandra"/>
    <s v="0853283255"/>
    <s v="205"/>
    <x v="320"/>
    <d v="1899-12-30T11:09:00"/>
    <d v="2023-11-08T00:00:00"/>
    <s v="13:39"/>
    <x v="0"/>
    <x v="2"/>
    <x v="2"/>
    <s v="2"/>
    <x v="0"/>
    <s v="1"/>
    <n v="1"/>
    <s v="NE"/>
    <s v=""/>
    <x v="0"/>
  </r>
  <r>
    <s v="006255/23"/>
    <s v="Podešva Tomáš"/>
    <s v="1510130391"/>
    <s v="207"/>
    <x v="320"/>
    <d v="1899-12-30T11:32:00"/>
    <d v="2023-11-08T00:00:00"/>
    <s v="12:14"/>
    <x v="4"/>
    <x v="2"/>
    <x v="2"/>
    <s v="2"/>
    <x v="0"/>
    <s v="1"/>
    <n v="1"/>
    <s v="NE"/>
    <s v=""/>
    <x v="0"/>
  </r>
  <r>
    <s v="006259/23"/>
    <s v="Čuriová Marika"/>
    <s v="1055253265"/>
    <s v="205"/>
    <x v="320"/>
    <d v="1899-12-30T12:06:00"/>
    <d v="2023-11-08T00:00:00"/>
    <s v="12:02"/>
    <x v="8"/>
    <x v="2"/>
    <x v="2"/>
    <s v="2"/>
    <x v="0"/>
    <s v="1"/>
    <n v="1"/>
    <s v="NE"/>
    <s v=""/>
    <x v="0"/>
  </r>
  <r>
    <s v="006260/23"/>
    <s v="Polášek Jan"/>
    <s v="0711104702"/>
    <s v="205"/>
    <x v="320"/>
    <d v="1899-12-30T12:11:00"/>
    <d v="2023-11-08T00:00:00"/>
    <s v="09:43"/>
    <x v="7"/>
    <x v="2"/>
    <x v="2"/>
    <s v="2"/>
    <x v="0"/>
    <s v="1"/>
    <n v="1"/>
    <s v="NE"/>
    <s v=""/>
    <x v="0"/>
  </r>
  <r>
    <s v="006261/23"/>
    <s v="Horálková Jarmila"/>
    <s v="8162315337"/>
    <s v="111"/>
    <x v="320"/>
    <d v="1899-12-30T14:00:00"/>
    <d v="2023-11-08T00:00:00"/>
    <s v="12:08"/>
    <x v="5"/>
    <x v="0"/>
    <x v="0"/>
    <s v="7"/>
    <x v="1"/>
    <s v="1"/>
    <n v="1"/>
    <s v="NE"/>
    <s v=""/>
    <x v="0"/>
  </r>
  <r>
    <s v="006262/23"/>
    <s v="Fojtíková Petra "/>
    <s v="9253185744"/>
    <s v="211"/>
    <x v="320"/>
    <d v="1899-12-30T14:04:00"/>
    <d v="2023-11-08T00:00:00"/>
    <s v="12:40"/>
    <x v="5"/>
    <x v="0"/>
    <x v="0"/>
    <s v="7"/>
    <x v="1"/>
    <s v="1"/>
    <n v="1"/>
    <s v="NE"/>
    <s v=""/>
    <x v="0"/>
  </r>
  <r>
    <s v="006264/23"/>
    <s v="Hanáček Viktor"/>
    <s v="2108051693"/>
    <s v="111"/>
    <x v="320"/>
    <d v="1899-12-30T18:08:00"/>
    <d v="2023-11-08T00:00:00"/>
    <s v="08:19"/>
    <x v="7"/>
    <x v="2"/>
    <x v="2"/>
    <s v="2"/>
    <x v="0"/>
    <s v="1"/>
    <n v="1"/>
    <s v="ANO"/>
    <s v=""/>
    <x v="1"/>
  </r>
  <r>
    <s v="006265/23"/>
    <s v="Hanáčková Zuzana"/>
    <s v="7857214959"/>
    <s v="111"/>
    <x v="320"/>
    <d v="1899-12-30T18:19:00"/>
    <d v="2023-11-08T00:00:00"/>
    <s v="08:20"/>
    <x v="6"/>
    <x v="0"/>
    <x v="0"/>
    <s v="7"/>
    <x v="1"/>
    <s v="1"/>
    <n v="1"/>
    <s v="ANO"/>
    <s v=""/>
    <x v="1"/>
  </r>
  <r>
    <s v="006266/23"/>
    <s v="Kopecký Daniel"/>
    <s v="2210110771"/>
    <s v="201"/>
    <x v="320"/>
    <d v="1899-12-30T19:26:00"/>
    <d v="2023-11-08T00:00:00"/>
    <s v="09:34"/>
    <x v="4"/>
    <x v="2"/>
    <x v="2"/>
    <s v="2"/>
    <x v="0"/>
    <s v="1"/>
    <n v="1"/>
    <s v="ANO"/>
    <s v=""/>
    <x v="1"/>
  </r>
  <r>
    <s v="006267/23"/>
    <s v="Zuzaňáková Alena"/>
    <s v="9359166080"/>
    <s v="201"/>
    <x v="320"/>
    <d v="1899-12-30T19:41:00"/>
    <d v="2023-11-08T00:00:00"/>
    <s v="09:40"/>
    <x v="5"/>
    <x v="0"/>
    <x v="0"/>
    <s v="2"/>
    <x v="1"/>
    <s v="1"/>
    <n v="1"/>
    <s v="ANO"/>
    <s v=""/>
    <x v="1"/>
  </r>
  <r>
    <s v="006271/23"/>
    <s v="Dospěl Eduard"/>
    <s v="1203200185"/>
    <s v="111"/>
    <x v="321"/>
    <d v="1899-12-30T09:09:00"/>
    <d v="2023-11-08T00:00:00"/>
    <s v="14:28"/>
    <x v="0"/>
    <x v="2"/>
    <x v="2"/>
    <s v="2"/>
    <x v="0"/>
    <s v="1"/>
    <n v="2"/>
    <s v="NE"/>
    <s v=""/>
    <x v="0"/>
  </r>
  <r>
    <s v="006283/23"/>
    <s v="Gábor Jan"/>
    <s v="6602027300"/>
    <s v="111"/>
    <x v="321"/>
    <d v="1899-12-30T15:34:00"/>
    <d v="2023-11-08T00:00:00"/>
    <s v="13:02"/>
    <x v="3"/>
    <x v="0"/>
    <x v="0"/>
    <s v="7"/>
    <x v="1"/>
    <s v="1"/>
    <n v="2"/>
    <s v="ANO"/>
    <s v=""/>
    <x v="1"/>
  </r>
  <r>
    <s v="006285/23"/>
    <s v="Zavíral Jonáš"/>
    <s v="1501060143"/>
    <s v="205"/>
    <x v="321"/>
    <d v="1899-12-30T17:15:00"/>
    <d v="2023-11-08T00:00:00"/>
    <s v="09:14"/>
    <x v="4"/>
    <x v="1"/>
    <x v="1"/>
    <s v="2"/>
    <x v="0"/>
    <s v="1"/>
    <n v="2"/>
    <s v="ANO"/>
    <s v=""/>
    <x v="1"/>
  </r>
  <r>
    <s v="006311/23"/>
    <s v="Oračková Paulína"/>
    <s v="1252051306"/>
    <s v="205"/>
    <x v="322"/>
    <d v="1899-12-30T14:29:00"/>
    <d v="2023-11-08T00:00:00"/>
    <s v="19:33"/>
    <x v="2"/>
    <x v="1"/>
    <x v="1"/>
    <s v="2"/>
    <x v="0"/>
    <s v="1"/>
    <n v="3"/>
    <s v="NE"/>
    <s v=""/>
    <x v="0"/>
  </r>
  <r>
    <s v="005681/23"/>
    <s v="Ptáčková Sabina"/>
    <s v="2051080570"/>
    <s v="111"/>
    <x v="292"/>
    <d v="1899-12-30T11:56:00"/>
    <d v="2023-11-09T00:00:00"/>
    <s v="13:42"/>
    <x v="4"/>
    <x v="1"/>
    <x v="1"/>
    <s v="5"/>
    <x v="0"/>
    <s v="1"/>
    <n v="1"/>
    <s v="NE"/>
    <s v=""/>
    <x v="0"/>
  </r>
  <r>
    <s v="006173/23"/>
    <s v="Ptáčková Lenka"/>
    <s v="9059256250"/>
    <s v="111"/>
    <x v="315"/>
    <d v="1899-12-30T13:03:00"/>
    <d v="2023-11-09T00:00:00"/>
    <s v="13:43"/>
    <x v="5"/>
    <x v="0"/>
    <x v="0"/>
    <s v="7"/>
    <x v="1"/>
    <s v="1"/>
    <n v="3"/>
    <s v="NE"/>
    <s v=""/>
    <x v="0"/>
  </r>
  <r>
    <s v="006174/23"/>
    <s v="Kandrač Erik"/>
    <s v="0607187229"/>
    <s v="111"/>
    <x v="315"/>
    <d v="1899-12-30T13:51:00"/>
    <d v="2023-11-09T00:00:00"/>
    <s v="10:31"/>
    <x v="2"/>
    <x v="0"/>
    <x v="0"/>
    <s v="2"/>
    <x v="0"/>
    <s v="5"/>
    <n v="3"/>
    <s v="NE"/>
    <s v=""/>
    <x v="0"/>
  </r>
  <r>
    <s v="006218/23"/>
    <s v="Jaroš Laura "/>
    <s v="1851181453"/>
    <s v="213"/>
    <x v="319"/>
    <d v="1899-12-30T13:29:00"/>
    <d v="2023-11-09T00:00:00"/>
    <s v="09:50"/>
    <x v="0"/>
    <x v="0"/>
    <x v="0"/>
    <s v="2"/>
    <x v="0"/>
    <s v="1"/>
    <n v="7"/>
    <s v="NE"/>
    <s v=""/>
    <x v="1"/>
  </r>
  <r>
    <s v="006220/23"/>
    <s v="Jaroš Monika"/>
    <s v="7852174418"/>
    <s v="213"/>
    <x v="319"/>
    <d v="1899-12-30T13:35:00"/>
    <d v="2023-11-09T00:00:00"/>
    <s v="09:53"/>
    <x v="1"/>
    <x v="0"/>
    <x v="0"/>
    <s v="7"/>
    <x v="1"/>
    <s v="1"/>
    <n v="7"/>
    <s v="NE"/>
    <s v=""/>
    <x v="1"/>
  </r>
  <r>
    <s v="006247/23"/>
    <s v="Gross Josef "/>
    <s v="1012291863"/>
    <s v="211"/>
    <x v="320"/>
    <d v="1899-12-30T13:03:00"/>
    <d v="2023-11-09T00:00:00"/>
    <s v="10:17"/>
    <x v="0"/>
    <x v="1"/>
    <x v="1"/>
    <s v="1"/>
    <x v="0"/>
    <s v="1"/>
    <n v="1"/>
    <s v="NE"/>
    <s v=""/>
    <x v="0"/>
  </r>
  <r>
    <s v="006273/23"/>
    <s v="Čurejová Erika"/>
    <s v="1051253225"/>
    <s v="205"/>
    <x v="321"/>
    <d v="1899-12-30T09:38:00"/>
    <d v="2023-11-09T00:00:00"/>
    <s v="12:17"/>
    <x v="4"/>
    <x v="2"/>
    <x v="2"/>
    <s v="2"/>
    <x v="0"/>
    <s v="1"/>
    <n v="2"/>
    <s v="NE"/>
    <s v=""/>
    <x v="0"/>
  </r>
  <r>
    <s v="006274/23"/>
    <s v="Slováček Matyáš "/>
    <s v="1604061393"/>
    <s v="205"/>
    <x v="321"/>
    <d v="1899-12-30T10:17:00"/>
    <d v="2023-11-09T00:00:00"/>
    <s v="13:56"/>
    <x v="7"/>
    <x v="2"/>
    <x v="2"/>
    <s v="2"/>
    <x v="0"/>
    <s v="1"/>
    <n v="2"/>
    <s v="NE"/>
    <s v=""/>
    <x v="0"/>
  </r>
  <r>
    <s v="006278/23"/>
    <s v="Oharek Jakub"/>
    <s v="0811023246"/>
    <s v="205"/>
    <x v="321"/>
    <d v="1899-12-30T12:01:00"/>
    <d v="2023-11-09T00:00:00"/>
    <s v="12:19"/>
    <x v="4"/>
    <x v="2"/>
    <x v="2"/>
    <s v="2"/>
    <x v="0"/>
    <s v="1"/>
    <n v="2"/>
    <s v="NE"/>
    <s v=""/>
    <x v="0"/>
  </r>
  <r>
    <s v="006312/23"/>
    <s v="Gabrišková Marie"/>
    <s v="0754054246"/>
    <s v="111"/>
    <x v="322"/>
    <d v="1899-12-30T14:45:00"/>
    <d v="2023-11-09T00:00:00"/>
    <s v="19:03"/>
    <x v="4"/>
    <x v="0"/>
    <x v="0"/>
    <s v="2"/>
    <x v="0"/>
    <s v="1"/>
    <n v="3"/>
    <s v="NE"/>
    <s v=""/>
    <x v="0"/>
  </r>
  <r>
    <s v="006313/23"/>
    <s v="Tichý Jiří"/>
    <s v="1102240073"/>
    <s v="205"/>
    <x v="322"/>
    <d v="1899-12-30T15:15:00"/>
    <d v="2023-11-09T00:00:00"/>
    <s v="13:54"/>
    <x v="7"/>
    <x v="0"/>
    <x v="0"/>
    <s v="2"/>
    <x v="0"/>
    <s v="1"/>
    <n v="3"/>
    <s v="ANO"/>
    <s v=""/>
    <x v="1"/>
  </r>
  <r>
    <s v="005625/23"/>
    <s v="Muzikant Jakub"/>
    <s v="0701293307"/>
    <s v="205"/>
    <x v="289"/>
    <d v="1899-12-30T21:52:00"/>
    <d v="2023-11-10T00:00:00"/>
    <s v="10:43"/>
    <x v="0"/>
    <x v="0"/>
    <x v="0"/>
    <s v="3"/>
    <x v="0"/>
    <s v="1"/>
    <n v="5"/>
    <s v="ANO"/>
    <s v=""/>
    <x v="1"/>
  </r>
  <r>
    <s v="006134/23"/>
    <s v="Hanko František "/>
    <s v="1410270015"/>
    <s v="201"/>
    <x v="314"/>
    <d v="1899-12-30T10:25:00"/>
    <d v="2023-11-10T00:00:00"/>
    <s v="13:35"/>
    <x v="8"/>
    <x v="0"/>
    <x v="0"/>
    <s v="2"/>
    <x v="0"/>
    <s v="1"/>
    <n v="2"/>
    <s v="NE"/>
    <s v=""/>
    <x v="0"/>
  </r>
  <r>
    <s v="006148/23"/>
    <s v="Ludvík Ondřej"/>
    <s v="0709147472"/>
    <s v="213"/>
    <x v="314"/>
    <d v="1899-12-30T14:20:00"/>
    <d v="2023-11-10T00:00:00"/>
    <s v="15:32"/>
    <x v="0"/>
    <x v="1"/>
    <x v="1"/>
    <s v="2"/>
    <x v="0"/>
    <s v="1"/>
    <n v="2"/>
    <s v="NE"/>
    <s v=""/>
    <x v="0"/>
  </r>
  <r>
    <s v="006228/23"/>
    <s v="Jarolímová Hana"/>
    <s v="0851173224"/>
    <s v="205"/>
    <x v="319"/>
    <d v="1899-12-30T15:07:00"/>
    <d v="2023-11-10T00:00:00"/>
    <s v="14:11"/>
    <x v="8"/>
    <x v="2"/>
    <x v="2"/>
    <s v="2"/>
    <x v="0"/>
    <s v="1"/>
    <n v="7"/>
    <s v="ANO"/>
    <s v=""/>
    <x v="1"/>
  </r>
  <r>
    <s v="006251/23"/>
    <s v="Mrhalová Lilien"/>
    <s v="2059040720"/>
    <s v="205"/>
    <x v="320"/>
    <d v="1899-12-30T11:03:00"/>
    <d v="2023-11-10T00:00:00"/>
    <s v="09:55"/>
    <x v="8"/>
    <x v="2"/>
    <x v="2"/>
    <s v="2"/>
    <x v="0"/>
    <s v="1"/>
    <n v="1"/>
    <s v="NE"/>
    <s v=""/>
    <x v="0"/>
  </r>
  <r>
    <s v="006252/23"/>
    <s v="Slanina Vojtěch"/>
    <s v="1609290243"/>
    <s v="205"/>
    <x v="320"/>
    <d v="1899-12-30T11:03:00"/>
    <d v="2023-11-10T00:00:00"/>
    <s v="10:49"/>
    <x v="0"/>
    <x v="1"/>
    <x v="1"/>
    <s v="2"/>
    <x v="0"/>
    <s v="1"/>
    <n v="1"/>
    <s v="NE"/>
    <s v=""/>
    <x v="0"/>
  </r>
  <r>
    <s v="006256/23"/>
    <s v="Gábor Nikolas"/>
    <s v="2307310621"/>
    <s v="111"/>
    <x v="320"/>
    <d v="1899-12-30T11:41:00"/>
    <d v="2023-11-10T00:00:00"/>
    <s v="12:19"/>
    <x v="2"/>
    <x v="1"/>
    <x v="1"/>
    <s v="2"/>
    <x v="0"/>
    <s v="1"/>
    <n v="1"/>
    <s v="NE"/>
    <s v=""/>
    <x v="0"/>
  </r>
  <r>
    <s v="006257/23"/>
    <s v="Janáčová Lucie"/>
    <s v="8952075770"/>
    <s v="205"/>
    <x v="320"/>
    <d v="1899-12-30T11:44:00"/>
    <d v="2023-11-10T00:00:00"/>
    <s v="13:48"/>
    <x v="9"/>
    <x v="0"/>
    <x v="0"/>
    <s v="7"/>
    <x v="1"/>
    <s v="1"/>
    <n v="1"/>
    <s v="NE"/>
    <s v=""/>
    <x v="0"/>
  </r>
  <r>
    <s v="006253/23"/>
    <s v="Muzikant Michal"/>
    <s v="7512255322"/>
    <s v="205"/>
    <x v="320"/>
    <d v="1899-12-30T13:28:00"/>
    <d v="2023-11-10T00:00:00"/>
    <s v="19:05"/>
    <x v="1"/>
    <x v="0"/>
    <x v="0"/>
    <s v="7"/>
    <x v="1"/>
    <s v="1"/>
    <n v="1"/>
    <s v="NE"/>
    <s v=""/>
    <x v="0"/>
  </r>
  <r>
    <s v="006269/23"/>
    <s v="Valouchová Natálie "/>
    <s v="0960186062"/>
    <s v="205"/>
    <x v="321"/>
    <d v="1899-12-30T08:40:00"/>
    <d v="2023-11-10T00:00:00"/>
    <s v="12:53"/>
    <x v="0"/>
    <x v="2"/>
    <x v="2"/>
    <s v="2"/>
    <x v="0"/>
    <s v="1"/>
    <n v="2"/>
    <s v="NE"/>
    <s v=""/>
    <x v="0"/>
  </r>
  <r>
    <s v="006272/23"/>
    <s v="Hostanová Tereza"/>
    <s v="1555250488"/>
    <s v="111"/>
    <x v="321"/>
    <d v="1899-12-30T09:31:00"/>
    <d v="2023-11-10T00:00:00"/>
    <s v="12:43"/>
    <x v="4"/>
    <x v="0"/>
    <x v="0"/>
    <s v="2"/>
    <x v="0"/>
    <s v="1"/>
    <n v="2"/>
    <s v="NE"/>
    <s v=""/>
    <x v="0"/>
  </r>
  <r>
    <s v="006275/23"/>
    <s v="Zakopal Filip"/>
    <s v="2310110616"/>
    <s v="213"/>
    <x v="321"/>
    <d v="1899-12-30T10:30:00"/>
    <d v="2023-11-10T00:00:00"/>
    <s v="12:20"/>
    <x v="4"/>
    <x v="1"/>
    <x v="1"/>
    <s v="2"/>
    <x v="0"/>
    <s v="1"/>
    <n v="2"/>
    <s v="NE"/>
    <s v=""/>
    <x v="0"/>
  </r>
  <r>
    <s v="006276/23"/>
    <s v="Barveníček Petr"/>
    <s v="1211230328"/>
    <s v="111"/>
    <x v="321"/>
    <d v="1899-12-30T10:32:00"/>
    <d v="2023-11-10T00:00:00"/>
    <s v="09:22"/>
    <x v="7"/>
    <x v="2"/>
    <x v="2"/>
    <s v="2"/>
    <x v="0"/>
    <s v="1"/>
    <n v="2"/>
    <s v="NE"/>
    <s v=""/>
    <x v="0"/>
  </r>
  <r>
    <s v="006281/23"/>
    <s v="Caletková Kateřina"/>
    <s v="0655165368"/>
    <s v="211"/>
    <x v="321"/>
    <d v="1899-12-30T14:08:00"/>
    <d v="2023-11-10T00:00:00"/>
    <s v="12:59"/>
    <x v="8"/>
    <x v="0"/>
    <x v="0"/>
    <s v="2"/>
    <x v="0"/>
    <s v="1"/>
    <n v="2"/>
    <s v="NE"/>
    <s v=""/>
    <x v="0"/>
  </r>
  <r>
    <s v="006286/23"/>
    <s v="Macečková Zuzana Mgr"/>
    <s v="9051176068"/>
    <s v="213"/>
    <x v="321"/>
    <d v="1899-12-30T17:36:00"/>
    <d v="2023-11-10T00:00:00"/>
    <s v="12:25"/>
    <x v="5"/>
    <x v="0"/>
    <x v="0"/>
    <s v="7"/>
    <x v="1"/>
    <s v="1"/>
    <n v="2"/>
    <s v="ANO"/>
    <s v=""/>
    <x v="1"/>
  </r>
  <r>
    <s v="006288/23"/>
    <s v="Kozarová Nikola"/>
    <s v="0755106143"/>
    <s v="205"/>
    <x v="322"/>
    <d v="1899-12-30T08:10:00"/>
    <d v="2023-11-10T00:00:00"/>
    <s v="12:44"/>
    <x v="8"/>
    <x v="0"/>
    <x v="0"/>
    <s v="2"/>
    <x v="0"/>
    <s v="1"/>
    <n v="3"/>
    <s v="NE"/>
    <s v=""/>
    <x v="0"/>
  </r>
  <r>
    <s v="006290/23"/>
    <s v="Fabián Václav"/>
    <s v="1502170285"/>
    <s v="111"/>
    <x v="322"/>
    <d v="1899-12-30T09:07:00"/>
    <d v="2023-11-10T00:00:00"/>
    <s v="12:43"/>
    <x v="4"/>
    <x v="2"/>
    <x v="2"/>
    <s v="2"/>
    <x v="0"/>
    <s v="1"/>
    <n v="3"/>
    <s v="NE"/>
    <s v=""/>
    <x v="0"/>
  </r>
  <r>
    <s v="006291/23"/>
    <s v="Indruchová Věra"/>
    <s v="1851070100"/>
    <s v="213"/>
    <x v="322"/>
    <d v="1899-12-30T09:12:00"/>
    <d v="2023-11-10T00:00:00"/>
    <s v="10:43"/>
    <x v="8"/>
    <x v="2"/>
    <x v="2"/>
    <s v="2"/>
    <x v="0"/>
    <s v="1"/>
    <n v="3"/>
    <s v="NE"/>
    <s v=""/>
    <x v="0"/>
  </r>
  <r>
    <s v="006292/23"/>
    <s v="Rőssler Thomas"/>
    <s v="1601290020"/>
    <s v="211"/>
    <x v="322"/>
    <d v="1899-12-30T09:19:00"/>
    <d v="2023-11-10T00:00:00"/>
    <s v="12:44"/>
    <x v="4"/>
    <x v="2"/>
    <x v="2"/>
    <s v="2"/>
    <x v="0"/>
    <s v="1"/>
    <n v="3"/>
    <s v="NE"/>
    <s v=""/>
    <x v="0"/>
  </r>
  <r>
    <s v="006293/23"/>
    <s v="Aguilar Amieiro Rafa"/>
    <s v="2107070548"/>
    <s v="111"/>
    <x v="322"/>
    <d v="1899-12-30T09:31:00"/>
    <d v="2023-11-10T00:00:00"/>
    <s v="12:35"/>
    <x v="4"/>
    <x v="2"/>
    <x v="2"/>
    <s v="2"/>
    <x v="0"/>
    <s v="1"/>
    <n v="3"/>
    <s v="NE"/>
    <s v=""/>
    <x v="0"/>
  </r>
  <r>
    <s v="006295/23"/>
    <s v="Jančíková Valerie "/>
    <s v="0960055272"/>
    <s v="201"/>
    <x v="322"/>
    <d v="1899-12-30T10:36:00"/>
    <d v="2023-11-10T00:00:00"/>
    <s v="09:10"/>
    <x v="0"/>
    <x v="2"/>
    <x v="2"/>
    <s v="2"/>
    <x v="0"/>
    <s v="1"/>
    <n v="3"/>
    <s v="NE"/>
    <s v=""/>
    <x v="0"/>
  </r>
  <r>
    <s v="006297/23"/>
    <s v="Kundel Tobiáš"/>
    <s v="1809240037"/>
    <s v="111"/>
    <x v="322"/>
    <d v="1899-12-30T10:58:00"/>
    <d v="2023-11-10T00:00:00"/>
    <s v="14:05"/>
    <x v="7"/>
    <x v="2"/>
    <x v="2"/>
    <s v="2"/>
    <x v="0"/>
    <s v="1"/>
    <n v="3"/>
    <s v="NE"/>
    <s v=""/>
    <x v="0"/>
  </r>
  <r>
    <s v="006298/23"/>
    <s v="Šenk Samuel"/>
    <s v="1408180543"/>
    <s v="213"/>
    <x v="322"/>
    <d v="1899-12-30T11:15:00"/>
    <d v="2023-11-10T00:00:00"/>
    <s v="09:29"/>
    <x v="7"/>
    <x v="2"/>
    <x v="2"/>
    <s v="2"/>
    <x v="0"/>
    <s v="1"/>
    <n v="3"/>
    <s v="NE"/>
    <s v=""/>
    <x v="0"/>
  </r>
  <r>
    <s v="006302/23"/>
    <s v="Indruch Jan"/>
    <s v="9007316087"/>
    <s v="111"/>
    <x v="322"/>
    <d v="1899-12-30T11:52:00"/>
    <d v="2023-11-10T00:00:00"/>
    <s v="13:34"/>
    <x v="9"/>
    <x v="0"/>
    <x v="0"/>
    <s v="7"/>
    <x v="1"/>
    <s v="1"/>
    <n v="3"/>
    <s v="NE"/>
    <s v=""/>
    <x v="0"/>
  </r>
  <r>
    <s v="006303/23"/>
    <s v="Vágnerová Amálie"/>
    <s v="2158300606"/>
    <s v="111"/>
    <x v="322"/>
    <d v="1899-12-30T12:03:00"/>
    <d v="2023-11-10T00:00:00"/>
    <s v="12:55"/>
    <x v="4"/>
    <x v="2"/>
    <x v="2"/>
    <s v="2"/>
    <x v="0"/>
    <s v="1"/>
    <n v="3"/>
    <s v="NE"/>
    <s v=""/>
    <x v="0"/>
  </r>
  <r>
    <s v="006305/23"/>
    <s v="Kundlová Klára"/>
    <s v="9362175647"/>
    <s v="111"/>
    <x v="322"/>
    <d v="1899-12-30T12:40:00"/>
    <d v="2023-11-10T00:00:00"/>
    <s v="14:07"/>
    <x v="6"/>
    <x v="0"/>
    <x v="0"/>
    <s v="7"/>
    <x v="1"/>
    <s v="1"/>
    <n v="3"/>
    <s v="NE"/>
    <s v=""/>
    <x v="0"/>
  </r>
  <r>
    <s v="006308/23"/>
    <s v="Matušincová Renata"/>
    <s v="8458155860"/>
    <s v="111"/>
    <x v="322"/>
    <d v="1899-12-30T13:20:00"/>
    <d v="2023-11-10T00:00:00"/>
    <s v="12:27"/>
    <x v="5"/>
    <x v="0"/>
    <x v="0"/>
    <s v="7"/>
    <x v="1"/>
    <s v="1"/>
    <n v="3"/>
    <s v="NE"/>
    <s v=""/>
    <x v="0"/>
  </r>
  <r>
    <s v="006310/23"/>
    <s v="Vágnerová Štěpánka"/>
    <s v="9154025705"/>
    <s v="111"/>
    <x v="322"/>
    <d v="1899-12-30T14:26:00"/>
    <d v="2023-11-10T00:00:00"/>
    <s v="12:53"/>
    <x v="5"/>
    <x v="0"/>
    <x v="0"/>
    <s v="7"/>
    <x v="1"/>
    <s v="1"/>
    <n v="3"/>
    <s v="NE"/>
    <s v=""/>
    <x v="0"/>
  </r>
  <r>
    <s v="006314/23"/>
    <s v="Nezbedová Iveta"/>
    <s v="7956085764"/>
    <s v="205"/>
    <x v="322"/>
    <d v="1899-12-30T16:33:00"/>
    <d v="2023-11-10T00:00:00"/>
    <s v="13:49"/>
    <x v="9"/>
    <x v="0"/>
    <x v="0"/>
    <s v="7"/>
    <x v="1"/>
    <s v="1"/>
    <n v="3"/>
    <s v="ANO"/>
    <s v=""/>
    <x v="1"/>
  </r>
  <r>
    <s v="006316/23"/>
    <s v="Gáborová Erika "/>
    <s v="0456013239"/>
    <s v="111"/>
    <x v="322"/>
    <d v="1899-12-30T18:41:00"/>
    <d v="2023-11-10T00:00:00"/>
    <s v="12:21"/>
    <x v="3"/>
    <x v="0"/>
    <x v="0"/>
    <s v="7"/>
    <x v="1"/>
    <s v="1"/>
    <n v="3"/>
    <s v="ANO"/>
    <s v=""/>
    <x v="1"/>
  </r>
  <r>
    <s v="006317/23"/>
    <s v="Ščuková Nikola Sylvi"/>
    <s v="1562261184"/>
    <s v="205"/>
    <x v="322"/>
    <d v="1899-12-30T21:02:00"/>
    <d v="2023-11-10T00:00:00"/>
    <s v="11:30"/>
    <x v="7"/>
    <x v="0"/>
    <x v="0"/>
    <s v="2"/>
    <x v="0"/>
    <s v="1"/>
    <n v="3"/>
    <s v="ANO"/>
    <s v=""/>
    <x v="1"/>
  </r>
  <r>
    <s v="006341/23"/>
    <s v="Vyroubalová Monika"/>
    <s v="2360130575"/>
    <s v="211"/>
    <x v="323"/>
    <d v="1899-12-30T20:55:00"/>
    <d v="2023-11-10T00:00:00"/>
    <s v="12:03"/>
    <x v="2"/>
    <x v="1"/>
    <x v="1"/>
    <s v="3"/>
    <x v="0"/>
    <s v="1"/>
    <n v="4"/>
    <s v="ANO"/>
    <s v=""/>
    <x v="1"/>
  </r>
  <r>
    <s v="006342/23"/>
    <s v="Vyroubalová Lucie"/>
    <s v="9755275706"/>
    <s v="211"/>
    <x v="323"/>
    <d v="1899-12-30T21:07:00"/>
    <d v="2023-11-10T00:00:00"/>
    <s v="12:16"/>
    <x v="3"/>
    <x v="0"/>
    <x v="0"/>
    <s v="7"/>
    <x v="1"/>
    <s v="1"/>
    <n v="4"/>
    <s v="ANO"/>
    <s v=""/>
    <x v="1"/>
  </r>
  <r>
    <s v="006100/23"/>
    <s v="Cienciala Timmi"/>
    <s v="1703030626"/>
    <s v="205"/>
    <x v="313"/>
    <d v="1899-12-30T08:47:00"/>
    <d v="2023-11-11T00:00:00"/>
    <s v="14:11"/>
    <x v="7"/>
    <x v="2"/>
    <x v="2"/>
    <s v="2"/>
    <x v="0"/>
    <s v="1"/>
    <n v="1"/>
    <s v="NE"/>
    <s v=""/>
    <x v="0"/>
  </r>
  <r>
    <s v="006111/23"/>
    <s v="Miklová Anežka"/>
    <s v="2358040608"/>
    <s v="211"/>
    <x v="313"/>
    <d v="1899-12-30T11:03:00"/>
    <d v="2023-11-11T00:00:00"/>
    <s v="14:14"/>
    <x v="7"/>
    <x v="2"/>
    <x v="2"/>
    <s v="2"/>
    <x v="0"/>
    <s v="1"/>
    <n v="1"/>
    <s v="NE"/>
    <s v=""/>
    <x v="0"/>
  </r>
  <r>
    <s v="006118/23"/>
    <s v="Miklová Blanka Mgr."/>
    <s v="9257084617"/>
    <s v="211"/>
    <x v="313"/>
    <d v="1899-12-30T13:18:00"/>
    <d v="2023-11-11T00:00:00"/>
    <s v="14:15"/>
    <x v="6"/>
    <x v="0"/>
    <x v="0"/>
    <s v="7"/>
    <x v="1"/>
    <s v="1"/>
    <n v="1"/>
    <s v="NE"/>
    <s v=""/>
    <x v="0"/>
  </r>
  <r>
    <s v="006162/23"/>
    <s v="Nováček Vojtěch "/>
    <s v="1703230496"/>
    <s v="111"/>
    <x v="315"/>
    <d v="1899-12-30T10:35:00"/>
    <d v="2023-11-11T00:00:00"/>
    <s v="14:05"/>
    <x v="7"/>
    <x v="2"/>
    <x v="2"/>
    <s v="2"/>
    <x v="0"/>
    <s v="1"/>
    <n v="3"/>
    <s v="NE"/>
    <s v=""/>
    <x v="0"/>
  </r>
  <r>
    <s v="006167/23"/>
    <s v="Nováčková Hana "/>
    <s v="8755096306"/>
    <s v="111"/>
    <x v="315"/>
    <d v="1899-12-30T12:22:00"/>
    <d v="2023-11-11T00:00:00"/>
    <s v="14:06"/>
    <x v="6"/>
    <x v="0"/>
    <x v="0"/>
    <s v="7"/>
    <x v="1"/>
    <s v="1"/>
    <n v="3"/>
    <s v="NE"/>
    <s v=""/>
    <x v="0"/>
  </r>
  <r>
    <s v="006187/23"/>
    <s v="Cienciala Tomáš"/>
    <s v="9203245403"/>
    <s v="205"/>
    <x v="316"/>
    <d v="1899-12-30T13:13:00"/>
    <d v="2023-11-11T00:00:00"/>
    <s v="14:12"/>
    <x v="6"/>
    <x v="0"/>
    <x v="0"/>
    <s v="7"/>
    <x v="1"/>
    <s v="1"/>
    <n v="4"/>
    <s v="NE"/>
    <s v=""/>
    <x v="0"/>
  </r>
  <r>
    <s v="006287/23"/>
    <s v="Tomanová Zina"/>
    <s v="0858253231"/>
    <s v="205"/>
    <x v="321"/>
    <d v="1899-12-30T18:54:00"/>
    <d v="2023-11-11T00:00:00"/>
    <s v="10:09"/>
    <x v="4"/>
    <x v="1"/>
    <x v="1"/>
    <s v="3"/>
    <x v="0"/>
    <s v="1"/>
    <n v="2"/>
    <s v="ANO"/>
    <s v=""/>
    <x v="1"/>
  </r>
  <r>
    <s v="006296/23"/>
    <s v="Ryška Lukáš"/>
    <s v="1810060065"/>
    <s v="205"/>
    <x v="322"/>
    <d v="1899-12-30T10:45:00"/>
    <d v="2023-11-11T00:00:00"/>
    <s v="14:00"/>
    <x v="7"/>
    <x v="2"/>
    <x v="2"/>
    <s v="2"/>
    <x v="0"/>
    <s v="1"/>
    <n v="3"/>
    <s v="NE"/>
    <s v=""/>
    <x v="0"/>
  </r>
  <r>
    <s v="006299/23"/>
    <s v="Mirga Daniel"/>
    <s v="1106010554"/>
    <s v="213"/>
    <x v="322"/>
    <d v="1899-12-30T11:37:00"/>
    <d v="2023-11-11T00:00:00"/>
    <s v="14:08"/>
    <x v="7"/>
    <x v="2"/>
    <x v="2"/>
    <s v="2"/>
    <x v="0"/>
    <s v="1"/>
    <n v="3"/>
    <s v="NE"/>
    <s v=""/>
    <x v="0"/>
  </r>
  <r>
    <s v="006304/23"/>
    <s v="Ryšková Kristýna"/>
    <s v="7757044614"/>
    <s v="205"/>
    <x v="322"/>
    <d v="1899-12-30T12:27:00"/>
    <d v="2023-11-11T00:00:00"/>
    <s v="14:00"/>
    <x v="6"/>
    <x v="0"/>
    <x v="0"/>
    <s v="7"/>
    <x v="1"/>
    <s v="1"/>
    <n v="3"/>
    <s v="NE"/>
    <s v=""/>
    <x v="0"/>
  </r>
  <r>
    <s v="006323/23"/>
    <s v="Pecha Marek"/>
    <s v="1511190186"/>
    <s v="111"/>
    <x v="323"/>
    <d v="1899-12-30T09:30:00"/>
    <d v="2023-11-11T00:00:00"/>
    <s v="08:35"/>
    <x v="7"/>
    <x v="2"/>
    <x v="2"/>
    <s v="2"/>
    <x v="0"/>
    <s v="1"/>
    <n v="4"/>
    <s v="NE"/>
    <s v=""/>
    <x v="0"/>
  </r>
  <r>
    <s v="006320/23"/>
    <s v="Matýsková Bára"/>
    <s v="1656131180"/>
    <s v="207"/>
    <x v="323"/>
    <d v="1899-12-30T10:43:00"/>
    <d v="2023-11-11T00:00:00"/>
    <s v="08:45"/>
    <x v="7"/>
    <x v="2"/>
    <x v="2"/>
    <s v="2"/>
    <x v="0"/>
    <s v="1"/>
    <n v="4"/>
    <s v="NE"/>
    <s v=""/>
    <x v="0"/>
  </r>
  <r>
    <s v="006330/23"/>
    <s v="Jiříčková Natálie"/>
    <s v="2258260444"/>
    <s v="205"/>
    <x v="323"/>
    <d v="1899-12-30T12:59:00"/>
    <d v="2023-11-11T00:00:00"/>
    <s v="13:02"/>
    <x v="4"/>
    <x v="2"/>
    <x v="2"/>
    <s v="2"/>
    <x v="0"/>
    <s v="1"/>
    <n v="4"/>
    <s v="NE"/>
    <s v=""/>
    <x v="0"/>
  </r>
  <r>
    <s v="006333/23"/>
    <s v="Jiříčková Monika"/>
    <s v="9155174479"/>
    <s v="205"/>
    <x v="323"/>
    <d v="1899-12-30T13:13:00"/>
    <d v="2023-11-11T00:00:00"/>
    <s v="13:06"/>
    <x v="5"/>
    <x v="0"/>
    <x v="0"/>
    <s v="7"/>
    <x v="1"/>
    <s v="1"/>
    <n v="4"/>
    <s v="NE"/>
    <s v=""/>
    <x v="0"/>
  </r>
  <r>
    <s v="006338/23"/>
    <s v="Komínek Patrik"/>
    <s v="2102250667"/>
    <s v="111"/>
    <x v="323"/>
    <d v="1899-12-30T16:36:00"/>
    <d v="2023-11-11T00:00:00"/>
    <s v="08:55"/>
    <x v="7"/>
    <x v="2"/>
    <x v="2"/>
    <s v="2"/>
    <x v="0"/>
    <s v="1"/>
    <n v="4"/>
    <s v="ANO"/>
    <s v=""/>
    <x v="1"/>
  </r>
  <r>
    <s v="006339/23"/>
    <s v="Komínková Hana"/>
    <s v="9961285708"/>
    <s v="111"/>
    <x v="323"/>
    <d v="1899-12-30T17:47:00"/>
    <d v="2023-11-11T00:00:00"/>
    <s v="08:55"/>
    <x v="6"/>
    <x v="0"/>
    <x v="0"/>
    <s v="7"/>
    <x v="1"/>
    <s v="1"/>
    <n v="4"/>
    <s v="ANO"/>
    <s v=""/>
    <x v="1"/>
  </r>
  <r>
    <s v="006319/23"/>
    <s v="Korandová Nikola"/>
    <s v="0862243250"/>
    <s v="201"/>
    <x v="323"/>
    <d v="1899-12-30T08:08:00"/>
    <d v="2023-11-12T00:00:00"/>
    <s v="12:26"/>
    <x v="8"/>
    <x v="2"/>
    <x v="2"/>
    <s v="2"/>
    <x v="0"/>
    <s v="1"/>
    <n v="4"/>
    <s v="NE"/>
    <s v=""/>
    <x v="0"/>
  </r>
  <r>
    <s v="006326/23"/>
    <s v="Kvapilová Stela"/>
    <s v="2356150995"/>
    <s v="111"/>
    <x v="323"/>
    <d v="1899-12-30T11:21:00"/>
    <d v="2023-11-12T00:00:00"/>
    <s v="12:25"/>
    <x v="4"/>
    <x v="2"/>
    <x v="2"/>
    <s v="2"/>
    <x v="0"/>
    <s v="1"/>
    <n v="4"/>
    <s v="NE"/>
    <s v=""/>
    <x v="0"/>
  </r>
  <r>
    <s v="006329/23"/>
    <s v="Schnellerová Adéla"/>
    <s v="1457101085"/>
    <s v="205"/>
    <x v="323"/>
    <d v="1899-12-30T12:05:00"/>
    <d v="2023-11-12T00:00:00"/>
    <s v="10:31"/>
    <x v="7"/>
    <x v="2"/>
    <x v="2"/>
    <s v="2"/>
    <x v="0"/>
    <s v="1"/>
    <n v="4"/>
    <s v="NE"/>
    <s v=""/>
    <x v="0"/>
  </r>
  <r>
    <s v="006335/23"/>
    <s v="Kvapilová Pavla"/>
    <s v="9058246142"/>
    <s v="111"/>
    <x v="323"/>
    <d v="1899-12-30T14:08:00"/>
    <d v="2023-11-12T00:00:00"/>
    <s v="12:19"/>
    <x v="5"/>
    <x v="0"/>
    <x v="0"/>
    <s v="7"/>
    <x v="1"/>
    <s v="1"/>
    <n v="4"/>
    <s v="NE"/>
    <s v=""/>
    <x v="0"/>
  </r>
  <r>
    <s v="006345/23"/>
    <s v="Bláhová Kateřina"/>
    <s v="1654270002"/>
    <s v="201"/>
    <x v="324"/>
    <d v="1899-12-30T13:25:00"/>
    <d v="2023-11-12T00:00:00"/>
    <s v="09:10"/>
    <x v="2"/>
    <x v="1"/>
    <x v="1"/>
    <s v="2"/>
    <x v="0"/>
    <s v="1"/>
    <n v="5"/>
    <s v="NE"/>
    <s v=""/>
    <x v="0"/>
  </r>
  <r>
    <s v="006346/23"/>
    <s v="Bláhová Petra, Mgr."/>
    <s v="7652195342"/>
    <s v="201"/>
    <x v="324"/>
    <d v="1899-12-30T15:00:00"/>
    <d v="2023-11-12T00:00:00"/>
    <s v="09:24"/>
    <x v="3"/>
    <x v="0"/>
    <x v="0"/>
    <s v="7"/>
    <x v="1"/>
    <s v="1"/>
    <n v="5"/>
    <s v="NE"/>
    <s v=""/>
    <x v="0"/>
  </r>
  <r>
    <s v="006354/23"/>
    <s v="Kočicová Štěpánka"/>
    <s v="1361011421"/>
    <s v="201"/>
    <x v="325"/>
    <d v="1899-12-30T12:55:00"/>
    <d v="2023-11-12T00:00:00"/>
    <s v="10:05"/>
    <x v="7"/>
    <x v="1"/>
    <x v="1"/>
    <s v="2"/>
    <x v="0"/>
    <s v="1"/>
    <n v="6"/>
    <s v="NE"/>
    <s v=""/>
    <x v="1"/>
  </r>
  <r>
    <s v="006356/23"/>
    <s v="Fňukalová Štěpánka"/>
    <s v="2251140518"/>
    <s v="205"/>
    <x v="325"/>
    <d v="1899-12-30T17:06:00"/>
    <d v="2023-11-12T00:00:00"/>
    <s v="14:57"/>
    <x v="4"/>
    <x v="1"/>
    <x v="1"/>
    <s v="2"/>
    <x v="0"/>
    <s v="1"/>
    <n v="6"/>
    <s v="ANO"/>
    <s v=""/>
    <x v="1"/>
  </r>
  <r>
    <s v="006357/23"/>
    <s v="Švrčková Lenka"/>
    <s v="8754105800"/>
    <s v="205"/>
    <x v="325"/>
    <d v="1899-12-30T17:13:00"/>
    <d v="2023-11-12T00:00:00"/>
    <s v="12:30"/>
    <x v="5"/>
    <x v="0"/>
    <x v="0"/>
    <s v="7"/>
    <x v="1"/>
    <s v="1"/>
    <n v="6"/>
    <s v="ANO"/>
    <s v=""/>
    <x v="1"/>
  </r>
  <r>
    <s v="006060/23"/>
    <s v="Kubját Jan"/>
    <s v="1511220579"/>
    <s v="205"/>
    <x v="310"/>
    <d v="1899-12-30T10:56:00"/>
    <d v="2023-11-13T00:00:00"/>
    <s v="14:40"/>
    <x v="0"/>
    <x v="1"/>
    <x v="1"/>
    <s v="5"/>
    <x v="0"/>
    <s v="1"/>
    <n v="5"/>
    <s v="NE"/>
    <s v=""/>
    <x v="0"/>
  </r>
  <r>
    <s v="006080/23"/>
    <s v="Staffová Eliška"/>
    <s v="1057160401"/>
    <s v="211"/>
    <x v="312"/>
    <d v="1899-12-30T14:33:00"/>
    <d v="2023-11-13T00:00:00"/>
    <s v="10:47"/>
    <x v="0"/>
    <x v="1"/>
    <x v="1"/>
    <s v="2"/>
    <x v="0"/>
    <s v="1"/>
    <n v="7"/>
    <s v="NE"/>
    <s v=""/>
    <x v="1"/>
  </r>
  <r>
    <s v="006212/23"/>
    <s v="Hejtmánková Eliška"/>
    <s v="2056170677"/>
    <s v="205"/>
    <x v="319"/>
    <d v="1899-12-30T12:27:00"/>
    <d v="2023-11-13T00:00:00"/>
    <s v="11:42"/>
    <x v="0"/>
    <x v="0"/>
    <x v="0"/>
    <s v="2"/>
    <x v="0"/>
    <s v="1"/>
    <n v="7"/>
    <s v="NE"/>
    <s v=""/>
    <x v="1"/>
  </r>
  <r>
    <s v="006234/23"/>
    <s v="Hejtmánek Petr"/>
    <s v="8802265802"/>
    <s v="205"/>
    <x v="319"/>
    <d v="1899-12-30T16:13:00"/>
    <d v="2023-11-13T00:00:00"/>
    <s v="11:52"/>
    <x v="1"/>
    <x v="0"/>
    <x v="0"/>
    <s v="7"/>
    <x v="1"/>
    <s v="1"/>
    <n v="7"/>
    <s v="ANO"/>
    <s v=""/>
    <x v="1"/>
  </r>
  <r>
    <s v="006240/23"/>
    <s v="Tenglerová Ester"/>
    <s v="0857223378"/>
    <s v="213"/>
    <x v="319"/>
    <d v="1899-12-30T19:58:00"/>
    <d v="2023-11-13T00:00:00"/>
    <s v="14:35"/>
    <x v="0"/>
    <x v="0"/>
    <x v="0"/>
    <s v="2"/>
    <x v="0"/>
    <s v="1"/>
    <n v="7"/>
    <s v="ANO"/>
    <s v=""/>
    <x v="1"/>
  </r>
  <r>
    <s v="006250/23"/>
    <s v="Janóvá Marie"/>
    <s v="0552198449"/>
    <s v="111"/>
    <x v="320"/>
    <d v="1899-12-30T10:44:00"/>
    <d v="2023-11-13T00:00:00"/>
    <s v="11:30"/>
    <x v="0"/>
    <x v="1"/>
    <x v="1"/>
    <s v="2"/>
    <x v="0"/>
    <s v="1"/>
    <n v="1"/>
    <s v="NE"/>
    <s v=""/>
    <x v="0"/>
  </r>
  <r>
    <s v="006277/23"/>
    <s v="Panýrek Lukáš"/>
    <s v="1511270156"/>
    <s v="111"/>
    <x v="321"/>
    <d v="1899-12-30T11:19:00"/>
    <d v="2023-11-13T00:00:00"/>
    <s v="13:58"/>
    <x v="7"/>
    <x v="2"/>
    <x v="2"/>
    <s v="2"/>
    <x v="0"/>
    <s v="1"/>
    <n v="2"/>
    <s v="NE"/>
    <s v=""/>
    <x v="0"/>
  </r>
  <r>
    <s v="006279/23"/>
    <s v="Srovnalová Karolína "/>
    <s v="2253280392"/>
    <s v="205"/>
    <x v="321"/>
    <d v="1899-12-30T13:07:00"/>
    <d v="2023-11-13T00:00:00"/>
    <s v="12:12"/>
    <x v="2"/>
    <x v="0"/>
    <x v="0"/>
    <s v="7"/>
    <x v="0"/>
    <s v="1"/>
    <n v="2"/>
    <s v="NE"/>
    <s v=""/>
    <x v="0"/>
  </r>
  <r>
    <s v="006280/23"/>
    <s v="Hlaváčková Iveta"/>
    <s v="7955022317"/>
    <s v="111"/>
    <x v="321"/>
    <d v="1899-12-30T13:37:00"/>
    <d v="2023-11-13T00:00:00"/>
    <s v="14:03"/>
    <x v="6"/>
    <x v="0"/>
    <x v="0"/>
    <s v="7"/>
    <x v="1"/>
    <s v="1"/>
    <n v="2"/>
    <s v="NE"/>
    <s v=""/>
    <x v="0"/>
  </r>
  <r>
    <s v="006289/23"/>
    <s v="Bořilová Aneta"/>
    <s v="1156221847"/>
    <s v="205"/>
    <x v="322"/>
    <d v="1899-12-30T08:53:00"/>
    <d v="2023-11-13T00:00:00"/>
    <s v="12:14"/>
    <x v="4"/>
    <x v="2"/>
    <x v="2"/>
    <s v="2"/>
    <x v="0"/>
    <s v="1"/>
    <n v="3"/>
    <s v="NE"/>
    <s v=""/>
    <x v="0"/>
  </r>
  <r>
    <s v="006318/23"/>
    <s v="Hončová Blanka"/>
    <s v="0756283099"/>
    <s v="213"/>
    <x v="323"/>
    <d v="1899-12-30T01:02:00"/>
    <d v="2023-11-13T00:00:00"/>
    <s v="14:06"/>
    <x v="0"/>
    <x v="1"/>
    <x v="1"/>
    <s v="4"/>
    <x v="0"/>
    <s v="1"/>
    <n v="4"/>
    <s v="ANO"/>
    <s v=""/>
    <x v="1"/>
  </r>
  <r>
    <s v="006324/23"/>
    <s v="Podhajský Jan"/>
    <s v="2308011552"/>
    <s v="211"/>
    <x v="323"/>
    <d v="1899-12-30T09:46:00"/>
    <d v="2023-11-13T00:00:00"/>
    <s v="12:17"/>
    <x v="4"/>
    <x v="2"/>
    <x v="2"/>
    <s v="2"/>
    <x v="0"/>
    <s v="1"/>
    <n v="4"/>
    <s v="NE"/>
    <s v=""/>
    <x v="0"/>
  </r>
  <r>
    <s v="006327/23"/>
    <s v="Karamonová Veronika"/>
    <s v="1354240239"/>
    <s v="207"/>
    <x v="323"/>
    <d v="1899-12-30T11:25:00"/>
    <d v="2023-11-13T00:00:00"/>
    <s v="14:18"/>
    <x v="7"/>
    <x v="2"/>
    <x v="2"/>
    <s v="2"/>
    <x v="0"/>
    <s v="1"/>
    <n v="4"/>
    <s v="NE"/>
    <s v=""/>
    <x v="0"/>
  </r>
  <r>
    <s v="006328/23"/>
    <s v="Schnellerová Zuzana"/>
    <s v="1760300773"/>
    <s v="205"/>
    <x v="323"/>
    <d v="1899-12-30T11:52:00"/>
    <d v="2023-11-13T00:00:00"/>
    <s v="12:02"/>
    <x v="7"/>
    <x v="2"/>
    <x v="2"/>
    <s v="2"/>
    <x v="0"/>
    <s v="1"/>
    <n v="4"/>
    <s v="NE"/>
    <s v=""/>
    <x v="0"/>
  </r>
  <r>
    <s v="006331/23"/>
    <s v="Schnellerova Veronik"/>
    <s v="8359173790"/>
    <s v="205"/>
    <x v="323"/>
    <d v="1899-12-30T13:04:00"/>
    <d v="2023-11-13T00:00:00"/>
    <s v="12:05"/>
    <x v="6"/>
    <x v="0"/>
    <x v="0"/>
    <s v="7"/>
    <x v="1"/>
    <s v="1"/>
    <n v="4"/>
    <s v="NE"/>
    <s v=""/>
    <x v="0"/>
  </r>
  <r>
    <s v="006336/23"/>
    <s v="Bielikh Mariia"/>
    <s v="1361714189"/>
    <s v="111"/>
    <x v="323"/>
    <d v="1899-12-30T14:38:00"/>
    <d v="2023-11-13T00:00:00"/>
    <s v="12:47"/>
    <x v="0"/>
    <x v="0"/>
    <x v="0"/>
    <s v="2"/>
    <x v="0"/>
    <s v="1"/>
    <n v="4"/>
    <s v="NE"/>
    <s v=""/>
    <x v="0"/>
  </r>
  <r>
    <s v="006337/23"/>
    <s v="Pavelková Tereza"/>
    <s v="8856305150"/>
    <s v="211"/>
    <x v="323"/>
    <d v="1899-12-30T15:20:00"/>
    <d v="2023-11-13T00:00:00"/>
    <s v="12:19"/>
    <x v="5"/>
    <x v="0"/>
    <x v="0"/>
    <s v="7"/>
    <x v="1"/>
    <s v="1"/>
    <n v="4"/>
    <s v="ANO"/>
    <s v=""/>
    <x v="1"/>
  </r>
  <r>
    <s v="006340/23"/>
    <s v="Raclová Eliška"/>
    <s v="0752225265"/>
    <s v="205"/>
    <x v="323"/>
    <d v="1899-12-30T18:32:00"/>
    <d v="2023-11-13T00:00:00"/>
    <s v="09:52"/>
    <x v="0"/>
    <x v="1"/>
    <x v="1"/>
    <s v="4"/>
    <x v="0"/>
    <s v="1"/>
    <n v="4"/>
    <s v="ANO"/>
    <s v=""/>
    <x v="1"/>
  </r>
  <r>
    <s v="006343/23"/>
    <s v="Králík Kryštof"/>
    <s v="2108251068"/>
    <s v="111"/>
    <x v="324"/>
    <d v="1899-12-30T09:50:00"/>
    <d v="2023-11-13T00:00:00"/>
    <s v="12:06"/>
    <x v="2"/>
    <x v="1"/>
    <x v="1"/>
    <s v="1"/>
    <x v="0"/>
    <s v="1"/>
    <n v="5"/>
    <s v="NE"/>
    <s v=""/>
    <x v="0"/>
  </r>
  <r>
    <s v="006344/23"/>
    <s v="Králíková Kristýna"/>
    <s v="9557285738"/>
    <s v="111"/>
    <x v="324"/>
    <d v="1899-12-30T11:19:00"/>
    <d v="2023-11-13T00:00:00"/>
    <s v="12:08"/>
    <x v="3"/>
    <x v="0"/>
    <x v="0"/>
    <s v="7"/>
    <x v="1"/>
    <s v="1"/>
    <n v="5"/>
    <s v="NE"/>
    <s v=""/>
    <x v="0"/>
  </r>
  <r>
    <s v="006352/23"/>
    <s v="Andrýsková Jana "/>
    <s v="1456242304"/>
    <s v="111"/>
    <x v="325"/>
    <d v="1899-12-30T12:04:00"/>
    <d v="2023-11-13T00:00:00"/>
    <s v="14:44"/>
    <x v="2"/>
    <x v="2"/>
    <x v="2"/>
    <s v="2"/>
    <x v="0"/>
    <s v="1"/>
    <n v="6"/>
    <s v="NE"/>
    <s v=""/>
    <x v="1"/>
  </r>
  <r>
    <s v="006355/23"/>
    <s v="Zavadilová Emma"/>
    <s v="0857236105"/>
    <s v="211"/>
    <x v="325"/>
    <d v="1899-12-30T16:35:00"/>
    <d v="2023-11-13T00:00:00"/>
    <s v="14:15"/>
    <x v="7"/>
    <x v="1"/>
    <x v="1"/>
    <s v="2"/>
    <x v="0"/>
    <s v="1"/>
    <n v="6"/>
    <s v="ANO"/>
    <s v=""/>
    <x v="1"/>
  </r>
  <r>
    <s v="006362/23"/>
    <s v="Kunertová Nikol"/>
    <s v="2060180287"/>
    <s v="205"/>
    <x v="325"/>
    <d v="1899-12-30T22:45:00"/>
    <d v="2023-11-13T00:00:00"/>
    <s v="10:53"/>
    <x v="11"/>
    <x v="1"/>
    <x v="1"/>
    <s v="4"/>
    <x v="0"/>
    <s v="6"/>
    <n v="6"/>
    <s v="ANO"/>
    <s v=""/>
    <x v="1"/>
  </r>
  <r>
    <s v="006363/23"/>
    <s v="Černošek Nela"/>
    <s v="1659200279"/>
    <s v="111"/>
    <x v="326"/>
    <d v="1899-12-30T13:06:00"/>
    <d v="2023-11-13T00:00:00"/>
    <s v="14:28"/>
    <x v="4"/>
    <x v="2"/>
    <x v="2"/>
    <s v="2"/>
    <x v="0"/>
    <s v="1"/>
    <n v="7"/>
    <s v="NE"/>
    <s v=""/>
    <x v="1"/>
  </r>
  <r>
    <s v="006364/23"/>
    <s v="Černošek Katarína"/>
    <s v="8054188747"/>
    <s v="111"/>
    <x v="326"/>
    <d v="1899-12-30T13:09:00"/>
    <d v="2023-11-13T00:00:00"/>
    <s v="14:31"/>
    <x v="5"/>
    <x v="0"/>
    <x v="0"/>
    <s v="7"/>
    <x v="1"/>
    <s v="1"/>
    <n v="7"/>
    <s v="NE"/>
    <s v=""/>
    <x v="1"/>
  </r>
  <r>
    <s v="006366/23"/>
    <s v="Olšar Oliver"/>
    <s v="1704160062"/>
    <s v="205"/>
    <x v="326"/>
    <d v="1899-12-30T13:32:00"/>
    <d v="2023-11-13T00:00:00"/>
    <s v="14:11"/>
    <x v="7"/>
    <x v="2"/>
    <x v="2"/>
    <s v="2"/>
    <x v="0"/>
    <s v="1"/>
    <n v="7"/>
    <s v="NE"/>
    <s v=""/>
    <x v="1"/>
  </r>
  <r>
    <s v="006350/23"/>
    <s v="Axmannová Pavla"/>
    <s v="8252195336"/>
    <s v="201"/>
    <x v="324"/>
    <d v="1899-12-30T23:13:00"/>
    <d v="2023-11-14T00:00:00"/>
    <s v="12:10"/>
    <x v="3"/>
    <x v="0"/>
    <x v="0"/>
    <s v="7"/>
    <x v="1"/>
    <s v="1"/>
    <n v="5"/>
    <s v="ANO"/>
    <s v=""/>
    <x v="1"/>
  </r>
  <r>
    <s v="006349/23"/>
    <s v="Axmannová Anita"/>
    <s v="2251020343"/>
    <s v="201"/>
    <x v="324"/>
    <d v="1899-12-30T23:00:00"/>
    <d v="2023-11-14T00:00:00"/>
    <s v="12:08"/>
    <x v="2"/>
    <x v="1"/>
    <x v="1"/>
    <s v="2"/>
    <x v="0"/>
    <s v="1"/>
    <n v="5"/>
    <s v="ANO"/>
    <s v=""/>
    <x v="1"/>
  </r>
  <r>
    <s v="006270/23"/>
    <s v="Ha Thien Hung"/>
    <s v="1002285262"/>
    <s v="111"/>
    <x v="321"/>
    <d v="1899-12-30T08:55:00"/>
    <d v="2023-11-14T00:00:00"/>
    <s v="08:39"/>
    <x v="0"/>
    <x v="1"/>
    <x v="1"/>
    <s v="4"/>
    <x v="2"/>
    <s v="5"/>
    <n v="2"/>
    <s v="NE"/>
    <s v=""/>
    <x v="0"/>
  </r>
  <r>
    <s v="006309/23"/>
    <s v="Čanecký Petr "/>
    <s v="0511203242"/>
    <s v="205"/>
    <x v="322"/>
    <d v="1899-12-30T13:45:00"/>
    <d v="2023-11-14T00:00:00"/>
    <s v="12:46"/>
    <x v="8"/>
    <x v="1"/>
    <x v="1"/>
    <s v="7"/>
    <x v="0"/>
    <s v="1"/>
    <n v="3"/>
    <s v="NE"/>
    <s v=""/>
    <x v="0"/>
  </r>
  <r>
    <s v="006315/23"/>
    <s v="Čanecká Alena"/>
    <s v="8054025320"/>
    <s v="205"/>
    <x v="322"/>
    <d v="1899-12-30T17:56:00"/>
    <d v="2023-11-14T00:00:00"/>
    <s v="12:45"/>
    <x v="9"/>
    <x v="0"/>
    <x v="0"/>
    <s v="7"/>
    <x v="1"/>
    <s v="1"/>
    <n v="3"/>
    <s v="ANO"/>
    <s v=""/>
    <x v="1"/>
  </r>
  <r>
    <s v="006321/23"/>
    <s v="Stoklásek Adam "/>
    <s v="1904031701"/>
    <s v="201"/>
    <x v="323"/>
    <d v="1899-12-30T08:59:00"/>
    <d v="2023-11-14T00:00:00"/>
    <s v="09:15"/>
    <x v="0"/>
    <x v="2"/>
    <x v="2"/>
    <s v="2"/>
    <x v="0"/>
    <s v="1"/>
    <n v="4"/>
    <s v="NE"/>
    <s v=""/>
    <x v="0"/>
  </r>
  <r>
    <s v="006325/23"/>
    <s v="Lešundák Teodor"/>
    <s v="2302190110"/>
    <s v="201"/>
    <x v="323"/>
    <d v="1899-12-30T11:10:00"/>
    <d v="2023-11-14T00:00:00"/>
    <s v="12:35"/>
    <x v="4"/>
    <x v="2"/>
    <x v="2"/>
    <s v="2"/>
    <x v="0"/>
    <s v="1"/>
    <n v="4"/>
    <s v="NE"/>
    <s v=""/>
    <x v="0"/>
  </r>
  <r>
    <s v="006332/23"/>
    <s v="Minksová Marcela"/>
    <s v="7955294424"/>
    <s v="201"/>
    <x v="323"/>
    <d v="1899-12-30T13:10:00"/>
    <d v="2023-11-14T00:00:00"/>
    <s v="09:21"/>
    <x v="1"/>
    <x v="0"/>
    <x v="0"/>
    <s v="7"/>
    <x v="1"/>
    <s v="1"/>
    <n v="4"/>
    <s v="NE"/>
    <s v=""/>
    <x v="0"/>
  </r>
  <r>
    <s v="006334/23"/>
    <s v="Lešundáková Petra"/>
    <s v="9055165108"/>
    <s v="201"/>
    <x v="323"/>
    <d v="1899-12-30T13:39:00"/>
    <d v="2023-11-14T00:00:00"/>
    <s v="12:38"/>
    <x v="5"/>
    <x v="0"/>
    <x v="0"/>
    <s v="7"/>
    <x v="1"/>
    <s v="1"/>
    <n v="4"/>
    <s v="NE"/>
    <s v=""/>
    <x v="0"/>
  </r>
  <r>
    <s v="006359/23"/>
    <s v="Blažek Vincent"/>
    <s v="1811060559"/>
    <s v="201"/>
    <x v="325"/>
    <d v="1899-12-30T18:43:00"/>
    <d v="2023-11-14T00:00:00"/>
    <s v="12:10"/>
    <x v="4"/>
    <x v="1"/>
    <x v="1"/>
    <s v="2"/>
    <x v="0"/>
    <s v="1"/>
    <n v="6"/>
    <s v="ANO"/>
    <s v=""/>
    <x v="1"/>
  </r>
  <r>
    <s v="006360/23"/>
    <s v="Blažková Kateřina"/>
    <s v="9154035748"/>
    <s v="201"/>
    <x v="325"/>
    <d v="1899-12-30T18:56:00"/>
    <d v="2023-11-14T00:00:00"/>
    <s v="12:14"/>
    <x v="5"/>
    <x v="0"/>
    <x v="0"/>
    <s v="7"/>
    <x v="1"/>
    <s v="1"/>
    <n v="6"/>
    <s v="ANO"/>
    <s v=""/>
    <x v="1"/>
  </r>
  <r>
    <s v="006365/23"/>
    <s v="Václavíková Zuzana"/>
    <s v="1554050080"/>
    <s v="205"/>
    <x v="326"/>
    <d v="1899-12-30T13:16:00"/>
    <d v="2023-11-14T00:00:00"/>
    <s v="12:17"/>
    <x v="7"/>
    <x v="2"/>
    <x v="2"/>
    <s v="2"/>
    <x v="0"/>
    <s v="1"/>
    <n v="7"/>
    <s v="NE"/>
    <s v=""/>
    <x v="1"/>
  </r>
  <r>
    <s v="006367/23"/>
    <s v="Tománek Tobiáš"/>
    <s v="1702151759"/>
    <s v="205"/>
    <x v="326"/>
    <d v="1899-12-30T13:40:00"/>
    <d v="2023-11-14T00:00:00"/>
    <s v="09:28"/>
    <x v="7"/>
    <x v="2"/>
    <x v="2"/>
    <s v="2"/>
    <x v="0"/>
    <s v="1"/>
    <n v="7"/>
    <s v="NE"/>
    <s v=""/>
    <x v="1"/>
  </r>
  <r>
    <s v="006368/23"/>
    <s v="Pavelka Alex"/>
    <s v="1804100199"/>
    <s v="205"/>
    <x v="326"/>
    <d v="1899-12-30T14:00:00"/>
    <d v="2023-11-14T00:00:00"/>
    <s v="12:26"/>
    <x v="7"/>
    <x v="2"/>
    <x v="2"/>
    <s v="2"/>
    <x v="0"/>
    <s v="1"/>
    <n v="7"/>
    <s v="NE"/>
    <s v=""/>
    <x v="1"/>
  </r>
  <r>
    <s v="006369/23"/>
    <s v="Pavelková Jana, Mgr."/>
    <s v="8755224148"/>
    <s v="205"/>
    <x v="326"/>
    <d v="1899-12-30T14:04:00"/>
    <d v="2023-11-14T00:00:00"/>
    <s v="12:27"/>
    <x v="6"/>
    <x v="0"/>
    <x v="0"/>
    <s v="7"/>
    <x v="1"/>
    <s v="1"/>
    <n v="7"/>
    <s v="NE"/>
    <s v=""/>
    <x v="1"/>
  </r>
  <r>
    <s v="006370/23"/>
    <s v="Blahová Eliška"/>
    <s v="1454110295"/>
    <s v="205"/>
    <x v="326"/>
    <d v="1899-12-30T14:14:00"/>
    <d v="2023-11-14T00:00:00"/>
    <s v="12:03"/>
    <x v="4"/>
    <x v="2"/>
    <x v="2"/>
    <s v="2"/>
    <x v="0"/>
    <s v="1"/>
    <n v="7"/>
    <s v="NE"/>
    <s v=""/>
    <x v="1"/>
  </r>
  <r>
    <s v="006371/23"/>
    <s v="Travěnec Jakub"/>
    <s v="2001270722"/>
    <s v="205"/>
    <x v="326"/>
    <d v="1899-12-30T14:30:00"/>
    <d v="2023-11-14T00:00:00"/>
    <s v="15:24"/>
    <x v="7"/>
    <x v="2"/>
    <x v="2"/>
    <s v="2"/>
    <x v="0"/>
    <s v="1"/>
    <n v="7"/>
    <s v="NE"/>
    <s v=""/>
    <x v="1"/>
  </r>
  <r>
    <s v="006372/23"/>
    <s v="Travěncová Kateřina"/>
    <s v="9453075720"/>
    <s v="205"/>
    <x v="326"/>
    <d v="1899-12-30T14:35:00"/>
    <d v="2023-11-14T00:00:00"/>
    <s v="15:25"/>
    <x v="6"/>
    <x v="0"/>
    <x v="0"/>
    <s v="7"/>
    <x v="1"/>
    <s v="1"/>
    <n v="7"/>
    <s v="NE"/>
    <s v=""/>
    <x v="1"/>
  </r>
  <r>
    <s v="006375/23"/>
    <s v="Suralová Tereza"/>
    <s v="1958110143"/>
    <s v="205"/>
    <x v="326"/>
    <d v="1899-12-30T14:57:00"/>
    <d v="2023-11-14T00:00:00"/>
    <s v="12:21"/>
    <x v="7"/>
    <x v="2"/>
    <x v="2"/>
    <s v="2"/>
    <x v="0"/>
    <s v="1"/>
    <n v="7"/>
    <s v="NE"/>
    <s v=""/>
    <x v="1"/>
  </r>
  <r>
    <s v="006376/23"/>
    <s v="Lánová Šárka, Bc."/>
    <s v="9051126150"/>
    <s v="205"/>
    <x v="326"/>
    <d v="1899-12-30T15:02:00"/>
    <d v="2023-11-14T00:00:00"/>
    <s v="12:22"/>
    <x v="6"/>
    <x v="0"/>
    <x v="0"/>
    <s v="7"/>
    <x v="1"/>
    <s v="1"/>
    <n v="7"/>
    <s v="ANO"/>
    <s v=""/>
    <x v="1"/>
  </r>
  <r>
    <s v="006378/23"/>
    <s v="Čovejová Karolína "/>
    <s v="0758033243"/>
    <s v="213"/>
    <x v="326"/>
    <d v="1899-12-30T16:30:00"/>
    <d v="2023-11-14T00:00:00"/>
    <s v="13:30"/>
    <x v="4"/>
    <x v="1"/>
    <x v="1"/>
    <s v="2"/>
    <x v="0"/>
    <s v="1"/>
    <n v="7"/>
    <s v="ANO"/>
    <s v=""/>
    <x v="1"/>
  </r>
  <r>
    <s v="006389/23"/>
    <s v="Partyková Natálie"/>
    <s v="1755180372"/>
    <s v="205"/>
    <x v="327"/>
    <d v="1899-12-30T10:39:00"/>
    <d v="2023-11-14T00:00:00"/>
    <s v="08:33"/>
    <x v="7"/>
    <x v="2"/>
    <x v="2"/>
    <s v="2"/>
    <x v="0"/>
    <s v="1"/>
    <n v="1"/>
    <s v="NE"/>
    <s v=""/>
    <x v="0"/>
  </r>
  <r>
    <s v="006397/23"/>
    <s v="Mrtvý Josef"/>
    <s v="2307030572"/>
    <s v="111"/>
    <x v="327"/>
    <d v="1899-12-30T12:29:00"/>
    <d v="2023-11-14T00:00:00"/>
    <s v="12:11"/>
    <x v="4"/>
    <x v="0"/>
    <x v="0"/>
    <s v="2"/>
    <x v="0"/>
    <s v="1"/>
    <n v="1"/>
    <s v="NE"/>
    <s v=""/>
    <x v="0"/>
  </r>
  <r>
    <s v="006401/23"/>
    <s v="Mrtvá Lucie"/>
    <s v="8555275377"/>
    <s v="111"/>
    <x v="327"/>
    <d v="1899-12-30T13:23:00"/>
    <d v="2023-11-14T00:00:00"/>
    <s v="12:18"/>
    <x v="5"/>
    <x v="0"/>
    <x v="0"/>
    <s v="7"/>
    <x v="1"/>
    <s v="1"/>
    <n v="1"/>
    <s v="NE"/>
    <s v=""/>
    <x v="0"/>
  </r>
  <r>
    <s v="006351/23"/>
    <s v="Dvořák Adam "/>
    <s v="1011200069"/>
    <s v="205"/>
    <x v="325"/>
    <d v="1899-12-30T08:47:00"/>
    <d v="2023-11-15T00:00:00"/>
    <s v="12:13"/>
    <x v="4"/>
    <x v="1"/>
    <x v="1"/>
    <s v="2"/>
    <x v="0"/>
    <s v="1"/>
    <n v="6"/>
    <s v="NE"/>
    <s v=""/>
    <x v="1"/>
  </r>
  <r>
    <s v="005981/23"/>
    <s v="Glembeková Veronika "/>
    <s v="0756156170"/>
    <s v="111"/>
    <x v="306"/>
    <d v="1899-12-30T11:26:00"/>
    <d v="2023-11-15T00:00:00"/>
    <s v="11:10"/>
    <x v="0"/>
    <x v="0"/>
    <x v="0"/>
    <s v="2"/>
    <x v="0"/>
    <s v="1"/>
    <n v="1"/>
    <s v="NE"/>
    <s v=""/>
    <x v="0"/>
  </r>
  <r>
    <s v="006268/23"/>
    <s v="Kozubský Samuel"/>
    <s v="1410301904"/>
    <s v="205"/>
    <x v="320"/>
    <d v="1899-12-30T21:21:00"/>
    <d v="2023-11-15T00:00:00"/>
    <s v="13:19"/>
    <x v="2"/>
    <x v="1"/>
    <x v="1"/>
    <s v="2"/>
    <x v="0"/>
    <s v="1"/>
    <n v="1"/>
    <s v="ANO"/>
    <s v=""/>
    <x v="1"/>
  </r>
  <r>
    <s v="006294/23"/>
    <s v="Krumpoch Matěj "/>
    <s v="1201250490"/>
    <s v="213"/>
    <x v="322"/>
    <d v="1899-12-30T10:21:00"/>
    <d v="2023-11-15T00:00:00"/>
    <s v="13:59"/>
    <x v="0"/>
    <x v="1"/>
    <x v="1"/>
    <s v="7"/>
    <x v="0"/>
    <s v="1"/>
    <n v="3"/>
    <s v="NE"/>
    <s v=""/>
    <x v="0"/>
  </r>
  <r>
    <s v="006377/23"/>
    <s v="Čechová Lucie"/>
    <s v="1354220340"/>
    <s v="211"/>
    <x v="326"/>
    <d v="1899-12-30T16:10:00"/>
    <d v="2023-11-15T00:00:00"/>
    <s v="08:52"/>
    <x v="0"/>
    <x v="0"/>
    <x v="0"/>
    <s v="2"/>
    <x v="0"/>
    <s v="1"/>
    <n v="7"/>
    <s v="ANO"/>
    <s v=""/>
    <x v="1"/>
  </r>
  <r>
    <s v="006379/23"/>
    <s v="Čechová Kateřina"/>
    <s v="7362245352"/>
    <s v="211"/>
    <x v="326"/>
    <d v="1899-12-30T18:22:00"/>
    <d v="2023-11-15T00:00:00"/>
    <s v="12:46"/>
    <x v="1"/>
    <x v="0"/>
    <x v="0"/>
    <s v="7"/>
    <x v="1"/>
    <s v="1"/>
    <n v="7"/>
    <s v="ANO"/>
    <s v=""/>
    <x v="1"/>
  </r>
  <r>
    <s v="006383/23"/>
    <s v="Vojtková Tereza"/>
    <s v="0558215262"/>
    <s v="211"/>
    <x v="327"/>
    <d v="1899-12-30T08:14:00"/>
    <d v="2023-11-15T00:00:00"/>
    <s v="11:57"/>
    <x v="0"/>
    <x v="2"/>
    <x v="2"/>
    <s v="2"/>
    <x v="0"/>
    <s v="1"/>
    <n v="1"/>
    <s v="NE"/>
    <s v=""/>
    <x v="0"/>
  </r>
  <r>
    <s v="006385/23"/>
    <s v="Umrianová Evelína"/>
    <s v="2053190458"/>
    <s v="211"/>
    <x v="327"/>
    <d v="1899-12-30T08:33:00"/>
    <d v="2023-11-15T00:00:00"/>
    <s v="12:26"/>
    <x v="0"/>
    <x v="2"/>
    <x v="2"/>
    <s v="2"/>
    <x v="0"/>
    <s v="1"/>
    <n v="1"/>
    <s v="NE"/>
    <s v=""/>
    <x v="0"/>
  </r>
  <r>
    <s v="006386/23"/>
    <s v="Beránková Maria"/>
    <s v="1453111429"/>
    <s v="111"/>
    <x v="327"/>
    <d v="1899-12-30T09:04:00"/>
    <d v="2023-11-15T00:00:00"/>
    <s v="11:43"/>
    <x v="0"/>
    <x v="2"/>
    <x v="2"/>
    <s v="2"/>
    <x v="0"/>
    <s v="1"/>
    <n v="1"/>
    <s v="NE"/>
    <s v=""/>
    <x v="0"/>
  </r>
  <r>
    <s v="006391/23"/>
    <s v="Hořava Eliáš"/>
    <s v="1502230125"/>
    <s v="205"/>
    <x v="327"/>
    <d v="1899-12-30T11:09:00"/>
    <d v="2023-11-15T00:00:00"/>
    <s v="10:21"/>
    <x v="7"/>
    <x v="2"/>
    <x v="2"/>
    <s v="2"/>
    <x v="0"/>
    <s v="1"/>
    <n v="1"/>
    <s v="NE"/>
    <s v=""/>
    <x v="0"/>
  </r>
  <r>
    <s v="006395/23"/>
    <s v="Popelka Lukáš"/>
    <s v="1502170296"/>
    <s v="205"/>
    <x v="327"/>
    <d v="1899-12-30T11:58:00"/>
    <d v="2023-11-15T00:00:00"/>
    <s v="10:21"/>
    <x v="7"/>
    <x v="2"/>
    <x v="2"/>
    <s v="2"/>
    <x v="0"/>
    <s v="1"/>
    <n v="1"/>
    <s v="NE"/>
    <s v=""/>
    <x v="0"/>
  </r>
  <r>
    <s v="006398/23"/>
    <s v="Dolénková Sofie"/>
    <s v="1954040055"/>
    <s v="205"/>
    <x v="327"/>
    <d v="1899-12-30T12:36:00"/>
    <d v="2023-11-15T00:00:00"/>
    <s v="12:29"/>
    <x v="7"/>
    <x v="2"/>
    <x v="2"/>
    <s v="2"/>
    <x v="0"/>
    <s v="1"/>
    <n v="1"/>
    <s v="NE"/>
    <s v=""/>
    <x v="0"/>
  </r>
  <r>
    <s v="006399/23"/>
    <s v="Umrianová Adéla, Bc."/>
    <s v="9452075699"/>
    <s v="211"/>
    <x v="327"/>
    <d v="1899-12-30T13:01:00"/>
    <d v="2023-11-15T00:00:00"/>
    <s v="12:30"/>
    <x v="1"/>
    <x v="0"/>
    <x v="0"/>
    <s v="7"/>
    <x v="1"/>
    <s v="1"/>
    <n v="1"/>
    <s v="NE"/>
    <s v=""/>
    <x v="0"/>
  </r>
  <r>
    <s v="006407/23"/>
    <s v="Sitmalidu Niki"/>
    <s v="7860155765"/>
    <s v="111"/>
    <x v="327"/>
    <d v="1899-12-30T17:12:00"/>
    <d v="2023-11-15T00:00:00"/>
    <s v="11:44"/>
    <x v="1"/>
    <x v="0"/>
    <x v="0"/>
    <s v="7"/>
    <x v="1"/>
    <s v="1"/>
    <n v="1"/>
    <s v="ANO"/>
    <s v=""/>
    <x v="1"/>
  </r>
  <r>
    <s v="006409/23"/>
    <s v="Drozd Vojtěch"/>
    <s v="1708300198"/>
    <s v="205"/>
    <x v="328"/>
    <d v="1899-12-30T02:57:00"/>
    <d v="2023-11-15T00:00:00"/>
    <s v="13:12"/>
    <x v="2"/>
    <x v="1"/>
    <x v="1"/>
    <s v="3"/>
    <x v="0"/>
    <s v="1"/>
    <n v="2"/>
    <s v="ANO"/>
    <s v=""/>
    <x v="1"/>
  </r>
  <r>
    <s v="006410/23"/>
    <s v="Drozd Petr"/>
    <s v="8207275692"/>
    <s v="205"/>
    <x v="328"/>
    <d v="1899-12-30T06:27:00"/>
    <d v="2023-11-15T00:00:00"/>
    <s v="13:18"/>
    <x v="3"/>
    <x v="0"/>
    <x v="0"/>
    <s v="7"/>
    <x v="1"/>
    <s v="1"/>
    <n v="2"/>
    <s v="ANO"/>
    <s v=""/>
    <x v="1"/>
  </r>
  <r>
    <s v="006412/23"/>
    <s v="Prudil Jan"/>
    <s v="2303020522"/>
    <s v="111"/>
    <x v="328"/>
    <d v="1899-12-30T08:43:00"/>
    <d v="2023-11-15T00:00:00"/>
    <s v="12:36"/>
    <x v="4"/>
    <x v="2"/>
    <x v="2"/>
    <s v="2"/>
    <x v="0"/>
    <s v="1"/>
    <n v="2"/>
    <s v="NE"/>
    <s v=""/>
    <x v="0"/>
  </r>
  <r>
    <s v="006417/23"/>
    <s v="Brucciani Aron"/>
    <s v="1509191398"/>
    <s v="207"/>
    <x v="328"/>
    <d v="1899-12-30T09:57:00"/>
    <d v="2023-11-15T00:00:00"/>
    <s v="14:49"/>
    <x v="4"/>
    <x v="2"/>
    <x v="2"/>
    <s v="2"/>
    <x v="0"/>
    <s v="1"/>
    <n v="2"/>
    <s v="NE"/>
    <s v=""/>
    <x v="0"/>
  </r>
  <r>
    <s v="006421/23"/>
    <s v="Krejcarová Adéla"/>
    <s v="2162080701"/>
    <s v="205"/>
    <x v="328"/>
    <d v="1899-12-30T11:02:00"/>
    <d v="2023-11-15T00:00:00"/>
    <s v="13:25"/>
    <x v="2"/>
    <x v="0"/>
    <x v="0"/>
    <s v="2"/>
    <x v="0"/>
    <s v="1"/>
    <n v="2"/>
    <s v="NE"/>
    <s v=""/>
    <x v="0"/>
  </r>
  <r>
    <s v="006428/23"/>
    <s v="Brucciani Marta"/>
    <s v="8755185384"/>
    <s v="207"/>
    <x v="328"/>
    <d v="1899-12-30T13:51:00"/>
    <d v="2023-11-15T00:00:00"/>
    <s v="14:51"/>
    <x v="5"/>
    <x v="0"/>
    <x v="0"/>
    <s v="7"/>
    <x v="1"/>
    <s v="1"/>
    <n v="2"/>
    <s v="NE"/>
    <s v=""/>
    <x v="0"/>
  </r>
  <r>
    <s v="006429/23"/>
    <s v="Prudilová Romana"/>
    <s v="9655246062"/>
    <s v="111"/>
    <x v="328"/>
    <d v="1899-12-30T14:07:00"/>
    <d v="2023-11-15T00:00:00"/>
    <s v="12:37"/>
    <x v="5"/>
    <x v="0"/>
    <x v="0"/>
    <s v="7"/>
    <x v="1"/>
    <s v="1"/>
    <n v="2"/>
    <s v="NE"/>
    <s v=""/>
    <x v="0"/>
  </r>
  <r>
    <s v="006431/23"/>
    <s v="Krejcar Cahelová Kri"/>
    <s v="8958165700"/>
    <s v="205"/>
    <x v="328"/>
    <d v="1899-12-30T14:21:00"/>
    <d v="2023-11-15T00:00:00"/>
    <s v="13:41"/>
    <x v="3"/>
    <x v="0"/>
    <x v="0"/>
    <s v="7"/>
    <x v="1"/>
    <s v="1"/>
    <n v="2"/>
    <s v="NE"/>
    <s v=""/>
    <x v="0"/>
  </r>
  <r>
    <s v="006435/23"/>
    <s v="Zapletalová Anna"/>
    <s v="1454250215"/>
    <s v="205"/>
    <x v="328"/>
    <d v="1899-12-30T19:56:00"/>
    <d v="2023-11-15T00:00:00"/>
    <s v="12:31"/>
    <x v="7"/>
    <x v="1"/>
    <x v="1"/>
    <s v="2"/>
    <x v="0"/>
    <s v="1"/>
    <n v="2"/>
    <s v="ANO"/>
    <s v=""/>
    <x v="1"/>
  </r>
  <r>
    <s v="006437/23"/>
    <s v="Hanák Matěj"/>
    <s v="2302090340"/>
    <s v="211"/>
    <x v="328"/>
    <d v="1899-12-30T22:24:00"/>
    <d v="2023-11-15T00:00:00"/>
    <s v="12:33"/>
    <x v="4"/>
    <x v="0"/>
    <x v="0"/>
    <s v="2"/>
    <x v="2"/>
    <s v="1"/>
    <n v="2"/>
    <s v="ANO"/>
    <s v=""/>
    <x v="1"/>
  </r>
  <r>
    <s v="006438/23"/>
    <s v="Matoušková Eva Mgr."/>
    <s v="8455315330"/>
    <s v="211"/>
    <x v="328"/>
    <d v="1899-12-30T22:37:00"/>
    <d v="2023-11-15T00:00:00"/>
    <s v="12:35"/>
    <x v="5"/>
    <x v="0"/>
    <x v="0"/>
    <s v="7"/>
    <x v="1"/>
    <s v="1"/>
    <n v="2"/>
    <s v="ANO"/>
    <s v=""/>
    <x v="1"/>
  </r>
  <r>
    <s v="006440/23"/>
    <s v="Maceček Jan"/>
    <s v="1607211067"/>
    <s v="207"/>
    <x v="328"/>
    <d v="1899-12-30T23:33:00"/>
    <d v="2023-11-15T00:00:00"/>
    <s v="14:00"/>
    <x v="2"/>
    <x v="1"/>
    <x v="1"/>
    <s v="2"/>
    <x v="0"/>
    <s v="1"/>
    <n v="2"/>
    <s v="ANO"/>
    <s v=""/>
    <x v="1"/>
  </r>
  <r>
    <s v="006433/23"/>
    <s v="Konečná Tereza"/>
    <s v="2056210365"/>
    <s v="205"/>
    <x v="328"/>
    <d v="1899-12-30T15:33:00"/>
    <d v="2023-11-16T00:00:00"/>
    <s v="12:13"/>
    <x v="2"/>
    <x v="1"/>
    <x v="1"/>
    <s v="2"/>
    <x v="2"/>
    <s v="1"/>
    <n v="2"/>
    <s v="ANO"/>
    <s v=""/>
    <x v="1"/>
  </r>
  <r>
    <s v="006434/23"/>
    <s v="Konečná Lucie, Ing."/>
    <s v="9261025818"/>
    <s v="205"/>
    <x v="328"/>
    <d v="1899-12-30T15:56:00"/>
    <d v="2023-11-16T00:00:00"/>
    <s v="12:18"/>
    <x v="3"/>
    <x v="0"/>
    <x v="0"/>
    <s v="7"/>
    <x v="1"/>
    <s v="1"/>
    <n v="2"/>
    <s v="ANO"/>
    <s v=""/>
    <x v="1"/>
  </r>
  <r>
    <s v="006140/23"/>
    <s v="Grézlová Natálie"/>
    <s v="1859010087"/>
    <s v="213"/>
    <x v="314"/>
    <d v="1899-12-30T12:27:00"/>
    <d v="2023-11-16T00:00:00"/>
    <s v="12:28"/>
    <x v="0"/>
    <x v="0"/>
    <x v="0"/>
    <s v="2"/>
    <x v="0"/>
    <s v="1"/>
    <n v="2"/>
    <s v="NE"/>
    <s v=""/>
    <x v="0"/>
  </r>
  <r>
    <s v="006284/23"/>
    <s v="Pešková Natálie"/>
    <s v="1154221200"/>
    <s v="211"/>
    <x v="321"/>
    <d v="1899-12-30T16:27:00"/>
    <d v="2023-11-16T00:00:00"/>
    <s v="10:27"/>
    <x v="11"/>
    <x v="1"/>
    <x v="1"/>
    <s v="5"/>
    <x v="0"/>
    <s v="5"/>
    <n v="2"/>
    <s v="ANO"/>
    <s v=""/>
    <x v="1"/>
  </r>
  <r>
    <s v="006300/23"/>
    <s v="Štencl Jan"/>
    <s v="0806063258"/>
    <s v="205"/>
    <x v="322"/>
    <d v="1899-12-30T11:44:00"/>
    <d v="2023-11-16T00:00:00"/>
    <s v="11:28"/>
    <x v="0"/>
    <x v="0"/>
    <x v="0"/>
    <s v="2"/>
    <x v="0"/>
    <s v="1"/>
    <n v="3"/>
    <s v="NE"/>
    <s v=""/>
    <x v="0"/>
  </r>
  <r>
    <s v="006322/23"/>
    <s v="Kučerová Michaela"/>
    <s v="0662167583"/>
    <s v="201"/>
    <x v="323"/>
    <d v="1899-12-30T09:09:00"/>
    <d v="2023-11-16T00:00:00"/>
    <s v="11:33"/>
    <x v="0"/>
    <x v="0"/>
    <x v="0"/>
    <s v="1"/>
    <x v="0"/>
    <s v="1"/>
    <n v="4"/>
    <s v="NE"/>
    <s v=""/>
    <x v="0"/>
  </r>
  <r>
    <s v="006347/23"/>
    <s v="Zlámalová Amelia "/>
    <s v="2257220350"/>
    <s v="111"/>
    <x v="324"/>
    <d v="1899-12-30T15:11:00"/>
    <d v="2023-11-16T00:00:00"/>
    <s v="12:30"/>
    <x v="4"/>
    <x v="1"/>
    <x v="1"/>
    <s v="4"/>
    <x v="0"/>
    <s v="1"/>
    <n v="5"/>
    <s v="ANO"/>
    <s v=""/>
    <x v="1"/>
  </r>
  <r>
    <s v="006348/23"/>
    <s v="Zlámalová Kamila Bc."/>
    <s v="8953074097"/>
    <s v="111"/>
    <x v="324"/>
    <d v="1899-12-30T15:16:00"/>
    <d v="2023-11-16T00:00:00"/>
    <s v="12:30"/>
    <x v="5"/>
    <x v="0"/>
    <x v="0"/>
    <s v="7"/>
    <x v="1"/>
    <s v="1"/>
    <n v="5"/>
    <s v="ANO"/>
    <s v=""/>
    <x v="1"/>
  </r>
  <r>
    <s v="006353/23"/>
    <s v="Šmídová Kristýna"/>
    <s v="9761155734"/>
    <s v="205"/>
    <x v="325"/>
    <d v="1899-12-30T12:15:00"/>
    <d v="2023-11-16T00:00:00"/>
    <s v="12:34"/>
    <x v="1"/>
    <x v="0"/>
    <x v="0"/>
    <s v="7"/>
    <x v="1"/>
    <s v="1"/>
    <n v="6"/>
    <s v="NE"/>
    <s v=""/>
    <x v="1"/>
  </r>
  <r>
    <s v="006373/23"/>
    <s v="Zacpal Dominik"/>
    <s v="2010290568"/>
    <s v="111"/>
    <x v="326"/>
    <d v="1899-12-30T14:40:00"/>
    <d v="2023-11-16T00:00:00"/>
    <s v="12:27"/>
    <x v="7"/>
    <x v="2"/>
    <x v="2"/>
    <s v="2"/>
    <x v="0"/>
    <s v="1"/>
    <n v="7"/>
    <s v="NE"/>
    <s v=""/>
    <x v="1"/>
  </r>
  <r>
    <s v="006374/23"/>
    <s v="Nantlová Lucie"/>
    <s v="8352065304"/>
    <s v="111"/>
    <x v="326"/>
    <d v="1899-12-30T14:45:00"/>
    <d v="2023-11-16T00:00:00"/>
    <s v="12:28"/>
    <x v="6"/>
    <x v="0"/>
    <x v="0"/>
    <s v="7"/>
    <x v="1"/>
    <s v="1"/>
    <n v="7"/>
    <s v="NE"/>
    <s v=""/>
    <x v="1"/>
  </r>
  <r>
    <s v="006384/23"/>
    <s v="Kozáková Tereza"/>
    <s v="0954021409"/>
    <s v="205"/>
    <x v="327"/>
    <d v="1899-12-30T08:15:00"/>
    <d v="2023-11-16T00:00:00"/>
    <s v="12:00"/>
    <x v="8"/>
    <x v="2"/>
    <x v="2"/>
    <s v="2"/>
    <x v="0"/>
    <s v="1"/>
    <n v="1"/>
    <s v="NE"/>
    <s v=""/>
    <x v="0"/>
  </r>
  <r>
    <s v="006387/23"/>
    <s v="Ondra Samuel"/>
    <s v="1808301924"/>
    <s v="111"/>
    <x v="327"/>
    <d v="1899-12-30T09:31:00"/>
    <d v="2023-11-16T00:00:00"/>
    <s v="12:21"/>
    <x v="7"/>
    <x v="2"/>
    <x v="2"/>
    <s v="2"/>
    <x v="0"/>
    <s v="1"/>
    <n v="1"/>
    <s v="NE"/>
    <s v=""/>
    <x v="0"/>
  </r>
  <r>
    <s v="006390/23"/>
    <s v="Krulíková Adina"/>
    <s v="2058250986"/>
    <s v="211"/>
    <x v="327"/>
    <d v="1899-12-30T10:40:00"/>
    <d v="2023-11-16T00:00:00"/>
    <s v="12:03"/>
    <x v="2"/>
    <x v="2"/>
    <x v="2"/>
    <s v="2"/>
    <x v="0"/>
    <s v="1"/>
    <n v="1"/>
    <s v="NE"/>
    <s v=""/>
    <x v="0"/>
  </r>
  <r>
    <s v="006402/23"/>
    <s v="Krulík Ondřej"/>
    <s v="8608243259"/>
    <s v="207"/>
    <x v="327"/>
    <d v="1899-12-30T13:27:00"/>
    <d v="2023-11-16T00:00:00"/>
    <s v="12:09"/>
    <x v="3"/>
    <x v="0"/>
    <x v="0"/>
    <s v="7"/>
    <x v="1"/>
    <s v="1"/>
    <n v="1"/>
    <s v="NE"/>
    <s v=""/>
    <x v="0"/>
  </r>
  <r>
    <s v="006403/23"/>
    <s v="Kučerová Lenka, Bc,"/>
    <s v="8159244610"/>
    <s v="111"/>
    <x v="327"/>
    <d v="1899-12-30T13:59:00"/>
    <d v="2023-11-16T00:00:00"/>
    <s v="12:24"/>
    <x v="6"/>
    <x v="0"/>
    <x v="0"/>
    <s v="7"/>
    <x v="1"/>
    <s v="1"/>
    <n v="1"/>
    <s v="NE"/>
    <s v=""/>
    <x v="0"/>
  </r>
  <r>
    <s v="006406/23"/>
    <s v="Gáborová Samanta"/>
    <s v="0751316071"/>
    <s v="111"/>
    <x v="327"/>
    <d v="1899-12-30T16:28:00"/>
    <d v="2023-11-16T00:00:00"/>
    <s v="12:02"/>
    <x v="2"/>
    <x v="1"/>
    <x v="1"/>
    <s v="2"/>
    <x v="0"/>
    <s v="1"/>
    <n v="1"/>
    <s v="ANO"/>
    <s v=""/>
    <x v="1"/>
  </r>
  <r>
    <s v="006413/23"/>
    <s v="Knapek Tomáš"/>
    <s v="0907155271"/>
    <s v="205"/>
    <x v="328"/>
    <d v="1899-12-30T08:50:00"/>
    <d v="2023-11-16T00:00:00"/>
    <s v="12:13"/>
    <x v="4"/>
    <x v="2"/>
    <x v="2"/>
    <s v="2"/>
    <x v="0"/>
    <s v="1"/>
    <n v="2"/>
    <s v="NE"/>
    <s v=""/>
    <x v="0"/>
  </r>
  <r>
    <s v="006414/23"/>
    <s v="Zdvyhal Marek"/>
    <s v="2206261211"/>
    <s v="207"/>
    <x v="328"/>
    <d v="1899-12-30T08:58:00"/>
    <d v="2023-11-16T00:00:00"/>
    <s v="12:28"/>
    <x v="4"/>
    <x v="2"/>
    <x v="2"/>
    <s v="2"/>
    <x v="0"/>
    <s v="1"/>
    <n v="2"/>
    <s v="NE"/>
    <s v=""/>
    <x v="0"/>
  </r>
  <r>
    <s v="006415/23"/>
    <s v="Jurová Alexandra"/>
    <s v="0659192215"/>
    <s v="205"/>
    <x v="328"/>
    <d v="1899-12-30T09:29:00"/>
    <d v="2023-11-16T00:00:00"/>
    <s v="12:11"/>
    <x v="4"/>
    <x v="0"/>
    <x v="0"/>
    <s v="2"/>
    <x v="0"/>
    <s v="1"/>
    <n v="2"/>
    <s v="NE"/>
    <s v=""/>
    <x v="0"/>
  </r>
  <r>
    <s v="006418/23"/>
    <s v="Lelovics Radek"/>
    <s v="1006135339"/>
    <s v="111"/>
    <x v="328"/>
    <d v="1899-12-30T10:11:00"/>
    <d v="2023-11-16T00:00:00"/>
    <s v="12:25"/>
    <x v="7"/>
    <x v="2"/>
    <x v="2"/>
    <s v="2"/>
    <x v="0"/>
    <s v="1"/>
    <n v="2"/>
    <s v="NE"/>
    <s v=""/>
    <x v="0"/>
  </r>
  <r>
    <s v="006422/23"/>
    <s v="Zubíková Amálie"/>
    <s v="1253170105"/>
    <s v="205"/>
    <x v="328"/>
    <d v="1899-12-30T11:22:00"/>
    <d v="2023-11-16T00:00:00"/>
    <s v="12:00"/>
    <x v="8"/>
    <x v="2"/>
    <x v="2"/>
    <s v="2"/>
    <x v="0"/>
    <s v="1"/>
    <n v="2"/>
    <s v="NE"/>
    <s v=""/>
    <x v="0"/>
  </r>
  <r>
    <s v="006432/23"/>
    <s v="Nétková Tereza, Mgr."/>
    <s v="8551176227"/>
    <s v="205"/>
    <x v="328"/>
    <d v="1899-12-30T14:28:00"/>
    <d v="2023-11-16T00:00:00"/>
    <s v="14:44"/>
    <x v="5"/>
    <x v="0"/>
    <x v="0"/>
    <s v="7"/>
    <x v="1"/>
    <s v="1"/>
    <n v="2"/>
    <s v="NE"/>
    <s v=""/>
    <x v="0"/>
  </r>
  <r>
    <s v="006461/23"/>
    <s v="Češek Vincent"/>
    <s v="1509250303"/>
    <s v="111"/>
    <x v="329"/>
    <d v="1899-12-30T22:01:00"/>
    <d v="2023-11-16T00:00:00"/>
    <s v="12:00"/>
    <x v="8"/>
    <x v="1"/>
    <x v="1"/>
    <s v="2"/>
    <x v="0"/>
    <s v="1"/>
    <n v="3"/>
    <s v="ANO"/>
    <s v=""/>
    <x v="1"/>
  </r>
  <r>
    <s v="005878/23"/>
    <s v="Burkalo Mariia"/>
    <s v="8558774774"/>
    <s v="111"/>
    <x v="301"/>
    <d v="1899-12-30T15:15:00"/>
    <d v="2023-11-17T00:00:00"/>
    <s v="18:31"/>
    <x v="9"/>
    <x v="0"/>
    <x v="0"/>
    <s v="7"/>
    <x v="1"/>
    <s v="1"/>
    <n v="3"/>
    <s v="ANO"/>
    <s v=""/>
    <x v="1"/>
  </r>
  <r>
    <s v="006211/23"/>
    <s v="Zajacová Klára"/>
    <s v="1251040219"/>
    <s v="213"/>
    <x v="319"/>
    <d v="1899-12-30T11:35:00"/>
    <d v="2023-11-17T00:00:00"/>
    <s v="09:21"/>
    <x v="0"/>
    <x v="0"/>
    <x v="0"/>
    <s v="2"/>
    <x v="0"/>
    <s v="1"/>
    <n v="7"/>
    <s v="NE"/>
    <s v=""/>
    <x v="1"/>
  </r>
  <r>
    <s v="006282/23"/>
    <s v="Gábor Michal"/>
    <s v="1901010617"/>
    <s v="111"/>
    <x v="321"/>
    <d v="1899-12-30T15:25:00"/>
    <d v="2023-11-17T00:00:00"/>
    <s v="11:48"/>
    <x v="4"/>
    <x v="1"/>
    <x v="1"/>
    <s v="2"/>
    <x v="0"/>
    <s v="1"/>
    <n v="2"/>
    <s v="ANO"/>
    <s v=""/>
    <x v="1"/>
  </r>
  <r>
    <s v="006307/23"/>
    <s v="Červeňáková Irena "/>
    <s v="8862126174"/>
    <s v="111"/>
    <x v="322"/>
    <d v="1899-12-30T13:06:00"/>
    <d v="2023-11-17T00:00:00"/>
    <s v="14:44"/>
    <x v="5"/>
    <x v="0"/>
    <x v="0"/>
    <s v="7"/>
    <x v="1"/>
    <s v="1"/>
    <n v="3"/>
    <s v="NE"/>
    <s v=""/>
    <x v="0"/>
  </r>
  <r>
    <s v="006400/23"/>
    <s v="Ševčíková Soňa"/>
    <s v="8760124219"/>
    <s v="111"/>
    <x v="327"/>
    <d v="1899-12-30T13:08:00"/>
    <d v="2023-11-17T00:00:00"/>
    <s v="11:24"/>
    <x v="6"/>
    <x v="0"/>
    <x v="0"/>
    <s v="7"/>
    <x v="1"/>
    <s v="1"/>
    <n v="1"/>
    <s v="NE"/>
    <s v=""/>
    <x v="0"/>
  </r>
  <r>
    <s v="006392/23"/>
    <s v="Ševčík František"/>
    <s v="1901291370"/>
    <s v="111"/>
    <x v="327"/>
    <d v="1899-12-30T11:19:00"/>
    <d v="2023-11-17T00:00:00"/>
    <s v="11:25"/>
    <x v="7"/>
    <x v="2"/>
    <x v="2"/>
    <s v="2"/>
    <x v="0"/>
    <s v="1"/>
    <n v="1"/>
    <s v="NE"/>
    <s v=""/>
    <x v="0"/>
  </r>
  <r>
    <s v="006411/23"/>
    <s v="Lasáková Eliška "/>
    <s v="1062291670"/>
    <s v="205"/>
    <x v="328"/>
    <d v="1899-12-30T07:56:00"/>
    <d v="2023-11-17T00:00:00"/>
    <s v="09:47"/>
    <x v="8"/>
    <x v="2"/>
    <x v="2"/>
    <s v="2"/>
    <x v="0"/>
    <s v="1"/>
    <n v="2"/>
    <s v="NE"/>
    <s v=""/>
    <x v="0"/>
  </r>
  <r>
    <s v="006419/23"/>
    <s v="Adl Svatopluk"/>
    <s v="2011101433"/>
    <s v="205"/>
    <x v="328"/>
    <d v="1899-12-30T10:26:00"/>
    <d v="2023-11-17T00:00:00"/>
    <s v="12:18"/>
    <x v="2"/>
    <x v="0"/>
    <x v="0"/>
    <s v="2"/>
    <x v="0"/>
    <s v="1"/>
    <n v="2"/>
    <s v="NE"/>
    <s v=""/>
    <x v="0"/>
  </r>
  <r>
    <s v="006420/23"/>
    <s v="Pacut Jakub"/>
    <s v="1403030464"/>
    <s v="111"/>
    <x v="328"/>
    <d v="1899-12-30T10:55:00"/>
    <d v="2023-11-17T00:00:00"/>
    <s v="09:44"/>
    <x v="8"/>
    <x v="2"/>
    <x v="2"/>
    <s v="2"/>
    <x v="0"/>
    <s v="1"/>
    <n v="2"/>
    <s v="NE"/>
    <s v=""/>
    <x v="0"/>
  </r>
  <r>
    <s v="006424/23"/>
    <s v="Pacut Lukáš"/>
    <s v="8601096350"/>
    <s v="111"/>
    <x v="328"/>
    <d v="1899-12-30T13:05:00"/>
    <d v="2023-11-17T00:00:00"/>
    <s v="12:12"/>
    <x v="9"/>
    <x v="0"/>
    <x v="0"/>
    <s v="7"/>
    <x v="1"/>
    <s v="1"/>
    <n v="2"/>
    <s v="NE"/>
    <s v=""/>
    <x v="0"/>
  </r>
  <r>
    <s v="006427/23"/>
    <s v="Tyrpeklová Monika"/>
    <s v="6956275106"/>
    <s v="205"/>
    <x v="328"/>
    <d v="1899-12-30T13:45:00"/>
    <d v="2023-11-17T00:00:00"/>
    <s v="12:36"/>
    <x v="3"/>
    <x v="0"/>
    <x v="0"/>
    <s v="7"/>
    <x v="1"/>
    <s v="1"/>
    <n v="2"/>
    <s v="NE"/>
    <s v=""/>
    <x v="0"/>
  </r>
  <r>
    <s v="006442/23"/>
    <s v="Turková Alžběta"/>
    <s v="2153111840"/>
    <s v="111"/>
    <x v="329"/>
    <d v="1899-12-30T08:34:00"/>
    <d v="2023-11-17T00:00:00"/>
    <s v="12:32"/>
    <x v="4"/>
    <x v="2"/>
    <x v="2"/>
    <s v="2"/>
    <x v="0"/>
    <s v="1"/>
    <n v="3"/>
    <s v="NE"/>
    <s v=""/>
    <x v="0"/>
  </r>
  <r>
    <s v="006443/23"/>
    <s v="Riedlová Ema"/>
    <s v="1558020101"/>
    <s v="201"/>
    <x v="329"/>
    <d v="1899-12-30T08:54:00"/>
    <d v="2023-11-17T00:00:00"/>
    <s v="12:17"/>
    <x v="4"/>
    <x v="2"/>
    <x v="2"/>
    <s v="2"/>
    <x v="0"/>
    <s v="1"/>
    <n v="3"/>
    <s v="NE"/>
    <s v=""/>
    <x v="0"/>
  </r>
  <r>
    <s v="006444/23"/>
    <s v="Klimeš Jakub"/>
    <s v="1712041298"/>
    <s v="111"/>
    <x v="329"/>
    <d v="1899-12-30T09:09:00"/>
    <d v="2023-11-17T00:00:00"/>
    <s v="12:11"/>
    <x v="4"/>
    <x v="2"/>
    <x v="2"/>
    <s v="2"/>
    <x v="0"/>
    <s v="1"/>
    <n v="3"/>
    <s v="NE"/>
    <s v=""/>
    <x v="0"/>
  </r>
  <r>
    <s v="006445/23"/>
    <s v="Kvasnicová Veronika"/>
    <s v="1752120040"/>
    <s v="205"/>
    <x v="329"/>
    <d v="1899-12-30T09:22:00"/>
    <d v="2023-11-17T00:00:00"/>
    <s v="12:39"/>
    <x v="4"/>
    <x v="2"/>
    <x v="2"/>
    <s v="2"/>
    <x v="0"/>
    <s v="1"/>
    <n v="3"/>
    <s v="NE"/>
    <s v=""/>
    <x v="0"/>
  </r>
  <r>
    <s v="006446/23"/>
    <s v="Všetička Michal"/>
    <s v="1510311286"/>
    <s v="205"/>
    <x v="329"/>
    <d v="1899-12-30T09:41:00"/>
    <d v="2023-11-17T00:00:00"/>
    <s v="10:33"/>
    <x v="7"/>
    <x v="2"/>
    <x v="2"/>
    <s v="2"/>
    <x v="0"/>
    <s v="1"/>
    <n v="3"/>
    <s v="NE"/>
    <s v=""/>
    <x v="0"/>
  </r>
  <r>
    <s v="006448/23"/>
    <s v="Dosedla Radek "/>
    <s v="0611016175"/>
    <s v="205"/>
    <x v="329"/>
    <d v="1899-12-30T10:41:00"/>
    <d v="2023-11-17T00:00:00"/>
    <s v="10:19"/>
    <x v="7"/>
    <x v="1"/>
    <x v="1"/>
    <s v="2"/>
    <x v="0"/>
    <s v="1"/>
    <n v="3"/>
    <s v="NE"/>
    <s v=""/>
    <x v="0"/>
  </r>
  <r>
    <s v="006449/23"/>
    <s v="Haluzík Šimon"/>
    <s v="0810185343"/>
    <s v="111"/>
    <x v="329"/>
    <d v="1899-12-30T11:10:00"/>
    <d v="2023-11-17T00:00:00"/>
    <s v="11:27"/>
    <x v="7"/>
    <x v="2"/>
    <x v="2"/>
    <s v="2"/>
    <x v="0"/>
    <s v="1"/>
    <n v="3"/>
    <s v="NE"/>
    <s v=""/>
    <x v="0"/>
  </r>
  <r>
    <s v="006452/23"/>
    <s v="Jurková Pavla"/>
    <s v="8452235770"/>
    <s v="201"/>
    <x v="329"/>
    <d v="1899-12-30T13:30:00"/>
    <d v="2023-11-17T00:00:00"/>
    <s v="14:23"/>
    <x v="5"/>
    <x v="0"/>
    <x v="0"/>
    <s v="7"/>
    <x v="1"/>
    <s v="1"/>
    <n v="3"/>
    <s v="NE"/>
    <s v=""/>
    <x v="0"/>
  </r>
  <r>
    <s v="006453/23"/>
    <s v="Turková Petra, Ing."/>
    <s v="9557116140"/>
    <s v="111"/>
    <x v="329"/>
    <d v="1899-12-30T13:37:00"/>
    <d v="2023-11-17T00:00:00"/>
    <s v="14:36"/>
    <x v="5"/>
    <x v="0"/>
    <x v="0"/>
    <s v="7"/>
    <x v="1"/>
    <s v="1"/>
    <n v="3"/>
    <s v="NE"/>
    <s v=""/>
    <x v="0"/>
  </r>
  <r>
    <s v="006455/23"/>
    <s v="Dosedlová Jana"/>
    <s v="8555316220"/>
    <s v="205"/>
    <x v="329"/>
    <d v="1899-12-30T14:29:00"/>
    <d v="2023-11-17T00:00:00"/>
    <s v="11:22"/>
    <x v="6"/>
    <x v="0"/>
    <x v="0"/>
    <s v="7"/>
    <x v="1"/>
    <s v="1"/>
    <n v="3"/>
    <s v="NE"/>
    <s v=""/>
    <x v="0"/>
  </r>
  <r>
    <s v="006456/23"/>
    <s v="Všetičková Ivana"/>
    <s v="6854052183"/>
    <s v="205"/>
    <x v="329"/>
    <d v="1899-12-30T14:53:00"/>
    <d v="2023-11-17T00:00:00"/>
    <s v="11:25"/>
    <x v="6"/>
    <x v="0"/>
    <x v="0"/>
    <s v="7"/>
    <x v="1"/>
    <s v="1"/>
    <n v="3"/>
    <s v="NE"/>
    <s v=""/>
    <x v="0"/>
  </r>
  <r>
    <s v="006457/23"/>
    <s v="Doubravská Šarlota"/>
    <s v="1352060204"/>
    <s v="205"/>
    <x v="329"/>
    <d v="1899-12-30T15:38:00"/>
    <d v="2023-11-17T00:00:00"/>
    <s v="10:42"/>
    <x v="7"/>
    <x v="1"/>
    <x v="1"/>
    <s v="2"/>
    <x v="0"/>
    <s v="1"/>
    <n v="3"/>
    <s v="ANO"/>
    <s v=""/>
    <x v="1"/>
  </r>
  <r>
    <s v="006459/23"/>
    <s v="Kraváček Tadeáš"/>
    <s v="2205090888"/>
    <s v="205"/>
    <x v="329"/>
    <d v="1899-12-30T17:01:00"/>
    <d v="2023-11-17T00:00:00"/>
    <s v="11:06"/>
    <x v="7"/>
    <x v="2"/>
    <x v="2"/>
    <s v="2"/>
    <x v="0"/>
    <s v="1"/>
    <n v="3"/>
    <s v="ANO"/>
    <s v=""/>
    <x v="1"/>
  </r>
  <r>
    <s v="006460/23"/>
    <s v="Kraváčková Eva, ing."/>
    <s v="8460104125"/>
    <s v="205"/>
    <x v="329"/>
    <d v="1899-12-30T17:21:00"/>
    <d v="2023-11-17T00:00:00"/>
    <s v="11:10"/>
    <x v="6"/>
    <x v="0"/>
    <x v="0"/>
    <s v="1"/>
    <x v="1"/>
    <s v="1"/>
    <n v="3"/>
    <s v="ANO"/>
    <s v=""/>
    <x v="1"/>
  </r>
  <r>
    <s v="006423/23"/>
    <s v="Nový Tomáš"/>
    <s v="2004050961"/>
    <s v="205"/>
    <x v="328"/>
    <d v="1899-12-30T11:45:00"/>
    <d v="2023-11-18T00:00:00"/>
    <s v="12:32"/>
    <x v="8"/>
    <x v="2"/>
    <x v="2"/>
    <s v="2"/>
    <x v="0"/>
    <s v="1"/>
    <n v="2"/>
    <s v="NE"/>
    <s v=""/>
    <x v="0"/>
  </r>
  <r>
    <s v="006425/23"/>
    <s v="Nová Tereza, DiS."/>
    <s v="8352254482"/>
    <s v="205"/>
    <x v="328"/>
    <d v="1899-12-30T13:38:00"/>
    <d v="2023-11-18T00:00:00"/>
    <s v="13:34"/>
    <x v="9"/>
    <x v="0"/>
    <x v="0"/>
    <s v="7"/>
    <x v="1"/>
    <s v="1"/>
    <n v="2"/>
    <s v="NE"/>
    <s v=""/>
    <x v="0"/>
  </r>
  <r>
    <s v="006439/23"/>
    <s v="Mrvec Roman"/>
    <s v="0802182172"/>
    <s v="207"/>
    <x v="328"/>
    <d v="1899-12-30T23:13:00"/>
    <d v="2023-11-18T00:00:00"/>
    <s v="16:14"/>
    <x v="0"/>
    <x v="1"/>
    <x v="1"/>
    <s v="2"/>
    <x v="0"/>
    <s v="1"/>
    <n v="2"/>
    <s v="ANO"/>
    <s v=""/>
    <x v="1"/>
  </r>
  <r>
    <s v="006441/23"/>
    <s v="Tomek Jiří"/>
    <s v="1403291252"/>
    <s v="205"/>
    <x v="329"/>
    <d v="1899-12-30T05:48:00"/>
    <d v="2023-11-18T00:00:00"/>
    <s v="15:01"/>
    <x v="0"/>
    <x v="0"/>
    <x v="0"/>
    <s v="2"/>
    <x v="0"/>
    <s v="1"/>
    <n v="3"/>
    <s v="ANO"/>
    <s v=""/>
    <x v="1"/>
  </r>
  <r>
    <s v="006466/23"/>
    <s v="Smrčková Natálie"/>
    <s v="2353210112"/>
    <s v="205"/>
    <x v="330"/>
    <d v="1899-12-30T10:10:00"/>
    <d v="2023-11-18T00:00:00"/>
    <s v="13:43"/>
    <x v="2"/>
    <x v="1"/>
    <x v="1"/>
    <s v="2"/>
    <x v="0"/>
    <s v="1"/>
    <n v="4"/>
    <s v="NE"/>
    <s v=""/>
    <x v="0"/>
  </r>
  <r>
    <s v="006467/23"/>
    <s v="Smrčková Hana "/>
    <s v="9157255712"/>
    <s v="205"/>
    <x v="330"/>
    <d v="1899-12-30T13:47:00"/>
    <d v="2023-11-18T00:00:00"/>
    <s v="13:42"/>
    <x v="3"/>
    <x v="0"/>
    <x v="0"/>
    <s v="7"/>
    <x v="1"/>
    <s v="1"/>
    <n v="4"/>
    <s v="NE"/>
    <s v=""/>
    <x v="0"/>
  </r>
  <r>
    <s v="006469/23"/>
    <s v="Géba Nikolas"/>
    <s v="1708160014"/>
    <s v="201"/>
    <x v="330"/>
    <d v="1899-12-30T14:52:00"/>
    <d v="2023-11-18T00:00:00"/>
    <s v="10:23"/>
    <x v="2"/>
    <x v="1"/>
    <x v="1"/>
    <s v="1"/>
    <x v="0"/>
    <s v="1"/>
    <n v="4"/>
    <s v="NE"/>
    <s v=""/>
    <x v="0"/>
  </r>
  <r>
    <s v="006470/23"/>
    <s v="Gébová Monika"/>
    <s v="8359295373"/>
    <s v="201"/>
    <x v="330"/>
    <d v="1899-12-30T14:59:00"/>
    <d v="2023-11-18T00:00:00"/>
    <s v="10:07"/>
    <x v="3"/>
    <x v="0"/>
    <x v="0"/>
    <s v="7"/>
    <x v="1"/>
    <s v="1"/>
    <n v="4"/>
    <s v="NE"/>
    <s v=""/>
    <x v="0"/>
  </r>
  <r>
    <s v="006473/23"/>
    <s v="Obrtelová Natálie"/>
    <s v="2358170639"/>
    <s v="111"/>
    <x v="331"/>
    <d v="1899-12-30T08:48:00"/>
    <d v="2023-11-18T00:00:00"/>
    <s v="10:23"/>
    <x v="2"/>
    <x v="1"/>
    <x v="1"/>
    <s v="3"/>
    <x v="0"/>
    <s v="1"/>
    <n v="5"/>
    <s v="NE"/>
    <s v=""/>
    <x v="0"/>
  </r>
  <r>
    <s v="006474/23"/>
    <s v="Obrtelová Lucie Mgr."/>
    <s v="9252146090"/>
    <s v="111"/>
    <x v="331"/>
    <d v="1899-12-30T10:45:00"/>
    <d v="2023-11-18T00:00:00"/>
    <s v="10:13"/>
    <x v="3"/>
    <x v="0"/>
    <x v="0"/>
    <s v="7"/>
    <x v="1"/>
    <s v="1"/>
    <n v="5"/>
    <s v="NE"/>
    <s v=""/>
    <x v="0"/>
  </r>
  <r>
    <s v="006484/23"/>
    <s v="Nováková Aneta"/>
    <s v="0860273227"/>
    <s v="205"/>
    <x v="331"/>
    <d v="1899-12-30T22:40:00"/>
    <d v="2023-11-18T00:00:00"/>
    <s v="16:25"/>
    <x v="7"/>
    <x v="0"/>
    <x v="0"/>
    <s v="2"/>
    <x v="0"/>
    <s v="1"/>
    <n v="5"/>
    <s v="ANO"/>
    <s v=""/>
    <x v="1"/>
  </r>
  <r>
    <s v="006396/23"/>
    <s v="Židek Zdeněk "/>
    <s v="1610140015"/>
    <s v="201"/>
    <x v="327"/>
    <d v="1899-12-30T12:16:00"/>
    <d v="2023-11-19T00:00:00"/>
    <s v="10:42"/>
    <x v="7"/>
    <x v="2"/>
    <x v="2"/>
    <s v="2"/>
    <x v="0"/>
    <s v="1"/>
    <n v="1"/>
    <s v="NE"/>
    <s v=""/>
    <x v="0"/>
  </r>
  <r>
    <s v="006464/23"/>
    <s v="Koplíková Lucie"/>
    <s v="0861053270"/>
    <s v="211"/>
    <x v="330"/>
    <d v="1899-12-30T09:29:00"/>
    <d v="2023-11-19T00:00:00"/>
    <s v="10:36"/>
    <x v="8"/>
    <x v="2"/>
    <x v="2"/>
    <s v="2"/>
    <x v="0"/>
    <s v="1"/>
    <n v="4"/>
    <s v="NE"/>
    <s v=""/>
    <x v="0"/>
  </r>
  <r>
    <s v="006465/23"/>
    <s v="Rusnáková Barbora "/>
    <s v="1159300340"/>
    <s v="205"/>
    <x v="330"/>
    <d v="1899-12-30T10:03:00"/>
    <d v="2023-11-19T00:00:00"/>
    <s v="10:36"/>
    <x v="8"/>
    <x v="2"/>
    <x v="2"/>
    <s v="2"/>
    <x v="0"/>
    <s v="1"/>
    <n v="4"/>
    <s v="NE"/>
    <s v=""/>
    <x v="0"/>
  </r>
  <r>
    <s v="006471/23"/>
    <s v="Kapec Maxmilián"/>
    <s v="1609100053"/>
    <s v="201"/>
    <x v="330"/>
    <d v="1899-12-30T19:10:00"/>
    <d v="2023-11-19T00:00:00"/>
    <s v="11:27"/>
    <x v="2"/>
    <x v="1"/>
    <x v="1"/>
    <s v="3"/>
    <x v="0"/>
    <s v="1"/>
    <n v="4"/>
    <s v="ANO"/>
    <s v=""/>
    <x v="1"/>
  </r>
  <r>
    <s v="006481/23"/>
    <s v="Lottmann Mikuláš"/>
    <s v="2207210632"/>
    <s v="205"/>
    <x v="331"/>
    <d v="1899-12-30T19:20:00"/>
    <d v="2023-11-19T00:00:00"/>
    <s v="09:12"/>
    <x v="2"/>
    <x v="0"/>
    <x v="0"/>
    <s v="2"/>
    <x v="0"/>
    <s v="1"/>
    <n v="5"/>
    <s v="ANO"/>
    <s v=""/>
    <x v="1"/>
  </r>
  <r>
    <s v="006482/23"/>
    <s v="Závodníková Martina "/>
    <s v="8252115322"/>
    <s v="205"/>
    <x v="331"/>
    <d v="1899-12-30T19:31:00"/>
    <d v="2023-11-19T00:00:00"/>
    <s v="10:21"/>
    <x v="3"/>
    <x v="0"/>
    <x v="0"/>
    <s v="7"/>
    <x v="1"/>
    <s v="1"/>
    <n v="5"/>
    <s v="ANO"/>
    <s v=""/>
    <x v="1"/>
  </r>
  <r>
    <s v="006301/23"/>
    <s v="Fiedorová Isabella"/>
    <s v="2262080645"/>
    <s v="111"/>
    <x v="322"/>
    <d v="1899-12-30T11:46:00"/>
    <d v="2023-11-20T00:00:00"/>
    <s v="14:52"/>
    <x v="7"/>
    <x v="2"/>
    <x v="2"/>
    <s v="2"/>
    <x v="0"/>
    <s v="1"/>
    <n v="3"/>
    <s v="NE"/>
    <s v=""/>
    <x v="0"/>
  </r>
  <r>
    <s v="006306/23"/>
    <s v="Šenovská Ladislava"/>
    <s v="8460194149"/>
    <s v="111"/>
    <x v="322"/>
    <d v="1899-12-30T12:56:00"/>
    <d v="2023-11-20T00:00:00"/>
    <s v="23:51"/>
    <x v="6"/>
    <x v="0"/>
    <x v="0"/>
    <s v="7"/>
    <x v="1"/>
    <s v="1"/>
    <n v="3"/>
    <s v="NE"/>
    <s v=""/>
    <x v="0"/>
  </r>
  <r>
    <s v="006361/23"/>
    <s v="Fiala Jakub"/>
    <s v="0511197236"/>
    <s v="111"/>
    <x v="325"/>
    <d v="1899-12-30T21:40:00"/>
    <d v="2023-11-20T00:00:00"/>
    <s v="12:08"/>
    <x v="8"/>
    <x v="1"/>
    <x v="1"/>
    <s v="5"/>
    <x v="0"/>
    <s v="1"/>
    <n v="6"/>
    <s v="ANO"/>
    <s v=""/>
    <x v="1"/>
  </r>
  <r>
    <s v="006394/23"/>
    <s v="Šmída Miroslav"/>
    <s v="1507310046"/>
    <s v="205"/>
    <x v="327"/>
    <d v="1899-12-30T11:52:00"/>
    <d v="2023-11-20T00:00:00"/>
    <s v="14:09"/>
    <x v="2"/>
    <x v="0"/>
    <x v="0"/>
    <s v="2"/>
    <x v="0"/>
    <s v="1"/>
    <n v="1"/>
    <s v="NE"/>
    <s v=""/>
    <x v="0"/>
  </r>
  <r>
    <s v="006404/23"/>
    <s v="Šmídová Tereza"/>
    <s v="8553166160"/>
    <s v="205"/>
    <x v="327"/>
    <d v="1899-12-30T14:10:00"/>
    <d v="2023-11-20T00:00:00"/>
    <s v="14:16"/>
    <x v="3"/>
    <x v="0"/>
    <x v="0"/>
    <s v="7"/>
    <x v="1"/>
    <s v="1"/>
    <n v="1"/>
    <s v="NE"/>
    <s v=""/>
    <x v="0"/>
  </r>
  <r>
    <s v="006447/23"/>
    <s v="Čunderlová Aneta "/>
    <s v="0659073228"/>
    <s v="211"/>
    <x v="329"/>
    <d v="1899-12-30T10:36:00"/>
    <d v="2023-11-20T00:00:00"/>
    <s v="11:26"/>
    <x v="0"/>
    <x v="0"/>
    <x v="0"/>
    <s v="2"/>
    <x v="0"/>
    <s v="1"/>
    <n v="3"/>
    <s v="NE"/>
    <s v=""/>
    <x v="0"/>
  </r>
  <r>
    <s v="006475/23"/>
    <s v="Flajšar Petr"/>
    <s v="2106230610"/>
    <s v="111"/>
    <x v="331"/>
    <d v="1899-12-30T14:15:00"/>
    <d v="2023-11-20T00:00:00"/>
    <s v="12:08"/>
    <x v="8"/>
    <x v="1"/>
    <x v="1"/>
    <s v="2"/>
    <x v="0"/>
    <s v="1"/>
    <n v="5"/>
    <s v="NE"/>
    <s v=""/>
    <x v="0"/>
  </r>
  <r>
    <s v="006478/23"/>
    <s v="Moravec Dominik"/>
    <s v="2310060731"/>
    <s v="211"/>
    <x v="331"/>
    <d v="1899-12-30T17:12:00"/>
    <d v="2023-11-20T00:00:00"/>
    <s v="13:16"/>
    <x v="2"/>
    <x v="1"/>
    <x v="1"/>
    <s v="3"/>
    <x v="0"/>
    <s v="1"/>
    <n v="5"/>
    <s v="ANO"/>
    <s v=""/>
    <x v="1"/>
  </r>
  <r>
    <s v="006479/23"/>
    <s v="Flašarová Magdaléna"/>
    <s v="8858266142"/>
    <s v="111"/>
    <x v="331"/>
    <d v="1899-12-30T17:38:00"/>
    <d v="2023-11-20T00:00:00"/>
    <s v="12:41"/>
    <x v="9"/>
    <x v="0"/>
    <x v="0"/>
    <s v="7"/>
    <x v="1"/>
    <s v="1"/>
    <n v="5"/>
    <s v="ANO"/>
    <s v=""/>
    <x v="1"/>
  </r>
  <r>
    <s v="006480/23"/>
    <s v="Burkalo Vasyl"/>
    <s v="8603594901"/>
    <s v="111"/>
    <x v="331"/>
    <d v="1899-12-30T18:33:00"/>
    <d v="2023-11-20T00:00:00"/>
    <s v="15:13"/>
    <x v="9"/>
    <x v="0"/>
    <x v="0"/>
    <s v="7"/>
    <x v="1"/>
    <s v="1"/>
    <n v="5"/>
    <s v="ANO"/>
    <s v=""/>
    <x v="1"/>
  </r>
  <r>
    <s v="006483/23"/>
    <s v="Moravec Roman"/>
    <s v="8108293457"/>
    <s v="211"/>
    <x v="331"/>
    <d v="1899-12-30T20:30:00"/>
    <d v="2023-11-20T00:00:00"/>
    <s v="13:18"/>
    <x v="3"/>
    <x v="0"/>
    <x v="0"/>
    <s v="7"/>
    <x v="1"/>
    <s v="1"/>
    <n v="5"/>
    <s v="ANO"/>
    <s v=""/>
    <x v="1"/>
  </r>
  <r>
    <s v="006492/23"/>
    <s v="Kubínová Eliška"/>
    <s v="2260060638"/>
    <s v="201"/>
    <x v="332"/>
    <d v="1899-12-30T09:30:00"/>
    <d v="2023-11-20T00:00:00"/>
    <s v="12:03"/>
    <x v="2"/>
    <x v="1"/>
    <x v="1"/>
    <s v="2"/>
    <x v="0"/>
    <s v="1"/>
    <n v="7"/>
    <s v="NE"/>
    <s v=""/>
    <x v="1"/>
  </r>
  <r>
    <s v="006493/23"/>
    <s v="Blatná Barbora "/>
    <s v="8352045306"/>
    <s v="201"/>
    <x v="332"/>
    <d v="1899-12-30T09:50:00"/>
    <d v="2023-11-20T00:00:00"/>
    <s v="12:06"/>
    <x v="3"/>
    <x v="0"/>
    <x v="0"/>
    <s v="7"/>
    <x v="1"/>
    <s v="1"/>
    <n v="7"/>
    <s v="NE"/>
    <s v=""/>
    <x v="1"/>
  </r>
  <r>
    <s v="006509/23"/>
    <s v="Nuc Andrea"/>
    <s v="8762125790"/>
    <s v="205"/>
    <x v="332"/>
    <d v="1899-12-30T19:46:00"/>
    <d v="2023-11-20T00:00:00"/>
    <s v="08:45"/>
    <x v="3"/>
    <x v="0"/>
    <x v="0"/>
    <s v="7"/>
    <x v="1"/>
    <s v="1"/>
    <n v="7"/>
    <s v="ANO"/>
    <s v=""/>
    <x v="1"/>
  </r>
  <r>
    <s v="005874/23"/>
    <s v="Burkalo Vladyslav"/>
    <s v="0907724257"/>
    <s v="111"/>
    <x v="301"/>
    <d v="1899-12-30T12:29:00"/>
    <d v="2023-11-21T00:00:00"/>
    <s v="09:20"/>
    <x v="8"/>
    <x v="1"/>
    <x v="1"/>
    <s v="7"/>
    <x v="0"/>
    <s v="1"/>
    <n v="3"/>
    <s v="NE"/>
    <s v=""/>
    <x v="0"/>
  </r>
  <r>
    <s v="006486/23"/>
    <s v="Šikýř Artur"/>
    <s v="2012200344"/>
    <s v="111"/>
    <x v="333"/>
    <d v="1899-12-30T19:46:00"/>
    <d v="2023-11-21T00:00:00"/>
    <s v="12:09"/>
    <x v="2"/>
    <x v="0"/>
    <x v="0"/>
    <s v="3"/>
    <x v="0"/>
    <s v="1"/>
    <n v="6"/>
    <s v="ANO"/>
    <s v=""/>
    <x v="1"/>
  </r>
  <r>
    <s v="006487/23"/>
    <s v="Šikýřová Silvia"/>
    <s v="9579714012"/>
    <s v="111"/>
    <x v="333"/>
    <d v="1899-12-30T20:25:00"/>
    <d v="2023-11-21T00:00:00"/>
    <s v="12:11"/>
    <x v="3"/>
    <x v="0"/>
    <x v="0"/>
    <s v="7"/>
    <x v="1"/>
    <s v="1"/>
    <n v="6"/>
    <s v="ANO"/>
    <s v=""/>
    <x v="1"/>
  </r>
  <r>
    <s v="006494/23"/>
    <s v="Talanda Vojtěch"/>
    <s v="1603120068"/>
    <s v="205"/>
    <x v="332"/>
    <d v="1899-12-30T13:12:00"/>
    <d v="2023-11-21T00:00:00"/>
    <s v="12:10"/>
    <x v="4"/>
    <x v="2"/>
    <x v="2"/>
    <s v="2"/>
    <x v="0"/>
    <s v="1"/>
    <n v="7"/>
    <s v="NE"/>
    <s v=""/>
    <x v="1"/>
  </r>
  <r>
    <s v="006495/23"/>
    <s v="Vrba Lukáš"/>
    <s v="1512290252"/>
    <s v="111"/>
    <x v="332"/>
    <d v="1899-12-30T13:21:00"/>
    <d v="2023-11-21T00:00:00"/>
    <s v="13:48"/>
    <x v="7"/>
    <x v="2"/>
    <x v="2"/>
    <s v="2"/>
    <x v="0"/>
    <s v="1"/>
    <n v="7"/>
    <s v="NE"/>
    <s v=""/>
    <x v="1"/>
  </r>
  <r>
    <s v="006496/23"/>
    <s v="Horníková Klára"/>
    <s v="1752230260"/>
    <s v="205"/>
    <x v="332"/>
    <d v="1899-12-30T13:29:00"/>
    <d v="2023-11-21T00:00:00"/>
    <s v="10:35"/>
    <x v="7"/>
    <x v="2"/>
    <x v="2"/>
    <s v="2"/>
    <x v="0"/>
    <s v="1"/>
    <n v="7"/>
    <s v="NE"/>
    <s v=""/>
    <x v="1"/>
  </r>
  <r>
    <s v="006497/23"/>
    <s v="Horvath Sebastian"/>
    <s v="1411280277"/>
    <s v="205"/>
    <x v="332"/>
    <d v="1899-12-30T13:38:00"/>
    <d v="2023-11-21T00:00:00"/>
    <s v="13:37"/>
    <x v="7"/>
    <x v="2"/>
    <x v="2"/>
    <s v="2"/>
    <x v="0"/>
    <s v="1"/>
    <n v="7"/>
    <s v="NE"/>
    <s v=""/>
    <x v="1"/>
  </r>
  <r>
    <s v="006498/23"/>
    <s v="Kliment Tobiáš"/>
    <s v="1612050011"/>
    <s v="213"/>
    <x v="332"/>
    <d v="1899-12-30T13:53:00"/>
    <d v="2023-11-21T00:00:00"/>
    <s v="12:12"/>
    <x v="4"/>
    <x v="2"/>
    <x v="2"/>
    <s v="2"/>
    <x v="0"/>
    <s v="1"/>
    <n v="7"/>
    <s v="NE"/>
    <s v=""/>
    <x v="1"/>
  </r>
  <r>
    <s v="006499/23"/>
    <s v="Dinh Nguyen Bao An"/>
    <s v="1362291084"/>
    <s v="205"/>
    <x v="332"/>
    <d v="1899-12-30T14:17:00"/>
    <d v="2023-11-21T00:00:00"/>
    <s v="12:13"/>
    <x v="4"/>
    <x v="2"/>
    <x v="2"/>
    <s v="2"/>
    <x v="0"/>
    <s v="1"/>
    <n v="7"/>
    <s v="NE"/>
    <s v=""/>
    <x v="1"/>
  </r>
  <r>
    <s v="006500/23"/>
    <s v="Holečková Veronika"/>
    <s v="1858310300"/>
    <s v="205"/>
    <x v="332"/>
    <d v="1899-12-30T15:00:00"/>
    <d v="2023-11-21T00:00:00"/>
    <s v="10:31"/>
    <x v="7"/>
    <x v="2"/>
    <x v="2"/>
    <s v="2"/>
    <x v="0"/>
    <s v="1"/>
    <n v="7"/>
    <s v="NE"/>
    <s v=""/>
    <x v="1"/>
  </r>
  <r>
    <s v="006501/23"/>
    <s v="Holečková Lenka"/>
    <s v="8956095731"/>
    <s v="205"/>
    <x v="332"/>
    <d v="1899-12-30T15:02:00"/>
    <d v="2023-11-21T00:00:00"/>
    <s v="10:33"/>
    <x v="6"/>
    <x v="0"/>
    <x v="0"/>
    <s v="7"/>
    <x v="1"/>
    <s v="1"/>
    <n v="7"/>
    <s v="ANO"/>
    <s v=""/>
    <x v="1"/>
  </r>
  <r>
    <s v="006502/23"/>
    <s v="Strašil Marek "/>
    <s v="1904220439"/>
    <s v="201"/>
    <x v="332"/>
    <d v="1899-12-30T15:19:00"/>
    <d v="2023-11-21T00:00:00"/>
    <s v="12:07"/>
    <x v="4"/>
    <x v="2"/>
    <x v="2"/>
    <s v="2"/>
    <x v="0"/>
    <s v="1"/>
    <n v="7"/>
    <s v="ANO"/>
    <s v=""/>
    <x v="1"/>
  </r>
  <r>
    <s v="006503/23"/>
    <s v="Haitová Sofie Ella"/>
    <s v="1256030083"/>
    <s v="211"/>
    <x v="332"/>
    <d v="1899-12-30T15:20:00"/>
    <d v="2023-11-21T00:00:00"/>
    <s v="08:30"/>
    <x v="0"/>
    <x v="1"/>
    <x v="1"/>
    <s v="4"/>
    <x v="1"/>
    <s v="5"/>
    <n v="7"/>
    <s v="ANO"/>
    <s v=""/>
    <x v="1"/>
  </r>
  <r>
    <s v="006504/23"/>
    <s v="Strašilová Eva"/>
    <s v="8960205749"/>
    <s v="201"/>
    <x v="332"/>
    <d v="1899-12-30T15:21:00"/>
    <d v="2023-11-21T00:00:00"/>
    <s v="12:11"/>
    <x v="5"/>
    <x v="0"/>
    <x v="0"/>
    <s v="7"/>
    <x v="1"/>
    <s v="1"/>
    <n v="7"/>
    <s v="ANO"/>
    <s v=""/>
    <x v="1"/>
  </r>
  <r>
    <s v="006505/23"/>
    <s v="Formanová Aneta"/>
    <s v="8361055329"/>
    <s v="205"/>
    <x v="332"/>
    <d v="1899-12-30T15:47:00"/>
    <d v="2023-11-21T00:00:00"/>
    <s v="10:26"/>
    <x v="6"/>
    <x v="0"/>
    <x v="0"/>
    <s v="7"/>
    <x v="1"/>
    <s v="1"/>
    <n v="7"/>
    <s v="ANO"/>
    <s v=""/>
    <x v="1"/>
  </r>
  <r>
    <s v="006506/23"/>
    <s v="Formanová Sára "/>
    <s v="1955080072"/>
    <s v="205"/>
    <x v="332"/>
    <d v="1899-12-30T15:48:00"/>
    <d v="2023-11-21T00:00:00"/>
    <s v="10:25"/>
    <x v="7"/>
    <x v="2"/>
    <x v="2"/>
    <s v="2"/>
    <x v="0"/>
    <s v="1"/>
    <n v="7"/>
    <s v="ANO"/>
    <s v=""/>
    <x v="1"/>
  </r>
  <r>
    <s v="006535/23"/>
    <s v="Burkalo Mariia"/>
    <s v="8558774774"/>
    <s v="111"/>
    <x v="334"/>
    <d v="1899-12-30T15:18:00"/>
    <d v="2023-11-21T00:00:00"/>
    <s v="11:38"/>
    <x v="9"/>
    <x v="0"/>
    <x v="0"/>
    <s v="7"/>
    <x v="1"/>
    <s v="1"/>
    <n v="1"/>
    <s v="ANO"/>
    <s v=""/>
    <x v="1"/>
  </r>
  <r>
    <s v="006537/23"/>
    <s v="Faltýnková Irena "/>
    <s v="8362065338"/>
    <s v="211"/>
    <x v="334"/>
    <d v="1899-12-30T17:35:00"/>
    <d v="2023-11-21T00:00:00"/>
    <s v="09:05"/>
    <x v="6"/>
    <x v="0"/>
    <x v="0"/>
    <s v="7"/>
    <x v="1"/>
    <s v="1"/>
    <n v="1"/>
    <s v="ANO"/>
    <s v=""/>
    <x v="1"/>
  </r>
  <r>
    <s v="006540/23"/>
    <s v="Tylová Nikol"/>
    <s v="2261071439"/>
    <s v="111"/>
    <x v="334"/>
    <d v="1899-12-30T19:08:00"/>
    <d v="2023-11-21T00:00:00"/>
    <s v="12:03"/>
    <x v="2"/>
    <x v="1"/>
    <x v="1"/>
    <s v="5"/>
    <x v="0"/>
    <s v="1"/>
    <n v="1"/>
    <s v="ANO"/>
    <s v=""/>
    <x v="1"/>
  </r>
  <r>
    <s v="006541/23"/>
    <s v="Smékalová Markéta"/>
    <s v="9655134841"/>
    <s v="111"/>
    <x v="334"/>
    <d v="1899-12-30T19:19:00"/>
    <d v="2023-11-21T00:00:00"/>
    <s v="12:06"/>
    <x v="3"/>
    <x v="0"/>
    <x v="0"/>
    <s v="7"/>
    <x v="1"/>
    <s v="1"/>
    <n v="1"/>
    <s v="ANO"/>
    <s v=""/>
    <x v="1"/>
  </r>
  <r>
    <s v="006551/23"/>
    <s v="Galuška Václav"/>
    <s v="2201111451"/>
    <s v="211"/>
    <x v="335"/>
    <d v="1899-12-30T11:28:00"/>
    <d v="2023-11-21T00:00:00"/>
    <s v="17:46"/>
    <x v="4"/>
    <x v="0"/>
    <x v="0"/>
    <s v="2"/>
    <x v="0"/>
    <s v="1"/>
    <n v="2"/>
    <s v="NE"/>
    <s v=""/>
    <x v="0"/>
  </r>
  <r>
    <s v="006561/23"/>
    <s v="Galušková Anna, Ing."/>
    <s v="9656025709"/>
    <s v="211"/>
    <x v="335"/>
    <d v="1899-12-30T13:58:00"/>
    <d v="2023-11-21T00:00:00"/>
    <s v="17:49"/>
    <x v="5"/>
    <x v="0"/>
    <x v="0"/>
    <s v="7"/>
    <x v="1"/>
    <s v="1"/>
    <n v="2"/>
    <s v="NE"/>
    <s v=""/>
    <x v="0"/>
  </r>
  <r>
    <s v="006408/23"/>
    <s v="Roubalová Nela"/>
    <s v="0861246067"/>
    <s v="205"/>
    <x v="327"/>
    <d v="1899-12-30T22:17:00"/>
    <d v="2023-11-22T00:00:00"/>
    <s v="12:06"/>
    <x v="0"/>
    <x v="1"/>
    <x v="1"/>
    <s v="5"/>
    <x v="0"/>
    <s v="1"/>
    <n v="1"/>
    <s v="ANO"/>
    <s v=""/>
    <x v="1"/>
  </r>
  <r>
    <s v="006450/23"/>
    <s v="Klimešová Nikol"/>
    <s v="1162240068"/>
    <s v="205"/>
    <x v="329"/>
    <d v="1899-12-30T11:18:00"/>
    <d v="2023-11-22T00:00:00"/>
    <s v="15:27"/>
    <x v="0"/>
    <x v="0"/>
    <x v="0"/>
    <s v="2"/>
    <x v="0"/>
    <s v="1"/>
    <n v="3"/>
    <s v="NE"/>
    <s v=""/>
    <x v="0"/>
  </r>
  <r>
    <s v="006472/23"/>
    <s v="Poláková Martina"/>
    <s v="7456205757"/>
    <s v="205"/>
    <x v="331"/>
    <d v="1899-12-30T07:54:00"/>
    <d v="2023-11-22T00:00:00"/>
    <s v="11:34"/>
    <x v="1"/>
    <x v="0"/>
    <x v="0"/>
    <s v="7"/>
    <x v="1"/>
    <s v="1"/>
    <n v="5"/>
    <s v="NE"/>
    <s v=""/>
    <x v="0"/>
  </r>
  <r>
    <s v="006508/23"/>
    <s v="Nuc Emma"/>
    <s v="1854180009"/>
    <s v="205"/>
    <x v="332"/>
    <d v="1899-12-30T18:40:00"/>
    <d v="2023-11-22T00:00:00"/>
    <s v="12:13"/>
    <x v="2"/>
    <x v="1"/>
    <x v="1"/>
    <s v="3"/>
    <x v="0"/>
    <s v="1"/>
    <n v="7"/>
    <s v="ANO"/>
    <s v=""/>
    <x v="1"/>
  </r>
  <r>
    <s v="006511/23"/>
    <s v="Hanko František "/>
    <s v="1410270015"/>
    <s v="201"/>
    <x v="334"/>
    <d v="1899-12-30T00:16:00"/>
    <d v="2023-11-22T00:00:00"/>
    <s v="12:59"/>
    <x v="8"/>
    <x v="2"/>
    <x v="2"/>
    <s v="2"/>
    <x v="0"/>
    <s v="1"/>
    <n v="1"/>
    <s v="ANO"/>
    <s v=""/>
    <x v="1"/>
  </r>
  <r>
    <s v="006512/23"/>
    <s v="Poláček Adam"/>
    <s v="1804050193"/>
    <s v="205"/>
    <x v="334"/>
    <d v="1899-12-30T08:09:00"/>
    <d v="2023-11-22T00:00:00"/>
    <s v="12:31"/>
    <x v="4"/>
    <x v="2"/>
    <x v="2"/>
    <s v="2"/>
    <x v="0"/>
    <s v="1"/>
    <n v="1"/>
    <s v="NE"/>
    <s v=""/>
    <x v="0"/>
  </r>
  <r>
    <s v="006514/23"/>
    <s v="Machýčková Marianna"/>
    <s v="1655290043"/>
    <s v="205"/>
    <x v="334"/>
    <d v="1899-12-30T08:32:00"/>
    <d v="2023-11-22T00:00:00"/>
    <s v="12:41"/>
    <x v="4"/>
    <x v="2"/>
    <x v="2"/>
    <s v="2"/>
    <x v="0"/>
    <s v="1"/>
    <n v="1"/>
    <s v="NE"/>
    <s v=""/>
    <x v="0"/>
  </r>
  <r>
    <s v="006515/23"/>
    <s v="Mucha Vojtěch"/>
    <s v="1405150285"/>
    <s v="205"/>
    <x v="334"/>
    <d v="1899-12-30T09:07:00"/>
    <d v="2023-11-22T00:00:00"/>
    <s v="12:24"/>
    <x v="4"/>
    <x v="2"/>
    <x v="2"/>
    <s v="2"/>
    <x v="0"/>
    <s v="1"/>
    <n v="1"/>
    <s v="NE"/>
    <s v=""/>
    <x v="0"/>
  </r>
  <r>
    <s v="006516/23"/>
    <s v="Richter Martin"/>
    <s v="2112020845"/>
    <s v="111"/>
    <x v="334"/>
    <d v="1899-12-30T09:19:00"/>
    <d v="2023-11-22T00:00:00"/>
    <s v="12:28"/>
    <x v="4"/>
    <x v="2"/>
    <x v="2"/>
    <s v="2"/>
    <x v="0"/>
    <s v="1"/>
    <n v="1"/>
    <s v="NE"/>
    <s v=""/>
    <x v="0"/>
  </r>
  <r>
    <s v="006518/23"/>
    <s v="Ciampalini Emma"/>
    <s v="1961040246"/>
    <s v="205"/>
    <x v="334"/>
    <d v="1899-12-30T09:33:00"/>
    <d v="2023-11-22T00:00:00"/>
    <s v="12:18"/>
    <x v="4"/>
    <x v="2"/>
    <x v="2"/>
    <s v="2"/>
    <x v="0"/>
    <s v="1"/>
    <n v="1"/>
    <s v="NE"/>
    <s v=""/>
    <x v="0"/>
  </r>
  <r>
    <s v="006520/23"/>
    <s v="Loučná Nela"/>
    <s v="1753100305"/>
    <s v="205"/>
    <x v="334"/>
    <d v="1899-12-30T10:17:00"/>
    <d v="2023-11-22T00:00:00"/>
    <s v="12:26"/>
    <x v="4"/>
    <x v="2"/>
    <x v="2"/>
    <s v="2"/>
    <x v="0"/>
    <s v="1"/>
    <n v="1"/>
    <s v="NE"/>
    <s v=""/>
    <x v="0"/>
  </r>
  <r>
    <s v="006521/23"/>
    <s v="Machát Jan"/>
    <s v="1807140577"/>
    <s v="201"/>
    <x v="334"/>
    <d v="1899-12-30T10:25:00"/>
    <d v="2023-11-22T00:00:00"/>
    <s v="14:49"/>
    <x v="7"/>
    <x v="2"/>
    <x v="2"/>
    <s v="2"/>
    <x v="0"/>
    <s v="1"/>
    <n v="1"/>
    <s v="NE"/>
    <s v=""/>
    <x v="0"/>
  </r>
  <r>
    <s v="006523/23"/>
    <s v="Merička Gabriel"/>
    <s v="1405270218"/>
    <s v="205"/>
    <x v="334"/>
    <d v="1899-12-30T11:40:00"/>
    <d v="2023-11-22T00:00:00"/>
    <s v="11:16"/>
    <x v="0"/>
    <x v="2"/>
    <x v="2"/>
    <s v="2"/>
    <x v="0"/>
    <s v="1"/>
    <n v="1"/>
    <s v="NE"/>
    <s v=""/>
    <x v="0"/>
  </r>
  <r>
    <s v="006524/23"/>
    <s v="Válková Zuzana"/>
    <s v="8362074138"/>
    <s v="201"/>
    <x v="334"/>
    <d v="1899-12-30T12:02:00"/>
    <d v="2023-11-22T00:00:00"/>
    <s v="14:53"/>
    <x v="6"/>
    <x v="0"/>
    <x v="0"/>
    <s v="7"/>
    <x v="1"/>
    <s v="1"/>
    <n v="1"/>
    <s v="NE"/>
    <s v=""/>
    <x v="0"/>
  </r>
  <r>
    <s v="006528/23"/>
    <s v="Baránková Kateřina I"/>
    <s v="9058025713"/>
    <s v="205"/>
    <x v="334"/>
    <d v="1899-12-30T13:41:00"/>
    <d v="2023-11-22T00:00:00"/>
    <s v="12:19"/>
    <x v="5"/>
    <x v="0"/>
    <x v="0"/>
    <s v="7"/>
    <x v="1"/>
    <s v="1"/>
    <n v="1"/>
    <s v="NE"/>
    <s v=""/>
    <x v="0"/>
  </r>
  <r>
    <s v="006530/23"/>
    <s v="Nuc Andrea"/>
    <s v="8762125790"/>
    <s v="205"/>
    <x v="334"/>
    <d v="1899-12-30T13:49:00"/>
    <d v="2023-11-22T00:00:00"/>
    <s v="12:16"/>
    <x v="3"/>
    <x v="0"/>
    <x v="0"/>
    <s v="7"/>
    <x v="1"/>
    <s v="1"/>
    <n v="1"/>
    <s v="NE"/>
    <s v=""/>
    <x v="0"/>
  </r>
  <r>
    <s v="006531/23"/>
    <s v="Radochová Libuše"/>
    <s v="8853216130"/>
    <s v="111"/>
    <x v="334"/>
    <d v="1899-12-30T14:11:00"/>
    <d v="2023-11-22T00:00:00"/>
    <s v="12:30"/>
    <x v="5"/>
    <x v="0"/>
    <x v="0"/>
    <s v="7"/>
    <x v="1"/>
    <s v="1"/>
    <n v="1"/>
    <s v="NE"/>
    <s v=""/>
    <x v="0"/>
  </r>
  <r>
    <s v="006533/23"/>
    <s v="Křížová Michaela"/>
    <s v="8752024556"/>
    <s v="205"/>
    <x v="334"/>
    <d v="1899-12-30T14:24:00"/>
    <d v="2023-11-22T00:00:00"/>
    <s v="12:42"/>
    <x v="5"/>
    <x v="0"/>
    <x v="0"/>
    <s v="7"/>
    <x v="1"/>
    <s v="1"/>
    <n v="1"/>
    <s v="NE"/>
    <s v=""/>
    <x v="0"/>
  </r>
  <r>
    <s v="006538/23"/>
    <s v="Hrazdil Filip"/>
    <s v="1905180079"/>
    <s v="205"/>
    <x v="334"/>
    <d v="1899-12-30T18:24:00"/>
    <d v="2023-11-22T00:00:00"/>
    <s v="12:19"/>
    <x v="7"/>
    <x v="1"/>
    <x v="1"/>
    <s v="2"/>
    <x v="0"/>
    <s v="1"/>
    <n v="1"/>
    <s v="ANO"/>
    <s v=""/>
    <x v="1"/>
  </r>
  <r>
    <s v="006539/23"/>
    <s v="Hrazdilová Tereza"/>
    <s v="9161255708"/>
    <s v="205"/>
    <x v="334"/>
    <d v="1899-12-30T18:30:00"/>
    <d v="2023-11-22T00:00:00"/>
    <s v="12:21"/>
    <x v="6"/>
    <x v="0"/>
    <x v="0"/>
    <s v="7"/>
    <x v="1"/>
    <s v="1"/>
    <n v="1"/>
    <s v="ANO"/>
    <s v=""/>
    <x v="1"/>
  </r>
  <r>
    <s v="006546/23"/>
    <s v="Dřímal Vilém"/>
    <s v="2309220606"/>
    <s v="205"/>
    <x v="335"/>
    <d v="1899-12-30T01:22:00"/>
    <d v="2023-11-22T00:00:00"/>
    <s v="12:25"/>
    <x v="2"/>
    <x v="1"/>
    <x v="1"/>
    <s v="7"/>
    <x v="0"/>
    <s v="1"/>
    <n v="2"/>
    <s v="ANO"/>
    <s v=""/>
    <x v="1"/>
  </r>
  <r>
    <s v="006547/23"/>
    <s v="Dřímalová Eliška"/>
    <s v="9651133943"/>
    <s v="205"/>
    <x v="335"/>
    <d v="1899-12-30T01:39:00"/>
    <d v="2023-11-22T00:00:00"/>
    <s v="12:25"/>
    <x v="3"/>
    <x v="0"/>
    <x v="0"/>
    <s v="7"/>
    <x v="1"/>
    <s v="1"/>
    <n v="2"/>
    <s v="ANO"/>
    <s v=""/>
    <x v="1"/>
  </r>
  <r>
    <s v="006549/23"/>
    <s v="Kopečný Kryštof"/>
    <s v="1601030134"/>
    <s v="211"/>
    <x v="335"/>
    <d v="1899-12-30T08:24:00"/>
    <d v="2023-11-22T00:00:00"/>
    <s v="13:52"/>
    <x v="0"/>
    <x v="2"/>
    <x v="2"/>
    <s v="2"/>
    <x v="2"/>
    <s v="1"/>
    <n v="2"/>
    <s v="NE"/>
    <s v=""/>
    <x v="0"/>
  </r>
  <r>
    <s v="006557/23"/>
    <s v="Heroldová Šárka"/>
    <s v="9052085702"/>
    <s v="211"/>
    <x v="335"/>
    <d v="1899-12-30T12:16:00"/>
    <d v="2023-11-22T00:00:00"/>
    <s v="12:01"/>
    <x v="6"/>
    <x v="0"/>
    <x v="0"/>
    <s v="7"/>
    <x v="1"/>
    <s v="1"/>
    <n v="2"/>
    <s v="NE"/>
    <s v=""/>
    <x v="0"/>
  </r>
  <r>
    <s v="006558/23"/>
    <s v="Martinčíková Pavla"/>
    <s v="1052026151"/>
    <s v="205"/>
    <x v="335"/>
    <d v="1899-12-30T12:28:00"/>
    <d v="2023-11-22T00:00:00"/>
    <s v="16:45"/>
    <x v="0"/>
    <x v="2"/>
    <x v="2"/>
    <s v="2"/>
    <x v="0"/>
    <s v="1"/>
    <n v="2"/>
    <s v="NE"/>
    <s v=""/>
    <x v="0"/>
  </r>
  <r>
    <s v="006565/23"/>
    <s v="Peška Marcel"/>
    <s v="7903084398"/>
    <s v="205"/>
    <x v="335"/>
    <d v="1899-12-30T19:54:00"/>
    <d v="2023-11-22T00:00:00"/>
    <s v="13:38"/>
    <x v="1"/>
    <x v="0"/>
    <x v="0"/>
    <s v="1"/>
    <x v="1"/>
    <s v="1"/>
    <n v="2"/>
    <s v="ANO"/>
    <s v=""/>
    <x v="1"/>
  </r>
  <r>
    <s v="006164/23"/>
    <s v="Kafka Ondřej"/>
    <s v="0707173269"/>
    <s v="205"/>
    <x v="315"/>
    <d v="1899-12-30T10:57:00"/>
    <d v="2023-11-23T00:00:00"/>
    <s v="09:02"/>
    <x v="8"/>
    <x v="0"/>
    <x v="0"/>
    <s v="2"/>
    <x v="0"/>
    <s v="1"/>
    <n v="3"/>
    <s v="NE"/>
    <s v=""/>
    <x v="0"/>
  </r>
  <r>
    <s v="006358/23"/>
    <s v="Smékal Daniel"/>
    <s v="0707036220"/>
    <s v="205"/>
    <x v="325"/>
    <d v="1899-12-30T18:36:00"/>
    <d v="2023-11-23T00:00:00"/>
    <s v="14:28"/>
    <x v="4"/>
    <x v="1"/>
    <x v="1"/>
    <s v="4"/>
    <x v="0"/>
    <s v="1"/>
    <n v="6"/>
    <s v="ANO"/>
    <s v=""/>
    <x v="1"/>
  </r>
  <r>
    <s v="006426/23"/>
    <s v="Ovečková Edita"/>
    <s v="9758194842"/>
    <s v="205"/>
    <x v="328"/>
    <d v="1899-12-30T13:40:00"/>
    <d v="2023-11-23T00:00:00"/>
    <s v="16:26"/>
    <x v="1"/>
    <x v="0"/>
    <x v="0"/>
    <s v="7"/>
    <x v="1"/>
    <s v="1"/>
    <n v="2"/>
    <s v="NE"/>
    <s v=""/>
    <x v="0"/>
  </r>
  <r>
    <s v="006451/23"/>
    <s v="Fidlerová Natálie"/>
    <s v="1055285264"/>
    <s v="205"/>
    <x v="330"/>
    <d v="1899-12-30T08:20:00"/>
    <d v="2023-11-23T00:00:00"/>
    <s v="10:52"/>
    <x v="0"/>
    <x v="0"/>
    <x v="0"/>
    <s v="2"/>
    <x v="0"/>
    <s v="1"/>
    <n v="4"/>
    <s v="NE"/>
    <s v=""/>
    <x v="0"/>
  </r>
  <r>
    <s v="006476/23"/>
    <s v="Holec Vít"/>
    <s v="2310060962"/>
    <s v="111"/>
    <x v="331"/>
    <d v="1899-12-30T14:48:00"/>
    <d v="2023-11-23T00:00:00"/>
    <s v="12:27"/>
    <x v="4"/>
    <x v="1"/>
    <x v="1"/>
    <s v="7"/>
    <x v="0"/>
    <s v="1"/>
    <n v="5"/>
    <s v="NE"/>
    <s v=""/>
    <x v="0"/>
  </r>
  <r>
    <s v="006477/23"/>
    <s v="Holcová Miroslava"/>
    <s v="8954243947"/>
    <s v="111"/>
    <x v="331"/>
    <d v="1899-12-30T14:59:00"/>
    <d v="2023-11-23T00:00:00"/>
    <s v="12:30"/>
    <x v="5"/>
    <x v="0"/>
    <x v="0"/>
    <s v="7"/>
    <x v="1"/>
    <s v="1"/>
    <n v="5"/>
    <s v="NE"/>
    <s v=""/>
    <x v="0"/>
  </r>
  <r>
    <s v="006513/23"/>
    <s v="Zgažar Mikuláš"/>
    <s v="1306180183"/>
    <s v="111"/>
    <x v="334"/>
    <d v="1899-12-30T08:25:00"/>
    <d v="2023-11-23T00:00:00"/>
    <s v="12:12"/>
    <x v="0"/>
    <x v="2"/>
    <x v="2"/>
    <s v="2"/>
    <x v="0"/>
    <s v="1"/>
    <n v="1"/>
    <s v="NE"/>
    <s v=""/>
    <x v="0"/>
  </r>
  <r>
    <s v="006522/23"/>
    <s v="Úlehlová Valerie"/>
    <s v="1655230038"/>
    <s v="205"/>
    <x v="334"/>
    <d v="1899-12-30T11:22:00"/>
    <d v="2023-11-23T00:00:00"/>
    <s v="12:32"/>
    <x v="0"/>
    <x v="1"/>
    <x v="1"/>
    <s v="2"/>
    <x v="0"/>
    <s v="1"/>
    <n v="1"/>
    <s v="NE"/>
    <s v=""/>
    <x v="0"/>
  </r>
  <r>
    <s v="006544/23"/>
    <s v="Kučera Vincent"/>
    <s v="2204130071"/>
    <s v="205"/>
    <x v="334"/>
    <d v="1899-12-30T22:13:00"/>
    <d v="2023-11-23T00:00:00"/>
    <s v="12:12"/>
    <x v="2"/>
    <x v="1"/>
    <x v="1"/>
    <s v="7"/>
    <x v="0"/>
    <s v="1"/>
    <n v="1"/>
    <s v="ANO"/>
    <s v=""/>
    <x v="1"/>
  </r>
  <r>
    <s v="006545/23"/>
    <s v="Trundová Barbora Ing"/>
    <s v="8653035776"/>
    <s v="205"/>
    <x v="334"/>
    <d v="1899-12-30T22:40:00"/>
    <d v="2023-11-23T00:00:00"/>
    <s v="12:15"/>
    <x v="3"/>
    <x v="0"/>
    <x v="0"/>
    <s v="7"/>
    <x v="1"/>
    <s v="1"/>
    <n v="1"/>
    <s v="ANO"/>
    <s v=""/>
    <x v="1"/>
  </r>
  <r>
    <s v="006550/23"/>
    <s v="Bezslezina Matyáš"/>
    <s v="0810062242"/>
    <s v="201"/>
    <x v="335"/>
    <d v="1899-12-30T09:30:00"/>
    <d v="2023-11-23T00:00:00"/>
    <s v="12:31"/>
    <x v="8"/>
    <x v="2"/>
    <x v="2"/>
    <s v="2"/>
    <x v="1"/>
    <s v="1"/>
    <n v="2"/>
    <s v="NE"/>
    <s v=""/>
    <x v="0"/>
  </r>
  <r>
    <s v="006552/23"/>
    <s v="Konštacká Andrea"/>
    <s v="0862206070"/>
    <s v="201"/>
    <x v="335"/>
    <d v="1899-12-30T10:16:00"/>
    <d v="2023-11-23T00:00:00"/>
    <s v="09:54"/>
    <x v="7"/>
    <x v="2"/>
    <x v="2"/>
    <s v="2"/>
    <x v="1"/>
    <s v="1"/>
    <n v="2"/>
    <s v="NE"/>
    <s v=""/>
    <x v="0"/>
  </r>
  <r>
    <s v="006559/23"/>
    <s v="Fifernová Nina"/>
    <s v="2353140229"/>
    <s v="111"/>
    <x v="335"/>
    <d v="1899-12-30T12:33:00"/>
    <d v="2023-11-23T00:00:00"/>
    <s v="13:00"/>
    <x v="4"/>
    <x v="0"/>
    <x v="0"/>
    <s v="2"/>
    <x v="0"/>
    <s v="1"/>
    <n v="2"/>
    <s v="NE"/>
    <s v=""/>
    <x v="0"/>
  </r>
  <r>
    <s v="006560/23"/>
    <s v="Horvátová Denisa"/>
    <s v="9451226191"/>
    <s v="111"/>
    <x v="335"/>
    <d v="1899-12-30T13:00:00"/>
    <d v="2023-11-23T00:00:00"/>
    <s v="13:02"/>
    <x v="5"/>
    <x v="0"/>
    <x v="0"/>
    <s v="7"/>
    <x v="1"/>
    <s v="1"/>
    <n v="2"/>
    <s v="NE"/>
    <s v=""/>
    <x v="0"/>
  </r>
  <r>
    <s v="006562/23"/>
    <s v="Sumec Jiří"/>
    <s v="0901231408"/>
    <s v="111"/>
    <x v="335"/>
    <d v="1899-12-30T15:46:00"/>
    <d v="2023-11-23T00:00:00"/>
    <s v="12:26"/>
    <x v="4"/>
    <x v="2"/>
    <x v="2"/>
    <s v="2"/>
    <x v="0"/>
    <s v="1"/>
    <n v="2"/>
    <s v="ANO"/>
    <s v=""/>
    <x v="1"/>
  </r>
  <r>
    <s v="006566/23"/>
    <s v="Sadleková Adéla"/>
    <s v="2353120253"/>
    <s v="111"/>
    <x v="335"/>
    <d v="1899-12-30T21:01:00"/>
    <d v="2023-11-23T00:00:00"/>
    <s v="12:13"/>
    <x v="2"/>
    <x v="0"/>
    <x v="0"/>
    <s v="2"/>
    <x v="0"/>
    <s v="1"/>
    <n v="2"/>
    <s v="ANO"/>
    <s v=""/>
    <x v="1"/>
  </r>
  <r>
    <s v="006567/23"/>
    <s v="Jurečková Kristýna "/>
    <s v="9452285711"/>
    <s v="111"/>
    <x v="335"/>
    <d v="1899-12-30T21:11:00"/>
    <d v="2023-11-23T00:00:00"/>
    <s v="12:14"/>
    <x v="3"/>
    <x v="0"/>
    <x v="0"/>
    <s v="7"/>
    <x v="1"/>
    <s v="1"/>
    <n v="2"/>
    <s v="ANO"/>
    <s v=""/>
    <x v="1"/>
  </r>
  <r>
    <s v="006577/23"/>
    <s v="Hermann Jan"/>
    <s v="1109260438"/>
    <s v="205"/>
    <x v="336"/>
    <d v="1899-12-30T11:48:00"/>
    <d v="2023-11-23T00:00:00"/>
    <s v="09:58"/>
    <x v="0"/>
    <x v="0"/>
    <x v="0"/>
    <s v="2"/>
    <x v="0"/>
    <s v="1"/>
    <n v="3"/>
    <s v="NE"/>
    <s v=""/>
    <x v="0"/>
  </r>
  <r>
    <s v="006380/23"/>
    <s v="Žandová Monika Bc."/>
    <s v="8757285823"/>
    <s v="111"/>
    <x v="326"/>
    <d v="1899-12-30T22:24:00"/>
    <d v="2023-11-24T00:00:00"/>
    <s v="13:51"/>
    <x v="5"/>
    <x v="0"/>
    <x v="0"/>
    <s v="7"/>
    <x v="1"/>
    <s v="1"/>
    <n v="7"/>
    <s v="ANO"/>
    <s v=""/>
    <x v="1"/>
  </r>
  <r>
    <s v="006381/23"/>
    <s v="Žanda Marek Samuel"/>
    <s v="2303280771"/>
    <s v="111"/>
    <x v="326"/>
    <d v="1899-12-30T22:26:00"/>
    <d v="2023-11-24T00:00:00"/>
    <s v="13:35"/>
    <x v="4"/>
    <x v="0"/>
    <x v="0"/>
    <s v="2"/>
    <x v="0"/>
    <s v="1"/>
    <n v="7"/>
    <s v="ANO"/>
    <s v=""/>
    <x v="1"/>
  </r>
  <r>
    <s v="006382/23"/>
    <s v="Pilarová Claudie"/>
    <s v="0751095290"/>
    <s v="205"/>
    <x v="327"/>
    <d v="1899-12-30T01:25:00"/>
    <d v="2023-11-24T00:00:00"/>
    <s v="12:14"/>
    <x v="8"/>
    <x v="1"/>
    <x v="1"/>
    <s v="4"/>
    <x v="0"/>
    <s v="1"/>
    <n v="1"/>
    <s v="ANO"/>
    <s v=""/>
    <x v="1"/>
  </r>
  <r>
    <s v="006468/23"/>
    <s v="Slavíček Vojtěch "/>
    <s v="0609186171"/>
    <s v="205"/>
    <x v="330"/>
    <d v="1899-12-30T14:17:00"/>
    <d v="2023-11-24T00:00:00"/>
    <s v="11:05"/>
    <x v="0"/>
    <x v="1"/>
    <x v="1"/>
    <s v="1"/>
    <x v="0"/>
    <s v="1"/>
    <n v="4"/>
    <s v="NE"/>
    <s v=""/>
    <x v="0"/>
  </r>
  <r>
    <s v="006489/23"/>
    <s v="Šamonil Michal"/>
    <s v="1306210191"/>
    <s v="111"/>
    <x v="333"/>
    <d v="1899-12-30T23:52:00"/>
    <d v="2023-11-24T00:00:00"/>
    <s v="13:46"/>
    <x v="0"/>
    <x v="0"/>
    <x v="0"/>
    <s v="2"/>
    <x v="0"/>
    <s v="1"/>
    <n v="6"/>
    <s v="ANO"/>
    <s v=""/>
    <x v="1"/>
  </r>
  <r>
    <s v="006490/23"/>
    <s v="Šamonilová Lenka"/>
    <s v="8054135089"/>
    <s v="111"/>
    <x v="332"/>
    <d v="1899-12-30T00:28:00"/>
    <d v="2023-11-24T00:00:00"/>
    <s v="13:49"/>
    <x v="1"/>
    <x v="0"/>
    <x v="0"/>
    <s v="7"/>
    <x v="1"/>
    <s v="1"/>
    <n v="7"/>
    <s v="ANO"/>
    <s v=""/>
    <x v="1"/>
  </r>
  <r>
    <s v="006517/23"/>
    <s v="Mrhalová Lilien"/>
    <s v="2059040720"/>
    <s v="205"/>
    <x v="334"/>
    <d v="1899-12-30T09:22:00"/>
    <d v="2023-11-24T00:00:00"/>
    <s v="12:15"/>
    <x v="8"/>
    <x v="2"/>
    <x v="2"/>
    <s v="2"/>
    <x v="0"/>
    <s v="1"/>
    <n v="1"/>
    <s v="NE"/>
    <s v=""/>
    <x v="0"/>
  </r>
  <r>
    <s v="006519/23"/>
    <s v="Ramiš Oliver"/>
    <s v="1202150939"/>
    <s v="213"/>
    <x v="334"/>
    <d v="1899-12-30T09:39:00"/>
    <d v="2023-11-24T00:00:00"/>
    <s v="12:16"/>
    <x v="8"/>
    <x v="2"/>
    <x v="2"/>
    <s v="2"/>
    <x v="0"/>
    <s v="1"/>
    <n v="1"/>
    <s v="NE"/>
    <s v=""/>
    <x v="0"/>
  </r>
  <r>
    <s v="006525/23"/>
    <s v="Janáčová Lucie"/>
    <s v="8952075770"/>
    <s v="205"/>
    <x v="334"/>
    <d v="1899-12-30T13:15:00"/>
    <d v="2023-11-24T00:00:00"/>
    <s v="12:31"/>
    <x v="9"/>
    <x v="0"/>
    <x v="0"/>
    <s v="7"/>
    <x v="1"/>
    <s v="1"/>
    <n v="1"/>
    <s v="NE"/>
    <s v=""/>
    <x v="0"/>
  </r>
  <r>
    <s v="006526/23"/>
    <s v="Jurášková Petra"/>
    <s v="7756145683"/>
    <s v="213"/>
    <x v="334"/>
    <d v="1899-12-30T13:19:00"/>
    <d v="2023-11-24T00:00:00"/>
    <s v="12:23"/>
    <x v="9"/>
    <x v="0"/>
    <x v="0"/>
    <s v="7"/>
    <x v="1"/>
    <s v="1"/>
    <n v="1"/>
    <s v="NE"/>
    <s v=""/>
    <x v="0"/>
  </r>
  <r>
    <s v="006553/23"/>
    <s v="Hiczová Vendula"/>
    <s v="0958036068"/>
    <s v="111"/>
    <x v="335"/>
    <d v="1899-12-30T10:35:00"/>
    <d v="2023-11-24T00:00:00"/>
    <s v="09:47"/>
    <x v="0"/>
    <x v="2"/>
    <x v="2"/>
    <s v="2"/>
    <x v="1"/>
    <s v="1"/>
    <n v="2"/>
    <s v="NE"/>
    <s v=""/>
    <x v="0"/>
  </r>
  <r>
    <s v="006556/23"/>
    <s v="Lakomý Dominik "/>
    <s v="0711212172"/>
    <s v="211"/>
    <x v="335"/>
    <d v="1899-12-30T12:16:00"/>
    <d v="2023-11-24T00:00:00"/>
    <s v="12:15"/>
    <x v="8"/>
    <x v="2"/>
    <x v="2"/>
    <s v="2"/>
    <x v="0"/>
    <s v="1"/>
    <n v="2"/>
    <s v="NE"/>
    <s v=""/>
    <x v="0"/>
  </r>
  <r>
    <s v="006568/23"/>
    <s v="Faltýnek Jan "/>
    <s v="1702100169"/>
    <s v="211"/>
    <x v="336"/>
    <d v="1899-12-30T08:33:00"/>
    <d v="2023-11-24T00:00:00"/>
    <s v="13:12"/>
    <x v="4"/>
    <x v="2"/>
    <x v="2"/>
    <s v="2"/>
    <x v="0"/>
    <s v="1"/>
    <n v="3"/>
    <s v="NE"/>
    <s v=""/>
    <x v="0"/>
  </r>
  <r>
    <s v="006569/23"/>
    <s v="Čechák Marek "/>
    <s v="1808120039"/>
    <s v="111"/>
    <x v="336"/>
    <d v="1899-12-30T08:50:00"/>
    <d v="2023-11-24T00:00:00"/>
    <s v="13:57"/>
    <x v="4"/>
    <x v="2"/>
    <x v="2"/>
    <s v="2"/>
    <x v="0"/>
    <s v="1"/>
    <n v="3"/>
    <s v="NE"/>
    <s v=""/>
    <x v="0"/>
  </r>
  <r>
    <s v="006570/23"/>
    <s v="Vajdová Isabel "/>
    <s v="0855227428"/>
    <s v="205"/>
    <x v="336"/>
    <d v="1899-12-30T09:10:00"/>
    <d v="2023-11-24T00:00:00"/>
    <s v="13:04"/>
    <x v="4"/>
    <x v="2"/>
    <x v="2"/>
    <s v="2"/>
    <x v="0"/>
    <s v="1"/>
    <n v="3"/>
    <s v="NE"/>
    <s v=""/>
    <x v="0"/>
  </r>
  <r>
    <s v="006571/23"/>
    <s v="Morozov Emil"/>
    <s v="1808630516"/>
    <s v="205"/>
    <x v="336"/>
    <d v="1899-12-30T09:52:00"/>
    <d v="2023-11-24T00:00:00"/>
    <s v="15:28"/>
    <x v="7"/>
    <x v="2"/>
    <x v="2"/>
    <s v="2"/>
    <x v="0"/>
    <s v="1"/>
    <n v="3"/>
    <s v="NE"/>
    <s v=""/>
    <x v="0"/>
  </r>
  <r>
    <s v="006572/23"/>
    <s v="Vrána Samuel"/>
    <s v="1310140216"/>
    <s v="207"/>
    <x v="336"/>
    <d v="1899-12-30T10:30:00"/>
    <d v="2023-11-24T00:00:00"/>
    <s v="09:10"/>
    <x v="7"/>
    <x v="2"/>
    <x v="2"/>
    <s v="2"/>
    <x v="0"/>
    <s v="1"/>
    <n v="3"/>
    <s v="NE"/>
    <s v=""/>
    <x v="0"/>
  </r>
  <r>
    <s v="006574/23"/>
    <s v="Mariánek Šimon"/>
    <s v="2006080109"/>
    <s v="205"/>
    <x v="336"/>
    <d v="1899-12-30T11:03:00"/>
    <d v="2023-11-24T00:00:00"/>
    <s v="13:18"/>
    <x v="4"/>
    <x v="2"/>
    <x v="2"/>
    <s v="2"/>
    <x v="0"/>
    <s v="1"/>
    <n v="3"/>
    <s v="NE"/>
    <s v=""/>
    <x v="0"/>
  </r>
  <r>
    <s v="006578/23"/>
    <s v="Morozova Svitlana"/>
    <s v="7760620516"/>
    <s v="205"/>
    <x v="336"/>
    <d v="1899-12-30T12:17:00"/>
    <d v="2023-11-24T00:00:00"/>
    <s v="15:36"/>
    <x v="6"/>
    <x v="0"/>
    <x v="0"/>
    <s v="7"/>
    <x v="1"/>
    <s v="1"/>
    <n v="3"/>
    <s v="NE"/>
    <s v=""/>
    <x v="0"/>
  </r>
  <r>
    <s v="006580/23"/>
    <s v="Čechák Petr"/>
    <s v="8809235765"/>
    <s v="201"/>
    <x v="336"/>
    <d v="1899-12-30T13:16:00"/>
    <d v="2023-11-24T00:00:00"/>
    <s v="13:58"/>
    <x v="5"/>
    <x v="0"/>
    <x v="0"/>
    <s v="7"/>
    <x v="1"/>
    <s v="1"/>
    <n v="3"/>
    <s v="NE"/>
    <s v=""/>
    <x v="0"/>
  </r>
  <r>
    <s v="006581/23"/>
    <s v="Mariánková Gabriela "/>
    <s v="8858045845"/>
    <s v="205"/>
    <x v="336"/>
    <d v="1899-12-30T13:36:00"/>
    <d v="2023-11-24T00:00:00"/>
    <s v="13:30"/>
    <x v="5"/>
    <x v="0"/>
    <x v="0"/>
    <s v="7"/>
    <x v="1"/>
    <s v="1"/>
    <n v="3"/>
    <s v="NE"/>
    <s v=""/>
    <x v="0"/>
  </r>
  <r>
    <s v="006585/23"/>
    <s v="Cícha Štěpán"/>
    <s v="2104290012"/>
    <s v="111"/>
    <x v="336"/>
    <d v="1899-12-30T14:36:00"/>
    <d v="2023-11-24T00:00:00"/>
    <s v="15:22"/>
    <x v="7"/>
    <x v="2"/>
    <x v="2"/>
    <s v="2"/>
    <x v="0"/>
    <s v="1"/>
    <n v="3"/>
    <s v="NE"/>
    <s v=""/>
    <x v="0"/>
  </r>
  <r>
    <s v="006586/23"/>
    <s v="Cíchová Nikola"/>
    <s v="9355064510"/>
    <s v="111"/>
    <x v="336"/>
    <d v="1899-12-30T14:49:00"/>
    <d v="2023-11-24T00:00:00"/>
    <s v="15:36"/>
    <x v="6"/>
    <x v="0"/>
    <x v="0"/>
    <s v="7"/>
    <x v="1"/>
    <s v="1"/>
    <n v="3"/>
    <s v="NE"/>
    <s v=""/>
    <x v="0"/>
  </r>
  <r>
    <s v="006587/23"/>
    <s v="Tříska Filip"/>
    <s v="0909143235"/>
    <s v="111"/>
    <x v="336"/>
    <d v="1899-12-30T22:54:00"/>
    <d v="2023-11-24T00:00:00"/>
    <s v="12:01"/>
    <x v="2"/>
    <x v="0"/>
    <x v="0"/>
    <s v="2"/>
    <x v="0"/>
    <s v="1"/>
    <n v="3"/>
    <s v="ANO"/>
    <s v=""/>
    <x v="1"/>
  </r>
  <r>
    <s v="006609/23"/>
    <s v="Ovečka Martin"/>
    <s v="9202264852"/>
    <s v="205"/>
    <x v="337"/>
    <d v="1899-12-30T16:29:00"/>
    <d v="2023-11-24T00:00:00"/>
    <s v="16:06"/>
    <x v="1"/>
    <x v="0"/>
    <x v="0"/>
    <s v="7"/>
    <x v="1"/>
    <s v="1"/>
    <n v="4"/>
    <s v="ANO"/>
    <s v=""/>
    <x v="1"/>
  </r>
  <r>
    <s v="006613/23"/>
    <s v="Kovaříková Klára Sof"/>
    <s v="1060070209"/>
    <s v="205"/>
    <x v="338"/>
    <d v="1899-12-30T13:37:00"/>
    <d v="2023-11-25T00:00:00"/>
    <s v="11:07"/>
    <x v="4"/>
    <x v="0"/>
    <x v="0"/>
    <s v="2"/>
    <x v="0"/>
    <s v="1"/>
    <n v="5"/>
    <s v="NE"/>
    <s v=""/>
    <x v="0"/>
  </r>
  <r>
    <s v="006576/23"/>
    <s v="Lazar Mateo"/>
    <s v="2212180080"/>
    <s v="205"/>
    <x v="336"/>
    <d v="1899-12-30T11:22:00"/>
    <d v="2023-11-25T00:00:00"/>
    <s v="11:49"/>
    <x v="7"/>
    <x v="2"/>
    <x v="2"/>
    <s v="2"/>
    <x v="0"/>
    <s v="1"/>
    <n v="3"/>
    <s v="NE"/>
    <s v=""/>
    <x v="0"/>
  </r>
  <r>
    <s v="006583/23"/>
    <s v="Boháčová Kristýna"/>
    <s v="9554085937"/>
    <s v="205"/>
    <x v="336"/>
    <d v="1899-12-30T14:05:00"/>
    <d v="2023-11-25T00:00:00"/>
    <s v="11:47"/>
    <x v="6"/>
    <x v="0"/>
    <x v="0"/>
    <s v="7"/>
    <x v="1"/>
    <s v="1"/>
    <n v="3"/>
    <s v="NE"/>
    <s v=""/>
    <x v="0"/>
  </r>
  <r>
    <s v="006589/23"/>
    <s v="Canta Maia"/>
    <s v="1852081638"/>
    <s v="205"/>
    <x v="337"/>
    <d v="1899-12-30T08:42:00"/>
    <d v="2023-11-25T00:00:00"/>
    <s v="08:54"/>
    <x v="7"/>
    <x v="2"/>
    <x v="2"/>
    <s v="2"/>
    <x v="0"/>
    <s v="1"/>
    <n v="4"/>
    <s v="NE"/>
    <s v=""/>
    <x v="0"/>
  </r>
  <r>
    <s v="006590/23"/>
    <s v="Stankuš Vojtěch"/>
    <s v="1402041124"/>
    <s v="207"/>
    <x v="337"/>
    <d v="1899-12-30T09:33:00"/>
    <d v="2023-11-25T00:00:00"/>
    <s v="10:44"/>
    <x v="4"/>
    <x v="2"/>
    <x v="2"/>
    <s v="2"/>
    <x v="0"/>
    <s v="1"/>
    <n v="4"/>
    <s v="NE"/>
    <s v=""/>
    <x v="0"/>
  </r>
  <r>
    <s v="006591/23"/>
    <s v="Polonyová Barbora"/>
    <s v="1662050544"/>
    <s v="213"/>
    <x v="337"/>
    <d v="1899-12-30T09:34:00"/>
    <d v="2023-11-25T00:00:00"/>
    <s v="08:38"/>
    <x v="7"/>
    <x v="2"/>
    <x v="2"/>
    <s v="2"/>
    <x v="0"/>
    <s v="1"/>
    <n v="4"/>
    <s v="NE"/>
    <s v=""/>
    <x v="0"/>
  </r>
  <r>
    <s v="006592/23"/>
    <s v="Zach Tomáš"/>
    <s v="1905141260"/>
    <s v="111"/>
    <x v="337"/>
    <d v="1899-12-30T10:03:00"/>
    <d v="2023-11-25T00:00:00"/>
    <s v="08:41"/>
    <x v="7"/>
    <x v="2"/>
    <x v="2"/>
    <s v="2"/>
    <x v="0"/>
    <s v="1"/>
    <n v="4"/>
    <s v="NE"/>
    <s v=""/>
    <x v="0"/>
  </r>
  <r>
    <s v="006593/23"/>
    <s v="Shinebayar Anand"/>
    <s v="1409210033"/>
    <s v="111"/>
    <x v="337"/>
    <d v="1899-12-30T10:15:00"/>
    <d v="2023-11-25T00:00:00"/>
    <s v="08:46"/>
    <x v="7"/>
    <x v="2"/>
    <x v="2"/>
    <s v="2"/>
    <x v="0"/>
    <s v="1"/>
    <n v="4"/>
    <s v="NE"/>
    <s v=""/>
    <x v="0"/>
  </r>
  <r>
    <s v="006594/23"/>
    <s v="Kučera Antonín"/>
    <s v="1705310332"/>
    <s v="201"/>
    <x v="337"/>
    <d v="1899-12-30T10:19:00"/>
    <d v="2023-11-25T00:00:00"/>
    <s v="08:54"/>
    <x v="7"/>
    <x v="2"/>
    <x v="2"/>
    <s v="2"/>
    <x v="0"/>
    <s v="1"/>
    <n v="4"/>
    <s v="NE"/>
    <s v=""/>
    <x v="0"/>
  </r>
  <r>
    <s v="006595/23"/>
    <s v="Drtilová Lucie"/>
    <s v="1758100168"/>
    <s v="205"/>
    <x v="337"/>
    <d v="1899-12-30T10:38:00"/>
    <d v="2023-11-25T00:00:00"/>
    <s v="08:36"/>
    <x v="7"/>
    <x v="2"/>
    <x v="2"/>
    <s v="2"/>
    <x v="0"/>
    <s v="1"/>
    <n v="4"/>
    <s v="NE"/>
    <s v=""/>
    <x v="0"/>
  </r>
  <r>
    <s v="006596/23"/>
    <s v="Míka Antonín"/>
    <s v="1712280020"/>
    <s v="111"/>
    <x v="337"/>
    <d v="1899-12-30T11:00:00"/>
    <d v="2023-11-25T00:00:00"/>
    <s v="08:37"/>
    <x v="7"/>
    <x v="2"/>
    <x v="2"/>
    <s v="2"/>
    <x v="0"/>
    <s v="1"/>
    <n v="4"/>
    <s v="NE"/>
    <s v=""/>
    <x v="0"/>
  </r>
  <r>
    <s v="006597/23"/>
    <s v="Kretschmer Jakub"/>
    <s v="1908132006"/>
    <s v="205"/>
    <x v="337"/>
    <d v="1899-12-30T11:35:00"/>
    <d v="2023-11-25T00:00:00"/>
    <s v="12:41"/>
    <x v="8"/>
    <x v="2"/>
    <x v="2"/>
    <s v="2"/>
    <x v="0"/>
    <s v="1"/>
    <n v="4"/>
    <s v="NE"/>
    <s v=""/>
    <x v="0"/>
  </r>
  <r>
    <s v="006598/23"/>
    <s v="Kretschmer Gabriela"/>
    <s v="9256105859"/>
    <s v="205"/>
    <x v="337"/>
    <d v="1899-12-30T11:43:00"/>
    <d v="2023-11-25T00:00:00"/>
    <s v="12:11"/>
    <x v="9"/>
    <x v="0"/>
    <x v="0"/>
    <s v="7"/>
    <x v="1"/>
    <s v="1"/>
    <n v="4"/>
    <s v="NE"/>
    <s v=""/>
    <x v="0"/>
  </r>
  <r>
    <s v="006599/23"/>
    <s v="Šamajová Marie"/>
    <s v="1761090925"/>
    <s v="211"/>
    <x v="337"/>
    <d v="1899-12-30T11:57:00"/>
    <d v="2023-11-25T00:00:00"/>
    <s v="12:35"/>
    <x v="8"/>
    <x v="2"/>
    <x v="2"/>
    <s v="2"/>
    <x v="0"/>
    <s v="1"/>
    <n v="4"/>
    <s v="NE"/>
    <s v=""/>
    <x v="0"/>
  </r>
  <r>
    <s v="006600/23"/>
    <s v="Petrová Kateřina"/>
    <s v="8355095320"/>
    <s v="205"/>
    <x v="337"/>
    <d v="1899-12-30T12:34:00"/>
    <d v="2023-11-25T00:00:00"/>
    <s v="09:31"/>
    <x v="6"/>
    <x v="0"/>
    <x v="0"/>
    <s v="7"/>
    <x v="1"/>
    <s v="1"/>
    <n v="4"/>
    <s v="NE"/>
    <s v=""/>
    <x v="0"/>
  </r>
  <r>
    <s v="006601/23"/>
    <s v="Drtilová Zuzana"/>
    <s v="9058176182"/>
    <s v="205"/>
    <x v="337"/>
    <d v="1899-12-30T12:37:00"/>
    <d v="2023-11-25T00:00:00"/>
    <s v="09:27"/>
    <x v="6"/>
    <x v="0"/>
    <x v="0"/>
    <s v="7"/>
    <x v="1"/>
    <s v="1"/>
    <n v="4"/>
    <s v="NE"/>
    <s v=""/>
    <x v="0"/>
  </r>
  <r>
    <s v="006602/23"/>
    <s v="Míková Alena"/>
    <s v="8455224162"/>
    <s v="111"/>
    <x v="337"/>
    <d v="1899-12-30T12:40:00"/>
    <d v="2023-11-25T00:00:00"/>
    <s v="09:29"/>
    <x v="6"/>
    <x v="0"/>
    <x v="0"/>
    <s v="7"/>
    <x v="1"/>
    <s v="1"/>
    <n v="4"/>
    <s v="NE"/>
    <s v=""/>
    <x v="0"/>
  </r>
  <r>
    <s v="006603/23"/>
    <s v="Zachová Veronika"/>
    <s v="8853274529"/>
    <s v="111"/>
    <x v="337"/>
    <d v="1899-12-30T12:43:00"/>
    <d v="2023-11-25T00:00:00"/>
    <s v="09:34"/>
    <x v="6"/>
    <x v="0"/>
    <x v="0"/>
    <s v="7"/>
    <x v="1"/>
    <s v="1"/>
    <n v="4"/>
    <s v="NE"/>
    <s v=""/>
    <x v="0"/>
  </r>
  <r>
    <s v="006606/23"/>
    <s v="Hon Tomáš"/>
    <s v="2210090047"/>
    <s v="213"/>
    <x v="337"/>
    <d v="1899-12-30T14:32:00"/>
    <d v="2023-11-25T00:00:00"/>
    <s v="12:44"/>
    <x v="8"/>
    <x v="2"/>
    <x v="2"/>
    <s v="2"/>
    <x v="0"/>
    <s v="1"/>
    <n v="4"/>
    <s v="NE"/>
    <s v=""/>
    <x v="0"/>
  </r>
  <r>
    <s v="006607/23"/>
    <s v="Honová Simona"/>
    <s v="8158242455"/>
    <s v="213"/>
    <x v="337"/>
    <d v="1899-12-30T14:37:00"/>
    <d v="2023-11-25T00:00:00"/>
    <s v="12:12"/>
    <x v="9"/>
    <x v="0"/>
    <x v="0"/>
    <s v="7"/>
    <x v="1"/>
    <s v="1"/>
    <n v="4"/>
    <s v="NE"/>
    <s v=""/>
    <x v="0"/>
  </r>
  <r>
    <s v="006608/23"/>
    <s v="Šamajová Marie"/>
    <s v="8259304845"/>
    <s v="211"/>
    <x v="337"/>
    <d v="1899-12-30T15:49:00"/>
    <d v="2023-11-25T00:00:00"/>
    <s v="12:06"/>
    <x v="9"/>
    <x v="0"/>
    <x v="0"/>
    <s v="7"/>
    <x v="1"/>
    <s v="1"/>
    <n v="4"/>
    <s v="ANO"/>
    <s v=""/>
    <x v="1"/>
  </r>
  <r>
    <s v="006610/23"/>
    <s v="Slavíková Marie Anna"/>
    <s v="0862141412"/>
    <s v="211"/>
    <x v="337"/>
    <d v="1899-12-30T19:54:00"/>
    <d v="2023-11-25T00:00:00"/>
    <s v="12:10"/>
    <x v="0"/>
    <x v="0"/>
    <x v="0"/>
    <s v="2"/>
    <x v="0"/>
    <s v="1"/>
    <n v="4"/>
    <s v="ANO"/>
    <s v=""/>
    <x v="1"/>
  </r>
  <r>
    <s v="006491/23"/>
    <s v="Jančová Gabriela"/>
    <s v="9162235753"/>
    <s v="205"/>
    <x v="332"/>
    <d v="1899-12-30T07:59:00"/>
    <d v="2023-11-26T00:00:00"/>
    <s v="08:14"/>
    <x v="5"/>
    <x v="0"/>
    <x v="0"/>
    <s v="7"/>
    <x v="1"/>
    <s v="1"/>
    <n v="7"/>
    <s v="NE"/>
    <s v=""/>
    <x v="1"/>
  </r>
  <r>
    <s v="006615/23"/>
    <s v="Ambrůz Rostislav"/>
    <s v="2307310643"/>
    <s v="205"/>
    <x v="338"/>
    <d v="1899-12-30T15:14:00"/>
    <d v="2023-11-26T00:00:00"/>
    <s v="09:51"/>
    <x v="2"/>
    <x v="0"/>
    <x v="0"/>
    <s v="2"/>
    <x v="0"/>
    <s v="1"/>
    <n v="5"/>
    <s v="ANO"/>
    <s v=""/>
    <x v="1"/>
  </r>
  <r>
    <s v="006616/23"/>
    <s v="Ambrůzová Michaela "/>
    <s v="8562196335"/>
    <s v="205"/>
    <x v="338"/>
    <d v="1899-12-30T17:06:00"/>
    <d v="2023-11-26T00:00:00"/>
    <s v="09:45"/>
    <x v="3"/>
    <x v="0"/>
    <x v="0"/>
    <s v="7"/>
    <x v="1"/>
    <s v="1"/>
    <n v="5"/>
    <s v="ANO"/>
    <s v=""/>
    <x v="1"/>
  </r>
  <r>
    <s v="006621/23"/>
    <s v="Glos Matěj"/>
    <s v="1707110174"/>
    <s v="205"/>
    <x v="339"/>
    <d v="1899-12-30T08:15:00"/>
    <d v="2023-11-26T00:00:00"/>
    <s v="07:44"/>
    <x v="8"/>
    <x v="0"/>
    <x v="0"/>
    <s v="3"/>
    <x v="2"/>
    <s v="1"/>
    <n v="6"/>
    <s v="NE"/>
    <s v=""/>
    <x v="1"/>
  </r>
  <r>
    <s v="006622/23"/>
    <s v="Glosová Adéla, Mgr."/>
    <s v="9255155998"/>
    <s v="205"/>
    <x v="339"/>
    <d v="1899-12-30T10:32:00"/>
    <d v="2023-11-26T00:00:00"/>
    <s v="07:59"/>
    <x v="9"/>
    <x v="0"/>
    <x v="0"/>
    <s v="7"/>
    <x v="1"/>
    <s v="1"/>
    <n v="6"/>
    <s v="NE"/>
    <s v=""/>
    <x v="1"/>
  </r>
  <r>
    <s v="006388/23"/>
    <s v="Budník Vít"/>
    <s v="1511170738"/>
    <s v="205"/>
    <x v="327"/>
    <d v="1899-12-30T10:17:00"/>
    <d v="2023-11-27T00:00:00"/>
    <s v="14:15"/>
    <x v="7"/>
    <x v="2"/>
    <x v="2"/>
    <s v="2"/>
    <x v="0"/>
    <s v="1"/>
    <n v="1"/>
    <s v="NE"/>
    <s v=""/>
    <x v="0"/>
  </r>
  <r>
    <s v="006393/23"/>
    <s v="Hajduček David"/>
    <s v="2304180164"/>
    <s v="205"/>
    <x v="327"/>
    <d v="1899-12-30T11:37:00"/>
    <d v="2023-11-27T00:00:00"/>
    <s v="14:00"/>
    <x v="7"/>
    <x v="2"/>
    <x v="2"/>
    <s v="2"/>
    <x v="0"/>
    <s v="1"/>
    <n v="1"/>
    <s v="NE"/>
    <s v=""/>
    <x v="0"/>
  </r>
  <r>
    <s v="006405/23"/>
    <s v="Hajdučková Denisa"/>
    <s v="9252255639"/>
    <s v="205"/>
    <x v="327"/>
    <d v="1899-12-30T14:23:00"/>
    <d v="2023-11-27T00:00:00"/>
    <s v="14:00"/>
    <x v="6"/>
    <x v="0"/>
    <x v="0"/>
    <s v="7"/>
    <x v="1"/>
    <s v="1"/>
    <n v="1"/>
    <s v="NE"/>
    <s v=""/>
    <x v="0"/>
  </r>
  <r>
    <s v="006488/23"/>
    <s v="Sotorníková Vanesa "/>
    <s v="0762263227"/>
    <s v="205"/>
    <x v="333"/>
    <d v="1899-12-30T23:28:00"/>
    <d v="2023-11-27T00:00:00"/>
    <s v="08:25"/>
    <x v="0"/>
    <x v="1"/>
    <x v="1"/>
    <s v="4"/>
    <x v="2"/>
    <s v="5"/>
    <n v="6"/>
    <s v="ANO"/>
    <s v=""/>
    <x v="1"/>
  </r>
  <r>
    <s v="006507/23"/>
    <s v="Nétková Tereza, Mgr."/>
    <s v="8551176227"/>
    <s v="205"/>
    <x v="332"/>
    <d v="1899-12-30T17:27:00"/>
    <d v="2023-11-27T00:00:00"/>
    <s v="22:51"/>
    <x v="5"/>
    <x v="0"/>
    <x v="0"/>
    <s v="7"/>
    <x v="1"/>
    <s v="1"/>
    <n v="7"/>
    <s v="ANO"/>
    <s v=""/>
    <x v="1"/>
  </r>
  <r>
    <s v="006510/23"/>
    <s v="Matoušek Jakub"/>
    <s v="1501100029"/>
    <s v="205"/>
    <x v="332"/>
    <d v="1899-12-30T22:35:00"/>
    <d v="2023-11-27T00:00:00"/>
    <s v="12:16"/>
    <x v="0"/>
    <x v="1"/>
    <x v="1"/>
    <s v="5"/>
    <x v="0"/>
    <s v="1"/>
    <n v="7"/>
    <s v="ANO"/>
    <s v=""/>
    <x v="1"/>
  </r>
  <r>
    <s v="006529/23"/>
    <s v="Morávek Oliver"/>
    <s v="1503110334"/>
    <s v="201"/>
    <x v="334"/>
    <d v="1899-12-30T13:43:00"/>
    <d v="2023-11-27T00:00:00"/>
    <s v="14:35"/>
    <x v="7"/>
    <x v="2"/>
    <x v="2"/>
    <s v="2"/>
    <x v="0"/>
    <s v="1"/>
    <n v="1"/>
    <s v="NE"/>
    <s v=""/>
    <x v="0"/>
  </r>
  <r>
    <s v="006532/23"/>
    <s v="Obrtelová Natálie"/>
    <s v="2358170639"/>
    <s v="111"/>
    <x v="334"/>
    <d v="1899-12-30T14:24:00"/>
    <d v="2023-11-27T00:00:00"/>
    <s v="15:35"/>
    <x v="4"/>
    <x v="0"/>
    <x v="0"/>
    <s v="2"/>
    <x v="0"/>
    <s v="1"/>
    <n v="1"/>
    <s v="NE"/>
    <s v=""/>
    <x v="0"/>
  </r>
  <r>
    <s v="006542/23"/>
    <s v="Matůšů Lukáš"/>
    <s v="2310120648"/>
    <s v="111"/>
    <x v="334"/>
    <d v="1899-12-30T21:28:00"/>
    <d v="2023-11-27T00:00:00"/>
    <s v="12:05"/>
    <x v="2"/>
    <x v="1"/>
    <x v="1"/>
    <s v="3"/>
    <x v="0"/>
    <s v="1"/>
    <n v="1"/>
    <s v="ANO"/>
    <s v=""/>
    <x v="1"/>
  </r>
  <r>
    <s v="006543/23"/>
    <s v="Matůšů Lucie Bc."/>
    <s v="9257174784"/>
    <s v="111"/>
    <x v="334"/>
    <d v="1899-12-30T21:49:00"/>
    <d v="2023-11-27T00:00:00"/>
    <s v="12:06"/>
    <x v="3"/>
    <x v="0"/>
    <x v="0"/>
    <s v="7"/>
    <x v="1"/>
    <s v="1"/>
    <n v="1"/>
    <s v="ANO"/>
    <s v=""/>
    <x v="1"/>
  </r>
  <r>
    <s v="006564/23"/>
    <s v="Matoušková Dominika"/>
    <s v="9353275723"/>
    <s v="205"/>
    <x v="335"/>
    <d v="1899-12-30T17:10:00"/>
    <d v="2023-11-27T00:00:00"/>
    <s v="11:06"/>
    <x v="1"/>
    <x v="0"/>
    <x v="0"/>
    <s v="7"/>
    <x v="1"/>
    <s v="1"/>
    <n v="2"/>
    <s v="ANO"/>
    <s v=""/>
    <x v="1"/>
  </r>
  <r>
    <s v="006575/23"/>
    <s v="Vyboštok Alexandr"/>
    <s v="2207150187"/>
    <s v="201"/>
    <x v="336"/>
    <d v="1899-12-30T11:20:00"/>
    <d v="2023-11-27T00:00:00"/>
    <s v="12:05"/>
    <x v="2"/>
    <x v="1"/>
    <x v="1"/>
    <s v="1"/>
    <x v="0"/>
    <s v="1"/>
    <n v="3"/>
    <s v="NE"/>
    <s v=""/>
    <x v="0"/>
  </r>
  <r>
    <s v="006582/23"/>
    <s v="Schmidtová Nikola"/>
    <s v="9756235731"/>
    <s v="201"/>
    <x v="336"/>
    <d v="1899-12-30T13:40:00"/>
    <d v="2023-11-27T00:00:00"/>
    <s v="12:07"/>
    <x v="3"/>
    <x v="0"/>
    <x v="0"/>
    <s v="7"/>
    <x v="1"/>
    <s v="1"/>
    <n v="3"/>
    <s v="NE"/>
    <s v=""/>
    <x v="0"/>
  </r>
  <r>
    <s v="006588/23"/>
    <s v="Židek Zdeněk "/>
    <s v="1610140015"/>
    <s v="201"/>
    <x v="337"/>
    <d v="1899-12-30T01:18:00"/>
    <d v="2023-11-27T00:00:00"/>
    <s v="12:05"/>
    <x v="7"/>
    <x v="0"/>
    <x v="0"/>
    <s v="2"/>
    <x v="0"/>
    <s v="1"/>
    <n v="4"/>
    <s v="ANO"/>
    <s v=""/>
    <x v="1"/>
  </r>
  <r>
    <s v="006619/23"/>
    <s v="Juříčková Adéla"/>
    <s v="2255060269"/>
    <s v="111"/>
    <x v="338"/>
    <d v="1899-12-30T23:52:00"/>
    <d v="2023-11-27T00:00:00"/>
    <s v="12:19"/>
    <x v="2"/>
    <x v="1"/>
    <x v="1"/>
    <s v="2"/>
    <x v="1"/>
    <s v="1"/>
    <n v="5"/>
    <s v="ANO"/>
    <s v=""/>
    <x v="1"/>
  </r>
  <r>
    <s v="006620/23"/>
    <s v="Štachová Andrea"/>
    <s v="9159092470"/>
    <s v="111"/>
    <x v="339"/>
    <d v="1899-12-30T00:04:00"/>
    <d v="2023-11-27T00:00:00"/>
    <s v="12:23"/>
    <x v="3"/>
    <x v="0"/>
    <x v="0"/>
    <s v="7"/>
    <x v="1"/>
    <s v="1"/>
    <n v="6"/>
    <s v="ANO"/>
    <s v=""/>
    <x v="1"/>
  </r>
  <r>
    <s v="006635/23"/>
    <s v="Chytil Adam"/>
    <s v="1005243228"/>
    <s v="205"/>
    <x v="340"/>
    <d v="1899-12-30T15:36:00"/>
    <d v="2023-11-27T00:00:00"/>
    <s v="12:31"/>
    <x v="4"/>
    <x v="0"/>
    <x v="0"/>
    <s v="2"/>
    <x v="0"/>
    <s v="1"/>
    <n v="7"/>
    <s v="ANO"/>
    <s v=""/>
    <x v="1"/>
  </r>
  <r>
    <s v="006636/23"/>
    <s v="Obrtelová Lucie Mgr."/>
    <s v="9252146090"/>
    <s v="111"/>
    <x v="340"/>
    <d v="1899-12-30T16:07:00"/>
    <d v="2023-11-27T00:00:00"/>
    <s v="15:38"/>
    <x v="5"/>
    <x v="0"/>
    <x v="0"/>
    <s v="7"/>
    <x v="1"/>
    <s v="1"/>
    <n v="7"/>
    <s v="ANO"/>
    <s v=""/>
    <x v="1"/>
  </r>
  <r>
    <s v="006436/23"/>
    <s v="Janoušek Marko"/>
    <s v="0810046160"/>
    <s v="111"/>
    <x v="328"/>
    <d v="1899-12-30T20:18:00"/>
    <d v="2023-11-28T00:00:00"/>
    <s v="12:39"/>
    <x v="4"/>
    <x v="1"/>
    <x v="1"/>
    <s v="2"/>
    <x v="0"/>
    <s v="2"/>
    <n v="2"/>
    <s v="ANO"/>
    <s v=""/>
    <x v="1"/>
  </r>
  <r>
    <s v="006617/23"/>
    <s v="Krchňáková Mariana"/>
    <s v="2354080311"/>
    <s v="211"/>
    <x v="338"/>
    <d v="1899-12-30T18:20:00"/>
    <d v="2023-11-28T00:00:00"/>
    <s v="12:54"/>
    <x v="2"/>
    <x v="1"/>
    <x v="1"/>
    <s v="2"/>
    <x v="0"/>
    <s v="1"/>
    <n v="5"/>
    <s v="ANO"/>
    <s v=""/>
    <x v="1"/>
  </r>
  <r>
    <s v="006618/23"/>
    <s v="Krchňák Pavel, Mgr."/>
    <s v="8407314476"/>
    <s v="211"/>
    <x v="338"/>
    <d v="1899-12-30T19:55:00"/>
    <d v="2023-11-28T00:00:00"/>
    <s v="12:56"/>
    <x v="3"/>
    <x v="0"/>
    <x v="0"/>
    <s v="7"/>
    <x v="1"/>
    <s v="1"/>
    <n v="5"/>
    <s v="ANO"/>
    <s v=""/>
    <x v="1"/>
  </r>
  <r>
    <s v="006623/23"/>
    <s v="Soldán František "/>
    <s v="1207200962"/>
    <s v="205"/>
    <x v="339"/>
    <d v="1899-12-30T22:16:00"/>
    <d v="2023-11-28T00:00:00"/>
    <s v="13:21"/>
    <x v="2"/>
    <x v="0"/>
    <x v="0"/>
    <s v="3"/>
    <x v="2"/>
    <s v="1"/>
    <n v="6"/>
    <s v="ANO"/>
    <s v=""/>
    <x v="1"/>
  </r>
  <r>
    <s v="006624/23"/>
    <s v="Kropáč Jiří"/>
    <s v="1311140523"/>
    <s v="201"/>
    <x v="340"/>
    <d v="1899-12-30T13:10:00"/>
    <d v="2023-11-28T00:00:00"/>
    <s v="09:52"/>
    <x v="7"/>
    <x v="2"/>
    <x v="2"/>
    <s v="2"/>
    <x v="0"/>
    <s v="1"/>
    <n v="7"/>
    <s v="NE"/>
    <s v=""/>
    <x v="1"/>
  </r>
  <r>
    <s v="006625/23"/>
    <s v="Novák Daniel "/>
    <s v="2103050620"/>
    <s v="205"/>
    <x v="340"/>
    <d v="1899-12-30T13:18:00"/>
    <d v="2023-11-28T00:00:00"/>
    <s v="12:07"/>
    <x v="4"/>
    <x v="2"/>
    <x v="2"/>
    <s v="2"/>
    <x v="0"/>
    <s v="1"/>
    <n v="7"/>
    <s v="NE"/>
    <s v=""/>
    <x v="1"/>
  </r>
  <r>
    <s v="006626/23"/>
    <s v="Látalová Nela"/>
    <s v="1859060203"/>
    <s v="201"/>
    <x v="340"/>
    <d v="1899-12-30T13:26:00"/>
    <d v="2023-11-28T00:00:00"/>
    <s v="09:49"/>
    <x v="7"/>
    <x v="2"/>
    <x v="2"/>
    <s v="2"/>
    <x v="0"/>
    <s v="1"/>
    <n v="7"/>
    <s v="NE"/>
    <s v=""/>
    <x v="1"/>
  </r>
  <r>
    <s v="006627/23"/>
    <s v="Omamiková Gabriela"/>
    <s v="1957150250"/>
    <s v="205"/>
    <x v="340"/>
    <d v="1899-12-30T13:33:00"/>
    <d v="2023-11-28T00:00:00"/>
    <s v="09:56"/>
    <x v="7"/>
    <x v="2"/>
    <x v="2"/>
    <s v="2"/>
    <x v="0"/>
    <s v="1"/>
    <n v="7"/>
    <s v="NE"/>
    <s v=""/>
    <x v="1"/>
  </r>
  <r>
    <s v="006628/23"/>
    <s v="Moravec David"/>
    <s v="1712270340"/>
    <s v="211"/>
    <x v="340"/>
    <d v="1899-12-30T13:53:00"/>
    <d v="2023-11-28T00:00:00"/>
    <s v="09:33"/>
    <x v="7"/>
    <x v="2"/>
    <x v="2"/>
    <s v="2"/>
    <x v="0"/>
    <s v="1"/>
    <n v="7"/>
    <s v="NE"/>
    <s v=""/>
    <x v="1"/>
  </r>
  <r>
    <s v="006629/23"/>
    <s v="Slaměníková Valentýn"/>
    <s v="0861297437"/>
    <s v="207"/>
    <x v="340"/>
    <d v="1899-12-30T14:13:00"/>
    <d v="2023-11-28T00:00:00"/>
    <s v="10:03"/>
    <x v="7"/>
    <x v="2"/>
    <x v="2"/>
    <s v="2"/>
    <x v="0"/>
    <s v="1"/>
    <n v="7"/>
    <s v="NE"/>
    <s v=""/>
    <x v="1"/>
  </r>
  <r>
    <s v="006632/23"/>
    <s v="Rubáš Richard"/>
    <s v="1908050331"/>
    <s v="201"/>
    <x v="340"/>
    <d v="1899-12-30T15:01:00"/>
    <d v="2023-11-28T00:00:00"/>
    <s v="10:11"/>
    <x v="7"/>
    <x v="2"/>
    <x v="2"/>
    <s v="2"/>
    <x v="0"/>
    <s v="1"/>
    <n v="7"/>
    <s v="ANO"/>
    <s v=""/>
    <x v="1"/>
  </r>
  <r>
    <s v="006633/23"/>
    <s v="Rubáš Daniel"/>
    <s v="9107213126"/>
    <s v="201"/>
    <x v="340"/>
    <d v="1899-12-30T15:07:00"/>
    <d v="2023-11-28T00:00:00"/>
    <s v="10:12"/>
    <x v="6"/>
    <x v="0"/>
    <x v="0"/>
    <s v="2"/>
    <x v="1"/>
    <s v="1"/>
    <n v="7"/>
    <s v="ANO"/>
    <s v=""/>
    <x v="1"/>
  </r>
  <r>
    <s v="006637/23"/>
    <s v="Nováková Martina"/>
    <s v="8554165818"/>
    <s v="205"/>
    <x v="340"/>
    <d v="1899-12-30T16:13:00"/>
    <d v="2023-11-28T00:00:00"/>
    <s v="12:09"/>
    <x v="5"/>
    <x v="0"/>
    <x v="0"/>
    <s v="7"/>
    <x v="1"/>
    <s v="1"/>
    <n v="7"/>
    <s v="ANO"/>
    <s v=""/>
    <x v="1"/>
  </r>
  <r>
    <s v="006638/23"/>
    <s v="Látalová Barbora "/>
    <s v="8554265610"/>
    <s v="201"/>
    <x v="340"/>
    <d v="1899-12-30T16:25:00"/>
    <d v="2023-11-28T00:00:00"/>
    <s v="09:50"/>
    <x v="6"/>
    <x v="0"/>
    <x v="0"/>
    <s v="2"/>
    <x v="1"/>
    <s v="1"/>
    <n v="7"/>
    <s v="ANO"/>
    <s v=""/>
    <x v="1"/>
  </r>
  <r>
    <s v="006639/23"/>
    <s v="Moravcová Zorjana"/>
    <s v="8658113278"/>
    <s v="211"/>
    <x v="340"/>
    <d v="1899-12-30T16:30:00"/>
    <d v="2023-11-28T00:00:00"/>
    <s v="09:39"/>
    <x v="6"/>
    <x v="0"/>
    <x v="0"/>
    <s v="2"/>
    <x v="1"/>
    <s v="1"/>
    <n v="7"/>
    <s v="ANO"/>
    <s v=""/>
    <x v="1"/>
  </r>
  <r>
    <s v="006640/23"/>
    <s v="Omamiková Silvie"/>
    <s v="8559135794"/>
    <s v="205"/>
    <x v="340"/>
    <d v="1899-12-30T16:36:00"/>
    <d v="2023-11-28T00:00:00"/>
    <s v="10:00"/>
    <x v="6"/>
    <x v="0"/>
    <x v="0"/>
    <s v="2"/>
    <x v="1"/>
    <s v="1"/>
    <n v="7"/>
    <s v="ANO"/>
    <s v=""/>
    <x v="1"/>
  </r>
  <r>
    <s v="006645/23"/>
    <s v="Burkalo Vladyslav"/>
    <s v="0907724257"/>
    <s v="111"/>
    <x v="341"/>
    <d v="1899-12-30T08:32:00"/>
    <d v="2023-11-28T00:00:00"/>
    <s v="13:24"/>
    <x v="8"/>
    <x v="2"/>
    <x v="2"/>
    <s v="2"/>
    <x v="0"/>
    <s v="1"/>
    <n v="1"/>
    <s v="NE"/>
    <s v=""/>
    <x v="0"/>
  </r>
  <r>
    <s v="006649/23"/>
    <s v="Kafka Ondřej"/>
    <s v="0707173269"/>
    <s v="205"/>
    <x v="341"/>
    <d v="1899-12-30T10:17:00"/>
    <d v="2023-11-28T00:00:00"/>
    <s v="13:23"/>
    <x v="8"/>
    <x v="2"/>
    <x v="2"/>
    <s v="2"/>
    <x v="0"/>
    <s v="1"/>
    <n v="1"/>
    <s v="NE"/>
    <s v=""/>
    <x v="0"/>
  </r>
  <r>
    <s v="006658/23"/>
    <s v="Burkalo Vasyl"/>
    <s v="8603594901"/>
    <s v="111"/>
    <x v="341"/>
    <d v="1899-12-30T12:26:00"/>
    <d v="2023-11-28T00:00:00"/>
    <s v="13:48"/>
    <x v="9"/>
    <x v="0"/>
    <x v="0"/>
    <s v="7"/>
    <x v="1"/>
    <s v="1"/>
    <n v="1"/>
    <s v="NE"/>
    <s v=""/>
    <x v="0"/>
  </r>
  <r>
    <s v="006670/23"/>
    <s v="Medková Nela"/>
    <s v="1052165279"/>
    <s v="205"/>
    <x v="341"/>
    <d v="1899-12-30T16:59:00"/>
    <d v="2023-11-28T00:00:00"/>
    <s v="11:58"/>
    <x v="0"/>
    <x v="2"/>
    <x v="2"/>
    <s v="2"/>
    <x v="2"/>
    <s v="1"/>
    <n v="1"/>
    <s v="ANO"/>
    <s v=""/>
    <x v="1"/>
  </r>
  <r>
    <s v="006612/23"/>
    <s v="Krätschmerová Jitka"/>
    <s v="8361115312"/>
    <s v="205"/>
    <x v="338"/>
    <d v="1899-12-30T13:32:00"/>
    <d v="2023-11-29T00:00:00"/>
    <s v="14:23"/>
    <x v="5"/>
    <x v="0"/>
    <x v="0"/>
    <s v="7"/>
    <x v="1"/>
    <s v="1"/>
    <n v="5"/>
    <s v="NE"/>
    <s v=""/>
    <x v="0"/>
  </r>
  <r>
    <s v="006416/23"/>
    <s v="Ovečka Jan"/>
    <s v="2201171544"/>
    <s v="205"/>
    <x v="328"/>
    <d v="1899-12-30T09:40:00"/>
    <d v="2023-11-29T00:00:00"/>
    <s v="12:06"/>
    <x v="0"/>
    <x v="2"/>
    <x v="2"/>
    <s v="2"/>
    <x v="0"/>
    <s v="1"/>
    <n v="2"/>
    <s v="NE"/>
    <s v=""/>
    <x v="0"/>
  </r>
  <r>
    <s v="006454/23"/>
    <s v="Steinhauer Roman "/>
    <s v="2106041124"/>
    <s v="201"/>
    <x v="329"/>
    <d v="1899-12-30T14:21:00"/>
    <d v="2023-11-29T00:00:00"/>
    <s v="14:38"/>
    <x v="7"/>
    <x v="0"/>
    <x v="0"/>
    <s v="2"/>
    <x v="0"/>
    <s v="1"/>
    <n v="3"/>
    <s v="NE"/>
    <s v=""/>
    <x v="0"/>
  </r>
  <r>
    <s v="006458/23"/>
    <s v="Nováková Eva"/>
    <s v="8956176174"/>
    <s v="201"/>
    <x v="329"/>
    <d v="1899-12-30T16:03:00"/>
    <d v="2023-11-29T00:00:00"/>
    <s v="14:42"/>
    <x v="6"/>
    <x v="0"/>
    <x v="0"/>
    <s v="7"/>
    <x v="1"/>
    <s v="1"/>
    <n v="3"/>
    <s v="ANO"/>
    <s v=""/>
    <x v="1"/>
  </r>
  <r>
    <s v="006462/23"/>
    <s v="Goga Gabriel"/>
    <s v="1507140305"/>
    <s v="213"/>
    <x v="329"/>
    <d v="1899-12-30T22:32:00"/>
    <d v="2023-11-29T00:00:00"/>
    <s v="13:46"/>
    <x v="2"/>
    <x v="1"/>
    <x v="1"/>
    <s v="5"/>
    <x v="0"/>
    <s v="2"/>
    <n v="3"/>
    <s v="ANO"/>
    <s v=""/>
    <x v="1"/>
  </r>
  <r>
    <s v="006579/23"/>
    <s v="Hynek Stanislav"/>
    <s v="0604093237"/>
    <s v="201"/>
    <x v="336"/>
    <d v="1899-12-30T12:39:00"/>
    <d v="2023-11-29T00:00:00"/>
    <s v="12:03"/>
    <x v="0"/>
    <x v="2"/>
    <x v="2"/>
    <s v="2"/>
    <x v="0"/>
    <s v="1"/>
    <n v="3"/>
    <s v="NE"/>
    <s v=""/>
    <x v="0"/>
  </r>
  <r>
    <s v="006611/23"/>
    <s v="Krätschmerová Helena"/>
    <s v="2361090457"/>
    <s v="205"/>
    <x v="338"/>
    <d v="1899-12-30T13:11:00"/>
    <d v="2023-11-29T00:00:00"/>
    <s v="14:20"/>
    <x v="4"/>
    <x v="0"/>
    <x v="0"/>
    <s v="1"/>
    <x v="0"/>
    <s v="1"/>
    <n v="5"/>
    <s v="NE"/>
    <s v=""/>
    <x v="0"/>
  </r>
  <r>
    <s v="006614/23"/>
    <s v="Ovečková Edita"/>
    <s v="9758194842"/>
    <s v="205"/>
    <x v="338"/>
    <d v="1899-12-30T14:11:00"/>
    <d v="2023-11-29T00:00:00"/>
    <s v="12:07"/>
    <x v="1"/>
    <x v="0"/>
    <x v="0"/>
    <s v="7"/>
    <x v="1"/>
    <s v="1"/>
    <n v="5"/>
    <s v="NE"/>
    <s v=""/>
    <x v="0"/>
  </r>
  <r>
    <s v="006631/23"/>
    <s v="Kuba Kristián"/>
    <s v="1704061865"/>
    <s v="205"/>
    <x v="340"/>
    <d v="1899-12-30T14:41:00"/>
    <d v="2023-11-29T00:00:00"/>
    <s v="08:54"/>
    <x v="7"/>
    <x v="2"/>
    <x v="2"/>
    <s v="2"/>
    <x v="0"/>
    <s v="1"/>
    <n v="7"/>
    <s v="NE"/>
    <s v=""/>
    <x v="1"/>
  </r>
  <r>
    <s v="006641/23"/>
    <s v="Kubová Barbora"/>
    <s v="9254204883"/>
    <s v="205"/>
    <x v="340"/>
    <d v="1899-12-30T16:40:00"/>
    <d v="2023-11-29T00:00:00"/>
    <s v="08:56"/>
    <x v="6"/>
    <x v="0"/>
    <x v="0"/>
    <s v="1"/>
    <x v="1"/>
    <s v="1"/>
    <n v="7"/>
    <s v="ANO"/>
    <s v=""/>
    <x v="1"/>
  </r>
  <r>
    <s v="006642/23"/>
    <s v="Gefing Oliver "/>
    <s v="2109230915"/>
    <s v="205"/>
    <x v="340"/>
    <d v="1899-12-30T20:07:00"/>
    <d v="2023-11-29T00:00:00"/>
    <s v="13:14"/>
    <x v="2"/>
    <x v="0"/>
    <x v="0"/>
    <s v="2"/>
    <x v="0"/>
    <s v="1"/>
    <n v="7"/>
    <s v="ANO"/>
    <s v=""/>
    <x v="1"/>
  </r>
  <r>
    <s v="006643/23"/>
    <s v="Gefingová Alexandra "/>
    <s v="9557165739"/>
    <s v="205"/>
    <x v="340"/>
    <d v="1899-12-30T21:40:00"/>
    <d v="2023-11-29T00:00:00"/>
    <s v="13:20"/>
    <x v="3"/>
    <x v="0"/>
    <x v="0"/>
    <s v="7"/>
    <x v="1"/>
    <s v="1"/>
    <n v="7"/>
    <s v="ANO"/>
    <s v=""/>
    <x v="1"/>
  </r>
  <r>
    <s v="006647/23"/>
    <s v="Novák Tomáš"/>
    <s v="1806281191"/>
    <s v="205"/>
    <x v="341"/>
    <d v="1899-12-30T09:46:00"/>
    <d v="2023-11-29T00:00:00"/>
    <s v="08:46"/>
    <x v="7"/>
    <x v="2"/>
    <x v="2"/>
    <s v="2"/>
    <x v="0"/>
    <s v="1"/>
    <n v="1"/>
    <s v="NE"/>
    <s v=""/>
    <x v="0"/>
  </r>
  <r>
    <s v="006650/23"/>
    <s v="Zoubal Matyáš"/>
    <s v="1308050007"/>
    <s v="205"/>
    <x v="341"/>
    <d v="1899-12-30T10:41:00"/>
    <d v="2023-11-29T00:00:00"/>
    <s v="08:54"/>
    <x v="8"/>
    <x v="2"/>
    <x v="2"/>
    <s v="2"/>
    <x v="0"/>
    <s v="1"/>
    <n v="1"/>
    <s v="NE"/>
    <s v=""/>
    <x v="0"/>
  </r>
  <r>
    <s v="006659/23"/>
    <s v="Opatrný Matyáš"/>
    <s v="1606260040"/>
    <s v="211"/>
    <x v="341"/>
    <d v="1899-12-30T12:27:00"/>
    <d v="2023-11-29T00:00:00"/>
    <s v="12:02"/>
    <x v="4"/>
    <x v="2"/>
    <x v="2"/>
    <s v="2"/>
    <x v="0"/>
    <s v="1"/>
    <n v="1"/>
    <s v="NE"/>
    <s v=""/>
    <x v="0"/>
  </r>
  <r>
    <s v="006660/23"/>
    <s v="Nováková Denisa"/>
    <s v="9253025705"/>
    <s v="205"/>
    <x v="341"/>
    <d v="1899-12-30T12:38:00"/>
    <d v="2023-11-29T00:00:00"/>
    <s v="08:49"/>
    <x v="6"/>
    <x v="0"/>
    <x v="0"/>
    <s v="7"/>
    <x v="1"/>
    <s v="1"/>
    <n v="1"/>
    <s v="NE"/>
    <s v=""/>
    <x v="0"/>
  </r>
  <r>
    <s v="006663/23"/>
    <s v="Hanel Ondřej"/>
    <s v="2309290390"/>
    <s v="205"/>
    <x v="341"/>
    <d v="1899-12-30T13:05:00"/>
    <d v="2023-11-29T00:00:00"/>
    <s v="13:56"/>
    <x v="2"/>
    <x v="1"/>
    <x v="1"/>
    <s v="2"/>
    <x v="0"/>
    <s v="1"/>
    <n v="1"/>
    <s v="NE"/>
    <s v=""/>
    <x v="0"/>
  </r>
  <r>
    <s v="006664/23"/>
    <s v="Hulíková Kateřina"/>
    <s v="9161255741"/>
    <s v="205"/>
    <x v="341"/>
    <d v="1899-12-30T13:34:00"/>
    <d v="2023-11-29T00:00:00"/>
    <s v="13:58"/>
    <x v="3"/>
    <x v="0"/>
    <x v="0"/>
    <s v="7"/>
    <x v="1"/>
    <s v="1"/>
    <n v="1"/>
    <s v="NE"/>
    <s v=""/>
    <x v="0"/>
  </r>
  <r>
    <s v="006668/23"/>
    <s v="Procházka Petr"/>
    <s v="2311210154"/>
    <s v="213"/>
    <x v="341"/>
    <d v="1899-12-30T14:35:00"/>
    <d v="2023-11-29T00:00:00"/>
    <s v="13:16"/>
    <x v="4"/>
    <x v="1"/>
    <x v="1"/>
    <s v="2"/>
    <x v="0"/>
    <s v="1"/>
    <n v="1"/>
    <s v="NE"/>
    <s v=""/>
    <x v="0"/>
  </r>
  <r>
    <s v="006675/23"/>
    <s v="Fila Jiří"/>
    <s v="2211300278"/>
    <s v="111"/>
    <x v="341"/>
    <d v="1899-12-30T22:52:00"/>
    <d v="2023-11-29T00:00:00"/>
    <s v="12:18"/>
    <x v="2"/>
    <x v="1"/>
    <x v="1"/>
    <s v="5"/>
    <x v="0"/>
    <s v="1"/>
    <n v="1"/>
    <s v="ANO"/>
    <s v=""/>
    <x v="1"/>
  </r>
  <r>
    <s v="006676/23"/>
    <s v="Filová Ludmila"/>
    <s v="9554054477"/>
    <s v="111"/>
    <x v="341"/>
    <d v="1899-12-30T22:57:00"/>
    <d v="2023-11-29T00:00:00"/>
    <s v="12:20"/>
    <x v="3"/>
    <x v="0"/>
    <x v="0"/>
    <s v="7"/>
    <x v="1"/>
    <s v="1"/>
    <n v="1"/>
    <s v="ANO"/>
    <s v=""/>
    <x v="1"/>
  </r>
  <r>
    <s v="006678/23"/>
    <s v="Fryštáková Melánie "/>
    <s v="0662067428"/>
    <s v="111"/>
    <x v="342"/>
    <d v="1899-12-30T08:36:00"/>
    <d v="2023-11-29T00:00:00"/>
    <s v="15:32"/>
    <x v="0"/>
    <x v="2"/>
    <x v="2"/>
    <s v="2"/>
    <x v="0"/>
    <s v="1"/>
    <n v="2"/>
    <s v="NE"/>
    <s v=""/>
    <x v="0"/>
  </r>
  <r>
    <s v="006681/23"/>
    <s v="Šedivá Amálie"/>
    <s v="1556150035"/>
    <s v="211"/>
    <x v="342"/>
    <d v="1899-12-30T09:49:00"/>
    <d v="2023-11-29T00:00:00"/>
    <s v="14:19"/>
    <x v="0"/>
    <x v="2"/>
    <x v="2"/>
    <s v="2"/>
    <x v="2"/>
    <s v="1"/>
    <n v="2"/>
    <s v="NE"/>
    <s v=""/>
    <x v="0"/>
  </r>
  <r>
    <s v="006485/23"/>
    <s v="Janča Teodor"/>
    <s v="2002080069"/>
    <s v="205"/>
    <x v="333"/>
    <d v="1899-12-30T17:54:00"/>
    <d v="2023-11-30T00:00:00"/>
    <s v="12:57"/>
    <x v="4"/>
    <x v="1"/>
    <x v="1"/>
    <s v="2"/>
    <x v="0"/>
    <s v="1"/>
    <n v="6"/>
    <s v="ANO"/>
    <s v=""/>
    <x v="1"/>
  </r>
  <r>
    <s v="006536/23"/>
    <s v="Faltýnková Anna"/>
    <s v="1761020206"/>
    <s v="211"/>
    <x v="334"/>
    <d v="1899-12-30T17:18:00"/>
    <d v="2023-11-30T00:00:00"/>
    <s v="13:34"/>
    <x v="7"/>
    <x v="2"/>
    <x v="2"/>
    <s v="2"/>
    <x v="0"/>
    <s v="1"/>
    <n v="1"/>
    <s v="ANO"/>
    <s v=""/>
    <x v="1"/>
  </r>
  <r>
    <s v="006604/23"/>
    <s v="Faltýnková Irena "/>
    <s v="8362065338"/>
    <s v="211"/>
    <x v="337"/>
    <d v="1899-12-30T12:56:00"/>
    <d v="2023-11-30T00:00:00"/>
    <s v="13:36"/>
    <x v="6"/>
    <x v="0"/>
    <x v="0"/>
    <s v="7"/>
    <x v="1"/>
    <s v="1"/>
    <n v="4"/>
    <s v="NE"/>
    <s v=""/>
    <x v="0"/>
  </r>
  <r>
    <s v="006644/23"/>
    <s v="Jančová Gabriela"/>
    <s v="9162235753"/>
    <s v="205"/>
    <x v="341"/>
    <d v="1899-12-30T07:45:00"/>
    <d v="2023-11-30T00:00:00"/>
    <s v="12:56"/>
    <x v="5"/>
    <x v="0"/>
    <x v="0"/>
    <s v="7"/>
    <x v="1"/>
    <s v="1"/>
    <n v="1"/>
    <s v="NE"/>
    <s v=""/>
    <x v="0"/>
  </r>
  <r>
    <s v="006646/23"/>
    <s v="Krhovják Tomáš"/>
    <s v="1104020115"/>
    <s v="111"/>
    <x v="341"/>
    <d v="1899-12-30T09:28:00"/>
    <d v="2023-11-30T00:00:00"/>
    <s v="13:58"/>
    <x v="0"/>
    <x v="1"/>
    <x v="1"/>
    <s v="2"/>
    <x v="0"/>
    <s v="1"/>
    <n v="1"/>
    <s v="NE"/>
    <s v=""/>
    <x v="0"/>
  </r>
  <r>
    <s v="006648/23"/>
    <s v="Dobrůšková Anna"/>
    <s v="2056201224"/>
    <s v="205"/>
    <x v="341"/>
    <d v="1899-12-30T10:49:00"/>
    <d v="2023-11-30T00:00:00"/>
    <s v="12:39"/>
    <x v="7"/>
    <x v="2"/>
    <x v="2"/>
    <s v="2"/>
    <x v="0"/>
    <s v="1"/>
    <n v="1"/>
    <s v="NE"/>
    <s v=""/>
    <x v="0"/>
  </r>
  <r>
    <s v="006651/23"/>
    <s v="Makošová Lucie"/>
    <s v="1751311848"/>
    <s v="205"/>
    <x v="341"/>
    <d v="1899-12-30T11:14:00"/>
    <d v="2023-11-30T00:00:00"/>
    <s v="12:36"/>
    <x v="7"/>
    <x v="2"/>
    <x v="2"/>
    <s v="2"/>
    <x v="0"/>
    <s v="1"/>
    <n v="1"/>
    <s v="NE"/>
    <s v=""/>
    <x v="0"/>
  </r>
  <r>
    <s v="006653/23"/>
    <s v="Kopřiva Lukáš"/>
    <s v="2111150008"/>
    <s v="213"/>
    <x v="341"/>
    <d v="1899-12-30T11:52:00"/>
    <d v="2023-11-30T00:00:00"/>
    <s v="12:29"/>
    <x v="2"/>
    <x v="1"/>
    <x v="1"/>
    <s v="2"/>
    <x v="0"/>
    <s v="1"/>
    <n v="1"/>
    <s v="NE"/>
    <s v=""/>
    <x v="0"/>
  </r>
  <r>
    <s v="006654/23"/>
    <s v="Martinek František"/>
    <s v="1803300697"/>
    <s v="211"/>
    <x v="341"/>
    <d v="1899-12-30T12:03:00"/>
    <d v="2023-11-30T00:00:00"/>
    <s v="12:27"/>
    <x v="7"/>
    <x v="2"/>
    <x v="2"/>
    <s v="2"/>
    <x v="0"/>
    <s v="1"/>
    <n v="1"/>
    <s v="NE"/>
    <s v=""/>
    <x v="0"/>
  </r>
  <r>
    <s v="006655/23"/>
    <s v="Kopřivová Veronika M"/>
    <s v="9259056257"/>
    <s v="213"/>
    <x v="341"/>
    <d v="1899-12-30T12:06:00"/>
    <d v="2023-11-30T00:00:00"/>
    <s v="13:25"/>
    <x v="3"/>
    <x v="0"/>
    <x v="0"/>
    <s v="7"/>
    <x v="1"/>
    <s v="1"/>
    <n v="1"/>
    <s v="NE"/>
    <s v=""/>
    <x v="0"/>
  </r>
  <r>
    <s v="006656/23"/>
    <s v="Makošová Alena"/>
    <s v="8652044918"/>
    <s v="205"/>
    <x v="341"/>
    <d v="1899-12-30T12:10:00"/>
    <d v="2023-11-30T00:00:00"/>
    <s v="12:37"/>
    <x v="6"/>
    <x v="0"/>
    <x v="0"/>
    <s v="7"/>
    <x v="1"/>
    <s v="1"/>
    <n v="1"/>
    <s v="NE"/>
    <s v=""/>
    <x v="0"/>
  </r>
  <r>
    <s v="006657/23"/>
    <s v="Martinková Alena"/>
    <s v="8158275708"/>
    <s v="211"/>
    <x v="341"/>
    <d v="1899-12-30T12:17:00"/>
    <d v="2023-11-30T00:00:00"/>
    <s v="12:30"/>
    <x v="6"/>
    <x v="0"/>
    <x v="0"/>
    <s v="7"/>
    <x v="1"/>
    <s v="1"/>
    <n v="1"/>
    <s v="NE"/>
    <s v=""/>
    <x v="0"/>
  </r>
  <r>
    <s v="006662/23"/>
    <s v="Dobrůšek Petr"/>
    <s v="8403064648"/>
    <s v="201"/>
    <x v="341"/>
    <d v="1899-12-30T13:03:00"/>
    <d v="2023-11-30T00:00:00"/>
    <s v="12:40"/>
    <x v="6"/>
    <x v="0"/>
    <x v="0"/>
    <s v="7"/>
    <x v="1"/>
    <s v="1"/>
    <n v="1"/>
    <s v="NE"/>
    <s v=""/>
    <x v="0"/>
  </r>
  <r>
    <s v="006671/23"/>
    <s v="Kandrač Noel "/>
    <s v="1604140505"/>
    <s v="213"/>
    <x v="341"/>
    <d v="1899-12-30T17:10:00"/>
    <d v="2023-11-30T00:00:00"/>
    <s v="14:43"/>
    <x v="0"/>
    <x v="1"/>
    <x v="1"/>
    <s v="2"/>
    <x v="0"/>
    <s v="1"/>
    <n v="1"/>
    <s v="ANO"/>
    <s v=""/>
    <x v="1"/>
  </r>
  <r>
    <s v="006674/23"/>
    <s v="Červenková Petra"/>
    <s v="8055055679"/>
    <s v="111"/>
    <x v="341"/>
    <d v="1899-12-30T21:03:00"/>
    <d v="2023-11-30T00:00:00"/>
    <s v="13:51"/>
    <x v="1"/>
    <x v="0"/>
    <x v="0"/>
    <s v="7"/>
    <x v="1"/>
    <s v="1"/>
    <n v="1"/>
    <s v="ANO"/>
    <s v=""/>
    <x v="1"/>
  </r>
  <r>
    <s v="006677/23"/>
    <s v="Christová Veronika"/>
    <s v="1053053243"/>
    <s v="111"/>
    <x v="342"/>
    <d v="1899-12-30T08:00:00"/>
    <d v="2023-11-30T00:00:00"/>
    <s v="12:59"/>
    <x v="4"/>
    <x v="2"/>
    <x v="2"/>
    <s v="2"/>
    <x v="0"/>
    <s v="1"/>
    <n v="2"/>
    <s v="NE"/>
    <s v=""/>
    <x v="0"/>
  </r>
  <r>
    <s v="006679/23"/>
    <s v="Oračko Tomáš"/>
    <s v="0909023236"/>
    <s v="205"/>
    <x v="342"/>
    <d v="1899-12-30T08:50:00"/>
    <d v="2023-11-30T00:00:00"/>
    <s v="13:03"/>
    <x v="4"/>
    <x v="2"/>
    <x v="2"/>
    <s v="2"/>
    <x v="0"/>
    <s v="1"/>
    <n v="2"/>
    <s v="NE"/>
    <s v=""/>
    <x v="0"/>
  </r>
  <r>
    <s v="006680/23"/>
    <s v="Ščučka Martin "/>
    <s v="1109300368"/>
    <s v="205"/>
    <x v="342"/>
    <d v="1899-12-30T09:28:00"/>
    <d v="2023-11-30T00:00:00"/>
    <s v="12:53"/>
    <x v="8"/>
    <x v="2"/>
    <x v="2"/>
    <s v="2"/>
    <x v="0"/>
    <s v="1"/>
    <n v="2"/>
    <s v="NE"/>
    <s v=""/>
    <x v="0"/>
  </r>
  <r>
    <s v="006682/23"/>
    <s v="Schimera Mikoláš"/>
    <s v="1009250022"/>
    <s v="111"/>
    <x v="342"/>
    <d v="1899-12-30T10:01:00"/>
    <d v="2023-11-30T00:00:00"/>
    <s v="12:44"/>
    <x v="7"/>
    <x v="2"/>
    <x v="2"/>
    <s v="2"/>
    <x v="0"/>
    <s v="1"/>
    <n v="2"/>
    <s v="NE"/>
    <s v=""/>
    <x v="0"/>
  </r>
  <r>
    <s v="006685/23"/>
    <s v="Krobot Matyáš "/>
    <s v="1807042050"/>
    <s v="111"/>
    <x v="342"/>
    <d v="1899-12-30T10:46:00"/>
    <d v="2023-11-30T00:00:00"/>
    <s v="12:38"/>
    <x v="8"/>
    <x v="2"/>
    <x v="2"/>
    <s v="2"/>
    <x v="0"/>
    <s v="1"/>
    <n v="2"/>
    <s v="NE"/>
    <s v=""/>
    <x v="0"/>
  </r>
  <r>
    <s v="006688/23"/>
    <s v="Janeček Filip"/>
    <s v="1903160512"/>
    <s v="211"/>
    <x v="342"/>
    <d v="1899-12-30T12:23:00"/>
    <d v="2023-11-30T00:00:00"/>
    <s v="10:12"/>
    <x v="8"/>
    <x v="2"/>
    <x v="2"/>
    <s v="2"/>
    <x v="0"/>
    <s v="1"/>
    <n v="2"/>
    <s v="NE"/>
    <s v=""/>
    <x v="0"/>
  </r>
  <r>
    <s v="006689/23"/>
    <s v="Ščučková Ivana"/>
    <s v="6755130800"/>
    <s v="205"/>
    <x v="342"/>
    <d v="1899-12-30T12:31:00"/>
    <d v="2023-11-30T00:00:00"/>
    <s v="12:18"/>
    <x v="9"/>
    <x v="0"/>
    <x v="0"/>
    <s v="7"/>
    <x v="1"/>
    <s v="1"/>
    <n v="2"/>
    <s v="NE"/>
    <s v=""/>
    <x v="0"/>
  </r>
  <r>
    <s v="006691/23"/>
    <s v="Krobotová Lenka"/>
    <s v="8553016274"/>
    <s v="111"/>
    <x v="342"/>
    <d v="1899-12-30T12:43:00"/>
    <d v="2023-11-30T00:00:00"/>
    <s v="12:20"/>
    <x v="9"/>
    <x v="0"/>
    <x v="0"/>
    <s v="7"/>
    <x v="1"/>
    <s v="1"/>
    <n v="2"/>
    <s v="NE"/>
    <s v=""/>
    <x v="0"/>
  </r>
  <r>
    <s v="006694/23"/>
    <s v="Dangová Kristýna"/>
    <s v="9358245908"/>
    <s v="211"/>
    <x v="342"/>
    <d v="1899-12-30T13:26:00"/>
    <d v="2023-11-30T00:00:00"/>
    <s v="12:15"/>
    <x v="9"/>
    <x v="0"/>
    <x v="0"/>
    <s v="7"/>
    <x v="1"/>
    <s v="1"/>
    <n v="2"/>
    <s v="NE"/>
    <s v=""/>
    <x v="0"/>
  </r>
  <r>
    <s v="006695/23"/>
    <s v="Juříčková Adéla"/>
    <s v="2255060269"/>
    <s v="111"/>
    <x v="342"/>
    <d v="1899-12-30T13:40:00"/>
    <d v="2023-11-30T00:00:00"/>
    <s v="11:57"/>
    <x v="2"/>
    <x v="1"/>
    <x v="1"/>
    <s v="2"/>
    <x v="1"/>
    <s v="1"/>
    <n v="2"/>
    <s v="NE"/>
    <s v=""/>
    <x v="0"/>
  </r>
  <r>
    <s v="006696/23"/>
    <s v="Štachová Andrea"/>
    <s v="9159092470"/>
    <s v="111"/>
    <x v="342"/>
    <d v="1899-12-30T13:50:00"/>
    <d v="2023-11-30T00:00:00"/>
    <s v="12:13"/>
    <x v="3"/>
    <x v="0"/>
    <x v="0"/>
    <s v="2"/>
    <x v="1"/>
    <s v="1"/>
    <n v="2"/>
    <s v="NE"/>
    <s v=""/>
    <x v="0"/>
  </r>
  <r>
    <s v="006698/23"/>
    <s v="Chrudina Jakub"/>
    <s v="2309210134"/>
    <s v="211"/>
    <x v="343"/>
    <d v="1899-12-30T02:59:00"/>
    <d v="2023-11-30T00:00:00"/>
    <s v="13:20"/>
    <x v="2"/>
    <x v="1"/>
    <x v="1"/>
    <s v="7"/>
    <x v="0"/>
    <s v="1"/>
    <n v="3"/>
    <s v="ANO"/>
    <s v=""/>
    <x v="1"/>
  </r>
  <r>
    <s v="006699/23"/>
    <s v="Zakopal Filip"/>
    <s v="2310110616"/>
    <s v="213"/>
    <x v="343"/>
    <d v="1899-12-30T03:28:00"/>
    <d v="2023-11-30T00:00:00"/>
    <s v="12:28"/>
    <x v="2"/>
    <x v="1"/>
    <x v="1"/>
    <s v="7"/>
    <x v="0"/>
    <s v="1"/>
    <n v="3"/>
    <s v="ANO"/>
    <s v=""/>
    <x v="1"/>
  </r>
  <r>
    <s v="006700/23"/>
    <s v="Macečková Zuzana Mgr"/>
    <s v="9051176068"/>
    <s v="213"/>
    <x v="343"/>
    <d v="1899-12-30T03:43:00"/>
    <d v="2023-11-30T00:00:00"/>
    <s v="12:47"/>
    <x v="3"/>
    <x v="0"/>
    <x v="0"/>
    <s v="7"/>
    <x v="1"/>
    <s v="1"/>
    <n v="3"/>
    <s v="ANO"/>
    <s v=""/>
    <x v="1"/>
  </r>
  <r>
    <s v="006701/23"/>
    <s v="Chrudinová Monika Bc"/>
    <s v="9857032031"/>
    <s v="211"/>
    <x v="343"/>
    <d v="1899-12-30T04:31:00"/>
    <d v="2023-11-30T00:00:00"/>
    <s v="13:22"/>
    <x v="3"/>
    <x v="0"/>
    <x v="0"/>
    <s v="7"/>
    <x v="1"/>
    <s v="1"/>
    <n v="3"/>
    <s v="ANO"/>
    <s v=""/>
    <x v="1"/>
  </r>
  <r>
    <s v="006709/23"/>
    <s v="Mudrla Jakub "/>
    <s v="0707185281"/>
    <s v="205"/>
    <x v="343"/>
    <d v="1899-12-30T10:48:00"/>
    <d v="2023-11-30T00:00:00"/>
    <s v="20:14"/>
    <x v="4"/>
    <x v="2"/>
    <x v="2"/>
    <s v="2"/>
    <x v="0"/>
    <s v="1"/>
    <n v="3"/>
    <s v="NE"/>
    <s v=""/>
    <x v="0"/>
  </r>
  <r>
    <s v="006463/23"/>
    <s v="Cáblová Nela "/>
    <s v="0956233388"/>
    <s v="207"/>
    <x v="330"/>
    <d v="1899-12-30T08:44:00"/>
    <d v="2023-12-01T00:00:00"/>
    <s v="12:38"/>
    <x v="7"/>
    <x v="0"/>
    <x v="0"/>
    <s v="2"/>
    <x v="0"/>
    <s v="1"/>
    <n v="4"/>
    <s v="NE"/>
    <s v=""/>
    <x v="0"/>
  </r>
  <r>
    <s v="006548/23"/>
    <s v="Stoklásek Adam "/>
    <s v="1904031701"/>
    <s v="201"/>
    <x v="335"/>
    <d v="1899-12-30T08:00:00"/>
    <d v="2023-12-01T00:00:00"/>
    <s v="09:28"/>
    <x v="0"/>
    <x v="2"/>
    <x v="2"/>
    <s v="2"/>
    <x v="0"/>
    <s v="1"/>
    <n v="2"/>
    <s v="NE"/>
    <s v=""/>
    <x v="0"/>
  </r>
  <r>
    <s v="006555/23"/>
    <s v="Minksová Marcela"/>
    <s v="7955294424"/>
    <s v="201"/>
    <x v="335"/>
    <d v="1899-12-30T12:11:00"/>
    <d v="2023-12-01T00:00:00"/>
    <s v="09:55"/>
    <x v="1"/>
    <x v="0"/>
    <x v="0"/>
    <s v="7"/>
    <x v="1"/>
    <s v="1"/>
    <n v="2"/>
    <s v="NE"/>
    <s v=""/>
    <x v="0"/>
  </r>
  <r>
    <s v="006661/23"/>
    <s v="Roháček Josef"/>
    <s v="2102011098"/>
    <s v="211"/>
    <x v="341"/>
    <d v="1899-12-30T12:39:00"/>
    <d v="2023-12-01T00:00:00"/>
    <s v="10:26"/>
    <x v="0"/>
    <x v="1"/>
    <x v="1"/>
    <s v="2"/>
    <x v="0"/>
    <s v="1"/>
    <n v="1"/>
    <s v="NE"/>
    <s v=""/>
    <x v="0"/>
  </r>
  <r>
    <s v="006665/23"/>
    <s v="Roháčková Michaela"/>
    <s v="8151271139"/>
    <s v="211"/>
    <x v="341"/>
    <d v="1899-12-30T13:40:00"/>
    <d v="2023-12-01T00:00:00"/>
    <s v="10:30"/>
    <x v="1"/>
    <x v="2"/>
    <x v="2"/>
    <s v="7"/>
    <x v="1"/>
    <s v="1"/>
    <n v="1"/>
    <s v="NE"/>
    <s v=""/>
    <x v="0"/>
  </r>
  <r>
    <s v="006672/23"/>
    <s v="Švejcar Dominik"/>
    <s v="1712281230"/>
    <s v="111"/>
    <x v="341"/>
    <d v="1899-12-30T17:28:00"/>
    <d v="2023-12-01T00:00:00"/>
    <s v="12:57"/>
    <x v="7"/>
    <x v="2"/>
    <x v="2"/>
    <s v="2"/>
    <x v="0"/>
    <s v="1"/>
    <n v="1"/>
    <s v="ANO"/>
    <s v=""/>
    <x v="1"/>
  </r>
  <r>
    <s v="006673/23"/>
    <s v="Tomanová Jindřiška"/>
    <s v="8757294249"/>
    <s v="111"/>
    <x v="341"/>
    <d v="1899-12-30T17:43:00"/>
    <d v="2023-12-01T00:00:00"/>
    <s v="12:58"/>
    <x v="6"/>
    <x v="0"/>
    <x v="0"/>
    <s v="7"/>
    <x v="1"/>
    <s v="1"/>
    <n v="1"/>
    <s v="ANO"/>
    <s v=""/>
    <x v="1"/>
  </r>
  <r>
    <s v="006684/23"/>
    <s v="Leitner Štěpán"/>
    <s v="0710105341"/>
    <s v="211"/>
    <x v="342"/>
    <d v="1899-12-30T10:14:00"/>
    <d v="2023-12-01T00:00:00"/>
    <s v="12:43"/>
    <x v="8"/>
    <x v="2"/>
    <x v="2"/>
    <s v="2"/>
    <x v="0"/>
    <s v="1"/>
    <n v="2"/>
    <s v="NE"/>
    <s v=""/>
    <x v="0"/>
  </r>
  <r>
    <s v="006686/23"/>
    <s v="Hejcmanová Thea"/>
    <s v="2361010168"/>
    <s v="111"/>
    <x v="342"/>
    <d v="1899-12-30T11:32:00"/>
    <d v="2023-12-01T00:00:00"/>
    <s v="12:08"/>
    <x v="4"/>
    <x v="1"/>
    <x v="1"/>
    <s v="2"/>
    <x v="0"/>
    <s v="1"/>
    <n v="2"/>
    <s v="NE"/>
    <s v=""/>
    <x v="0"/>
  </r>
  <r>
    <s v="006687/23"/>
    <s v="Dovalová Mariana"/>
    <s v="9756165639"/>
    <s v="111"/>
    <x v="342"/>
    <d v="1899-12-30T12:06:00"/>
    <d v="2023-12-01T00:00:00"/>
    <s v="12:09"/>
    <x v="5"/>
    <x v="0"/>
    <x v="0"/>
    <s v="7"/>
    <x v="1"/>
    <s v="1"/>
    <n v="2"/>
    <s v="NE"/>
    <s v=""/>
    <x v="0"/>
  </r>
  <r>
    <s v="006697/23"/>
    <s v="Švrdlík Václav"/>
    <s v="0812113225"/>
    <s v="211"/>
    <x v="342"/>
    <d v="1899-12-30T18:04:00"/>
    <d v="2023-12-01T00:00:00"/>
    <s v="15:17"/>
    <x v="4"/>
    <x v="1"/>
    <x v="1"/>
    <s v="2"/>
    <x v="0"/>
    <s v="1"/>
    <n v="2"/>
    <s v="ANO"/>
    <s v=""/>
    <x v="1"/>
  </r>
  <r>
    <s v="006703/23"/>
    <s v="Šabatková Denisa"/>
    <s v="1659091368"/>
    <s v="213"/>
    <x v="343"/>
    <d v="1899-12-30T09:16:00"/>
    <d v="2023-12-01T00:00:00"/>
    <s v="12:07"/>
    <x v="4"/>
    <x v="2"/>
    <x v="2"/>
    <s v="2"/>
    <x v="0"/>
    <s v="1"/>
    <n v="3"/>
    <s v="NE"/>
    <s v=""/>
    <x v="0"/>
  </r>
  <r>
    <s v="006706/23"/>
    <s v="Pluskal Marek"/>
    <s v="1403280978"/>
    <s v="111"/>
    <x v="343"/>
    <d v="1899-12-30T09:56:00"/>
    <d v="2023-12-01T00:00:00"/>
    <s v="12:08"/>
    <x v="4"/>
    <x v="2"/>
    <x v="2"/>
    <s v="2"/>
    <x v="0"/>
    <s v="1"/>
    <n v="3"/>
    <s v="NE"/>
    <s v=""/>
    <x v="0"/>
  </r>
  <r>
    <s v="006708/23"/>
    <s v="Svitavský Robin"/>
    <s v="1609160135"/>
    <s v="205"/>
    <x v="343"/>
    <d v="1899-12-30T10:38:00"/>
    <d v="2023-12-01T00:00:00"/>
    <s v="09:50"/>
    <x v="7"/>
    <x v="2"/>
    <x v="2"/>
    <s v="2"/>
    <x v="0"/>
    <s v="1"/>
    <n v="3"/>
    <s v="NE"/>
    <s v=""/>
    <x v="0"/>
  </r>
  <r>
    <s v="006710/23"/>
    <s v="Švecová Kateřina "/>
    <s v="1058091177"/>
    <s v="205"/>
    <x v="343"/>
    <d v="1899-12-30T10:55:00"/>
    <d v="2023-12-01T00:00:00"/>
    <s v="14:36"/>
    <x v="0"/>
    <x v="1"/>
    <x v="1"/>
    <s v="1"/>
    <x v="2"/>
    <s v="1"/>
    <n v="3"/>
    <s v="NE"/>
    <s v=""/>
    <x v="0"/>
  </r>
  <r>
    <s v="006711/23"/>
    <s v="Hrubý Jan "/>
    <s v="2112131505"/>
    <s v="205"/>
    <x v="343"/>
    <d v="1899-12-30T11:03:00"/>
    <d v="2023-12-01T00:00:00"/>
    <s v="12:48"/>
    <x v="7"/>
    <x v="2"/>
    <x v="2"/>
    <s v="2"/>
    <x v="0"/>
    <s v="1"/>
    <n v="3"/>
    <s v="NE"/>
    <s v=""/>
    <x v="0"/>
  </r>
  <r>
    <s v="006712/23"/>
    <s v="Koutný Jan"/>
    <s v="1307140890"/>
    <s v="211"/>
    <x v="343"/>
    <d v="1899-12-30T11:18:00"/>
    <d v="2023-12-01T00:00:00"/>
    <s v="13:27"/>
    <x v="7"/>
    <x v="2"/>
    <x v="2"/>
    <s v="2"/>
    <x v="0"/>
    <s v="1"/>
    <n v="3"/>
    <s v="NE"/>
    <s v=""/>
    <x v="0"/>
  </r>
  <r>
    <s v="006714/23"/>
    <s v="Zdráhal David"/>
    <s v="1608110482"/>
    <s v="111"/>
    <x v="343"/>
    <d v="1899-12-30T12:44:00"/>
    <d v="2023-12-01T00:00:00"/>
    <s v="12:09"/>
    <x v="4"/>
    <x v="2"/>
    <x v="2"/>
    <s v="2"/>
    <x v="0"/>
    <s v="1"/>
    <n v="3"/>
    <s v="NE"/>
    <s v=""/>
    <x v="0"/>
  </r>
  <r>
    <s v="006718/23"/>
    <s v="Gáborová Jasmína"/>
    <s v="2360040672"/>
    <s v="211"/>
    <x v="343"/>
    <d v="1899-12-30T13:34:00"/>
    <d v="2023-12-01T00:00:00"/>
    <s v="12:05"/>
    <x v="4"/>
    <x v="1"/>
    <x v="1"/>
    <s v="7"/>
    <x v="2"/>
    <s v="1"/>
    <n v="3"/>
    <s v="NE"/>
    <s v=""/>
    <x v="0"/>
  </r>
  <r>
    <s v="006719/23"/>
    <s v="Ištoková Iveta "/>
    <s v="0359205704"/>
    <s v="211"/>
    <x v="343"/>
    <d v="1899-12-30T13:45:00"/>
    <d v="2023-12-01T00:00:00"/>
    <s v="12:06"/>
    <x v="5"/>
    <x v="0"/>
    <x v="0"/>
    <s v="7"/>
    <x v="1"/>
    <s v="1"/>
    <n v="3"/>
    <s v="NE"/>
    <s v=""/>
    <x v="0"/>
  </r>
  <r>
    <s v="006722/23"/>
    <s v="Hrubá Lenka"/>
    <s v="8751124910"/>
    <s v="205"/>
    <x v="343"/>
    <d v="1899-12-30T14:08:00"/>
    <d v="2023-12-01T00:00:00"/>
    <s v="12:51"/>
    <x v="6"/>
    <x v="0"/>
    <x v="0"/>
    <s v="7"/>
    <x v="1"/>
    <s v="1"/>
    <n v="3"/>
    <s v="NE"/>
    <s v=""/>
    <x v="0"/>
  </r>
  <r>
    <s v="006727/23"/>
    <s v="Nétková Tereza, Mgr."/>
    <s v="8551176227"/>
    <s v="205"/>
    <x v="344"/>
    <d v="1899-12-30T07:33:00"/>
    <d v="2023-12-01T00:00:00"/>
    <s v="21:19"/>
    <x v="5"/>
    <x v="0"/>
    <x v="0"/>
    <s v="7"/>
    <x v="1"/>
    <s v="1"/>
    <n v="4"/>
    <s v="NE"/>
    <s v=""/>
    <x v="0"/>
  </r>
  <r>
    <s v="006733/23"/>
    <s v="Buriška Kristián"/>
    <s v="1008250727"/>
    <s v="205"/>
    <x v="344"/>
    <d v="1899-12-30T10:22:00"/>
    <d v="2023-12-01T00:00:00"/>
    <s v="15:11"/>
    <x v="4"/>
    <x v="2"/>
    <x v="2"/>
    <s v="2"/>
    <x v="0"/>
    <s v="1"/>
    <n v="4"/>
    <s v="NE"/>
    <s v=""/>
    <x v="0"/>
  </r>
  <r>
    <s v="006702/23"/>
    <s v="Furiš Dominik "/>
    <s v="2204020313"/>
    <s v="205"/>
    <x v="343"/>
    <d v="1899-12-30T08:50:00"/>
    <d v="2023-12-02T00:00:00"/>
    <s v="11:25"/>
    <x v="4"/>
    <x v="2"/>
    <x v="2"/>
    <s v="2"/>
    <x v="0"/>
    <s v="1"/>
    <n v="3"/>
    <s v="NE"/>
    <s v=""/>
    <x v="0"/>
  </r>
  <r>
    <s v="006705/23"/>
    <s v="Svoboda Filip"/>
    <s v="2201241339"/>
    <s v="111"/>
    <x v="343"/>
    <d v="1899-12-30T09:43:00"/>
    <d v="2023-12-02T00:00:00"/>
    <s v="12:39"/>
    <x v="8"/>
    <x v="2"/>
    <x v="2"/>
    <s v="2"/>
    <x v="0"/>
    <s v="1"/>
    <n v="3"/>
    <s v="NE"/>
    <s v=""/>
    <x v="0"/>
  </r>
  <r>
    <s v="006715/23"/>
    <s v="Furišová Sabina "/>
    <s v="9557115304"/>
    <s v="205"/>
    <x v="343"/>
    <d v="1899-12-30T12:46:00"/>
    <d v="2023-12-02T00:00:00"/>
    <s v="13:10"/>
    <x v="5"/>
    <x v="0"/>
    <x v="0"/>
    <s v="7"/>
    <x v="1"/>
    <s v="1"/>
    <n v="3"/>
    <s v="NE"/>
    <s v=""/>
    <x v="0"/>
  </r>
  <r>
    <s v="006721/23"/>
    <s v="Svobodová Michaela"/>
    <s v="9154173435"/>
    <s v="111"/>
    <x v="343"/>
    <d v="1899-12-30T14:02:00"/>
    <d v="2023-12-02T00:00:00"/>
    <s v="14:40"/>
    <x v="9"/>
    <x v="0"/>
    <x v="0"/>
    <s v="7"/>
    <x v="1"/>
    <s v="1"/>
    <n v="3"/>
    <s v="NE"/>
    <s v=""/>
    <x v="0"/>
  </r>
  <r>
    <s v="006728/23"/>
    <s v="Brychtová Viktorie"/>
    <s v="0755193230"/>
    <s v="205"/>
    <x v="344"/>
    <d v="1899-12-30T08:35:00"/>
    <d v="2023-12-02T00:00:00"/>
    <s v="11:33"/>
    <x v="4"/>
    <x v="2"/>
    <x v="2"/>
    <s v="2"/>
    <x v="0"/>
    <s v="1"/>
    <n v="4"/>
    <s v="NE"/>
    <s v=""/>
    <x v="0"/>
  </r>
  <r>
    <s v="006729/23"/>
    <s v="Preč Václav"/>
    <s v="0608203233"/>
    <s v="211"/>
    <x v="344"/>
    <d v="1899-12-30T09:26:00"/>
    <d v="2023-12-02T00:00:00"/>
    <s v="11:42"/>
    <x v="4"/>
    <x v="2"/>
    <x v="2"/>
    <s v="2"/>
    <x v="0"/>
    <s v="1"/>
    <n v="4"/>
    <s v="NE"/>
    <s v=""/>
    <x v="0"/>
  </r>
  <r>
    <s v="006731/23"/>
    <s v="Krhovjáková Sofie"/>
    <s v="1854170208"/>
    <s v="111"/>
    <x v="344"/>
    <d v="1899-12-30T09:56:00"/>
    <d v="2023-12-02T00:00:00"/>
    <s v="08:00"/>
    <x v="7"/>
    <x v="2"/>
    <x v="2"/>
    <s v="2"/>
    <x v="0"/>
    <s v="1"/>
    <n v="4"/>
    <s v="NE"/>
    <s v=""/>
    <x v="0"/>
  </r>
  <r>
    <s v="006732/23"/>
    <s v="Zvoníková Ema"/>
    <s v="1961180595"/>
    <s v="205"/>
    <x v="344"/>
    <d v="1899-12-30T10:04:00"/>
    <d v="2023-12-02T00:00:00"/>
    <s v="08:21"/>
    <x v="7"/>
    <x v="2"/>
    <x v="2"/>
    <s v="2"/>
    <x v="0"/>
    <s v="1"/>
    <n v="4"/>
    <s v="NE"/>
    <s v=""/>
    <x v="0"/>
  </r>
  <r>
    <s v="006734/23"/>
    <s v="Navrátil Alex"/>
    <s v="1911180656"/>
    <s v="111"/>
    <x v="344"/>
    <d v="1899-12-30T10:30:00"/>
    <d v="2023-12-02T00:00:00"/>
    <s v="08:46"/>
    <x v="7"/>
    <x v="2"/>
    <x v="2"/>
    <s v="2"/>
    <x v="0"/>
    <s v="1"/>
    <n v="4"/>
    <s v="NE"/>
    <s v=""/>
    <x v="0"/>
  </r>
  <r>
    <s v="006735/23"/>
    <s v="Novák Richard"/>
    <s v="2105010237"/>
    <s v="111"/>
    <x v="344"/>
    <d v="1899-12-30T10:40:00"/>
    <d v="2023-12-02T00:00:00"/>
    <s v="12:40"/>
    <x v="8"/>
    <x v="2"/>
    <x v="2"/>
    <s v="2"/>
    <x v="0"/>
    <s v="1"/>
    <n v="4"/>
    <s v="NE"/>
    <s v=""/>
    <x v="0"/>
  </r>
  <r>
    <s v="006736/23"/>
    <s v="Štorkán Matěj"/>
    <s v="1509010459"/>
    <s v="213"/>
    <x v="344"/>
    <d v="1899-12-30T10:57:00"/>
    <d v="2023-12-02T00:00:00"/>
    <s v="08:39"/>
    <x v="7"/>
    <x v="2"/>
    <x v="2"/>
    <s v="2"/>
    <x v="0"/>
    <s v="1"/>
    <n v="4"/>
    <s v="NE"/>
    <s v=""/>
    <x v="0"/>
  </r>
  <r>
    <s v="006737/23"/>
    <s v="Šmída Edvard"/>
    <s v="1412100261"/>
    <s v="205"/>
    <x v="344"/>
    <d v="1899-12-30T11:09:00"/>
    <d v="2023-12-02T00:00:00"/>
    <s v="11:41"/>
    <x v="4"/>
    <x v="2"/>
    <x v="2"/>
    <s v="2"/>
    <x v="0"/>
    <s v="1"/>
    <n v="4"/>
    <s v="NE"/>
    <s v=""/>
    <x v="0"/>
  </r>
  <r>
    <s v="006738/23"/>
    <s v="Sekanina Matyáš"/>
    <s v="0911213226"/>
    <s v="205"/>
    <x v="344"/>
    <d v="1899-12-30T11:20:00"/>
    <d v="2023-12-02T00:00:00"/>
    <s v="11:41"/>
    <x v="4"/>
    <x v="2"/>
    <x v="2"/>
    <s v="2"/>
    <x v="0"/>
    <s v="1"/>
    <n v="4"/>
    <s v="NE"/>
    <s v=""/>
    <x v="0"/>
  </r>
  <r>
    <s v="006739/23"/>
    <s v="Dočkal Dominik "/>
    <s v="1712200017"/>
    <s v="205"/>
    <x v="344"/>
    <d v="1899-12-30T11:34:00"/>
    <d v="2023-12-02T00:00:00"/>
    <s v="08:13"/>
    <x v="7"/>
    <x v="2"/>
    <x v="2"/>
    <s v="2"/>
    <x v="0"/>
    <s v="1"/>
    <n v="4"/>
    <s v="NE"/>
    <s v=""/>
    <x v="0"/>
  </r>
  <r>
    <s v="006741/23"/>
    <s v="Navrátil Ondřej"/>
    <s v="8806266128"/>
    <s v="111"/>
    <x v="344"/>
    <d v="1899-12-30T12:32:00"/>
    <d v="2023-12-02T00:00:00"/>
    <s v="08:07"/>
    <x v="6"/>
    <x v="0"/>
    <x v="0"/>
    <s v="2"/>
    <x v="1"/>
    <s v="1"/>
    <n v="4"/>
    <s v="NE"/>
    <s v=""/>
    <x v="0"/>
  </r>
  <r>
    <s v="006742/23"/>
    <s v="Hrňová Daniela"/>
    <s v="9158256228"/>
    <s v="111"/>
    <x v="344"/>
    <d v="1899-12-30T13:07:00"/>
    <d v="2023-12-02T00:00:00"/>
    <s v="08:02"/>
    <x v="6"/>
    <x v="0"/>
    <x v="0"/>
    <s v="7"/>
    <x v="1"/>
    <s v="1"/>
    <n v="4"/>
    <s v="NE"/>
    <s v=""/>
    <x v="0"/>
  </r>
  <r>
    <s v="006743/23"/>
    <s v="Foralová Martina"/>
    <s v="8362115333"/>
    <s v="205"/>
    <x v="344"/>
    <d v="1899-12-30T13:10:00"/>
    <d v="2023-12-02T00:00:00"/>
    <s v="08:06"/>
    <x v="6"/>
    <x v="0"/>
    <x v="0"/>
    <s v="7"/>
    <x v="1"/>
    <s v="1"/>
    <n v="4"/>
    <s v="NE"/>
    <s v=""/>
    <x v="0"/>
  </r>
  <r>
    <s v="006744/23"/>
    <s v="Zvoníková Sabina"/>
    <s v="9158016087"/>
    <s v="205"/>
    <x v="344"/>
    <d v="1899-12-30T13:27:00"/>
    <d v="2023-12-02T00:00:00"/>
    <s v="08:08"/>
    <x v="6"/>
    <x v="0"/>
    <x v="0"/>
    <s v="7"/>
    <x v="1"/>
    <s v="1"/>
    <n v="4"/>
    <s v="NE"/>
    <s v=""/>
    <x v="0"/>
  </r>
  <r>
    <s v="006745/23"/>
    <s v="Nováková Veronika"/>
    <s v="8955064778"/>
    <s v="111"/>
    <x v="344"/>
    <d v="1899-12-30T13:38:00"/>
    <d v="2023-12-02T00:00:00"/>
    <s v="14:38"/>
    <x v="9"/>
    <x v="0"/>
    <x v="0"/>
    <s v="7"/>
    <x v="1"/>
    <s v="1"/>
    <n v="4"/>
    <s v="NE"/>
    <s v=""/>
    <x v="0"/>
  </r>
  <r>
    <s v="006746/23"/>
    <s v="Jančík Daniel"/>
    <s v="1812310126"/>
    <s v="205"/>
    <x v="344"/>
    <d v="1899-12-30T16:13:00"/>
    <d v="2023-12-02T00:00:00"/>
    <s v="12:40"/>
    <x v="8"/>
    <x v="2"/>
    <x v="2"/>
    <s v="2"/>
    <x v="0"/>
    <s v="1"/>
    <n v="4"/>
    <s v="ANO"/>
    <s v=""/>
    <x v="1"/>
  </r>
  <r>
    <s v="006747/23"/>
    <s v="Jančíková Zuzana"/>
    <s v="8061254872"/>
    <s v="205"/>
    <x v="344"/>
    <d v="1899-12-30T16:13:00"/>
    <d v="2023-12-02T00:00:00"/>
    <s v="14:43"/>
    <x v="9"/>
    <x v="0"/>
    <x v="0"/>
    <s v="7"/>
    <x v="1"/>
    <s v="1"/>
    <n v="4"/>
    <s v="ANO"/>
    <s v=""/>
    <x v="1"/>
  </r>
  <r>
    <s v="006748/23"/>
    <s v="Krejčí Daniel "/>
    <s v="1409080596"/>
    <s v="205"/>
    <x v="344"/>
    <d v="1899-12-30T20:17:00"/>
    <d v="2023-12-02T00:00:00"/>
    <s v="14:50"/>
    <x v="2"/>
    <x v="1"/>
    <x v="1"/>
    <s v="1"/>
    <x v="0"/>
    <s v="1"/>
    <n v="4"/>
    <s v="ANO"/>
    <s v=""/>
    <x v="1"/>
  </r>
  <r>
    <s v="006749/23"/>
    <s v="Pěnkavová Tereza"/>
    <s v="8251244738"/>
    <s v="205"/>
    <x v="344"/>
    <d v="1899-12-30T20:22:00"/>
    <d v="2023-12-02T00:00:00"/>
    <s v="15:23"/>
    <x v="3"/>
    <x v="0"/>
    <x v="0"/>
    <s v="7"/>
    <x v="1"/>
    <s v="1"/>
    <n v="4"/>
    <s v="ANO"/>
    <s v=""/>
    <x v="1"/>
  </r>
  <r>
    <s v="006750/23"/>
    <s v="Pernes Kryštof"/>
    <s v="2205050672"/>
    <s v="111"/>
    <x v="344"/>
    <d v="1899-12-30T20:56:00"/>
    <d v="2023-12-02T00:00:00"/>
    <s v="14:31"/>
    <x v="2"/>
    <x v="1"/>
    <x v="1"/>
    <s v="3"/>
    <x v="0"/>
    <s v="1"/>
    <n v="4"/>
    <s v="ANO"/>
    <s v=""/>
    <x v="1"/>
  </r>
  <r>
    <s v="006751/23"/>
    <s v="Pernesová Lucie"/>
    <s v="8961024072"/>
    <s v="111"/>
    <x v="344"/>
    <d v="1899-12-30T21:02:00"/>
    <d v="2023-12-02T00:00:00"/>
    <s v="15:22"/>
    <x v="3"/>
    <x v="0"/>
    <x v="0"/>
    <s v="7"/>
    <x v="1"/>
    <s v="1"/>
    <n v="4"/>
    <s v="ANO"/>
    <s v=""/>
    <x v="1"/>
  </r>
  <r>
    <s v="006692/23"/>
    <s v="Kynšt David"/>
    <s v="1806210230"/>
    <s v="111"/>
    <x v="342"/>
    <d v="1899-12-30T12:47:00"/>
    <d v="2023-12-03T00:00:00"/>
    <s v="14:16"/>
    <x v="0"/>
    <x v="1"/>
    <x v="1"/>
    <s v="2"/>
    <x v="0"/>
    <s v="1"/>
    <n v="2"/>
    <s v="NE"/>
    <s v=""/>
    <x v="0"/>
  </r>
  <r>
    <s v="006693/23"/>
    <s v="Ščuglíková Lenka"/>
    <s v="9059156073"/>
    <s v="111"/>
    <x v="342"/>
    <d v="1899-12-30T13:03:00"/>
    <d v="2023-12-03T00:00:00"/>
    <s v="14:21"/>
    <x v="1"/>
    <x v="0"/>
    <x v="0"/>
    <s v="7"/>
    <x v="1"/>
    <s v="1"/>
    <n v="2"/>
    <s v="NE"/>
    <s v=""/>
    <x v="0"/>
  </r>
  <r>
    <s v="006730/23"/>
    <s v="Tylčer Václav"/>
    <s v="1608110009"/>
    <s v="211"/>
    <x v="344"/>
    <d v="1899-12-30T09:39:00"/>
    <d v="2023-12-03T00:00:00"/>
    <s v="13:30"/>
    <x v="7"/>
    <x v="2"/>
    <x v="2"/>
    <s v="2"/>
    <x v="0"/>
    <s v="1"/>
    <n v="4"/>
    <s v="NE"/>
    <s v=""/>
    <x v="0"/>
  </r>
  <r>
    <s v="006740/23"/>
    <s v="Tylčer Jan"/>
    <s v="8608026317"/>
    <s v="211"/>
    <x v="344"/>
    <d v="1899-12-30T12:06:00"/>
    <d v="2023-12-03T00:00:00"/>
    <s v="11:04"/>
    <x v="6"/>
    <x v="0"/>
    <x v="0"/>
    <s v="7"/>
    <x v="1"/>
    <s v="1"/>
    <n v="4"/>
    <s v="NE"/>
    <s v=""/>
    <x v="0"/>
  </r>
  <r>
    <s v="006754/23"/>
    <s v="Tománek Tobiáš"/>
    <s v="1702151759"/>
    <s v="205"/>
    <x v="345"/>
    <d v="1899-12-30T07:09:00"/>
    <d v="2023-12-03T00:00:00"/>
    <s v="10:32"/>
    <x v="2"/>
    <x v="0"/>
    <x v="0"/>
    <s v="2"/>
    <x v="0"/>
    <s v="1"/>
    <n v="5"/>
    <s v="NE"/>
    <s v=""/>
    <x v="0"/>
  </r>
  <r>
    <s v="006554/23"/>
    <s v="Malotová Eliška"/>
    <s v="2061160299"/>
    <s v="211"/>
    <x v="335"/>
    <d v="1899-12-30T11:55:00"/>
    <d v="2023-12-04T00:00:00"/>
    <s v="12:25"/>
    <x v="7"/>
    <x v="2"/>
    <x v="2"/>
    <s v="2"/>
    <x v="0"/>
    <s v="1"/>
    <n v="2"/>
    <s v="NE"/>
    <s v=""/>
    <x v="0"/>
  </r>
  <r>
    <s v="006717/23"/>
    <s v="Heroldová Šárka"/>
    <s v="9052085702"/>
    <s v="211"/>
    <x v="343"/>
    <d v="1899-12-30T13:08:00"/>
    <d v="2023-12-04T00:00:00"/>
    <s v="12:26"/>
    <x v="6"/>
    <x v="0"/>
    <x v="0"/>
    <s v="7"/>
    <x v="1"/>
    <s v="1"/>
    <n v="3"/>
    <s v="NE"/>
    <s v=""/>
    <x v="0"/>
  </r>
  <r>
    <s v="006723/23"/>
    <s v="Kulhaj Richard"/>
    <s v="2304020015"/>
    <s v="205"/>
    <x v="343"/>
    <d v="1899-12-30T14:13:00"/>
    <d v="2023-12-04T00:00:00"/>
    <s v="12:10"/>
    <x v="4"/>
    <x v="0"/>
    <x v="0"/>
    <s v="2"/>
    <x v="0"/>
    <s v="1"/>
    <n v="3"/>
    <s v="NE"/>
    <s v=""/>
    <x v="0"/>
  </r>
  <r>
    <s v="006724/23"/>
    <s v="Vystrčilová Margita"/>
    <s v="9359225700"/>
    <s v="205"/>
    <x v="343"/>
    <d v="1899-12-30T14:25:00"/>
    <d v="2023-12-04T00:00:00"/>
    <s v="12:11"/>
    <x v="5"/>
    <x v="0"/>
    <x v="0"/>
    <s v="7"/>
    <x v="1"/>
    <s v="1"/>
    <n v="3"/>
    <s v="NE"/>
    <s v=""/>
    <x v="0"/>
  </r>
  <r>
    <s v="006753/23"/>
    <s v="Nováková Tereza"/>
    <s v="0854145336"/>
    <s v="211"/>
    <x v="344"/>
    <d v="1899-12-30T22:31:00"/>
    <d v="2023-12-04T00:00:00"/>
    <s v="14:51"/>
    <x v="2"/>
    <x v="1"/>
    <x v="1"/>
    <s v="2"/>
    <x v="0"/>
    <s v="1"/>
    <n v="4"/>
    <s v="ANO"/>
    <s v=""/>
    <x v="1"/>
  </r>
  <r>
    <s v="006756/23"/>
    <s v="Brtna Filip"/>
    <s v="8503226215"/>
    <s v="207"/>
    <x v="345"/>
    <d v="1899-12-30T14:13:00"/>
    <d v="2023-12-04T00:00:00"/>
    <s v="10:19"/>
    <x v="1"/>
    <x v="0"/>
    <x v="0"/>
    <s v="7"/>
    <x v="1"/>
    <s v="1"/>
    <n v="5"/>
    <s v="NE"/>
    <s v=""/>
    <x v="0"/>
  </r>
  <r>
    <s v="006757/23"/>
    <s v="Georgiev Nikolay Nik"/>
    <s v="1607744171"/>
    <s v="111"/>
    <x v="345"/>
    <d v="1899-12-30T16:14:00"/>
    <d v="2023-12-04T00:00:00"/>
    <s v="12:27"/>
    <x v="8"/>
    <x v="0"/>
    <x v="0"/>
    <s v="2"/>
    <x v="0"/>
    <s v="1"/>
    <n v="5"/>
    <s v="ANO"/>
    <s v=""/>
    <x v="1"/>
  </r>
  <r>
    <s v="006758/23"/>
    <s v="Pilmajer Alexandr"/>
    <s v="1808130555"/>
    <s v="211"/>
    <x v="345"/>
    <d v="1899-12-30T16:44:00"/>
    <d v="2023-12-04T00:00:00"/>
    <s v="13:34"/>
    <x v="2"/>
    <x v="0"/>
    <x v="0"/>
    <s v="3"/>
    <x v="0"/>
    <s v="1"/>
    <n v="5"/>
    <s v="ANO"/>
    <s v=""/>
    <x v="1"/>
  </r>
  <r>
    <s v="006766/23"/>
    <s v="Shcherbyna Illia"/>
    <s v="0808554175"/>
    <s v="111"/>
    <x v="346"/>
    <d v="1899-12-30T17:40:00"/>
    <d v="2023-12-04T00:00:00"/>
    <s v="12:25"/>
    <x v="4"/>
    <x v="1"/>
    <x v="1"/>
    <s v="2"/>
    <x v="0"/>
    <s v="1"/>
    <n v="6"/>
    <s v="ANO"/>
    <s v=""/>
    <x v="1"/>
  </r>
  <r>
    <s v="006767/23"/>
    <s v="Horvath Sebastian"/>
    <s v="1411280277"/>
    <s v="205"/>
    <x v="346"/>
    <d v="1899-12-30T20:49:00"/>
    <d v="2023-12-04T00:00:00"/>
    <s v="10:40"/>
    <x v="8"/>
    <x v="1"/>
    <x v="1"/>
    <s v="2"/>
    <x v="0"/>
    <s v="1"/>
    <n v="6"/>
    <s v="ANO"/>
    <s v=""/>
    <x v="1"/>
  </r>
  <r>
    <s v="006768/23"/>
    <s v="Škopová Kamila"/>
    <s v="9359096164"/>
    <s v="205"/>
    <x v="346"/>
    <d v="1899-12-30T21:02:00"/>
    <d v="2023-12-04T00:00:00"/>
    <s v="12:06"/>
    <x v="9"/>
    <x v="0"/>
    <x v="0"/>
    <s v="7"/>
    <x v="1"/>
    <s v="1"/>
    <n v="6"/>
    <s v="ANO"/>
    <s v=""/>
    <x v="1"/>
  </r>
  <r>
    <s v="006769/23"/>
    <s v="Clarke Joe"/>
    <s v="0810106165"/>
    <s v="205"/>
    <x v="346"/>
    <d v="1899-12-30T22:43:00"/>
    <d v="2023-12-04T00:00:00"/>
    <s v="15:30"/>
    <x v="4"/>
    <x v="1"/>
    <x v="1"/>
    <s v="2"/>
    <x v="0"/>
    <s v="1"/>
    <n v="6"/>
    <s v="ANO"/>
    <s v=""/>
    <x v="1"/>
  </r>
  <r>
    <s v="006791/23"/>
    <s v="Brodacký Petr"/>
    <s v="1807150048"/>
    <s v="201"/>
    <x v="347"/>
    <d v="1899-12-30T15:27:00"/>
    <d v="2023-12-04T00:00:00"/>
    <s v="12:45"/>
    <x v="2"/>
    <x v="0"/>
    <x v="0"/>
    <s v="2"/>
    <x v="0"/>
    <s v="1"/>
    <n v="7"/>
    <s v="ANO"/>
    <s v=""/>
    <x v="1"/>
  </r>
  <r>
    <s v="006801/23"/>
    <s v="Brodacká Adéla"/>
    <s v="8759205785"/>
    <s v="201"/>
    <x v="347"/>
    <d v="1899-12-30T16:41:00"/>
    <d v="2023-12-04T00:00:00"/>
    <s v="12:47"/>
    <x v="3"/>
    <x v="0"/>
    <x v="0"/>
    <s v="7"/>
    <x v="1"/>
    <s v="1"/>
    <n v="7"/>
    <s v="ANO"/>
    <s v=""/>
    <x v="1"/>
  </r>
  <r>
    <s v="006760/23"/>
    <s v="Oškerová Amálie Hana"/>
    <s v="1960041798"/>
    <s v="111"/>
    <x v="345"/>
    <d v="1899-12-30T18:15:00"/>
    <d v="2023-12-05T00:00:00"/>
    <s v="12:07"/>
    <x v="8"/>
    <x v="0"/>
    <x v="0"/>
    <s v="5"/>
    <x v="0"/>
    <s v="1"/>
    <n v="5"/>
    <s v="ANO"/>
    <s v=""/>
    <x v="1"/>
  </r>
  <r>
    <s v="006761/23"/>
    <s v="Oškerová Veronika"/>
    <s v="8554156930"/>
    <s v="111"/>
    <x v="345"/>
    <d v="1899-12-30T18:53:00"/>
    <d v="2023-12-05T00:00:00"/>
    <s v="12:20"/>
    <x v="9"/>
    <x v="0"/>
    <x v="0"/>
    <s v="7"/>
    <x v="1"/>
    <s v="1"/>
    <n v="5"/>
    <s v="ANO"/>
    <s v=""/>
    <x v="1"/>
  </r>
  <r>
    <s v="006771/23"/>
    <s v="Kratochvíl Tomáš "/>
    <s v="0702193239"/>
    <s v="205"/>
    <x v="347"/>
    <d v="1899-12-30T00:06:00"/>
    <d v="2023-12-05T00:00:00"/>
    <s v="14:46"/>
    <x v="4"/>
    <x v="1"/>
    <x v="1"/>
    <s v="2"/>
    <x v="0"/>
    <s v="1"/>
    <n v="7"/>
    <s v="ANO"/>
    <s v=""/>
    <x v="1"/>
  </r>
  <r>
    <s v="006772/23"/>
    <s v="Doláková Viktorie"/>
    <s v="2056110595"/>
    <s v="111"/>
    <x v="347"/>
    <d v="1899-12-30T01:03:00"/>
    <d v="2023-12-05T00:00:00"/>
    <s v="12:01"/>
    <x v="2"/>
    <x v="1"/>
    <x v="1"/>
    <s v="7"/>
    <x v="1"/>
    <s v="1"/>
    <n v="7"/>
    <s v="ANO"/>
    <s v=""/>
    <x v="1"/>
  </r>
  <r>
    <s v="006773/23"/>
    <s v="Doláková Pavlína "/>
    <s v="9258315099"/>
    <s v="111"/>
    <x v="347"/>
    <d v="1899-12-30T01:16:00"/>
    <d v="2023-12-05T00:00:00"/>
    <s v="12:05"/>
    <x v="3"/>
    <x v="0"/>
    <x v="0"/>
    <s v="7"/>
    <x v="1"/>
    <s v="1"/>
    <n v="7"/>
    <s v="ANO"/>
    <s v=""/>
    <x v="1"/>
  </r>
  <r>
    <s v="006777/23"/>
    <s v="Zmeškalová Sára "/>
    <s v="1755090854"/>
    <s v="207"/>
    <x v="347"/>
    <d v="1899-12-30T13:49:00"/>
    <d v="2023-12-05T00:00:00"/>
    <s v="13:58"/>
    <x v="0"/>
    <x v="1"/>
    <x v="1"/>
    <s v="2"/>
    <x v="0"/>
    <s v="1"/>
    <n v="7"/>
    <s v="NE"/>
    <s v=""/>
    <x v="1"/>
  </r>
  <r>
    <s v="006778/23"/>
    <s v="Forgácsová Magdaléna"/>
    <s v="1153021738"/>
    <s v="111"/>
    <x v="347"/>
    <d v="1899-12-30T13:57:00"/>
    <d v="2023-12-05T00:00:00"/>
    <s v="12:13"/>
    <x v="4"/>
    <x v="2"/>
    <x v="2"/>
    <s v="2"/>
    <x v="0"/>
    <s v="1"/>
    <n v="7"/>
    <s v="NE"/>
    <s v=""/>
    <x v="1"/>
  </r>
  <r>
    <s v="006779/23"/>
    <s v="Kováček Tobias"/>
    <s v="1806260192"/>
    <s v="211"/>
    <x v="347"/>
    <d v="1899-12-30T14:05:00"/>
    <d v="2023-12-05T00:00:00"/>
    <s v="09:07"/>
    <x v="7"/>
    <x v="2"/>
    <x v="2"/>
    <s v="2"/>
    <x v="0"/>
    <s v="1"/>
    <n v="7"/>
    <s v="NE"/>
    <s v=""/>
    <x v="1"/>
  </r>
  <r>
    <s v="006780/23"/>
    <s v="Valouch Aleš"/>
    <s v="1002113255"/>
    <s v="201"/>
    <x v="347"/>
    <d v="1899-12-30T14:12:00"/>
    <d v="2023-12-05T00:00:00"/>
    <s v="13:07"/>
    <x v="4"/>
    <x v="2"/>
    <x v="2"/>
    <s v="2"/>
    <x v="0"/>
    <s v="1"/>
    <n v="7"/>
    <s v="NE"/>
    <s v=""/>
    <x v="1"/>
  </r>
  <r>
    <s v="006781/23"/>
    <s v="Milková Nela"/>
    <s v="1656140409"/>
    <s v="205"/>
    <x v="347"/>
    <d v="1899-12-30T14:21:00"/>
    <d v="2023-12-05T00:00:00"/>
    <s v="11:58"/>
    <x v="8"/>
    <x v="2"/>
    <x v="2"/>
    <s v="2"/>
    <x v="0"/>
    <s v="1"/>
    <n v="7"/>
    <s v="NE"/>
    <s v=""/>
    <x v="1"/>
  </r>
  <r>
    <s v="006782/23"/>
    <s v="Lolková Denisa"/>
    <s v="9757115764"/>
    <s v="205"/>
    <x v="347"/>
    <d v="1899-12-30T14:27:00"/>
    <d v="2023-12-05T00:00:00"/>
    <s v="12:31"/>
    <x v="9"/>
    <x v="0"/>
    <x v="0"/>
    <s v="7"/>
    <x v="1"/>
    <s v="1"/>
    <n v="7"/>
    <s v="NE"/>
    <s v=""/>
    <x v="1"/>
  </r>
  <r>
    <s v="006783/23"/>
    <s v="Kytlica Jindřich"/>
    <s v="1904110868"/>
    <s v="205"/>
    <x v="347"/>
    <d v="1899-12-30T14:33:00"/>
    <d v="2023-12-05T00:00:00"/>
    <s v="09:19"/>
    <x v="7"/>
    <x v="2"/>
    <x v="2"/>
    <s v="2"/>
    <x v="0"/>
    <s v="1"/>
    <n v="7"/>
    <s v="NE"/>
    <s v=""/>
    <x v="1"/>
  </r>
  <r>
    <s v="006784/23"/>
    <s v="Řezáčová Helena"/>
    <s v="8452284731"/>
    <s v="205"/>
    <x v="347"/>
    <d v="1899-12-30T14:40:00"/>
    <d v="2023-12-05T00:00:00"/>
    <s v="09:22"/>
    <x v="6"/>
    <x v="0"/>
    <x v="0"/>
    <s v="7"/>
    <x v="1"/>
    <s v="1"/>
    <n v="7"/>
    <s v="NE"/>
    <s v=""/>
    <x v="1"/>
  </r>
  <r>
    <s v="006785/23"/>
    <s v="Bundil Šimon "/>
    <s v="1904200034"/>
    <s v="205"/>
    <x v="347"/>
    <d v="1899-12-30T14:54:00"/>
    <d v="2023-12-05T00:00:00"/>
    <s v="09:43"/>
    <x v="7"/>
    <x v="2"/>
    <x v="2"/>
    <s v="2"/>
    <x v="0"/>
    <s v="1"/>
    <n v="7"/>
    <s v="NE"/>
    <s v=""/>
    <x v="1"/>
  </r>
  <r>
    <s v="006786/23"/>
    <s v="Janíková Monika"/>
    <s v="8755114929"/>
    <s v="205"/>
    <x v="347"/>
    <d v="1899-12-30T15:00:00"/>
    <d v="2023-12-05T00:00:00"/>
    <s v="09:51"/>
    <x v="6"/>
    <x v="0"/>
    <x v="0"/>
    <s v="7"/>
    <x v="1"/>
    <s v="1"/>
    <n v="7"/>
    <s v="NE"/>
    <s v=""/>
    <x v="1"/>
  </r>
  <r>
    <s v="006787/23"/>
    <s v="Pazdera Ondřej"/>
    <s v="2007130851"/>
    <s v="111"/>
    <x v="347"/>
    <d v="1899-12-30T15:04:00"/>
    <d v="2023-12-05T00:00:00"/>
    <s v="09:19"/>
    <x v="7"/>
    <x v="2"/>
    <x v="2"/>
    <s v="2"/>
    <x v="0"/>
    <s v="1"/>
    <n v="7"/>
    <s v="ANO"/>
    <s v=""/>
    <x v="1"/>
  </r>
  <r>
    <s v="006788/23"/>
    <s v="Beránková Daniela"/>
    <s v="8751284531"/>
    <s v="111"/>
    <x v="347"/>
    <d v="1899-12-30T15:11:00"/>
    <d v="2023-12-05T00:00:00"/>
    <s v="09:21"/>
    <x v="6"/>
    <x v="0"/>
    <x v="0"/>
    <s v="7"/>
    <x v="1"/>
    <s v="1"/>
    <n v="7"/>
    <s v="ANO"/>
    <s v=""/>
    <x v="1"/>
  </r>
  <r>
    <s v="006789/23"/>
    <s v="Šimek Samuel"/>
    <s v="1003043558"/>
    <s v="207"/>
    <x v="347"/>
    <d v="1899-12-30T15:15:00"/>
    <d v="2023-12-05T00:00:00"/>
    <s v="13:02"/>
    <x v="4"/>
    <x v="2"/>
    <x v="2"/>
    <s v="2"/>
    <x v="0"/>
    <s v="1"/>
    <n v="7"/>
    <s v="ANO"/>
    <s v=""/>
    <x v="1"/>
  </r>
  <r>
    <s v="006790/23"/>
    <s v="Šimková Martina"/>
    <s v="8456035445"/>
    <s v="207"/>
    <x v="347"/>
    <d v="1899-12-30T15:24:00"/>
    <d v="2023-12-05T00:00:00"/>
    <s v="13:11"/>
    <x v="5"/>
    <x v="0"/>
    <x v="0"/>
    <s v="7"/>
    <x v="1"/>
    <s v="1"/>
    <n v="7"/>
    <s v="ANO"/>
    <s v=""/>
    <x v="1"/>
  </r>
  <r>
    <s v="006794/23"/>
    <s v="Sedláková Kateřina"/>
    <s v="1659180468"/>
    <s v="201"/>
    <x v="347"/>
    <d v="1899-12-30T15:42:00"/>
    <d v="2023-12-05T00:00:00"/>
    <s v="09:18"/>
    <x v="7"/>
    <x v="2"/>
    <x v="2"/>
    <s v="2"/>
    <x v="0"/>
    <s v="1"/>
    <n v="7"/>
    <s v="ANO"/>
    <s v=""/>
    <x v="1"/>
  </r>
  <r>
    <s v="006795/23"/>
    <s v="Pospíšilová Kristina"/>
    <s v="1754271717"/>
    <s v="205"/>
    <x v="347"/>
    <d v="1899-12-30T15:51:00"/>
    <d v="2023-12-05T00:00:00"/>
    <s v="12:00"/>
    <x v="8"/>
    <x v="2"/>
    <x v="2"/>
    <s v="2"/>
    <x v="0"/>
    <s v="1"/>
    <n v="7"/>
    <s v="ANO"/>
    <s v=""/>
    <x v="1"/>
  </r>
  <r>
    <s v="006796/23"/>
    <s v="Kupčíková Klára"/>
    <s v="1461100685"/>
    <s v="205"/>
    <x v="347"/>
    <d v="1899-12-30T16:02:00"/>
    <d v="2023-12-05T00:00:00"/>
    <s v="12:09"/>
    <x v="4"/>
    <x v="2"/>
    <x v="2"/>
    <s v="2"/>
    <x v="0"/>
    <s v="1"/>
    <n v="7"/>
    <s v="ANO"/>
    <s v=""/>
    <x v="1"/>
  </r>
  <r>
    <s v="006797/23"/>
    <s v="Polcar Luděk"/>
    <s v="6507040804"/>
    <s v="111"/>
    <x v="347"/>
    <d v="1899-12-30T16:10:00"/>
    <d v="2023-12-05T00:00:00"/>
    <s v="12:15"/>
    <x v="9"/>
    <x v="0"/>
    <x v="0"/>
    <s v="7"/>
    <x v="1"/>
    <s v="1"/>
    <n v="7"/>
    <s v="ANO"/>
    <s v=""/>
    <x v="1"/>
  </r>
  <r>
    <s v="006798/23"/>
    <s v="Daněk Mikuláš"/>
    <s v="1910120355"/>
    <s v="205"/>
    <x v="347"/>
    <d v="1899-12-30T16:21:00"/>
    <d v="2023-12-05T00:00:00"/>
    <s v="09:19"/>
    <x v="7"/>
    <x v="2"/>
    <x v="2"/>
    <s v="2"/>
    <x v="0"/>
    <s v="1"/>
    <n v="7"/>
    <s v="ANO"/>
    <s v=""/>
    <x v="1"/>
  </r>
  <r>
    <s v="006799/23"/>
    <s v="Daňková Nikola Mgr."/>
    <s v="8958215706"/>
    <s v="205"/>
    <x v="347"/>
    <d v="1899-12-30T16:26:00"/>
    <d v="2023-12-05T00:00:00"/>
    <s v="09:22"/>
    <x v="6"/>
    <x v="0"/>
    <x v="0"/>
    <s v="7"/>
    <x v="1"/>
    <s v="1"/>
    <n v="7"/>
    <s v="ANO"/>
    <s v=""/>
    <x v="1"/>
  </r>
  <r>
    <s v="006800/23"/>
    <s v="Zahradníčková Nikola"/>
    <s v="1051203241"/>
    <s v="201"/>
    <x v="347"/>
    <d v="1899-12-30T16:31:00"/>
    <d v="2023-12-05T00:00:00"/>
    <s v="11:59"/>
    <x v="8"/>
    <x v="2"/>
    <x v="2"/>
    <s v="2"/>
    <x v="0"/>
    <s v="1"/>
    <n v="7"/>
    <s v="ANO"/>
    <s v=""/>
    <x v="1"/>
  </r>
  <r>
    <s v="006822/23"/>
    <s v="Rajsová Mária"/>
    <s v="8258129462"/>
    <s v="213"/>
    <x v="348"/>
    <d v="1899-12-30T15:39:00"/>
    <d v="2023-12-05T00:00:00"/>
    <s v="12:48"/>
    <x v="6"/>
    <x v="0"/>
    <x v="0"/>
    <s v="7"/>
    <x v="1"/>
    <s v="1"/>
    <n v="1"/>
    <s v="ANO"/>
    <s v=""/>
    <x v="1"/>
  </r>
  <r>
    <s v="006755/23"/>
    <s v="Brtna Vojtěch"/>
    <s v="1808220623"/>
    <s v="205"/>
    <x v="345"/>
    <d v="1899-12-30T14:02:00"/>
    <d v="2023-12-06T00:00:00"/>
    <s v="13:35"/>
    <x v="0"/>
    <x v="0"/>
    <x v="0"/>
    <s v="2"/>
    <x v="0"/>
    <s v="1"/>
    <n v="5"/>
    <s v="NE"/>
    <s v=""/>
    <x v="0"/>
  </r>
  <r>
    <s v="006762/23"/>
    <s v="Nguyen Thien Phuoc"/>
    <s v="2204201945"/>
    <s v="111"/>
    <x v="346"/>
    <d v="1899-12-30T10:53:00"/>
    <d v="2023-12-06T00:00:00"/>
    <s v="13:36"/>
    <x v="2"/>
    <x v="1"/>
    <x v="1"/>
    <s v="2"/>
    <x v="0"/>
    <s v="1"/>
    <n v="6"/>
    <s v="NE"/>
    <s v=""/>
    <x v="1"/>
  </r>
  <r>
    <s v="006792/23"/>
    <s v="Vitešníková Beata"/>
    <s v="1962240379"/>
    <s v="205"/>
    <x v="347"/>
    <d v="1899-12-30T15:30:00"/>
    <d v="2023-12-06T00:00:00"/>
    <s v="12:41"/>
    <x v="7"/>
    <x v="2"/>
    <x v="2"/>
    <s v="2"/>
    <x v="0"/>
    <s v="1"/>
    <n v="7"/>
    <s v="ANO"/>
    <s v=""/>
    <x v="1"/>
  </r>
  <r>
    <s v="006793/23"/>
    <s v="Vitešníková Jana"/>
    <s v="9452025770"/>
    <s v="205"/>
    <x v="347"/>
    <d v="1899-12-30T15:34:00"/>
    <d v="2023-12-06T00:00:00"/>
    <s v="12:43"/>
    <x v="6"/>
    <x v="0"/>
    <x v="0"/>
    <s v="7"/>
    <x v="1"/>
    <s v="1"/>
    <n v="7"/>
    <s v="ANO"/>
    <s v=""/>
    <x v="1"/>
  </r>
  <r>
    <s v="006803/23"/>
    <s v="Šlosar Jakub"/>
    <s v="1703060172"/>
    <s v="205"/>
    <x v="348"/>
    <d v="1899-12-30T00:18:00"/>
    <d v="2023-12-06T00:00:00"/>
    <s v="13:20"/>
    <x v="2"/>
    <x v="0"/>
    <x v="0"/>
    <s v="7"/>
    <x v="0"/>
    <s v="1"/>
    <n v="1"/>
    <s v="ANO"/>
    <s v=""/>
    <x v="1"/>
  </r>
  <r>
    <s v="006804/23"/>
    <s v="Pospíšilová Ilona "/>
    <s v="7555195340"/>
    <s v="205"/>
    <x v="348"/>
    <d v="1899-12-30T00:26:00"/>
    <d v="2023-12-06T00:00:00"/>
    <s v="13:43"/>
    <x v="3"/>
    <x v="0"/>
    <x v="0"/>
    <s v="7"/>
    <x v="1"/>
    <s v="1"/>
    <n v="1"/>
    <s v="ANO"/>
    <s v=""/>
    <x v="1"/>
  </r>
  <r>
    <s v="006809/23"/>
    <s v="Eliáš Ondřej"/>
    <s v="1506050095"/>
    <s v="213"/>
    <x v="348"/>
    <d v="1899-12-30T08:47:00"/>
    <d v="2023-12-06T00:00:00"/>
    <s v="12:24"/>
    <x v="8"/>
    <x v="2"/>
    <x v="2"/>
    <s v="2"/>
    <x v="0"/>
    <s v="1"/>
    <n v="1"/>
    <s v="NE"/>
    <s v=""/>
    <x v="0"/>
  </r>
  <r>
    <s v="006811/23"/>
    <s v="Navrátil Jakub"/>
    <s v="1008260385"/>
    <s v="205"/>
    <x v="348"/>
    <d v="1899-12-30T10:10:00"/>
    <d v="2023-12-06T00:00:00"/>
    <s v="10:30"/>
    <x v="0"/>
    <x v="2"/>
    <x v="2"/>
    <s v="2"/>
    <x v="0"/>
    <s v="1"/>
    <n v="1"/>
    <s v="NE"/>
    <s v=""/>
    <x v="0"/>
  </r>
  <r>
    <s v="006813/23"/>
    <s v="Brtnová Jana, Ing."/>
    <s v="8360014861"/>
    <s v="205"/>
    <x v="348"/>
    <d v="1899-12-30T10:39:00"/>
    <d v="2023-12-06T00:00:00"/>
    <s v="13:38"/>
    <x v="1"/>
    <x v="0"/>
    <x v="0"/>
    <s v="7"/>
    <x v="1"/>
    <s v="1"/>
    <n v="1"/>
    <s v="NE"/>
    <s v=""/>
    <x v="0"/>
  </r>
  <r>
    <s v="006814/23"/>
    <s v="Švesták Ondřej Anton"/>
    <s v="2212191157"/>
    <s v="111"/>
    <x v="348"/>
    <d v="1899-12-30T11:01:00"/>
    <d v="2023-12-06T00:00:00"/>
    <s v="13:19"/>
    <x v="4"/>
    <x v="2"/>
    <x v="2"/>
    <s v="2"/>
    <x v="0"/>
    <s v="1"/>
    <n v="1"/>
    <s v="NE"/>
    <s v=""/>
    <x v="0"/>
  </r>
  <r>
    <s v="006819/23"/>
    <s v="Švestáková Ludmila"/>
    <s v="8660246221"/>
    <s v="111"/>
    <x v="348"/>
    <d v="1899-12-30T13:46:00"/>
    <d v="2023-12-06T00:00:00"/>
    <s v="13:23"/>
    <x v="5"/>
    <x v="0"/>
    <x v="0"/>
    <s v="7"/>
    <x v="1"/>
    <s v="1"/>
    <n v="1"/>
    <s v="NE"/>
    <s v=""/>
    <x v="0"/>
  </r>
  <r>
    <s v="006823/23"/>
    <s v="Floder Ferdinand"/>
    <s v="2201121615"/>
    <s v="205"/>
    <x v="348"/>
    <d v="1899-12-30T17:53:00"/>
    <d v="2023-12-06T00:00:00"/>
    <s v="13:51"/>
    <x v="7"/>
    <x v="2"/>
    <x v="2"/>
    <s v="2"/>
    <x v="0"/>
    <s v="1"/>
    <n v="1"/>
    <s v="ANO"/>
    <s v=""/>
    <x v="1"/>
  </r>
  <r>
    <s v="006824/23"/>
    <s v="Floder Jan, Ing."/>
    <s v="8203245413"/>
    <s v="111"/>
    <x v="348"/>
    <d v="1899-12-30T17:58:00"/>
    <d v="2023-12-06T00:00:00"/>
    <s v="14:01"/>
    <x v="6"/>
    <x v="0"/>
    <x v="0"/>
    <s v="7"/>
    <x v="1"/>
    <s v="1"/>
    <n v="1"/>
    <s v="ANO"/>
    <s v=""/>
    <x v="1"/>
  </r>
  <r>
    <s v="006825/23"/>
    <s v="Třísková Vivien"/>
    <s v="2356230514"/>
    <s v="211"/>
    <x v="348"/>
    <d v="1899-12-30T18:57:00"/>
    <d v="2023-12-06T00:00:00"/>
    <s v="13:13"/>
    <x v="4"/>
    <x v="1"/>
    <x v="1"/>
    <s v="2"/>
    <x v="0"/>
    <s v="1"/>
    <n v="1"/>
    <s v="ANO"/>
    <s v=""/>
    <x v="1"/>
  </r>
  <r>
    <s v="006826/23"/>
    <s v="Matyášová Alena"/>
    <s v="8051254145"/>
    <s v="111"/>
    <x v="348"/>
    <d v="1899-12-30T19:48:00"/>
    <d v="2023-12-06T00:00:00"/>
    <s v="13:24"/>
    <x v="3"/>
    <x v="0"/>
    <x v="0"/>
    <s v="7"/>
    <x v="1"/>
    <s v="1"/>
    <n v="1"/>
    <s v="ANO"/>
    <s v=""/>
    <x v="1"/>
  </r>
  <r>
    <s v="006827/23"/>
    <s v="Nováková Anna "/>
    <s v="1356201627"/>
    <s v="205"/>
    <x v="348"/>
    <d v="1899-12-30T19:48:00"/>
    <d v="2023-12-06T00:00:00"/>
    <s v="13:22"/>
    <x v="2"/>
    <x v="1"/>
    <x v="1"/>
    <s v="7"/>
    <x v="0"/>
    <s v="1"/>
    <n v="1"/>
    <s v="ANO"/>
    <s v=""/>
    <x v="1"/>
  </r>
  <r>
    <s v="006829/23"/>
    <s v="Třísková Sabina "/>
    <s v="0262025709"/>
    <s v="211"/>
    <x v="348"/>
    <d v="1899-12-30T21:21:00"/>
    <d v="2023-12-06T00:00:00"/>
    <s v="13:26"/>
    <x v="5"/>
    <x v="0"/>
    <x v="0"/>
    <s v="7"/>
    <x v="1"/>
    <s v="1"/>
    <n v="1"/>
    <s v="ANO"/>
    <s v=""/>
    <x v="1"/>
  </r>
  <r>
    <s v="006830/23"/>
    <s v="Fedorová Elena"/>
    <s v="1955300006"/>
    <s v="205"/>
    <x v="348"/>
    <d v="1899-12-30T22:41:00"/>
    <d v="2023-12-06T00:00:00"/>
    <s v="12:28"/>
    <x v="7"/>
    <x v="1"/>
    <x v="1"/>
    <s v="2"/>
    <x v="0"/>
    <s v="1"/>
    <n v="1"/>
    <s v="ANO"/>
    <s v=""/>
    <x v="1"/>
  </r>
  <r>
    <s v="006831/23"/>
    <s v="Fedorová Michaela"/>
    <s v="8854196329"/>
    <s v="205"/>
    <x v="348"/>
    <d v="1899-12-30T22:49:00"/>
    <d v="2023-12-06T00:00:00"/>
    <s v="12:29"/>
    <x v="6"/>
    <x v="0"/>
    <x v="0"/>
    <s v="7"/>
    <x v="1"/>
    <s v="1"/>
    <n v="1"/>
    <s v="ANO"/>
    <s v=""/>
    <x v="1"/>
  </r>
  <r>
    <s v="006832/23"/>
    <s v="Cozianu Alexandra Iz"/>
    <s v="1851190209"/>
    <s v="111"/>
    <x v="348"/>
    <d v="1899-12-30T23:22:00"/>
    <d v="2023-12-06T00:00:00"/>
    <s v="12:05"/>
    <x v="2"/>
    <x v="1"/>
    <x v="1"/>
    <s v="2"/>
    <x v="0"/>
    <s v="1"/>
    <n v="1"/>
    <s v="ANO"/>
    <s v=""/>
    <x v="1"/>
  </r>
  <r>
    <s v="006833/23"/>
    <s v="Slezáková Marcela "/>
    <s v="9461265737"/>
    <s v="111"/>
    <x v="348"/>
    <d v="1899-12-30T23:28:00"/>
    <d v="2023-12-06T00:00:00"/>
    <s v="12:13"/>
    <x v="3"/>
    <x v="0"/>
    <x v="0"/>
    <s v="7"/>
    <x v="1"/>
    <s v="1"/>
    <n v="1"/>
    <s v="ANO"/>
    <s v=""/>
    <x v="1"/>
  </r>
  <r>
    <s v="006841/23"/>
    <s v="Růžička David"/>
    <s v="1709290231"/>
    <s v="205"/>
    <x v="349"/>
    <d v="1899-12-30T10:17:00"/>
    <d v="2023-12-06T00:00:00"/>
    <s v="12:27"/>
    <x v="7"/>
    <x v="0"/>
    <x v="0"/>
    <s v="2"/>
    <x v="0"/>
    <s v="1"/>
    <n v="2"/>
    <s v="NE"/>
    <s v=""/>
    <x v="0"/>
  </r>
  <r>
    <s v="006848/23"/>
    <s v="Nguyen Hong Van"/>
    <s v="9354143293"/>
    <s v="111"/>
    <x v="349"/>
    <d v="1899-12-30T14:03:00"/>
    <d v="2023-12-06T00:00:00"/>
    <s v="13:41"/>
    <x v="3"/>
    <x v="0"/>
    <x v="0"/>
    <s v="7"/>
    <x v="1"/>
    <s v="1"/>
    <n v="2"/>
    <s v="NE"/>
    <s v=""/>
    <x v="0"/>
  </r>
  <r>
    <s v="006856/23"/>
    <s v="Dočkal Viktor"/>
    <s v="2304120104"/>
    <s v="211"/>
    <x v="349"/>
    <d v="1899-12-30T21:30:00"/>
    <d v="2023-12-06T00:00:00"/>
    <s v="13:50"/>
    <x v="2"/>
    <x v="1"/>
    <x v="1"/>
    <s v="2"/>
    <x v="0"/>
    <s v="1"/>
    <n v="2"/>
    <s v="ANO"/>
    <s v=""/>
    <x v="1"/>
  </r>
  <r>
    <s v="006857/23"/>
    <s v="Valentová Hana "/>
    <s v="9351295712"/>
    <s v="211"/>
    <x v="349"/>
    <d v="1899-12-30T21:43:00"/>
    <d v="2023-12-06T00:00:00"/>
    <s v="13:55"/>
    <x v="3"/>
    <x v="1"/>
    <x v="1"/>
    <s v="4"/>
    <x v="1"/>
    <s v="1"/>
    <n v="2"/>
    <s v="ANO"/>
    <s v=""/>
    <x v="1"/>
  </r>
  <r>
    <s v="006430/23"/>
    <s v="Kavrentzis Kostas"/>
    <s v="1904301366"/>
    <s v="205"/>
    <x v="328"/>
    <d v="1899-12-30T14:13:00"/>
    <d v="2023-12-07T00:00:00"/>
    <s v="12:04"/>
    <x v="4"/>
    <x v="0"/>
    <x v="0"/>
    <s v="2"/>
    <x v="0"/>
    <s v="1"/>
    <n v="2"/>
    <s v="NE"/>
    <s v=""/>
    <x v="0"/>
  </r>
  <r>
    <s v="006563/23"/>
    <s v="Dolanský Vít"/>
    <s v="0606295349"/>
    <s v="111"/>
    <x v="335"/>
    <d v="1899-12-30T16:41:00"/>
    <d v="2023-12-07T00:00:00"/>
    <s v="10:22"/>
    <x v="0"/>
    <x v="1"/>
    <x v="1"/>
    <s v="5"/>
    <x v="0"/>
    <s v="1"/>
    <n v="2"/>
    <s v="ANO"/>
    <s v=""/>
    <x v="1"/>
  </r>
  <r>
    <s v="006667/23"/>
    <s v="Dospíšil Jakub"/>
    <s v="1803090355"/>
    <s v="201"/>
    <x v="341"/>
    <d v="1899-12-30T14:28:00"/>
    <d v="2023-12-07T00:00:00"/>
    <s v="12:49"/>
    <x v="0"/>
    <x v="1"/>
    <x v="1"/>
    <s v="2"/>
    <x v="0"/>
    <s v="1"/>
    <n v="1"/>
    <s v="NE"/>
    <s v=""/>
    <x v="0"/>
  </r>
  <r>
    <s v="006690/23"/>
    <s v="Dospíšilová Monika"/>
    <s v="8253274458"/>
    <s v="201"/>
    <x v="342"/>
    <d v="1899-12-30T12:38:00"/>
    <d v="2023-12-07T00:00:00"/>
    <s v="11:00"/>
    <x v="1"/>
    <x v="0"/>
    <x v="0"/>
    <s v="7"/>
    <x v="1"/>
    <s v="1"/>
    <n v="2"/>
    <s v="NE"/>
    <s v=""/>
    <x v="0"/>
  </r>
  <r>
    <s v="006806/23"/>
    <s v="Nétková Tereza, Mgr."/>
    <s v="8551176227"/>
    <s v="205"/>
    <x v="348"/>
    <d v="1899-12-30T07:38:00"/>
    <d v="2023-12-07T00:00:00"/>
    <s v="12:02"/>
    <x v="5"/>
    <x v="0"/>
    <x v="0"/>
    <s v="7"/>
    <x v="1"/>
    <s v="1"/>
    <n v="1"/>
    <s v="NE"/>
    <s v=""/>
    <x v="0"/>
  </r>
  <r>
    <s v="006807/23"/>
    <s v="Richterová Marie"/>
    <s v="0854167435"/>
    <s v="111"/>
    <x v="348"/>
    <d v="1899-12-30T08:21:00"/>
    <d v="2023-12-07T00:00:00"/>
    <s v="12:02"/>
    <x v="0"/>
    <x v="2"/>
    <x v="2"/>
    <s v="2"/>
    <x v="0"/>
    <s v="1"/>
    <n v="1"/>
    <s v="NE"/>
    <s v=""/>
    <x v="0"/>
  </r>
  <r>
    <s v="006812/23"/>
    <s v="Kuzníková Tamara"/>
    <s v="1659030604"/>
    <s v="205"/>
    <x v="348"/>
    <d v="1899-12-30T10:39:00"/>
    <d v="2023-12-07T00:00:00"/>
    <s v="12:47"/>
    <x v="8"/>
    <x v="2"/>
    <x v="2"/>
    <s v="2"/>
    <x v="0"/>
    <s v="1"/>
    <n v="1"/>
    <s v="NE"/>
    <s v=""/>
    <x v="0"/>
  </r>
  <r>
    <s v="006817/23"/>
    <s v="Janků Adam"/>
    <s v="2104210834"/>
    <s v="207"/>
    <x v="348"/>
    <d v="1899-12-30T12:36:00"/>
    <d v="2023-12-07T00:00:00"/>
    <s v="14:53"/>
    <x v="7"/>
    <x v="1"/>
    <x v="1"/>
    <s v="2"/>
    <x v="0"/>
    <s v="1"/>
    <n v="1"/>
    <s v="NE"/>
    <s v=""/>
    <x v="0"/>
  </r>
  <r>
    <s v="006820/23"/>
    <s v="Janků Lenka"/>
    <s v="8660236222"/>
    <s v="207"/>
    <x v="348"/>
    <d v="1899-12-30T14:15:00"/>
    <d v="2023-12-07T00:00:00"/>
    <s v="15:14"/>
    <x v="6"/>
    <x v="0"/>
    <x v="0"/>
    <s v="7"/>
    <x v="1"/>
    <s v="1"/>
    <n v="1"/>
    <s v="NE"/>
    <s v=""/>
    <x v="0"/>
  </r>
  <r>
    <s v="006828/23"/>
    <s v="Kilián Adam"/>
    <s v="0706183280"/>
    <s v="211"/>
    <x v="348"/>
    <d v="1899-12-30T20:18:00"/>
    <d v="2023-12-07T00:00:00"/>
    <s v="12:04"/>
    <x v="0"/>
    <x v="1"/>
    <x v="1"/>
    <s v="7"/>
    <x v="0"/>
    <s v="1"/>
    <n v="1"/>
    <s v="ANO"/>
    <s v=""/>
    <x v="1"/>
  </r>
  <r>
    <s v="006834/23"/>
    <s v="Večerka Adam"/>
    <s v="1111280863"/>
    <s v="205"/>
    <x v="349"/>
    <d v="1899-12-30T08:21:00"/>
    <d v="2023-12-07T00:00:00"/>
    <s v="14:41"/>
    <x v="7"/>
    <x v="2"/>
    <x v="2"/>
    <s v="2"/>
    <x v="0"/>
    <s v="1"/>
    <n v="2"/>
    <s v="NE"/>
    <s v=""/>
    <x v="0"/>
  </r>
  <r>
    <s v="006836/23"/>
    <s v="Jurčík Vojtěch"/>
    <s v="1504191007"/>
    <s v="213"/>
    <x v="349"/>
    <d v="1899-12-30T08:51:00"/>
    <d v="2023-12-07T00:00:00"/>
    <s v="12:02"/>
    <x v="4"/>
    <x v="2"/>
    <x v="2"/>
    <s v="2"/>
    <x v="0"/>
    <s v="1"/>
    <n v="2"/>
    <s v="NE"/>
    <s v=""/>
    <x v="0"/>
  </r>
  <r>
    <s v="006837/23"/>
    <s v="Piňosová Adéla"/>
    <s v="1754131665"/>
    <s v="205"/>
    <x v="349"/>
    <d v="1899-12-30T09:09:00"/>
    <d v="2023-12-07T00:00:00"/>
    <s v="12:17"/>
    <x v="8"/>
    <x v="2"/>
    <x v="2"/>
    <s v="2"/>
    <x v="0"/>
    <s v="1"/>
    <n v="2"/>
    <s v="NE"/>
    <s v=""/>
    <x v="0"/>
  </r>
  <r>
    <s v="006838/23"/>
    <s v="Hýlová Viktorie"/>
    <s v="1560010221"/>
    <s v="205"/>
    <x v="349"/>
    <d v="1899-12-30T09:13:00"/>
    <d v="2023-12-07T00:00:00"/>
    <s v="22:09"/>
    <x v="7"/>
    <x v="2"/>
    <x v="2"/>
    <s v="2"/>
    <x v="0"/>
    <s v="1"/>
    <n v="2"/>
    <s v="NE"/>
    <s v=""/>
    <x v="0"/>
  </r>
  <r>
    <s v="006839/23"/>
    <s v="Bluma Filip"/>
    <s v="1601170010"/>
    <s v="205"/>
    <x v="349"/>
    <d v="1899-12-30T09:30:00"/>
    <d v="2023-12-07T00:00:00"/>
    <s v="12:02"/>
    <x v="7"/>
    <x v="2"/>
    <x v="2"/>
    <s v="2"/>
    <x v="0"/>
    <s v="1"/>
    <n v="2"/>
    <s v="NE"/>
    <s v=""/>
    <x v="0"/>
  </r>
  <r>
    <s v="006840/23"/>
    <s v="Kopečková Marie"/>
    <s v="1260050286"/>
    <s v="205"/>
    <x v="349"/>
    <d v="1899-12-30T09:53:00"/>
    <d v="2023-12-07T00:00:00"/>
    <s v="13:34"/>
    <x v="4"/>
    <x v="2"/>
    <x v="2"/>
    <s v="2"/>
    <x v="0"/>
    <s v="1"/>
    <n v="2"/>
    <s v="NE"/>
    <s v=""/>
    <x v="0"/>
  </r>
  <r>
    <s v="006844/23"/>
    <s v="Blumová Kateřina"/>
    <s v="8252195325"/>
    <s v="205"/>
    <x v="349"/>
    <d v="1899-12-30T12:07:00"/>
    <d v="2023-12-07T00:00:00"/>
    <s v="12:07"/>
    <x v="6"/>
    <x v="0"/>
    <x v="0"/>
    <s v="7"/>
    <x v="1"/>
    <s v="1"/>
    <n v="2"/>
    <s v="NE"/>
    <s v=""/>
    <x v="0"/>
  </r>
  <r>
    <s v="006845/23"/>
    <s v="Šolcová Kateřina"/>
    <s v="0860103244"/>
    <s v="205"/>
    <x v="349"/>
    <d v="1899-12-30T12:12:00"/>
    <d v="2023-12-07T00:00:00"/>
    <s v="13:33"/>
    <x v="4"/>
    <x v="2"/>
    <x v="2"/>
    <s v="2"/>
    <x v="0"/>
    <s v="1"/>
    <n v="2"/>
    <s v="NE"/>
    <s v=""/>
    <x v="0"/>
  </r>
  <r>
    <s v="006846/23"/>
    <s v="Mikula Tomáš"/>
    <s v="2310190124"/>
    <s v="205"/>
    <x v="349"/>
    <d v="1899-12-30T12:33:00"/>
    <d v="2023-12-07T00:00:00"/>
    <s v="12:18"/>
    <x v="8"/>
    <x v="2"/>
    <x v="2"/>
    <s v="2"/>
    <x v="0"/>
    <s v="1"/>
    <n v="2"/>
    <s v="NE"/>
    <s v=""/>
    <x v="0"/>
  </r>
  <r>
    <s v="006847/23"/>
    <s v="Hýlová Jana"/>
    <s v="8461155593"/>
    <s v="205"/>
    <x v="349"/>
    <d v="1899-12-30T13:20:00"/>
    <d v="2023-12-07T00:00:00"/>
    <s v="12:07"/>
    <x v="6"/>
    <x v="0"/>
    <x v="0"/>
    <s v="7"/>
    <x v="1"/>
    <s v="1"/>
    <n v="2"/>
    <s v="NE"/>
    <s v=""/>
    <x v="0"/>
  </r>
  <r>
    <s v="006850/23"/>
    <s v="Svobodová Michaela"/>
    <s v="9854175958"/>
    <s v="205"/>
    <x v="349"/>
    <d v="1899-12-30T14:30:00"/>
    <d v="2023-12-07T00:00:00"/>
    <s v="12:18"/>
    <x v="9"/>
    <x v="0"/>
    <x v="0"/>
    <s v="7"/>
    <x v="1"/>
    <s v="1"/>
    <n v="2"/>
    <s v="NE"/>
    <s v=""/>
    <x v="0"/>
  </r>
  <r>
    <s v="006858/23"/>
    <s v="Pavlicová Viktorie"/>
    <s v="1560010199"/>
    <s v="201"/>
    <x v="350"/>
    <d v="1899-12-30T08:30:00"/>
    <d v="2023-12-07T00:00:00"/>
    <s v="14:44"/>
    <x v="0"/>
    <x v="2"/>
    <x v="2"/>
    <s v="2"/>
    <x v="2"/>
    <s v="1"/>
    <n v="3"/>
    <s v="NE"/>
    <s v=""/>
    <x v="0"/>
  </r>
  <r>
    <s v="006866/23"/>
    <s v="Hořínová Sára"/>
    <s v="1562130042"/>
    <s v="205"/>
    <x v="350"/>
    <d v="1899-12-30T11:34:00"/>
    <d v="2023-12-07T00:00:00"/>
    <s v="13:21"/>
    <x v="0"/>
    <x v="1"/>
    <x v="1"/>
    <s v="2"/>
    <x v="0"/>
    <s v="1"/>
    <n v="3"/>
    <s v="NE"/>
    <s v=""/>
    <x v="0"/>
  </r>
  <r>
    <s v="006869/23"/>
    <s v="Štolcová Mia"/>
    <s v="2355040600"/>
    <s v="211"/>
    <x v="350"/>
    <d v="1899-12-30T12:23:00"/>
    <d v="2023-12-07T00:00:00"/>
    <s v="12:03"/>
    <x v="7"/>
    <x v="0"/>
    <x v="0"/>
    <s v="5"/>
    <x v="0"/>
    <s v="1"/>
    <n v="3"/>
    <s v="NE"/>
    <s v=""/>
    <x v="0"/>
  </r>
  <r>
    <s v="006870/23"/>
    <s v="Kolářová Šárka"/>
    <s v="8752213767"/>
    <s v="211"/>
    <x v="350"/>
    <d v="1899-12-30T12:41:00"/>
    <d v="2023-12-07T00:00:00"/>
    <s v="12:08"/>
    <x v="6"/>
    <x v="0"/>
    <x v="0"/>
    <s v="7"/>
    <x v="1"/>
    <s v="1"/>
    <n v="3"/>
    <s v="NE"/>
    <s v=""/>
    <x v="0"/>
  </r>
  <r>
    <s v="006573/23"/>
    <s v="Křivánková Alžběta "/>
    <s v="2260111018"/>
    <s v="211"/>
    <x v="336"/>
    <d v="1899-12-30T10:46:00"/>
    <d v="2023-12-08T00:00:00"/>
    <s v="14:31"/>
    <x v="7"/>
    <x v="2"/>
    <x v="2"/>
    <s v="2"/>
    <x v="0"/>
    <s v="1"/>
    <n v="3"/>
    <s v="NE"/>
    <s v=""/>
    <x v="0"/>
  </r>
  <r>
    <s v="006584/23"/>
    <s v="Křivánková Jana"/>
    <s v="8951025028"/>
    <s v="211"/>
    <x v="336"/>
    <d v="1899-12-30T14:17:00"/>
    <d v="2023-12-08T00:00:00"/>
    <s v="14:51"/>
    <x v="6"/>
    <x v="0"/>
    <x v="0"/>
    <s v="7"/>
    <x v="1"/>
    <s v="1"/>
    <n v="3"/>
    <s v="NE"/>
    <s v=""/>
    <x v="0"/>
  </r>
  <r>
    <s v="006652/23"/>
    <s v="Navrátil Tomáš"/>
    <s v="2211300146"/>
    <s v="211"/>
    <x v="341"/>
    <d v="1899-12-30T11:36:00"/>
    <d v="2023-12-08T00:00:00"/>
    <s v="12:33"/>
    <x v="7"/>
    <x v="2"/>
    <x v="2"/>
    <s v="2"/>
    <x v="0"/>
    <s v="1"/>
    <n v="1"/>
    <s v="NE"/>
    <s v=""/>
    <x v="0"/>
  </r>
  <r>
    <s v="006666/23"/>
    <s v="Košťál Martin "/>
    <s v="0508076151"/>
    <s v="205"/>
    <x v="341"/>
    <d v="1899-12-30T14:11:00"/>
    <d v="2023-12-08T00:00:00"/>
    <s v="12:07"/>
    <x v="0"/>
    <x v="0"/>
    <x v="0"/>
    <s v="2"/>
    <x v="0"/>
    <s v="1"/>
    <n v="1"/>
    <s v="NE"/>
    <s v=""/>
    <x v="0"/>
  </r>
  <r>
    <s v="006669/23"/>
    <s v="Krejčířová Bára"/>
    <s v="9258016064"/>
    <s v="211"/>
    <x v="341"/>
    <d v="1899-12-30T14:42:00"/>
    <d v="2023-12-08T00:00:00"/>
    <s v="12:34"/>
    <x v="6"/>
    <x v="0"/>
    <x v="0"/>
    <s v="7"/>
    <x v="1"/>
    <s v="1"/>
    <n v="1"/>
    <s v="NE"/>
    <s v=""/>
    <x v="0"/>
  </r>
  <r>
    <s v="006707/23"/>
    <s v="Prudil Jan"/>
    <s v="2303020522"/>
    <s v="111"/>
    <x v="343"/>
    <d v="1899-12-30T10:15:00"/>
    <d v="2023-12-08T00:00:00"/>
    <s v="12:17"/>
    <x v="4"/>
    <x v="2"/>
    <x v="2"/>
    <s v="2"/>
    <x v="0"/>
    <s v="1"/>
    <n v="3"/>
    <s v="NE"/>
    <s v=""/>
    <x v="0"/>
  </r>
  <r>
    <s v="006713/23"/>
    <s v="Prudilová Romana"/>
    <s v="9655246062"/>
    <s v="111"/>
    <x v="343"/>
    <d v="1899-12-30T12:28:00"/>
    <d v="2023-12-08T00:00:00"/>
    <s v="12:57"/>
    <x v="5"/>
    <x v="0"/>
    <x v="0"/>
    <s v="7"/>
    <x v="1"/>
    <s v="1"/>
    <n v="3"/>
    <s v="NE"/>
    <s v=""/>
    <x v="0"/>
  </r>
  <r>
    <s v="006716/23"/>
    <s v="Weiss Jakub"/>
    <s v="0604173229"/>
    <s v="205"/>
    <x v="343"/>
    <d v="1899-12-30T12:47:00"/>
    <d v="2023-12-08T00:00:00"/>
    <s v="12:23"/>
    <x v="8"/>
    <x v="0"/>
    <x v="0"/>
    <s v="2"/>
    <x v="0"/>
    <s v="1"/>
    <n v="3"/>
    <s v="NE"/>
    <s v=""/>
    <x v="0"/>
  </r>
  <r>
    <s v="006763/23"/>
    <s v="Pohanka Vojtěch "/>
    <s v="2112081103"/>
    <s v="205"/>
    <x v="346"/>
    <d v="1899-12-30T12:24:00"/>
    <d v="2023-12-08T00:00:00"/>
    <s v="12:23"/>
    <x v="2"/>
    <x v="1"/>
    <x v="1"/>
    <s v="2"/>
    <x v="0"/>
    <s v="1"/>
    <n v="6"/>
    <s v="NE"/>
    <s v=""/>
    <x v="1"/>
  </r>
  <r>
    <s v="006764/23"/>
    <s v="Novotná Kristýna"/>
    <s v="8959276062"/>
    <s v="205"/>
    <x v="346"/>
    <d v="1899-12-30T12:30:00"/>
    <d v="2023-12-08T00:00:00"/>
    <s v="12:32"/>
    <x v="3"/>
    <x v="0"/>
    <x v="0"/>
    <s v="7"/>
    <x v="1"/>
    <s v="1"/>
    <n v="6"/>
    <s v="NE"/>
    <s v=""/>
    <x v="1"/>
  </r>
  <r>
    <s v="006810/23"/>
    <s v="Říha Jonáš"/>
    <s v="1904270104"/>
    <s v="205"/>
    <x v="348"/>
    <d v="1899-12-30T09:44:00"/>
    <d v="2023-12-08T00:00:00"/>
    <s v="12:05"/>
    <x v="4"/>
    <x v="2"/>
    <x v="2"/>
    <s v="2"/>
    <x v="0"/>
    <s v="1"/>
    <n v="1"/>
    <s v="NE"/>
    <s v=""/>
    <x v="0"/>
  </r>
  <r>
    <s v="006815/23"/>
    <s v="Mrhalová Lilien"/>
    <s v="2059040720"/>
    <s v="205"/>
    <x v="348"/>
    <d v="1899-12-30T11:31:00"/>
    <d v="2023-12-08T00:00:00"/>
    <s v="12:23"/>
    <x v="8"/>
    <x v="2"/>
    <x v="2"/>
    <s v="2"/>
    <x v="0"/>
    <s v="1"/>
    <n v="1"/>
    <s v="NE"/>
    <s v=""/>
    <x v="0"/>
  </r>
  <r>
    <s v="006816/23"/>
    <s v="Janáčová Lucie"/>
    <s v="8952075770"/>
    <s v="205"/>
    <x v="348"/>
    <d v="1899-12-30T11:59:00"/>
    <d v="2023-12-08T00:00:00"/>
    <s v="12:17"/>
    <x v="9"/>
    <x v="0"/>
    <x v="0"/>
    <s v="7"/>
    <x v="1"/>
    <s v="1"/>
    <n v="1"/>
    <s v="NE"/>
    <s v=""/>
    <x v="0"/>
  </r>
  <r>
    <s v="006818/23"/>
    <s v="Říhová Jana"/>
    <s v="9153205787"/>
    <s v="205"/>
    <x v="348"/>
    <d v="1899-12-30T13:37:00"/>
    <d v="2023-12-08T00:00:00"/>
    <s v="12:07"/>
    <x v="5"/>
    <x v="0"/>
    <x v="0"/>
    <s v="7"/>
    <x v="1"/>
    <s v="1"/>
    <n v="1"/>
    <s v="NE"/>
    <s v=""/>
    <x v="0"/>
  </r>
  <r>
    <s v="006849/23"/>
    <s v="Hubičková Anna"/>
    <s v="2053300084"/>
    <s v="205"/>
    <x v="349"/>
    <d v="1899-12-30T14:09:00"/>
    <d v="2023-12-08T00:00:00"/>
    <s v="12:33"/>
    <x v="2"/>
    <x v="2"/>
    <x v="2"/>
    <s v="2"/>
    <x v="0"/>
    <s v="1"/>
    <n v="2"/>
    <s v="NE"/>
    <s v=""/>
    <x v="0"/>
  </r>
  <r>
    <s v="006851/23"/>
    <s v="Hubičková Veronika"/>
    <s v="9356116066"/>
    <s v="205"/>
    <x v="349"/>
    <d v="1899-12-30T14:34:00"/>
    <d v="2023-12-08T00:00:00"/>
    <s v="12:35"/>
    <x v="3"/>
    <x v="0"/>
    <x v="0"/>
    <s v="7"/>
    <x v="1"/>
    <s v="1"/>
    <n v="2"/>
    <s v="NE"/>
    <s v=""/>
    <x v="0"/>
  </r>
  <r>
    <s v="006853/23"/>
    <s v="Janíčková Viktorie"/>
    <s v="2054170701"/>
    <s v="205"/>
    <x v="349"/>
    <d v="1899-12-30T15:37:00"/>
    <d v="2023-12-08T00:00:00"/>
    <s v="14:43"/>
    <x v="4"/>
    <x v="1"/>
    <x v="1"/>
    <s v="2"/>
    <x v="0"/>
    <s v="1"/>
    <n v="2"/>
    <s v="ANO"/>
    <s v=""/>
    <x v="1"/>
  </r>
  <r>
    <s v="006854/23"/>
    <s v="Janíček Michal"/>
    <s v="9501136161"/>
    <s v="111"/>
    <x v="349"/>
    <d v="1899-12-30T15:49:00"/>
    <d v="2023-12-08T00:00:00"/>
    <s v="14:45"/>
    <x v="5"/>
    <x v="0"/>
    <x v="0"/>
    <s v="7"/>
    <x v="1"/>
    <s v="1"/>
    <n v="2"/>
    <s v="ANO"/>
    <s v=""/>
    <x v="1"/>
  </r>
  <r>
    <s v="006861/23"/>
    <s v="Hladík Michael"/>
    <s v="2105311417"/>
    <s v="211"/>
    <x v="350"/>
    <d v="1899-12-30T10:17:00"/>
    <d v="2023-12-08T00:00:00"/>
    <s v="12:35"/>
    <x v="7"/>
    <x v="2"/>
    <x v="2"/>
    <s v="2"/>
    <x v="0"/>
    <s v="1"/>
    <n v="3"/>
    <s v="NE"/>
    <s v=""/>
    <x v="0"/>
  </r>
  <r>
    <s v="006862/23"/>
    <s v="Zahrádka Marek"/>
    <s v="1403160165"/>
    <s v="205"/>
    <x v="350"/>
    <d v="1899-12-30T11:04:00"/>
    <d v="2023-12-08T00:00:00"/>
    <s v="14:33"/>
    <x v="7"/>
    <x v="2"/>
    <x v="2"/>
    <s v="2"/>
    <x v="0"/>
    <s v="1"/>
    <n v="3"/>
    <s v="NE"/>
    <s v=""/>
    <x v="0"/>
  </r>
  <r>
    <s v="006863/23"/>
    <s v="Černý Kristián"/>
    <s v="2208050053"/>
    <s v="111"/>
    <x v="350"/>
    <d v="1899-12-30T11:16:00"/>
    <d v="2023-12-08T00:00:00"/>
    <s v="12:36"/>
    <x v="7"/>
    <x v="2"/>
    <x v="2"/>
    <s v="2"/>
    <x v="0"/>
    <s v="1"/>
    <n v="3"/>
    <s v="NE"/>
    <s v=""/>
    <x v="0"/>
  </r>
  <r>
    <s v="006864/23"/>
    <s v="Sláčiková Lenka"/>
    <s v="9357154488"/>
    <s v="111"/>
    <x v="350"/>
    <d v="1899-12-30T11:27:00"/>
    <d v="2023-12-08T00:00:00"/>
    <s v="12:37"/>
    <x v="6"/>
    <x v="0"/>
    <x v="0"/>
    <s v="7"/>
    <x v="1"/>
    <s v="1"/>
    <n v="3"/>
    <s v="NE"/>
    <s v=""/>
    <x v="0"/>
  </r>
  <r>
    <s v="006872/23"/>
    <s v="Hladíková Martina"/>
    <s v="8855165088"/>
    <s v="211"/>
    <x v="350"/>
    <d v="1899-12-30T13:17:00"/>
    <d v="2023-12-08T00:00:00"/>
    <s v="12:35"/>
    <x v="6"/>
    <x v="0"/>
    <x v="0"/>
    <s v="7"/>
    <x v="1"/>
    <s v="1"/>
    <n v="3"/>
    <s v="NE"/>
    <s v=""/>
    <x v="0"/>
  </r>
  <r>
    <s v="006873/23"/>
    <s v="Šimková Viktorie"/>
    <s v="2354190608"/>
    <s v="211"/>
    <x v="350"/>
    <d v="1899-12-30T14:17:00"/>
    <d v="2023-12-08T00:00:00"/>
    <s v="12:30"/>
    <x v="2"/>
    <x v="2"/>
    <x v="2"/>
    <s v="2"/>
    <x v="0"/>
    <s v="1"/>
    <n v="3"/>
    <s v="NE"/>
    <s v=""/>
    <x v="0"/>
  </r>
  <r>
    <s v="006875/23"/>
    <s v="Šimková Monika"/>
    <s v="9754155708"/>
    <s v="211"/>
    <x v="350"/>
    <d v="1899-12-30T14:34:00"/>
    <d v="2023-12-08T00:00:00"/>
    <s v="12:35"/>
    <x v="3"/>
    <x v="0"/>
    <x v="0"/>
    <s v="7"/>
    <x v="1"/>
    <s v="1"/>
    <n v="3"/>
    <s v="NE"/>
    <s v=""/>
    <x v="0"/>
  </r>
  <r>
    <s v="006877/23"/>
    <s v="Hradil Velimír"/>
    <s v="1407260162"/>
    <s v="211"/>
    <x v="350"/>
    <d v="1899-12-30T16:07:00"/>
    <d v="2023-12-08T00:00:00"/>
    <s v="14:32"/>
    <x v="7"/>
    <x v="2"/>
    <x v="2"/>
    <s v="2"/>
    <x v="0"/>
    <s v="1"/>
    <n v="3"/>
    <s v="ANO"/>
    <s v=""/>
    <x v="1"/>
  </r>
  <r>
    <s v="006878/23"/>
    <s v="Jašek Nimay"/>
    <s v="1607301663"/>
    <s v="205"/>
    <x v="350"/>
    <d v="1899-12-30T16:41:00"/>
    <d v="2023-12-08T00:00:00"/>
    <s v="12:32"/>
    <x v="7"/>
    <x v="2"/>
    <x v="2"/>
    <s v="2"/>
    <x v="0"/>
    <s v="1"/>
    <n v="3"/>
    <s v="ANO"/>
    <s v=""/>
    <x v="1"/>
  </r>
  <r>
    <s v="006879/23"/>
    <s v="Zapletalová Jašková"/>
    <s v="8653186135"/>
    <s v="205"/>
    <x v="350"/>
    <d v="1899-12-30T17:39:00"/>
    <d v="2023-12-08T00:00:00"/>
    <s v="12:33"/>
    <x v="6"/>
    <x v="0"/>
    <x v="0"/>
    <s v="7"/>
    <x v="1"/>
    <s v="1"/>
    <n v="3"/>
    <s v="ANO"/>
    <s v=""/>
    <x v="1"/>
  </r>
  <r>
    <s v="006884/23"/>
    <s v="Sládek Přemysl"/>
    <s v="2210250493"/>
    <s v="111"/>
    <x v="351"/>
    <d v="1899-12-30T09:27:00"/>
    <d v="2023-12-08T00:00:00"/>
    <s v="12:53"/>
    <x v="4"/>
    <x v="0"/>
    <x v="0"/>
    <s v="2"/>
    <x v="0"/>
    <s v="1"/>
    <n v="4"/>
    <s v="NE"/>
    <s v=""/>
    <x v="0"/>
  </r>
  <r>
    <s v="006902/23"/>
    <s v="Lapčíková Sofie"/>
    <s v="0961063224"/>
    <s v="111"/>
    <x v="351"/>
    <d v="1899-12-30T14:15:00"/>
    <d v="2023-12-08T00:00:00"/>
    <s v="12:31"/>
    <x v="2"/>
    <x v="1"/>
    <x v="1"/>
    <s v="2"/>
    <x v="0"/>
    <s v="1"/>
    <n v="4"/>
    <s v="NE"/>
    <s v=""/>
    <x v="0"/>
  </r>
  <r>
    <s v="006903/23"/>
    <s v="Malíková Anežka Bc."/>
    <s v="9060116153"/>
    <s v="111"/>
    <x v="351"/>
    <d v="1899-12-30T14:22:00"/>
    <d v="2023-12-08T00:00:00"/>
    <s v="12:56"/>
    <x v="5"/>
    <x v="0"/>
    <x v="0"/>
    <s v="7"/>
    <x v="1"/>
    <s v="1"/>
    <n v="4"/>
    <s v="NE"/>
    <s v=""/>
    <x v="0"/>
  </r>
  <r>
    <s v="006909/23"/>
    <s v="Zbořílková Lucie"/>
    <s v="8755065781"/>
    <s v="111"/>
    <x v="351"/>
    <d v="1899-12-30T21:46:00"/>
    <d v="2023-12-08T00:00:00"/>
    <s v="15:17"/>
    <x v="1"/>
    <x v="0"/>
    <x v="0"/>
    <s v="7"/>
    <x v="1"/>
    <s v="1"/>
    <n v="4"/>
    <s v="ANO"/>
    <s v=""/>
    <x v="1"/>
  </r>
  <r>
    <s v="006912/23"/>
    <s v="Kořistková Veronika"/>
    <s v="0958196063"/>
    <s v="211"/>
    <x v="351"/>
    <d v="1899-12-30T23:47:00"/>
    <d v="2023-12-08T00:00:00"/>
    <s v="13:33"/>
    <x v="4"/>
    <x v="1"/>
    <x v="1"/>
    <s v="7"/>
    <x v="0"/>
    <s v="1"/>
    <n v="4"/>
    <s v="ANO"/>
    <s v=""/>
    <x v="1"/>
  </r>
  <r>
    <s v="006900/23"/>
    <s v="Landsbergerová Linda"/>
    <s v="8352254955"/>
    <s v="111"/>
    <x v="351"/>
    <d v="1899-12-30T13:42:00"/>
    <d v="2023-12-09T00:00:00"/>
    <s v="08:31"/>
    <x v="6"/>
    <x v="0"/>
    <x v="0"/>
    <s v="7"/>
    <x v="1"/>
    <s v="1"/>
    <n v="4"/>
    <s v="NE"/>
    <s v=""/>
    <x v="0"/>
  </r>
  <r>
    <s v="006876/23"/>
    <s v="Pokorný Karel"/>
    <s v="2202010602"/>
    <s v="205"/>
    <x v="350"/>
    <d v="1899-12-30T14:37:00"/>
    <d v="2023-12-09T00:00:00"/>
    <s v="12:13"/>
    <x v="2"/>
    <x v="1"/>
    <x v="1"/>
    <s v="2"/>
    <x v="0"/>
    <s v="1"/>
    <n v="3"/>
    <s v="NE"/>
    <s v=""/>
    <x v="0"/>
  </r>
  <r>
    <s v="006880/23"/>
    <s v="Kotrašová Ivona"/>
    <s v="7562175313"/>
    <s v="205"/>
    <x v="350"/>
    <d v="1899-12-30T18:16:00"/>
    <d v="2023-12-09T00:00:00"/>
    <s v="12:43"/>
    <x v="3"/>
    <x v="0"/>
    <x v="0"/>
    <s v="7"/>
    <x v="1"/>
    <s v="1"/>
    <n v="3"/>
    <s v="ANO"/>
    <s v=""/>
    <x v="1"/>
  </r>
  <r>
    <s v="006881/23"/>
    <s v="Hanuš Tadeáš Josef"/>
    <s v="2001240395"/>
    <s v="205"/>
    <x v="351"/>
    <d v="1899-12-30T08:49:00"/>
    <d v="2023-12-09T00:00:00"/>
    <s v="08:57"/>
    <x v="7"/>
    <x v="2"/>
    <x v="2"/>
    <s v="2"/>
    <x v="0"/>
    <s v="1"/>
    <n v="4"/>
    <s v="NE"/>
    <s v=""/>
    <x v="0"/>
  </r>
  <r>
    <s v="006882/23"/>
    <s v="Zapletalík Tobiáš"/>
    <s v="1808010556"/>
    <s v="205"/>
    <x v="351"/>
    <d v="1899-12-30T09:19:00"/>
    <d v="2023-12-09T00:00:00"/>
    <s v="08:32"/>
    <x v="7"/>
    <x v="2"/>
    <x v="2"/>
    <s v="2"/>
    <x v="0"/>
    <s v="1"/>
    <n v="4"/>
    <s v="NE"/>
    <s v=""/>
    <x v="0"/>
  </r>
  <r>
    <s v="006883/23"/>
    <s v="Hibová Emili"/>
    <s v="1851160311"/>
    <s v="211"/>
    <x v="351"/>
    <d v="1899-12-30T09:27:00"/>
    <d v="2023-12-09T00:00:00"/>
    <s v="09:02"/>
    <x v="7"/>
    <x v="2"/>
    <x v="2"/>
    <s v="2"/>
    <x v="0"/>
    <s v="1"/>
    <n v="4"/>
    <s v="NE"/>
    <s v=""/>
    <x v="0"/>
  </r>
  <r>
    <s v="006886/23"/>
    <s v="Tihelková Ellisa Mag"/>
    <s v="1753040025"/>
    <s v="111"/>
    <x v="351"/>
    <d v="1899-12-30T09:54:00"/>
    <d v="2023-12-09T00:00:00"/>
    <s v="08:34"/>
    <x v="7"/>
    <x v="2"/>
    <x v="2"/>
    <s v="2"/>
    <x v="0"/>
    <s v="1"/>
    <n v="4"/>
    <s v="NE"/>
    <s v=""/>
    <x v="0"/>
  </r>
  <r>
    <s v="006887/23"/>
    <s v="Smrž Michael"/>
    <s v="1812260538"/>
    <s v="111"/>
    <x v="351"/>
    <d v="1899-12-30T09:56:00"/>
    <d v="2023-12-09T00:00:00"/>
    <s v="08:39"/>
    <x v="7"/>
    <x v="2"/>
    <x v="2"/>
    <s v="2"/>
    <x v="0"/>
    <s v="1"/>
    <n v="4"/>
    <s v="NE"/>
    <s v=""/>
    <x v="0"/>
  </r>
  <r>
    <s v="006888/23"/>
    <s v="Taiariol Emily Ester"/>
    <s v="1461120584"/>
    <s v="111"/>
    <x v="351"/>
    <d v="1899-12-30T10:09:00"/>
    <d v="2023-12-09T00:00:00"/>
    <s v="11:02"/>
    <x v="8"/>
    <x v="2"/>
    <x v="2"/>
    <s v="2"/>
    <x v="0"/>
    <s v="1"/>
    <n v="4"/>
    <s v="NE"/>
    <s v=""/>
    <x v="0"/>
  </r>
  <r>
    <s v="006889/23"/>
    <s v="Čížek Vojtěch"/>
    <s v="1511251324"/>
    <s v="205"/>
    <x v="351"/>
    <d v="1899-12-30T10:17:00"/>
    <d v="2023-12-09T00:00:00"/>
    <s v="11:06"/>
    <x v="4"/>
    <x v="2"/>
    <x v="2"/>
    <s v="2"/>
    <x v="0"/>
    <s v="1"/>
    <n v="4"/>
    <s v="NE"/>
    <s v=""/>
    <x v="0"/>
  </r>
  <r>
    <s v="006890/23"/>
    <s v="Přibylová Markéta"/>
    <s v="2051090008"/>
    <s v="111"/>
    <x v="351"/>
    <d v="1899-12-30T10:46:00"/>
    <d v="2023-12-09T00:00:00"/>
    <s v="10:51"/>
    <x v="8"/>
    <x v="2"/>
    <x v="2"/>
    <s v="2"/>
    <x v="0"/>
    <s v="1"/>
    <n v="4"/>
    <s v="NE"/>
    <s v=""/>
    <x v="0"/>
  </r>
  <r>
    <s v="006891/23"/>
    <s v="Landsbergerová Linda"/>
    <s v="2061041004"/>
    <s v="111"/>
    <x v="351"/>
    <d v="1899-12-30T11:56:00"/>
    <d v="2023-12-09T00:00:00"/>
    <s v="08:30"/>
    <x v="7"/>
    <x v="2"/>
    <x v="2"/>
    <s v="2"/>
    <x v="0"/>
    <s v="1"/>
    <n v="4"/>
    <s v="NE"/>
    <s v=""/>
    <x v="0"/>
  </r>
  <r>
    <s v="006892/23"/>
    <s v="Zapletalíková Lucie"/>
    <s v="8955215731"/>
    <s v="205"/>
    <x v="351"/>
    <d v="1899-12-30T12:11:00"/>
    <d v="2023-12-09T00:00:00"/>
    <s v="08:33"/>
    <x v="6"/>
    <x v="0"/>
    <x v="0"/>
    <s v="7"/>
    <x v="1"/>
    <s v="1"/>
    <n v="4"/>
    <s v="NE"/>
    <s v=""/>
    <x v="0"/>
  </r>
  <r>
    <s v="006893/23"/>
    <s v="Smažinková Jana"/>
    <s v="9755316076"/>
    <s v="211"/>
    <x v="351"/>
    <d v="1899-12-30T12:15:00"/>
    <d v="2023-12-09T00:00:00"/>
    <s v="08:39"/>
    <x v="6"/>
    <x v="0"/>
    <x v="0"/>
    <s v="7"/>
    <x v="1"/>
    <s v="1"/>
    <n v="4"/>
    <s v="NE"/>
    <s v=""/>
    <x v="0"/>
  </r>
  <r>
    <s v="006895/23"/>
    <s v="Hibová Eva"/>
    <s v="8952025742"/>
    <s v="211"/>
    <x v="351"/>
    <d v="1899-12-30T12:21:00"/>
    <d v="2023-12-09T00:00:00"/>
    <s v="09:03"/>
    <x v="6"/>
    <x v="0"/>
    <x v="0"/>
    <s v="7"/>
    <x v="1"/>
    <s v="1"/>
    <n v="4"/>
    <s v="NE"/>
    <s v=""/>
    <x v="0"/>
  </r>
  <r>
    <s v="006896/23"/>
    <s v="Konečný René"/>
    <s v="1512100271"/>
    <s v="211"/>
    <x v="351"/>
    <d v="1899-12-30T12:26:00"/>
    <d v="2023-12-09T00:00:00"/>
    <s v="10:42"/>
    <x v="4"/>
    <x v="1"/>
    <x v="1"/>
    <s v="4"/>
    <x v="0"/>
    <s v="1"/>
    <n v="4"/>
    <s v="NE"/>
    <s v=""/>
    <x v="0"/>
  </r>
  <r>
    <s v="006898/23"/>
    <s v="Hanušová Štěpánka"/>
    <s v="9358086144"/>
    <s v="205"/>
    <x v="351"/>
    <d v="1899-12-30T13:12:00"/>
    <d v="2023-12-09T00:00:00"/>
    <s v="08:58"/>
    <x v="6"/>
    <x v="0"/>
    <x v="0"/>
    <s v="7"/>
    <x v="1"/>
    <s v="1"/>
    <n v="4"/>
    <s v="NE"/>
    <s v=""/>
    <x v="0"/>
  </r>
  <r>
    <s v="006904/23"/>
    <s v="Benešová Kateřina"/>
    <s v="8359144464"/>
    <s v="205"/>
    <x v="351"/>
    <d v="1899-12-30T14:47:00"/>
    <d v="2023-12-09T00:00:00"/>
    <s v="11:10"/>
    <x v="5"/>
    <x v="0"/>
    <x v="0"/>
    <s v="7"/>
    <x v="1"/>
    <s v="1"/>
    <n v="4"/>
    <s v="NE"/>
    <s v=""/>
    <x v="0"/>
  </r>
  <r>
    <s v="006905/23"/>
    <s v="Přibyl Radek"/>
    <s v="7908304140"/>
    <s v="111"/>
    <x v="351"/>
    <d v="1899-12-30T16:59:00"/>
    <d v="2023-12-09T00:00:00"/>
    <s v="10:56"/>
    <x v="9"/>
    <x v="0"/>
    <x v="0"/>
    <s v="7"/>
    <x v="1"/>
    <s v="1"/>
    <n v="4"/>
    <s v="ANO"/>
    <s v=""/>
    <x v="1"/>
  </r>
  <r>
    <s v="006752/23"/>
    <s v="Šulc Kryštof"/>
    <s v="1001013233"/>
    <s v="211"/>
    <x v="344"/>
    <d v="1899-12-30T21:18:00"/>
    <d v="2023-12-10T00:00:00"/>
    <s v="12:10"/>
    <x v="4"/>
    <x v="1"/>
    <x v="1"/>
    <s v="2"/>
    <x v="0"/>
    <s v="1"/>
    <n v="4"/>
    <s v="ANO"/>
    <s v=""/>
    <x v="1"/>
  </r>
  <r>
    <s v="006859/23"/>
    <s v="Ramiš Oliver"/>
    <s v="1202150939"/>
    <s v="213"/>
    <x v="350"/>
    <d v="1899-12-30T08:40:00"/>
    <d v="2023-12-10T00:00:00"/>
    <s v="07:57"/>
    <x v="8"/>
    <x v="2"/>
    <x v="2"/>
    <s v="2"/>
    <x v="0"/>
    <s v="1"/>
    <n v="3"/>
    <s v="NE"/>
    <s v=""/>
    <x v="0"/>
  </r>
  <r>
    <s v="006867/23"/>
    <s v="Jurášková Petra"/>
    <s v="7756145683"/>
    <s v="213"/>
    <x v="350"/>
    <d v="1899-12-30T11:45:00"/>
    <d v="2023-12-10T00:00:00"/>
    <s v="14:25"/>
    <x v="9"/>
    <x v="0"/>
    <x v="0"/>
    <s v="7"/>
    <x v="1"/>
    <s v="1"/>
    <n v="3"/>
    <s v="NE"/>
    <s v=""/>
    <x v="0"/>
  </r>
  <r>
    <s v="006868/23"/>
    <s v="Maksantová Kateřina"/>
    <s v="8453235769"/>
    <s v="205"/>
    <x v="350"/>
    <d v="1899-12-30T11:58:00"/>
    <d v="2023-12-10T00:00:00"/>
    <s v="14:43"/>
    <x v="3"/>
    <x v="0"/>
    <x v="0"/>
    <s v="7"/>
    <x v="1"/>
    <s v="1"/>
    <n v="3"/>
    <s v="NE"/>
    <s v=""/>
    <x v="0"/>
  </r>
  <r>
    <s v="006871/23"/>
    <s v="Krejčí Adéla"/>
    <s v="1060070429"/>
    <s v="205"/>
    <x v="350"/>
    <d v="1899-12-30T12:50:00"/>
    <d v="2023-12-10T00:00:00"/>
    <s v="20:24"/>
    <x v="11"/>
    <x v="1"/>
    <x v="1"/>
    <s v="2"/>
    <x v="0"/>
    <s v="6"/>
    <n v="3"/>
    <s v="NE"/>
    <s v=""/>
    <x v="0"/>
  </r>
  <r>
    <s v="006894/23"/>
    <s v="Mazurková Eliška "/>
    <s v="1356010018"/>
    <s v="205"/>
    <x v="351"/>
    <d v="1899-12-30T12:19:00"/>
    <d v="2023-12-10T00:00:00"/>
    <s v="10:09"/>
    <x v="8"/>
    <x v="2"/>
    <x v="2"/>
    <s v="2"/>
    <x v="0"/>
    <s v="1"/>
    <n v="4"/>
    <s v="NE"/>
    <s v=""/>
    <x v="0"/>
  </r>
  <r>
    <s v="006913/23"/>
    <s v="Pecina Václav"/>
    <s v="1106210325"/>
    <s v="205"/>
    <x v="352"/>
    <d v="1899-12-30T10:07:00"/>
    <d v="2023-12-10T00:00:00"/>
    <s v="12:27"/>
    <x v="0"/>
    <x v="0"/>
    <x v="0"/>
    <s v="2"/>
    <x v="0"/>
    <s v="1"/>
    <n v="5"/>
    <s v="NE"/>
    <s v=""/>
    <x v="0"/>
  </r>
  <r>
    <s v="006922/23"/>
    <s v="Gáborová Šanel"/>
    <s v="1461180325"/>
    <s v="205"/>
    <x v="352"/>
    <d v="1899-12-30T21:39:00"/>
    <d v="2023-12-10T00:00:00"/>
    <s v="12:45"/>
    <x v="2"/>
    <x v="1"/>
    <x v="1"/>
    <s v="2"/>
    <x v="0"/>
    <s v="1"/>
    <n v="5"/>
    <s v="ANO"/>
    <s v=""/>
    <x v="1"/>
  </r>
  <r>
    <s v="006923/23"/>
    <s v="Gábor Patrik"/>
    <s v="9511045742"/>
    <s v="205"/>
    <x v="353"/>
    <d v="1899-12-30T00:05:00"/>
    <d v="2023-12-10T00:00:00"/>
    <s v="13:43"/>
    <x v="3"/>
    <x v="0"/>
    <x v="0"/>
    <s v="7"/>
    <x v="1"/>
    <s v="1"/>
    <n v="6"/>
    <s v="ANO"/>
    <s v=""/>
    <x v="1"/>
  </r>
  <r>
    <s v="006924/23"/>
    <s v="Vozková Markéta "/>
    <s v="9660155714"/>
    <s v="205"/>
    <x v="353"/>
    <d v="1899-12-30T14:01:00"/>
    <d v="2023-12-10T00:00:00"/>
    <s v="19:48"/>
    <x v="3"/>
    <x v="0"/>
    <x v="0"/>
    <s v="7"/>
    <x v="1"/>
    <s v="1"/>
    <n v="6"/>
    <s v="NE"/>
    <s v=""/>
    <x v="1"/>
  </r>
  <r>
    <s v="006970/23"/>
    <s v="Dunková Monika"/>
    <s v="0261288467"/>
    <s v="400"/>
    <x v="354"/>
    <d v="1899-12-30T14:07:00"/>
    <d v="2023-12-11T00:00:00"/>
    <s v="19:18"/>
    <x v="6"/>
    <x v="0"/>
    <x v="0"/>
    <s v="7"/>
    <x v="1"/>
    <s v="1"/>
    <n v="1"/>
    <s v="NE"/>
    <s v=""/>
    <x v="0"/>
  </r>
  <r>
    <s v="006704/23"/>
    <s v="Jelčová Julie"/>
    <s v="0753253226"/>
    <s v="211"/>
    <x v="343"/>
    <d v="1899-12-30T09:33:00"/>
    <d v="2023-12-11T00:00:00"/>
    <s v="14:55"/>
    <x v="0"/>
    <x v="1"/>
    <x v="1"/>
    <s v="2"/>
    <x v="2"/>
    <s v="1"/>
    <n v="3"/>
    <s v="NE"/>
    <s v=""/>
    <x v="0"/>
  </r>
  <r>
    <s v="006765/23"/>
    <s v="Girga Gejza Harun"/>
    <s v="1703260229"/>
    <s v="213"/>
    <x v="346"/>
    <d v="1899-12-30T13:30:00"/>
    <d v="2023-12-11T00:00:00"/>
    <s v="13:48"/>
    <x v="4"/>
    <x v="1"/>
    <x v="1"/>
    <s v="2"/>
    <x v="0"/>
    <s v="1"/>
    <n v="6"/>
    <s v="NE"/>
    <s v=""/>
    <x v="1"/>
  </r>
  <r>
    <s v="006835/23"/>
    <s v="Růžičková Karolína"/>
    <s v="1161090139"/>
    <s v="205"/>
    <x v="349"/>
    <d v="1899-12-30T08:48:00"/>
    <d v="2023-12-11T00:00:00"/>
    <s v="14:13"/>
    <x v="0"/>
    <x v="2"/>
    <x v="2"/>
    <s v="2"/>
    <x v="0"/>
    <s v="1"/>
    <n v="2"/>
    <s v="NE"/>
    <s v=""/>
    <x v="0"/>
  </r>
  <r>
    <s v="006860/23"/>
    <s v="Straková Světlana"/>
    <s v="1261120388"/>
    <s v="201"/>
    <x v="350"/>
    <d v="1899-12-30T09:33:00"/>
    <d v="2023-12-11T00:00:00"/>
    <s v="12:25"/>
    <x v="8"/>
    <x v="2"/>
    <x v="2"/>
    <s v="2"/>
    <x v="0"/>
    <s v="1"/>
    <n v="3"/>
    <s v="NE"/>
    <s v=""/>
    <x v="0"/>
  </r>
  <r>
    <s v="006885/23"/>
    <s v="Hegerová Aneta "/>
    <s v="0659185351"/>
    <s v="211"/>
    <x v="351"/>
    <d v="1899-12-30T09:44:00"/>
    <d v="2023-12-11T00:00:00"/>
    <s v="12:08"/>
    <x v="8"/>
    <x v="2"/>
    <x v="2"/>
    <s v="2"/>
    <x v="0"/>
    <s v="1"/>
    <n v="4"/>
    <s v="NE"/>
    <s v=""/>
    <x v="0"/>
  </r>
  <r>
    <s v="006897/23"/>
    <s v="Rajsová Mária"/>
    <s v="8258129462"/>
    <s v="213"/>
    <x v="351"/>
    <d v="1899-12-30T12:27:00"/>
    <d v="2023-12-11T00:00:00"/>
    <s v="14:24"/>
    <x v="6"/>
    <x v="0"/>
    <x v="0"/>
    <s v="7"/>
    <x v="1"/>
    <s v="1"/>
    <n v="4"/>
    <s v="NE"/>
    <s v=""/>
    <x v="0"/>
  </r>
  <r>
    <s v="006901/23"/>
    <s v="Nováková Kristýna"/>
    <s v="1160070714"/>
    <s v="211"/>
    <x v="351"/>
    <d v="1899-12-30T14:02:00"/>
    <d v="2023-12-11T00:00:00"/>
    <s v="14:43"/>
    <x v="0"/>
    <x v="0"/>
    <x v="0"/>
    <s v="2"/>
    <x v="0"/>
    <s v="1"/>
    <n v="4"/>
    <s v="NE"/>
    <s v=""/>
    <x v="0"/>
  </r>
  <r>
    <s v="006906/23"/>
    <s v="Štěpánek Jakub "/>
    <s v="1903230065"/>
    <s v="111"/>
    <x v="351"/>
    <d v="1899-12-30T19:26:00"/>
    <d v="2023-12-11T00:00:00"/>
    <s v="12:45"/>
    <x v="2"/>
    <x v="1"/>
    <x v="1"/>
    <s v="3"/>
    <x v="0"/>
    <s v="1"/>
    <n v="4"/>
    <s v="ANO"/>
    <s v=""/>
    <x v="1"/>
  </r>
  <r>
    <s v="006907/23"/>
    <s v="Křížová Monika"/>
    <s v="8759244175"/>
    <s v="111"/>
    <x v="351"/>
    <d v="1899-12-30T19:36:00"/>
    <d v="2023-12-11T00:00:00"/>
    <s v="12:50"/>
    <x v="3"/>
    <x v="0"/>
    <x v="0"/>
    <s v="7"/>
    <x v="1"/>
    <s v="1"/>
    <n v="4"/>
    <s v="ANO"/>
    <s v=""/>
    <x v="1"/>
  </r>
  <r>
    <s v="006914/23"/>
    <s v="Bohdanský Timotej Lu"/>
    <s v="2305020586"/>
    <s v="205"/>
    <x v="352"/>
    <d v="1899-12-30T10:49:00"/>
    <d v="2023-12-11T00:00:00"/>
    <s v="12:18"/>
    <x v="2"/>
    <x v="0"/>
    <x v="0"/>
    <s v="1"/>
    <x v="0"/>
    <s v="1"/>
    <n v="5"/>
    <s v="NE"/>
    <s v=""/>
    <x v="0"/>
  </r>
  <r>
    <s v="006915/23"/>
    <s v="Půžová Eliška"/>
    <s v="1154121045"/>
    <s v="111"/>
    <x v="352"/>
    <d v="1899-12-30T11:12:00"/>
    <d v="2023-12-11T00:00:00"/>
    <s v="12:59"/>
    <x v="4"/>
    <x v="0"/>
    <x v="0"/>
    <s v="2"/>
    <x v="0"/>
    <s v="1"/>
    <n v="5"/>
    <s v="NE"/>
    <s v=""/>
    <x v="0"/>
  </r>
  <r>
    <s v="006925/23"/>
    <s v="Kruhlova Mariia"/>
    <s v="0761764124"/>
    <s v="111"/>
    <x v="355"/>
    <d v="1899-12-30T01:46:00"/>
    <d v="2023-12-11T00:00:00"/>
    <s v="13:24"/>
    <x v="4"/>
    <x v="0"/>
    <x v="0"/>
    <s v="2"/>
    <x v="0"/>
    <s v="1"/>
    <n v="7"/>
    <s v="ANO"/>
    <s v=""/>
    <x v="1"/>
  </r>
  <r>
    <s v="006926/23"/>
    <s v="Horák Matyáš"/>
    <s v="2311150017"/>
    <s v="205"/>
    <x v="355"/>
    <d v="1899-12-30T11:43:00"/>
    <d v="2023-12-11T00:00:00"/>
    <s v="14:41"/>
    <x v="2"/>
    <x v="1"/>
    <x v="1"/>
    <s v="3"/>
    <x v="0"/>
    <s v="1"/>
    <n v="7"/>
    <s v="NE"/>
    <s v=""/>
    <x v="1"/>
  </r>
  <r>
    <s v="006930/23"/>
    <s v="Drožnikov Dominik"/>
    <s v="1509251436"/>
    <s v="205"/>
    <x v="355"/>
    <d v="1899-12-30T13:18:00"/>
    <d v="2023-12-11T00:00:00"/>
    <s v="08:52"/>
    <x v="7"/>
    <x v="2"/>
    <x v="2"/>
    <s v="2"/>
    <x v="0"/>
    <s v="1"/>
    <n v="7"/>
    <s v="NE"/>
    <s v=""/>
    <x v="1"/>
  </r>
  <r>
    <s v="006939/23"/>
    <s v="Horáková Klára"/>
    <s v="9353304048"/>
    <s v="205"/>
    <x v="355"/>
    <d v="1899-12-30T14:45:00"/>
    <d v="2023-12-11T00:00:00"/>
    <s v="14:44"/>
    <x v="3"/>
    <x v="0"/>
    <x v="0"/>
    <s v="7"/>
    <x v="1"/>
    <s v="1"/>
    <n v="7"/>
    <s v="NE"/>
    <s v=""/>
    <x v="1"/>
  </r>
  <r>
    <s v="006945/23"/>
    <s v="Vozková Markéta "/>
    <s v="9660155714"/>
    <s v="205"/>
    <x v="355"/>
    <d v="1899-12-30T23:02:00"/>
    <d v="2023-12-11T00:00:00"/>
    <s v="12:22"/>
    <x v="3"/>
    <x v="0"/>
    <x v="0"/>
    <s v="7"/>
    <x v="1"/>
    <s v="1"/>
    <n v="7"/>
    <s v="ANO"/>
    <s v=""/>
    <x v="1"/>
  </r>
  <r>
    <s v="006725/23"/>
    <s v="Novotná Petra"/>
    <s v="8655055541"/>
    <s v="111"/>
    <x v="343"/>
    <d v="1899-12-30T17:17:00"/>
    <d v="2023-12-12T00:00:00"/>
    <s v="13:11"/>
    <x v="9"/>
    <x v="0"/>
    <x v="0"/>
    <s v="7"/>
    <x v="1"/>
    <s v="1"/>
    <n v="3"/>
    <s v="ANO"/>
    <s v=""/>
    <x v="1"/>
  </r>
  <r>
    <s v="006726/23"/>
    <s v="Chromčáková Julie"/>
    <s v="1956220090"/>
    <s v="111"/>
    <x v="343"/>
    <d v="1899-12-30T17:18:00"/>
    <d v="2023-12-12T00:00:00"/>
    <s v="13:18"/>
    <x v="8"/>
    <x v="0"/>
    <x v="0"/>
    <s v="2"/>
    <x v="2"/>
    <s v="1"/>
    <n v="3"/>
    <s v="ANO"/>
    <s v=""/>
    <x v="1"/>
  </r>
  <r>
    <s v="006802/23"/>
    <s v="Verner Jan"/>
    <s v="1101051160"/>
    <s v="205"/>
    <x v="347"/>
    <d v="1899-12-30T23:28:00"/>
    <d v="2023-12-12T00:00:00"/>
    <s v="12:17"/>
    <x v="0"/>
    <x v="1"/>
    <x v="1"/>
    <s v="4"/>
    <x v="0"/>
    <s v="1"/>
    <n v="7"/>
    <s v="ANO"/>
    <s v=""/>
    <x v="1"/>
  </r>
  <r>
    <s v="006805/23"/>
    <s v="Vernerová Markéta"/>
    <s v="7953214478"/>
    <s v="205"/>
    <x v="348"/>
    <d v="1899-12-30T00:58:00"/>
    <d v="2023-12-12T00:00:00"/>
    <s v="21:13"/>
    <x v="1"/>
    <x v="0"/>
    <x v="0"/>
    <s v="7"/>
    <x v="1"/>
    <s v="1"/>
    <n v="1"/>
    <s v="ANO"/>
    <s v=""/>
    <x v="1"/>
  </r>
  <r>
    <s v="006842/23"/>
    <s v="Janča Teodor"/>
    <s v="2002080069"/>
    <s v="205"/>
    <x v="349"/>
    <d v="1899-12-30T11:19:00"/>
    <d v="2023-12-12T00:00:00"/>
    <s v="14:50"/>
    <x v="4"/>
    <x v="2"/>
    <x v="2"/>
    <s v="2"/>
    <x v="0"/>
    <s v="1"/>
    <n v="2"/>
    <s v="NE"/>
    <s v=""/>
    <x v="0"/>
  </r>
  <r>
    <s v="006852/23"/>
    <s v="Jančová Gabriela"/>
    <s v="9162235753"/>
    <s v="205"/>
    <x v="349"/>
    <d v="1899-12-30T15:11:00"/>
    <d v="2023-12-12T00:00:00"/>
    <s v="15:08"/>
    <x v="5"/>
    <x v="0"/>
    <x v="0"/>
    <s v="7"/>
    <x v="1"/>
    <s v="1"/>
    <n v="2"/>
    <s v="ANO"/>
    <s v=""/>
    <x v="1"/>
  </r>
  <r>
    <s v="006874/23"/>
    <s v="Dejmal Jindřich"/>
    <s v="0602126063"/>
    <s v="207"/>
    <x v="350"/>
    <d v="1899-12-30T14:29:00"/>
    <d v="2023-12-12T00:00:00"/>
    <s v="14:47"/>
    <x v="4"/>
    <x v="1"/>
    <x v="1"/>
    <s v="7"/>
    <x v="0"/>
    <s v="1"/>
    <n v="3"/>
    <s v="NE"/>
    <s v=""/>
    <x v="0"/>
  </r>
  <r>
    <s v="006916/23"/>
    <s v="Krabec Kryštof Miros"/>
    <s v="2204280595"/>
    <s v="205"/>
    <x v="352"/>
    <d v="1899-12-30T14:44:00"/>
    <d v="2023-12-12T00:00:00"/>
    <s v="12:18"/>
    <x v="2"/>
    <x v="1"/>
    <x v="1"/>
    <s v="2"/>
    <x v="0"/>
    <s v="1"/>
    <n v="5"/>
    <s v="NE"/>
    <s v=""/>
    <x v="0"/>
  </r>
  <r>
    <s v="006917/23"/>
    <s v="Krabcová Markéta "/>
    <s v="8755264936"/>
    <s v="205"/>
    <x v="352"/>
    <d v="1899-12-30T14:56:00"/>
    <d v="2023-12-12T00:00:00"/>
    <s v="12:22"/>
    <x v="3"/>
    <x v="0"/>
    <x v="0"/>
    <s v="7"/>
    <x v="1"/>
    <s v="1"/>
    <n v="5"/>
    <s v="NE"/>
    <s v=""/>
    <x v="0"/>
  </r>
  <r>
    <s v="006918/23"/>
    <s v="Hoffmanová Petra"/>
    <s v="7761215330"/>
    <s v="211"/>
    <x v="352"/>
    <d v="1899-12-30T20:23:00"/>
    <d v="2023-12-12T00:00:00"/>
    <s v="12:00"/>
    <x v="3"/>
    <x v="0"/>
    <x v="0"/>
    <s v="7"/>
    <x v="1"/>
    <s v="1"/>
    <n v="5"/>
    <s v="ANO"/>
    <s v=""/>
    <x v="1"/>
  </r>
  <r>
    <s v="006927/23"/>
    <s v="Valenta Jaromír"/>
    <s v="2004210626"/>
    <s v="201"/>
    <x v="355"/>
    <d v="1899-12-30T13:03:00"/>
    <d v="2023-12-12T00:00:00"/>
    <s v="13:02"/>
    <x v="7"/>
    <x v="2"/>
    <x v="2"/>
    <s v="2"/>
    <x v="0"/>
    <s v="1"/>
    <n v="7"/>
    <s v="NE"/>
    <s v=""/>
    <x v="1"/>
  </r>
  <r>
    <s v="006928/23"/>
    <s v="Valentová Kamila"/>
    <s v="9261273769"/>
    <s v="201"/>
    <x v="355"/>
    <d v="1899-12-30T13:08:00"/>
    <d v="2023-12-12T00:00:00"/>
    <s v="13:13"/>
    <x v="6"/>
    <x v="0"/>
    <x v="0"/>
    <s v="7"/>
    <x v="1"/>
    <s v="1"/>
    <n v="7"/>
    <s v="NE"/>
    <s v=""/>
    <x v="1"/>
  </r>
  <r>
    <s v="006929/23"/>
    <s v="Kadlčíková Aneta"/>
    <s v="1762170113"/>
    <s v="205"/>
    <x v="355"/>
    <d v="1899-12-30T13:16:00"/>
    <d v="2023-12-12T00:00:00"/>
    <s v="12:15"/>
    <x v="2"/>
    <x v="1"/>
    <x v="1"/>
    <s v="2"/>
    <x v="0"/>
    <s v="1"/>
    <n v="7"/>
    <s v="NE"/>
    <s v=""/>
    <x v="1"/>
  </r>
  <r>
    <s v="006931/23"/>
    <s v="Sladká Leontýna"/>
    <s v="1956280656"/>
    <s v="201"/>
    <x v="355"/>
    <d v="1899-12-30T13:32:00"/>
    <d v="2023-12-12T00:00:00"/>
    <s v="13:17"/>
    <x v="7"/>
    <x v="2"/>
    <x v="2"/>
    <s v="2"/>
    <x v="0"/>
    <s v="1"/>
    <n v="7"/>
    <s v="NE"/>
    <s v=""/>
    <x v="1"/>
  </r>
  <r>
    <s v="006932/23"/>
    <s v="Sladký Jan"/>
    <s v="1906280739"/>
    <s v="201"/>
    <x v="355"/>
    <d v="1899-12-30T13:38:00"/>
    <d v="2023-12-12T00:00:00"/>
    <s v="13:15"/>
    <x v="7"/>
    <x v="2"/>
    <x v="2"/>
    <s v="2"/>
    <x v="0"/>
    <s v="1"/>
    <n v="7"/>
    <s v="NE"/>
    <s v=""/>
    <x v="1"/>
  </r>
  <r>
    <s v="006933/23"/>
    <s v="Sladká Veronika"/>
    <s v="9751075708"/>
    <s v="201"/>
    <x v="355"/>
    <d v="1899-12-30T13:45:00"/>
    <d v="2023-12-12T00:00:00"/>
    <s v="08:32"/>
    <x v="6"/>
    <x v="0"/>
    <x v="0"/>
    <s v="7"/>
    <x v="1"/>
    <s v="1"/>
    <n v="7"/>
    <s v="NE"/>
    <s v=""/>
    <x v="1"/>
  </r>
  <r>
    <s v="006937/23"/>
    <s v="Vařeková Klára"/>
    <s v="1360080282"/>
    <s v="205"/>
    <x v="355"/>
    <d v="1899-12-30T14:25:00"/>
    <d v="2023-12-12T00:00:00"/>
    <s v="12:52"/>
    <x v="7"/>
    <x v="2"/>
    <x v="2"/>
    <s v="5"/>
    <x v="0"/>
    <s v="1"/>
    <n v="7"/>
    <s v="NE"/>
    <s v=""/>
    <x v="1"/>
  </r>
  <r>
    <s v="006938/23"/>
    <s v="Kadlčík Jakub"/>
    <s v="9009275704"/>
    <s v="111"/>
    <x v="355"/>
    <d v="1899-12-30T14:37:00"/>
    <d v="2023-12-12T00:00:00"/>
    <s v="12:21"/>
    <x v="3"/>
    <x v="0"/>
    <x v="0"/>
    <s v="7"/>
    <x v="1"/>
    <s v="1"/>
    <n v="7"/>
    <s v="NE"/>
    <s v=""/>
    <x v="1"/>
  </r>
  <r>
    <s v="006946/23"/>
    <s v="Vojáčková Julie"/>
    <s v="2157091618"/>
    <s v="205"/>
    <x v="355"/>
    <d v="1899-12-30T23:23:00"/>
    <d v="2023-12-12T00:00:00"/>
    <s v="13:21"/>
    <x v="4"/>
    <x v="1"/>
    <x v="1"/>
    <s v="5"/>
    <x v="0"/>
    <s v="1"/>
    <n v="7"/>
    <s v="ANO"/>
    <s v=""/>
    <x v="1"/>
  </r>
  <r>
    <s v="006947/23"/>
    <s v="Vojáčková Monika"/>
    <s v="9253135089"/>
    <s v="111"/>
    <x v="355"/>
    <d v="1899-12-30T23:40:00"/>
    <d v="2023-12-12T00:00:00"/>
    <s v="13:30"/>
    <x v="5"/>
    <x v="0"/>
    <x v="0"/>
    <s v="7"/>
    <x v="1"/>
    <s v="1"/>
    <n v="7"/>
    <s v="ANO"/>
    <s v=""/>
    <x v="1"/>
  </r>
  <r>
    <s v="006950/23"/>
    <s v="Kalfertová Marie"/>
    <s v="0852233228"/>
    <s v="205"/>
    <x v="354"/>
    <d v="1899-12-30T09:11:00"/>
    <d v="2023-12-12T00:00:00"/>
    <s v="14:05"/>
    <x v="4"/>
    <x v="2"/>
    <x v="2"/>
    <s v="2"/>
    <x v="2"/>
    <s v="1"/>
    <n v="1"/>
    <s v="NE"/>
    <s v=""/>
    <x v="0"/>
  </r>
  <r>
    <s v="006951/23"/>
    <s v="Kafka Ondřej"/>
    <s v="0707173269"/>
    <s v="205"/>
    <x v="354"/>
    <d v="1899-12-30T09:21:00"/>
    <d v="2023-12-12T00:00:00"/>
    <s v="12:24"/>
    <x v="8"/>
    <x v="2"/>
    <x v="2"/>
    <s v="2"/>
    <x v="0"/>
    <s v="1"/>
    <n v="1"/>
    <s v="NE"/>
    <s v=""/>
    <x v="0"/>
  </r>
  <r>
    <s v="006986/23"/>
    <s v="Šandorová Viktorie"/>
    <s v="2061070055"/>
    <s v="211"/>
    <x v="356"/>
    <d v="1899-12-30T11:32:00"/>
    <d v="2023-12-12T00:00:00"/>
    <s v="13:36"/>
    <x v="4"/>
    <x v="1"/>
    <x v="1"/>
    <s v="2"/>
    <x v="0"/>
    <s v="1"/>
    <n v="2"/>
    <s v="NE"/>
    <s v=""/>
    <x v="0"/>
  </r>
  <r>
    <s v="006899/23"/>
    <s v="Kouřil Oskar"/>
    <s v="1506070093"/>
    <s v="111"/>
    <x v="351"/>
    <d v="1899-12-30T13:37:00"/>
    <d v="2023-12-13T00:00:00"/>
    <s v="13:52"/>
    <x v="0"/>
    <x v="1"/>
    <x v="1"/>
    <s v="2"/>
    <x v="0"/>
    <s v="1"/>
    <n v="4"/>
    <s v="NE"/>
    <s v=""/>
    <x v="0"/>
  </r>
  <r>
    <s v="006605/23"/>
    <s v="Běhal Jan"/>
    <s v="1403050418"/>
    <s v="205"/>
    <x v="337"/>
    <d v="1899-12-30T14:29:00"/>
    <d v="2023-12-13T00:00:00"/>
    <s v="13:42"/>
    <x v="0"/>
    <x v="1"/>
    <x v="1"/>
    <s v="2"/>
    <x v="2"/>
    <s v="1"/>
    <n v="4"/>
    <s v="NE"/>
    <s v=""/>
    <x v="0"/>
  </r>
  <r>
    <s v="006630/23"/>
    <s v="Novotný Marek"/>
    <s v="1002137422"/>
    <s v="205"/>
    <x v="340"/>
    <d v="1899-12-30T14:28:00"/>
    <d v="2023-12-13T00:00:00"/>
    <s v="12:17"/>
    <x v="4"/>
    <x v="2"/>
    <x v="2"/>
    <s v="2"/>
    <x v="0"/>
    <s v="1"/>
    <n v="7"/>
    <s v="NE"/>
    <s v=""/>
    <x v="1"/>
  </r>
  <r>
    <s v="006759/23"/>
    <s v="Palucha Matyáš"/>
    <s v="0701181382"/>
    <s v="211"/>
    <x v="345"/>
    <d v="1899-12-30T17:32:00"/>
    <d v="2023-12-13T00:00:00"/>
    <s v="10:44"/>
    <x v="0"/>
    <x v="0"/>
    <x v="0"/>
    <s v="5"/>
    <x v="0"/>
    <s v="1"/>
    <n v="5"/>
    <s v="ANO"/>
    <s v=""/>
    <x v="1"/>
  </r>
  <r>
    <s v="006908/23"/>
    <s v="Zbořílková Viktorie"/>
    <s v="1662241196"/>
    <s v="111"/>
    <x v="351"/>
    <d v="1899-12-30T21:33:00"/>
    <d v="2023-12-13T00:00:00"/>
    <s v="10:04"/>
    <x v="0"/>
    <x v="1"/>
    <x v="1"/>
    <s v="2"/>
    <x v="1"/>
    <s v="1"/>
    <n v="4"/>
    <s v="ANO"/>
    <s v=""/>
    <x v="1"/>
  </r>
  <r>
    <s v="006919/23"/>
    <s v="Hoffman Jan"/>
    <s v="0702273231"/>
    <s v="211"/>
    <x v="352"/>
    <d v="1899-12-30T20:23:00"/>
    <d v="2023-12-13T00:00:00"/>
    <s v="13:29"/>
    <x v="2"/>
    <x v="1"/>
    <x v="1"/>
    <s v="2"/>
    <x v="0"/>
    <s v="1"/>
    <n v="5"/>
    <s v="ANO"/>
    <s v=""/>
    <x v="1"/>
  </r>
  <r>
    <s v="006920/23"/>
    <s v="Navrátilová Lenka"/>
    <s v="8959265579"/>
    <s v="205"/>
    <x v="352"/>
    <d v="1899-12-30T20:49:00"/>
    <d v="2023-12-13T00:00:00"/>
    <s v="13:00"/>
    <x v="6"/>
    <x v="0"/>
    <x v="0"/>
    <s v="7"/>
    <x v="1"/>
    <s v="1"/>
    <n v="5"/>
    <s v="ANO"/>
    <s v=""/>
    <x v="1"/>
  </r>
  <r>
    <s v="006921/23"/>
    <s v="Kuš Vojtěch "/>
    <s v="1809250289"/>
    <s v="205"/>
    <x v="352"/>
    <d v="1899-12-30T20:51:00"/>
    <d v="2023-12-13T00:00:00"/>
    <s v="13:03"/>
    <x v="7"/>
    <x v="1"/>
    <x v="1"/>
    <s v="2"/>
    <x v="0"/>
    <s v="1"/>
    <n v="5"/>
    <s v="ANO"/>
    <s v=""/>
    <x v="1"/>
  </r>
  <r>
    <s v="006935/23"/>
    <s v="Malá Wanda Regina"/>
    <s v="0860206160"/>
    <s v="211"/>
    <x v="355"/>
    <d v="1899-12-30T14:09:00"/>
    <d v="2023-12-13T00:00:00"/>
    <s v="12:41"/>
    <x v="8"/>
    <x v="2"/>
    <x v="2"/>
    <s v="2"/>
    <x v="0"/>
    <s v="1"/>
    <n v="7"/>
    <s v="NE"/>
    <s v=""/>
    <x v="1"/>
  </r>
  <r>
    <s v="006944/23"/>
    <s v="Zbořílek Tomáš, Ing."/>
    <s v="8003284509"/>
    <s v="205"/>
    <x v="355"/>
    <d v="1899-12-30T19:38:00"/>
    <d v="2023-12-13T00:00:00"/>
    <s v="09:43"/>
    <x v="1"/>
    <x v="0"/>
    <x v="0"/>
    <s v="7"/>
    <x v="1"/>
    <s v="1"/>
    <n v="7"/>
    <s v="ANO"/>
    <s v=""/>
    <x v="1"/>
  </r>
  <r>
    <s v="006949/23"/>
    <s v="Slaný Martin"/>
    <s v="0801193547"/>
    <s v="111"/>
    <x v="354"/>
    <d v="1899-12-30T08:53:00"/>
    <d v="2023-12-13T00:00:00"/>
    <s v="13:54"/>
    <x v="0"/>
    <x v="2"/>
    <x v="2"/>
    <s v="2"/>
    <x v="0"/>
    <s v="1"/>
    <n v="1"/>
    <s v="NE"/>
    <s v=""/>
    <x v="0"/>
  </r>
  <r>
    <s v="006952/23"/>
    <s v="Petr Jiří"/>
    <s v="1407230275"/>
    <s v="213"/>
    <x v="354"/>
    <d v="1899-12-30T09:33:00"/>
    <d v="2023-12-13T00:00:00"/>
    <s v="12:37"/>
    <x v="7"/>
    <x v="2"/>
    <x v="2"/>
    <s v="2"/>
    <x v="0"/>
    <s v="1"/>
    <n v="1"/>
    <s v="NE"/>
    <s v=""/>
    <x v="0"/>
  </r>
  <r>
    <s v="006953/23"/>
    <s v="Martinková Viktorie"/>
    <s v="2155050381"/>
    <s v="111"/>
    <x v="354"/>
    <d v="1899-12-30T10:00:00"/>
    <d v="2023-12-13T00:00:00"/>
    <s v="12:22"/>
    <x v="7"/>
    <x v="2"/>
    <x v="2"/>
    <s v="2"/>
    <x v="0"/>
    <s v="1"/>
    <n v="1"/>
    <s v="NE"/>
    <s v=""/>
    <x v="0"/>
  </r>
  <r>
    <s v="006954/23"/>
    <s v="Andrýsková Nela"/>
    <s v="1757090753"/>
    <s v="211"/>
    <x v="354"/>
    <d v="1899-12-30T10:14:00"/>
    <d v="2023-12-13T00:00:00"/>
    <s v="12:29"/>
    <x v="7"/>
    <x v="2"/>
    <x v="2"/>
    <s v="2"/>
    <x v="0"/>
    <s v="1"/>
    <n v="1"/>
    <s v="NE"/>
    <s v=""/>
    <x v="0"/>
  </r>
  <r>
    <s v="006955/23"/>
    <s v="Dudrikova Tamara"/>
    <s v="1553290002"/>
    <s v="205"/>
    <x v="354"/>
    <d v="1899-12-30T10:18:00"/>
    <d v="2023-12-13T00:00:00"/>
    <s v="13:21"/>
    <x v="7"/>
    <x v="2"/>
    <x v="2"/>
    <s v="2"/>
    <x v="0"/>
    <s v="1"/>
    <n v="1"/>
    <s v="NE"/>
    <s v=""/>
    <x v="0"/>
  </r>
  <r>
    <s v="006956/23"/>
    <s v="Schindler Adam"/>
    <s v="1009100070"/>
    <s v="111"/>
    <x v="354"/>
    <d v="1899-12-30T10:36:00"/>
    <d v="2023-12-13T00:00:00"/>
    <s v="13:23"/>
    <x v="7"/>
    <x v="2"/>
    <x v="2"/>
    <s v="2"/>
    <x v="0"/>
    <s v="1"/>
    <n v="1"/>
    <s v="NE"/>
    <s v=""/>
    <x v="0"/>
  </r>
  <r>
    <s v="006960/23"/>
    <s v="Březina Daniel"/>
    <s v="1806050268"/>
    <s v="213"/>
    <x v="354"/>
    <d v="1899-12-30T12:20:00"/>
    <d v="2023-12-13T00:00:00"/>
    <s v="12:26"/>
    <x v="7"/>
    <x v="2"/>
    <x v="2"/>
    <s v="2"/>
    <x v="0"/>
    <s v="1"/>
    <n v="1"/>
    <s v="NE"/>
    <s v=""/>
    <x v="0"/>
  </r>
  <r>
    <s v="006962/23"/>
    <s v="Večeřová Alena"/>
    <s v="6062200441"/>
    <s v="211"/>
    <x v="354"/>
    <d v="1899-12-30T12:35:00"/>
    <d v="2023-12-13T00:00:00"/>
    <s v="07:33"/>
    <x v="3"/>
    <x v="0"/>
    <x v="0"/>
    <s v="7"/>
    <x v="1"/>
    <s v="1"/>
    <n v="1"/>
    <s v="NE"/>
    <s v=""/>
    <x v="0"/>
  </r>
  <r>
    <s v="006964/23"/>
    <s v="Andrýsková Andrea"/>
    <s v="9556074594"/>
    <s v="211"/>
    <x v="354"/>
    <d v="1899-12-30T12:49:00"/>
    <d v="2023-12-13T00:00:00"/>
    <s v="12:47"/>
    <x v="6"/>
    <x v="0"/>
    <x v="0"/>
    <s v="7"/>
    <x v="1"/>
    <s v="1"/>
    <n v="1"/>
    <s v="NE"/>
    <s v=""/>
    <x v="0"/>
  </r>
  <r>
    <s v="006965/23"/>
    <s v="Martinková Martina"/>
    <s v="9358243796"/>
    <s v="111"/>
    <x v="354"/>
    <d v="1899-12-30T12:53:00"/>
    <d v="2023-12-13T00:00:00"/>
    <s v="12:56"/>
    <x v="6"/>
    <x v="0"/>
    <x v="0"/>
    <s v="7"/>
    <x v="1"/>
    <s v="1"/>
    <n v="1"/>
    <s v="NE"/>
    <s v=""/>
    <x v="0"/>
  </r>
  <r>
    <s v="006967/23"/>
    <s v="Galliková Radka"/>
    <s v="9052155717"/>
    <s v="213"/>
    <x v="354"/>
    <d v="1899-12-30T13:05:00"/>
    <d v="2023-12-13T00:00:00"/>
    <s v="12:51"/>
    <x v="6"/>
    <x v="0"/>
    <x v="0"/>
    <s v="7"/>
    <x v="1"/>
    <s v="1"/>
    <n v="1"/>
    <s v="NE"/>
    <s v=""/>
    <x v="0"/>
  </r>
  <r>
    <s v="006969/23"/>
    <s v="Vakulchuk Andrii "/>
    <s v="1305564161"/>
    <s v="111"/>
    <x v="354"/>
    <d v="1899-12-30T13:37:00"/>
    <d v="2023-12-13T00:00:00"/>
    <s v="15:06"/>
    <x v="7"/>
    <x v="2"/>
    <x v="2"/>
    <s v="2"/>
    <x v="0"/>
    <s v="1"/>
    <n v="1"/>
    <s v="NE"/>
    <s v=""/>
    <x v="0"/>
  </r>
  <r>
    <s v="006975/23"/>
    <s v="Macourek David"/>
    <s v="0703275375"/>
    <s v="111"/>
    <x v="356"/>
    <d v="1899-12-30T08:52:00"/>
    <d v="2023-12-13T00:00:00"/>
    <s v="13:20"/>
    <x v="0"/>
    <x v="2"/>
    <x v="2"/>
    <s v="2"/>
    <x v="2"/>
    <s v="1"/>
    <n v="2"/>
    <s v="NE"/>
    <s v=""/>
    <x v="0"/>
  </r>
  <r>
    <s v="006977/23"/>
    <s v="Merička Gabriel"/>
    <s v="1405270218"/>
    <s v="205"/>
    <x v="356"/>
    <d v="1899-12-30T09:24:00"/>
    <d v="2023-12-13T00:00:00"/>
    <s v="17:17"/>
    <x v="0"/>
    <x v="2"/>
    <x v="2"/>
    <s v="2"/>
    <x v="2"/>
    <s v="1"/>
    <n v="2"/>
    <s v="NE"/>
    <s v=""/>
    <x v="0"/>
  </r>
  <r>
    <s v="006978/23"/>
    <s v="Pěkný Adam"/>
    <s v="0602113226"/>
    <s v="205"/>
    <x v="356"/>
    <d v="1899-12-30T09:30:00"/>
    <d v="2023-12-13T00:00:00"/>
    <s v="10:25"/>
    <x v="4"/>
    <x v="1"/>
    <x v="1"/>
    <s v="2"/>
    <x v="0"/>
    <s v="1"/>
    <n v="2"/>
    <s v="NE"/>
    <s v=""/>
    <x v="0"/>
  </r>
  <r>
    <s v="006979/23"/>
    <s v="Machala Alexandr"/>
    <s v="1808110436"/>
    <s v="205"/>
    <x v="356"/>
    <d v="1899-12-30T09:44:00"/>
    <d v="2023-12-13T00:00:00"/>
    <s v="14:28"/>
    <x v="4"/>
    <x v="2"/>
    <x v="2"/>
    <s v="2"/>
    <x v="0"/>
    <s v="1"/>
    <n v="2"/>
    <s v="NE"/>
    <s v=""/>
    <x v="0"/>
  </r>
  <r>
    <s v="006981/23"/>
    <s v="Macková Sofie "/>
    <s v="2252010497"/>
    <s v="205"/>
    <x v="356"/>
    <d v="1899-12-30T10:30:00"/>
    <d v="2023-12-13T00:00:00"/>
    <s v="14:20"/>
    <x v="4"/>
    <x v="2"/>
    <x v="2"/>
    <s v="2"/>
    <x v="2"/>
    <s v="1"/>
    <n v="2"/>
    <s v="NE"/>
    <s v=""/>
    <x v="0"/>
  </r>
  <r>
    <s v="006985/23"/>
    <s v="Pernický Štěpán"/>
    <s v="0906247078"/>
    <s v="111"/>
    <x v="356"/>
    <d v="1899-12-30T11:30:00"/>
    <d v="2023-12-13T00:00:00"/>
    <s v="15:58"/>
    <x v="8"/>
    <x v="2"/>
    <x v="2"/>
    <s v="2"/>
    <x v="0"/>
    <s v="1"/>
    <n v="2"/>
    <s v="NE"/>
    <s v=""/>
    <x v="0"/>
  </r>
  <r>
    <s v="006987/23"/>
    <s v="Bartalos Štěpán "/>
    <s v="1507040249"/>
    <s v="201"/>
    <x v="356"/>
    <d v="1899-12-30T11:50:00"/>
    <d v="2023-12-13T00:00:00"/>
    <s v="14:31"/>
    <x v="4"/>
    <x v="2"/>
    <x v="2"/>
    <s v="2"/>
    <x v="0"/>
    <s v="1"/>
    <n v="2"/>
    <s v="NE"/>
    <s v=""/>
    <x v="0"/>
  </r>
  <r>
    <s v="006992/23"/>
    <s v="Machala Lukáš"/>
    <s v="9006285794"/>
    <s v="201"/>
    <x v="356"/>
    <d v="1899-12-30T13:12:00"/>
    <d v="2023-12-13T00:00:00"/>
    <s v="14:26"/>
    <x v="5"/>
    <x v="0"/>
    <x v="0"/>
    <s v="7"/>
    <x v="1"/>
    <s v="1"/>
    <n v="2"/>
    <s v="NE"/>
    <s v=""/>
    <x v="0"/>
  </r>
  <r>
    <s v="006993/23"/>
    <s v="Pernická Veronika"/>
    <s v="8356145842"/>
    <s v="111"/>
    <x v="356"/>
    <d v="1899-12-30T13:19:00"/>
    <d v="2023-12-13T00:00:00"/>
    <s v="16:00"/>
    <x v="9"/>
    <x v="0"/>
    <x v="0"/>
    <s v="7"/>
    <x v="1"/>
    <s v="1"/>
    <n v="2"/>
    <s v="NE"/>
    <s v=""/>
    <x v="0"/>
  </r>
  <r>
    <s v="006994/23"/>
    <s v="Švecová Monika"/>
    <s v="0151185727"/>
    <s v="205"/>
    <x v="356"/>
    <d v="1899-12-30T14:10:00"/>
    <d v="2023-12-13T00:00:00"/>
    <s v="14:24"/>
    <x v="5"/>
    <x v="0"/>
    <x v="0"/>
    <s v="7"/>
    <x v="1"/>
    <s v="1"/>
    <n v="2"/>
    <s v="NE"/>
    <s v=""/>
    <x v="0"/>
  </r>
  <r>
    <s v="006996/23"/>
    <s v="Hoffmanová Petra"/>
    <s v="7761215330"/>
    <s v="211"/>
    <x v="356"/>
    <d v="1899-12-30T17:02:00"/>
    <d v="2023-12-13T00:00:00"/>
    <s v="09:00"/>
    <x v="3"/>
    <x v="0"/>
    <x v="0"/>
    <s v="7"/>
    <x v="1"/>
    <s v="1"/>
    <n v="2"/>
    <s v="ANO"/>
    <s v=""/>
    <x v="1"/>
  </r>
  <r>
    <s v="006774/23"/>
    <s v="Urban Josef "/>
    <s v="2207260077"/>
    <s v="111"/>
    <x v="347"/>
    <d v="1899-12-30T09:31:00"/>
    <d v="2023-12-14T00:00:00"/>
    <s v="14:38"/>
    <x v="2"/>
    <x v="0"/>
    <x v="0"/>
    <s v="3"/>
    <x v="0"/>
    <s v="1"/>
    <n v="7"/>
    <s v="NE"/>
    <s v=""/>
    <x v="1"/>
  </r>
  <r>
    <s v="006775/23"/>
    <s v="Strigl Ulrike"/>
    <s v="8960774328"/>
    <s v="111"/>
    <x v="347"/>
    <d v="1899-12-30T09:41:00"/>
    <d v="2023-12-14T00:00:00"/>
    <s v="14:37"/>
    <x v="3"/>
    <x v="0"/>
    <x v="0"/>
    <s v="7"/>
    <x v="1"/>
    <s v="1"/>
    <n v="7"/>
    <s v="NE"/>
    <s v=""/>
    <x v="1"/>
  </r>
  <r>
    <s v="006948/23"/>
    <s v="Tichá Anna"/>
    <s v="1154050150"/>
    <s v="111"/>
    <x v="354"/>
    <d v="1899-12-30T08:24:00"/>
    <d v="2023-12-14T00:00:00"/>
    <s v="12:03"/>
    <x v="8"/>
    <x v="2"/>
    <x v="2"/>
    <s v="2"/>
    <x v="0"/>
    <s v="1"/>
    <n v="1"/>
    <s v="NE"/>
    <s v=""/>
    <x v="0"/>
  </r>
  <r>
    <s v="006957/23"/>
    <s v="Jirsáková Nela"/>
    <s v="1560120221"/>
    <s v="111"/>
    <x v="354"/>
    <d v="1899-12-30T10:58:00"/>
    <d v="2023-12-14T00:00:00"/>
    <s v="12:30"/>
    <x v="7"/>
    <x v="2"/>
    <x v="2"/>
    <s v="2"/>
    <x v="0"/>
    <s v="1"/>
    <n v="1"/>
    <s v="NE"/>
    <s v=""/>
    <x v="0"/>
  </r>
  <r>
    <s v="006961/23"/>
    <s v="Jirsáková Michaela"/>
    <s v="9358166103"/>
    <s v="111"/>
    <x v="354"/>
    <d v="1899-12-30T12:24:00"/>
    <d v="2023-12-14T00:00:00"/>
    <s v="12:31"/>
    <x v="6"/>
    <x v="0"/>
    <x v="0"/>
    <s v="7"/>
    <x v="1"/>
    <s v="1"/>
    <n v="1"/>
    <s v="NE"/>
    <s v=""/>
    <x v="0"/>
  </r>
  <r>
    <s v="006963/23"/>
    <s v="Tenglerová Sofie"/>
    <s v="1255140018"/>
    <s v="211"/>
    <x v="354"/>
    <d v="1899-12-30T12:41:00"/>
    <d v="2023-12-14T00:00:00"/>
    <s v="12:33"/>
    <x v="0"/>
    <x v="1"/>
    <x v="1"/>
    <s v="2"/>
    <x v="1"/>
    <s v="1"/>
    <n v="1"/>
    <s v="NE"/>
    <s v=""/>
    <x v="0"/>
  </r>
  <r>
    <s v="006972/23"/>
    <s v="Šiška Teodor"/>
    <s v="2303240643"/>
    <s v="211"/>
    <x v="354"/>
    <d v="1899-12-30T19:53:00"/>
    <d v="2023-12-14T00:00:00"/>
    <s v="14:26"/>
    <x v="2"/>
    <x v="0"/>
    <x v="0"/>
    <s v="2"/>
    <x v="0"/>
    <s v="1"/>
    <n v="1"/>
    <s v="ANO"/>
    <s v=""/>
    <x v="1"/>
  </r>
  <r>
    <s v="006973/23"/>
    <s v="Barboříková Kristýna"/>
    <s v="9759065701"/>
    <s v="211"/>
    <x v="354"/>
    <d v="1899-12-30T20:06:00"/>
    <d v="2023-12-14T00:00:00"/>
    <s v="14:37"/>
    <x v="3"/>
    <x v="0"/>
    <x v="0"/>
    <s v="3"/>
    <x v="1"/>
    <s v="1"/>
    <n v="1"/>
    <s v="ANO"/>
    <s v=""/>
    <x v="1"/>
  </r>
  <r>
    <s v="006974/23"/>
    <s v="Gross Josef "/>
    <s v="1012291863"/>
    <s v="211"/>
    <x v="356"/>
    <d v="1899-12-30T08:19:00"/>
    <d v="2023-12-14T00:00:00"/>
    <s v="10:38"/>
    <x v="0"/>
    <x v="2"/>
    <x v="2"/>
    <s v="2"/>
    <x v="2"/>
    <s v="1"/>
    <n v="2"/>
    <s v="NE"/>
    <s v=""/>
    <x v="0"/>
  </r>
  <r>
    <s v="006976/23"/>
    <s v="Mádr Ivo"/>
    <s v="0801076067"/>
    <s v="205"/>
    <x v="356"/>
    <d v="1899-12-30T09:07:00"/>
    <d v="2023-12-14T00:00:00"/>
    <s v="13:12"/>
    <x v="4"/>
    <x v="2"/>
    <x v="2"/>
    <s v="2"/>
    <x v="0"/>
    <s v="1"/>
    <n v="2"/>
    <s v="NE"/>
    <s v=""/>
    <x v="0"/>
  </r>
  <r>
    <s v="006980/23"/>
    <s v="Místecký Matyáš"/>
    <s v="1301150312"/>
    <s v="111"/>
    <x v="356"/>
    <d v="1899-12-30T10:01:00"/>
    <d v="2023-12-14T00:00:00"/>
    <s v="10:10"/>
    <x v="0"/>
    <x v="2"/>
    <x v="2"/>
    <s v="2"/>
    <x v="2"/>
    <s v="1"/>
    <n v="2"/>
    <s v="NE"/>
    <s v=""/>
    <x v="0"/>
  </r>
  <r>
    <s v="006984/23"/>
    <s v="Vyhnánek Matyáš"/>
    <s v="1302140917"/>
    <s v="205"/>
    <x v="356"/>
    <d v="1899-12-30T11:13:00"/>
    <d v="2023-12-14T00:00:00"/>
    <s v="09:27"/>
    <x v="4"/>
    <x v="2"/>
    <x v="2"/>
    <s v="2"/>
    <x v="0"/>
    <s v="1"/>
    <n v="2"/>
    <s v="NE"/>
    <s v=""/>
    <x v="0"/>
  </r>
  <r>
    <s v="006988/23"/>
    <s v="Hečková Adriana "/>
    <s v="2061250532"/>
    <s v="205"/>
    <x v="356"/>
    <d v="1899-12-30T12:11:00"/>
    <d v="2023-12-14T00:00:00"/>
    <s v="12:19"/>
    <x v="2"/>
    <x v="1"/>
    <x v="1"/>
    <s v="2"/>
    <x v="0"/>
    <s v="1"/>
    <n v="2"/>
    <s v="NE"/>
    <s v=""/>
    <x v="0"/>
  </r>
  <r>
    <s v="006990/23"/>
    <s v="Přikryl Štěpán"/>
    <s v="1603091435"/>
    <s v="205"/>
    <x v="356"/>
    <d v="1899-12-30T12:36:00"/>
    <d v="2023-12-14T00:00:00"/>
    <s v="12:01"/>
    <x v="8"/>
    <x v="2"/>
    <x v="2"/>
    <s v="2"/>
    <x v="0"/>
    <s v="1"/>
    <n v="2"/>
    <s v="NE"/>
    <s v=""/>
    <x v="0"/>
  </r>
  <r>
    <s v="006995/23"/>
    <s v="Hečková Zuzana, Ing."/>
    <s v="8860234933"/>
    <s v="205"/>
    <x v="356"/>
    <d v="1899-12-30T14:33:00"/>
    <d v="2023-12-14T00:00:00"/>
    <s v="12:30"/>
    <x v="3"/>
    <x v="0"/>
    <x v="0"/>
    <s v="7"/>
    <x v="1"/>
    <s v="1"/>
    <n v="2"/>
    <s v="NE"/>
    <s v=""/>
    <x v="0"/>
  </r>
  <r>
    <s v="006998/23"/>
    <s v="Skopal Tomáš "/>
    <s v="1003242218"/>
    <s v="111"/>
    <x v="357"/>
    <d v="1899-12-30T08:31:00"/>
    <d v="2023-12-14T00:00:00"/>
    <s v="13:18"/>
    <x v="0"/>
    <x v="2"/>
    <x v="2"/>
    <s v="2"/>
    <x v="2"/>
    <s v="1"/>
    <n v="3"/>
    <s v="NE"/>
    <s v=""/>
    <x v="0"/>
  </r>
  <r>
    <s v="007015/23"/>
    <s v="Študentová Jana"/>
    <s v="8260155761"/>
    <s v="207"/>
    <x v="357"/>
    <d v="1899-12-30T12:44:00"/>
    <d v="2023-12-14T00:00:00"/>
    <s v="14:35"/>
    <x v="3"/>
    <x v="0"/>
    <x v="0"/>
    <s v="7"/>
    <x v="1"/>
    <s v="1"/>
    <n v="3"/>
    <s v="NE"/>
    <s v=""/>
    <x v="0"/>
  </r>
  <r>
    <s v="007019/23"/>
    <s v="Lakomá Zora"/>
    <s v="2251130728"/>
    <s v="201"/>
    <x v="357"/>
    <d v="1899-12-30T16:29:00"/>
    <d v="2023-12-14T00:00:00"/>
    <s v="13:02"/>
    <x v="4"/>
    <x v="1"/>
    <x v="1"/>
    <s v="2"/>
    <x v="0"/>
    <s v="1"/>
    <n v="3"/>
    <s v="ANO"/>
    <s v=""/>
    <x v="1"/>
  </r>
  <r>
    <s v="007020/23"/>
    <s v="Lakomá Romana, DiS."/>
    <s v="8655095768"/>
    <s v="201"/>
    <x v="357"/>
    <d v="1899-12-30T16:36:00"/>
    <d v="2023-12-14T00:00:00"/>
    <s v="13:03"/>
    <x v="5"/>
    <x v="0"/>
    <x v="0"/>
    <s v="5"/>
    <x v="1"/>
    <s v="1"/>
    <n v="3"/>
    <s v="ANO"/>
    <s v=""/>
    <x v="1"/>
  </r>
  <r>
    <s v="006776/23"/>
    <s v="Kurek Dominik "/>
    <s v="1504011487"/>
    <s v="205"/>
    <x v="347"/>
    <d v="1899-12-30T11:41:00"/>
    <d v="2023-12-15T00:00:00"/>
    <s v="12:13"/>
    <x v="2"/>
    <x v="0"/>
    <x v="0"/>
    <s v="3"/>
    <x v="0"/>
    <s v="1"/>
    <n v="7"/>
    <s v="NE"/>
    <s v=""/>
    <x v="1"/>
  </r>
  <r>
    <s v="006821/23"/>
    <s v="Rajsová Leona"/>
    <s v="2359050276"/>
    <s v="111"/>
    <x v="348"/>
    <d v="1899-12-30T14:07:00"/>
    <d v="2023-12-15T00:00:00"/>
    <s v="14:14"/>
    <x v="7"/>
    <x v="2"/>
    <x v="2"/>
    <s v="2"/>
    <x v="0"/>
    <s v="1"/>
    <n v="1"/>
    <s v="NE"/>
    <s v=""/>
    <x v="0"/>
  </r>
  <r>
    <s v="006843/23"/>
    <s v="Lipková Zuzana"/>
    <s v="9458176145"/>
    <s v="205"/>
    <x v="349"/>
    <d v="1899-12-30T11:39:00"/>
    <d v="2023-12-15T00:00:00"/>
    <s v="14:31"/>
    <x v="3"/>
    <x v="0"/>
    <x v="0"/>
    <s v="7"/>
    <x v="1"/>
    <s v="1"/>
    <n v="2"/>
    <s v="NE"/>
    <s v=""/>
    <x v="0"/>
  </r>
  <r>
    <s v="006865/23"/>
    <s v="Maksant Matyáš "/>
    <s v="1602130068"/>
    <s v="205"/>
    <x v="350"/>
    <d v="1899-12-30T11:34:00"/>
    <d v="2023-12-15T00:00:00"/>
    <s v="12:14"/>
    <x v="2"/>
    <x v="0"/>
    <x v="0"/>
    <s v="2"/>
    <x v="0"/>
    <s v="1"/>
    <n v="3"/>
    <s v="NE"/>
    <s v=""/>
    <x v="0"/>
  </r>
  <r>
    <s v="006911/23"/>
    <s v="Dřímalková Lucie"/>
    <s v="8661295830"/>
    <s v="205"/>
    <x v="351"/>
    <d v="1899-12-30T22:08:00"/>
    <d v="2023-12-15T00:00:00"/>
    <s v="14:24"/>
    <x v="3"/>
    <x v="0"/>
    <x v="0"/>
    <s v="7"/>
    <x v="1"/>
    <s v="1"/>
    <n v="4"/>
    <s v="ANO"/>
    <s v=""/>
    <x v="1"/>
  </r>
  <r>
    <s v="006934/23"/>
    <s v="Zapomělová Silvie"/>
    <s v="1553101649"/>
    <s v="205"/>
    <x v="355"/>
    <d v="1899-12-30T13:53:00"/>
    <d v="2023-12-15T00:00:00"/>
    <s v="12:46"/>
    <x v="8"/>
    <x v="2"/>
    <x v="2"/>
    <s v="2"/>
    <x v="0"/>
    <s v="1"/>
    <n v="7"/>
    <s v="NE"/>
    <s v=""/>
    <x v="1"/>
  </r>
  <r>
    <s v="006940/23"/>
    <s v="Zapoměl Vojtěch"/>
    <s v="9004114075"/>
    <s v="205"/>
    <x v="355"/>
    <d v="1899-12-30T14:59:00"/>
    <d v="2023-12-15T00:00:00"/>
    <s v="12:56"/>
    <x v="9"/>
    <x v="0"/>
    <x v="0"/>
    <s v="7"/>
    <x v="1"/>
    <s v="1"/>
    <n v="7"/>
    <s v="NE"/>
    <s v=""/>
    <x v="1"/>
  </r>
  <r>
    <s v="006942/23"/>
    <s v="Weiss Maxmilián"/>
    <s v="2303150333"/>
    <s v="213"/>
    <x v="355"/>
    <d v="1899-12-30T18:04:00"/>
    <d v="2023-12-15T00:00:00"/>
    <s v="11:36"/>
    <x v="4"/>
    <x v="1"/>
    <x v="1"/>
    <s v="2"/>
    <x v="0"/>
    <s v="1"/>
    <n v="7"/>
    <s v="ANO"/>
    <s v=""/>
    <x v="1"/>
  </r>
  <r>
    <s v="006943/23"/>
    <s v="Weiss Kateřina"/>
    <s v="8757294711"/>
    <s v="213"/>
    <x v="355"/>
    <d v="1899-12-30T18:27:00"/>
    <d v="2023-12-15T00:00:00"/>
    <s v="11:38"/>
    <x v="5"/>
    <x v="0"/>
    <x v="0"/>
    <s v="7"/>
    <x v="1"/>
    <s v="1"/>
    <n v="7"/>
    <s v="ANO"/>
    <s v=""/>
    <x v="1"/>
  </r>
  <r>
    <s v="006959/23"/>
    <s v="Ševčík Jan "/>
    <s v="2101200541"/>
    <s v="111"/>
    <x v="354"/>
    <d v="1899-12-30T12:17:00"/>
    <d v="2023-12-15T00:00:00"/>
    <s v="12:23"/>
    <x v="2"/>
    <x v="1"/>
    <x v="1"/>
    <s v="2"/>
    <x v="0"/>
    <s v="1"/>
    <n v="1"/>
    <s v="NE"/>
    <s v=""/>
    <x v="0"/>
  </r>
  <r>
    <s v="006971/23"/>
    <s v="Juřicová Adriana "/>
    <s v="0858143231"/>
    <s v="205"/>
    <x v="354"/>
    <d v="1899-12-30T16:16:00"/>
    <d v="2023-12-15T00:00:00"/>
    <s v="09:38"/>
    <x v="0"/>
    <x v="0"/>
    <x v="0"/>
    <s v="2"/>
    <x v="0"/>
    <s v="1"/>
    <n v="1"/>
    <s v="ANO"/>
    <s v=""/>
    <x v="1"/>
  </r>
  <r>
    <s v="006983/23"/>
    <s v="Nevimová Eliška"/>
    <s v="0955046081"/>
    <s v="211"/>
    <x v="356"/>
    <d v="1899-12-30T10:56:00"/>
    <d v="2023-12-15T00:00:00"/>
    <s v="10:37"/>
    <x v="8"/>
    <x v="2"/>
    <x v="2"/>
    <s v="2"/>
    <x v="0"/>
    <s v="1"/>
    <n v="2"/>
    <s v="NE"/>
    <s v=""/>
    <x v="0"/>
  </r>
  <r>
    <s v="006989/23"/>
    <s v="Gajdoš Patrik"/>
    <s v="0702193107"/>
    <s v="213"/>
    <x v="356"/>
    <d v="1899-12-30T12:14:00"/>
    <d v="2023-12-15T00:00:00"/>
    <s v="10:31"/>
    <x v="0"/>
    <x v="1"/>
    <x v="1"/>
    <s v="2"/>
    <x v="0"/>
    <s v="1"/>
    <n v="2"/>
    <s v="NE"/>
    <s v=""/>
    <x v="0"/>
  </r>
  <r>
    <s v="006991/23"/>
    <s v="Rajsová Mária"/>
    <s v="8258129462"/>
    <s v="213"/>
    <x v="356"/>
    <d v="1899-12-30T12:56:00"/>
    <d v="2023-12-15T00:00:00"/>
    <s v="14:15"/>
    <x v="6"/>
    <x v="0"/>
    <x v="0"/>
    <s v="7"/>
    <x v="1"/>
    <s v="1"/>
    <n v="2"/>
    <s v="NE"/>
    <s v=""/>
    <x v="0"/>
  </r>
  <r>
    <s v="006997/23"/>
    <s v="Vrba Jakub "/>
    <s v="1405190622"/>
    <s v="205"/>
    <x v="357"/>
    <d v="1899-12-30T08:19:00"/>
    <d v="2023-12-15T00:00:00"/>
    <s v="12:49"/>
    <x v="0"/>
    <x v="2"/>
    <x v="2"/>
    <s v="2"/>
    <x v="0"/>
    <s v="1"/>
    <n v="3"/>
    <s v="NE"/>
    <s v=""/>
    <x v="0"/>
  </r>
  <r>
    <s v="006999/23"/>
    <s v="Matušková Meda"/>
    <s v="2156141229"/>
    <s v="205"/>
    <x v="357"/>
    <d v="1899-12-30T08:57:00"/>
    <d v="2023-12-15T00:00:00"/>
    <s v="12:50"/>
    <x v="4"/>
    <x v="2"/>
    <x v="2"/>
    <s v="2"/>
    <x v="0"/>
    <s v="1"/>
    <n v="3"/>
    <s v="NE"/>
    <s v=""/>
    <x v="0"/>
  </r>
  <r>
    <s v="007001/23"/>
    <s v="Večeřová Alena"/>
    <s v="6062200441"/>
    <s v="211"/>
    <x v="357"/>
    <d v="1899-12-30T09:53:00"/>
    <d v="2023-12-15T00:00:00"/>
    <s v="12:26"/>
    <x v="3"/>
    <x v="0"/>
    <x v="0"/>
    <s v="7"/>
    <x v="1"/>
    <s v="1"/>
    <n v="3"/>
    <s v="NE"/>
    <s v=""/>
    <x v="0"/>
  </r>
  <r>
    <s v="007004/23"/>
    <s v="Ratajský Václav"/>
    <s v="2204100008"/>
    <s v="211"/>
    <x v="357"/>
    <d v="1899-12-30T10:01:00"/>
    <d v="2023-12-15T00:00:00"/>
    <s v="12:36"/>
    <x v="7"/>
    <x v="2"/>
    <x v="2"/>
    <s v="2"/>
    <x v="0"/>
    <s v="1"/>
    <n v="3"/>
    <s v="NE"/>
    <s v=""/>
    <x v="0"/>
  </r>
  <r>
    <s v="007005/23"/>
    <s v="Soudný Jiří"/>
    <s v="1508280158"/>
    <s v="111"/>
    <x v="357"/>
    <d v="1899-12-30T10:15:00"/>
    <d v="2023-12-15T00:00:00"/>
    <s v="12:30"/>
    <x v="7"/>
    <x v="2"/>
    <x v="2"/>
    <s v="2"/>
    <x v="0"/>
    <s v="1"/>
    <n v="3"/>
    <s v="NE"/>
    <s v=""/>
    <x v="0"/>
  </r>
  <r>
    <s v="007006/23"/>
    <s v="Pobucký Lukáš"/>
    <s v="1210290301"/>
    <s v="111"/>
    <x v="357"/>
    <d v="1899-12-30T10:36:00"/>
    <d v="2023-12-15T00:00:00"/>
    <s v="12:19"/>
    <x v="7"/>
    <x v="2"/>
    <x v="2"/>
    <s v="2"/>
    <x v="0"/>
    <s v="1"/>
    <n v="3"/>
    <s v="NE"/>
    <s v=""/>
    <x v="0"/>
  </r>
  <r>
    <s v="007008/23"/>
    <s v="Ondruch Kryštof"/>
    <s v="1712301250"/>
    <s v="111"/>
    <x v="357"/>
    <d v="1899-12-30T10:56:00"/>
    <d v="2023-12-15T00:00:00"/>
    <s v="12:04"/>
    <x v="7"/>
    <x v="2"/>
    <x v="2"/>
    <s v="2"/>
    <x v="0"/>
    <s v="1"/>
    <n v="3"/>
    <s v="NE"/>
    <s v=""/>
    <x v="0"/>
  </r>
  <r>
    <s v="007009/23"/>
    <s v="Piňos Maxim "/>
    <s v="2207090105"/>
    <s v="213"/>
    <x v="357"/>
    <d v="1899-12-30T11:14:00"/>
    <d v="2023-12-15T00:00:00"/>
    <s v="12:35"/>
    <x v="7"/>
    <x v="2"/>
    <x v="2"/>
    <s v="2"/>
    <x v="0"/>
    <s v="1"/>
    <n v="3"/>
    <s v="NE"/>
    <s v=""/>
    <x v="0"/>
  </r>
  <r>
    <s v="007011/23"/>
    <s v="Ratajská Dagmar"/>
    <s v="8858213001"/>
    <s v="211"/>
    <x v="357"/>
    <d v="1899-12-30T12:05:00"/>
    <d v="2023-12-15T00:00:00"/>
    <s v="12:41"/>
    <x v="6"/>
    <x v="0"/>
    <x v="0"/>
    <s v="7"/>
    <x v="1"/>
    <s v="1"/>
    <n v="3"/>
    <s v="NE"/>
    <s v=""/>
    <x v="0"/>
  </r>
  <r>
    <s v="007012/23"/>
    <s v="Trefil Matias"/>
    <s v="2307100532"/>
    <s v="207"/>
    <x v="357"/>
    <d v="1899-12-30T12:12:00"/>
    <d v="2023-12-15T00:00:00"/>
    <s v="12:36"/>
    <x v="2"/>
    <x v="1"/>
    <x v="1"/>
    <s v="1"/>
    <x v="0"/>
    <s v="1"/>
    <n v="3"/>
    <s v="NE"/>
    <s v=""/>
    <x v="0"/>
  </r>
  <r>
    <s v="007013/23"/>
    <s v="Ondruchová Kateřina"/>
    <s v="9354166239"/>
    <s v="111"/>
    <x v="357"/>
    <d v="1899-12-30T12:16:00"/>
    <d v="2023-12-15T00:00:00"/>
    <s v="12:03"/>
    <x v="6"/>
    <x v="0"/>
    <x v="0"/>
    <s v="7"/>
    <x v="1"/>
    <s v="1"/>
    <n v="3"/>
    <s v="NE"/>
    <s v=""/>
    <x v="0"/>
  </r>
  <r>
    <s v="007014/23"/>
    <s v="Laníková Andrea"/>
    <s v="9157205343"/>
    <s v="213"/>
    <x v="357"/>
    <d v="1899-12-30T12:17:00"/>
    <d v="2023-12-15T00:00:00"/>
    <s v="12:44"/>
    <x v="6"/>
    <x v="0"/>
    <x v="0"/>
    <s v="7"/>
    <x v="1"/>
    <s v="1"/>
    <n v="3"/>
    <s v="NE"/>
    <s v=""/>
    <x v="0"/>
  </r>
  <r>
    <s v="007016/23"/>
    <s v="Maksantová Kateřina"/>
    <s v="8453235769"/>
    <s v="205"/>
    <x v="357"/>
    <d v="1899-12-30T13:04:00"/>
    <d v="2023-12-15T00:00:00"/>
    <s v="12:30"/>
    <x v="3"/>
    <x v="0"/>
    <x v="0"/>
    <s v="7"/>
    <x v="1"/>
    <s v="1"/>
    <n v="3"/>
    <s v="NE"/>
    <s v=""/>
    <x v="0"/>
  </r>
  <r>
    <s v="007017/23"/>
    <s v="Horáková Dominika"/>
    <s v="9253194852"/>
    <s v="205"/>
    <x v="357"/>
    <d v="1899-12-30T13:48:00"/>
    <d v="2023-12-15T00:00:00"/>
    <s v="12:51"/>
    <x v="5"/>
    <x v="0"/>
    <x v="0"/>
    <s v="7"/>
    <x v="1"/>
    <s v="1"/>
    <n v="3"/>
    <s v="NE"/>
    <s v=""/>
    <x v="0"/>
  </r>
  <r>
    <s v="007018/23"/>
    <s v="Trefil Radek Mgr"/>
    <s v="8506156131"/>
    <s v="111"/>
    <x v="357"/>
    <d v="1899-12-30T14:42:00"/>
    <d v="2023-12-15T00:00:00"/>
    <s v="12:33"/>
    <x v="3"/>
    <x v="0"/>
    <x v="0"/>
    <s v="7"/>
    <x v="1"/>
    <s v="1"/>
    <n v="3"/>
    <s v="NE"/>
    <s v=""/>
    <x v="0"/>
  </r>
  <r>
    <s v="007024/23"/>
    <s v="Kleiner Josef"/>
    <s v="0711126064"/>
    <s v="205"/>
    <x v="357"/>
    <d v="1899-12-30T17:57:00"/>
    <d v="2023-12-15T00:00:00"/>
    <s v="12:01"/>
    <x v="7"/>
    <x v="1"/>
    <x v="1"/>
    <s v="2"/>
    <x v="0"/>
    <s v="1"/>
    <n v="3"/>
    <s v="ANO"/>
    <s v=""/>
    <x v="1"/>
  </r>
  <r>
    <s v="007026/23"/>
    <s v="Hruška Pavel"/>
    <s v="1110240263"/>
    <s v="205"/>
    <x v="358"/>
    <d v="1899-12-30T07:13:00"/>
    <d v="2023-12-15T00:00:00"/>
    <s v="13:56"/>
    <x v="0"/>
    <x v="1"/>
    <x v="1"/>
    <s v="2"/>
    <x v="0"/>
    <s v="1"/>
    <n v="4"/>
    <s v="NE"/>
    <s v=""/>
    <x v="0"/>
  </r>
  <r>
    <s v="007027/23"/>
    <s v="Gwoździewiczová Joha"/>
    <s v="1551270270"/>
    <s v="211"/>
    <x v="358"/>
    <d v="1899-12-30T08:09:00"/>
    <d v="2023-12-15T00:00:00"/>
    <s v="11:42"/>
    <x v="4"/>
    <x v="2"/>
    <x v="2"/>
    <s v="2"/>
    <x v="0"/>
    <s v="1"/>
    <n v="4"/>
    <s v="NE"/>
    <s v=""/>
    <x v="0"/>
  </r>
  <r>
    <s v="007028/23"/>
    <s v="Bezděk Antonín"/>
    <s v="1605250174"/>
    <s v="205"/>
    <x v="358"/>
    <d v="1899-12-30T08:24:00"/>
    <d v="2023-12-15T00:00:00"/>
    <s v="12:53"/>
    <x v="4"/>
    <x v="2"/>
    <x v="2"/>
    <s v="2"/>
    <x v="0"/>
    <s v="1"/>
    <n v="4"/>
    <s v="NE"/>
    <s v=""/>
    <x v="0"/>
  </r>
  <r>
    <s v="007030/23"/>
    <s v="Malenda Martin"/>
    <s v="0506035354"/>
    <s v="111"/>
    <x v="358"/>
    <d v="1899-12-30T10:17:00"/>
    <d v="2023-12-15T00:00:00"/>
    <s v="09:05"/>
    <x v="0"/>
    <x v="2"/>
    <x v="2"/>
    <s v="2"/>
    <x v="0"/>
    <s v="1"/>
    <n v="4"/>
    <s v="NE"/>
    <s v=""/>
    <x v="0"/>
  </r>
  <r>
    <s v="007035/23"/>
    <s v="Holínková Adéla"/>
    <s v="1661190168"/>
    <s v="111"/>
    <x v="358"/>
    <d v="1899-12-30T11:01:00"/>
    <d v="2023-12-15T00:00:00"/>
    <s v="12:02"/>
    <x v="7"/>
    <x v="2"/>
    <x v="2"/>
    <s v="2"/>
    <x v="0"/>
    <s v="1"/>
    <n v="4"/>
    <s v="NE"/>
    <s v=""/>
    <x v="0"/>
  </r>
  <r>
    <s v="007040/23"/>
    <s v="Holínková Hana"/>
    <s v="9051286167"/>
    <s v="111"/>
    <x v="358"/>
    <d v="1899-12-30T12:26:00"/>
    <d v="2023-12-15T00:00:00"/>
    <s v="12:03"/>
    <x v="6"/>
    <x v="0"/>
    <x v="0"/>
    <s v="7"/>
    <x v="1"/>
    <s v="1"/>
    <n v="4"/>
    <s v="NE"/>
    <s v=""/>
    <x v="0"/>
  </r>
  <r>
    <s v="007044/23"/>
    <s v="Gwozdziewiczová Simo"/>
    <s v="7061185329"/>
    <s v="211"/>
    <x v="358"/>
    <d v="1899-12-30T13:43:00"/>
    <d v="2023-12-15T00:00:00"/>
    <s v="11:46"/>
    <x v="5"/>
    <x v="0"/>
    <x v="0"/>
    <s v="7"/>
    <x v="1"/>
    <s v="1"/>
    <n v="4"/>
    <s v="NE"/>
    <s v=""/>
    <x v="0"/>
  </r>
  <r>
    <s v="007045/23"/>
    <s v="Bezděková Veronika M"/>
    <s v="8954065736"/>
    <s v="205"/>
    <x v="358"/>
    <d v="1899-12-30T13:48:00"/>
    <d v="2023-12-15T00:00:00"/>
    <s v="12:52"/>
    <x v="5"/>
    <x v="0"/>
    <x v="0"/>
    <s v="7"/>
    <x v="1"/>
    <s v="1"/>
    <n v="4"/>
    <s v="NE"/>
    <s v=""/>
    <x v="0"/>
  </r>
  <r>
    <s v="007048/23"/>
    <s v="Forgáčová Samanta La"/>
    <s v="1453161116"/>
    <s v="213"/>
    <x v="358"/>
    <d v="1899-12-30T18:27:00"/>
    <d v="2023-12-15T00:00:00"/>
    <s v="14:55"/>
    <x v="2"/>
    <x v="1"/>
    <x v="1"/>
    <s v="4"/>
    <x v="0"/>
    <s v="1"/>
    <n v="4"/>
    <s v="ANO"/>
    <s v=""/>
    <x v="1"/>
  </r>
  <r>
    <s v="007050/23"/>
    <s v="Malinčíková Markéta"/>
    <s v="9153075701"/>
    <s v="111"/>
    <x v="358"/>
    <d v="1899-12-30T19:15:00"/>
    <d v="2023-12-15T00:00:00"/>
    <s v="14:28"/>
    <x v="3"/>
    <x v="0"/>
    <x v="0"/>
    <s v="7"/>
    <x v="1"/>
    <s v="1"/>
    <n v="4"/>
    <s v="ANO"/>
    <s v=""/>
    <x v="1"/>
  </r>
  <r>
    <s v="007051/23"/>
    <s v="Vaculová Silvie"/>
    <s v="1651250150"/>
    <s v="201"/>
    <x v="358"/>
    <d v="1899-12-30T20:23:00"/>
    <d v="2023-12-15T00:00:00"/>
    <s v="12:47"/>
    <x v="0"/>
    <x v="0"/>
    <x v="0"/>
    <s v="2"/>
    <x v="0"/>
    <s v="1"/>
    <n v="4"/>
    <s v="ANO"/>
    <s v=""/>
    <x v="1"/>
  </r>
  <r>
    <s v="006941/23"/>
    <s v="Jarmarová Adéla"/>
    <s v="0956186154"/>
    <s v="205"/>
    <x v="355"/>
    <d v="1899-12-30T16:53:00"/>
    <d v="2023-12-16T00:00:00"/>
    <s v="15:44"/>
    <x v="0"/>
    <x v="1"/>
    <x v="1"/>
    <s v="2"/>
    <x v="0"/>
    <s v="1"/>
    <n v="7"/>
    <s v="ANO"/>
    <s v=""/>
    <x v="1"/>
  </r>
  <r>
    <s v="007031/23"/>
    <s v="Szikulárová Emily"/>
    <s v="1854180251"/>
    <s v="205"/>
    <x v="358"/>
    <d v="1899-12-30T10:28:00"/>
    <d v="2023-12-16T00:00:00"/>
    <s v="09:17"/>
    <x v="7"/>
    <x v="2"/>
    <x v="2"/>
    <s v="2"/>
    <x v="0"/>
    <s v="1"/>
    <n v="4"/>
    <s v="NE"/>
    <s v=""/>
    <x v="0"/>
  </r>
  <r>
    <s v="007033/23"/>
    <s v="Janáčová Lucie"/>
    <s v="8952075770"/>
    <s v="205"/>
    <x v="358"/>
    <d v="1899-12-30T10:52:00"/>
    <d v="2023-12-16T00:00:00"/>
    <s v="12:10"/>
    <x v="9"/>
    <x v="0"/>
    <x v="0"/>
    <s v="7"/>
    <x v="1"/>
    <s v="1"/>
    <n v="4"/>
    <s v="NE"/>
    <s v=""/>
    <x v="0"/>
  </r>
  <r>
    <s v="007034/23"/>
    <s v="Jurek Matyáš"/>
    <s v="1912190291"/>
    <s v="205"/>
    <x v="358"/>
    <d v="1899-12-30T10:55:00"/>
    <d v="2023-12-16T00:00:00"/>
    <s v="09:02"/>
    <x v="7"/>
    <x v="2"/>
    <x v="2"/>
    <s v="2"/>
    <x v="0"/>
    <s v="1"/>
    <n v="4"/>
    <s v="NE"/>
    <s v=""/>
    <x v="0"/>
  </r>
  <r>
    <s v="007037/23"/>
    <s v="Hublar Lukáš"/>
    <s v="1802060469"/>
    <s v="205"/>
    <x v="358"/>
    <d v="1899-12-30T11:26:00"/>
    <d v="2023-12-16T00:00:00"/>
    <s v="08:53"/>
    <x v="7"/>
    <x v="2"/>
    <x v="2"/>
    <s v="2"/>
    <x v="0"/>
    <s v="1"/>
    <n v="4"/>
    <s v="NE"/>
    <s v=""/>
    <x v="0"/>
  </r>
  <r>
    <s v="007039/23"/>
    <s v="Jurková Jana"/>
    <s v="8657296208"/>
    <s v="205"/>
    <x v="358"/>
    <d v="1899-12-30T12:15:00"/>
    <d v="2023-12-16T00:00:00"/>
    <s v="09:41"/>
    <x v="6"/>
    <x v="0"/>
    <x v="0"/>
    <s v="7"/>
    <x v="1"/>
    <s v="1"/>
    <n v="4"/>
    <s v="NE"/>
    <s v=""/>
    <x v="0"/>
  </r>
  <r>
    <s v="007041/23"/>
    <s v="Hublarová Kateřina"/>
    <s v="9051185715"/>
    <s v="205"/>
    <x v="358"/>
    <d v="1899-12-30T12:30:00"/>
    <d v="2023-12-16T00:00:00"/>
    <s v="08:56"/>
    <x v="6"/>
    <x v="0"/>
    <x v="0"/>
    <s v="7"/>
    <x v="1"/>
    <s v="1"/>
    <n v="4"/>
    <s v="NE"/>
    <s v=""/>
    <x v="0"/>
  </r>
  <r>
    <s v="007042/23"/>
    <s v="Reichlová Žaneta"/>
    <s v="8259075319"/>
    <s v="205"/>
    <x v="358"/>
    <d v="1899-12-30T12:53:00"/>
    <d v="2023-12-16T00:00:00"/>
    <s v="09:33"/>
    <x v="6"/>
    <x v="0"/>
    <x v="0"/>
    <s v="7"/>
    <x v="1"/>
    <s v="1"/>
    <n v="4"/>
    <s v="NE"/>
    <s v=""/>
    <x v="0"/>
  </r>
  <r>
    <s v="007032/23"/>
    <s v="Hádrová Karolína"/>
    <s v="1752030731"/>
    <s v="111"/>
    <x v="358"/>
    <d v="1899-12-30T10:47:00"/>
    <d v="2023-12-17T00:00:00"/>
    <s v="11:41"/>
    <x v="7"/>
    <x v="2"/>
    <x v="2"/>
    <s v="2"/>
    <x v="0"/>
    <s v="1"/>
    <n v="4"/>
    <s v="NE"/>
    <s v=""/>
    <x v="0"/>
  </r>
  <r>
    <s v="007036/23"/>
    <s v="Kutá Tereza"/>
    <s v="1158111801"/>
    <s v="205"/>
    <x v="358"/>
    <d v="1899-12-30T11:15:00"/>
    <d v="2023-12-17T00:00:00"/>
    <s v="13:17"/>
    <x v="8"/>
    <x v="2"/>
    <x v="2"/>
    <s v="2"/>
    <x v="0"/>
    <s v="1"/>
    <n v="4"/>
    <s v="NE"/>
    <s v=""/>
    <x v="0"/>
  </r>
  <r>
    <s v="007043/23"/>
    <s v="Přikrylová Dagmar"/>
    <s v="8057285346"/>
    <s v="111"/>
    <x v="358"/>
    <d v="1899-12-30T12:58:00"/>
    <d v="2023-12-17T00:00:00"/>
    <s v="11:51"/>
    <x v="6"/>
    <x v="0"/>
    <x v="0"/>
    <s v="7"/>
    <x v="1"/>
    <s v="1"/>
    <n v="4"/>
    <s v="NE"/>
    <s v=""/>
    <x v="0"/>
  </r>
  <r>
    <s v="007047/23"/>
    <s v="Dohnálek Dan"/>
    <s v="0710106067"/>
    <s v="201"/>
    <x v="358"/>
    <d v="1899-12-30T17:00:00"/>
    <d v="2023-12-17T00:00:00"/>
    <s v="11:04"/>
    <x v="2"/>
    <x v="0"/>
    <x v="0"/>
    <s v="2"/>
    <x v="0"/>
    <s v="1"/>
    <n v="4"/>
    <s v="ANO"/>
    <s v=""/>
    <x v="1"/>
  </r>
  <r>
    <s v="007071/23"/>
    <s v="Mrhal René"/>
    <s v="9308105301"/>
    <s v="211"/>
    <x v="359"/>
    <d v="1899-12-30T13:56:00"/>
    <d v="2023-12-17T00:00:00"/>
    <s v="18:59"/>
    <x v="9"/>
    <x v="0"/>
    <x v="0"/>
    <s v="7"/>
    <x v="1"/>
    <s v="1"/>
    <n v="6"/>
    <s v="NE"/>
    <s v=""/>
    <x v="1"/>
  </r>
  <r>
    <s v="007072/23"/>
    <s v="Študentová Jana"/>
    <s v="8260155761"/>
    <s v="207"/>
    <x v="359"/>
    <d v="1899-12-30T15:06:00"/>
    <d v="2023-12-17T00:00:00"/>
    <s v="14:01"/>
    <x v="1"/>
    <x v="0"/>
    <x v="0"/>
    <s v="7"/>
    <x v="1"/>
    <s v="1"/>
    <n v="6"/>
    <s v="ANO"/>
    <s v=""/>
    <x v="1"/>
  </r>
  <r>
    <s v="006982/23"/>
    <s v="Žiga Richard"/>
    <s v="0603177333"/>
    <s v="213"/>
    <x v="356"/>
    <d v="1899-12-30T10:35:00"/>
    <d v="2023-12-18T00:00:00"/>
    <s v="13:57"/>
    <x v="0"/>
    <x v="2"/>
    <x v="2"/>
    <s v="2"/>
    <x v="0"/>
    <s v="1"/>
    <n v="2"/>
    <s v="NE"/>
    <s v=""/>
    <x v="0"/>
  </r>
  <r>
    <s v="007000/23"/>
    <s v="Studnař Michal"/>
    <s v="0607203256"/>
    <s v="205"/>
    <x v="357"/>
    <d v="1899-12-30T09:15:00"/>
    <d v="2023-12-18T00:00:00"/>
    <s v="13:55"/>
    <x v="4"/>
    <x v="2"/>
    <x v="2"/>
    <s v="2"/>
    <x v="0"/>
    <s v="1"/>
    <n v="3"/>
    <s v="NE"/>
    <s v=""/>
    <x v="0"/>
  </r>
  <r>
    <s v="007010/23"/>
    <s v="Študentová Alžběta "/>
    <s v="1452270523"/>
    <s v="207"/>
    <x v="357"/>
    <d v="1899-12-30T11:43:00"/>
    <d v="2023-12-18T00:00:00"/>
    <s v="11:36"/>
    <x v="0"/>
    <x v="1"/>
    <x v="1"/>
    <s v="2"/>
    <x v="0"/>
    <s v="1"/>
    <n v="3"/>
    <s v="NE"/>
    <s v=""/>
    <x v="0"/>
  </r>
  <r>
    <s v="007022/23"/>
    <s v="Zatloukal Matěj"/>
    <s v="2309191500"/>
    <s v="211"/>
    <x v="357"/>
    <d v="1899-12-30T17:35:00"/>
    <d v="2023-12-18T00:00:00"/>
    <s v="14:13"/>
    <x v="4"/>
    <x v="1"/>
    <x v="1"/>
    <s v="2"/>
    <x v="0"/>
    <s v="1"/>
    <n v="3"/>
    <s v="ANO"/>
    <s v=""/>
    <x v="1"/>
  </r>
  <r>
    <s v="007023/23"/>
    <s v="Benešová Kateřina "/>
    <s v="9961144182"/>
    <s v="211"/>
    <x v="357"/>
    <d v="1899-12-30T17:44:00"/>
    <d v="2023-12-18T00:00:00"/>
    <s v="14:15"/>
    <x v="5"/>
    <x v="0"/>
    <x v="0"/>
    <s v="7"/>
    <x v="1"/>
    <s v="1"/>
    <n v="3"/>
    <s v="ANO"/>
    <s v=""/>
    <x v="1"/>
  </r>
  <r>
    <s v="007046/23"/>
    <s v="Šoc Jakub"/>
    <s v="1311051016"/>
    <s v="111"/>
    <x v="358"/>
    <d v="1899-12-30T14:54:00"/>
    <d v="2023-12-18T00:00:00"/>
    <s v="15:35"/>
    <x v="2"/>
    <x v="0"/>
    <x v="0"/>
    <s v="2"/>
    <x v="0"/>
    <s v="1"/>
    <n v="4"/>
    <s v="NE"/>
    <s v=""/>
    <x v="0"/>
  </r>
  <r>
    <s v="007049/23"/>
    <s v="Anděl Vojtěch"/>
    <s v="1912100729"/>
    <s v="111"/>
    <x v="358"/>
    <d v="1899-12-30T19:07:00"/>
    <d v="2023-12-18T00:00:00"/>
    <s v="14:10"/>
    <x v="2"/>
    <x v="0"/>
    <x v="0"/>
    <s v="2"/>
    <x v="0"/>
    <s v="1"/>
    <n v="4"/>
    <s v="ANO"/>
    <s v=""/>
    <x v="1"/>
  </r>
  <r>
    <s v="007054/23"/>
    <s v="Bubeníček Matěj"/>
    <s v="1812190006"/>
    <s v="201"/>
    <x v="360"/>
    <d v="1899-12-30T08:26:00"/>
    <d v="2023-12-18T00:00:00"/>
    <s v="12:24"/>
    <x v="2"/>
    <x v="1"/>
    <x v="1"/>
    <s v="7"/>
    <x v="0"/>
    <s v="1"/>
    <n v="5"/>
    <s v="NE"/>
    <s v=""/>
    <x v="0"/>
  </r>
  <r>
    <s v="007059/23"/>
    <s v="Vinklárková Karolína"/>
    <s v="2355030711"/>
    <s v="111"/>
    <x v="360"/>
    <d v="1899-12-30T10:32:00"/>
    <d v="2023-12-18T00:00:00"/>
    <s v="12:05"/>
    <x v="4"/>
    <x v="1"/>
    <x v="1"/>
    <s v="2"/>
    <x v="0"/>
    <s v="1"/>
    <n v="5"/>
    <s v="NE"/>
    <s v=""/>
    <x v="0"/>
  </r>
  <r>
    <s v="007062/23"/>
    <s v="Purová Vladimíra"/>
    <s v="7755175780"/>
    <s v="205"/>
    <x v="360"/>
    <d v="1899-12-30T12:41:00"/>
    <d v="2023-12-18T00:00:00"/>
    <s v="12:07"/>
    <x v="5"/>
    <x v="0"/>
    <x v="0"/>
    <s v="7"/>
    <x v="1"/>
    <s v="1"/>
    <n v="5"/>
    <s v="NE"/>
    <s v=""/>
    <x v="0"/>
  </r>
  <r>
    <s v="007063/23"/>
    <s v="Jelčová Milena"/>
    <s v="8655155773"/>
    <s v="201"/>
    <x v="360"/>
    <d v="1899-12-30T13:41:00"/>
    <d v="2023-12-18T00:00:00"/>
    <s v="12:26"/>
    <x v="3"/>
    <x v="0"/>
    <x v="0"/>
    <s v="7"/>
    <x v="1"/>
    <s v="1"/>
    <n v="5"/>
    <s v="NE"/>
    <s v=""/>
    <x v="0"/>
  </r>
  <r>
    <s v="007067/23"/>
    <s v="Janičko Vojtěch"/>
    <s v="1009211148"/>
    <s v="213"/>
    <x v="360"/>
    <d v="1899-12-30T21:19:00"/>
    <d v="2023-12-18T00:00:00"/>
    <s v="14:16"/>
    <x v="4"/>
    <x v="0"/>
    <x v="0"/>
    <s v="2"/>
    <x v="0"/>
    <s v="1"/>
    <n v="5"/>
    <s v="ANO"/>
    <s v=""/>
    <x v="1"/>
  </r>
  <r>
    <s v="007085/23"/>
    <s v="Slouka Nikolas"/>
    <s v="1811031332"/>
    <s v="201"/>
    <x v="361"/>
    <d v="1899-12-30T14:00:00"/>
    <d v="2023-12-18T00:00:00"/>
    <s v="08:17"/>
    <x v="4"/>
    <x v="2"/>
    <x v="2"/>
    <s v="2"/>
    <x v="0"/>
    <s v="1"/>
    <n v="7"/>
    <s v="NE"/>
    <s v=""/>
    <x v="1"/>
  </r>
  <r>
    <s v="007086/23"/>
    <s v="Slouka Martin"/>
    <s v="8606194916"/>
    <s v="201"/>
    <x v="361"/>
    <d v="1899-12-30T14:02:00"/>
    <d v="2023-12-18T00:00:00"/>
    <s v="08:21"/>
    <x v="5"/>
    <x v="0"/>
    <x v="0"/>
    <s v="7"/>
    <x v="1"/>
    <s v="1"/>
    <n v="7"/>
    <s v="NE"/>
    <s v=""/>
    <x v="1"/>
  </r>
  <r>
    <s v="007089/23"/>
    <s v="Szabó Elen "/>
    <s v="2061290407"/>
    <s v="111"/>
    <x v="361"/>
    <d v="1899-12-30T14:27:00"/>
    <d v="2023-12-18T00:00:00"/>
    <s v="12:04"/>
    <x v="4"/>
    <x v="2"/>
    <x v="2"/>
    <s v="2"/>
    <x v="0"/>
    <s v="1"/>
    <n v="7"/>
    <s v="NE"/>
    <s v=""/>
    <x v="1"/>
  </r>
  <r>
    <s v="007090/23"/>
    <s v="Szabó František"/>
    <s v="8706086180"/>
    <s v="111"/>
    <x v="361"/>
    <d v="1899-12-30T14:31:00"/>
    <d v="2023-12-18T00:00:00"/>
    <s v="12:07"/>
    <x v="5"/>
    <x v="0"/>
    <x v="0"/>
    <s v="7"/>
    <x v="1"/>
    <s v="1"/>
    <n v="7"/>
    <s v="NE"/>
    <s v=""/>
    <x v="1"/>
  </r>
  <r>
    <s v="007108/23"/>
    <s v="Hamalová Alžběta"/>
    <s v="0757173241"/>
    <s v="205"/>
    <x v="362"/>
    <d v="1899-12-30T10:46:00"/>
    <d v="2023-12-19T00:00:00"/>
    <s v="18:00"/>
    <x v="8"/>
    <x v="2"/>
    <x v="2"/>
    <s v="2"/>
    <x v="0"/>
    <s v="1"/>
    <n v="1"/>
    <s v="NE"/>
    <s v=""/>
    <x v="0"/>
  </r>
  <r>
    <s v="006910/23"/>
    <s v="Dřímalka Eda"/>
    <s v="2205130521"/>
    <s v="205"/>
    <x v="351"/>
    <d v="1899-12-30T21:53:00"/>
    <d v="2023-12-19T00:00:00"/>
    <s v="12:29"/>
    <x v="2"/>
    <x v="1"/>
    <x v="1"/>
    <s v="2"/>
    <x v="0"/>
    <s v="1"/>
    <n v="4"/>
    <s v="ANO"/>
    <s v=""/>
    <x v="1"/>
  </r>
  <r>
    <s v="007007/23"/>
    <s v="Krejčí Samuel"/>
    <s v="1706271787"/>
    <s v="111"/>
    <x v="357"/>
    <d v="1899-12-30T10:43:00"/>
    <d v="2023-12-19T00:00:00"/>
    <s v="13:52"/>
    <x v="8"/>
    <x v="1"/>
    <x v="1"/>
    <s v="5"/>
    <x v="0"/>
    <s v="1"/>
    <n v="3"/>
    <s v="NE"/>
    <s v=""/>
    <x v="0"/>
  </r>
  <r>
    <s v="007061/23"/>
    <s v="Richterová Keila"/>
    <s v="1451180027"/>
    <s v="205"/>
    <x v="360"/>
    <d v="1899-12-30T12:35:00"/>
    <d v="2023-12-19T00:00:00"/>
    <s v="15:40"/>
    <x v="0"/>
    <x v="2"/>
    <x v="2"/>
    <s v="2"/>
    <x v="0"/>
    <s v="1"/>
    <n v="5"/>
    <s v="NE"/>
    <s v=""/>
    <x v="0"/>
  </r>
  <r>
    <s v="007064/23"/>
    <s v="Dřímalková Lucie"/>
    <s v="8661295830"/>
    <s v="205"/>
    <x v="360"/>
    <d v="1899-12-30T14:28:00"/>
    <d v="2023-12-19T00:00:00"/>
    <s v="12:36"/>
    <x v="3"/>
    <x v="0"/>
    <x v="0"/>
    <s v="7"/>
    <x v="1"/>
    <s v="1"/>
    <n v="5"/>
    <s v="NE"/>
    <s v=""/>
    <x v="0"/>
  </r>
  <r>
    <s v="007065/23"/>
    <s v="Hauerová Klaudie"/>
    <s v="9151110199"/>
    <s v="205"/>
    <x v="360"/>
    <d v="1899-12-30T17:05:00"/>
    <d v="2023-12-19T00:00:00"/>
    <s v="20:04"/>
    <x v="1"/>
    <x v="0"/>
    <x v="0"/>
    <s v="7"/>
    <x v="1"/>
    <s v="1"/>
    <n v="5"/>
    <s v="ANO"/>
    <s v=""/>
    <x v="1"/>
  </r>
  <r>
    <s v="007078/23"/>
    <s v="Hejtman Ondřej"/>
    <s v="1103110008"/>
    <s v="205"/>
    <x v="361"/>
    <d v="1899-12-30T12:11:00"/>
    <d v="2023-12-19T00:00:00"/>
    <s v="12:57"/>
    <x v="8"/>
    <x v="1"/>
    <x v="1"/>
    <s v="4"/>
    <x v="0"/>
    <s v="1"/>
    <n v="7"/>
    <s v="NE"/>
    <s v=""/>
    <x v="1"/>
  </r>
  <r>
    <s v="007079/23"/>
    <s v="Gažar Jakub"/>
    <s v="1704191874"/>
    <s v="205"/>
    <x v="361"/>
    <d v="1899-12-30T13:05:00"/>
    <d v="2023-12-19T00:00:00"/>
    <s v="09:24"/>
    <x v="7"/>
    <x v="2"/>
    <x v="2"/>
    <s v="2"/>
    <x v="0"/>
    <s v="1"/>
    <n v="7"/>
    <s v="NE"/>
    <s v=""/>
    <x v="1"/>
  </r>
  <r>
    <s v="007080/23"/>
    <s v="Fojtů Tomáš"/>
    <s v="2001131330"/>
    <s v="205"/>
    <x v="361"/>
    <d v="1899-12-30T13:23:00"/>
    <d v="2023-12-19T00:00:00"/>
    <s v="09:03"/>
    <x v="7"/>
    <x v="2"/>
    <x v="2"/>
    <s v="2"/>
    <x v="0"/>
    <s v="1"/>
    <n v="7"/>
    <s v="NE"/>
    <s v=""/>
    <x v="1"/>
  </r>
  <r>
    <s v="007081/23"/>
    <s v="Fojtů Valérie"/>
    <s v="1757070722"/>
    <s v="205"/>
    <x v="361"/>
    <d v="1899-12-30T13:28:00"/>
    <d v="2023-12-19T00:00:00"/>
    <s v="09:03"/>
    <x v="7"/>
    <x v="2"/>
    <x v="2"/>
    <s v="2"/>
    <x v="0"/>
    <s v="1"/>
    <n v="7"/>
    <s v="NE"/>
    <s v=""/>
    <x v="1"/>
  </r>
  <r>
    <s v="007082/23"/>
    <s v="Fojtů Pavla"/>
    <s v="9256191560"/>
    <s v="205"/>
    <x v="361"/>
    <d v="1899-12-30T13:31:00"/>
    <d v="2023-12-19T00:00:00"/>
    <s v="09:17"/>
    <x v="6"/>
    <x v="0"/>
    <x v="0"/>
    <s v="7"/>
    <x v="1"/>
    <s v="1"/>
    <n v="7"/>
    <s v="NE"/>
    <s v=""/>
    <x v="1"/>
  </r>
  <r>
    <s v="007083/23"/>
    <s v="Lindner Antonín"/>
    <s v="1806212463"/>
    <s v="205"/>
    <x v="361"/>
    <d v="1899-12-30T13:41:00"/>
    <d v="2023-12-19T00:00:00"/>
    <s v="09:04"/>
    <x v="7"/>
    <x v="2"/>
    <x v="2"/>
    <s v="2"/>
    <x v="0"/>
    <s v="1"/>
    <n v="7"/>
    <s v="NE"/>
    <s v=""/>
    <x v="1"/>
  </r>
  <r>
    <s v="007084/23"/>
    <s v="Lindnerová Zdeňka"/>
    <s v="7861145358"/>
    <s v="205"/>
    <x v="361"/>
    <d v="1899-12-30T13:44:00"/>
    <d v="2023-12-19T00:00:00"/>
    <s v="09:18"/>
    <x v="6"/>
    <x v="0"/>
    <x v="0"/>
    <s v="7"/>
    <x v="1"/>
    <s v="1"/>
    <n v="7"/>
    <s v="NE"/>
    <s v=""/>
    <x v="1"/>
  </r>
  <r>
    <s v="007087/23"/>
    <s v="Přidal Marek"/>
    <s v="1809290395"/>
    <s v="205"/>
    <x v="361"/>
    <d v="1899-12-30T14:15:00"/>
    <d v="2023-12-19T00:00:00"/>
    <s v="09:03"/>
    <x v="7"/>
    <x v="2"/>
    <x v="2"/>
    <s v="2"/>
    <x v="0"/>
    <s v="1"/>
    <n v="7"/>
    <s v="NE"/>
    <s v=""/>
    <x v="1"/>
  </r>
  <r>
    <s v="007088/23"/>
    <s v="Přidalová Lucie, Bc."/>
    <s v="8254185313"/>
    <s v="205"/>
    <x v="361"/>
    <d v="1899-12-30T14:17:00"/>
    <d v="2023-12-19T00:00:00"/>
    <s v="09:18"/>
    <x v="6"/>
    <x v="0"/>
    <x v="0"/>
    <s v="7"/>
    <x v="1"/>
    <s v="1"/>
    <n v="7"/>
    <s v="NE"/>
    <s v=""/>
    <x v="1"/>
  </r>
  <r>
    <s v="007091/23"/>
    <s v="Michalčík Patrik"/>
    <s v="1511170936"/>
    <s v="111"/>
    <x v="361"/>
    <d v="1899-12-30T14:43:00"/>
    <d v="2023-12-19T00:00:00"/>
    <s v="09:29"/>
    <x v="7"/>
    <x v="2"/>
    <x v="2"/>
    <s v="2"/>
    <x v="0"/>
    <s v="1"/>
    <n v="7"/>
    <s v="NE"/>
    <s v=""/>
    <x v="1"/>
  </r>
  <r>
    <s v="007092/23"/>
    <s v="Býmová Magda"/>
    <s v="1652040225"/>
    <s v="111"/>
    <x v="361"/>
    <d v="1899-12-30T14:55:00"/>
    <d v="2023-12-19T00:00:00"/>
    <s v="13:57"/>
    <x v="8"/>
    <x v="2"/>
    <x v="2"/>
    <s v="2"/>
    <x v="0"/>
    <s v="1"/>
    <n v="7"/>
    <s v="NE"/>
    <s v=""/>
    <x v="1"/>
  </r>
  <r>
    <s v="007093/23"/>
    <s v="Býmová Radana"/>
    <s v="7352205289"/>
    <s v="111"/>
    <x v="361"/>
    <d v="1899-12-30T14:58:00"/>
    <d v="2023-12-19T00:00:00"/>
    <s v="12:10"/>
    <x v="9"/>
    <x v="0"/>
    <x v="0"/>
    <s v="7"/>
    <x v="1"/>
    <s v="1"/>
    <n v="7"/>
    <s v="NE"/>
    <s v=""/>
    <x v="1"/>
  </r>
  <r>
    <s v="007094/23"/>
    <s v="Španihel Marek"/>
    <s v="1209192402"/>
    <s v="213"/>
    <x v="361"/>
    <d v="1899-12-30T15:27:00"/>
    <d v="2023-12-19T00:00:00"/>
    <s v="14:00"/>
    <x v="8"/>
    <x v="2"/>
    <x v="2"/>
    <s v="2"/>
    <x v="0"/>
    <s v="1"/>
    <n v="7"/>
    <s v="ANO"/>
    <s v=""/>
    <x v="1"/>
  </r>
  <r>
    <s v="007095/23"/>
    <s v="Španihelová Lucie"/>
    <s v="7358114984"/>
    <s v="213"/>
    <x v="361"/>
    <d v="1899-12-30T15:30:00"/>
    <d v="2023-12-19T00:00:00"/>
    <s v="12:07"/>
    <x v="9"/>
    <x v="0"/>
    <x v="0"/>
    <s v="7"/>
    <x v="1"/>
    <s v="1"/>
    <n v="7"/>
    <s v="ANO"/>
    <s v=""/>
    <x v="1"/>
  </r>
  <r>
    <s v="007096/23"/>
    <s v="Vymětalová Julie"/>
    <s v="2257040588"/>
    <s v="111"/>
    <x v="361"/>
    <d v="1899-12-30T15:46:00"/>
    <d v="2023-12-19T00:00:00"/>
    <s v="12:49"/>
    <x v="4"/>
    <x v="2"/>
    <x v="2"/>
    <s v="2"/>
    <x v="0"/>
    <s v="1"/>
    <n v="7"/>
    <s v="ANO"/>
    <s v=""/>
    <x v="1"/>
  </r>
  <r>
    <s v="007097/23"/>
    <s v="Vymětalová Barbora"/>
    <s v="9154015101"/>
    <s v="111"/>
    <x v="361"/>
    <d v="1899-12-30T15:49:00"/>
    <d v="2023-12-19T00:00:00"/>
    <s v="12:51"/>
    <x v="5"/>
    <x v="0"/>
    <x v="0"/>
    <s v="7"/>
    <x v="1"/>
    <s v="1"/>
    <n v="7"/>
    <s v="ANO"/>
    <s v=""/>
    <x v="1"/>
  </r>
  <r>
    <s v="007099/23"/>
    <s v="Bedore Emily Sarah"/>
    <s v="1162250749"/>
    <s v="211"/>
    <x v="361"/>
    <d v="1899-12-30T15:59:00"/>
    <d v="2023-12-19T00:00:00"/>
    <s v="12:28"/>
    <x v="4"/>
    <x v="2"/>
    <x v="2"/>
    <s v="2"/>
    <x v="0"/>
    <s v="1"/>
    <n v="7"/>
    <s v="ANO"/>
    <s v=""/>
    <x v="1"/>
  </r>
  <r>
    <s v="007100/23"/>
    <s v="Šilhanová Zuzana"/>
    <s v="8357195319"/>
    <s v="211"/>
    <x v="361"/>
    <d v="1899-12-30T16:03:00"/>
    <d v="2023-12-19T00:00:00"/>
    <s v="12:31"/>
    <x v="5"/>
    <x v="0"/>
    <x v="0"/>
    <s v="7"/>
    <x v="1"/>
    <s v="1"/>
    <n v="7"/>
    <s v="ANO"/>
    <s v=""/>
    <x v="1"/>
  </r>
  <r>
    <s v="007101/23"/>
    <s v="Michalčík Josef"/>
    <s v="8509194529"/>
    <s v="111"/>
    <x v="361"/>
    <d v="1899-12-30T16:11:00"/>
    <d v="2023-12-19T00:00:00"/>
    <s v="09:34"/>
    <x v="6"/>
    <x v="0"/>
    <x v="0"/>
    <s v="7"/>
    <x v="1"/>
    <s v="1"/>
    <n v="7"/>
    <s v="ANO"/>
    <s v=""/>
    <x v="1"/>
  </r>
  <r>
    <s v="007109/23"/>
    <s v="Gáborová Nikola "/>
    <s v="0761176064"/>
    <s v="205"/>
    <x v="362"/>
    <d v="1899-12-30T12:05:00"/>
    <d v="2023-12-19T00:00:00"/>
    <s v="13:41"/>
    <x v="4"/>
    <x v="2"/>
    <x v="2"/>
    <s v="2"/>
    <x v="0"/>
    <s v="1"/>
    <n v="1"/>
    <s v="NE"/>
    <s v=""/>
    <x v="0"/>
  </r>
  <r>
    <s v="007113/23"/>
    <s v="Ferková Andrea"/>
    <s v="8356013787"/>
    <s v="111"/>
    <x v="362"/>
    <d v="1899-12-30T12:58:00"/>
    <d v="2023-12-19T00:00:00"/>
    <s v="13:49"/>
    <x v="5"/>
    <x v="0"/>
    <x v="0"/>
    <s v="7"/>
    <x v="1"/>
    <s v="1"/>
    <n v="1"/>
    <s v="NE"/>
    <s v=""/>
    <x v="0"/>
  </r>
  <r>
    <s v="006720/23"/>
    <s v="Pěček Josef"/>
    <s v="1006166073"/>
    <s v="205"/>
    <x v="343"/>
    <d v="1899-12-30T13:55:00"/>
    <d v="2023-12-20T00:00:00"/>
    <s v="12:30"/>
    <x v="0"/>
    <x v="1"/>
    <x v="1"/>
    <s v="2"/>
    <x v="0"/>
    <s v="1"/>
    <n v="3"/>
    <s v="NE"/>
    <s v=""/>
    <x v="0"/>
  </r>
  <r>
    <s v="007029/23"/>
    <s v="Mrhalová Lilien"/>
    <s v="2059040720"/>
    <s v="205"/>
    <x v="358"/>
    <d v="1899-12-30T08:31:00"/>
    <d v="2023-12-20T00:00:00"/>
    <s v="13:59"/>
    <x v="8"/>
    <x v="0"/>
    <x v="0"/>
    <s v="2"/>
    <x v="0"/>
    <s v="1"/>
    <n v="4"/>
    <s v="NE"/>
    <s v=""/>
    <x v="0"/>
  </r>
  <r>
    <s v="007052/23"/>
    <s v="Hajčíková Valéria"/>
    <s v="1854070086"/>
    <s v="205"/>
    <x v="360"/>
    <d v="1899-12-30T00:00:00"/>
    <d v="2023-12-20T00:00:00"/>
    <s v="12:19"/>
    <x v="2"/>
    <x v="1"/>
    <x v="1"/>
    <s v="4"/>
    <x v="0"/>
    <s v="1"/>
    <n v="5"/>
    <s v="ANO"/>
    <s v=""/>
    <x v="1"/>
  </r>
  <r>
    <s v="007053/23"/>
    <s v="Hajčíková Hana"/>
    <s v="8561275789"/>
    <s v="205"/>
    <x v="360"/>
    <d v="1899-12-30T00:39:00"/>
    <d v="2023-12-20T00:00:00"/>
    <s v="12:30"/>
    <x v="3"/>
    <x v="0"/>
    <x v="0"/>
    <s v="7"/>
    <x v="1"/>
    <s v="1"/>
    <n v="5"/>
    <s v="ANO"/>
    <s v=""/>
    <x v="1"/>
  </r>
  <r>
    <s v="007055/23"/>
    <s v="Rous Mikuláš"/>
    <s v="2204300285"/>
    <s v="205"/>
    <x v="360"/>
    <d v="1899-12-30T09:18:00"/>
    <d v="2023-12-20T00:00:00"/>
    <s v="09:19"/>
    <x v="8"/>
    <x v="2"/>
    <x v="2"/>
    <s v="2"/>
    <x v="0"/>
    <s v="1"/>
    <n v="5"/>
    <s v="NE"/>
    <s v=""/>
    <x v="0"/>
  </r>
  <r>
    <s v="007058/23"/>
    <s v="Hefka Dominik"/>
    <s v="0705085337"/>
    <s v="111"/>
    <x v="360"/>
    <d v="1899-12-30T10:04:00"/>
    <d v="2023-12-20T00:00:00"/>
    <s v="13:33"/>
    <x v="0"/>
    <x v="0"/>
    <x v="0"/>
    <s v="2"/>
    <x v="0"/>
    <s v="1"/>
    <n v="5"/>
    <s v="NE"/>
    <s v=""/>
    <x v="0"/>
  </r>
  <r>
    <s v="007066/23"/>
    <s v="Velčovská Tereza"/>
    <s v="9355065390"/>
    <s v="205"/>
    <x v="360"/>
    <d v="1899-12-30T17:34:00"/>
    <d v="2023-12-20T00:00:00"/>
    <s v="13:53"/>
    <x v="9"/>
    <x v="0"/>
    <x v="0"/>
    <s v="2"/>
    <x v="1"/>
    <s v="1"/>
    <n v="5"/>
    <s v="ANO"/>
    <s v=""/>
    <x v="1"/>
  </r>
  <r>
    <s v="007070/23"/>
    <s v="Slavíček Vojtěch "/>
    <s v="0609186171"/>
    <s v="205"/>
    <x v="359"/>
    <d v="1899-12-30T12:50:00"/>
    <d v="2023-12-20T00:00:00"/>
    <s v="12:59"/>
    <x v="7"/>
    <x v="0"/>
    <x v="0"/>
    <s v="6"/>
    <x v="0"/>
    <s v="1"/>
    <n v="6"/>
    <s v="NE"/>
    <s v=""/>
    <x v="1"/>
  </r>
  <r>
    <s v="007073/23"/>
    <s v="Procházka Dominik "/>
    <s v="0705205336"/>
    <s v="111"/>
    <x v="359"/>
    <d v="1899-12-30T16:14:00"/>
    <d v="2023-12-20T00:00:00"/>
    <s v="12:28"/>
    <x v="0"/>
    <x v="2"/>
    <x v="2"/>
    <s v="2"/>
    <x v="0"/>
    <s v="1"/>
    <n v="6"/>
    <s v="ANO"/>
    <s v=""/>
    <x v="1"/>
  </r>
  <r>
    <s v="007077/23"/>
    <s v="Svozil Vojtěch"/>
    <s v="1501030047"/>
    <s v="205"/>
    <x v="361"/>
    <d v="1899-12-30T09:06:00"/>
    <d v="2023-12-20T00:00:00"/>
    <s v="12:16"/>
    <x v="4"/>
    <x v="1"/>
    <x v="1"/>
    <s v="2"/>
    <x v="0"/>
    <s v="1"/>
    <n v="7"/>
    <s v="NE"/>
    <s v=""/>
    <x v="1"/>
  </r>
  <r>
    <s v="007098/23"/>
    <s v="Hýbner Tomáš"/>
    <s v="0711155346"/>
    <s v="211"/>
    <x v="361"/>
    <d v="1899-12-30T15:56:00"/>
    <d v="2023-12-20T00:00:00"/>
    <s v="12:06"/>
    <x v="2"/>
    <x v="1"/>
    <x v="1"/>
    <s v="2"/>
    <x v="0"/>
    <s v="1"/>
    <n v="7"/>
    <s v="ANO"/>
    <s v=""/>
    <x v="1"/>
  </r>
  <r>
    <s v="007103/23"/>
    <s v="Blaťáková Lucie"/>
    <s v="1060190021"/>
    <s v="111"/>
    <x v="361"/>
    <d v="1899-12-30T18:20:00"/>
    <d v="2023-12-20T00:00:00"/>
    <s v="14:47"/>
    <x v="11"/>
    <x v="0"/>
    <x v="0"/>
    <s v="2"/>
    <x v="0"/>
    <s v="8"/>
    <n v="7"/>
    <s v="ANO"/>
    <s v=""/>
    <x v="1"/>
  </r>
  <r>
    <s v="007105/23"/>
    <s v="Janáčová Lucie"/>
    <s v="8952075770"/>
    <s v="205"/>
    <x v="361"/>
    <d v="1899-12-30T22:05:00"/>
    <d v="2023-12-20T00:00:00"/>
    <s v="13:39"/>
    <x v="9"/>
    <x v="0"/>
    <x v="0"/>
    <s v="7"/>
    <x v="1"/>
    <s v="1"/>
    <n v="7"/>
    <s v="ANO"/>
    <s v=""/>
    <x v="1"/>
  </r>
  <r>
    <s v="007106/23"/>
    <s v="Kořínková Veronika"/>
    <s v="0661055263"/>
    <s v="111"/>
    <x v="362"/>
    <d v="1899-12-30T08:45:00"/>
    <d v="2023-12-20T00:00:00"/>
    <s v="12:32"/>
    <x v="0"/>
    <x v="2"/>
    <x v="2"/>
    <s v="2"/>
    <x v="0"/>
    <s v="1"/>
    <n v="1"/>
    <s v="NE"/>
    <s v=""/>
    <x v="0"/>
  </r>
  <r>
    <s v="007110/23"/>
    <s v="Sklenářová Layla"/>
    <s v="1856150274"/>
    <s v="205"/>
    <x v="362"/>
    <d v="1899-12-30T12:07:00"/>
    <d v="2023-12-20T00:00:00"/>
    <s v="12:00"/>
    <x v="2"/>
    <x v="1"/>
    <x v="1"/>
    <s v="1"/>
    <x v="0"/>
    <s v="1"/>
    <n v="1"/>
    <s v="NE"/>
    <s v=""/>
    <x v="0"/>
  </r>
  <r>
    <s v="007112/23"/>
    <s v="Sklenářová Anna"/>
    <s v="9162216173"/>
    <s v="205"/>
    <x v="362"/>
    <d v="1899-12-30T12:32:00"/>
    <d v="2023-12-20T00:00:00"/>
    <s v="12:02"/>
    <x v="3"/>
    <x v="0"/>
    <x v="0"/>
    <s v="7"/>
    <x v="1"/>
    <s v="1"/>
    <n v="1"/>
    <s v="NE"/>
    <s v=""/>
    <x v="0"/>
  </r>
  <r>
    <s v="007121/23"/>
    <s v="Šmerdová Evelína"/>
    <s v="2362080402"/>
    <s v="201"/>
    <x v="362"/>
    <d v="1899-12-30T16:27:00"/>
    <d v="2023-12-20T00:00:00"/>
    <s v="11:34"/>
    <x v="11"/>
    <x v="1"/>
    <x v="1"/>
    <s v="2"/>
    <x v="0"/>
    <s v="6"/>
    <n v="1"/>
    <s v="ANO"/>
    <s v=""/>
    <x v="1"/>
  </r>
  <r>
    <s v="007122/23"/>
    <s v="Harvánková Thea"/>
    <s v="2362050350"/>
    <s v="211"/>
    <x v="362"/>
    <d v="1899-12-30T18:03:00"/>
    <d v="2023-12-20T00:00:00"/>
    <s v="09:39"/>
    <x v="4"/>
    <x v="0"/>
    <x v="0"/>
    <s v="2"/>
    <x v="0"/>
    <s v="1"/>
    <n v="1"/>
    <s v="ANO"/>
    <s v=""/>
    <x v="1"/>
  </r>
  <r>
    <s v="007123/23"/>
    <s v="Harvánková Michaela "/>
    <s v="8961164036"/>
    <s v="211"/>
    <x v="362"/>
    <d v="1899-12-30T18:16:00"/>
    <d v="2023-12-20T00:00:00"/>
    <s v="09:42"/>
    <x v="5"/>
    <x v="0"/>
    <x v="0"/>
    <s v="7"/>
    <x v="1"/>
    <s v="1"/>
    <n v="1"/>
    <s v="ANO"/>
    <s v=""/>
    <x v="1"/>
  </r>
  <r>
    <s v="007126/23"/>
    <s v="Petrušková Žaneta "/>
    <s v="9355156140"/>
    <s v="201"/>
    <x v="362"/>
    <d v="1899-12-30T20:05:00"/>
    <d v="2023-12-20T00:00:00"/>
    <s v="17:11"/>
    <x v="6"/>
    <x v="0"/>
    <x v="0"/>
    <s v="7"/>
    <x v="1"/>
    <s v="1"/>
    <n v="1"/>
    <s v="ANO"/>
    <s v=""/>
    <x v="1"/>
  </r>
  <r>
    <s v="007127/23"/>
    <s v="Štenclová Daniela "/>
    <s v="0862133250"/>
    <s v="201"/>
    <x v="362"/>
    <d v="1899-12-30T21:57:00"/>
    <d v="2023-12-20T00:00:00"/>
    <s v="14:36"/>
    <x v="0"/>
    <x v="0"/>
    <x v="0"/>
    <s v="2"/>
    <x v="0"/>
    <s v="1"/>
    <n v="1"/>
    <s v="ANO"/>
    <s v=""/>
    <x v="1"/>
  </r>
  <r>
    <s v="007129/23"/>
    <s v="Škůrková Adéla"/>
    <s v="0653033249"/>
    <s v="205"/>
    <x v="363"/>
    <d v="1899-12-30T08:05:00"/>
    <d v="2023-12-20T00:00:00"/>
    <s v="14:17"/>
    <x v="0"/>
    <x v="2"/>
    <x v="2"/>
    <s v="2"/>
    <x v="0"/>
    <s v="1"/>
    <n v="2"/>
    <s v="NE"/>
    <s v=""/>
    <x v="0"/>
  </r>
  <r>
    <s v="007132/23"/>
    <s v="Blümel Tobiáš"/>
    <s v="1605170149"/>
    <s v="205"/>
    <x v="363"/>
    <d v="1899-12-30T09:26:00"/>
    <d v="2023-12-20T00:00:00"/>
    <s v="14:10"/>
    <x v="4"/>
    <x v="2"/>
    <x v="2"/>
    <s v="2"/>
    <x v="0"/>
    <s v="1"/>
    <n v="2"/>
    <s v="NE"/>
    <s v=""/>
    <x v="0"/>
  </r>
  <r>
    <s v="007133/23"/>
    <s v="Soldán František "/>
    <s v="1207200962"/>
    <s v="205"/>
    <x v="363"/>
    <d v="1899-12-30T09:34:00"/>
    <d v="2023-12-20T00:00:00"/>
    <s v="15:51"/>
    <x v="0"/>
    <x v="2"/>
    <x v="2"/>
    <s v="2"/>
    <x v="2"/>
    <s v="1"/>
    <n v="2"/>
    <s v="NE"/>
    <s v=""/>
    <x v="0"/>
  </r>
  <r>
    <s v="007138/23"/>
    <s v="Hrabal Kristián"/>
    <s v="2006240720"/>
    <s v="111"/>
    <x v="363"/>
    <d v="1899-12-30T13:12:00"/>
    <d v="2023-12-20T00:00:00"/>
    <s v="08:26"/>
    <x v="4"/>
    <x v="1"/>
    <x v="1"/>
    <s v="2"/>
    <x v="0"/>
    <s v="1"/>
    <n v="2"/>
    <s v="NE"/>
    <s v=""/>
    <x v="0"/>
  </r>
  <r>
    <s v="007139/23"/>
    <s v="Hrabalová Kristýna M"/>
    <s v="8456095868"/>
    <s v="111"/>
    <x v="363"/>
    <d v="1899-12-30T13:25:00"/>
    <d v="2023-12-20T00:00:00"/>
    <s v="08:30"/>
    <x v="5"/>
    <x v="0"/>
    <x v="0"/>
    <s v="7"/>
    <x v="1"/>
    <s v="1"/>
    <n v="2"/>
    <s v="NE"/>
    <s v=""/>
    <x v="0"/>
  </r>
  <r>
    <s v="006968/23"/>
    <s v="Kožáková Veronika"/>
    <s v="1556170099"/>
    <s v="213"/>
    <x v="354"/>
    <d v="1899-12-30T13:25:00"/>
    <d v="2023-12-21T00:00:00"/>
    <s v="15:41"/>
    <x v="7"/>
    <x v="2"/>
    <x v="2"/>
    <s v="2"/>
    <x v="0"/>
    <s v="1"/>
    <n v="1"/>
    <s v="NE"/>
    <s v=""/>
    <x v="0"/>
  </r>
  <r>
    <s v="007056/23"/>
    <s v="Kožáková Zuzana"/>
    <s v="8055045438"/>
    <s v="213"/>
    <x v="360"/>
    <d v="1899-12-30T09:28:00"/>
    <d v="2023-12-21T00:00:00"/>
    <s v="15:44"/>
    <x v="6"/>
    <x v="0"/>
    <x v="0"/>
    <s v="7"/>
    <x v="1"/>
    <s v="1"/>
    <n v="5"/>
    <s v="NE"/>
    <s v=""/>
    <x v="0"/>
  </r>
  <r>
    <s v="007074/23"/>
    <s v="Sobota Viktor"/>
    <s v="0601255281"/>
    <s v="205"/>
    <x v="359"/>
    <d v="1899-12-30T17:13:00"/>
    <d v="2023-12-21T00:00:00"/>
    <s v="12:30"/>
    <x v="8"/>
    <x v="2"/>
    <x v="2"/>
    <s v="2"/>
    <x v="0"/>
    <s v="1"/>
    <n v="6"/>
    <s v="ANO"/>
    <s v=""/>
    <x v="1"/>
  </r>
  <r>
    <s v="007075/23"/>
    <s v="Vidrman Jan"/>
    <s v="1708160344"/>
    <s v="205"/>
    <x v="359"/>
    <d v="1899-12-30T18:46:00"/>
    <d v="2023-12-21T00:00:00"/>
    <s v="13:33"/>
    <x v="2"/>
    <x v="2"/>
    <x v="2"/>
    <s v="2"/>
    <x v="0"/>
    <s v="1"/>
    <n v="6"/>
    <s v="ANO"/>
    <s v=""/>
    <x v="1"/>
  </r>
  <r>
    <s v="007076/23"/>
    <s v="Vidrmanová Eva, Mgr."/>
    <s v="8855055781"/>
    <s v="205"/>
    <x v="359"/>
    <d v="1899-12-30T19:01:00"/>
    <d v="2023-12-21T00:00:00"/>
    <s v="13:38"/>
    <x v="3"/>
    <x v="0"/>
    <x v="0"/>
    <s v="7"/>
    <x v="1"/>
    <s v="1"/>
    <n v="6"/>
    <s v="ANO"/>
    <s v=""/>
    <x v="1"/>
  </r>
  <r>
    <s v="007104/23"/>
    <s v="Mück Kilián"/>
    <s v="0704033242"/>
    <s v="205"/>
    <x v="361"/>
    <d v="1899-12-30T19:45:00"/>
    <d v="2023-12-21T00:00:00"/>
    <s v="12:45"/>
    <x v="0"/>
    <x v="1"/>
    <x v="1"/>
    <s v="7"/>
    <x v="0"/>
    <s v="1"/>
    <n v="7"/>
    <s v="ANO"/>
    <s v=""/>
    <x v="1"/>
  </r>
  <r>
    <s v="007111/23"/>
    <s v="Nantl Tomáš"/>
    <s v="0606253230"/>
    <s v="205"/>
    <x v="362"/>
    <d v="1899-12-30T12:13:00"/>
    <d v="2023-12-21T00:00:00"/>
    <s v="12:42"/>
    <x v="4"/>
    <x v="1"/>
    <x v="1"/>
    <s v="2"/>
    <x v="0"/>
    <s v="1"/>
    <n v="1"/>
    <s v="NE"/>
    <s v=""/>
    <x v="0"/>
  </r>
  <r>
    <s v="007114/23"/>
    <s v="Koudelová Barbora"/>
    <s v="2256040424"/>
    <s v="213"/>
    <x v="362"/>
    <d v="1899-12-30T13:00:00"/>
    <d v="2023-12-21T00:00:00"/>
    <s v="10:33"/>
    <x v="0"/>
    <x v="1"/>
    <x v="1"/>
    <s v="2"/>
    <x v="0"/>
    <s v="1"/>
    <n v="1"/>
    <s v="NE"/>
    <s v=""/>
    <x v="0"/>
  </r>
  <r>
    <s v="007115/23"/>
    <s v="Koudelová Michaela"/>
    <s v="9253104784"/>
    <s v="213"/>
    <x v="362"/>
    <d v="1899-12-30T13:10:00"/>
    <d v="2023-12-21T00:00:00"/>
    <s v="10:37"/>
    <x v="1"/>
    <x v="0"/>
    <x v="0"/>
    <s v="7"/>
    <x v="1"/>
    <s v="1"/>
    <n v="1"/>
    <s v="NE"/>
    <s v=""/>
    <x v="0"/>
  </r>
  <r>
    <s v="007124/23"/>
    <s v="Kopáčik Adam"/>
    <s v="2307230354"/>
    <s v="205"/>
    <x v="362"/>
    <d v="1899-12-30T19:24:00"/>
    <d v="2023-12-21T00:00:00"/>
    <s v="12:16"/>
    <x v="4"/>
    <x v="2"/>
    <x v="2"/>
    <s v="2"/>
    <x v="0"/>
    <s v="1"/>
    <n v="1"/>
    <s v="ANO"/>
    <s v=""/>
    <x v="1"/>
  </r>
  <r>
    <s v="007125/23"/>
    <s v="Kopáčiková Lenka "/>
    <s v="9260216152"/>
    <s v="205"/>
    <x v="362"/>
    <d v="1899-12-30T19:30:00"/>
    <d v="2023-12-21T00:00:00"/>
    <s v="12:40"/>
    <x v="5"/>
    <x v="0"/>
    <x v="0"/>
    <s v="7"/>
    <x v="1"/>
    <s v="1"/>
    <n v="1"/>
    <s v="ANO"/>
    <s v=""/>
    <x v="1"/>
  </r>
  <r>
    <s v="007130/23"/>
    <s v="Klíčová Karolína"/>
    <s v="0755305276"/>
    <s v="205"/>
    <x v="363"/>
    <d v="1899-12-30T08:28:00"/>
    <d v="2023-12-21T00:00:00"/>
    <s v="12:30"/>
    <x v="8"/>
    <x v="2"/>
    <x v="2"/>
    <s v="2"/>
    <x v="0"/>
    <s v="1"/>
    <n v="2"/>
    <s v="NE"/>
    <s v=""/>
    <x v="0"/>
  </r>
  <r>
    <s v="007131/23"/>
    <s v="Smetková Adriana "/>
    <s v="0752062355"/>
    <s v="211"/>
    <x v="363"/>
    <d v="1899-12-30T09:04:00"/>
    <d v="2023-12-21T00:00:00"/>
    <s v="12:31"/>
    <x v="8"/>
    <x v="2"/>
    <x v="2"/>
    <s v="2"/>
    <x v="0"/>
    <s v="1"/>
    <n v="2"/>
    <s v="NE"/>
    <s v=""/>
    <x v="0"/>
  </r>
  <r>
    <s v="007135/23"/>
    <s v="Labaj Filip"/>
    <s v="0704126599"/>
    <s v="213"/>
    <x v="363"/>
    <d v="1899-12-30T10:26:00"/>
    <d v="2023-12-21T00:00:00"/>
    <s v="13:31"/>
    <x v="7"/>
    <x v="2"/>
    <x v="2"/>
    <s v="2"/>
    <x v="0"/>
    <s v="1"/>
    <n v="2"/>
    <s v="NE"/>
    <s v=""/>
    <x v="0"/>
  </r>
  <r>
    <s v="007140/23"/>
    <s v="Martinčíková Pavla"/>
    <s v="1052026151"/>
    <s v="205"/>
    <x v="363"/>
    <d v="1899-12-30T15:49:00"/>
    <d v="2023-12-21T00:00:00"/>
    <s v="12:40"/>
    <x v="4"/>
    <x v="2"/>
    <x v="2"/>
    <s v="2"/>
    <x v="0"/>
    <s v="1"/>
    <n v="2"/>
    <s v="ANO"/>
    <s v=""/>
    <x v="1"/>
  </r>
  <r>
    <s v="007150/23"/>
    <s v="Kucherenko Yelyzavet"/>
    <s v="1659704222"/>
    <s v="111"/>
    <x v="364"/>
    <d v="1899-12-30T12:35:00"/>
    <d v="2023-12-21T00:00:00"/>
    <s v="10:26"/>
    <x v="7"/>
    <x v="2"/>
    <x v="2"/>
    <s v="2"/>
    <x v="0"/>
    <s v="1"/>
    <n v="3"/>
    <s v="NE"/>
    <s v=""/>
    <x v="0"/>
  </r>
  <r>
    <s v="007151/23"/>
    <s v="Kucherenko Natalia"/>
    <s v="8862684611"/>
    <s v="111"/>
    <x v="364"/>
    <d v="1899-12-30T13:01:00"/>
    <d v="2023-12-21T00:00:00"/>
    <s v="10:15"/>
    <x v="6"/>
    <x v="0"/>
    <x v="0"/>
    <s v="7"/>
    <x v="1"/>
    <s v="1"/>
    <n v="3"/>
    <s v="NE"/>
    <s v=""/>
    <x v="0"/>
  </r>
  <r>
    <s v="007156/23"/>
    <s v="Vaverka Aleš"/>
    <s v="7502194458"/>
    <s v="201"/>
    <x v="365"/>
    <d v="1899-12-30T02:31:00"/>
    <d v="2023-12-21T00:00:00"/>
    <s v="14:55"/>
    <x v="3"/>
    <x v="0"/>
    <x v="0"/>
    <s v="7"/>
    <x v="1"/>
    <s v="1"/>
    <n v="4"/>
    <s v="ANO"/>
    <s v=""/>
    <x v="1"/>
  </r>
  <r>
    <s v="006527/23"/>
    <s v="Maxian Adrian"/>
    <s v="2305240476"/>
    <s v="201"/>
    <x v="334"/>
    <d v="1899-12-30T13:34:00"/>
    <d v="2023-12-22T00:00:00"/>
    <s v="13:03"/>
    <x v="7"/>
    <x v="1"/>
    <x v="1"/>
    <s v="6"/>
    <x v="0"/>
    <s v="1"/>
    <n v="1"/>
    <s v="NE"/>
    <s v=""/>
    <x v="0"/>
  </r>
  <r>
    <s v="006534/23"/>
    <s v="Maxianová Zuzana"/>
    <s v="0354076140"/>
    <s v="201"/>
    <x v="334"/>
    <d v="1899-12-30T14:47:00"/>
    <d v="2023-12-22T00:00:00"/>
    <s v="13:11"/>
    <x v="6"/>
    <x v="0"/>
    <x v="0"/>
    <s v="7"/>
    <x v="1"/>
    <s v="1"/>
    <n v="1"/>
    <s v="NE"/>
    <s v=""/>
    <x v="0"/>
  </r>
  <r>
    <s v="006683/23"/>
    <s v="Vláčilová Alice "/>
    <s v="0859053261"/>
    <s v="205"/>
    <x v="342"/>
    <d v="1899-12-30T10:07:00"/>
    <d v="2023-12-22T00:00:00"/>
    <s v="10:12"/>
    <x v="0"/>
    <x v="1"/>
    <x v="1"/>
    <s v="2"/>
    <x v="0"/>
    <s v="1"/>
    <n v="2"/>
    <s v="NE"/>
    <s v=""/>
    <x v="0"/>
  </r>
  <r>
    <s v="006855/23"/>
    <s v="Gottwald Michal"/>
    <s v="0704058135"/>
    <s v="111"/>
    <x v="349"/>
    <d v="1899-12-30T19:06:00"/>
    <d v="2023-12-22T00:00:00"/>
    <s v="11:05"/>
    <x v="11"/>
    <x v="1"/>
    <x v="1"/>
    <s v="2"/>
    <x v="0"/>
    <s v="6"/>
    <n v="2"/>
    <s v="ANO"/>
    <s v=""/>
    <x v="1"/>
  </r>
  <r>
    <s v="007003/23"/>
    <s v="Koukalová Johana"/>
    <s v="2354130647"/>
    <s v="111"/>
    <x v="357"/>
    <d v="1899-12-30T10:00:00"/>
    <d v="2023-12-22T00:00:00"/>
    <s v="12:25"/>
    <x v="11"/>
    <x v="2"/>
    <x v="2"/>
    <s v="2"/>
    <x v="0"/>
    <s v="6"/>
    <n v="3"/>
    <s v="NE"/>
    <s v=""/>
    <x v="0"/>
  </r>
  <r>
    <s v="007021/23"/>
    <s v="Koukalová Helena Bc."/>
    <s v="9358106087"/>
    <s v="111"/>
    <x v="357"/>
    <d v="1899-12-30T16:57:00"/>
    <d v="2023-12-22T00:00:00"/>
    <s v="12:39"/>
    <x v="1"/>
    <x v="0"/>
    <x v="0"/>
    <s v="2"/>
    <x v="1"/>
    <s v="1"/>
    <n v="3"/>
    <s v="ANO"/>
    <s v=""/>
    <x v="1"/>
  </r>
  <r>
    <s v="007025/23"/>
    <s v="Patočka Roman"/>
    <s v="0602105999"/>
    <s v="111"/>
    <x v="357"/>
    <d v="1899-12-30T23:06:00"/>
    <d v="2023-12-22T00:00:00"/>
    <s v="12:16"/>
    <x v="2"/>
    <x v="0"/>
    <x v="0"/>
    <s v="2"/>
    <x v="0"/>
    <s v="1"/>
    <n v="3"/>
    <s v="ANO"/>
    <s v=""/>
    <x v="1"/>
  </r>
  <r>
    <s v="007057/23"/>
    <s v="Hanko František "/>
    <s v="1410270015"/>
    <s v="201"/>
    <x v="360"/>
    <d v="1899-12-30T09:50:00"/>
    <d v="2023-12-22T00:00:00"/>
    <s v="12:03"/>
    <x v="8"/>
    <x v="0"/>
    <x v="0"/>
    <s v="2"/>
    <x v="0"/>
    <s v="1"/>
    <n v="5"/>
    <s v="NE"/>
    <s v=""/>
    <x v="0"/>
  </r>
  <r>
    <s v="007102/23"/>
    <s v="Bělejová Darja "/>
    <s v="1353260051"/>
    <s v="205"/>
    <x v="361"/>
    <d v="1899-12-30T16:17:00"/>
    <d v="2023-12-22T00:00:00"/>
    <s v="11:31"/>
    <x v="0"/>
    <x v="1"/>
    <x v="1"/>
    <s v="2"/>
    <x v="0"/>
    <s v="1"/>
    <n v="7"/>
    <s v="ANO"/>
    <s v=""/>
    <x v="1"/>
  </r>
  <r>
    <s v="007128/23"/>
    <s v="Kadalová Barbora"/>
    <s v="0662153239"/>
    <s v="111"/>
    <x v="363"/>
    <d v="1899-12-30T05:12:00"/>
    <d v="2023-12-22T00:00:00"/>
    <s v="10:19"/>
    <x v="7"/>
    <x v="0"/>
    <x v="0"/>
    <s v="2"/>
    <x v="0"/>
    <s v="1"/>
    <n v="2"/>
    <s v="ANO"/>
    <s v=""/>
    <x v="1"/>
  </r>
  <r>
    <s v="007134/23"/>
    <s v="Berlinský Vojtěch"/>
    <s v="0807250136"/>
    <s v="111"/>
    <x v="363"/>
    <d v="1899-12-30T09:55:00"/>
    <d v="2023-12-22T00:00:00"/>
    <s v="11:49"/>
    <x v="0"/>
    <x v="0"/>
    <x v="0"/>
    <s v="2"/>
    <x v="0"/>
    <s v="1"/>
    <n v="2"/>
    <s v="NE"/>
    <s v=""/>
    <x v="0"/>
  </r>
  <r>
    <s v="007143/23"/>
    <s v="Hanák Martin"/>
    <s v="0906225342"/>
    <s v="111"/>
    <x v="364"/>
    <d v="1899-12-30T09:02:00"/>
    <d v="2023-12-22T00:00:00"/>
    <s v="13:03"/>
    <x v="0"/>
    <x v="1"/>
    <x v="1"/>
    <s v="2"/>
    <x v="0"/>
    <s v="1"/>
    <n v="3"/>
    <s v="NE"/>
    <s v=""/>
    <x v="0"/>
  </r>
  <r>
    <s v="007145/23"/>
    <s v="Strmiska Michal"/>
    <s v="1507080300"/>
    <s v="111"/>
    <x v="364"/>
    <d v="1899-12-30T11:11:00"/>
    <d v="2023-12-22T00:00:00"/>
    <s v="12:01"/>
    <x v="8"/>
    <x v="1"/>
    <x v="1"/>
    <s v="2"/>
    <x v="0"/>
    <s v="1"/>
    <n v="3"/>
    <s v="NE"/>
    <s v=""/>
    <x v="0"/>
  </r>
  <r>
    <s v="007146/23"/>
    <s v="Šajnová Dominika"/>
    <s v="1957090399"/>
    <s v="111"/>
    <x v="364"/>
    <d v="1899-12-30T11:35:00"/>
    <d v="2023-12-22T00:00:00"/>
    <s v="12:38"/>
    <x v="2"/>
    <x v="1"/>
    <x v="1"/>
    <s v="1"/>
    <x v="0"/>
    <s v="1"/>
    <n v="3"/>
    <s v="NE"/>
    <s v=""/>
    <x v="0"/>
  </r>
  <r>
    <s v="007147/23"/>
    <s v="Vašičková Ema"/>
    <s v="2158030611"/>
    <s v="205"/>
    <x v="364"/>
    <d v="1899-12-30T12:19:00"/>
    <d v="2023-12-22T00:00:00"/>
    <s v="11:31"/>
    <x v="7"/>
    <x v="2"/>
    <x v="2"/>
    <s v="2"/>
    <x v="2"/>
    <s v="1"/>
    <n v="3"/>
    <s v="NE"/>
    <s v=""/>
    <x v="0"/>
  </r>
  <r>
    <s v="007148/23"/>
    <s v="Pitnerová Marie"/>
    <s v="9552135725"/>
    <s v="205"/>
    <x v="364"/>
    <d v="1899-12-30T12:32:00"/>
    <d v="2023-12-22T00:00:00"/>
    <s v="11:32"/>
    <x v="6"/>
    <x v="0"/>
    <x v="0"/>
    <s v="7"/>
    <x v="1"/>
    <s v="1"/>
    <n v="3"/>
    <s v="NE"/>
    <s v=""/>
    <x v="0"/>
  </r>
  <r>
    <s v="007152/23"/>
    <s v="Šajnová Zuzana, Mgr."/>
    <s v="8755295703"/>
    <s v="111"/>
    <x v="364"/>
    <d v="1899-12-30T14:36:00"/>
    <d v="2023-12-22T00:00:00"/>
    <s v="12:41"/>
    <x v="3"/>
    <x v="0"/>
    <x v="0"/>
    <s v="7"/>
    <x v="1"/>
    <s v="1"/>
    <n v="3"/>
    <s v="NE"/>
    <s v=""/>
    <x v="0"/>
  </r>
  <r>
    <s v="007157/23"/>
    <s v="Bolosh Anhelina"/>
    <s v="0060704292"/>
    <s v="111"/>
    <x v="365"/>
    <d v="1899-12-30T08:21:00"/>
    <d v="2023-12-22T00:00:00"/>
    <s v="13:27"/>
    <x v="1"/>
    <x v="0"/>
    <x v="0"/>
    <s v="7"/>
    <x v="1"/>
    <s v="1"/>
    <n v="4"/>
    <s v="NE"/>
    <s v=""/>
    <x v="0"/>
  </r>
  <r>
    <s v="007158/23"/>
    <s v="Valášek Jan"/>
    <s v="1207121300"/>
    <s v="211"/>
    <x v="365"/>
    <d v="1899-12-30T10:36:00"/>
    <d v="2023-12-22T00:00:00"/>
    <s v="12:08"/>
    <x v="0"/>
    <x v="0"/>
    <x v="0"/>
    <s v="2"/>
    <x v="1"/>
    <s v="1"/>
    <n v="4"/>
    <s v="NE"/>
    <s v=""/>
    <x v="0"/>
  </r>
  <r>
    <s v="007162/23"/>
    <s v="Chamulová Zuzana "/>
    <s v="8960315815"/>
    <s v="205"/>
    <x v="365"/>
    <d v="1899-12-30T18:29:00"/>
    <d v="2023-12-22T00:00:00"/>
    <s v="12:20"/>
    <x v="3"/>
    <x v="0"/>
    <x v="0"/>
    <s v="7"/>
    <x v="1"/>
    <s v="1"/>
    <n v="4"/>
    <s v="ANO"/>
    <s v=""/>
    <x v="1"/>
  </r>
  <r>
    <s v="007163/23"/>
    <s v="Milar Eduard"/>
    <s v="2310310574"/>
    <s v="205"/>
    <x v="365"/>
    <d v="1899-12-30T18:42:00"/>
    <d v="2023-12-22T00:00:00"/>
    <s v="12:26"/>
    <x v="2"/>
    <x v="0"/>
    <x v="0"/>
    <s v="2"/>
    <x v="0"/>
    <s v="1"/>
    <n v="4"/>
    <s v="ANO"/>
    <s v=""/>
    <x v="1"/>
  </r>
  <r>
    <s v="007165/23"/>
    <s v="Mudroch Maxim"/>
    <s v="1802180083"/>
    <s v="211"/>
    <x v="366"/>
    <d v="1899-12-30T01:37:00"/>
    <d v="2023-12-22T00:00:00"/>
    <s v="12:28"/>
    <x v="2"/>
    <x v="0"/>
    <x v="0"/>
    <s v="2"/>
    <x v="0"/>
    <s v="1"/>
    <n v="5"/>
    <s v="ANO"/>
    <s v=""/>
    <x v="1"/>
  </r>
  <r>
    <s v="007166/23"/>
    <s v="Mudrochová Michaela"/>
    <s v="7962065716"/>
    <s v="211"/>
    <x v="366"/>
    <d v="1899-12-30T01:56:00"/>
    <d v="2023-12-22T00:00:00"/>
    <s v="12:20"/>
    <x v="3"/>
    <x v="0"/>
    <x v="0"/>
    <s v="7"/>
    <x v="1"/>
    <s v="1"/>
    <n v="5"/>
    <s v="ANO"/>
    <s v=""/>
    <x v="1"/>
  </r>
  <r>
    <s v="006958/23"/>
    <s v="Jiříčková Natálie"/>
    <s v="2258260444"/>
    <s v="205"/>
    <x v="354"/>
    <d v="1899-12-30T12:00:00"/>
    <d v="2023-12-23T00:00:00"/>
    <s v="14:01"/>
    <x v="7"/>
    <x v="2"/>
    <x v="2"/>
    <s v="2"/>
    <x v="0"/>
    <s v="1"/>
    <n v="1"/>
    <s v="NE"/>
    <s v=""/>
    <x v="0"/>
  </r>
  <r>
    <s v="006966/23"/>
    <s v="Jiříčková Monika"/>
    <s v="9155174479"/>
    <s v="205"/>
    <x v="354"/>
    <d v="1899-12-30T13:01:00"/>
    <d v="2023-12-23T00:00:00"/>
    <s v="14:03"/>
    <x v="6"/>
    <x v="0"/>
    <x v="0"/>
    <s v="7"/>
    <x v="1"/>
    <s v="1"/>
    <n v="1"/>
    <s v="NE"/>
    <s v=""/>
    <x v="0"/>
  </r>
  <r>
    <s v="007068/23"/>
    <s v="Straková Izabela"/>
    <s v="2357080242"/>
    <s v="111"/>
    <x v="359"/>
    <d v="1899-12-30T01:26:00"/>
    <d v="2023-12-23T00:00:00"/>
    <s v="14:18"/>
    <x v="2"/>
    <x v="0"/>
    <x v="0"/>
    <s v="2"/>
    <x v="0"/>
    <s v="1"/>
    <n v="6"/>
    <s v="ANO"/>
    <s v=""/>
    <x v="1"/>
  </r>
  <r>
    <s v="007069/23"/>
    <s v="Straková Faastová Da"/>
    <s v="8951294517"/>
    <s v="111"/>
    <x v="359"/>
    <d v="1899-12-30T01:38:00"/>
    <d v="2023-12-23T00:00:00"/>
    <s v="12:41"/>
    <x v="3"/>
    <x v="0"/>
    <x v="0"/>
    <s v="7"/>
    <x v="1"/>
    <s v="1"/>
    <n v="6"/>
    <s v="ANO"/>
    <s v=""/>
    <x v="1"/>
  </r>
  <r>
    <s v="007120/23"/>
    <s v="Vykydal Zdeněk"/>
    <s v="0801166157"/>
    <s v="205"/>
    <x v="362"/>
    <d v="1899-12-30T14:32:00"/>
    <d v="2023-12-23T00:00:00"/>
    <s v="16:51"/>
    <x v="2"/>
    <x v="1"/>
    <x v="1"/>
    <s v="2"/>
    <x v="0"/>
    <s v="1"/>
    <n v="1"/>
    <s v="NE"/>
    <s v=""/>
    <x v="0"/>
  </r>
  <r>
    <s v="007160/23"/>
    <s v="Prusková Mirabel Suz"/>
    <s v="2362121135"/>
    <s v="211"/>
    <x v="365"/>
    <d v="1899-12-30T14:10:00"/>
    <d v="2023-12-23T00:00:00"/>
    <s v="08:45"/>
    <x v="7"/>
    <x v="1"/>
    <x v="1"/>
    <s v="2"/>
    <x v="0"/>
    <s v="1"/>
    <n v="4"/>
    <s v="NE"/>
    <s v=""/>
    <x v="0"/>
  </r>
  <r>
    <s v="007161/23"/>
    <s v="Ferencová Klára "/>
    <s v="9456235723"/>
    <s v="211"/>
    <x v="365"/>
    <d v="1899-12-30T14:25:00"/>
    <d v="2023-12-23T00:00:00"/>
    <s v="08:47"/>
    <x v="6"/>
    <x v="0"/>
    <x v="0"/>
    <s v="7"/>
    <x v="1"/>
    <s v="1"/>
    <n v="4"/>
    <s v="NE"/>
    <s v=""/>
    <x v="0"/>
  </r>
  <r>
    <s v="007167/23"/>
    <s v="Strýček Martin"/>
    <s v="1802140021"/>
    <s v="111"/>
    <x v="366"/>
    <d v="1899-12-30T10:45:00"/>
    <d v="2023-12-23T00:00:00"/>
    <s v="12:47"/>
    <x v="2"/>
    <x v="1"/>
    <x v="1"/>
    <s v="1"/>
    <x v="0"/>
    <s v="1"/>
    <n v="5"/>
    <s v="NE"/>
    <s v=""/>
    <x v="0"/>
  </r>
  <r>
    <s v="007174/23"/>
    <s v="Strýčková Marta"/>
    <s v="8060145335"/>
    <s v="111"/>
    <x v="366"/>
    <d v="1899-12-30T16:05:00"/>
    <d v="2023-12-23T00:00:00"/>
    <s v="12:36"/>
    <x v="3"/>
    <x v="0"/>
    <x v="0"/>
    <s v="7"/>
    <x v="1"/>
    <s v="1"/>
    <n v="5"/>
    <s v="ANO"/>
    <s v=""/>
    <x v="1"/>
  </r>
  <r>
    <s v="007175/23"/>
    <s v="Kopecký Patrik"/>
    <s v="1007090282"/>
    <s v="211"/>
    <x v="366"/>
    <d v="1899-12-30T16:33:00"/>
    <d v="2023-12-23T00:00:00"/>
    <s v="11:57"/>
    <x v="8"/>
    <x v="1"/>
    <x v="1"/>
    <s v="2"/>
    <x v="0"/>
    <s v="1"/>
    <n v="5"/>
    <s v="ANO"/>
    <s v=""/>
    <x v="1"/>
  </r>
  <r>
    <s v="007060/23"/>
    <s v="Lošťák David"/>
    <s v="0804213245"/>
    <s v="205"/>
    <x v="360"/>
    <d v="1899-12-30T11:30:00"/>
    <d v="2023-12-24T00:00:00"/>
    <s v="13:50"/>
    <x v="0"/>
    <x v="1"/>
    <x v="1"/>
    <s v="2"/>
    <x v="0"/>
    <s v="1"/>
    <n v="5"/>
    <s v="NE"/>
    <s v=""/>
    <x v="0"/>
  </r>
  <r>
    <s v="007107/23"/>
    <s v="Přecechtěl Bořivoj"/>
    <s v="0805253229"/>
    <s v="111"/>
    <x v="362"/>
    <d v="1899-12-30T10:02:00"/>
    <d v="2023-12-24T00:00:00"/>
    <s v="11:22"/>
    <x v="0"/>
    <x v="1"/>
    <x v="1"/>
    <s v="2"/>
    <x v="0"/>
    <s v="1"/>
    <n v="1"/>
    <s v="NE"/>
    <s v=""/>
    <x v="0"/>
  </r>
  <r>
    <s v="007117/23"/>
    <s v="Sekerka Lukáš"/>
    <s v="2202270279"/>
    <s v="111"/>
    <x v="362"/>
    <d v="1899-12-30T13:14:00"/>
    <d v="2023-12-24T00:00:00"/>
    <s v="09:10"/>
    <x v="2"/>
    <x v="1"/>
    <x v="1"/>
    <s v="1"/>
    <x v="0"/>
    <s v="1"/>
    <n v="1"/>
    <s v="NE"/>
    <s v=""/>
    <x v="0"/>
  </r>
  <r>
    <s v="007118/23"/>
    <s v="Sekerková Kateřina"/>
    <s v="9158235306"/>
    <s v="111"/>
    <x v="362"/>
    <d v="1899-12-30T13:28:00"/>
    <d v="2023-12-24T00:00:00"/>
    <s v="12:52"/>
    <x v="3"/>
    <x v="0"/>
    <x v="0"/>
    <s v="7"/>
    <x v="1"/>
    <s v="1"/>
    <n v="1"/>
    <s v="NE"/>
    <s v=""/>
    <x v="0"/>
  </r>
  <r>
    <s v="007136/23"/>
    <s v="Ogurčáková Aneta"/>
    <s v="2062270298"/>
    <s v="205"/>
    <x v="363"/>
    <d v="1899-12-30T11:42:00"/>
    <d v="2023-12-24T00:00:00"/>
    <s v="10:08"/>
    <x v="2"/>
    <x v="0"/>
    <x v="0"/>
    <s v="1"/>
    <x v="0"/>
    <s v="1"/>
    <n v="2"/>
    <s v="NE"/>
    <s v=""/>
    <x v="0"/>
  </r>
  <r>
    <s v="007137/23"/>
    <s v="Rifflerová Jana"/>
    <s v="8453185345"/>
    <s v="205"/>
    <x v="363"/>
    <d v="1899-12-30T11:54:00"/>
    <d v="2023-12-24T00:00:00"/>
    <s v="12:57"/>
    <x v="3"/>
    <x v="0"/>
    <x v="0"/>
    <s v="7"/>
    <x v="1"/>
    <s v="1"/>
    <n v="2"/>
    <s v="NE"/>
    <s v=""/>
    <x v="0"/>
  </r>
  <r>
    <s v="007154/23"/>
    <s v="Přecechtělová Sylvie"/>
    <s v="7453295685"/>
    <s v="111"/>
    <x v="364"/>
    <d v="1899-12-30T16:21:00"/>
    <d v="2023-12-24T00:00:00"/>
    <s v="11:16"/>
    <x v="1"/>
    <x v="0"/>
    <x v="0"/>
    <s v="7"/>
    <x v="1"/>
    <s v="1"/>
    <n v="3"/>
    <s v="ANO"/>
    <s v=""/>
    <x v="1"/>
  </r>
  <r>
    <s v="007168/23"/>
    <s v="Stejskalová Eliška"/>
    <s v="0954043277"/>
    <s v="205"/>
    <x v="366"/>
    <d v="1899-12-30T11:01:00"/>
    <d v="2023-12-24T00:00:00"/>
    <s v="14:35"/>
    <x v="0"/>
    <x v="1"/>
    <x v="1"/>
    <s v="2"/>
    <x v="1"/>
    <s v="1"/>
    <n v="5"/>
    <s v="NE"/>
    <s v=""/>
    <x v="0"/>
  </r>
  <r>
    <s v="007169/23"/>
    <s v="Timón Zaoral Mateo"/>
    <s v="2007041366"/>
    <s v="205"/>
    <x v="366"/>
    <d v="1899-12-30T11:18:00"/>
    <d v="2023-12-24T00:00:00"/>
    <s v="10:17"/>
    <x v="2"/>
    <x v="1"/>
    <x v="1"/>
    <s v="2"/>
    <x v="0"/>
    <s v="1"/>
    <n v="5"/>
    <s v="NE"/>
    <s v=""/>
    <x v="0"/>
  </r>
  <r>
    <s v="007171/23"/>
    <s v="Zaoralová Petra Mgr."/>
    <s v="8362285316"/>
    <s v="205"/>
    <x v="366"/>
    <d v="1899-12-30T13:14:00"/>
    <d v="2023-12-24T00:00:00"/>
    <s v="12:59"/>
    <x v="3"/>
    <x v="0"/>
    <x v="0"/>
    <s v="7"/>
    <x v="1"/>
    <s v="1"/>
    <n v="5"/>
    <s v="NE"/>
    <s v=""/>
    <x v="0"/>
  </r>
  <r>
    <s v="007176/23"/>
    <s v="Vysloužil Sebastian "/>
    <s v="1806090066"/>
    <s v="111"/>
    <x v="366"/>
    <d v="1899-12-30T17:28:00"/>
    <d v="2023-12-24T00:00:00"/>
    <s v="13:44"/>
    <x v="0"/>
    <x v="1"/>
    <x v="1"/>
    <s v="2"/>
    <x v="2"/>
    <s v="1"/>
    <n v="5"/>
    <s v="ANO"/>
    <s v=""/>
    <x v="1"/>
  </r>
  <r>
    <s v="007178/23"/>
    <s v="Balážová Naďa"/>
    <s v="8556225766"/>
    <s v="111"/>
    <x v="366"/>
    <d v="1899-12-30T21:15:00"/>
    <d v="2023-12-24T00:00:00"/>
    <s v="13:34"/>
    <x v="1"/>
    <x v="0"/>
    <x v="0"/>
    <s v="7"/>
    <x v="1"/>
    <s v="1"/>
    <n v="5"/>
    <s v="ANO"/>
    <s v=""/>
    <x v="1"/>
  </r>
  <r>
    <s v="007141/23"/>
    <s v="Nguyen Thien Phuoc"/>
    <s v="2204201945"/>
    <s v="111"/>
    <x v="363"/>
    <d v="1899-12-30T20:50:00"/>
    <d v="2023-12-25T00:00:00"/>
    <s v="10:01"/>
    <x v="2"/>
    <x v="0"/>
    <x v="0"/>
    <s v="3"/>
    <x v="0"/>
    <s v="1"/>
    <n v="2"/>
    <s v="ANO"/>
    <s v=""/>
    <x v="1"/>
  </r>
  <r>
    <s v="007142/23"/>
    <s v="Nguyen Hong Van"/>
    <s v="9354143293"/>
    <s v="111"/>
    <x v="363"/>
    <d v="1899-12-30T21:02:00"/>
    <d v="2023-12-25T00:00:00"/>
    <s v="11:38"/>
    <x v="3"/>
    <x v="0"/>
    <x v="0"/>
    <s v="7"/>
    <x v="1"/>
    <s v="1"/>
    <n v="2"/>
    <s v="ANO"/>
    <s v=""/>
    <x v="1"/>
  </r>
  <r>
    <s v="007164/23"/>
    <s v="Valentová Andrea"/>
    <s v="2353281106"/>
    <s v="211"/>
    <x v="365"/>
    <d v="1899-12-30T21:25:00"/>
    <d v="2023-12-25T00:00:00"/>
    <s v="10:31"/>
    <x v="2"/>
    <x v="0"/>
    <x v="0"/>
    <s v="3"/>
    <x v="0"/>
    <s v="1"/>
    <n v="4"/>
    <s v="ANO"/>
    <s v=""/>
    <x v="1"/>
  </r>
  <r>
    <s v="007170/23"/>
    <s v="Machovcová Zora"/>
    <s v="0451237633"/>
    <s v="205"/>
    <x v="366"/>
    <d v="1899-12-30T13:11:00"/>
    <d v="2023-12-25T00:00:00"/>
    <s v="10:33"/>
    <x v="3"/>
    <x v="0"/>
    <x v="0"/>
    <s v="7"/>
    <x v="1"/>
    <s v="1"/>
    <n v="5"/>
    <s v="NE"/>
    <s v=""/>
    <x v="0"/>
  </r>
  <r>
    <s v="007181/23"/>
    <s v="Malý Marek"/>
    <s v="2205090756"/>
    <s v="211"/>
    <x v="367"/>
    <d v="1899-12-30T23:14:00"/>
    <d v="2023-12-25T00:00:00"/>
    <s v="11:48"/>
    <x v="7"/>
    <x v="1"/>
    <x v="1"/>
    <s v="4"/>
    <x v="1"/>
    <s v="1"/>
    <n v="6"/>
    <s v="ANO"/>
    <s v=""/>
    <x v="1"/>
  </r>
  <r>
    <s v="007182/23"/>
    <s v="Sigmundová Vendula"/>
    <s v="0356264128"/>
    <s v="211"/>
    <x v="367"/>
    <d v="1899-12-30T23:21:00"/>
    <d v="2023-12-25T00:00:00"/>
    <s v="08:56"/>
    <x v="6"/>
    <x v="0"/>
    <x v="0"/>
    <s v="7"/>
    <x v="1"/>
    <s v="1"/>
    <n v="6"/>
    <s v="ANO"/>
    <s v=""/>
    <x v="1"/>
  </r>
  <r>
    <s v="007183/23"/>
    <s v="Kosťová Sofie Josefa"/>
    <s v="2162300327"/>
    <s v="207"/>
    <x v="368"/>
    <d v="1899-12-30T00:07:00"/>
    <d v="2023-12-25T00:00:00"/>
    <s v="11:37"/>
    <x v="7"/>
    <x v="1"/>
    <x v="1"/>
    <s v="2"/>
    <x v="0"/>
    <s v="1"/>
    <n v="7"/>
    <s v="ANO"/>
    <s v=""/>
    <x v="1"/>
  </r>
  <r>
    <s v="007184/23"/>
    <s v="Šimková Barbora "/>
    <s v="7451155371"/>
    <s v="207"/>
    <x v="368"/>
    <d v="1899-12-30T00:17:00"/>
    <d v="2023-12-25T00:00:00"/>
    <s v="12:06"/>
    <x v="6"/>
    <x v="0"/>
    <x v="0"/>
    <s v="7"/>
    <x v="1"/>
    <s v="1"/>
    <n v="7"/>
    <s v="ANO"/>
    <s v=""/>
    <x v="1"/>
  </r>
  <r>
    <s v="007189/23"/>
    <s v="Opletalová Martina"/>
    <s v="8559055087"/>
    <s v="211"/>
    <x v="368"/>
    <d v="1899-12-30T19:52:00"/>
    <d v="2023-12-26T00:00:00"/>
    <s v="16:08"/>
    <x v="3"/>
    <x v="0"/>
    <x v="0"/>
    <s v="3"/>
    <x v="1"/>
    <s v="1"/>
    <n v="7"/>
    <s v="ANO"/>
    <s v=""/>
    <x v="1"/>
  </r>
  <r>
    <s v="007190/23"/>
    <s v="Buriánek Matyáš"/>
    <s v="1409241999"/>
    <s v="205"/>
    <x v="369"/>
    <d v="1899-12-30T07:41:00"/>
    <d v="2023-12-26T00:00:00"/>
    <s v="14:07"/>
    <x v="7"/>
    <x v="1"/>
    <x v="1"/>
    <s v="2"/>
    <x v="0"/>
    <s v="1"/>
    <n v="1"/>
    <s v="NE"/>
    <s v=""/>
    <x v="0"/>
  </r>
  <r>
    <s v="007191/23"/>
    <s v="Buriánková Radka"/>
    <s v="8062115325"/>
    <s v="205"/>
    <x v="369"/>
    <d v="1899-12-30T14:54:00"/>
    <d v="2023-12-26T00:00:00"/>
    <s v="14:29"/>
    <x v="6"/>
    <x v="0"/>
    <x v="0"/>
    <s v="7"/>
    <x v="1"/>
    <s v="1"/>
    <n v="1"/>
    <s v="NE"/>
    <s v=""/>
    <x v="0"/>
  </r>
  <r>
    <s v="007194/23"/>
    <s v="Boušková Klára"/>
    <s v="1056187044"/>
    <s v="201"/>
    <x v="369"/>
    <d v="1899-12-30T21:16:00"/>
    <d v="2023-12-26T00:00:00"/>
    <s v="14:39"/>
    <x v="0"/>
    <x v="1"/>
    <x v="1"/>
    <s v="2"/>
    <x v="0"/>
    <s v="1"/>
    <n v="1"/>
    <s v="ANO"/>
    <s v=""/>
    <x v="1"/>
  </r>
  <r>
    <s v="007195/23"/>
    <s v="Němčíková Natálie"/>
    <s v="2355020635"/>
    <s v="211"/>
    <x v="370"/>
    <d v="1899-12-30T04:17:00"/>
    <d v="2023-12-26T00:00:00"/>
    <s v="14:13"/>
    <x v="7"/>
    <x v="1"/>
    <x v="1"/>
    <s v="2"/>
    <x v="0"/>
    <s v="1"/>
    <n v="2"/>
    <s v="ANO"/>
    <s v=""/>
    <x v="1"/>
  </r>
  <r>
    <s v="007196/23"/>
    <s v="Němčíková Lucie Ing."/>
    <s v="9061283275"/>
    <s v="211"/>
    <x v="370"/>
    <d v="1899-12-30T04:26:00"/>
    <d v="2023-12-26T00:00:00"/>
    <s v="14:21"/>
    <x v="6"/>
    <x v="0"/>
    <x v="0"/>
    <s v="7"/>
    <x v="1"/>
    <s v="1"/>
    <n v="2"/>
    <s v="ANO"/>
    <s v=""/>
    <x v="1"/>
  </r>
  <r>
    <s v="007173/23"/>
    <s v="Růžičková Karolína"/>
    <s v="1161090139"/>
    <s v="205"/>
    <x v="366"/>
    <d v="1899-12-30T15:19:00"/>
    <d v="2023-12-27T00:00:00"/>
    <s v="13:47"/>
    <x v="0"/>
    <x v="1"/>
    <x v="1"/>
    <s v="2"/>
    <x v="0"/>
    <s v="1"/>
    <n v="5"/>
    <s v="ANO"/>
    <s v=""/>
    <x v="1"/>
  </r>
  <r>
    <s v="007179/23"/>
    <s v="Vinklárková Karolína"/>
    <s v="2355030711"/>
    <s v="111"/>
    <x v="367"/>
    <d v="1899-12-30T16:26:00"/>
    <d v="2023-12-27T00:00:00"/>
    <s v="12:02"/>
    <x v="8"/>
    <x v="1"/>
    <x v="1"/>
    <s v="2"/>
    <x v="0"/>
    <s v="1"/>
    <n v="6"/>
    <s v="ANO"/>
    <s v=""/>
    <x v="1"/>
  </r>
  <r>
    <s v="007180/23"/>
    <s v="Purová Vladimíra"/>
    <s v="7755175780"/>
    <s v="205"/>
    <x v="367"/>
    <d v="1899-12-30T16:44:00"/>
    <d v="2023-12-27T00:00:00"/>
    <s v="12:31"/>
    <x v="9"/>
    <x v="0"/>
    <x v="0"/>
    <s v="7"/>
    <x v="1"/>
    <s v="1"/>
    <n v="6"/>
    <s v="ANO"/>
    <s v=""/>
    <x v="1"/>
  </r>
  <r>
    <s v="007198/23"/>
    <s v="Pavlíček Samuel"/>
    <s v="1103280871"/>
    <s v="205"/>
    <x v="370"/>
    <d v="1899-12-30T12:40:00"/>
    <d v="2023-12-27T00:00:00"/>
    <s v="12:01"/>
    <x v="2"/>
    <x v="1"/>
    <x v="1"/>
    <s v="2"/>
    <x v="0"/>
    <s v="1"/>
    <n v="2"/>
    <s v="NE"/>
    <s v=""/>
    <x v="0"/>
  </r>
  <r>
    <s v="007203/23"/>
    <s v="Maděryčová Kamila"/>
    <s v="7955225740"/>
    <s v="205"/>
    <x v="370"/>
    <d v="1899-12-30T19:53:00"/>
    <d v="2023-12-27T00:00:00"/>
    <s v="11:08"/>
    <x v="6"/>
    <x v="0"/>
    <x v="0"/>
    <s v="7"/>
    <x v="1"/>
    <s v="1"/>
    <n v="2"/>
    <s v="ANO"/>
    <s v=""/>
    <x v="1"/>
  </r>
  <r>
    <s v="007153/23"/>
    <s v="Mácha Timothy Joe"/>
    <s v="0607176152"/>
    <s v="205"/>
    <x v="364"/>
    <d v="1899-12-30T14:44:00"/>
    <d v="2023-12-28T00:00:00"/>
    <s v="14:32"/>
    <x v="8"/>
    <x v="0"/>
    <x v="0"/>
    <s v="5"/>
    <x v="0"/>
    <s v="1"/>
    <n v="3"/>
    <s v="NE"/>
    <s v=""/>
    <x v="0"/>
  </r>
  <r>
    <s v="007192/23"/>
    <s v="Bahounková Adéla"/>
    <s v="1857080269"/>
    <s v="205"/>
    <x v="369"/>
    <d v="1899-12-30T20:47:00"/>
    <d v="2023-12-28T00:00:00"/>
    <s v="12:02"/>
    <x v="2"/>
    <x v="1"/>
    <x v="1"/>
    <s v="2"/>
    <x v="0"/>
    <s v="1"/>
    <n v="1"/>
    <s v="ANO"/>
    <s v=""/>
    <x v="1"/>
  </r>
  <r>
    <s v="007193/23"/>
    <s v="Bahounková Soňa, Bc."/>
    <s v="9051074593"/>
    <s v="205"/>
    <x v="369"/>
    <d v="1899-12-30T20:53:00"/>
    <d v="2023-12-28T00:00:00"/>
    <s v="12:04"/>
    <x v="3"/>
    <x v="0"/>
    <x v="0"/>
    <s v="7"/>
    <x v="1"/>
    <s v="1"/>
    <n v="1"/>
    <s v="ANO"/>
    <s v=""/>
    <x v="1"/>
  </r>
  <r>
    <s v="007201/23"/>
    <s v="Otava Adam"/>
    <s v="2306290327"/>
    <s v="201"/>
    <x v="370"/>
    <d v="1899-12-30T17:01:00"/>
    <d v="2023-12-28T00:00:00"/>
    <s v="12:00"/>
    <x v="2"/>
    <x v="0"/>
    <x v="0"/>
    <s v="3"/>
    <x v="0"/>
    <s v="1"/>
    <n v="2"/>
    <s v="ANO"/>
    <s v=""/>
    <x v="1"/>
  </r>
  <r>
    <s v="007202/23"/>
    <s v="Garbová Dominika"/>
    <s v="9378588021"/>
    <s v="111"/>
    <x v="370"/>
    <d v="1899-12-30T17:14:00"/>
    <d v="2023-12-28T00:00:00"/>
    <s v="12:08"/>
    <x v="3"/>
    <x v="0"/>
    <x v="0"/>
    <s v="7"/>
    <x v="1"/>
    <s v="1"/>
    <n v="2"/>
    <s v="ANO"/>
    <s v=""/>
    <x v="1"/>
  </r>
  <r>
    <s v="007204/23"/>
    <s v="Dolanský Vít"/>
    <s v="0606295349"/>
    <s v="111"/>
    <x v="371"/>
    <d v="1899-12-30T00:56:00"/>
    <d v="2023-12-28T00:00:00"/>
    <s v="09:50"/>
    <x v="0"/>
    <x v="1"/>
    <x v="1"/>
    <s v="2"/>
    <x v="0"/>
    <s v="1"/>
    <n v="3"/>
    <s v="ANO"/>
    <s v=""/>
    <x v="1"/>
  </r>
  <r>
    <s v="007212/23"/>
    <s v="Khaiitov Jan"/>
    <s v="2312070321"/>
    <s v="111"/>
    <x v="371"/>
    <d v="1899-12-30T17:25:00"/>
    <d v="2023-12-28T00:00:00"/>
    <s v="11:44"/>
    <x v="7"/>
    <x v="1"/>
    <x v="1"/>
    <s v="2"/>
    <x v="0"/>
    <s v="1"/>
    <n v="3"/>
    <s v="ANO"/>
    <s v=""/>
    <x v="1"/>
  </r>
  <r>
    <s v="007213/23"/>
    <s v="Hanzhuha Olha "/>
    <s v="9662684339"/>
    <s v="111"/>
    <x v="371"/>
    <d v="1899-12-30T20:23:00"/>
    <d v="2023-12-28T00:00:00"/>
    <s v="11:45"/>
    <x v="6"/>
    <x v="0"/>
    <x v="0"/>
    <s v="7"/>
    <x v="1"/>
    <s v="1"/>
    <n v="3"/>
    <s v="ANO"/>
    <s v=""/>
    <x v="1"/>
  </r>
  <r>
    <s v="007215/23"/>
    <s v="Šnobl Jakub"/>
    <s v="1701280042"/>
    <s v="205"/>
    <x v="372"/>
    <d v="1899-12-30T02:58:00"/>
    <d v="2023-12-29T00:00:00"/>
    <s v="09:59"/>
    <x v="7"/>
    <x v="1"/>
    <x v="1"/>
    <s v="7"/>
    <x v="0"/>
    <s v="1"/>
    <n v="4"/>
    <s v="ANO"/>
    <s v=""/>
    <x v="1"/>
  </r>
  <r>
    <s v="007116/23"/>
    <s v="Blaťáková Natálie"/>
    <s v="2058300728"/>
    <s v="111"/>
    <x v="362"/>
    <d v="1899-12-30T13:11:00"/>
    <d v="2023-12-29T00:00:00"/>
    <s v="11:57"/>
    <x v="0"/>
    <x v="1"/>
    <x v="1"/>
    <s v="2"/>
    <x v="0"/>
    <s v="1"/>
    <n v="1"/>
    <s v="NE"/>
    <s v=""/>
    <x v="0"/>
  </r>
  <r>
    <s v="007119/23"/>
    <s v="Blaťáková Alice"/>
    <s v="9855136148"/>
    <s v="111"/>
    <x v="362"/>
    <d v="1899-12-30T13:54:00"/>
    <d v="2023-12-29T00:00:00"/>
    <s v="10:28"/>
    <x v="1"/>
    <x v="0"/>
    <x v="0"/>
    <s v="7"/>
    <x v="1"/>
    <s v="1"/>
    <n v="1"/>
    <s v="NE"/>
    <s v=""/>
    <x v="0"/>
  </r>
  <r>
    <s v="007185/23"/>
    <s v="Soural Miroslav "/>
    <s v="2301020568"/>
    <s v="205"/>
    <x v="368"/>
    <d v="1899-12-30T10:53:00"/>
    <d v="2023-12-29T00:00:00"/>
    <s v="12:23"/>
    <x v="2"/>
    <x v="0"/>
    <x v="0"/>
    <s v="2"/>
    <x v="0"/>
    <s v="1"/>
    <n v="7"/>
    <s v="NE"/>
    <s v=""/>
    <x v="1"/>
  </r>
  <r>
    <s v="007186/23"/>
    <s v="Soural Miroslav"/>
    <s v="8506065810"/>
    <s v="211"/>
    <x v="368"/>
    <d v="1899-12-30T12:22:00"/>
    <d v="2023-12-29T00:00:00"/>
    <s v="12:26"/>
    <x v="3"/>
    <x v="0"/>
    <x v="0"/>
    <s v="7"/>
    <x v="1"/>
    <s v="1"/>
    <n v="7"/>
    <s v="NE"/>
    <s v=""/>
    <x v="1"/>
  </r>
  <r>
    <s v="007200/23"/>
    <s v="Nezval Lukáš"/>
    <s v="0906056074"/>
    <s v="205"/>
    <x v="370"/>
    <d v="1899-12-30T15:34:00"/>
    <d v="2023-12-29T00:00:00"/>
    <s v="11:55"/>
    <x v="7"/>
    <x v="0"/>
    <x v="0"/>
    <s v="2"/>
    <x v="0"/>
    <s v="1"/>
    <n v="2"/>
    <s v="ANO"/>
    <s v=""/>
    <x v="1"/>
  </r>
  <r>
    <s v="007206/23"/>
    <s v="Rožek Filip"/>
    <s v="2203161026"/>
    <s v="111"/>
    <x v="371"/>
    <d v="1899-12-30T11:58:00"/>
    <d v="2023-12-29T00:00:00"/>
    <s v="12:24"/>
    <x v="2"/>
    <x v="1"/>
    <x v="1"/>
    <s v="5"/>
    <x v="0"/>
    <s v="1"/>
    <n v="3"/>
    <s v="NE"/>
    <s v=""/>
    <x v="0"/>
  </r>
  <r>
    <s v="007209/23"/>
    <s v="Rožková Lenka, MDDr."/>
    <s v="9152136114"/>
    <s v="111"/>
    <x v="371"/>
    <d v="1899-12-30T14:54:00"/>
    <d v="2023-12-29T00:00:00"/>
    <s v="12:23"/>
    <x v="3"/>
    <x v="0"/>
    <x v="0"/>
    <s v="7"/>
    <x v="1"/>
    <s v="1"/>
    <n v="3"/>
    <s v="NE"/>
    <s v=""/>
    <x v="0"/>
  </r>
  <r>
    <s v="007216/23"/>
    <s v="Šnoblová Kristýna"/>
    <s v="9453256142"/>
    <s v="205"/>
    <x v="372"/>
    <d v="1899-12-30T09:59:00"/>
    <d v="2023-12-29T00:00:00"/>
    <s v="10:01"/>
    <x v="6"/>
    <x v="0"/>
    <x v="0"/>
    <s v="7"/>
    <x v="1"/>
    <s v="1"/>
    <n v="4"/>
    <s v="NE"/>
    <s v=""/>
    <x v="0"/>
  </r>
  <r>
    <s v="007223/23"/>
    <s v="Studýnková Natálie"/>
    <s v="1153290171"/>
    <s v="205"/>
    <x v="372"/>
    <d v="1899-12-30T17:09:00"/>
    <d v="2023-12-29T00:00:00"/>
    <s v="11:58"/>
    <x v="0"/>
    <x v="1"/>
    <x v="1"/>
    <s v="2"/>
    <x v="1"/>
    <s v="1"/>
    <n v="4"/>
    <s v="ANO"/>
    <s v=""/>
    <x v="1"/>
  </r>
  <r>
    <s v="007224/23"/>
    <s v="Nezval Tomáš, Ing."/>
    <s v="7708155323"/>
    <s v="205"/>
    <x v="372"/>
    <d v="1899-12-30T19:07:00"/>
    <d v="2023-12-29T00:00:00"/>
    <s v="07:53"/>
    <x v="6"/>
    <x v="0"/>
    <x v="0"/>
    <s v="7"/>
    <x v="1"/>
    <s v="1"/>
    <n v="4"/>
    <s v="ANO"/>
    <s v=""/>
    <x v="1"/>
  </r>
  <r>
    <s v="007218/23"/>
    <s v="Pančochářová Petra"/>
    <s v="9354185720"/>
    <s v="111"/>
    <x v="372"/>
    <d v="1899-12-30T12:34:00"/>
    <d v="2023-12-30T00:00:00"/>
    <s v="11:06"/>
    <x v="3"/>
    <x v="0"/>
    <x v="0"/>
    <s v="7"/>
    <x v="1"/>
    <s v="1"/>
    <n v="4"/>
    <s v="NE"/>
    <s v=""/>
    <x v="0"/>
  </r>
  <r>
    <s v="007221/23"/>
    <s v="Muzikantová Ema"/>
    <s v="1757050405"/>
    <s v="205"/>
    <x v="372"/>
    <d v="1899-12-30T15:15:00"/>
    <d v="2023-12-30T00:00:00"/>
    <s v="11:12"/>
    <x v="2"/>
    <x v="1"/>
    <x v="1"/>
    <s v="2"/>
    <x v="0"/>
    <s v="1"/>
    <n v="4"/>
    <s v="ANO"/>
    <s v=""/>
    <x v="1"/>
  </r>
  <r>
    <s v="007222/23"/>
    <s v="Vančurová Kateřina"/>
    <s v="8158105857"/>
    <s v="205"/>
    <x v="372"/>
    <d v="1899-12-30T15:37:00"/>
    <d v="2023-12-30T00:00:00"/>
    <s v="11:09"/>
    <x v="3"/>
    <x v="0"/>
    <x v="0"/>
    <s v="7"/>
    <x v="1"/>
    <s v="1"/>
    <n v="4"/>
    <s v="ANO"/>
    <s v=""/>
    <x v="1"/>
  </r>
  <r>
    <s v="007226/23"/>
    <s v="Mareništiak Šimon"/>
    <s v="0808223229"/>
    <s v="205"/>
    <x v="373"/>
    <d v="1899-12-30T08:02:00"/>
    <d v="2023-12-30T00:00:00"/>
    <s v="15:42"/>
    <x v="7"/>
    <x v="1"/>
    <x v="1"/>
    <s v="2"/>
    <x v="0"/>
    <s v="1"/>
    <n v="5"/>
    <s v="NE"/>
    <s v=""/>
    <x v="0"/>
  </r>
  <r>
    <s v="007232/23"/>
    <s v="Rysnar Vojtěch"/>
    <s v="2306090611"/>
    <s v="111"/>
    <x v="373"/>
    <d v="1899-12-30T11:50:00"/>
    <d v="2023-12-30T00:00:00"/>
    <s v="11:15"/>
    <x v="2"/>
    <x v="0"/>
    <x v="0"/>
    <s v="2"/>
    <x v="0"/>
    <s v="1"/>
    <n v="5"/>
    <s v="NE"/>
    <s v=""/>
    <x v="0"/>
  </r>
  <r>
    <s v="007239/23"/>
    <s v="Jurová Gabriela "/>
    <s v="9352064766"/>
    <s v="211"/>
    <x v="373"/>
    <d v="1899-12-30T16:11:00"/>
    <d v="2023-12-30T00:00:00"/>
    <s v="11:03"/>
    <x v="3"/>
    <x v="0"/>
    <x v="0"/>
    <s v="7"/>
    <x v="1"/>
    <s v="1"/>
    <n v="5"/>
    <s v="ANO"/>
    <s v=""/>
    <x v="1"/>
  </r>
  <r>
    <s v="007241/23"/>
    <s v="Herko Tomáš"/>
    <s v="1109604056"/>
    <s v="111"/>
    <x v="373"/>
    <d v="1899-12-30T19:02:00"/>
    <d v="2023-12-30T00:00:00"/>
    <s v="11:58"/>
    <x v="0"/>
    <x v="1"/>
    <x v="1"/>
    <s v="7"/>
    <x v="0"/>
    <s v="1"/>
    <n v="5"/>
    <s v="ANO"/>
    <s v=""/>
    <x v="1"/>
  </r>
  <r>
    <s v="007225/23"/>
    <s v="Jašek Tobiáš"/>
    <s v="1106010422"/>
    <s v="205"/>
    <x v="372"/>
    <d v="1899-12-30T22:24:00"/>
    <d v="2023-12-31T00:00:00"/>
    <s v="12:59"/>
    <x v="0"/>
    <x v="1"/>
    <x v="1"/>
    <s v="2"/>
    <x v="0"/>
    <s v="1"/>
    <n v="4"/>
    <s v="ANO"/>
    <s v=""/>
    <x v="1"/>
  </r>
  <r>
    <s v="007228/23"/>
    <s v="Polášek Zdeněk "/>
    <s v="1404170350"/>
    <s v="205"/>
    <x v="373"/>
    <d v="1899-12-30T10:50:00"/>
    <d v="2023-12-31T00:00:00"/>
    <s v="10:26"/>
    <x v="2"/>
    <x v="0"/>
    <x v="0"/>
    <s v="2"/>
    <x v="0"/>
    <s v="1"/>
    <n v="5"/>
    <s v="NE"/>
    <s v=""/>
    <x v="0"/>
  </r>
  <r>
    <s v="007229/23"/>
    <s v="Vaculčíková Iveta"/>
    <s v="9157165699"/>
    <s v="205"/>
    <x v="373"/>
    <d v="1899-12-30T11:16:00"/>
    <d v="2023-12-31T00:00:00"/>
    <s v="10:43"/>
    <x v="3"/>
    <x v="0"/>
    <x v="0"/>
    <s v="7"/>
    <x v="1"/>
    <s v="1"/>
    <n v="5"/>
    <s v="NE"/>
    <s v=""/>
    <x v="0"/>
  </r>
  <r>
    <s v="007245/23"/>
    <s v="Študentová Ella"/>
    <s v="2358250675"/>
    <s v="205"/>
    <x v="373"/>
    <d v="1899-12-30T22:18:00"/>
    <d v="2023-12-31T00:00:00"/>
    <s v="10:44"/>
    <x v="7"/>
    <x v="1"/>
    <x v="1"/>
    <s v="5"/>
    <x v="0"/>
    <s v="1"/>
    <n v="5"/>
    <s v="ANO"/>
    <s v=""/>
    <x v="1"/>
  </r>
  <r>
    <s v="007246/23"/>
    <s v="Študent Josef"/>
    <s v="7808164463"/>
    <s v="205"/>
    <x v="373"/>
    <d v="1899-12-30T22:58:00"/>
    <d v="2023-12-31T00:00:00"/>
    <s v="11:01"/>
    <x v="6"/>
    <x v="0"/>
    <x v="0"/>
    <s v="7"/>
    <x v="1"/>
    <s v="1"/>
    <n v="5"/>
    <s v="ANO"/>
    <s v=""/>
    <x v="1"/>
  </r>
  <r>
    <s v="007199/23"/>
    <s v="Vaverka Aleš"/>
    <s v="7502194458"/>
    <s v="201"/>
    <x v="370"/>
    <d v="1899-12-30T14:58:00"/>
    <d v="2024-01-01T00:00:00"/>
    <s v="16:31"/>
    <x v="9"/>
    <x v="0"/>
    <x v="0"/>
    <s v="7"/>
    <x v="1"/>
    <s v="1"/>
    <n v="2"/>
    <s v="NE"/>
    <s v=""/>
    <x v="0"/>
  </r>
  <r>
    <s v="007207/23"/>
    <s v="Kolomazníková Nela"/>
    <s v="1653050036"/>
    <s v="205"/>
    <x v="371"/>
    <d v="1899-12-30T12:32:00"/>
    <d v="2024-01-01T00:00:00"/>
    <s v="11:52"/>
    <x v="7"/>
    <x v="1"/>
    <x v="1"/>
    <s v="2"/>
    <x v="0"/>
    <s v="1"/>
    <n v="3"/>
    <s v="NE"/>
    <s v=""/>
    <x v="0"/>
  </r>
  <r>
    <s v="007210/23"/>
    <s v="Skopalík Tobias"/>
    <s v="1610210272"/>
    <s v="205"/>
    <x v="371"/>
    <d v="1899-12-30T15:32:00"/>
    <d v="2024-01-01T00:00:00"/>
    <s v="10:46"/>
    <x v="2"/>
    <x v="1"/>
    <x v="1"/>
    <s v="7"/>
    <x v="0"/>
    <s v="1"/>
    <n v="3"/>
    <s v="ANO"/>
    <s v=""/>
    <x v="1"/>
  </r>
  <r>
    <s v="007211/23"/>
    <s v="Skopalík Michaela "/>
    <s v="8257155335"/>
    <s v="205"/>
    <x v="371"/>
    <d v="1899-12-30T15:47:00"/>
    <d v="2024-01-01T00:00:00"/>
    <s v="10:26"/>
    <x v="3"/>
    <x v="0"/>
    <x v="0"/>
    <s v="7"/>
    <x v="1"/>
    <s v="1"/>
    <n v="3"/>
    <s v="ANO"/>
    <s v=""/>
    <x v="1"/>
  </r>
  <r>
    <s v="007217/23"/>
    <s v="Kolomazníková Renata"/>
    <s v="7455165685"/>
    <s v="205"/>
    <x v="372"/>
    <d v="1899-12-30T12:32:00"/>
    <d v="2024-01-01T00:00:00"/>
    <s v="11:56"/>
    <x v="6"/>
    <x v="0"/>
    <x v="0"/>
    <s v="7"/>
    <x v="1"/>
    <s v="1"/>
    <n v="4"/>
    <s v="NE"/>
    <s v=""/>
    <x v="0"/>
  </r>
  <r>
    <s v="007250/23"/>
    <s v="Pančochář Karel"/>
    <s v="7905275334"/>
    <s v="111"/>
    <x v="374"/>
    <d v="1899-12-30T14:32:00"/>
    <d v="2024-01-01T00:00:00"/>
    <s v="16:12"/>
    <x v="3"/>
    <x v="0"/>
    <x v="0"/>
    <s v="7"/>
    <x v="1"/>
    <s v="1"/>
    <n v="6"/>
    <s v="NE"/>
    <s v=""/>
    <x v="1"/>
  </r>
  <r>
    <s v="007252/23"/>
    <s v="Rozsíval Leoš, Ing."/>
    <s v="8403135389"/>
    <s v="205"/>
    <x v="374"/>
    <d v="1899-12-30T17:54:00"/>
    <d v="2024-01-01T00:00:00"/>
    <s v="15:51"/>
    <x v="3"/>
    <x v="0"/>
    <x v="0"/>
    <s v="7"/>
    <x v="1"/>
    <s v="1"/>
    <n v="6"/>
    <s v="ANO"/>
    <s v=""/>
    <x v="1"/>
  </r>
  <r>
    <s v="007172/23"/>
    <s v="Kurek Dominik "/>
    <s v="1504011487"/>
    <s v="205"/>
    <x v="366"/>
    <d v="1899-12-30T13:25:00"/>
    <d v="2024-01-02T00:00:00"/>
    <s v="12:18"/>
    <x v="0"/>
    <x v="1"/>
    <x v="1"/>
    <s v="2"/>
    <x v="2"/>
    <s v="1"/>
    <n v="5"/>
    <s v="NE"/>
    <s v=""/>
    <x v="0"/>
  </r>
  <r>
    <s v="007177/23"/>
    <s v="Lipková Zuzana"/>
    <s v="9458176145"/>
    <s v="205"/>
    <x v="366"/>
    <d v="1899-12-30T19:26:00"/>
    <d v="2024-01-02T00:00:00"/>
    <s v="12:20"/>
    <x v="1"/>
    <x v="0"/>
    <x v="0"/>
    <s v="7"/>
    <x v="1"/>
    <s v="1"/>
    <n v="5"/>
    <s v="ANO"/>
    <s v=""/>
    <x v="1"/>
  </r>
  <r>
    <s v="007205/23"/>
    <s v="Hanko František "/>
    <s v="1410270015"/>
    <s v="201"/>
    <x v="371"/>
    <d v="1899-12-30T08:03:00"/>
    <d v="2024-01-02T00:00:00"/>
    <s v="13:09"/>
    <x v="8"/>
    <x v="0"/>
    <x v="0"/>
    <s v="2"/>
    <x v="0"/>
    <s v="1"/>
    <n v="3"/>
    <s v="NE"/>
    <s v=""/>
    <x v="0"/>
  </r>
  <r>
    <s v="007231/23"/>
    <s v="Indyk Kryštof"/>
    <s v="1712120201"/>
    <s v="201"/>
    <x v="373"/>
    <d v="1899-12-30T11:28:00"/>
    <d v="2024-01-02T00:00:00"/>
    <s v="14:27"/>
    <x v="2"/>
    <x v="1"/>
    <x v="1"/>
    <s v="2"/>
    <x v="0"/>
    <s v="1"/>
    <n v="5"/>
    <s v="NE"/>
    <s v=""/>
    <x v="0"/>
  </r>
  <r>
    <s v="007234/23"/>
    <s v="Indyková Markéta, Bc"/>
    <s v="8852105724"/>
    <s v="201"/>
    <x v="373"/>
    <d v="1899-12-30T13:32:00"/>
    <d v="2024-01-02T00:00:00"/>
    <s v="14:30"/>
    <x v="3"/>
    <x v="0"/>
    <x v="0"/>
    <s v="7"/>
    <x v="1"/>
    <s v="1"/>
    <n v="5"/>
    <s v="NE"/>
    <s v=""/>
    <x v="0"/>
  </r>
  <r>
    <s v="007247/23"/>
    <s v="Pryshchepa Veronika"/>
    <s v="0752654221"/>
    <s v="111"/>
    <x v="374"/>
    <d v="1899-12-30T09:29:00"/>
    <d v="2024-01-02T00:00:00"/>
    <s v="14:09"/>
    <x v="7"/>
    <x v="1"/>
    <x v="1"/>
    <s v="4"/>
    <x v="0"/>
    <s v="1"/>
    <n v="6"/>
    <s v="NE"/>
    <s v=""/>
    <x v="1"/>
  </r>
  <r>
    <s v="007248/23"/>
    <s v="Rozsíval Leoš "/>
    <s v="1801270130"/>
    <s v="205"/>
    <x v="374"/>
    <d v="1899-12-30T13:02:00"/>
    <d v="2024-01-02T00:00:00"/>
    <s v="13:32"/>
    <x v="2"/>
    <x v="1"/>
    <x v="1"/>
    <s v="3"/>
    <x v="0"/>
    <s v="1"/>
    <n v="6"/>
    <s v="NE"/>
    <s v=""/>
    <x v="1"/>
  </r>
  <r>
    <s v="007253/23"/>
    <s v="Vepřková Klára"/>
    <s v="1351070182"/>
    <s v="111"/>
    <x v="374"/>
    <d v="1899-12-30T21:00:00"/>
    <d v="2024-01-02T00:00:00"/>
    <s v="12:20"/>
    <x v="7"/>
    <x v="1"/>
    <x v="1"/>
    <s v="7"/>
    <x v="0"/>
    <s v="1"/>
    <n v="6"/>
    <s v="ANO"/>
    <s v=""/>
    <x v="1"/>
  </r>
  <r>
    <s v="007254/23"/>
    <s v="Vepřková Jarmila Mgr"/>
    <s v="8151255530"/>
    <s v="111"/>
    <x v="374"/>
    <d v="1899-12-30T21:08:00"/>
    <d v="2024-01-02T00:00:00"/>
    <s v="12:22"/>
    <x v="6"/>
    <x v="0"/>
    <x v="0"/>
    <s v="7"/>
    <x v="1"/>
    <s v="1"/>
    <n v="6"/>
    <s v="ANO"/>
    <s v=""/>
    <x v="1"/>
  </r>
  <r>
    <s v="007256/23"/>
    <s v="Krabec Kryštof Miros"/>
    <s v="2204280595"/>
    <s v="205"/>
    <x v="375"/>
    <d v="1899-12-30T01:06:00"/>
    <d v="2024-01-02T00:00:00"/>
    <s v="12:36"/>
    <x v="2"/>
    <x v="1"/>
    <x v="1"/>
    <s v="7"/>
    <x v="0"/>
    <s v="1"/>
    <n v="7"/>
    <s v="ANO"/>
    <s v=""/>
    <x v="1"/>
  </r>
  <r>
    <s v="007257/23"/>
    <s v="Krabcová Markéta "/>
    <s v="8755264936"/>
    <s v="205"/>
    <x v="375"/>
    <d v="1899-12-30T01:12:00"/>
    <d v="2024-01-02T00:00:00"/>
    <s v="18:54"/>
    <x v="3"/>
    <x v="0"/>
    <x v="0"/>
    <s v="7"/>
    <x v="1"/>
    <s v="1"/>
    <n v="7"/>
    <s v="ANO"/>
    <s v=""/>
    <x v="1"/>
  </r>
  <r>
    <s v="007259/23"/>
    <s v="Dermíšková Petra"/>
    <s v="2162280934"/>
    <s v="211"/>
    <x v="375"/>
    <d v="1899-12-30T22:02:00"/>
    <d v="2024-01-02T00:00:00"/>
    <s v="09:41"/>
    <x v="0"/>
    <x v="0"/>
    <x v="0"/>
    <s v="2"/>
    <x v="0"/>
    <s v="1"/>
    <n v="7"/>
    <s v="ANO"/>
    <s v=""/>
    <x v="1"/>
  </r>
  <r>
    <s v="007187/23"/>
    <s v="Tran Hai Nam"/>
    <s v="2311180520"/>
    <s v="111"/>
    <x v="368"/>
    <d v="1899-12-30T14:41:00"/>
    <d v="2024-01-03T00:00:00"/>
    <s v="13:22"/>
    <x v="4"/>
    <x v="1"/>
    <x v="1"/>
    <s v="5"/>
    <x v="0"/>
    <s v="1"/>
    <n v="7"/>
    <s v="NE"/>
    <s v=""/>
    <x v="1"/>
  </r>
  <r>
    <s v="007197/23"/>
    <s v="Tomková Daniela"/>
    <s v="2361130684"/>
    <s v="211"/>
    <x v="370"/>
    <d v="1899-12-30T11:41:00"/>
    <d v="2024-01-03T00:00:00"/>
    <s v="13:09"/>
    <x v="4"/>
    <x v="1"/>
    <x v="1"/>
    <s v="2"/>
    <x v="0"/>
    <s v="1"/>
    <n v="2"/>
    <s v="NE"/>
    <s v=""/>
    <x v="0"/>
  </r>
  <r>
    <s v="007237/23"/>
    <s v="Kubečka Dominik"/>
    <s v="2308030659"/>
    <s v="205"/>
    <x v="373"/>
    <d v="1899-12-30T14:19:00"/>
    <d v="2024-01-03T00:00:00"/>
    <s v="12:27"/>
    <x v="2"/>
    <x v="1"/>
    <x v="1"/>
    <s v="2"/>
    <x v="0"/>
    <s v="1"/>
    <n v="5"/>
    <s v="NE"/>
    <s v=""/>
    <x v="0"/>
  </r>
  <r>
    <s v="007238/23"/>
    <s v="Šarayová Markéta "/>
    <s v="9256085751"/>
    <s v="205"/>
    <x v="373"/>
    <d v="1899-12-30T14:28:00"/>
    <d v="2024-01-03T00:00:00"/>
    <s v="12:36"/>
    <x v="3"/>
    <x v="0"/>
    <x v="0"/>
    <s v="7"/>
    <x v="1"/>
    <s v="1"/>
    <n v="5"/>
    <s v="NE"/>
    <s v=""/>
    <x v="0"/>
  </r>
  <r>
    <s v="007251/23"/>
    <s v="Opletal Ivo"/>
    <s v="8202205363"/>
    <s v="207"/>
    <x v="374"/>
    <d v="1899-12-30T15:47:00"/>
    <d v="2024-01-03T00:00:00"/>
    <s v="09:36"/>
    <x v="1"/>
    <x v="0"/>
    <x v="0"/>
    <s v="7"/>
    <x v="1"/>
    <s v="1"/>
    <n v="6"/>
    <s v="ANO"/>
    <s v=""/>
    <x v="1"/>
  </r>
  <r>
    <s v="007038/23"/>
    <s v="Bolosh Polina"/>
    <s v="2259061431"/>
    <s v="111"/>
    <x v="358"/>
    <d v="1899-12-30T11:41:00"/>
    <d v="2024-01-04T00:00:00"/>
    <s v="13:36"/>
    <x v="0"/>
    <x v="1"/>
    <x v="1"/>
    <s v="5"/>
    <x v="0"/>
    <s v="1"/>
    <n v="4"/>
    <s v="NE"/>
    <s v=""/>
    <x v="0"/>
  </r>
  <r>
    <s v="007219/23"/>
    <s v="Borůvková Aneta "/>
    <s v="2258020611"/>
    <s v="211"/>
    <x v="372"/>
    <d v="1899-12-30T13:35:00"/>
    <d v="2024-01-04T00:00:00"/>
    <s v="13:03"/>
    <x v="7"/>
    <x v="0"/>
    <x v="0"/>
    <s v="1"/>
    <x v="0"/>
    <s v="1"/>
    <n v="4"/>
    <s v="NE"/>
    <s v=""/>
    <x v="0"/>
  </r>
  <r>
    <s v="007220/23"/>
    <s v="Henčeková Jana "/>
    <s v="8551248882"/>
    <s v="211"/>
    <x v="372"/>
    <d v="1899-12-30T13:42:00"/>
    <d v="2024-01-04T00:00:00"/>
    <s v="13:07"/>
    <x v="6"/>
    <x v="0"/>
    <x v="0"/>
    <s v="7"/>
    <x v="1"/>
    <s v="1"/>
    <n v="4"/>
    <s v="NE"/>
    <s v=""/>
    <x v="0"/>
  </r>
  <r>
    <s v="007230/23"/>
    <s v="Kadlecová Marie Anna"/>
    <s v="2362070007"/>
    <s v="211"/>
    <x v="373"/>
    <d v="1899-12-30T11:27:00"/>
    <d v="2024-01-04T00:00:00"/>
    <s v="09:34"/>
    <x v="8"/>
    <x v="1"/>
    <x v="1"/>
    <s v="2"/>
    <x v="0"/>
    <s v="1"/>
    <n v="5"/>
    <s v="NE"/>
    <s v=""/>
    <x v="0"/>
  </r>
  <r>
    <s v="007236/23"/>
    <s v="Bolosh Anhelina"/>
    <s v="0060704292"/>
    <s v="111"/>
    <x v="373"/>
    <d v="1899-12-30T13:50:00"/>
    <d v="2024-01-04T00:00:00"/>
    <s v="13:38"/>
    <x v="1"/>
    <x v="0"/>
    <x v="0"/>
    <s v="7"/>
    <x v="1"/>
    <s v="1"/>
    <n v="5"/>
    <s v="NE"/>
    <s v=""/>
    <x v="0"/>
  </r>
  <r>
    <s v="007144/23"/>
    <s v="Prosová Veronika"/>
    <s v="1562200002"/>
    <s v="211"/>
    <x v="364"/>
    <d v="1899-12-30T10:35:00"/>
    <d v="2024-01-05T00:00:00"/>
    <s v="15:18"/>
    <x v="8"/>
    <x v="1"/>
    <x v="1"/>
    <s v="1"/>
    <x v="0"/>
    <s v="1"/>
    <n v="3"/>
    <s v="NE"/>
    <s v=""/>
    <x v="0"/>
  </r>
  <r>
    <s v="007155/23"/>
    <s v="Vaverková Eliška "/>
    <s v="1653270003"/>
    <s v="111"/>
    <x v="365"/>
    <d v="1899-12-30T02:09:00"/>
    <d v="2024-01-05T00:00:00"/>
    <s v="12:47"/>
    <x v="8"/>
    <x v="1"/>
    <x v="1"/>
    <s v="4"/>
    <x v="0"/>
    <s v="1"/>
    <n v="4"/>
    <s v="ANO"/>
    <s v=""/>
    <x v="1"/>
  </r>
  <r>
    <s v="007188/23"/>
    <s v="Opletalová Anežka"/>
    <s v="1660290060"/>
    <s v="211"/>
    <x v="368"/>
    <d v="1899-12-30T19:44:00"/>
    <d v="2024-01-05T00:00:00"/>
    <s v="12:39"/>
    <x v="0"/>
    <x v="0"/>
    <x v="0"/>
    <s v="2"/>
    <x v="0"/>
    <s v="1"/>
    <n v="7"/>
    <s v="ANO"/>
    <s v=""/>
    <x v="1"/>
  </r>
  <r>
    <s v="007233/23"/>
    <s v="Kryl Šimon"/>
    <s v="0803276078"/>
    <s v="205"/>
    <x v="373"/>
    <d v="1899-12-30T12:50:00"/>
    <d v="2024-01-05T00:00:00"/>
    <s v="12:22"/>
    <x v="0"/>
    <x v="1"/>
    <x v="1"/>
    <s v="2"/>
    <x v="0"/>
    <s v="1"/>
    <n v="5"/>
    <s v="NE"/>
    <s v=""/>
    <x v="0"/>
  </r>
  <r>
    <s v="007243/23"/>
    <s v="Kašpárek Antonín "/>
    <s v="2212020624"/>
    <s v="111"/>
    <x v="373"/>
    <d v="1899-12-30T21:40:00"/>
    <d v="2024-01-05T00:00:00"/>
    <s v="14:08"/>
    <x v="0"/>
    <x v="1"/>
    <x v="1"/>
    <s v="3"/>
    <x v="0"/>
    <s v="1"/>
    <n v="5"/>
    <s v="ANO"/>
    <s v=""/>
    <x v="1"/>
  </r>
  <r>
    <s v="007244/23"/>
    <s v="Kociánová Andrea"/>
    <s v="9558036081"/>
    <s v="111"/>
    <x v="373"/>
    <d v="1899-12-30T21:47:00"/>
    <d v="2024-01-05T00:00:00"/>
    <s v="14:09"/>
    <x v="1"/>
    <x v="0"/>
    <x v="0"/>
    <s v="7"/>
    <x v="1"/>
    <s v="1"/>
    <n v="5"/>
    <s v="ANO"/>
    <s v=""/>
    <x v="1"/>
  </r>
  <r>
    <s v="007255/23"/>
    <s v="Horáková Samanta"/>
    <s v="0959251403"/>
    <s v="205"/>
    <x v="374"/>
    <d v="1899-12-30T21:40:00"/>
    <d v="2024-01-05T00:00:00"/>
    <s v="13:30"/>
    <x v="2"/>
    <x v="1"/>
    <x v="1"/>
    <s v="2"/>
    <x v="0"/>
    <s v="1"/>
    <n v="6"/>
    <s v="ANO"/>
    <s v=""/>
    <x v="1"/>
  </r>
  <r>
    <s v="007258/23"/>
    <s v="Volková Michaela Mgr"/>
    <s v="7861185343"/>
    <s v="205"/>
    <x v="375"/>
    <d v="1899-12-30T17:19:00"/>
    <d v="2024-01-05T00:00:00"/>
    <s v="12:21"/>
    <x v="1"/>
    <x v="0"/>
    <x v="0"/>
    <s v="7"/>
    <x v="1"/>
    <s v="1"/>
    <n v="7"/>
    <s v="ANO"/>
    <s v=""/>
    <x v="1"/>
  </r>
  <r>
    <s v="007208/23"/>
    <s v="Pančochář David"/>
    <s v="2008110643"/>
    <s v="111"/>
    <x v="372"/>
    <d v="1899-12-30T09:28:00"/>
    <d v="2024-01-06T00:00:00"/>
    <s v="13:10"/>
    <x v="2"/>
    <x v="1"/>
    <x v="1"/>
    <s v="2"/>
    <x v="0"/>
    <s v="1"/>
    <n v="4"/>
    <s v="NE"/>
    <s v=""/>
    <x v="0"/>
  </r>
  <r>
    <s v="007227/23"/>
    <s v="Zbořil Albert Alois"/>
    <s v="2312120371"/>
    <s v="205"/>
    <x v="373"/>
    <d v="1899-12-30T09:56:00"/>
    <d v="2024-01-08T00:00:00"/>
    <s v="12:43"/>
    <x v="7"/>
    <x v="1"/>
    <x v="1"/>
    <s v="2"/>
    <x v="0"/>
    <s v="1"/>
    <n v="5"/>
    <s v="NE"/>
    <s v=""/>
    <x v="0"/>
  </r>
  <r>
    <s v="007235/23"/>
    <s v="Zbořilová Alžběta In"/>
    <s v="9062105701"/>
    <s v="205"/>
    <x v="373"/>
    <d v="1899-12-30T13:36:00"/>
    <d v="2024-01-08T00:00:00"/>
    <s v="12:45"/>
    <x v="6"/>
    <x v="0"/>
    <x v="0"/>
    <s v="7"/>
    <x v="1"/>
    <s v="1"/>
    <n v="5"/>
    <s v="NE"/>
    <s v=""/>
    <x v="0"/>
  </r>
  <r>
    <s v="007240/23"/>
    <s v="Martináková Natálie"/>
    <s v="1961180067"/>
    <s v="111"/>
    <x v="373"/>
    <d v="1899-12-30T18:24:00"/>
    <d v="2024-01-08T00:00:00"/>
    <s v="12:46"/>
    <x v="4"/>
    <x v="1"/>
    <x v="1"/>
    <s v="5"/>
    <x v="0"/>
    <s v="1"/>
    <n v="5"/>
    <s v="ANO"/>
    <s v=""/>
    <x v="1"/>
  </r>
  <r>
    <s v="007242/23"/>
    <s v="Martinák Tomáš"/>
    <s v="7905205759"/>
    <s v="111"/>
    <x v="373"/>
    <d v="1899-12-30T19:39:00"/>
    <d v="2024-01-08T00:00:00"/>
    <s v="12:49"/>
    <x v="5"/>
    <x v="0"/>
    <x v="0"/>
    <s v="7"/>
    <x v="1"/>
    <s v="1"/>
    <n v="5"/>
    <s v="ANO"/>
    <s v=""/>
    <x v="1"/>
  </r>
  <r>
    <s v="006936/23"/>
    <s v="Kanovitsová Nela"/>
    <s v="2361190733"/>
    <s v="205"/>
    <x v="355"/>
    <d v="1899-12-30T14:21:00"/>
    <d v="2024-01-09T00:00:00"/>
    <s v="12:22"/>
    <x v="7"/>
    <x v="1"/>
    <x v="1"/>
    <s v="5"/>
    <x v="0"/>
    <s v="1"/>
    <n v="7"/>
    <s v="NE"/>
    <s v=""/>
    <x v="1"/>
  </r>
  <r>
    <s v="007214/23"/>
    <s v="Vrbová Sára"/>
    <s v="9952206154"/>
    <s v="205"/>
    <x v="371"/>
    <d v="1899-12-30T20:36:00"/>
    <d v="2024-01-09T00:00:00"/>
    <s v="14:53"/>
    <x v="6"/>
    <x v="0"/>
    <x v="0"/>
    <s v="7"/>
    <x v="1"/>
    <s v="1"/>
    <n v="3"/>
    <s v="ANO"/>
    <s v=""/>
    <x v="1"/>
  </r>
  <r>
    <s v="007159/23"/>
    <s v="Stránská Adéla"/>
    <s v="1061081208"/>
    <s v="205"/>
    <x v="365"/>
    <d v="1899-12-30T12:22:00"/>
    <d v="2024-01-12T00:00:00"/>
    <s v="07:47"/>
    <x v="4"/>
    <x v="2"/>
    <x v="2"/>
    <s v="5"/>
    <x v="0"/>
    <s v="5"/>
    <n v="4"/>
    <s v="NE"/>
    <s v=""/>
    <x v="0"/>
  </r>
  <r>
    <s v="007249/23"/>
    <s v="Čech Michael"/>
    <s v="1008240299"/>
    <s v="111"/>
    <x v="374"/>
    <d v="1899-12-30T13:51:00"/>
    <d v="2024-01-15T00:00:00"/>
    <s v="12:03"/>
    <x v="0"/>
    <x v="1"/>
    <x v="1"/>
    <s v="5"/>
    <x v="0"/>
    <s v="1"/>
    <n v="6"/>
    <s v="NE"/>
    <s v="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B8" firstHeaderRow="1" firstDataRow="1" firstDataCol="1" rowPageCount="2" colPageCount="1"/>
  <pivotFields count="20">
    <pivotField showAll="0"/>
    <pivotField showAll="0"/>
    <pivotField dataField="1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5" showAll="0"/>
    <pivotField numFmtId="14" showAll="0"/>
    <pivotField showAll="0"/>
    <pivotField axis="axisPage" multipleItemSelectionAllowed="1" showAll="0">
      <items count="13">
        <item x="0"/>
        <item h="1" x="1"/>
        <item x="8"/>
        <item x="10"/>
        <item h="1" x="9"/>
        <item x="11"/>
        <item x="2"/>
        <item h="1" x="3"/>
        <item x="7"/>
        <item h="1" x="6"/>
        <item x="4"/>
        <item h="1" x="5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8" hier="-1"/>
    <pageField fld="17" item="1" hier="-1"/>
  </pageFields>
  <dataFields count="1">
    <dataField name="Počet z Rodné číslo   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298C6F-E0CE-42E2-A971-45B30DE3C00A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8" firstHeaderRow="1" firstDataRow="2" firstDataCol="1" rowPageCount="1" colPageCount="1"/>
  <pivotFields count="20">
    <pivotField showAll="0"/>
    <pivotField showAll="0"/>
    <pivotField dataField="1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5" showAll="0"/>
    <pivotField numFmtId="14" showAll="0"/>
    <pivotField showAll="0"/>
    <pivotField axis="axisPage" multipleItemSelectionAllowed="1" showAll="0">
      <items count="13">
        <item x="0"/>
        <item h="1" x="1"/>
        <item x="8"/>
        <item x="10"/>
        <item h="1" x="9"/>
        <item x="11"/>
        <item x="2"/>
        <item h="1" x="3"/>
        <item x="7"/>
        <item h="1" x="6"/>
        <item x="4"/>
        <item h="1" x="5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>
      <items count="6">
        <item x="3"/>
        <item x="4"/>
        <item x="2"/>
        <item x="0"/>
        <item x="1"/>
        <item t="default"/>
      </items>
    </pivotField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17"/>
  </colFields>
  <colItems count="3">
    <i>
      <x/>
    </i>
    <i>
      <x v="1"/>
    </i>
    <i t="grand">
      <x/>
    </i>
  </colItems>
  <pageFields count="1">
    <pageField fld="8" hier="-1"/>
  </pageFields>
  <dataFields count="1">
    <dataField name="Počet z Rodné číslo   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F1" sqref="F1"/>
    </sheetView>
  </sheetViews>
  <sheetFormatPr defaultRowHeight="15" x14ac:dyDescent="0.25"/>
  <cols>
    <col min="1" max="1" width="28.28515625" bestFit="1" customWidth="1"/>
    <col min="2" max="2" width="19.42578125" bestFit="1" customWidth="1"/>
  </cols>
  <sheetData>
    <row r="1" spans="1:2" x14ac:dyDescent="0.25">
      <c r="A1" s="18" t="s">
        <v>8</v>
      </c>
      <c r="B1" t="s">
        <v>20186</v>
      </c>
    </row>
    <row r="2" spans="1:2" x14ac:dyDescent="0.25">
      <c r="A2" s="18" t="s">
        <v>20183</v>
      </c>
      <c r="B2" t="s">
        <v>20188</v>
      </c>
    </row>
    <row r="4" spans="1:2" x14ac:dyDescent="0.25">
      <c r="A4" s="18" t="s">
        <v>20184</v>
      </c>
      <c r="B4" t="s">
        <v>20187</v>
      </c>
    </row>
    <row r="5" spans="1:2" x14ac:dyDescent="0.25">
      <c r="A5" s="19" t="s">
        <v>20191</v>
      </c>
      <c r="B5" s="5">
        <v>550</v>
      </c>
    </row>
    <row r="6" spans="1:2" x14ac:dyDescent="0.25">
      <c r="A6" s="19" t="s">
        <v>20189</v>
      </c>
      <c r="B6" s="5">
        <v>1017</v>
      </c>
    </row>
    <row r="7" spans="1:2" x14ac:dyDescent="0.25">
      <c r="A7" s="19" t="s">
        <v>20190</v>
      </c>
      <c r="B7" s="5">
        <v>466</v>
      </c>
    </row>
    <row r="8" spans="1:2" x14ac:dyDescent="0.25">
      <c r="A8" s="19" t="s">
        <v>20185</v>
      </c>
      <c r="B8" s="5">
        <v>2033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695B-A57F-4764-8AD8-C32B31E52892}">
  <dimension ref="A1:I8"/>
  <sheetViews>
    <sheetView tabSelected="1" workbookViewId="0">
      <selection activeCell="I4" sqref="I4"/>
    </sheetView>
  </sheetViews>
  <sheetFormatPr defaultRowHeight="15" x14ac:dyDescent="0.25"/>
  <cols>
    <col min="1" max="1" width="28.28515625" bestFit="1" customWidth="1"/>
    <col min="2" max="2" width="17.5703125" bestFit="1" customWidth="1"/>
    <col min="3" max="3" width="5.140625" bestFit="1" customWidth="1"/>
    <col min="4" max="4" width="14.42578125" bestFit="1" customWidth="1"/>
    <col min="5" max="5" width="8.140625" bestFit="1" customWidth="1"/>
    <col min="6" max="6" width="7" bestFit="1" customWidth="1"/>
    <col min="7" max="8" width="4" bestFit="1" customWidth="1"/>
    <col min="9" max="9" width="12.28515625" bestFit="1" customWidth="1"/>
    <col min="10" max="10" width="14.42578125" bestFit="1" customWidth="1"/>
    <col min="11" max="12" width="5" bestFit="1" customWidth="1"/>
    <col min="13" max="13" width="12.28515625" bestFit="1" customWidth="1"/>
    <col min="14" max="14" width="14.42578125" bestFit="1" customWidth="1"/>
  </cols>
  <sheetData>
    <row r="1" spans="1:9" x14ac:dyDescent="0.25">
      <c r="A1" s="18" t="s">
        <v>8</v>
      </c>
      <c r="B1" t="s">
        <v>20186</v>
      </c>
      <c r="I1" t="s">
        <v>20194</v>
      </c>
    </row>
    <row r="2" spans="1:9" x14ac:dyDescent="0.25">
      <c r="I2" t="s">
        <v>20195</v>
      </c>
    </row>
    <row r="3" spans="1:9" x14ac:dyDescent="0.25">
      <c r="A3" s="18" t="s">
        <v>20187</v>
      </c>
      <c r="B3" s="18" t="s">
        <v>20193</v>
      </c>
      <c r="I3" t="s">
        <v>20196</v>
      </c>
    </row>
    <row r="4" spans="1:9" x14ac:dyDescent="0.25">
      <c r="A4" s="18" t="s">
        <v>20184</v>
      </c>
      <c r="C4" t="s">
        <v>20188</v>
      </c>
      <c r="D4" t="s">
        <v>20185</v>
      </c>
    </row>
    <row r="5" spans="1:9" x14ac:dyDescent="0.25">
      <c r="A5" s="19">
        <v>1</v>
      </c>
      <c r="B5" s="5">
        <v>545</v>
      </c>
      <c r="C5" s="5">
        <v>1017</v>
      </c>
      <c r="D5" s="5">
        <v>1562</v>
      </c>
    </row>
    <row r="6" spans="1:9" x14ac:dyDescent="0.25">
      <c r="A6" s="19">
        <v>2</v>
      </c>
      <c r="B6" s="5">
        <v>1706</v>
      </c>
      <c r="C6" s="5">
        <v>466</v>
      </c>
      <c r="D6" s="5">
        <v>2172</v>
      </c>
    </row>
    <row r="7" spans="1:9" x14ac:dyDescent="0.25">
      <c r="A7" s="19">
        <v>3</v>
      </c>
      <c r="B7" s="5">
        <v>392</v>
      </c>
      <c r="C7" s="5">
        <v>550</v>
      </c>
      <c r="D7" s="5">
        <v>942</v>
      </c>
    </row>
    <row r="8" spans="1:9" x14ac:dyDescent="0.25">
      <c r="A8" s="19" t="s">
        <v>20185</v>
      </c>
      <c r="B8" s="5">
        <v>2643</v>
      </c>
      <c r="C8" s="5">
        <v>2033</v>
      </c>
      <c r="D8" s="5">
        <v>4676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289"/>
  <sheetViews>
    <sheetView workbookViewId="0">
      <selection sqref="A1:R7289"/>
    </sheetView>
  </sheetViews>
  <sheetFormatPr defaultRowHeight="15" x14ac:dyDescent="0.25"/>
  <cols>
    <col min="1" max="1" width="14.140625" bestFit="1" customWidth="1"/>
    <col min="2" max="2" width="23.140625" bestFit="1" customWidth="1"/>
    <col min="3" max="3" width="11" bestFit="1" customWidth="1"/>
    <col min="4" max="4" width="4.7109375" bestFit="1" customWidth="1"/>
    <col min="5" max="5" width="10.140625" bestFit="1" customWidth="1"/>
    <col min="6" max="6" width="8.85546875" style="7" customWidth="1"/>
    <col min="7" max="7" width="10.140625" bestFit="1" customWidth="1"/>
    <col min="8" max="8" width="5.5703125" bestFit="1" customWidth="1"/>
    <col min="9" max="9" width="9.42578125" bestFit="1" customWidth="1"/>
    <col min="10" max="10" width="3.7109375" bestFit="1" customWidth="1"/>
    <col min="11" max="11" width="18.5703125" style="5" bestFit="1" customWidth="1"/>
    <col min="12" max="14" width="3.7109375" bestFit="1" customWidth="1"/>
    <col min="16" max="16" width="10.85546875" bestFit="1" customWidth="1"/>
    <col min="17" max="17" width="18.5703125" style="4" bestFit="1" customWidth="1"/>
    <col min="21" max="21" width="9.5703125" bestFit="1" customWidth="1"/>
    <col min="24" max="24" width="4.5703125" bestFit="1" customWidth="1"/>
    <col min="27" max="27" width="11.85546875" bestFit="1" customWidth="1"/>
  </cols>
  <sheetData>
    <row r="1" spans="1:24" ht="143.25" thickBot="1" x14ac:dyDescent="0.3">
      <c r="A1" s="3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6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9" t="s">
        <v>20192</v>
      </c>
      <c r="L1" s="2" t="s">
        <v>10</v>
      </c>
      <c r="M1" s="2" t="s">
        <v>11</v>
      </c>
      <c r="N1" s="2" t="s">
        <v>12</v>
      </c>
      <c r="O1" s="2" t="s">
        <v>20165</v>
      </c>
      <c r="P1" s="10" t="str">
        <f>_xlfn.CONCAT("Příjem od    ",TEXT(V1,"HH:MM"),"  do   ",TEXT(X1,"HH:MM"))</f>
        <v>Příjem od    15:00  do   07:00</v>
      </c>
      <c r="Q1" s="17" t="s">
        <v>20168</v>
      </c>
      <c r="R1" s="2" t="s">
        <v>20183</v>
      </c>
      <c r="U1" s="11" t="s">
        <v>20166</v>
      </c>
      <c r="V1" s="12">
        <v>0.625</v>
      </c>
      <c r="W1" s="11" t="s">
        <v>20167</v>
      </c>
      <c r="X1" s="12">
        <v>0.29166666666666669</v>
      </c>
    </row>
    <row r="2" spans="1:24" x14ac:dyDescent="0.25">
      <c r="A2" s="1" t="s">
        <v>13</v>
      </c>
      <c r="B2" s="1" t="s">
        <v>14</v>
      </c>
      <c r="C2" s="1" t="s">
        <v>15</v>
      </c>
      <c r="D2" s="1" t="s">
        <v>16</v>
      </c>
      <c r="E2" s="4">
        <v>44925</v>
      </c>
      <c r="F2" s="8">
        <v>0.51111111111111118</v>
      </c>
      <c r="G2" s="4">
        <v>44927</v>
      </c>
      <c r="H2" s="1" t="s">
        <v>18</v>
      </c>
      <c r="I2" s="1" t="s">
        <v>19</v>
      </c>
      <c r="J2" s="5">
        <v>3</v>
      </c>
      <c r="K2" s="5" t="str">
        <f>VLOOKUP(J2,'Svátky 2023'!A$18:B$20,2,0)</f>
        <v>jiné</v>
      </c>
      <c r="L2" s="1" t="s">
        <v>21</v>
      </c>
      <c r="M2" s="1" t="s">
        <v>22</v>
      </c>
      <c r="N2" s="1" t="s">
        <v>23</v>
      </c>
      <c r="O2">
        <f>WEEKDAY(E2,2)</f>
        <v>5</v>
      </c>
      <c r="P2" t="str">
        <f>IF(F2&gt;V$1,"ANO",IF(F2&lt;X$1,"ANO","NE"))</f>
        <v>NE</v>
      </c>
      <c r="Q2" s="4" t="str">
        <f>IFERROR(VLOOKUP(E2,'Svátky 2023'!B$2:B$14,1,0),"")</f>
        <v/>
      </c>
      <c r="R2" t="str">
        <f>IF(OR(O2&gt;5,P2="ANO",Q2&lt;&gt;""),"ANO","")</f>
        <v/>
      </c>
    </row>
    <row r="3" spans="1:24" x14ac:dyDescent="0.25">
      <c r="A3" s="1" t="s">
        <v>24</v>
      </c>
      <c r="B3" s="1" t="s">
        <v>25</v>
      </c>
      <c r="C3" s="1" t="s">
        <v>26</v>
      </c>
      <c r="D3" s="1" t="s">
        <v>16</v>
      </c>
      <c r="E3" s="4">
        <v>44925</v>
      </c>
      <c r="F3" s="8">
        <v>0.53541666666666665</v>
      </c>
      <c r="G3" s="4">
        <v>44927</v>
      </c>
      <c r="H3" s="1" t="s">
        <v>28</v>
      </c>
      <c r="I3" s="1" t="s">
        <v>29</v>
      </c>
      <c r="J3" s="5">
        <v>3</v>
      </c>
      <c r="K3" s="5" t="str">
        <f>VLOOKUP(J3,'Svátky 2023'!A$18:B$20,2,0)</f>
        <v>jiné</v>
      </c>
      <c r="L3" s="1" t="s">
        <v>30</v>
      </c>
      <c r="M3" s="1" t="s">
        <v>31</v>
      </c>
      <c r="N3" s="1" t="s">
        <v>23</v>
      </c>
      <c r="O3">
        <f t="shared" ref="O3:O66" si="0">WEEKDAY(E3,2)</f>
        <v>5</v>
      </c>
      <c r="P3" t="str">
        <f t="shared" ref="P3:P66" si="1">IF(F3&gt;V$1,"ANO",IF(F3&lt;X$1,"ANO","NE"))</f>
        <v>NE</v>
      </c>
      <c r="Q3" s="4" t="str">
        <f>IFERROR(VLOOKUP(E3,'Svátky 2023'!B$2:B$14,1,0),"")</f>
        <v/>
      </c>
      <c r="R3" t="str">
        <f t="shared" ref="R3:R66" si="2">IF(OR(O3&gt;5,P3="ANO",Q3&lt;&gt;""),"ANO","")</f>
        <v/>
      </c>
    </row>
    <row r="4" spans="1:24" x14ac:dyDescent="0.25">
      <c r="A4" s="1" t="s">
        <v>32</v>
      </c>
      <c r="B4" s="1" t="s">
        <v>33</v>
      </c>
      <c r="C4" s="1" t="s">
        <v>34</v>
      </c>
      <c r="D4" s="1" t="s">
        <v>35</v>
      </c>
      <c r="E4" s="4">
        <v>44925</v>
      </c>
      <c r="F4" s="8">
        <v>0.55902777777777779</v>
      </c>
      <c r="G4" s="4">
        <v>44927</v>
      </c>
      <c r="H4" s="1" t="s">
        <v>37</v>
      </c>
      <c r="I4" s="1" t="s">
        <v>38</v>
      </c>
      <c r="J4" s="5">
        <v>1</v>
      </c>
      <c r="K4" s="5" t="str">
        <f>VLOOKUP(J4,'Svátky 2023'!A$18:B$20,2,0)</f>
        <v>neodkladné</v>
      </c>
      <c r="L4" s="1" t="s">
        <v>21</v>
      </c>
      <c r="M4" s="1" t="s">
        <v>22</v>
      </c>
      <c r="N4" s="1" t="s">
        <v>23</v>
      </c>
      <c r="O4">
        <f t="shared" si="0"/>
        <v>5</v>
      </c>
      <c r="P4" t="str">
        <f t="shared" si="1"/>
        <v>NE</v>
      </c>
      <c r="Q4" s="4" t="str">
        <f>IFERROR(VLOOKUP(E4,'Svátky 2023'!B$2:B$14,1,0),"")</f>
        <v/>
      </c>
      <c r="R4" t="str">
        <f t="shared" si="2"/>
        <v/>
      </c>
    </row>
    <row r="5" spans="1:24" x14ac:dyDescent="0.25">
      <c r="A5" s="1" t="s">
        <v>39</v>
      </c>
      <c r="B5" s="1" t="s">
        <v>40</v>
      </c>
      <c r="C5" s="1" t="s">
        <v>41</v>
      </c>
      <c r="D5" s="1" t="s">
        <v>35</v>
      </c>
      <c r="E5" s="4">
        <v>44925</v>
      </c>
      <c r="F5" s="8">
        <v>0.57361111111111118</v>
      </c>
      <c r="G5" s="4">
        <v>44927</v>
      </c>
      <c r="H5" s="1" t="s">
        <v>43</v>
      </c>
      <c r="I5" s="1" t="s">
        <v>44</v>
      </c>
      <c r="J5" s="5">
        <v>3</v>
      </c>
      <c r="K5" s="5" t="str">
        <f>VLOOKUP(J5,'Svátky 2023'!A$18:B$20,2,0)</f>
        <v>jiné</v>
      </c>
      <c r="L5" s="1" t="s">
        <v>30</v>
      </c>
      <c r="M5" s="1" t="s">
        <v>31</v>
      </c>
      <c r="N5" s="1" t="s">
        <v>23</v>
      </c>
      <c r="O5">
        <f t="shared" si="0"/>
        <v>5</v>
      </c>
      <c r="P5" t="str">
        <f t="shared" si="1"/>
        <v>NE</v>
      </c>
      <c r="Q5" s="4" t="str">
        <f>IFERROR(VLOOKUP(E5,'Svátky 2023'!B$2:B$14,1,0),"")</f>
        <v/>
      </c>
      <c r="R5" t="str">
        <f t="shared" si="2"/>
        <v/>
      </c>
    </row>
    <row r="6" spans="1:24" x14ac:dyDescent="0.25">
      <c r="A6" s="1" t="s">
        <v>45</v>
      </c>
      <c r="B6" s="1" t="s">
        <v>46</v>
      </c>
      <c r="C6" s="1" t="s">
        <v>47</v>
      </c>
      <c r="D6" s="1" t="s">
        <v>48</v>
      </c>
      <c r="E6" s="4">
        <v>44908</v>
      </c>
      <c r="F6" s="8">
        <v>0.61875000000000002</v>
      </c>
      <c r="G6" s="4">
        <v>44928</v>
      </c>
      <c r="H6" s="1" t="s">
        <v>50</v>
      </c>
      <c r="I6" s="1" t="s">
        <v>51</v>
      </c>
      <c r="J6" s="5">
        <v>3</v>
      </c>
      <c r="K6" s="5" t="str">
        <f>VLOOKUP(J6,'Svátky 2023'!A$18:B$20,2,0)</f>
        <v>jiné</v>
      </c>
      <c r="L6" s="1" t="s">
        <v>31</v>
      </c>
      <c r="M6" s="1" t="s">
        <v>22</v>
      </c>
      <c r="N6" s="1" t="s">
        <v>23</v>
      </c>
      <c r="O6">
        <f t="shared" si="0"/>
        <v>2</v>
      </c>
      <c r="P6" t="str">
        <f t="shared" si="1"/>
        <v>NE</v>
      </c>
      <c r="Q6" s="4" t="str">
        <f>IFERROR(VLOOKUP(E6,'Svátky 2023'!B$2:B$14,1,0),"")</f>
        <v/>
      </c>
      <c r="R6" t="str">
        <f t="shared" si="2"/>
        <v/>
      </c>
    </row>
    <row r="7" spans="1:24" x14ac:dyDescent="0.25">
      <c r="A7" s="1" t="s">
        <v>52</v>
      </c>
      <c r="B7" s="1" t="s">
        <v>53</v>
      </c>
      <c r="C7" s="1" t="s">
        <v>54</v>
      </c>
      <c r="D7" s="1" t="s">
        <v>48</v>
      </c>
      <c r="E7" s="4">
        <v>44923</v>
      </c>
      <c r="F7" s="8">
        <v>0.82916666666666661</v>
      </c>
      <c r="G7" s="4">
        <v>44928</v>
      </c>
      <c r="H7" s="1" t="s">
        <v>56</v>
      </c>
      <c r="I7" s="1" t="s">
        <v>19</v>
      </c>
      <c r="J7" s="5">
        <v>1</v>
      </c>
      <c r="K7" s="5" t="str">
        <f>VLOOKUP(J7,'Svátky 2023'!A$18:B$20,2,0)</f>
        <v>neodkladné</v>
      </c>
      <c r="L7" s="1" t="s">
        <v>30</v>
      </c>
      <c r="M7" s="1" t="s">
        <v>22</v>
      </c>
      <c r="N7" s="1" t="s">
        <v>23</v>
      </c>
      <c r="O7">
        <f t="shared" si="0"/>
        <v>3</v>
      </c>
      <c r="P7" t="str">
        <f t="shared" si="1"/>
        <v>ANO</v>
      </c>
      <c r="Q7" s="4" t="str">
        <f>IFERROR(VLOOKUP(E7,'Svátky 2023'!B$2:B$14,1,0),"")</f>
        <v/>
      </c>
      <c r="R7" t="str">
        <f t="shared" si="2"/>
        <v>ANO</v>
      </c>
    </row>
    <row r="8" spans="1:24" x14ac:dyDescent="0.25">
      <c r="A8" s="1" t="s">
        <v>57</v>
      </c>
      <c r="B8" s="1" t="s">
        <v>58</v>
      </c>
      <c r="C8" s="1" t="s">
        <v>59</v>
      </c>
      <c r="D8" s="1" t="s">
        <v>48</v>
      </c>
      <c r="E8" s="4">
        <v>44923</v>
      </c>
      <c r="F8" s="8">
        <v>0.83819444444444446</v>
      </c>
      <c r="G8" s="4">
        <v>44928</v>
      </c>
      <c r="H8" s="1" t="s">
        <v>60</v>
      </c>
      <c r="I8" s="1" t="s">
        <v>29</v>
      </c>
      <c r="J8" s="5">
        <v>3</v>
      </c>
      <c r="K8" s="5" t="str">
        <f>VLOOKUP(J8,'Svátky 2023'!A$18:B$20,2,0)</f>
        <v>jiné</v>
      </c>
      <c r="L8" s="1" t="s">
        <v>30</v>
      </c>
      <c r="M8" s="1" t="s">
        <v>31</v>
      </c>
      <c r="N8" s="1" t="s">
        <v>23</v>
      </c>
      <c r="O8">
        <f t="shared" si="0"/>
        <v>3</v>
      </c>
      <c r="P8" t="str">
        <f t="shared" si="1"/>
        <v>ANO</v>
      </c>
      <c r="Q8" s="4" t="str">
        <f>IFERROR(VLOOKUP(E8,'Svátky 2023'!B$2:B$14,1,0),"")</f>
        <v/>
      </c>
      <c r="R8" t="str">
        <f t="shared" si="2"/>
        <v>ANO</v>
      </c>
    </row>
    <row r="9" spans="1:24" x14ac:dyDescent="0.25">
      <c r="A9" s="1" t="s">
        <v>61</v>
      </c>
      <c r="B9" s="1" t="s">
        <v>62</v>
      </c>
      <c r="C9" s="1" t="s">
        <v>63</v>
      </c>
      <c r="D9" s="1" t="s">
        <v>64</v>
      </c>
      <c r="E9" s="4">
        <v>44924</v>
      </c>
      <c r="F9" s="8">
        <v>0.52569444444444446</v>
      </c>
      <c r="G9" s="4">
        <v>44928</v>
      </c>
      <c r="H9" s="1" t="s">
        <v>66</v>
      </c>
      <c r="I9" s="1" t="s">
        <v>38</v>
      </c>
      <c r="J9" s="5">
        <v>1</v>
      </c>
      <c r="K9" s="5" t="str">
        <f>VLOOKUP(J9,'Svátky 2023'!A$18:B$20,2,0)</f>
        <v>neodkladné</v>
      </c>
      <c r="L9" s="1" t="s">
        <v>23</v>
      </c>
      <c r="M9" s="1" t="s">
        <v>22</v>
      </c>
      <c r="N9" s="1" t="s">
        <v>23</v>
      </c>
      <c r="O9">
        <f t="shared" si="0"/>
        <v>4</v>
      </c>
      <c r="P9" t="str">
        <f t="shared" si="1"/>
        <v>NE</v>
      </c>
      <c r="Q9" s="4" t="str">
        <f>IFERROR(VLOOKUP(E9,'Svátky 2023'!B$2:B$14,1,0),"")</f>
        <v/>
      </c>
      <c r="R9" t="str">
        <f t="shared" si="2"/>
        <v/>
      </c>
    </row>
    <row r="10" spans="1:24" x14ac:dyDescent="0.25">
      <c r="A10" s="1" t="s">
        <v>67</v>
      </c>
      <c r="B10" s="1" t="s">
        <v>68</v>
      </c>
      <c r="C10" s="1" t="s">
        <v>69</v>
      </c>
      <c r="D10" s="1" t="s">
        <v>64</v>
      </c>
      <c r="E10" s="4">
        <v>44924</v>
      </c>
      <c r="F10" s="8">
        <v>0.5444444444444444</v>
      </c>
      <c r="G10" s="4">
        <v>44928</v>
      </c>
      <c r="H10" s="1" t="s">
        <v>71</v>
      </c>
      <c r="I10" s="1" t="s">
        <v>44</v>
      </c>
      <c r="J10" s="5">
        <v>3</v>
      </c>
      <c r="K10" s="5" t="str">
        <f>VLOOKUP(J10,'Svátky 2023'!A$18:B$20,2,0)</f>
        <v>jiné</v>
      </c>
      <c r="L10" s="1" t="s">
        <v>30</v>
      </c>
      <c r="M10" s="1" t="s">
        <v>31</v>
      </c>
      <c r="N10" s="1" t="s">
        <v>23</v>
      </c>
      <c r="O10">
        <f t="shared" si="0"/>
        <v>4</v>
      </c>
      <c r="P10" t="str">
        <f t="shared" si="1"/>
        <v>NE</v>
      </c>
      <c r="Q10" s="4" t="str">
        <f>IFERROR(VLOOKUP(E10,'Svátky 2023'!B$2:B$14,1,0),"")</f>
        <v/>
      </c>
      <c r="R10" t="str">
        <f t="shared" si="2"/>
        <v/>
      </c>
    </row>
    <row r="11" spans="1:24" x14ac:dyDescent="0.25">
      <c r="A11" s="1" t="s">
        <v>72</v>
      </c>
      <c r="B11" s="1" t="s">
        <v>73</v>
      </c>
      <c r="C11" s="1" t="s">
        <v>74</v>
      </c>
      <c r="D11" s="1" t="s">
        <v>35</v>
      </c>
      <c r="E11" s="4">
        <v>44925</v>
      </c>
      <c r="F11" s="8">
        <v>0.33263888888888887</v>
      </c>
      <c r="G11" s="4">
        <v>44928</v>
      </c>
      <c r="H11" s="1" t="s">
        <v>76</v>
      </c>
      <c r="I11" s="1" t="s">
        <v>38</v>
      </c>
      <c r="J11" s="5">
        <v>3</v>
      </c>
      <c r="K11" s="5" t="str">
        <f>VLOOKUP(J11,'Svátky 2023'!A$18:B$20,2,0)</f>
        <v>jiné</v>
      </c>
      <c r="L11" s="1" t="s">
        <v>23</v>
      </c>
      <c r="M11" s="1" t="s">
        <v>22</v>
      </c>
      <c r="N11" s="1" t="s">
        <v>23</v>
      </c>
      <c r="O11">
        <f t="shared" si="0"/>
        <v>5</v>
      </c>
      <c r="P11" t="str">
        <f t="shared" si="1"/>
        <v>NE</v>
      </c>
      <c r="Q11" s="4" t="str">
        <f>IFERROR(VLOOKUP(E11,'Svátky 2023'!B$2:B$14,1,0),"")</f>
        <v/>
      </c>
      <c r="R11" t="str">
        <f t="shared" si="2"/>
        <v/>
      </c>
    </row>
    <row r="12" spans="1:24" x14ac:dyDescent="0.25">
      <c r="A12" s="1" t="s">
        <v>77</v>
      </c>
      <c r="B12" s="1" t="s">
        <v>78</v>
      </c>
      <c r="C12" s="1" t="s">
        <v>79</v>
      </c>
      <c r="D12" s="1" t="s">
        <v>35</v>
      </c>
      <c r="E12" s="4">
        <v>44925</v>
      </c>
      <c r="F12" s="8">
        <v>0.38194444444444442</v>
      </c>
      <c r="G12" s="4">
        <v>44928</v>
      </c>
      <c r="H12" s="1" t="s">
        <v>81</v>
      </c>
      <c r="I12" s="1" t="s">
        <v>44</v>
      </c>
      <c r="J12" s="5">
        <v>3</v>
      </c>
      <c r="K12" s="5" t="str">
        <f>VLOOKUP(J12,'Svátky 2023'!A$18:B$20,2,0)</f>
        <v>jiné</v>
      </c>
      <c r="L12" s="1" t="s">
        <v>30</v>
      </c>
      <c r="M12" s="1" t="s">
        <v>31</v>
      </c>
      <c r="N12" s="1" t="s">
        <v>23</v>
      </c>
      <c r="O12">
        <f t="shared" si="0"/>
        <v>5</v>
      </c>
      <c r="P12" t="str">
        <f t="shared" si="1"/>
        <v>NE</v>
      </c>
      <c r="Q12" s="4" t="str">
        <f>IFERROR(VLOOKUP(E12,'Svátky 2023'!B$2:B$14,1,0),"")</f>
        <v/>
      </c>
      <c r="R12" t="str">
        <f t="shared" si="2"/>
        <v/>
      </c>
    </row>
    <row r="13" spans="1:24" x14ac:dyDescent="0.25">
      <c r="A13" s="1" t="s">
        <v>82</v>
      </c>
      <c r="B13" s="1" t="s">
        <v>83</v>
      </c>
      <c r="C13" s="1" t="s">
        <v>84</v>
      </c>
      <c r="D13" s="1" t="s">
        <v>35</v>
      </c>
      <c r="E13" s="4">
        <v>44925</v>
      </c>
      <c r="F13" s="8">
        <v>0.45</v>
      </c>
      <c r="G13" s="4">
        <v>44928</v>
      </c>
      <c r="H13" s="1" t="s">
        <v>86</v>
      </c>
      <c r="I13" s="1" t="s">
        <v>38</v>
      </c>
      <c r="J13" s="5">
        <v>3</v>
      </c>
      <c r="K13" s="5" t="str">
        <f>VLOOKUP(J13,'Svátky 2023'!A$18:B$20,2,0)</f>
        <v>jiné</v>
      </c>
      <c r="L13" s="1" t="s">
        <v>21</v>
      </c>
      <c r="M13" s="1" t="s">
        <v>22</v>
      </c>
      <c r="N13" s="1" t="s">
        <v>23</v>
      </c>
      <c r="O13">
        <f t="shared" si="0"/>
        <v>5</v>
      </c>
      <c r="P13" t="str">
        <f t="shared" si="1"/>
        <v>NE</v>
      </c>
      <c r="Q13" s="4" t="str">
        <f>IFERROR(VLOOKUP(E13,'Svátky 2023'!B$2:B$14,1,0),"")</f>
        <v/>
      </c>
      <c r="R13" t="str">
        <f t="shared" si="2"/>
        <v/>
      </c>
    </row>
    <row r="14" spans="1:24" x14ac:dyDescent="0.25">
      <c r="A14" s="1" t="s">
        <v>87</v>
      </c>
      <c r="B14" s="1" t="s">
        <v>88</v>
      </c>
      <c r="C14" s="1" t="s">
        <v>89</v>
      </c>
      <c r="D14" s="1" t="s">
        <v>35</v>
      </c>
      <c r="E14" s="4">
        <v>44925</v>
      </c>
      <c r="F14" s="8">
        <v>0.45902777777777781</v>
      </c>
      <c r="G14" s="4">
        <v>44928</v>
      </c>
      <c r="H14" s="1" t="s">
        <v>91</v>
      </c>
      <c r="I14" s="1" t="s">
        <v>44</v>
      </c>
      <c r="J14" s="5">
        <v>3</v>
      </c>
      <c r="K14" s="5" t="str">
        <f>VLOOKUP(J14,'Svátky 2023'!A$18:B$20,2,0)</f>
        <v>jiné</v>
      </c>
      <c r="L14" s="1" t="s">
        <v>30</v>
      </c>
      <c r="M14" s="1" t="s">
        <v>31</v>
      </c>
      <c r="N14" s="1" t="s">
        <v>23</v>
      </c>
      <c r="O14">
        <f t="shared" si="0"/>
        <v>5</v>
      </c>
      <c r="P14" t="str">
        <f t="shared" si="1"/>
        <v>NE</v>
      </c>
      <c r="Q14" s="4" t="str">
        <f>IFERROR(VLOOKUP(E14,'Svátky 2023'!B$2:B$14,1,0),"")</f>
        <v/>
      </c>
      <c r="R14" t="str">
        <f t="shared" si="2"/>
        <v/>
      </c>
    </row>
    <row r="15" spans="1:24" x14ac:dyDescent="0.25">
      <c r="A15" s="1" t="s">
        <v>92</v>
      </c>
      <c r="B15" s="1" t="s">
        <v>93</v>
      </c>
      <c r="C15" s="1" t="s">
        <v>94</v>
      </c>
      <c r="D15" s="1" t="s">
        <v>48</v>
      </c>
      <c r="E15" s="4">
        <v>44925</v>
      </c>
      <c r="F15" s="8">
        <v>0.6958333333333333</v>
      </c>
      <c r="G15" s="4">
        <v>44928</v>
      </c>
      <c r="H15" s="1" t="s">
        <v>96</v>
      </c>
      <c r="I15" s="1" t="s">
        <v>19</v>
      </c>
      <c r="J15" s="5">
        <v>1</v>
      </c>
      <c r="K15" s="5" t="str">
        <f>VLOOKUP(J15,'Svátky 2023'!A$18:B$20,2,0)</f>
        <v>neodkladné</v>
      </c>
      <c r="L15" s="1" t="s">
        <v>31</v>
      </c>
      <c r="M15" s="1" t="s">
        <v>22</v>
      </c>
      <c r="N15" s="1" t="s">
        <v>23</v>
      </c>
      <c r="O15">
        <f t="shared" si="0"/>
        <v>5</v>
      </c>
      <c r="P15" t="str">
        <f t="shared" si="1"/>
        <v>ANO</v>
      </c>
      <c r="Q15" s="4" t="str">
        <f>IFERROR(VLOOKUP(E15,'Svátky 2023'!B$2:B$14,1,0),"")</f>
        <v/>
      </c>
      <c r="R15" t="str">
        <f t="shared" si="2"/>
        <v>ANO</v>
      </c>
    </row>
    <row r="16" spans="1:24" x14ac:dyDescent="0.25">
      <c r="A16" s="1" t="s">
        <v>97</v>
      </c>
      <c r="B16" s="1" t="s">
        <v>98</v>
      </c>
      <c r="C16" s="1" t="s">
        <v>99</v>
      </c>
      <c r="D16" s="1" t="s">
        <v>100</v>
      </c>
      <c r="E16" s="4">
        <v>44925</v>
      </c>
      <c r="F16" s="8">
        <v>0.81458333333333333</v>
      </c>
      <c r="G16" s="4">
        <v>44928</v>
      </c>
      <c r="H16" s="1" t="s">
        <v>102</v>
      </c>
      <c r="I16" s="1" t="s">
        <v>51</v>
      </c>
      <c r="J16" s="5">
        <v>3</v>
      </c>
      <c r="K16" s="5" t="str">
        <f>VLOOKUP(J16,'Svátky 2023'!A$18:B$20,2,0)</f>
        <v>jiné</v>
      </c>
      <c r="L16" s="1" t="s">
        <v>21</v>
      </c>
      <c r="M16" s="1" t="s">
        <v>22</v>
      </c>
      <c r="N16" s="1" t="s">
        <v>23</v>
      </c>
      <c r="O16">
        <f t="shared" si="0"/>
        <v>5</v>
      </c>
      <c r="P16" t="str">
        <f t="shared" si="1"/>
        <v>ANO</v>
      </c>
      <c r="Q16" s="4" t="str">
        <f>IFERROR(VLOOKUP(E16,'Svátky 2023'!B$2:B$14,1,0),"")</f>
        <v/>
      </c>
      <c r="R16" t="str">
        <f t="shared" si="2"/>
        <v>ANO</v>
      </c>
    </row>
    <row r="17" spans="1:18" x14ac:dyDescent="0.25">
      <c r="A17" s="1" t="s">
        <v>103</v>
      </c>
      <c r="B17" s="1" t="s">
        <v>104</v>
      </c>
      <c r="C17" s="1" t="s">
        <v>105</v>
      </c>
      <c r="D17" s="1" t="s">
        <v>100</v>
      </c>
      <c r="E17" s="4">
        <v>44925</v>
      </c>
      <c r="F17" s="8">
        <v>0.83472222222222225</v>
      </c>
      <c r="G17" s="4">
        <v>44928</v>
      </c>
      <c r="H17" s="1" t="s">
        <v>106</v>
      </c>
      <c r="I17" s="1" t="s">
        <v>38</v>
      </c>
      <c r="J17" s="5">
        <v>1</v>
      </c>
      <c r="K17" s="5" t="str">
        <f>VLOOKUP(J17,'Svátky 2023'!A$18:B$20,2,0)</f>
        <v>neodkladné</v>
      </c>
      <c r="L17" s="1" t="s">
        <v>20</v>
      </c>
      <c r="M17" s="1" t="s">
        <v>31</v>
      </c>
      <c r="N17" s="1" t="s">
        <v>23</v>
      </c>
      <c r="O17">
        <f t="shared" si="0"/>
        <v>5</v>
      </c>
      <c r="P17" t="str">
        <f t="shared" si="1"/>
        <v>ANO</v>
      </c>
      <c r="Q17" s="4" t="str">
        <f>IFERROR(VLOOKUP(E17,'Svátky 2023'!B$2:B$14,1,0),"")</f>
        <v/>
      </c>
      <c r="R17" t="str">
        <f t="shared" si="2"/>
        <v>ANO</v>
      </c>
    </row>
    <row r="18" spans="1:18" x14ac:dyDescent="0.25">
      <c r="A18" s="1" t="s">
        <v>107</v>
      </c>
      <c r="B18" s="1" t="s">
        <v>108</v>
      </c>
      <c r="C18" s="1" t="s">
        <v>109</v>
      </c>
      <c r="D18" s="1" t="s">
        <v>100</v>
      </c>
      <c r="E18" s="4">
        <v>44925</v>
      </c>
      <c r="F18" s="8">
        <v>0.84305555555555556</v>
      </c>
      <c r="G18" s="4">
        <v>44928</v>
      </c>
      <c r="H18" s="1" t="s">
        <v>111</v>
      </c>
      <c r="I18" s="1" t="s">
        <v>44</v>
      </c>
      <c r="J18" s="5">
        <v>3</v>
      </c>
      <c r="K18" s="5" t="str">
        <f>VLOOKUP(J18,'Svátky 2023'!A$18:B$20,2,0)</f>
        <v>jiné</v>
      </c>
      <c r="L18" s="1" t="s">
        <v>30</v>
      </c>
      <c r="M18" s="1" t="s">
        <v>31</v>
      </c>
      <c r="N18" s="1" t="s">
        <v>23</v>
      </c>
      <c r="O18">
        <f t="shared" si="0"/>
        <v>5</v>
      </c>
      <c r="P18" t="str">
        <f t="shared" si="1"/>
        <v>ANO</v>
      </c>
      <c r="Q18" s="4" t="str">
        <f>IFERROR(VLOOKUP(E18,'Svátky 2023'!B$2:B$14,1,0),"")</f>
        <v/>
      </c>
      <c r="R18" t="str">
        <f t="shared" si="2"/>
        <v>ANO</v>
      </c>
    </row>
    <row r="19" spans="1:18" x14ac:dyDescent="0.25">
      <c r="A19" s="1" t="s">
        <v>112</v>
      </c>
      <c r="B19" s="1" t="s">
        <v>113</v>
      </c>
      <c r="C19" s="1" t="s">
        <v>114</v>
      </c>
      <c r="D19" s="1" t="s">
        <v>35</v>
      </c>
      <c r="E19" s="4">
        <v>44926</v>
      </c>
      <c r="F19" s="8">
        <v>0.78680555555555554</v>
      </c>
      <c r="G19" s="4">
        <v>44928</v>
      </c>
      <c r="H19" s="1" t="s">
        <v>115</v>
      </c>
      <c r="I19" s="1" t="s">
        <v>51</v>
      </c>
      <c r="J19" s="5">
        <v>3</v>
      </c>
      <c r="K19" s="5" t="str">
        <f>VLOOKUP(J19,'Svátky 2023'!A$18:B$20,2,0)</f>
        <v>jiné</v>
      </c>
      <c r="L19" s="1" t="s">
        <v>21</v>
      </c>
      <c r="M19" s="1" t="s">
        <v>20</v>
      </c>
      <c r="N19" s="1" t="s">
        <v>23</v>
      </c>
      <c r="O19">
        <f t="shared" si="0"/>
        <v>6</v>
      </c>
      <c r="P19" t="str">
        <f t="shared" si="1"/>
        <v>ANO</v>
      </c>
      <c r="Q19" s="4" t="str">
        <f>IFERROR(VLOOKUP(E19,'Svátky 2023'!B$2:B$14,1,0),"")</f>
        <v/>
      </c>
      <c r="R19" t="str">
        <f t="shared" si="2"/>
        <v>ANO</v>
      </c>
    </row>
    <row r="20" spans="1:18" x14ac:dyDescent="0.25">
      <c r="A20" s="1" t="s">
        <v>116</v>
      </c>
      <c r="B20" s="1" t="s">
        <v>117</v>
      </c>
      <c r="C20" s="1" t="s">
        <v>118</v>
      </c>
      <c r="D20" s="1" t="s">
        <v>35</v>
      </c>
      <c r="E20" s="4">
        <v>44926</v>
      </c>
      <c r="F20" s="8">
        <v>0.79652777777777783</v>
      </c>
      <c r="G20" s="4">
        <v>44928</v>
      </c>
      <c r="H20" s="1" t="s">
        <v>119</v>
      </c>
      <c r="I20" s="1" t="s">
        <v>120</v>
      </c>
      <c r="J20" s="5">
        <v>3</v>
      </c>
      <c r="K20" s="5" t="str">
        <f>VLOOKUP(J20,'Svátky 2023'!A$18:B$20,2,0)</f>
        <v>jiné</v>
      </c>
      <c r="L20" s="1" t="s">
        <v>30</v>
      </c>
      <c r="M20" s="1" t="s">
        <v>31</v>
      </c>
      <c r="N20" s="1" t="s">
        <v>23</v>
      </c>
      <c r="O20">
        <f t="shared" si="0"/>
        <v>6</v>
      </c>
      <c r="P20" t="str">
        <f t="shared" si="1"/>
        <v>ANO</v>
      </c>
      <c r="Q20" s="4" t="str">
        <f>IFERROR(VLOOKUP(E20,'Svátky 2023'!B$2:B$14,1,0),"")</f>
        <v/>
      </c>
      <c r="R20" t="str">
        <f t="shared" si="2"/>
        <v>ANO</v>
      </c>
    </row>
    <row r="21" spans="1:18" x14ac:dyDescent="0.25">
      <c r="A21" s="1" t="s">
        <v>121</v>
      </c>
      <c r="B21" s="1" t="s">
        <v>122</v>
      </c>
      <c r="C21" s="1" t="s">
        <v>123</v>
      </c>
      <c r="D21" s="1" t="s">
        <v>48</v>
      </c>
      <c r="E21" s="4">
        <v>44926</v>
      </c>
      <c r="F21" s="8">
        <v>0.86597222222222225</v>
      </c>
      <c r="G21" s="4">
        <v>44928</v>
      </c>
      <c r="H21" s="1" t="s">
        <v>125</v>
      </c>
      <c r="I21" s="1" t="s">
        <v>19</v>
      </c>
      <c r="J21" s="5">
        <v>1</v>
      </c>
      <c r="K21" s="5" t="str">
        <f>VLOOKUP(J21,'Svátky 2023'!A$18:B$20,2,0)</f>
        <v>neodkladné</v>
      </c>
      <c r="L21" s="1" t="s">
        <v>31</v>
      </c>
      <c r="M21" s="1" t="s">
        <v>22</v>
      </c>
      <c r="N21" s="1" t="s">
        <v>23</v>
      </c>
      <c r="O21">
        <f t="shared" si="0"/>
        <v>6</v>
      </c>
      <c r="P21" t="str">
        <f t="shared" si="1"/>
        <v>ANO</v>
      </c>
      <c r="Q21" s="4" t="str">
        <f>IFERROR(VLOOKUP(E21,'Svátky 2023'!B$2:B$14,1,0),"")</f>
        <v/>
      </c>
      <c r="R21" t="str">
        <f t="shared" si="2"/>
        <v>ANO</v>
      </c>
    </row>
    <row r="22" spans="1:18" x14ac:dyDescent="0.25">
      <c r="A22" s="1" t="s">
        <v>126</v>
      </c>
      <c r="B22" s="1" t="s">
        <v>127</v>
      </c>
      <c r="C22" s="1" t="s">
        <v>128</v>
      </c>
      <c r="D22" s="1" t="s">
        <v>48</v>
      </c>
      <c r="E22" s="4">
        <v>44926</v>
      </c>
      <c r="F22" s="8">
        <v>0.88888888888888884</v>
      </c>
      <c r="G22" s="4">
        <v>44928</v>
      </c>
      <c r="H22" s="1" t="s">
        <v>129</v>
      </c>
      <c r="I22" s="1" t="s">
        <v>29</v>
      </c>
      <c r="J22" s="5">
        <v>3</v>
      </c>
      <c r="K22" s="5" t="str">
        <f>VLOOKUP(J22,'Svátky 2023'!A$18:B$20,2,0)</f>
        <v>jiné</v>
      </c>
      <c r="L22" s="1" t="s">
        <v>30</v>
      </c>
      <c r="M22" s="1" t="s">
        <v>31</v>
      </c>
      <c r="N22" s="1" t="s">
        <v>23</v>
      </c>
      <c r="O22">
        <f t="shared" si="0"/>
        <v>6</v>
      </c>
      <c r="P22" t="str">
        <f t="shared" si="1"/>
        <v>ANO</v>
      </c>
      <c r="Q22" s="4" t="str">
        <f>IFERROR(VLOOKUP(E22,'Svátky 2023'!B$2:B$14,1,0),"")</f>
        <v/>
      </c>
      <c r="R22" t="str">
        <f t="shared" si="2"/>
        <v>ANO</v>
      </c>
    </row>
    <row r="23" spans="1:18" x14ac:dyDescent="0.25">
      <c r="A23" s="1" t="s">
        <v>130</v>
      </c>
      <c r="B23" s="1" t="s">
        <v>131</v>
      </c>
      <c r="C23" s="1" t="s">
        <v>132</v>
      </c>
      <c r="D23" s="1" t="s">
        <v>35</v>
      </c>
      <c r="E23" s="4">
        <v>44927</v>
      </c>
      <c r="F23" s="8">
        <v>0.77500000000000002</v>
      </c>
      <c r="G23" s="4">
        <v>44928</v>
      </c>
      <c r="H23" s="1" t="s">
        <v>134</v>
      </c>
      <c r="I23" s="1" t="s">
        <v>51</v>
      </c>
      <c r="J23" s="5">
        <v>3</v>
      </c>
      <c r="K23" s="5" t="str">
        <f>VLOOKUP(J23,'Svátky 2023'!A$18:B$20,2,0)</f>
        <v>jiné</v>
      </c>
      <c r="L23" s="1" t="s">
        <v>20</v>
      </c>
      <c r="M23" s="1" t="s">
        <v>22</v>
      </c>
      <c r="N23" s="1" t="s">
        <v>23</v>
      </c>
      <c r="O23">
        <f t="shared" si="0"/>
        <v>7</v>
      </c>
      <c r="P23" t="str">
        <f t="shared" si="1"/>
        <v>ANO</v>
      </c>
      <c r="Q23" s="4" t="str">
        <f>IFERROR(VLOOKUP(E23,'Svátky 2023'!B$2:B$14,1,0),"")</f>
        <v/>
      </c>
      <c r="R23" t="str">
        <f t="shared" si="2"/>
        <v>ANO</v>
      </c>
    </row>
    <row r="24" spans="1:18" x14ac:dyDescent="0.25">
      <c r="A24" s="1" t="s">
        <v>135</v>
      </c>
      <c r="B24" s="1" t="s">
        <v>136</v>
      </c>
      <c r="C24" s="1" t="s">
        <v>137</v>
      </c>
      <c r="D24" s="1" t="s">
        <v>35</v>
      </c>
      <c r="E24" s="4">
        <v>44923</v>
      </c>
      <c r="F24" s="8">
        <v>0.10902777777777778</v>
      </c>
      <c r="G24" s="4">
        <v>44929</v>
      </c>
      <c r="H24" s="1" t="s">
        <v>139</v>
      </c>
      <c r="I24" s="1" t="s">
        <v>51</v>
      </c>
      <c r="J24" s="5">
        <v>1</v>
      </c>
      <c r="K24" s="5" t="str">
        <f>VLOOKUP(J24,'Svátky 2023'!A$18:B$20,2,0)</f>
        <v>neodkladné</v>
      </c>
      <c r="L24" s="1" t="s">
        <v>21</v>
      </c>
      <c r="M24" s="1" t="s">
        <v>20</v>
      </c>
      <c r="N24" s="1" t="s">
        <v>23</v>
      </c>
      <c r="O24">
        <f t="shared" si="0"/>
        <v>3</v>
      </c>
      <c r="P24" t="str">
        <f t="shared" si="1"/>
        <v>ANO</v>
      </c>
      <c r="Q24" s="4" t="str">
        <f>IFERROR(VLOOKUP(E24,'Svátky 2023'!B$2:B$14,1,0),"")</f>
        <v/>
      </c>
      <c r="R24" t="str">
        <f t="shared" si="2"/>
        <v>ANO</v>
      </c>
    </row>
    <row r="25" spans="1:18" x14ac:dyDescent="0.25">
      <c r="A25" s="1" t="s">
        <v>140</v>
      </c>
      <c r="B25" s="1" t="s">
        <v>141</v>
      </c>
      <c r="C25" s="1" t="s">
        <v>142</v>
      </c>
      <c r="D25" s="1" t="s">
        <v>64</v>
      </c>
      <c r="E25" s="4">
        <v>44927</v>
      </c>
      <c r="F25" s="8">
        <v>0.54513888888888895</v>
      </c>
      <c r="G25" s="4">
        <v>44929</v>
      </c>
      <c r="H25" s="1" t="s">
        <v>144</v>
      </c>
      <c r="I25" s="1" t="s">
        <v>145</v>
      </c>
      <c r="J25" s="5">
        <v>3</v>
      </c>
      <c r="K25" s="5" t="str">
        <f>VLOOKUP(J25,'Svátky 2023'!A$18:B$20,2,0)</f>
        <v>jiné</v>
      </c>
      <c r="L25" s="1" t="s">
        <v>30</v>
      </c>
      <c r="M25" s="1" t="s">
        <v>31</v>
      </c>
      <c r="N25" s="1" t="s">
        <v>23</v>
      </c>
      <c r="O25">
        <f t="shared" si="0"/>
        <v>7</v>
      </c>
      <c r="P25" t="str">
        <f t="shared" si="1"/>
        <v>NE</v>
      </c>
      <c r="Q25" s="4" t="str">
        <f>IFERROR(VLOOKUP(E25,'Svátky 2023'!B$2:B$14,1,0),"")</f>
        <v/>
      </c>
      <c r="R25" t="str">
        <f t="shared" si="2"/>
        <v>ANO</v>
      </c>
    </row>
    <row r="26" spans="1:18" x14ac:dyDescent="0.25">
      <c r="A26" s="1" t="s">
        <v>146</v>
      </c>
      <c r="B26" s="1" t="s">
        <v>147</v>
      </c>
      <c r="C26" s="1" t="s">
        <v>148</v>
      </c>
      <c r="D26" s="1" t="s">
        <v>64</v>
      </c>
      <c r="E26" s="4">
        <v>44927</v>
      </c>
      <c r="F26" s="8">
        <v>0.5541666666666667</v>
      </c>
      <c r="G26" s="4">
        <v>44929</v>
      </c>
      <c r="H26" s="1" t="s">
        <v>150</v>
      </c>
      <c r="I26" s="1" t="s">
        <v>151</v>
      </c>
      <c r="J26" s="5">
        <v>3</v>
      </c>
      <c r="K26" s="5" t="str">
        <f>VLOOKUP(J26,'Svátky 2023'!A$18:B$20,2,0)</f>
        <v>jiné</v>
      </c>
      <c r="L26" s="1" t="s">
        <v>21</v>
      </c>
      <c r="M26" s="1" t="s">
        <v>23</v>
      </c>
      <c r="N26" s="1" t="s">
        <v>23</v>
      </c>
      <c r="O26">
        <f t="shared" si="0"/>
        <v>7</v>
      </c>
      <c r="P26" t="str">
        <f t="shared" si="1"/>
        <v>NE</v>
      </c>
      <c r="Q26" s="4" t="str">
        <f>IFERROR(VLOOKUP(E26,'Svátky 2023'!B$2:B$14,1,0),"")</f>
        <v/>
      </c>
      <c r="R26" t="str">
        <f t="shared" si="2"/>
        <v>ANO</v>
      </c>
    </row>
    <row r="27" spans="1:18" x14ac:dyDescent="0.25">
      <c r="A27" s="1" t="s">
        <v>152</v>
      </c>
      <c r="B27" s="1" t="s">
        <v>153</v>
      </c>
      <c r="C27" s="1" t="s">
        <v>154</v>
      </c>
      <c r="D27" s="1" t="s">
        <v>48</v>
      </c>
      <c r="E27" s="4">
        <v>44927</v>
      </c>
      <c r="F27" s="8">
        <v>0.55972222222222223</v>
      </c>
      <c r="G27" s="4">
        <v>44929</v>
      </c>
      <c r="H27" s="1" t="s">
        <v>156</v>
      </c>
      <c r="I27" s="1" t="s">
        <v>151</v>
      </c>
      <c r="J27" s="5">
        <v>2</v>
      </c>
      <c r="K27" s="5" t="str">
        <f>VLOOKUP(J27,'Svátky 2023'!A$18:B$20,2,0)</f>
        <v>plánované</v>
      </c>
      <c r="L27" s="1" t="s">
        <v>21</v>
      </c>
      <c r="M27" s="1" t="s">
        <v>22</v>
      </c>
      <c r="N27" s="1" t="s">
        <v>23</v>
      </c>
      <c r="O27">
        <f t="shared" si="0"/>
        <v>7</v>
      </c>
      <c r="P27" t="str">
        <f t="shared" si="1"/>
        <v>NE</v>
      </c>
      <c r="Q27" s="4" t="str">
        <f>IFERROR(VLOOKUP(E27,'Svátky 2023'!B$2:B$14,1,0),"")</f>
        <v/>
      </c>
      <c r="R27" t="str">
        <f t="shared" si="2"/>
        <v>ANO</v>
      </c>
    </row>
    <row r="28" spans="1:18" x14ac:dyDescent="0.25">
      <c r="A28" s="1" t="s">
        <v>157</v>
      </c>
      <c r="B28" s="1" t="s">
        <v>158</v>
      </c>
      <c r="C28" s="1" t="s">
        <v>159</v>
      </c>
      <c r="D28" s="1" t="s">
        <v>48</v>
      </c>
      <c r="E28" s="4">
        <v>44927</v>
      </c>
      <c r="F28" s="8">
        <v>0.56319444444444444</v>
      </c>
      <c r="G28" s="4">
        <v>44929</v>
      </c>
      <c r="H28" s="1" t="s">
        <v>161</v>
      </c>
      <c r="I28" s="1" t="s">
        <v>145</v>
      </c>
      <c r="J28" s="5">
        <v>3</v>
      </c>
      <c r="K28" s="5" t="str">
        <f>VLOOKUP(J28,'Svátky 2023'!A$18:B$20,2,0)</f>
        <v>jiné</v>
      </c>
      <c r="L28" s="1" t="s">
        <v>30</v>
      </c>
      <c r="M28" s="1" t="s">
        <v>31</v>
      </c>
      <c r="N28" s="1" t="s">
        <v>23</v>
      </c>
      <c r="O28">
        <f t="shared" si="0"/>
        <v>7</v>
      </c>
      <c r="P28" t="str">
        <f t="shared" si="1"/>
        <v>NE</v>
      </c>
      <c r="Q28" s="4" t="str">
        <f>IFERROR(VLOOKUP(E28,'Svátky 2023'!B$2:B$14,1,0),"")</f>
        <v/>
      </c>
      <c r="R28" t="str">
        <f t="shared" si="2"/>
        <v>ANO</v>
      </c>
    </row>
    <row r="29" spans="1:18" x14ac:dyDescent="0.25">
      <c r="A29" s="1" t="s">
        <v>162</v>
      </c>
      <c r="B29" s="1" t="s">
        <v>163</v>
      </c>
      <c r="C29" s="1" t="s">
        <v>164</v>
      </c>
      <c r="D29" s="1" t="s">
        <v>100</v>
      </c>
      <c r="E29" s="4">
        <v>44927</v>
      </c>
      <c r="F29" s="8">
        <v>0.56944444444444442</v>
      </c>
      <c r="G29" s="4">
        <v>44929</v>
      </c>
      <c r="H29" s="1" t="s">
        <v>150</v>
      </c>
      <c r="I29" s="1" t="s">
        <v>151</v>
      </c>
      <c r="J29" s="5">
        <v>2</v>
      </c>
      <c r="K29" s="5" t="str">
        <f>VLOOKUP(J29,'Svátky 2023'!A$18:B$20,2,0)</f>
        <v>plánované</v>
      </c>
      <c r="L29" s="1" t="s">
        <v>21</v>
      </c>
      <c r="M29" s="1" t="s">
        <v>22</v>
      </c>
      <c r="N29" s="1" t="s">
        <v>23</v>
      </c>
      <c r="O29">
        <f t="shared" si="0"/>
        <v>7</v>
      </c>
      <c r="P29" t="str">
        <f t="shared" si="1"/>
        <v>NE</v>
      </c>
      <c r="Q29" s="4" t="str">
        <f>IFERROR(VLOOKUP(E29,'Svátky 2023'!B$2:B$14,1,0),"")</f>
        <v/>
      </c>
      <c r="R29" t="str">
        <f t="shared" si="2"/>
        <v>ANO</v>
      </c>
    </row>
    <row r="30" spans="1:18" x14ac:dyDescent="0.25">
      <c r="A30" s="1" t="s">
        <v>166</v>
      </c>
      <c r="B30" s="1" t="s">
        <v>167</v>
      </c>
      <c r="C30" s="1" t="s">
        <v>168</v>
      </c>
      <c r="D30" s="1" t="s">
        <v>35</v>
      </c>
      <c r="E30" s="4">
        <v>44927</v>
      </c>
      <c r="F30" s="8">
        <v>0.5756944444444444</v>
      </c>
      <c r="G30" s="4">
        <v>44929</v>
      </c>
      <c r="H30" s="1" t="s">
        <v>170</v>
      </c>
      <c r="I30" s="1" t="s">
        <v>151</v>
      </c>
      <c r="J30" s="5">
        <v>2</v>
      </c>
      <c r="K30" s="5" t="str">
        <f>VLOOKUP(J30,'Svátky 2023'!A$18:B$20,2,0)</f>
        <v>plánované</v>
      </c>
      <c r="L30" s="1" t="s">
        <v>21</v>
      </c>
      <c r="M30" s="1" t="s">
        <v>22</v>
      </c>
      <c r="N30" s="1" t="s">
        <v>23</v>
      </c>
      <c r="O30">
        <f t="shared" si="0"/>
        <v>7</v>
      </c>
      <c r="P30" t="str">
        <f t="shared" si="1"/>
        <v>NE</v>
      </c>
      <c r="Q30" s="4" t="str">
        <f>IFERROR(VLOOKUP(E30,'Svátky 2023'!B$2:B$14,1,0),"")</f>
        <v/>
      </c>
      <c r="R30" t="str">
        <f t="shared" si="2"/>
        <v>ANO</v>
      </c>
    </row>
    <row r="31" spans="1:18" x14ac:dyDescent="0.25">
      <c r="A31" s="1" t="s">
        <v>171</v>
      </c>
      <c r="B31" s="1" t="s">
        <v>172</v>
      </c>
      <c r="C31" s="1" t="s">
        <v>173</v>
      </c>
      <c r="D31" s="1" t="s">
        <v>35</v>
      </c>
      <c r="E31" s="4">
        <v>44927</v>
      </c>
      <c r="F31" s="8">
        <v>0.57638888888888895</v>
      </c>
      <c r="G31" s="4">
        <v>44929</v>
      </c>
      <c r="H31" s="1" t="s">
        <v>119</v>
      </c>
      <c r="I31" s="1" t="s">
        <v>145</v>
      </c>
      <c r="J31" s="5">
        <v>3</v>
      </c>
      <c r="K31" s="5" t="str">
        <f>VLOOKUP(J31,'Svátky 2023'!A$18:B$20,2,0)</f>
        <v>jiné</v>
      </c>
      <c r="L31" s="1" t="s">
        <v>30</v>
      </c>
      <c r="M31" s="1" t="s">
        <v>31</v>
      </c>
      <c r="N31" s="1" t="s">
        <v>23</v>
      </c>
      <c r="O31">
        <f t="shared" si="0"/>
        <v>7</v>
      </c>
      <c r="P31" t="str">
        <f t="shared" si="1"/>
        <v>NE</v>
      </c>
      <c r="Q31" s="4" t="str">
        <f>IFERROR(VLOOKUP(E31,'Svátky 2023'!B$2:B$14,1,0),"")</f>
        <v/>
      </c>
      <c r="R31" t="str">
        <f t="shared" si="2"/>
        <v>ANO</v>
      </c>
    </row>
    <row r="32" spans="1:18" x14ac:dyDescent="0.25">
      <c r="A32" s="1" t="s">
        <v>175</v>
      </c>
      <c r="B32" s="1" t="s">
        <v>176</v>
      </c>
      <c r="C32" s="1" t="s">
        <v>177</v>
      </c>
      <c r="D32" s="1" t="s">
        <v>35</v>
      </c>
      <c r="E32" s="4">
        <v>44927</v>
      </c>
      <c r="F32" s="8">
        <v>0.65694444444444444</v>
      </c>
      <c r="G32" s="4">
        <v>44929</v>
      </c>
      <c r="H32" s="1" t="s">
        <v>179</v>
      </c>
      <c r="I32" s="1" t="s">
        <v>19</v>
      </c>
      <c r="J32" s="5">
        <v>3</v>
      </c>
      <c r="K32" s="5" t="str">
        <f>VLOOKUP(J32,'Svátky 2023'!A$18:B$20,2,0)</f>
        <v>jiné</v>
      </c>
      <c r="L32" s="1" t="s">
        <v>21</v>
      </c>
      <c r="M32" s="1" t="s">
        <v>31</v>
      </c>
      <c r="N32" s="1" t="s">
        <v>23</v>
      </c>
      <c r="O32">
        <f t="shared" si="0"/>
        <v>7</v>
      </c>
      <c r="P32" t="str">
        <f t="shared" si="1"/>
        <v>ANO</v>
      </c>
      <c r="Q32" s="4" t="str">
        <f>IFERROR(VLOOKUP(E32,'Svátky 2023'!B$2:B$14,1,0),"")</f>
        <v/>
      </c>
      <c r="R32" t="str">
        <f t="shared" si="2"/>
        <v>ANO</v>
      </c>
    </row>
    <row r="33" spans="1:18" x14ac:dyDescent="0.25">
      <c r="A33" s="1" t="s">
        <v>180</v>
      </c>
      <c r="B33" s="1" t="s">
        <v>181</v>
      </c>
      <c r="C33" s="1" t="s">
        <v>182</v>
      </c>
      <c r="D33" s="1" t="s">
        <v>100</v>
      </c>
      <c r="E33" s="4">
        <v>44927</v>
      </c>
      <c r="F33" s="8">
        <v>0.69374999999999998</v>
      </c>
      <c r="G33" s="4">
        <v>44929</v>
      </c>
      <c r="H33" s="1" t="s">
        <v>161</v>
      </c>
      <c r="I33" s="1" t="s">
        <v>151</v>
      </c>
      <c r="J33" s="5">
        <v>1</v>
      </c>
      <c r="K33" s="5" t="str">
        <f>VLOOKUP(J33,'Svátky 2023'!A$18:B$20,2,0)</f>
        <v>neodkladné</v>
      </c>
      <c r="L33" s="1" t="s">
        <v>21</v>
      </c>
      <c r="M33" s="1" t="s">
        <v>22</v>
      </c>
      <c r="N33" s="1" t="s">
        <v>23</v>
      </c>
      <c r="O33">
        <f t="shared" si="0"/>
        <v>7</v>
      </c>
      <c r="P33" t="str">
        <f t="shared" si="1"/>
        <v>ANO</v>
      </c>
      <c r="Q33" s="4" t="str">
        <f>IFERROR(VLOOKUP(E33,'Svátky 2023'!B$2:B$14,1,0),"")</f>
        <v/>
      </c>
      <c r="R33" t="str">
        <f t="shared" si="2"/>
        <v>ANO</v>
      </c>
    </row>
    <row r="34" spans="1:18" x14ac:dyDescent="0.25">
      <c r="A34" s="1" t="s">
        <v>183</v>
      </c>
      <c r="B34" s="1" t="s">
        <v>184</v>
      </c>
      <c r="C34" s="1" t="s">
        <v>185</v>
      </c>
      <c r="D34" s="1" t="s">
        <v>100</v>
      </c>
      <c r="E34" s="4">
        <v>44927</v>
      </c>
      <c r="F34" s="8">
        <v>0.69861111111111107</v>
      </c>
      <c r="G34" s="4">
        <v>44929</v>
      </c>
      <c r="H34" s="1" t="s">
        <v>186</v>
      </c>
      <c r="I34" s="1" t="s">
        <v>145</v>
      </c>
      <c r="J34" s="5">
        <v>3</v>
      </c>
      <c r="K34" s="5" t="str">
        <f>VLOOKUP(J34,'Svátky 2023'!A$18:B$20,2,0)</f>
        <v>jiné</v>
      </c>
      <c r="L34" s="1" t="s">
        <v>30</v>
      </c>
      <c r="M34" s="1" t="s">
        <v>31</v>
      </c>
      <c r="N34" s="1" t="s">
        <v>23</v>
      </c>
      <c r="O34">
        <f t="shared" si="0"/>
        <v>7</v>
      </c>
      <c r="P34" t="str">
        <f t="shared" si="1"/>
        <v>ANO</v>
      </c>
      <c r="Q34" s="4" t="str">
        <f>IFERROR(VLOOKUP(E34,'Svátky 2023'!B$2:B$14,1,0),"")</f>
        <v/>
      </c>
      <c r="R34" t="str">
        <f t="shared" si="2"/>
        <v>ANO</v>
      </c>
    </row>
    <row r="35" spans="1:18" x14ac:dyDescent="0.25">
      <c r="A35" s="1" t="s">
        <v>187</v>
      </c>
      <c r="B35" s="1" t="s">
        <v>188</v>
      </c>
      <c r="C35" s="1" t="s">
        <v>189</v>
      </c>
      <c r="D35" s="1" t="s">
        <v>48</v>
      </c>
      <c r="E35" s="4">
        <v>44927</v>
      </c>
      <c r="F35" s="8">
        <v>0.71805555555555556</v>
      </c>
      <c r="G35" s="4">
        <v>44929</v>
      </c>
      <c r="H35" s="1" t="s">
        <v>191</v>
      </c>
      <c r="I35" s="1" t="s">
        <v>19</v>
      </c>
      <c r="J35" s="5">
        <v>1</v>
      </c>
      <c r="K35" s="5" t="str">
        <f>VLOOKUP(J35,'Svátky 2023'!A$18:B$20,2,0)</f>
        <v>neodkladné</v>
      </c>
      <c r="L35" s="1" t="s">
        <v>21</v>
      </c>
      <c r="M35" s="1" t="s">
        <v>20</v>
      </c>
      <c r="N35" s="1" t="s">
        <v>23</v>
      </c>
      <c r="O35">
        <f t="shared" si="0"/>
        <v>7</v>
      </c>
      <c r="P35" t="str">
        <f t="shared" si="1"/>
        <v>ANO</v>
      </c>
      <c r="Q35" s="4" t="str">
        <f>IFERROR(VLOOKUP(E35,'Svátky 2023'!B$2:B$14,1,0),"")</f>
        <v/>
      </c>
      <c r="R35" t="str">
        <f t="shared" si="2"/>
        <v>ANO</v>
      </c>
    </row>
    <row r="36" spans="1:18" x14ac:dyDescent="0.25">
      <c r="A36" s="1" t="s">
        <v>192</v>
      </c>
      <c r="B36" s="1" t="s">
        <v>193</v>
      </c>
      <c r="C36" s="1" t="s">
        <v>194</v>
      </c>
      <c r="D36" s="1" t="s">
        <v>48</v>
      </c>
      <c r="E36" s="4">
        <v>44927</v>
      </c>
      <c r="F36" s="8">
        <v>0.72291666666666676</v>
      </c>
      <c r="G36" s="4">
        <v>44929</v>
      </c>
      <c r="H36" s="1" t="s">
        <v>196</v>
      </c>
      <c r="I36" s="1" t="s">
        <v>29</v>
      </c>
      <c r="J36" s="5">
        <v>3</v>
      </c>
      <c r="K36" s="5" t="str">
        <f>VLOOKUP(J36,'Svátky 2023'!A$18:B$20,2,0)</f>
        <v>jiné</v>
      </c>
      <c r="L36" s="1" t="s">
        <v>30</v>
      </c>
      <c r="M36" s="1" t="s">
        <v>31</v>
      </c>
      <c r="N36" s="1" t="s">
        <v>23</v>
      </c>
      <c r="O36">
        <f t="shared" si="0"/>
        <v>7</v>
      </c>
      <c r="P36" t="str">
        <f t="shared" si="1"/>
        <v>ANO</v>
      </c>
      <c r="Q36" s="4" t="str">
        <f>IFERROR(VLOOKUP(E36,'Svátky 2023'!B$2:B$14,1,0),"")</f>
        <v/>
      </c>
      <c r="R36" t="str">
        <f t="shared" si="2"/>
        <v>ANO</v>
      </c>
    </row>
    <row r="37" spans="1:18" x14ac:dyDescent="0.25">
      <c r="A37" s="1" t="s">
        <v>197</v>
      </c>
      <c r="B37" s="1" t="s">
        <v>198</v>
      </c>
      <c r="C37" s="1" t="s">
        <v>199</v>
      </c>
      <c r="D37" s="1" t="s">
        <v>100</v>
      </c>
      <c r="E37" s="4">
        <v>44927</v>
      </c>
      <c r="F37" s="8">
        <v>0.75486111111111109</v>
      </c>
      <c r="G37" s="4">
        <v>44929</v>
      </c>
      <c r="H37" s="1" t="s">
        <v>201</v>
      </c>
      <c r="I37" s="1" t="s">
        <v>145</v>
      </c>
      <c r="J37" s="5">
        <v>3</v>
      </c>
      <c r="K37" s="5" t="str">
        <f>VLOOKUP(J37,'Svátky 2023'!A$18:B$20,2,0)</f>
        <v>jiné</v>
      </c>
      <c r="L37" s="1" t="s">
        <v>30</v>
      </c>
      <c r="M37" s="1" t="s">
        <v>31</v>
      </c>
      <c r="N37" s="1" t="s">
        <v>23</v>
      </c>
      <c r="O37">
        <f t="shared" si="0"/>
        <v>7</v>
      </c>
      <c r="P37" t="str">
        <f t="shared" si="1"/>
        <v>ANO</v>
      </c>
      <c r="Q37" s="4" t="str">
        <f>IFERROR(VLOOKUP(E37,'Svátky 2023'!B$2:B$14,1,0),"")</f>
        <v/>
      </c>
      <c r="R37" t="str">
        <f t="shared" si="2"/>
        <v>ANO</v>
      </c>
    </row>
    <row r="38" spans="1:18" x14ac:dyDescent="0.25">
      <c r="A38" s="1" t="s">
        <v>202</v>
      </c>
      <c r="B38" s="1" t="s">
        <v>203</v>
      </c>
      <c r="C38" s="1" t="s">
        <v>204</v>
      </c>
      <c r="D38" s="1" t="s">
        <v>48</v>
      </c>
      <c r="E38" s="4">
        <v>44928</v>
      </c>
      <c r="F38" s="8">
        <v>0.33958333333333335</v>
      </c>
      <c r="G38" s="4">
        <v>44929</v>
      </c>
      <c r="H38" s="1" t="s">
        <v>205</v>
      </c>
      <c r="I38" s="1" t="s">
        <v>19</v>
      </c>
      <c r="J38" s="5">
        <v>2</v>
      </c>
      <c r="K38" s="5" t="str">
        <f>VLOOKUP(J38,'Svátky 2023'!A$18:B$20,2,0)</f>
        <v>plánované</v>
      </c>
      <c r="L38" s="1" t="s">
        <v>21</v>
      </c>
      <c r="M38" s="1" t="s">
        <v>22</v>
      </c>
      <c r="N38" s="1" t="s">
        <v>23</v>
      </c>
      <c r="O38">
        <f t="shared" si="0"/>
        <v>1</v>
      </c>
      <c r="P38" t="str">
        <f t="shared" si="1"/>
        <v>NE</v>
      </c>
      <c r="Q38" s="4" t="str">
        <f>IFERROR(VLOOKUP(E38,'Svátky 2023'!B$2:B$14,1,0),"")</f>
        <v/>
      </c>
      <c r="R38" t="str">
        <f t="shared" si="2"/>
        <v/>
      </c>
    </row>
    <row r="39" spans="1:18" x14ac:dyDescent="0.25">
      <c r="A39" s="1" t="s">
        <v>206</v>
      </c>
      <c r="B39" s="1" t="s">
        <v>207</v>
      </c>
      <c r="C39" s="1" t="s">
        <v>208</v>
      </c>
      <c r="D39" s="1" t="s">
        <v>48</v>
      </c>
      <c r="E39" s="4">
        <v>44928</v>
      </c>
      <c r="F39" s="8">
        <v>0.34583333333333338</v>
      </c>
      <c r="G39" s="4">
        <v>44929</v>
      </c>
      <c r="H39" s="1" t="s">
        <v>210</v>
      </c>
      <c r="I39" s="1" t="s">
        <v>19</v>
      </c>
      <c r="J39" s="5">
        <v>2</v>
      </c>
      <c r="K39" s="5" t="str">
        <f>VLOOKUP(J39,'Svátky 2023'!A$18:B$20,2,0)</f>
        <v>plánované</v>
      </c>
      <c r="L39" s="1" t="s">
        <v>21</v>
      </c>
      <c r="M39" s="1" t="s">
        <v>31</v>
      </c>
      <c r="N39" s="1" t="s">
        <v>23</v>
      </c>
      <c r="O39">
        <f t="shared" si="0"/>
        <v>1</v>
      </c>
      <c r="P39" t="str">
        <f t="shared" si="1"/>
        <v>NE</v>
      </c>
      <c r="Q39" s="4" t="str">
        <f>IFERROR(VLOOKUP(E39,'Svátky 2023'!B$2:B$14,1,0),"")</f>
        <v/>
      </c>
      <c r="R39" t="str">
        <f t="shared" si="2"/>
        <v/>
      </c>
    </row>
    <row r="40" spans="1:18" x14ac:dyDescent="0.25">
      <c r="A40" s="1" t="s">
        <v>211</v>
      </c>
      <c r="B40" s="1" t="s">
        <v>212</v>
      </c>
      <c r="C40" s="1" t="s">
        <v>213</v>
      </c>
      <c r="D40" s="1" t="s">
        <v>48</v>
      </c>
      <c r="E40" s="4">
        <v>44928</v>
      </c>
      <c r="F40" s="8">
        <v>0.35486111111111113</v>
      </c>
      <c r="G40" s="4">
        <v>44929</v>
      </c>
      <c r="H40" s="1" t="s">
        <v>210</v>
      </c>
      <c r="I40" s="1" t="s">
        <v>19</v>
      </c>
      <c r="J40" s="5">
        <v>2</v>
      </c>
      <c r="K40" s="5" t="str">
        <f>VLOOKUP(J40,'Svátky 2023'!A$18:B$20,2,0)</f>
        <v>plánované</v>
      </c>
      <c r="L40" s="1" t="s">
        <v>21</v>
      </c>
      <c r="M40" s="1" t="s">
        <v>31</v>
      </c>
      <c r="N40" s="1" t="s">
        <v>23</v>
      </c>
      <c r="O40">
        <f t="shared" si="0"/>
        <v>1</v>
      </c>
      <c r="P40" t="str">
        <f t="shared" si="1"/>
        <v>NE</v>
      </c>
      <c r="Q40" s="4" t="str">
        <f>IFERROR(VLOOKUP(E40,'Svátky 2023'!B$2:B$14,1,0),"")</f>
        <v/>
      </c>
      <c r="R40" t="str">
        <f t="shared" si="2"/>
        <v/>
      </c>
    </row>
    <row r="41" spans="1:18" x14ac:dyDescent="0.25">
      <c r="A41" s="1" t="s">
        <v>215</v>
      </c>
      <c r="B41" s="1" t="s">
        <v>216</v>
      </c>
      <c r="C41" s="1" t="s">
        <v>217</v>
      </c>
      <c r="D41" s="1" t="s">
        <v>35</v>
      </c>
      <c r="E41" s="4">
        <v>44928</v>
      </c>
      <c r="F41" s="8">
        <v>0.58680555555555558</v>
      </c>
      <c r="G41" s="4">
        <v>44929</v>
      </c>
      <c r="H41" s="1" t="s">
        <v>219</v>
      </c>
      <c r="I41" s="1" t="s">
        <v>19</v>
      </c>
      <c r="J41" s="5">
        <v>1</v>
      </c>
      <c r="K41" s="5" t="str">
        <f>VLOOKUP(J41,'Svátky 2023'!A$18:B$20,2,0)</f>
        <v>neodkladné</v>
      </c>
      <c r="L41" s="1" t="s">
        <v>23</v>
      </c>
      <c r="M41" s="1" t="s">
        <v>22</v>
      </c>
      <c r="N41" s="1" t="s">
        <v>23</v>
      </c>
      <c r="O41">
        <f t="shared" si="0"/>
        <v>1</v>
      </c>
      <c r="P41" t="str">
        <f t="shared" si="1"/>
        <v>NE</v>
      </c>
      <c r="Q41" s="4" t="str">
        <f>IFERROR(VLOOKUP(E41,'Svátky 2023'!B$2:B$14,1,0),"")</f>
        <v/>
      </c>
      <c r="R41" t="str">
        <f t="shared" si="2"/>
        <v/>
      </c>
    </row>
    <row r="42" spans="1:18" x14ac:dyDescent="0.25">
      <c r="A42" s="1" t="s">
        <v>220</v>
      </c>
      <c r="B42" s="1" t="s">
        <v>221</v>
      </c>
      <c r="C42" s="1" t="s">
        <v>222</v>
      </c>
      <c r="D42" s="1" t="s">
        <v>35</v>
      </c>
      <c r="E42" s="4">
        <v>44928</v>
      </c>
      <c r="F42" s="8">
        <v>0.58819444444444446</v>
      </c>
      <c r="G42" s="4">
        <v>44929</v>
      </c>
      <c r="H42" s="1" t="s">
        <v>224</v>
      </c>
      <c r="I42" s="1" t="s">
        <v>145</v>
      </c>
      <c r="J42" s="5">
        <v>3</v>
      </c>
      <c r="K42" s="5" t="str">
        <f>VLOOKUP(J42,'Svátky 2023'!A$18:B$20,2,0)</f>
        <v>jiné</v>
      </c>
      <c r="L42" s="1" t="s">
        <v>30</v>
      </c>
      <c r="M42" s="1" t="s">
        <v>31</v>
      </c>
      <c r="N42" s="1" t="s">
        <v>23</v>
      </c>
      <c r="O42">
        <f t="shared" si="0"/>
        <v>1</v>
      </c>
      <c r="P42" t="str">
        <f t="shared" si="1"/>
        <v>NE</v>
      </c>
      <c r="Q42" s="4" t="str">
        <f>IFERROR(VLOOKUP(E42,'Svátky 2023'!B$2:B$14,1,0),"")</f>
        <v/>
      </c>
      <c r="R42" t="str">
        <f t="shared" si="2"/>
        <v/>
      </c>
    </row>
    <row r="43" spans="1:18" x14ac:dyDescent="0.25">
      <c r="A43" s="1" t="s">
        <v>225</v>
      </c>
      <c r="B43" s="1" t="s">
        <v>226</v>
      </c>
      <c r="C43" s="1" t="s">
        <v>227</v>
      </c>
      <c r="D43" s="1" t="s">
        <v>48</v>
      </c>
      <c r="E43" s="4">
        <v>44929</v>
      </c>
      <c r="F43" s="8">
        <v>0.46388888888888885</v>
      </c>
      <c r="G43" s="4">
        <v>44930</v>
      </c>
      <c r="H43" s="1" t="s">
        <v>229</v>
      </c>
      <c r="I43" s="1" t="s">
        <v>151</v>
      </c>
      <c r="J43" s="5">
        <v>2</v>
      </c>
      <c r="K43" s="5" t="str">
        <f>VLOOKUP(J43,'Svátky 2023'!A$18:B$20,2,0)</f>
        <v>plánované</v>
      </c>
      <c r="L43" s="1" t="s">
        <v>21</v>
      </c>
      <c r="M43" s="1" t="s">
        <v>22</v>
      </c>
      <c r="N43" s="1" t="s">
        <v>23</v>
      </c>
      <c r="O43">
        <f t="shared" si="0"/>
        <v>2</v>
      </c>
      <c r="P43" t="str">
        <f t="shared" si="1"/>
        <v>NE</v>
      </c>
      <c r="Q43" s="4" t="str">
        <f>IFERROR(VLOOKUP(E43,'Svátky 2023'!B$2:B$14,1,0),"")</f>
        <v/>
      </c>
      <c r="R43" t="str">
        <f t="shared" si="2"/>
        <v/>
      </c>
    </row>
    <row r="44" spans="1:18" x14ac:dyDescent="0.25">
      <c r="A44" s="1" t="s">
        <v>230</v>
      </c>
      <c r="B44" s="1" t="s">
        <v>231</v>
      </c>
      <c r="C44" s="1" t="s">
        <v>232</v>
      </c>
      <c r="D44" s="1" t="s">
        <v>35</v>
      </c>
      <c r="E44" s="4">
        <v>44920</v>
      </c>
      <c r="F44" s="8">
        <v>0.96597222222222223</v>
      </c>
      <c r="G44" s="4">
        <v>44930</v>
      </c>
      <c r="H44" s="1" t="s">
        <v>233</v>
      </c>
      <c r="I44" s="1" t="s">
        <v>38</v>
      </c>
      <c r="J44" s="5">
        <v>1</v>
      </c>
      <c r="K44" s="5" t="str">
        <f>VLOOKUP(J44,'Svátky 2023'!A$18:B$20,2,0)</f>
        <v>neodkladné</v>
      </c>
      <c r="L44" s="1" t="s">
        <v>21</v>
      </c>
      <c r="M44" s="1" t="s">
        <v>22</v>
      </c>
      <c r="N44" s="1" t="s">
        <v>23</v>
      </c>
      <c r="O44">
        <f t="shared" si="0"/>
        <v>7</v>
      </c>
      <c r="P44" t="str">
        <f t="shared" si="1"/>
        <v>ANO</v>
      </c>
      <c r="Q44" s="4" t="str">
        <f>IFERROR(VLOOKUP(E44,'Svátky 2023'!B$2:B$14,1,0),"")</f>
        <v/>
      </c>
      <c r="R44" t="str">
        <f t="shared" si="2"/>
        <v>ANO</v>
      </c>
    </row>
    <row r="45" spans="1:18" x14ac:dyDescent="0.25">
      <c r="A45" s="1" t="s">
        <v>234</v>
      </c>
      <c r="B45" s="1" t="s">
        <v>235</v>
      </c>
      <c r="C45" s="1" t="s">
        <v>236</v>
      </c>
      <c r="D45" s="1" t="s">
        <v>35</v>
      </c>
      <c r="E45" s="4">
        <v>44921</v>
      </c>
      <c r="F45" s="8">
        <v>0.38541666666666669</v>
      </c>
      <c r="G45" s="4">
        <v>44930</v>
      </c>
      <c r="H45" s="1" t="s">
        <v>238</v>
      </c>
      <c r="I45" s="1" t="s">
        <v>44</v>
      </c>
      <c r="J45" s="5">
        <v>3</v>
      </c>
      <c r="K45" s="5" t="str">
        <f>VLOOKUP(J45,'Svátky 2023'!A$18:B$20,2,0)</f>
        <v>jiné</v>
      </c>
      <c r="L45" s="1" t="s">
        <v>30</v>
      </c>
      <c r="M45" s="1" t="s">
        <v>31</v>
      </c>
      <c r="N45" s="1" t="s">
        <v>23</v>
      </c>
      <c r="O45">
        <f t="shared" si="0"/>
        <v>1</v>
      </c>
      <c r="P45" t="str">
        <f t="shared" si="1"/>
        <v>NE</v>
      </c>
      <c r="Q45" s="4" t="str">
        <f>IFERROR(VLOOKUP(E45,'Svátky 2023'!B$2:B$14,1,0),"")</f>
        <v/>
      </c>
      <c r="R45" t="str">
        <f t="shared" si="2"/>
        <v/>
      </c>
    </row>
    <row r="46" spans="1:18" x14ac:dyDescent="0.25">
      <c r="A46" s="1" t="s">
        <v>239</v>
      </c>
      <c r="B46" s="1" t="s">
        <v>240</v>
      </c>
      <c r="C46" s="1" t="s">
        <v>241</v>
      </c>
      <c r="D46" s="1" t="s">
        <v>35</v>
      </c>
      <c r="E46" s="4">
        <v>44923</v>
      </c>
      <c r="F46" s="8">
        <v>0.49722222222222223</v>
      </c>
      <c r="G46" s="4">
        <v>44930</v>
      </c>
      <c r="H46" s="1" t="s">
        <v>243</v>
      </c>
      <c r="I46" s="1" t="s">
        <v>51</v>
      </c>
      <c r="J46" s="5">
        <v>3</v>
      </c>
      <c r="K46" s="5" t="str">
        <f>VLOOKUP(J46,'Svátky 2023'!A$18:B$20,2,0)</f>
        <v>jiné</v>
      </c>
      <c r="L46" s="1" t="s">
        <v>21</v>
      </c>
      <c r="M46" s="1" t="s">
        <v>22</v>
      </c>
      <c r="N46" s="1" t="s">
        <v>23</v>
      </c>
      <c r="O46">
        <f t="shared" si="0"/>
        <v>3</v>
      </c>
      <c r="P46" t="str">
        <f t="shared" si="1"/>
        <v>NE</v>
      </c>
      <c r="Q46" s="4" t="str">
        <f>IFERROR(VLOOKUP(E46,'Svátky 2023'!B$2:B$14,1,0),"")</f>
        <v/>
      </c>
      <c r="R46" t="str">
        <f t="shared" si="2"/>
        <v/>
      </c>
    </row>
    <row r="47" spans="1:18" x14ac:dyDescent="0.25">
      <c r="A47" s="1" t="s">
        <v>244</v>
      </c>
      <c r="B47" s="1" t="s">
        <v>245</v>
      </c>
      <c r="C47" s="1" t="s">
        <v>246</v>
      </c>
      <c r="D47" s="1" t="s">
        <v>35</v>
      </c>
      <c r="E47" s="4">
        <v>44924</v>
      </c>
      <c r="F47" s="8">
        <v>0.80625000000000002</v>
      </c>
      <c r="G47" s="4">
        <v>44930</v>
      </c>
      <c r="H47" s="1" t="s">
        <v>248</v>
      </c>
      <c r="I47" s="1" t="s">
        <v>38</v>
      </c>
      <c r="J47" s="5">
        <v>1</v>
      </c>
      <c r="K47" s="5" t="str">
        <f>VLOOKUP(J47,'Svátky 2023'!A$18:B$20,2,0)</f>
        <v>neodkladné</v>
      </c>
      <c r="L47" s="1" t="s">
        <v>30</v>
      </c>
      <c r="M47" s="1" t="s">
        <v>22</v>
      </c>
      <c r="N47" s="1" t="s">
        <v>23</v>
      </c>
      <c r="O47">
        <f t="shared" si="0"/>
        <v>4</v>
      </c>
      <c r="P47" t="str">
        <f t="shared" si="1"/>
        <v>ANO</v>
      </c>
      <c r="Q47" s="4" t="str">
        <f>IFERROR(VLOOKUP(E47,'Svátky 2023'!B$2:B$14,1,0),"")</f>
        <v/>
      </c>
      <c r="R47" t="str">
        <f t="shared" si="2"/>
        <v>ANO</v>
      </c>
    </row>
    <row r="48" spans="1:18" x14ac:dyDescent="0.25">
      <c r="A48" s="1" t="s">
        <v>249</v>
      </c>
      <c r="B48" s="1" t="s">
        <v>250</v>
      </c>
      <c r="C48" s="1" t="s">
        <v>251</v>
      </c>
      <c r="D48" s="1" t="s">
        <v>35</v>
      </c>
      <c r="E48" s="4">
        <v>44924</v>
      </c>
      <c r="F48" s="8">
        <v>0.8222222222222223</v>
      </c>
      <c r="G48" s="4">
        <v>44930</v>
      </c>
      <c r="H48" s="1" t="s">
        <v>253</v>
      </c>
      <c r="I48" s="1" t="s">
        <v>44</v>
      </c>
      <c r="J48" s="5">
        <v>3</v>
      </c>
      <c r="K48" s="5" t="str">
        <f>VLOOKUP(J48,'Svátky 2023'!A$18:B$20,2,0)</f>
        <v>jiné</v>
      </c>
      <c r="L48" s="1" t="s">
        <v>30</v>
      </c>
      <c r="M48" s="1" t="s">
        <v>31</v>
      </c>
      <c r="N48" s="1" t="s">
        <v>23</v>
      </c>
      <c r="O48">
        <f t="shared" si="0"/>
        <v>4</v>
      </c>
      <c r="P48" t="str">
        <f t="shared" si="1"/>
        <v>ANO</v>
      </c>
      <c r="Q48" s="4" t="str">
        <f>IFERROR(VLOOKUP(E48,'Svátky 2023'!B$2:B$14,1,0),"")</f>
        <v/>
      </c>
      <c r="R48" t="str">
        <f t="shared" si="2"/>
        <v>ANO</v>
      </c>
    </row>
    <row r="49" spans="1:18" x14ac:dyDescent="0.25">
      <c r="A49" s="1" t="s">
        <v>254</v>
      </c>
      <c r="B49" s="1" t="s">
        <v>255</v>
      </c>
      <c r="C49" s="1" t="s">
        <v>256</v>
      </c>
      <c r="D49" s="1" t="s">
        <v>257</v>
      </c>
      <c r="E49" s="4">
        <v>44925</v>
      </c>
      <c r="F49" s="8">
        <v>0.41736111111111113</v>
      </c>
      <c r="G49" s="4">
        <v>44930</v>
      </c>
      <c r="H49" s="1" t="s">
        <v>238</v>
      </c>
      <c r="I49" s="1" t="s">
        <v>258</v>
      </c>
      <c r="J49" s="5">
        <v>3</v>
      </c>
      <c r="K49" s="5" t="str">
        <f>VLOOKUP(J49,'Svátky 2023'!A$18:B$20,2,0)</f>
        <v>jiné</v>
      </c>
      <c r="L49" s="1" t="s">
        <v>21</v>
      </c>
      <c r="M49" s="1" t="s">
        <v>22</v>
      </c>
      <c r="N49" s="1" t="s">
        <v>23</v>
      </c>
      <c r="O49">
        <f t="shared" si="0"/>
        <v>5</v>
      </c>
      <c r="P49" t="str">
        <f t="shared" si="1"/>
        <v>NE</v>
      </c>
      <c r="Q49" s="4" t="str">
        <f>IFERROR(VLOOKUP(E49,'Svátky 2023'!B$2:B$14,1,0),"")</f>
        <v/>
      </c>
      <c r="R49" t="str">
        <f t="shared" si="2"/>
        <v/>
      </c>
    </row>
    <row r="50" spans="1:18" x14ac:dyDescent="0.25">
      <c r="A50" s="1" t="s">
        <v>259</v>
      </c>
      <c r="B50" s="1" t="s">
        <v>260</v>
      </c>
      <c r="C50" s="1" t="s">
        <v>261</v>
      </c>
      <c r="D50" s="1" t="s">
        <v>257</v>
      </c>
      <c r="E50" s="4">
        <v>44925</v>
      </c>
      <c r="F50" s="8">
        <v>0.43888888888888888</v>
      </c>
      <c r="G50" s="4">
        <v>44930</v>
      </c>
      <c r="H50" s="1" t="s">
        <v>263</v>
      </c>
      <c r="I50" s="1" t="s">
        <v>264</v>
      </c>
      <c r="J50" s="5">
        <v>3</v>
      </c>
      <c r="K50" s="5" t="str">
        <f>VLOOKUP(J50,'Svátky 2023'!A$18:B$20,2,0)</f>
        <v>jiné</v>
      </c>
      <c r="L50" s="1" t="s">
        <v>30</v>
      </c>
      <c r="M50" s="1" t="s">
        <v>31</v>
      </c>
      <c r="N50" s="1" t="s">
        <v>23</v>
      </c>
      <c r="O50">
        <f t="shared" si="0"/>
        <v>5</v>
      </c>
      <c r="P50" t="str">
        <f t="shared" si="1"/>
        <v>NE</v>
      </c>
      <c r="Q50" s="4" t="str">
        <f>IFERROR(VLOOKUP(E50,'Svátky 2023'!B$2:B$14,1,0),"")</f>
        <v/>
      </c>
      <c r="R50" t="str">
        <f t="shared" si="2"/>
        <v/>
      </c>
    </row>
    <row r="51" spans="1:18" x14ac:dyDescent="0.25">
      <c r="A51" s="1" t="s">
        <v>265</v>
      </c>
      <c r="B51" s="1" t="s">
        <v>266</v>
      </c>
      <c r="C51" s="1" t="s">
        <v>267</v>
      </c>
      <c r="D51" s="1" t="s">
        <v>100</v>
      </c>
      <c r="E51" s="4">
        <v>44925</v>
      </c>
      <c r="F51" s="8">
        <v>0.94930555555555562</v>
      </c>
      <c r="G51" s="4">
        <v>44930</v>
      </c>
      <c r="H51" s="1" t="s">
        <v>268</v>
      </c>
      <c r="I51" s="1" t="s">
        <v>38</v>
      </c>
      <c r="J51" s="5">
        <v>1</v>
      </c>
      <c r="K51" s="5" t="str">
        <f>VLOOKUP(J51,'Svátky 2023'!A$18:B$20,2,0)</f>
        <v>neodkladné</v>
      </c>
      <c r="L51" s="1" t="s">
        <v>22</v>
      </c>
      <c r="M51" s="1" t="s">
        <v>22</v>
      </c>
      <c r="N51" s="1" t="s">
        <v>23</v>
      </c>
      <c r="O51">
        <f t="shared" si="0"/>
        <v>5</v>
      </c>
      <c r="P51" t="str">
        <f t="shared" si="1"/>
        <v>ANO</v>
      </c>
      <c r="Q51" s="4" t="str">
        <f>IFERROR(VLOOKUP(E51,'Svátky 2023'!B$2:B$14,1,0),"")</f>
        <v/>
      </c>
      <c r="R51" t="str">
        <f t="shared" si="2"/>
        <v>ANO</v>
      </c>
    </row>
    <row r="52" spans="1:18" x14ac:dyDescent="0.25">
      <c r="A52" s="1" t="s">
        <v>269</v>
      </c>
      <c r="B52" s="1" t="s">
        <v>270</v>
      </c>
      <c r="C52" s="1" t="s">
        <v>271</v>
      </c>
      <c r="D52" s="1" t="s">
        <v>48</v>
      </c>
      <c r="E52" s="4">
        <v>44926</v>
      </c>
      <c r="F52" s="8">
        <v>0.65138888888888891</v>
      </c>
      <c r="G52" s="4">
        <v>44930</v>
      </c>
      <c r="H52" s="1" t="s">
        <v>273</v>
      </c>
      <c r="I52" s="1" t="s">
        <v>29</v>
      </c>
      <c r="J52" s="5">
        <v>3</v>
      </c>
      <c r="K52" s="5" t="str">
        <f>VLOOKUP(J52,'Svátky 2023'!A$18:B$20,2,0)</f>
        <v>jiné</v>
      </c>
      <c r="L52" s="1" t="s">
        <v>30</v>
      </c>
      <c r="M52" s="1" t="s">
        <v>31</v>
      </c>
      <c r="N52" s="1" t="s">
        <v>23</v>
      </c>
      <c r="O52">
        <f t="shared" si="0"/>
        <v>6</v>
      </c>
      <c r="P52" t="str">
        <f t="shared" si="1"/>
        <v>ANO</v>
      </c>
      <c r="Q52" s="4" t="str">
        <f>IFERROR(VLOOKUP(E52,'Svátky 2023'!B$2:B$14,1,0),"")</f>
        <v/>
      </c>
      <c r="R52" t="str">
        <f t="shared" si="2"/>
        <v>ANO</v>
      </c>
    </row>
    <row r="53" spans="1:18" x14ac:dyDescent="0.25">
      <c r="A53" s="1" t="s">
        <v>274</v>
      </c>
      <c r="B53" s="1" t="s">
        <v>275</v>
      </c>
      <c r="C53" s="1" t="s">
        <v>276</v>
      </c>
      <c r="D53" s="1" t="s">
        <v>48</v>
      </c>
      <c r="E53" s="4">
        <v>44927</v>
      </c>
      <c r="F53" s="8">
        <v>0.44027777777777777</v>
      </c>
      <c r="G53" s="4">
        <v>44930</v>
      </c>
      <c r="H53" s="1" t="s">
        <v>278</v>
      </c>
      <c r="I53" s="1" t="s">
        <v>38</v>
      </c>
      <c r="J53" s="5">
        <v>3</v>
      </c>
      <c r="K53" s="5" t="str">
        <f>VLOOKUP(J53,'Svátky 2023'!A$18:B$20,2,0)</f>
        <v>jiné</v>
      </c>
      <c r="L53" s="1" t="s">
        <v>20</v>
      </c>
      <c r="M53" s="1" t="s">
        <v>22</v>
      </c>
      <c r="N53" s="1" t="s">
        <v>23</v>
      </c>
      <c r="O53">
        <f t="shared" si="0"/>
        <v>7</v>
      </c>
      <c r="P53" t="str">
        <f t="shared" si="1"/>
        <v>NE</v>
      </c>
      <c r="Q53" s="4" t="str">
        <f>IFERROR(VLOOKUP(E53,'Svátky 2023'!B$2:B$14,1,0),"")</f>
        <v/>
      </c>
      <c r="R53" t="str">
        <f t="shared" si="2"/>
        <v>ANO</v>
      </c>
    </row>
    <row r="54" spans="1:18" x14ac:dyDescent="0.25">
      <c r="A54" s="1" t="s">
        <v>279</v>
      </c>
      <c r="B54" s="1" t="s">
        <v>280</v>
      </c>
      <c r="C54" s="1" t="s">
        <v>281</v>
      </c>
      <c r="D54" s="1" t="s">
        <v>64</v>
      </c>
      <c r="E54" s="4">
        <v>44927</v>
      </c>
      <c r="F54" s="8">
        <v>0.45416666666666666</v>
      </c>
      <c r="G54" s="4">
        <v>44930</v>
      </c>
      <c r="H54" s="1" t="s">
        <v>169</v>
      </c>
      <c r="I54" s="1" t="s">
        <v>44</v>
      </c>
      <c r="J54" s="5">
        <v>3</v>
      </c>
      <c r="K54" s="5" t="str">
        <f>VLOOKUP(J54,'Svátky 2023'!A$18:B$20,2,0)</f>
        <v>jiné</v>
      </c>
      <c r="L54" s="1" t="s">
        <v>30</v>
      </c>
      <c r="M54" s="1" t="s">
        <v>31</v>
      </c>
      <c r="N54" s="1" t="s">
        <v>23</v>
      </c>
      <c r="O54">
        <f t="shared" si="0"/>
        <v>7</v>
      </c>
      <c r="P54" t="str">
        <f t="shared" si="1"/>
        <v>NE</v>
      </c>
      <c r="Q54" s="4" t="str">
        <f>IFERROR(VLOOKUP(E54,'Svátky 2023'!B$2:B$14,1,0),"")</f>
        <v/>
      </c>
      <c r="R54" t="str">
        <f t="shared" si="2"/>
        <v>ANO</v>
      </c>
    </row>
    <row r="55" spans="1:18" x14ac:dyDescent="0.25">
      <c r="A55" s="1" t="s">
        <v>283</v>
      </c>
      <c r="B55" s="1" t="s">
        <v>284</v>
      </c>
      <c r="C55" s="1" t="s">
        <v>285</v>
      </c>
      <c r="D55" s="1" t="s">
        <v>35</v>
      </c>
      <c r="E55" s="4">
        <v>44928</v>
      </c>
      <c r="F55" s="8">
        <v>0.47916666666666669</v>
      </c>
      <c r="G55" s="4">
        <v>44930</v>
      </c>
      <c r="H55" s="1" t="s">
        <v>287</v>
      </c>
      <c r="I55" s="1" t="s">
        <v>38</v>
      </c>
      <c r="J55" s="5">
        <v>1</v>
      </c>
      <c r="K55" s="5" t="str">
        <f>VLOOKUP(J55,'Svátky 2023'!A$18:B$20,2,0)</f>
        <v>neodkladné</v>
      </c>
      <c r="L55" s="1" t="s">
        <v>21</v>
      </c>
      <c r="M55" s="1" t="s">
        <v>22</v>
      </c>
      <c r="N55" s="1" t="s">
        <v>23</v>
      </c>
      <c r="O55">
        <f t="shared" si="0"/>
        <v>1</v>
      </c>
      <c r="P55" t="str">
        <f t="shared" si="1"/>
        <v>NE</v>
      </c>
      <c r="Q55" s="4" t="str">
        <f>IFERROR(VLOOKUP(E55,'Svátky 2023'!B$2:B$14,1,0),"")</f>
        <v/>
      </c>
      <c r="R55" t="str">
        <f t="shared" si="2"/>
        <v/>
      </c>
    </row>
    <row r="56" spans="1:18" x14ac:dyDescent="0.25">
      <c r="A56" s="1" t="s">
        <v>288</v>
      </c>
      <c r="B56" s="1" t="s">
        <v>289</v>
      </c>
      <c r="C56" s="1" t="s">
        <v>290</v>
      </c>
      <c r="D56" s="1" t="s">
        <v>35</v>
      </c>
      <c r="E56" s="4">
        <v>44928</v>
      </c>
      <c r="F56" s="8">
        <v>0.4826388888888889</v>
      </c>
      <c r="G56" s="4">
        <v>44930</v>
      </c>
      <c r="H56" s="1" t="s">
        <v>292</v>
      </c>
      <c r="I56" s="1" t="s">
        <v>151</v>
      </c>
      <c r="J56" s="5">
        <v>2</v>
      </c>
      <c r="K56" s="5" t="str">
        <f>VLOOKUP(J56,'Svátky 2023'!A$18:B$20,2,0)</f>
        <v>plánované</v>
      </c>
      <c r="L56" s="1" t="s">
        <v>21</v>
      </c>
      <c r="M56" s="1" t="s">
        <v>22</v>
      </c>
      <c r="N56" s="1" t="s">
        <v>23</v>
      </c>
      <c r="O56">
        <f t="shared" si="0"/>
        <v>1</v>
      </c>
      <c r="P56" t="str">
        <f t="shared" si="1"/>
        <v>NE</v>
      </c>
      <c r="Q56" s="4" t="str">
        <f>IFERROR(VLOOKUP(E56,'Svátky 2023'!B$2:B$14,1,0),"")</f>
        <v/>
      </c>
      <c r="R56" t="str">
        <f t="shared" si="2"/>
        <v/>
      </c>
    </row>
    <row r="57" spans="1:18" x14ac:dyDescent="0.25">
      <c r="A57" s="1" t="s">
        <v>293</v>
      </c>
      <c r="B57" s="1" t="s">
        <v>294</v>
      </c>
      <c r="C57" s="1" t="s">
        <v>295</v>
      </c>
      <c r="D57" s="1" t="s">
        <v>35</v>
      </c>
      <c r="E57" s="4">
        <v>44928</v>
      </c>
      <c r="F57" s="8">
        <v>0.4909722222222222</v>
      </c>
      <c r="G57" s="4">
        <v>44930</v>
      </c>
      <c r="H57" s="1" t="s">
        <v>297</v>
      </c>
      <c r="I57" s="1" t="s">
        <v>145</v>
      </c>
      <c r="J57" s="5">
        <v>3</v>
      </c>
      <c r="K57" s="5" t="str">
        <f>VLOOKUP(J57,'Svátky 2023'!A$18:B$20,2,0)</f>
        <v>jiné</v>
      </c>
      <c r="L57" s="1" t="s">
        <v>30</v>
      </c>
      <c r="M57" s="1" t="s">
        <v>31</v>
      </c>
      <c r="N57" s="1" t="s">
        <v>23</v>
      </c>
      <c r="O57">
        <f t="shared" si="0"/>
        <v>1</v>
      </c>
      <c r="P57" t="str">
        <f t="shared" si="1"/>
        <v>NE</v>
      </c>
      <c r="Q57" s="4" t="str">
        <f>IFERROR(VLOOKUP(E57,'Svátky 2023'!B$2:B$14,1,0),"")</f>
        <v/>
      </c>
      <c r="R57" t="str">
        <f t="shared" si="2"/>
        <v/>
      </c>
    </row>
    <row r="58" spans="1:18" x14ac:dyDescent="0.25">
      <c r="A58" s="1" t="s">
        <v>298</v>
      </c>
      <c r="B58" s="1" t="s">
        <v>299</v>
      </c>
      <c r="C58" s="1" t="s">
        <v>300</v>
      </c>
      <c r="D58" s="1" t="s">
        <v>35</v>
      </c>
      <c r="E58" s="4">
        <v>44928</v>
      </c>
      <c r="F58" s="8">
        <v>0.49583333333333335</v>
      </c>
      <c r="G58" s="4">
        <v>44930</v>
      </c>
      <c r="H58" s="1" t="s">
        <v>302</v>
      </c>
      <c r="I58" s="1" t="s">
        <v>151</v>
      </c>
      <c r="J58" s="5">
        <v>2</v>
      </c>
      <c r="K58" s="5" t="str">
        <f>VLOOKUP(J58,'Svátky 2023'!A$18:B$20,2,0)</f>
        <v>plánované</v>
      </c>
      <c r="L58" s="1" t="s">
        <v>21</v>
      </c>
      <c r="M58" s="1" t="s">
        <v>22</v>
      </c>
      <c r="N58" s="1" t="s">
        <v>23</v>
      </c>
      <c r="O58">
        <f t="shared" si="0"/>
        <v>1</v>
      </c>
      <c r="P58" t="str">
        <f t="shared" si="1"/>
        <v>NE</v>
      </c>
      <c r="Q58" s="4" t="str">
        <f>IFERROR(VLOOKUP(E58,'Svátky 2023'!B$2:B$14,1,0),"")</f>
        <v/>
      </c>
      <c r="R58" t="str">
        <f t="shared" si="2"/>
        <v/>
      </c>
    </row>
    <row r="59" spans="1:18" x14ac:dyDescent="0.25">
      <c r="A59" s="1" t="s">
        <v>303</v>
      </c>
      <c r="B59" s="1" t="s">
        <v>304</v>
      </c>
      <c r="C59" s="1" t="s">
        <v>305</v>
      </c>
      <c r="D59" s="1" t="s">
        <v>35</v>
      </c>
      <c r="E59" s="4">
        <v>44928</v>
      </c>
      <c r="F59" s="8">
        <v>0.5625</v>
      </c>
      <c r="G59" s="4">
        <v>44930</v>
      </c>
      <c r="H59" s="1" t="s">
        <v>307</v>
      </c>
      <c r="I59" s="1" t="s">
        <v>44</v>
      </c>
      <c r="J59" s="5">
        <v>3</v>
      </c>
      <c r="K59" s="5" t="str">
        <f>VLOOKUP(J59,'Svátky 2023'!A$18:B$20,2,0)</f>
        <v>jiné</v>
      </c>
      <c r="L59" s="1" t="s">
        <v>30</v>
      </c>
      <c r="M59" s="1" t="s">
        <v>31</v>
      </c>
      <c r="N59" s="1" t="s">
        <v>23</v>
      </c>
      <c r="O59">
        <f t="shared" si="0"/>
        <v>1</v>
      </c>
      <c r="P59" t="str">
        <f t="shared" si="1"/>
        <v>NE</v>
      </c>
      <c r="Q59" s="4" t="str">
        <f>IFERROR(VLOOKUP(E59,'Svátky 2023'!B$2:B$14,1,0),"")</f>
        <v/>
      </c>
      <c r="R59" t="str">
        <f t="shared" si="2"/>
        <v/>
      </c>
    </row>
    <row r="60" spans="1:18" x14ac:dyDescent="0.25">
      <c r="A60" s="1" t="s">
        <v>308</v>
      </c>
      <c r="B60" s="1" t="s">
        <v>309</v>
      </c>
      <c r="C60" s="1" t="s">
        <v>310</v>
      </c>
      <c r="D60" s="1" t="s">
        <v>35</v>
      </c>
      <c r="E60" s="4">
        <v>44928</v>
      </c>
      <c r="F60" s="8">
        <v>0.72361111111111109</v>
      </c>
      <c r="G60" s="4">
        <v>44930</v>
      </c>
      <c r="H60" s="1" t="s">
        <v>169</v>
      </c>
      <c r="I60" s="1" t="s">
        <v>151</v>
      </c>
      <c r="J60" s="5">
        <v>2</v>
      </c>
      <c r="K60" s="5" t="str">
        <f>VLOOKUP(J60,'Svátky 2023'!A$18:B$20,2,0)</f>
        <v>plánované</v>
      </c>
      <c r="L60" s="1" t="s">
        <v>21</v>
      </c>
      <c r="M60" s="1" t="s">
        <v>22</v>
      </c>
      <c r="N60" s="1" t="s">
        <v>23</v>
      </c>
      <c r="O60">
        <f t="shared" si="0"/>
        <v>1</v>
      </c>
      <c r="P60" t="str">
        <f t="shared" si="1"/>
        <v>ANO</v>
      </c>
      <c r="Q60" s="4" t="str">
        <f>IFERROR(VLOOKUP(E60,'Svátky 2023'!B$2:B$14,1,0),"")</f>
        <v/>
      </c>
      <c r="R60" t="str">
        <f t="shared" si="2"/>
        <v>ANO</v>
      </c>
    </row>
    <row r="61" spans="1:18" x14ac:dyDescent="0.25">
      <c r="A61" s="1" t="s">
        <v>312</v>
      </c>
      <c r="B61" s="1" t="s">
        <v>313</v>
      </c>
      <c r="C61" s="1" t="s">
        <v>314</v>
      </c>
      <c r="D61" s="1" t="s">
        <v>64</v>
      </c>
      <c r="E61" s="4">
        <v>44929</v>
      </c>
      <c r="F61" s="8">
        <v>0.45208333333333334</v>
      </c>
      <c r="G61" s="4">
        <v>44930</v>
      </c>
      <c r="H61" s="1" t="s">
        <v>316</v>
      </c>
      <c r="I61" s="1" t="s">
        <v>51</v>
      </c>
      <c r="J61" s="5">
        <v>2</v>
      </c>
      <c r="K61" s="5" t="str">
        <f>VLOOKUP(J61,'Svátky 2023'!A$18:B$20,2,0)</f>
        <v>plánované</v>
      </c>
      <c r="L61" s="1" t="s">
        <v>21</v>
      </c>
      <c r="M61" s="1" t="s">
        <v>22</v>
      </c>
      <c r="N61" s="1" t="s">
        <v>23</v>
      </c>
      <c r="O61">
        <f t="shared" si="0"/>
        <v>2</v>
      </c>
      <c r="P61" t="str">
        <f t="shared" si="1"/>
        <v>NE</v>
      </c>
      <c r="Q61" s="4" t="str">
        <f>IFERROR(VLOOKUP(E61,'Svátky 2023'!B$2:B$14,1,0),"")</f>
        <v/>
      </c>
      <c r="R61" t="str">
        <f t="shared" si="2"/>
        <v/>
      </c>
    </row>
    <row r="62" spans="1:18" x14ac:dyDescent="0.25">
      <c r="A62" s="1" t="s">
        <v>317</v>
      </c>
      <c r="B62" s="1" t="s">
        <v>318</v>
      </c>
      <c r="C62" s="1" t="s">
        <v>319</v>
      </c>
      <c r="D62" s="1" t="s">
        <v>64</v>
      </c>
      <c r="E62" s="4">
        <v>44929</v>
      </c>
      <c r="F62" s="8">
        <v>0.55208333333333337</v>
      </c>
      <c r="G62" s="4">
        <v>44930</v>
      </c>
      <c r="H62" s="1" t="s">
        <v>321</v>
      </c>
      <c r="I62" s="1" t="s">
        <v>120</v>
      </c>
      <c r="J62" s="5">
        <v>3</v>
      </c>
      <c r="K62" s="5" t="str">
        <f>VLOOKUP(J62,'Svátky 2023'!A$18:B$20,2,0)</f>
        <v>jiné</v>
      </c>
      <c r="L62" s="1" t="s">
        <v>30</v>
      </c>
      <c r="M62" s="1" t="s">
        <v>31</v>
      </c>
      <c r="N62" s="1" t="s">
        <v>23</v>
      </c>
      <c r="O62">
        <f t="shared" si="0"/>
        <v>2</v>
      </c>
      <c r="P62" t="str">
        <f t="shared" si="1"/>
        <v>NE</v>
      </c>
      <c r="Q62" s="4" t="str">
        <f>IFERROR(VLOOKUP(E62,'Svátky 2023'!B$2:B$14,1,0),"")</f>
        <v/>
      </c>
      <c r="R62" t="str">
        <f t="shared" si="2"/>
        <v/>
      </c>
    </row>
    <row r="63" spans="1:18" x14ac:dyDescent="0.25">
      <c r="A63" s="1" t="s">
        <v>322</v>
      </c>
      <c r="B63" s="1" t="s">
        <v>323</v>
      </c>
      <c r="C63" s="1" t="s">
        <v>324</v>
      </c>
      <c r="D63" s="1" t="s">
        <v>48</v>
      </c>
      <c r="E63" s="4">
        <v>44929</v>
      </c>
      <c r="F63" s="8">
        <v>0.58819444444444446</v>
      </c>
      <c r="G63" s="4">
        <v>44930</v>
      </c>
      <c r="H63" s="1" t="s">
        <v>325</v>
      </c>
      <c r="I63" s="1" t="s">
        <v>145</v>
      </c>
      <c r="J63" s="5">
        <v>3</v>
      </c>
      <c r="K63" s="5" t="str">
        <f>VLOOKUP(J63,'Svátky 2023'!A$18:B$20,2,0)</f>
        <v>jiné</v>
      </c>
      <c r="L63" s="1" t="s">
        <v>30</v>
      </c>
      <c r="M63" s="1" t="s">
        <v>31</v>
      </c>
      <c r="N63" s="1" t="s">
        <v>23</v>
      </c>
      <c r="O63">
        <f t="shared" si="0"/>
        <v>2</v>
      </c>
      <c r="P63" t="str">
        <f t="shared" si="1"/>
        <v>NE</v>
      </c>
      <c r="Q63" s="4" t="str">
        <f>IFERROR(VLOOKUP(E63,'Svátky 2023'!B$2:B$14,1,0),"")</f>
        <v/>
      </c>
      <c r="R63" t="str">
        <f t="shared" si="2"/>
        <v/>
      </c>
    </row>
    <row r="64" spans="1:18" x14ac:dyDescent="0.25">
      <c r="A64" s="1" t="s">
        <v>326</v>
      </c>
      <c r="B64" s="1" t="s">
        <v>327</v>
      </c>
      <c r="C64" s="1" t="s">
        <v>328</v>
      </c>
      <c r="D64" s="1" t="s">
        <v>257</v>
      </c>
      <c r="E64" s="4">
        <v>44920</v>
      </c>
      <c r="F64" s="8">
        <v>0.69791666666666663</v>
      </c>
      <c r="G64" s="4">
        <v>44931</v>
      </c>
      <c r="H64" s="1" t="s">
        <v>330</v>
      </c>
      <c r="I64" s="1" t="s">
        <v>51</v>
      </c>
      <c r="J64" s="5">
        <v>1</v>
      </c>
      <c r="K64" s="5" t="str">
        <f>VLOOKUP(J64,'Svátky 2023'!A$18:B$20,2,0)</f>
        <v>neodkladné</v>
      </c>
      <c r="L64" s="1" t="s">
        <v>21</v>
      </c>
      <c r="M64" s="1" t="s">
        <v>22</v>
      </c>
      <c r="N64" s="1" t="s">
        <v>23</v>
      </c>
      <c r="O64">
        <f t="shared" si="0"/>
        <v>7</v>
      </c>
      <c r="P64" t="str">
        <f t="shared" si="1"/>
        <v>ANO</v>
      </c>
      <c r="Q64" s="4" t="str">
        <f>IFERROR(VLOOKUP(E64,'Svátky 2023'!B$2:B$14,1,0),"")</f>
        <v/>
      </c>
      <c r="R64" t="str">
        <f t="shared" si="2"/>
        <v>ANO</v>
      </c>
    </row>
    <row r="65" spans="1:18" x14ac:dyDescent="0.25">
      <c r="A65" s="1" t="s">
        <v>331</v>
      </c>
      <c r="B65" s="1" t="s">
        <v>332</v>
      </c>
      <c r="C65" s="1" t="s">
        <v>333</v>
      </c>
      <c r="D65" s="1" t="s">
        <v>35</v>
      </c>
      <c r="E65" s="4">
        <v>44922</v>
      </c>
      <c r="F65" s="8">
        <v>0.60138888888888886</v>
      </c>
      <c r="G65" s="4">
        <v>44931</v>
      </c>
      <c r="H65" s="1" t="s">
        <v>335</v>
      </c>
      <c r="I65" s="1" t="s">
        <v>258</v>
      </c>
      <c r="J65" s="5">
        <v>1</v>
      </c>
      <c r="K65" s="5" t="str">
        <f>VLOOKUP(J65,'Svátky 2023'!A$18:B$20,2,0)</f>
        <v>neodkladné</v>
      </c>
      <c r="L65" s="1" t="s">
        <v>21</v>
      </c>
      <c r="M65" s="1" t="s">
        <v>22</v>
      </c>
      <c r="N65" s="1" t="s">
        <v>31</v>
      </c>
      <c r="O65">
        <f t="shared" si="0"/>
        <v>2</v>
      </c>
      <c r="P65" t="str">
        <f t="shared" si="1"/>
        <v>NE</v>
      </c>
      <c r="Q65" s="4" t="str">
        <f>IFERROR(VLOOKUP(E65,'Svátky 2023'!B$2:B$14,1,0),"")</f>
        <v/>
      </c>
      <c r="R65" t="str">
        <f t="shared" si="2"/>
        <v/>
      </c>
    </row>
    <row r="66" spans="1:18" x14ac:dyDescent="0.25">
      <c r="A66" s="1" t="s">
        <v>336</v>
      </c>
      <c r="B66" s="1" t="s">
        <v>337</v>
      </c>
      <c r="C66" s="1" t="s">
        <v>338</v>
      </c>
      <c r="D66" s="1" t="s">
        <v>48</v>
      </c>
      <c r="E66" s="4">
        <v>44926</v>
      </c>
      <c r="F66" s="8">
        <v>0.47361111111111115</v>
      </c>
      <c r="G66" s="4">
        <v>44931</v>
      </c>
      <c r="H66" s="1" t="s">
        <v>291</v>
      </c>
      <c r="I66" s="1" t="s">
        <v>19</v>
      </c>
      <c r="J66" s="5">
        <v>3</v>
      </c>
      <c r="K66" s="5" t="str">
        <f>VLOOKUP(J66,'Svátky 2023'!A$18:B$20,2,0)</f>
        <v>jiné</v>
      </c>
      <c r="L66" s="1" t="s">
        <v>20</v>
      </c>
      <c r="M66" s="1" t="s">
        <v>20</v>
      </c>
      <c r="N66" s="1" t="s">
        <v>31</v>
      </c>
      <c r="O66">
        <f t="shared" si="0"/>
        <v>6</v>
      </c>
      <c r="P66" t="str">
        <f t="shared" si="1"/>
        <v>NE</v>
      </c>
      <c r="Q66" s="4" t="str">
        <f>IFERROR(VLOOKUP(E66,'Svátky 2023'!B$2:B$14,1,0),"")</f>
        <v/>
      </c>
      <c r="R66" t="str">
        <f t="shared" si="2"/>
        <v>ANO</v>
      </c>
    </row>
    <row r="67" spans="1:18" x14ac:dyDescent="0.25">
      <c r="A67" s="1" t="s">
        <v>340</v>
      </c>
      <c r="B67" s="1" t="s">
        <v>341</v>
      </c>
      <c r="C67" s="1" t="s">
        <v>342</v>
      </c>
      <c r="D67" s="1" t="s">
        <v>35</v>
      </c>
      <c r="E67" s="4">
        <v>44928</v>
      </c>
      <c r="F67" s="8">
        <v>0.39374999999999999</v>
      </c>
      <c r="G67" s="4">
        <v>44931</v>
      </c>
      <c r="H67" s="1" t="s">
        <v>344</v>
      </c>
      <c r="I67" s="1" t="s">
        <v>258</v>
      </c>
      <c r="J67" s="5">
        <v>2</v>
      </c>
      <c r="K67" s="5" t="str">
        <f>VLOOKUP(J67,'Svátky 2023'!A$18:B$20,2,0)</f>
        <v>plánované</v>
      </c>
      <c r="L67" s="1" t="s">
        <v>21</v>
      </c>
      <c r="M67" s="1" t="s">
        <v>22</v>
      </c>
      <c r="N67" s="1" t="s">
        <v>23</v>
      </c>
      <c r="O67">
        <f t="shared" ref="O67:O130" si="3">WEEKDAY(E67,2)</f>
        <v>1</v>
      </c>
      <c r="P67" t="str">
        <f t="shared" ref="P67:P130" si="4">IF(F67&gt;V$1,"ANO",IF(F67&lt;X$1,"ANO","NE"))</f>
        <v>NE</v>
      </c>
      <c r="Q67" s="4" t="str">
        <f>IFERROR(VLOOKUP(E67,'Svátky 2023'!B$2:B$14,1,0),"")</f>
        <v/>
      </c>
      <c r="R67" t="str">
        <f t="shared" ref="R67:R130" si="5">IF(OR(O67&gt;5,P67="ANO",Q67&lt;&gt;""),"ANO","")</f>
        <v/>
      </c>
    </row>
    <row r="68" spans="1:18" x14ac:dyDescent="0.25">
      <c r="A68" s="1" t="s">
        <v>345</v>
      </c>
      <c r="B68" s="1" t="s">
        <v>346</v>
      </c>
      <c r="C68" s="1" t="s">
        <v>347</v>
      </c>
      <c r="D68" s="1" t="s">
        <v>100</v>
      </c>
      <c r="E68" s="4">
        <v>44928</v>
      </c>
      <c r="F68" s="8">
        <v>0.55208333333333337</v>
      </c>
      <c r="G68" s="4">
        <v>44931</v>
      </c>
      <c r="H68" s="1" t="s">
        <v>348</v>
      </c>
      <c r="I68" s="1" t="s">
        <v>19</v>
      </c>
      <c r="J68" s="5">
        <v>1</v>
      </c>
      <c r="K68" s="5" t="str">
        <f>VLOOKUP(J68,'Svátky 2023'!A$18:B$20,2,0)</f>
        <v>neodkladné</v>
      </c>
      <c r="L68" s="1" t="s">
        <v>21</v>
      </c>
      <c r="M68" s="1" t="s">
        <v>22</v>
      </c>
      <c r="N68" s="1" t="s">
        <v>23</v>
      </c>
      <c r="O68">
        <f t="shared" si="3"/>
        <v>1</v>
      </c>
      <c r="P68" t="str">
        <f t="shared" si="4"/>
        <v>NE</v>
      </c>
      <c r="Q68" s="4" t="str">
        <f>IFERROR(VLOOKUP(E68,'Svátky 2023'!B$2:B$14,1,0),"")</f>
        <v/>
      </c>
      <c r="R68" t="str">
        <f t="shared" si="5"/>
        <v/>
      </c>
    </row>
    <row r="69" spans="1:18" x14ac:dyDescent="0.25">
      <c r="A69" s="1" t="s">
        <v>349</v>
      </c>
      <c r="B69" s="1" t="s">
        <v>350</v>
      </c>
      <c r="C69" s="1" t="s">
        <v>351</v>
      </c>
      <c r="D69" s="1" t="s">
        <v>35</v>
      </c>
      <c r="E69" s="4">
        <v>44928</v>
      </c>
      <c r="F69" s="8">
        <v>0.71180555555555547</v>
      </c>
      <c r="G69" s="4">
        <v>44931</v>
      </c>
      <c r="H69" s="1" t="s">
        <v>353</v>
      </c>
      <c r="I69" s="1" t="s">
        <v>264</v>
      </c>
      <c r="J69" s="5">
        <v>3</v>
      </c>
      <c r="K69" s="5" t="str">
        <f>VLOOKUP(J69,'Svátky 2023'!A$18:B$20,2,0)</f>
        <v>jiné</v>
      </c>
      <c r="L69" s="1" t="s">
        <v>30</v>
      </c>
      <c r="M69" s="1" t="s">
        <v>31</v>
      </c>
      <c r="N69" s="1" t="s">
        <v>23</v>
      </c>
      <c r="O69">
        <f t="shared" si="3"/>
        <v>1</v>
      </c>
      <c r="P69" t="str">
        <f t="shared" si="4"/>
        <v>ANO</v>
      </c>
      <c r="Q69" s="4" t="str">
        <f>IFERROR(VLOOKUP(E69,'Svátky 2023'!B$2:B$14,1,0),"")</f>
        <v/>
      </c>
      <c r="R69" t="str">
        <f t="shared" si="5"/>
        <v>ANO</v>
      </c>
    </row>
    <row r="70" spans="1:18" x14ac:dyDescent="0.25">
      <c r="A70" s="1" t="s">
        <v>354</v>
      </c>
      <c r="B70" s="1" t="s">
        <v>355</v>
      </c>
      <c r="C70" s="1" t="s">
        <v>356</v>
      </c>
      <c r="D70" s="1" t="s">
        <v>48</v>
      </c>
      <c r="E70" s="4">
        <v>44929</v>
      </c>
      <c r="F70" s="8">
        <v>0.32916666666666666</v>
      </c>
      <c r="G70" s="4">
        <v>44931</v>
      </c>
      <c r="H70" s="1" t="s">
        <v>358</v>
      </c>
      <c r="I70" s="1" t="s">
        <v>258</v>
      </c>
      <c r="J70" s="5">
        <v>2</v>
      </c>
      <c r="K70" s="5" t="str">
        <f>VLOOKUP(J70,'Svátky 2023'!A$18:B$20,2,0)</f>
        <v>plánované</v>
      </c>
      <c r="L70" s="1" t="s">
        <v>21</v>
      </c>
      <c r="M70" s="1" t="s">
        <v>22</v>
      </c>
      <c r="N70" s="1" t="s">
        <v>23</v>
      </c>
      <c r="O70">
        <f t="shared" si="3"/>
        <v>2</v>
      </c>
      <c r="P70" t="str">
        <f t="shared" si="4"/>
        <v>NE</v>
      </c>
      <c r="Q70" s="4" t="str">
        <f>IFERROR(VLOOKUP(E70,'Svátky 2023'!B$2:B$14,1,0),"")</f>
        <v/>
      </c>
      <c r="R70" t="str">
        <f t="shared" si="5"/>
        <v/>
      </c>
    </row>
    <row r="71" spans="1:18" x14ac:dyDescent="0.25">
      <c r="A71" s="1" t="s">
        <v>359</v>
      </c>
      <c r="B71" s="1" t="s">
        <v>360</v>
      </c>
      <c r="C71" s="1" t="s">
        <v>361</v>
      </c>
      <c r="D71" s="1" t="s">
        <v>48</v>
      </c>
      <c r="E71" s="4">
        <v>44929</v>
      </c>
      <c r="F71" s="8">
        <v>0.37291666666666662</v>
      </c>
      <c r="G71" s="4">
        <v>44931</v>
      </c>
      <c r="H71" s="1" t="s">
        <v>363</v>
      </c>
      <c r="I71" s="1" t="s">
        <v>264</v>
      </c>
      <c r="J71" s="5">
        <v>3</v>
      </c>
      <c r="K71" s="5" t="str">
        <f>VLOOKUP(J71,'Svátky 2023'!A$18:B$20,2,0)</f>
        <v>jiné</v>
      </c>
      <c r="L71" s="1" t="s">
        <v>30</v>
      </c>
      <c r="M71" s="1" t="s">
        <v>31</v>
      </c>
      <c r="N71" s="1" t="s">
        <v>23</v>
      </c>
      <c r="O71">
        <f t="shared" si="3"/>
        <v>2</v>
      </c>
      <c r="P71" t="str">
        <f t="shared" si="4"/>
        <v>NE</v>
      </c>
      <c r="Q71" s="4" t="str">
        <f>IFERROR(VLOOKUP(E71,'Svátky 2023'!B$2:B$14,1,0),"")</f>
        <v/>
      </c>
      <c r="R71" t="str">
        <f t="shared" si="5"/>
        <v/>
      </c>
    </row>
    <row r="72" spans="1:18" x14ac:dyDescent="0.25">
      <c r="A72" s="1" t="s">
        <v>364</v>
      </c>
      <c r="B72" s="1" t="s">
        <v>365</v>
      </c>
      <c r="C72" s="1" t="s">
        <v>366</v>
      </c>
      <c r="D72" s="1" t="s">
        <v>48</v>
      </c>
      <c r="E72" s="4">
        <v>44929</v>
      </c>
      <c r="F72" s="8">
        <v>0.41041666666666665</v>
      </c>
      <c r="G72" s="4">
        <v>44931</v>
      </c>
      <c r="H72" s="1" t="s">
        <v>368</v>
      </c>
      <c r="I72" s="1" t="s">
        <v>51</v>
      </c>
      <c r="J72" s="5">
        <v>2</v>
      </c>
      <c r="K72" s="5" t="str">
        <f>VLOOKUP(J72,'Svátky 2023'!A$18:B$20,2,0)</f>
        <v>plánované</v>
      </c>
      <c r="L72" s="1" t="s">
        <v>21</v>
      </c>
      <c r="M72" s="1" t="s">
        <v>22</v>
      </c>
      <c r="N72" s="1" t="s">
        <v>23</v>
      </c>
      <c r="O72">
        <f t="shared" si="3"/>
        <v>2</v>
      </c>
      <c r="P72" t="str">
        <f t="shared" si="4"/>
        <v>NE</v>
      </c>
      <c r="Q72" s="4" t="str">
        <f>IFERROR(VLOOKUP(E72,'Svátky 2023'!B$2:B$14,1,0),"")</f>
        <v/>
      </c>
      <c r="R72" t="str">
        <f t="shared" si="5"/>
        <v/>
      </c>
    </row>
    <row r="73" spans="1:18" x14ac:dyDescent="0.25">
      <c r="A73" s="1" t="s">
        <v>369</v>
      </c>
      <c r="B73" s="1" t="s">
        <v>370</v>
      </c>
      <c r="C73" s="1" t="s">
        <v>371</v>
      </c>
      <c r="D73" s="1" t="s">
        <v>35</v>
      </c>
      <c r="E73" s="4">
        <v>44929</v>
      </c>
      <c r="F73" s="8">
        <v>0.52222222222222225</v>
      </c>
      <c r="G73" s="4">
        <v>44931</v>
      </c>
      <c r="H73" s="1" t="s">
        <v>373</v>
      </c>
      <c r="I73" s="1" t="s">
        <v>38</v>
      </c>
      <c r="J73" s="5">
        <v>1</v>
      </c>
      <c r="K73" s="5" t="str">
        <f>VLOOKUP(J73,'Svátky 2023'!A$18:B$20,2,0)</f>
        <v>neodkladné</v>
      </c>
      <c r="L73" s="1" t="s">
        <v>21</v>
      </c>
      <c r="M73" s="1" t="s">
        <v>22</v>
      </c>
      <c r="N73" s="1" t="s">
        <v>23</v>
      </c>
      <c r="O73">
        <f t="shared" si="3"/>
        <v>2</v>
      </c>
      <c r="P73" t="str">
        <f t="shared" si="4"/>
        <v>NE</v>
      </c>
      <c r="Q73" s="4" t="str">
        <f>IFERROR(VLOOKUP(E73,'Svátky 2023'!B$2:B$14,1,0),"")</f>
        <v/>
      </c>
      <c r="R73" t="str">
        <f t="shared" si="5"/>
        <v/>
      </c>
    </row>
    <row r="74" spans="1:18" x14ac:dyDescent="0.25">
      <c r="A74" s="1" t="s">
        <v>374</v>
      </c>
      <c r="B74" s="1" t="s">
        <v>375</v>
      </c>
      <c r="C74" s="1" t="s">
        <v>376</v>
      </c>
      <c r="D74" s="1" t="s">
        <v>35</v>
      </c>
      <c r="E74" s="4">
        <v>44929</v>
      </c>
      <c r="F74" s="8">
        <v>0.55902777777777779</v>
      </c>
      <c r="G74" s="4">
        <v>44931</v>
      </c>
      <c r="H74" s="1" t="s">
        <v>377</v>
      </c>
      <c r="I74" s="1" t="s">
        <v>44</v>
      </c>
      <c r="J74" s="5">
        <v>3</v>
      </c>
      <c r="K74" s="5" t="str">
        <f>VLOOKUP(J74,'Svátky 2023'!A$18:B$20,2,0)</f>
        <v>jiné</v>
      </c>
      <c r="L74" s="1" t="s">
        <v>30</v>
      </c>
      <c r="M74" s="1" t="s">
        <v>31</v>
      </c>
      <c r="N74" s="1" t="s">
        <v>23</v>
      </c>
      <c r="O74">
        <f t="shared" si="3"/>
        <v>2</v>
      </c>
      <c r="P74" t="str">
        <f t="shared" si="4"/>
        <v>NE</v>
      </c>
      <c r="Q74" s="4" t="str">
        <f>IFERROR(VLOOKUP(E74,'Svátky 2023'!B$2:B$14,1,0),"")</f>
        <v/>
      </c>
      <c r="R74" t="str">
        <f t="shared" si="5"/>
        <v/>
      </c>
    </row>
    <row r="75" spans="1:18" x14ac:dyDescent="0.25">
      <c r="A75" s="1" t="s">
        <v>378</v>
      </c>
      <c r="B75" s="1" t="s">
        <v>379</v>
      </c>
      <c r="C75" s="1" t="s">
        <v>380</v>
      </c>
      <c r="D75" s="1" t="s">
        <v>35</v>
      </c>
      <c r="E75" s="4">
        <v>44929</v>
      </c>
      <c r="F75" s="8">
        <v>0.6430555555555556</v>
      </c>
      <c r="G75" s="4">
        <v>44931</v>
      </c>
      <c r="H75" s="1" t="s">
        <v>381</v>
      </c>
      <c r="I75" s="1" t="s">
        <v>38</v>
      </c>
      <c r="J75" s="5">
        <v>1</v>
      </c>
      <c r="K75" s="5" t="str">
        <f>VLOOKUP(J75,'Svátky 2023'!A$18:B$20,2,0)</f>
        <v>neodkladné</v>
      </c>
      <c r="L75" s="1" t="s">
        <v>22</v>
      </c>
      <c r="M75" s="1" t="s">
        <v>22</v>
      </c>
      <c r="N75" s="1" t="s">
        <v>23</v>
      </c>
      <c r="O75">
        <f t="shared" si="3"/>
        <v>2</v>
      </c>
      <c r="P75" t="str">
        <f t="shared" si="4"/>
        <v>ANO</v>
      </c>
      <c r="Q75" s="4" t="str">
        <f>IFERROR(VLOOKUP(E75,'Svátky 2023'!B$2:B$14,1,0),"")</f>
        <v/>
      </c>
      <c r="R75" t="str">
        <f t="shared" si="5"/>
        <v>ANO</v>
      </c>
    </row>
    <row r="76" spans="1:18" x14ac:dyDescent="0.25">
      <c r="A76" s="1" t="s">
        <v>382</v>
      </c>
      <c r="B76" s="1" t="s">
        <v>383</v>
      </c>
      <c r="C76" s="1" t="s">
        <v>384</v>
      </c>
      <c r="D76" s="1" t="s">
        <v>35</v>
      </c>
      <c r="E76" s="4">
        <v>44929</v>
      </c>
      <c r="F76" s="8">
        <v>0.65069444444444446</v>
      </c>
      <c r="G76" s="4">
        <v>44931</v>
      </c>
      <c r="H76" s="1" t="s">
        <v>386</v>
      </c>
      <c r="I76" s="1" t="s">
        <v>44</v>
      </c>
      <c r="J76" s="5">
        <v>3</v>
      </c>
      <c r="K76" s="5" t="str">
        <f>VLOOKUP(J76,'Svátky 2023'!A$18:B$20,2,0)</f>
        <v>jiné</v>
      </c>
      <c r="L76" s="1" t="s">
        <v>30</v>
      </c>
      <c r="M76" s="1" t="s">
        <v>31</v>
      </c>
      <c r="N76" s="1" t="s">
        <v>23</v>
      </c>
      <c r="O76">
        <f t="shared" si="3"/>
        <v>2</v>
      </c>
      <c r="P76" t="str">
        <f t="shared" si="4"/>
        <v>ANO</v>
      </c>
      <c r="Q76" s="4" t="str">
        <f>IFERROR(VLOOKUP(E76,'Svátky 2023'!B$2:B$14,1,0),"")</f>
        <v/>
      </c>
      <c r="R76" t="str">
        <f t="shared" si="5"/>
        <v>ANO</v>
      </c>
    </row>
    <row r="77" spans="1:18" x14ac:dyDescent="0.25">
      <c r="A77" s="1" t="s">
        <v>387</v>
      </c>
      <c r="B77" s="1" t="s">
        <v>388</v>
      </c>
      <c r="C77" s="1" t="s">
        <v>389</v>
      </c>
      <c r="D77" s="1" t="s">
        <v>35</v>
      </c>
      <c r="E77" s="4">
        <v>44929</v>
      </c>
      <c r="F77" s="8">
        <v>0.75069444444444444</v>
      </c>
      <c r="G77" s="4">
        <v>44931</v>
      </c>
      <c r="H77" s="1" t="s">
        <v>85</v>
      </c>
      <c r="I77" s="1" t="s">
        <v>38</v>
      </c>
      <c r="J77" s="5">
        <v>1</v>
      </c>
      <c r="K77" s="5" t="str">
        <f>VLOOKUP(J77,'Svátky 2023'!A$18:B$20,2,0)</f>
        <v>neodkladné</v>
      </c>
      <c r="L77" s="1" t="s">
        <v>21</v>
      </c>
      <c r="M77" s="1" t="s">
        <v>22</v>
      </c>
      <c r="N77" s="1" t="s">
        <v>23</v>
      </c>
      <c r="O77">
        <f t="shared" si="3"/>
        <v>2</v>
      </c>
      <c r="P77" t="str">
        <f t="shared" si="4"/>
        <v>ANO</v>
      </c>
      <c r="Q77" s="4" t="str">
        <f>IFERROR(VLOOKUP(E77,'Svátky 2023'!B$2:B$14,1,0),"")</f>
        <v/>
      </c>
      <c r="R77" t="str">
        <f t="shared" si="5"/>
        <v>ANO</v>
      </c>
    </row>
    <row r="78" spans="1:18" x14ac:dyDescent="0.25">
      <c r="A78" s="1" t="s">
        <v>391</v>
      </c>
      <c r="B78" s="1" t="s">
        <v>392</v>
      </c>
      <c r="C78" s="1" t="s">
        <v>393</v>
      </c>
      <c r="D78" s="1" t="s">
        <v>35</v>
      </c>
      <c r="E78" s="4">
        <v>44929</v>
      </c>
      <c r="F78" s="8">
        <v>0.75416666666666676</v>
      </c>
      <c r="G78" s="4">
        <v>44931</v>
      </c>
      <c r="H78" s="1" t="s">
        <v>56</v>
      </c>
      <c r="I78" s="1" t="s">
        <v>44</v>
      </c>
      <c r="J78" s="5">
        <v>3</v>
      </c>
      <c r="K78" s="5" t="str">
        <f>VLOOKUP(J78,'Svátky 2023'!A$18:B$20,2,0)</f>
        <v>jiné</v>
      </c>
      <c r="L78" s="1" t="s">
        <v>30</v>
      </c>
      <c r="M78" s="1" t="s">
        <v>31</v>
      </c>
      <c r="N78" s="1" t="s">
        <v>23</v>
      </c>
      <c r="O78">
        <f t="shared" si="3"/>
        <v>2</v>
      </c>
      <c r="P78" t="str">
        <f t="shared" si="4"/>
        <v>ANO</v>
      </c>
      <c r="Q78" s="4" t="str">
        <f>IFERROR(VLOOKUP(E78,'Svátky 2023'!B$2:B$14,1,0),"")</f>
        <v/>
      </c>
      <c r="R78" t="str">
        <f t="shared" si="5"/>
        <v>ANO</v>
      </c>
    </row>
    <row r="79" spans="1:18" x14ac:dyDescent="0.25">
      <c r="A79" s="1" t="s">
        <v>395</v>
      </c>
      <c r="B79" s="1" t="s">
        <v>396</v>
      </c>
      <c r="C79" s="1" t="s">
        <v>397</v>
      </c>
      <c r="D79" s="1" t="s">
        <v>48</v>
      </c>
      <c r="E79" s="4">
        <v>44930</v>
      </c>
      <c r="F79" s="8">
        <v>3.888888888888889E-2</v>
      </c>
      <c r="G79" s="4">
        <v>44931</v>
      </c>
      <c r="H79" s="1" t="s">
        <v>398</v>
      </c>
      <c r="I79" s="1" t="s">
        <v>51</v>
      </c>
      <c r="J79" s="5">
        <v>1</v>
      </c>
      <c r="K79" s="5" t="str">
        <f>VLOOKUP(J79,'Svátky 2023'!A$18:B$20,2,0)</f>
        <v>neodkladné</v>
      </c>
      <c r="L79" s="1" t="s">
        <v>21</v>
      </c>
      <c r="M79" s="1" t="s">
        <v>22</v>
      </c>
      <c r="N79" s="1" t="s">
        <v>23</v>
      </c>
      <c r="O79">
        <f t="shared" si="3"/>
        <v>3</v>
      </c>
      <c r="P79" t="str">
        <f t="shared" si="4"/>
        <v>ANO</v>
      </c>
      <c r="Q79" s="4" t="str">
        <f>IFERROR(VLOOKUP(E79,'Svátky 2023'!B$2:B$14,1,0),"")</f>
        <v/>
      </c>
      <c r="R79" t="str">
        <f t="shared" si="5"/>
        <v>ANO</v>
      </c>
    </row>
    <row r="80" spans="1:18" x14ac:dyDescent="0.25">
      <c r="A80" s="1" t="s">
        <v>399</v>
      </c>
      <c r="B80" s="1" t="s">
        <v>400</v>
      </c>
      <c r="C80" s="1" t="s">
        <v>401</v>
      </c>
      <c r="D80" s="1" t="s">
        <v>48</v>
      </c>
      <c r="E80" s="4">
        <v>44930</v>
      </c>
      <c r="F80" s="8">
        <v>4.5138888888888888E-2</v>
      </c>
      <c r="G80" s="4">
        <v>44931</v>
      </c>
      <c r="H80" s="1" t="s">
        <v>402</v>
      </c>
      <c r="I80" s="1" t="s">
        <v>120</v>
      </c>
      <c r="J80" s="5">
        <v>3</v>
      </c>
      <c r="K80" s="5" t="str">
        <f>VLOOKUP(J80,'Svátky 2023'!A$18:B$20,2,0)</f>
        <v>jiné</v>
      </c>
      <c r="L80" s="1" t="s">
        <v>30</v>
      </c>
      <c r="M80" s="1" t="s">
        <v>31</v>
      </c>
      <c r="N80" s="1" t="s">
        <v>23</v>
      </c>
      <c r="O80">
        <f t="shared" si="3"/>
        <v>3</v>
      </c>
      <c r="P80" t="str">
        <f t="shared" si="4"/>
        <v>ANO</v>
      </c>
      <c r="Q80" s="4" t="str">
        <f>IFERROR(VLOOKUP(E80,'Svátky 2023'!B$2:B$14,1,0),"")</f>
        <v/>
      </c>
      <c r="R80" t="str">
        <f t="shared" si="5"/>
        <v>ANO</v>
      </c>
    </row>
    <row r="81" spans="1:18" x14ac:dyDescent="0.25">
      <c r="A81" s="1" t="s">
        <v>403</v>
      </c>
      <c r="B81" s="1" t="s">
        <v>404</v>
      </c>
      <c r="C81" s="1" t="s">
        <v>405</v>
      </c>
      <c r="D81" s="1" t="s">
        <v>406</v>
      </c>
      <c r="E81" s="4">
        <v>44930</v>
      </c>
      <c r="F81" s="8">
        <v>6.8749999999999992E-2</v>
      </c>
      <c r="G81" s="4">
        <v>44931</v>
      </c>
      <c r="H81" s="1" t="s">
        <v>407</v>
      </c>
      <c r="I81" s="1" t="s">
        <v>19</v>
      </c>
      <c r="J81" s="5">
        <v>1</v>
      </c>
      <c r="K81" s="5" t="str">
        <f>VLOOKUP(J81,'Svátky 2023'!A$18:B$20,2,0)</f>
        <v>neodkladné</v>
      </c>
      <c r="L81" s="1" t="s">
        <v>21</v>
      </c>
      <c r="M81" s="1" t="s">
        <v>22</v>
      </c>
      <c r="N81" s="1" t="s">
        <v>23</v>
      </c>
      <c r="O81">
        <f t="shared" si="3"/>
        <v>3</v>
      </c>
      <c r="P81" t="str">
        <f t="shared" si="4"/>
        <v>ANO</v>
      </c>
      <c r="Q81" s="4" t="str">
        <f>IFERROR(VLOOKUP(E81,'Svátky 2023'!B$2:B$14,1,0),"")</f>
        <v/>
      </c>
      <c r="R81" t="str">
        <f t="shared" si="5"/>
        <v>ANO</v>
      </c>
    </row>
    <row r="82" spans="1:18" x14ac:dyDescent="0.25">
      <c r="A82" s="1" t="s">
        <v>408</v>
      </c>
      <c r="B82" s="1" t="s">
        <v>270</v>
      </c>
      <c r="C82" s="1" t="s">
        <v>271</v>
      </c>
      <c r="D82" s="1" t="s">
        <v>48</v>
      </c>
      <c r="E82" s="4">
        <v>44930</v>
      </c>
      <c r="F82" s="8">
        <v>0.48958333333333331</v>
      </c>
      <c r="G82" s="4">
        <v>44931</v>
      </c>
      <c r="H82" s="1" t="s">
        <v>410</v>
      </c>
      <c r="I82" s="1" t="s">
        <v>29</v>
      </c>
      <c r="J82" s="5">
        <v>3</v>
      </c>
      <c r="K82" s="5" t="str">
        <f>VLOOKUP(J82,'Svátky 2023'!A$18:B$20,2,0)</f>
        <v>jiné</v>
      </c>
      <c r="L82" s="1" t="s">
        <v>30</v>
      </c>
      <c r="M82" s="1" t="s">
        <v>31</v>
      </c>
      <c r="N82" s="1" t="s">
        <v>23</v>
      </c>
      <c r="O82">
        <f t="shared" si="3"/>
        <v>3</v>
      </c>
      <c r="P82" t="str">
        <f t="shared" si="4"/>
        <v>NE</v>
      </c>
      <c r="Q82" s="4" t="str">
        <f>IFERROR(VLOOKUP(E82,'Svátky 2023'!B$2:B$14,1,0),"")</f>
        <v/>
      </c>
      <c r="R82" t="str">
        <f t="shared" si="5"/>
        <v/>
      </c>
    </row>
    <row r="83" spans="1:18" x14ac:dyDescent="0.25">
      <c r="A83" s="1" t="s">
        <v>411</v>
      </c>
      <c r="B83" s="1" t="s">
        <v>412</v>
      </c>
      <c r="C83" s="1" t="s">
        <v>413</v>
      </c>
      <c r="D83" s="1" t="s">
        <v>100</v>
      </c>
      <c r="E83" s="4">
        <v>44931</v>
      </c>
      <c r="F83" s="8">
        <v>0.87083333333333324</v>
      </c>
      <c r="G83" s="4">
        <v>44932</v>
      </c>
      <c r="H83" s="1" t="s">
        <v>415</v>
      </c>
      <c r="I83" s="1" t="s">
        <v>19</v>
      </c>
      <c r="J83" s="5">
        <v>1</v>
      </c>
      <c r="K83" s="5" t="str">
        <f>VLOOKUP(J83,'Svátky 2023'!A$18:B$20,2,0)</f>
        <v>neodkladné</v>
      </c>
      <c r="L83" s="1" t="s">
        <v>21</v>
      </c>
      <c r="M83" s="1" t="s">
        <v>22</v>
      </c>
      <c r="N83" s="1" t="s">
        <v>23</v>
      </c>
      <c r="O83">
        <f t="shared" si="3"/>
        <v>4</v>
      </c>
      <c r="P83" t="str">
        <f t="shared" si="4"/>
        <v>ANO</v>
      </c>
      <c r="Q83" s="4" t="str">
        <f>IFERROR(VLOOKUP(E83,'Svátky 2023'!B$2:B$14,1,0),"")</f>
        <v/>
      </c>
      <c r="R83" t="str">
        <f t="shared" si="5"/>
        <v>ANO</v>
      </c>
    </row>
    <row r="84" spans="1:18" x14ac:dyDescent="0.25">
      <c r="A84" s="1" t="s">
        <v>416</v>
      </c>
      <c r="B84" s="1" t="s">
        <v>417</v>
      </c>
      <c r="C84" s="1" t="s">
        <v>418</v>
      </c>
      <c r="D84" s="1" t="s">
        <v>48</v>
      </c>
      <c r="E84" s="4">
        <v>44931</v>
      </c>
      <c r="F84" s="8">
        <v>0.73611111111111116</v>
      </c>
      <c r="G84" s="4">
        <v>44932</v>
      </c>
      <c r="H84" s="1" t="s">
        <v>419</v>
      </c>
      <c r="I84" s="1" t="s">
        <v>19</v>
      </c>
      <c r="J84" s="5">
        <v>1</v>
      </c>
      <c r="K84" s="5" t="str">
        <f>VLOOKUP(J84,'Svátky 2023'!A$18:B$20,2,0)</f>
        <v>neodkladné</v>
      </c>
      <c r="L84" s="1" t="s">
        <v>23</v>
      </c>
      <c r="M84" s="1" t="s">
        <v>22</v>
      </c>
      <c r="N84" s="1" t="s">
        <v>23</v>
      </c>
      <c r="O84">
        <f t="shared" si="3"/>
        <v>4</v>
      </c>
      <c r="P84" t="str">
        <f t="shared" si="4"/>
        <v>ANO</v>
      </c>
      <c r="Q84" s="4" t="str">
        <f>IFERROR(VLOOKUP(E84,'Svátky 2023'!B$2:B$14,1,0),"")</f>
        <v/>
      </c>
      <c r="R84" t="str">
        <f t="shared" si="5"/>
        <v>ANO</v>
      </c>
    </row>
    <row r="85" spans="1:18" x14ac:dyDescent="0.25">
      <c r="A85" s="1" t="s">
        <v>420</v>
      </c>
      <c r="B85" s="1" t="s">
        <v>421</v>
      </c>
      <c r="C85" s="1" t="s">
        <v>422</v>
      </c>
      <c r="D85" s="1" t="s">
        <v>48</v>
      </c>
      <c r="E85" s="4">
        <v>44931</v>
      </c>
      <c r="F85" s="8">
        <v>0.74930555555555556</v>
      </c>
      <c r="G85" s="4">
        <v>44932</v>
      </c>
      <c r="H85" s="1" t="s">
        <v>424</v>
      </c>
      <c r="I85" s="1" t="s">
        <v>29</v>
      </c>
      <c r="J85" s="5">
        <v>3</v>
      </c>
      <c r="K85" s="5" t="str">
        <f>VLOOKUP(J85,'Svátky 2023'!A$18:B$20,2,0)</f>
        <v>jiné</v>
      </c>
      <c r="L85" s="1" t="s">
        <v>30</v>
      </c>
      <c r="M85" s="1" t="s">
        <v>31</v>
      </c>
      <c r="N85" s="1" t="s">
        <v>23</v>
      </c>
      <c r="O85">
        <f t="shared" si="3"/>
        <v>4</v>
      </c>
      <c r="P85" t="str">
        <f t="shared" si="4"/>
        <v>ANO</v>
      </c>
      <c r="Q85" s="4" t="str">
        <f>IFERROR(VLOOKUP(E85,'Svátky 2023'!B$2:B$14,1,0),"")</f>
        <v/>
      </c>
      <c r="R85" t="str">
        <f t="shared" si="5"/>
        <v>ANO</v>
      </c>
    </row>
    <row r="86" spans="1:18" x14ac:dyDescent="0.25">
      <c r="A86" s="1" t="s">
        <v>425</v>
      </c>
      <c r="B86" s="1" t="s">
        <v>426</v>
      </c>
      <c r="C86" s="1" t="s">
        <v>427</v>
      </c>
      <c r="D86" s="1" t="s">
        <v>35</v>
      </c>
      <c r="E86" s="4">
        <v>44920</v>
      </c>
      <c r="F86" s="8">
        <v>0.84791666666666676</v>
      </c>
      <c r="G86" s="4">
        <v>44932</v>
      </c>
      <c r="H86" s="1" t="s">
        <v>429</v>
      </c>
      <c r="I86" s="1" t="s">
        <v>19</v>
      </c>
      <c r="J86" s="5">
        <v>1</v>
      </c>
      <c r="K86" s="5" t="str">
        <f>VLOOKUP(J86,'Svátky 2023'!A$18:B$20,2,0)</f>
        <v>neodkladné</v>
      </c>
      <c r="L86" s="1" t="s">
        <v>21</v>
      </c>
      <c r="M86" s="1" t="s">
        <v>22</v>
      </c>
      <c r="N86" s="1" t="s">
        <v>23</v>
      </c>
      <c r="O86">
        <f t="shared" si="3"/>
        <v>7</v>
      </c>
      <c r="P86" t="str">
        <f t="shared" si="4"/>
        <v>ANO</v>
      </c>
      <c r="Q86" s="4" t="str">
        <f>IFERROR(VLOOKUP(E86,'Svátky 2023'!B$2:B$14,1,0),"")</f>
        <v/>
      </c>
      <c r="R86" t="str">
        <f t="shared" si="5"/>
        <v>ANO</v>
      </c>
    </row>
    <row r="87" spans="1:18" x14ac:dyDescent="0.25">
      <c r="A87" s="1" t="s">
        <v>430</v>
      </c>
      <c r="B87" s="1" t="s">
        <v>431</v>
      </c>
      <c r="C87" s="1" t="s">
        <v>432</v>
      </c>
      <c r="D87" s="1" t="s">
        <v>48</v>
      </c>
      <c r="E87" s="4">
        <v>44922</v>
      </c>
      <c r="F87" s="8">
        <v>0.92361111111111116</v>
      </c>
      <c r="G87" s="4">
        <v>44932</v>
      </c>
      <c r="H87" s="1" t="s">
        <v>433</v>
      </c>
      <c r="I87" s="1" t="s">
        <v>19</v>
      </c>
      <c r="J87" s="5">
        <v>3</v>
      </c>
      <c r="K87" s="5" t="str">
        <f>VLOOKUP(J87,'Svátky 2023'!A$18:B$20,2,0)</f>
        <v>jiné</v>
      </c>
      <c r="L87" s="1" t="s">
        <v>31</v>
      </c>
      <c r="M87" s="1" t="s">
        <v>22</v>
      </c>
      <c r="N87" s="1" t="s">
        <v>23</v>
      </c>
      <c r="O87">
        <f t="shared" si="3"/>
        <v>2</v>
      </c>
      <c r="P87" t="str">
        <f t="shared" si="4"/>
        <v>ANO</v>
      </c>
      <c r="Q87" s="4" t="str">
        <f>IFERROR(VLOOKUP(E87,'Svátky 2023'!B$2:B$14,1,0),"")</f>
        <v/>
      </c>
      <c r="R87" t="str">
        <f t="shared" si="5"/>
        <v>ANO</v>
      </c>
    </row>
    <row r="88" spans="1:18" x14ac:dyDescent="0.25">
      <c r="A88" s="1" t="s">
        <v>434</v>
      </c>
      <c r="B88" s="1" t="s">
        <v>435</v>
      </c>
      <c r="C88" s="1" t="s">
        <v>436</v>
      </c>
      <c r="D88" s="1" t="s">
        <v>48</v>
      </c>
      <c r="E88" s="4">
        <v>44922</v>
      </c>
      <c r="F88" s="8">
        <v>0.9604166666666667</v>
      </c>
      <c r="G88" s="4">
        <v>44932</v>
      </c>
      <c r="H88" s="1" t="s">
        <v>437</v>
      </c>
      <c r="I88" s="1" t="s">
        <v>29</v>
      </c>
      <c r="J88" s="5">
        <v>3</v>
      </c>
      <c r="K88" s="5" t="str">
        <f>VLOOKUP(J88,'Svátky 2023'!A$18:B$20,2,0)</f>
        <v>jiné</v>
      </c>
      <c r="L88" s="1" t="s">
        <v>30</v>
      </c>
      <c r="M88" s="1" t="s">
        <v>31</v>
      </c>
      <c r="N88" s="1" t="s">
        <v>23</v>
      </c>
      <c r="O88">
        <f t="shared" si="3"/>
        <v>2</v>
      </c>
      <c r="P88" t="str">
        <f t="shared" si="4"/>
        <v>ANO</v>
      </c>
      <c r="Q88" s="4" t="str">
        <f>IFERROR(VLOOKUP(E88,'Svátky 2023'!B$2:B$14,1,0),"")</f>
        <v/>
      </c>
      <c r="R88" t="str">
        <f t="shared" si="5"/>
        <v>ANO</v>
      </c>
    </row>
    <row r="89" spans="1:18" x14ac:dyDescent="0.25">
      <c r="A89" s="1" t="s">
        <v>438</v>
      </c>
      <c r="B89" s="1" t="s">
        <v>439</v>
      </c>
      <c r="C89" s="1" t="s">
        <v>440</v>
      </c>
      <c r="D89" s="1" t="s">
        <v>35</v>
      </c>
      <c r="E89" s="4">
        <v>44926</v>
      </c>
      <c r="F89" s="8">
        <v>0.55972222222222223</v>
      </c>
      <c r="G89" s="4">
        <v>44932</v>
      </c>
      <c r="H89" s="1" t="s">
        <v>139</v>
      </c>
      <c r="I89" s="1" t="s">
        <v>38</v>
      </c>
      <c r="J89" s="5">
        <v>3</v>
      </c>
      <c r="K89" s="5" t="str">
        <f>VLOOKUP(J89,'Svátky 2023'!A$18:B$20,2,0)</f>
        <v>jiné</v>
      </c>
      <c r="L89" s="1" t="s">
        <v>20</v>
      </c>
      <c r="M89" s="1" t="s">
        <v>20</v>
      </c>
      <c r="N89" s="1" t="s">
        <v>23</v>
      </c>
      <c r="O89">
        <f t="shared" si="3"/>
        <v>6</v>
      </c>
      <c r="P89" t="str">
        <f t="shared" si="4"/>
        <v>NE</v>
      </c>
      <c r="Q89" s="4" t="str">
        <f>IFERROR(VLOOKUP(E89,'Svátky 2023'!B$2:B$14,1,0),"")</f>
        <v/>
      </c>
      <c r="R89" t="str">
        <f t="shared" si="5"/>
        <v>ANO</v>
      </c>
    </row>
    <row r="90" spans="1:18" x14ac:dyDescent="0.25">
      <c r="A90" s="1" t="s">
        <v>441</v>
      </c>
      <c r="B90" s="1" t="s">
        <v>442</v>
      </c>
      <c r="C90" s="1" t="s">
        <v>443</v>
      </c>
      <c r="D90" s="1" t="s">
        <v>35</v>
      </c>
      <c r="E90" s="4">
        <v>44926</v>
      </c>
      <c r="F90" s="8">
        <v>0.83611111111111114</v>
      </c>
      <c r="G90" s="4">
        <v>44932</v>
      </c>
      <c r="H90" s="1" t="s">
        <v>445</v>
      </c>
      <c r="I90" s="1" t="s">
        <v>44</v>
      </c>
      <c r="J90" s="5">
        <v>3</v>
      </c>
      <c r="K90" s="5" t="str">
        <f>VLOOKUP(J90,'Svátky 2023'!A$18:B$20,2,0)</f>
        <v>jiné</v>
      </c>
      <c r="L90" s="1" t="s">
        <v>30</v>
      </c>
      <c r="M90" s="1" t="s">
        <v>31</v>
      </c>
      <c r="N90" s="1" t="s">
        <v>23</v>
      </c>
      <c r="O90">
        <f t="shared" si="3"/>
        <v>6</v>
      </c>
      <c r="P90" t="str">
        <f t="shared" si="4"/>
        <v>ANO</v>
      </c>
      <c r="Q90" s="4" t="str">
        <f>IFERROR(VLOOKUP(E90,'Svátky 2023'!B$2:B$14,1,0),"")</f>
        <v/>
      </c>
      <c r="R90" t="str">
        <f t="shared" si="5"/>
        <v>ANO</v>
      </c>
    </row>
    <row r="91" spans="1:18" x14ac:dyDescent="0.25">
      <c r="A91" s="1" t="s">
        <v>446</v>
      </c>
      <c r="B91" s="1" t="s">
        <v>447</v>
      </c>
      <c r="C91" s="1" t="s">
        <v>448</v>
      </c>
      <c r="D91" s="1" t="s">
        <v>257</v>
      </c>
      <c r="E91" s="4">
        <v>44927</v>
      </c>
      <c r="F91" s="8">
        <v>0.65</v>
      </c>
      <c r="G91" s="4">
        <v>44932</v>
      </c>
      <c r="H91" s="1" t="s">
        <v>306</v>
      </c>
      <c r="I91" s="1" t="s">
        <v>38</v>
      </c>
      <c r="J91" s="5">
        <v>3</v>
      </c>
      <c r="K91" s="5" t="str">
        <f>VLOOKUP(J91,'Svátky 2023'!A$18:B$20,2,0)</f>
        <v>jiné</v>
      </c>
      <c r="L91" s="1" t="s">
        <v>23</v>
      </c>
      <c r="M91" s="1" t="s">
        <v>22</v>
      </c>
      <c r="N91" s="1" t="s">
        <v>23</v>
      </c>
      <c r="O91">
        <f t="shared" si="3"/>
        <v>7</v>
      </c>
      <c r="P91" t="str">
        <f t="shared" si="4"/>
        <v>ANO</v>
      </c>
      <c r="Q91" s="4" t="str">
        <f>IFERROR(VLOOKUP(E91,'Svátky 2023'!B$2:B$14,1,0),"")</f>
        <v/>
      </c>
      <c r="R91" t="str">
        <f t="shared" si="5"/>
        <v>ANO</v>
      </c>
    </row>
    <row r="92" spans="1:18" x14ac:dyDescent="0.25">
      <c r="A92" s="1" t="s">
        <v>449</v>
      </c>
      <c r="B92" s="1" t="s">
        <v>450</v>
      </c>
      <c r="C92" s="1" t="s">
        <v>451</v>
      </c>
      <c r="D92" s="1" t="s">
        <v>257</v>
      </c>
      <c r="E92" s="4">
        <v>44927</v>
      </c>
      <c r="F92" s="8">
        <v>0.65208333333333335</v>
      </c>
      <c r="G92" s="4">
        <v>44932</v>
      </c>
      <c r="H92" s="1" t="s">
        <v>160</v>
      </c>
      <c r="I92" s="1" t="s">
        <v>38</v>
      </c>
      <c r="J92" s="5">
        <v>3</v>
      </c>
      <c r="K92" s="5" t="str">
        <f>VLOOKUP(J92,'Svátky 2023'!A$18:B$20,2,0)</f>
        <v>jiné</v>
      </c>
      <c r="L92" s="1" t="s">
        <v>21</v>
      </c>
      <c r="M92" s="1" t="s">
        <v>22</v>
      </c>
      <c r="N92" s="1" t="s">
        <v>23</v>
      </c>
      <c r="O92">
        <f t="shared" si="3"/>
        <v>7</v>
      </c>
      <c r="P92" t="str">
        <f t="shared" si="4"/>
        <v>ANO</v>
      </c>
      <c r="Q92" s="4" t="str">
        <f>IFERROR(VLOOKUP(E92,'Svátky 2023'!B$2:B$14,1,0),"")</f>
        <v/>
      </c>
      <c r="R92" t="str">
        <f t="shared" si="5"/>
        <v>ANO</v>
      </c>
    </row>
    <row r="93" spans="1:18" x14ac:dyDescent="0.25">
      <c r="A93" s="1" t="s">
        <v>453</v>
      </c>
      <c r="B93" s="1" t="s">
        <v>454</v>
      </c>
      <c r="C93" s="1" t="s">
        <v>455</v>
      </c>
      <c r="D93" s="1" t="s">
        <v>35</v>
      </c>
      <c r="E93" s="4">
        <v>44927</v>
      </c>
      <c r="F93" s="8">
        <v>0.74097222222222225</v>
      </c>
      <c r="G93" s="4">
        <v>44932</v>
      </c>
      <c r="H93" s="1" t="s">
        <v>457</v>
      </c>
      <c r="I93" s="1" t="s">
        <v>19</v>
      </c>
      <c r="J93" s="5">
        <v>1</v>
      </c>
      <c r="K93" s="5" t="str">
        <f>VLOOKUP(J93,'Svátky 2023'!A$18:B$20,2,0)</f>
        <v>neodkladné</v>
      </c>
      <c r="L93" s="1" t="s">
        <v>30</v>
      </c>
      <c r="M93" s="1" t="s">
        <v>22</v>
      </c>
      <c r="N93" s="1" t="s">
        <v>23</v>
      </c>
      <c r="O93">
        <f t="shared" si="3"/>
        <v>7</v>
      </c>
      <c r="P93" t="str">
        <f t="shared" si="4"/>
        <v>ANO</v>
      </c>
      <c r="Q93" s="4" t="str">
        <f>IFERROR(VLOOKUP(E93,'Svátky 2023'!B$2:B$14,1,0),"")</f>
        <v/>
      </c>
      <c r="R93" t="str">
        <f t="shared" si="5"/>
        <v>ANO</v>
      </c>
    </row>
    <row r="94" spans="1:18" x14ac:dyDescent="0.25">
      <c r="A94" s="1" t="s">
        <v>458</v>
      </c>
      <c r="B94" s="1" t="s">
        <v>459</v>
      </c>
      <c r="C94" s="1" t="s">
        <v>460</v>
      </c>
      <c r="D94" s="1" t="s">
        <v>257</v>
      </c>
      <c r="E94" s="4">
        <v>44927</v>
      </c>
      <c r="F94" s="8">
        <v>0.7909722222222223</v>
      </c>
      <c r="G94" s="4">
        <v>44932</v>
      </c>
      <c r="H94" s="1" t="s">
        <v>42</v>
      </c>
      <c r="I94" s="1" t="s">
        <v>44</v>
      </c>
      <c r="J94" s="5">
        <v>3</v>
      </c>
      <c r="K94" s="5" t="str">
        <f>VLOOKUP(J94,'Svátky 2023'!A$18:B$20,2,0)</f>
        <v>jiné</v>
      </c>
      <c r="L94" s="1" t="s">
        <v>30</v>
      </c>
      <c r="M94" s="1" t="s">
        <v>31</v>
      </c>
      <c r="N94" s="1" t="s">
        <v>23</v>
      </c>
      <c r="O94">
        <f t="shared" si="3"/>
        <v>7</v>
      </c>
      <c r="P94" t="str">
        <f t="shared" si="4"/>
        <v>ANO</v>
      </c>
      <c r="Q94" s="4" t="str">
        <f>IFERROR(VLOOKUP(E94,'Svátky 2023'!B$2:B$14,1,0),"")</f>
        <v/>
      </c>
      <c r="R94" t="str">
        <f t="shared" si="5"/>
        <v>ANO</v>
      </c>
    </row>
    <row r="95" spans="1:18" x14ac:dyDescent="0.25">
      <c r="A95" s="1" t="s">
        <v>462</v>
      </c>
      <c r="B95" s="1" t="s">
        <v>463</v>
      </c>
      <c r="C95" s="1" t="s">
        <v>464</v>
      </c>
      <c r="D95" s="1" t="s">
        <v>35</v>
      </c>
      <c r="E95" s="4">
        <v>44929</v>
      </c>
      <c r="F95" s="8">
        <v>0.62152777777777779</v>
      </c>
      <c r="G95" s="4">
        <v>44932</v>
      </c>
      <c r="H95" s="1" t="s">
        <v>466</v>
      </c>
      <c r="I95" s="1" t="s">
        <v>120</v>
      </c>
      <c r="J95" s="5">
        <v>3</v>
      </c>
      <c r="K95" s="5" t="str">
        <f>VLOOKUP(J95,'Svátky 2023'!A$18:B$20,2,0)</f>
        <v>jiné</v>
      </c>
      <c r="L95" s="1" t="s">
        <v>30</v>
      </c>
      <c r="M95" s="1" t="s">
        <v>31</v>
      </c>
      <c r="N95" s="1" t="s">
        <v>23</v>
      </c>
      <c r="O95">
        <f t="shared" si="3"/>
        <v>2</v>
      </c>
      <c r="P95" t="str">
        <f t="shared" si="4"/>
        <v>NE</v>
      </c>
      <c r="Q95" s="4" t="str">
        <f>IFERROR(VLOOKUP(E95,'Svátky 2023'!B$2:B$14,1,0),"")</f>
        <v/>
      </c>
      <c r="R95" t="str">
        <f t="shared" si="5"/>
        <v/>
      </c>
    </row>
    <row r="96" spans="1:18" x14ac:dyDescent="0.25">
      <c r="A96" s="1" t="s">
        <v>467</v>
      </c>
      <c r="B96" s="1" t="s">
        <v>468</v>
      </c>
      <c r="C96" s="1" t="s">
        <v>469</v>
      </c>
      <c r="D96" s="1" t="s">
        <v>48</v>
      </c>
      <c r="E96" s="4">
        <v>44929</v>
      </c>
      <c r="F96" s="8">
        <v>0.9555555555555556</v>
      </c>
      <c r="G96" s="4">
        <v>44932</v>
      </c>
      <c r="H96" s="1" t="s">
        <v>470</v>
      </c>
      <c r="I96" s="1" t="s">
        <v>19</v>
      </c>
      <c r="J96" s="5">
        <v>1</v>
      </c>
      <c r="K96" s="5" t="str">
        <f>VLOOKUP(J96,'Svátky 2023'!A$18:B$20,2,0)</f>
        <v>neodkladné</v>
      </c>
      <c r="L96" s="1" t="s">
        <v>30</v>
      </c>
      <c r="M96" s="1" t="s">
        <v>22</v>
      </c>
      <c r="N96" s="1" t="s">
        <v>23</v>
      </c>
      <c r="O96">
        <f t="shared" si="3"/>
        <v>2</v>
      </c>
      <c r="P96" t="str">
        <f t="shared" si="4"/>
        <v>ANO</v>
      </c>
      <c r="Q96" s="4" t="str">
        <f>IFERROR(VLOOKUP(E96,'Svátky 2023'!B$2:B$14,1,0),"")</f>
        <v/>
      </c>
      <c r="R96" t="str">
        <f t="shared" si="5"/>
        <v>ANO</v>
      </c>
    </row>
    <row r="97" spans="1:18" x14ac:dyDescent="0.25">
      <c r="A97" s="1" t="s">
        <v>471</v>
      </c>
      <c r="B97" s="1" t="s">
        <v>472</v>
      </c>
      <c r="C97" s="1" t="s">
        <v>473</v>
      </c>
      <c r="D97" s="1" t="s">
        <v>48</v>
      </c>
      <c r="E97" s="4">
        <v>44930</v>
      </c>
      <c r="F97" s="8">
        <v>0.3756944444444445</v>
      </c>
      <c r="G97" s="4">
        <v>44932</v>
      </c>
      <c r="H97" s="1" t="s">
        <v>475</v>
      </c>
      <c r="I97" s="1" t="s">
        <v>51</v>
      </c>
      <c r="J97" s="5">
        <v>2</v>
      </c>
      <c r="K97" s="5" t="str">
        <f>VLOOKUP(J97,'Svátky 2023'!A$18:B$20,2,0)</f>
        <v>plánované</v>
      </c>
      <c r="L97" s="1" t="s">
        <v>21</v>
      </c>
      <c r="M97" s="1" t="s">
        <v>22</v>
      </c>
      <c r="N97" s="1" t="s">
        <v>23</v>
      </c>
      <c r="O97">
        <f t="shared" si="3"/>
        <v>3</v>
      </c>
      <c r="P97" t="str">
        <f t="shared" si="4"/>
        <v>NE</v>
      </c>
      <c r="Q97" s="4" t="str">
        <f>IFERROR(VLOOKUP(E97,'Svátky 2023'!B$2:B$14,1,0),"")</f>
        <v/>
      </c>
      <c r="R97" t="str">
        <f t="shared" si="5"/>
        <v/>
      </c>
    </row>
    <row r="98" spans="1:18" x14ac:dyDescent="0.25">
      <c r="A98" s="1" t="s">
        <v>476</v>
      </c>
      <c r="B98" s="1" t="s">
        <v>477</v>
      </c>
      <c r="C98" s="1" t="s">
        <v>478</v>
      </c>
      <c r="D98" s="1" t="s">
        <v>48</v>
      </c>
      <c r="E98" s="4">
        <v>44930</v>
      </c>
      <c r="F98" s="8">
        <v>0.38055555555555554</v>
      </c>
      <c r="G98" s="4">
        <v>44932</v>
      </c>
      <c r="H98" s="1" t="s">
        <v>480</v>
      </c>
      <c r="I98" s="1" t="s">
        <v>51</v>
      </c>
      <c r="J98" s="5">
        <v>2</v>
      </c>
      <c r="K98" s="5" t="str">
        <f>VLOOKUP(J98,'Svátky 2023'!A$18:B$20,2,0)</f>
        <v>plánované</v>
      </c>
      <c r="L98" s="1" t="s">
        <v>21</v>
      </c>
      <c r="M98" s="1" t="s">
        <v>31</v>
      </c>
      <c r="N98" s="1" t="s">
        <v>23</v>
      </c>
      <c r="O98">
        <f t="shared" si="3"/>
        <v>3</v>
      </c>
      <c r="P98" t="str">
        <f t="shared" si="4"/>
        <v>NE</v>
      </c>
      <c r="Q98" s="4" t="str">
        <f>IFERROR(VLOOKUP(E98,'Svátky 2023'!B$2:B$14,1,0),"")</f>
        <v/>
      </c>
      <c r="R98" t="str">
        <f t="shared" si="5"/>
        <v/>
      </c>
    </row>
    <row r="99" spans="1:18" x14ac:dyDescent="0.25">
      <c r="A99" s="1" t="s">
        <v>481</v>
      </c>
      <c r="B99" s="1" t="s">
        <v>482</v>
      </c>
      <c r="C99" s="1" t="s">
        <v>483</v>
      </c>
      <c r="D99" s="1" t="s">
        <v>48</v>
      </c>
      <c r="E99" s="4">
        <v>44930</v>
      </c>
      <c r="F99" s="8">
        <v>0.4381944444444445</v>
      </c>
      <c r="G99" s="4">
        <v>44932</v>
      </c>
      <c r="H99" s="1" t="s">
        <v>485</v>
      </c>
      <c r="I99" s="1" t="s">
        <v>486</v>
      </c>
      <c r="J99" s="5">
        <v>2</v>
      </c>
      <c r="K99" s="5" t="str">
        <f>VLOOKUP(J99,'Svátky 2023'!A$18:B$20,2,0)</f>
        <v>plánované</v>
      </c>
      <c r="L99" s="1" t="s">
        <v>21</v>
      </c>
      <c r="M99" s="1" t="s">
        <v>22</v>
      </c>
      <c r="N99" s="1" t="s">
        <v>23</v>
      </c>
      <c r="O99">
        <f t="shared" si="3"/>
        <v>3</v>
      </c>
      <c r="P99" t="str">
        <f t="shared" si="4"/>
        <v>NE</v>
      </c>
      <c r="Q99" s="4" t="str">
        <f>IFERROR(VLOOKUP(E99,'Svátky 2023'!B$2:B$14,1,0),"")</f>
        <v/>
      </c>
      <c r="R99" t="str">
        <f t="shared" si="5"/>
        <v/>
      </c>
    </row>
    <row r="100" spans="1:18" x14ac:dyDescent="0.25">
      <c r="A100" s="1" t="s">
        <v>487</v>
      </c>
      <c r="B100" s="1" t="s">
        <v>488</v>
      </c>
      <c r="C100" s="1" t="s">
        <v>489</v>
      </c>
      <c r="D100" s="1" t="s">
        <v>64</v>
      </c>
      <c r="E100" s="4">
        <v>44930</v>
      </c>
      <c r="F100" s="8">
        <v>0.46458333333333335</v>
      </c>
      <c r="G100" s="4">
        <v>44932</v>
      </c>
      <c r="H100" s="1" t="s">
        <v>237</v>
      </c>
      <c r="I100" s="1" t="s">
        <v>51</v>
      </c>
      <c r="J100" s="5">
        <v>2</v>
      </c>
      <c r="K100" s="5" t="str">
        <f>VLOOKUP(J100,'Svátky 2023'!A$18:B$20,2,0)</f>
        <v>plánované</v>
      </c>
      <c r="L100" s="1" t="s">
        <v>21</v>
      </c>
      <c r="M100" s="1" t="s">
        <v>22</v>
      </c>
      <c r="N100" s="1" t="s">
        <v>23</v>
      </c>
      <c r="O100">
        <f t="shared" si="3"/>
        <v>3</v>
      </c>
      <c r="P100" t="str">
        <f t="shared" si="4"/>
        <v>NE</v>
      </c>
      <c r="Q100" s="4" t="str">
        <f>IFERROR(VLOOKUP(E100,'Svátky 2023'!B$2:B$14,1,0),"")</f>
        <v/>
      </c>
      <c r="R100" t="str">
        <f t="shared" si="5"/>
        <v/>
      </c>
    </row>
    <row r="101" spans="1:18" x14ac:dyDescent="0.25">
      <c r="A101" s="1" t="s">
        <v>491</v>
      </c>
      <c r="B101" s="1" t="s">
        <v>492</v>
      </c>
      <c r="C101" s="1" t="s">
        <v>493</v>
      </c>
      <c r="D101" s="1" t="s">
        <v>64</v>
      </c>
      <c r="E101" s="4">
        <v>44930</v>
      </c>
      <c r="F101" s="8">
        <v>0.47361111111111115</v>
      </c>
      <c r="G101" s="4">
        <v>44932</v>
      </c>
      <c r="H101" s="1" t="s">
        <v>494</v>
      </c>
      <c r="I101" s="1" t="s">
        <v>120</v>
      </c>
      <c r="J101" s="5">
        <v>3</v>
      </c>
      <c r="K101" s="5" t="str">
        <f>VLOOKUP(J101,'Svátky 2023'!A$18:B$20,2,0)</f>
        <v>jiné</v>
      </c>
      <c r="L101" s="1" t="s">
        <v>30</v>
      </c>
      <c r="M101" s="1" t="s">
        <v>31</v>
      </c>
      <c r="N101" s="1" t="s">
        <v>23</v>
      </c>
      <c r="O101">
        <f t="shared" si="3"/>
        <v>3</v>
      </c>
      <c r="P101" t="str">
        <f t="shared" si="4"/>
        <v>NE</v>
      </c>
      <c r="Q101" s="4" t="str">
        <f>IFERROR(VLOOKUP(E101,'Svátky 2023'!B$2:B$14,1,0),"")</f>
        <v/>
      </c>
      <c r="R101" t="str">
        <f t="shared" si="5"/>
        <v/>
      </c>
    </row>
    <row r="102" spans="1:18" x14ac:dyDescent="0.25">
      <c r="A102" s="1" t="s">
        <v>495</v>
      </c>
      <c r="B102" s="1" t="s">
        <v>496</v>
      </c>
      <c r="C102" s="1" t="s">
        <v>497</v>
      </c>
      <c r="D102" s="1" t="s">
        <v>35</v>
      </c>
      <c r="E102" s="4">
        <v>44930</v>
      </c>
      <c r="F102" s="8">
        <v>0.48472222222222222</v>
      </c>
      <c r="G102" s="4">
        <v>44932</v>
      </c>
      <c r="H102" s="1" t="s">
        <v>287</v>
      </c>
      <c r="I102" s="1" t="s">
        <v>51</v>
      </c>
      <c r="J102" s="5">
        <v>3</v>
      </c>
      <c r="K102" s="5" t="str">
        <f>VLOOKUP(J102,'Svátky 2023'!A$18:B$20,2,0)</f>
        <v>jiné</v>
      </c>
      <c r="L102" s="1" t="s">
        <v>21</v>
      </c>
      <c r="M102" s="1" t="s">
        <v>22</v>
      </c>
      <c r="N102" s="1" t="s">
        <v>23</v>
      </c>
      <c r="O102">
        <f t="shared" si="3"/>
        <v>3</v>
      </c>
      <c r="P102" t="str">
        <f t="shared" si="4"/>
        <v>NE</v>
      </c>
      <c r="Q102" s="4" t="str">
        <f>IFERROR(VLOOKUP(E102,'Svátky 2023'!B$2:B$14,1,0),"")</f>
        <v/>
      </c>
      <c r="R102" t="str">
        <f t="shared" si="5"/>
        <v/>
      </c>
    </row>
    <row r="103" spans="1:18" x14ac:dyDescent="0.25">
      <c r="A103" s="1" t="s">
        <v>499</v>
      </c>
      <c r="B103" s="1" t="s">
        <v>500</v>
      </c>
      <c r="C103" s="1" t="s">
        <v>501</v>
      </c>
      <c r="D103" s="1" t="s">
        <v>48</v>
      </c>
      <c r="E103" s="4">
        <v>44930</v>
      </c>
      <c r="F103" s="8">
        <v>0.49861111111111112</v>
      </c>
      <c r="G103" s="4">
        <v>44932</v>
      </c>
      <c r="H103" s="1" t="s">
        <v>502</v>
      </c>
      <c r="I103" s="1" t="s">
        <v>151</v>
      </c>
      <c r="J103" s="5">
        <v>2</v>
      </c>
      <c r="K103" s="5" t="str">
        <f>VLOOKUP(J103,'Svátky 2023'!A$18:B$20,2,0)</f>
        <v>plánované</v>
      </c>
      <c r="L103" s="1" t="s">
        <v>21</v>
      </c>
      <c r="M103" s="1" t="s">
        <v>22</v>
      </c>
      <c r="N103" s="1" t="s">
        <v>23</v>
      </c>
      <c r="O103">
        <f t="shared" si="3"/>
        <v>3</v>
      </c>
      <c r="P103" t="str">
        <f t="shared" si="4"/>
        <v>NE</v>
      </c>
      <c r="Q103" s="4" t="str">
        <f>IFERROR(VLOOKUP(E103,'Svátky 2023'!B$2:B$14,1,0),"")</f>
        <v/>
      </c>
      <c r="R103" t="str">
        <f t="shared" si="5"/>
        <v/>
      </c>
    </row>
    <row r="104" spans="1:18" x14ac:dyDescent="0.25">
      <c r="A104" s="1" t="s">
        <v>503</v>
      </c>
      <c r="B104" s="1" t="s">
        <v>504</v>
      </c>
      <c r="C104" s="1" t="s">
        <v>505</v>
      </c>
      <c r="D104" s="1" t="s">
        <v>48</v>
      </c>
      <c r="E104" s="4">
        <v>44930</v>
      </c>
      <c r="F104" s="8">
        <v>0.52847222222222223</v>
      </c>
      <c r="G104" s="4">
        <v>44932</v>
      </c>
      <c r="H104" s="1" t="s">
        <v>507</v>
      </c>
      <c r="I104" s="1" t="s">
        <v>120</v>
      </c>
      <c r="J104" s="5">
        <v>3</v>
      </c>
      <c r="K104" s="5" t="str">
        <f>VLOOKUP(J104,'Svátky 2023'!A$18:B$20,2,0)</f>
        <v>jiné</v>
      </c>
      <c r="L104" s="1" t="s">
        <v>30</v>
      </c>
      <c r="M104" s="1" t="s">
        <v>31</v>
      </c>
      <c r="N104" s="1" t="s">
        <v>23</v>
      </c>
      <c r="O104">
        <f t="shared" si="3"/>
        <v>3</v>
      </c>
      <c r="P104" t="str">
        <f t="shared" si="4"/>
        <v>NE</v>
      </c>
      <c r="Q104" s="4" t="str">
        <f>IFERROR(VLOOKUP(E104,'Svátky 2023'!B$2:B$14,1,0),"")</f>
        <v/>
      </c>
      <c r="R104" t="str">
        <f t="shared" si="5"/>
        <v/>
      </c>
    </row>
    <row r="105" spans="1:18" x14ac:dyDescent="0.25">
      <c r="A105" s="1" t="s">
        <v>508</v>
      </c>
      <c r="B105" s="1" t="s">
        <v>509</v>
      </c>
      <c r="C105" s="1" t="s">
        <v>510</v>
      </c>
      <c r="D105" s="1" t="s">
        <v>64</v>
      </c>
      <c r="E105" s="4">
        <v>44930</v>
      </c>
      <c r="F105" s="8">
        <v>0.61736111111111114</v>
      </c>
      <c r="G105" s="4">
        <v>44932</v>
      </c>
      <c r="H105" s="1" t="s">
        <v>287</v>
      </c>
      <c r="I105" s="1" t="s">
        <v>151</v>
      </c>
      <c r="J105" s="5">
        <v>2</v>
      </c>
      <c r="K105" s="5" t="str">
        <f>VLOOKUP(J105,'Svátky 2023'!A$18:B$20,2,0)</f>
        <v>plánované</v>
      </c>
      <c r="L105" s="1" t="s">
        <v>21</v>
      </c>
      <c r="M105" s="1" t="s">
        <v>22</v>
      </c>
      <c r="N105" s="1" t="s">
        <v>23</v>
      </c>
      <c r="O105">
        <f t="shared" si="3"/>
        <v>3</v>
      </c>
      <c r="P105" t="str">
        <f t="shared" si="4"/>
        <v>NE</v>
      </c>
      <c r="Q105" s="4" t="str">
        <f>IFERROR(VLOOKUP(E105,'Svátky 2023'!B$2:B$14,1,0),"")</f>
        <v/>
      </c>
      <c r="R105" t="str">
        <f t="shared" si="5"/>
        <v/>
      </c>
    </row>
    <row r="106" spans="1:18" x14ac:dyDescent="0.25">
      <c r="A106" s="1" t="s">
        <v>512</v>
      </c>
      <c r="B106" s="1" t="s">
        <v>513</v>
      </c>
      <c r="C106" s="1" t="s">
        <v>514</v>
      </c>
      <c r="D106" s="1" t="s">
        <v>48</v>
      </c>
      <c r="E106" s="4">
        <v>44930</v>
      </c>
      <c r="F106" s="8">
        <v>0.61805555555555558</v>
      </c>
      <c r="G106" s="4">
        <v>44932</v>
      </c>
      <c r="H106" s="1" t="s">
        <v>444</v>
      </c>
      <c r="I106" s="1" t="s">
        <v>145</v>
      </c>
      <c r="J106" s="5">
        <v>3</v>
      </c>
      <c r="K106" s="5" t="str">
        <f>VLOOKUP(J106,'Svátky 2023'!A$18:B$20,2,0)</f>
        <v>jiné</v>
      </c>
      <c r="L106" s="1" t="s">
        <v>30</v>
      </c>
      <c r="M106" s="1" t="s">
        <v>31</v>
      </c>
      <c r="N106" s="1" t="s">
        <v>23</v>
      </c>
      <c r="O106">
        <f t="shared" si="3"/>
        <v>3</v>
      </c>
      <c r="P106" t="str">
        <f t="shared" si="4"/>
        <v>NE</v>
      </c>
      <c r="Q106" s="4" t="str">
        <f>IFERROR(VLOOKUP(E106,'Svátky 2023'!B$2:B$14,1,0),"")</f>
        <v/>
      </c>
      <c r="R106" t="str">
        <f t="shared" si="5"/>
        <v/>
      </c>
    </row>
    <row r="107" spans="1:18" x14ac:dyDescent="0.25">
      <c r="A107" s="1" t="s">
        <v>516</v>
      </c>
      <c r="B107" s="1" t="s">
        <v>517</v>
      </c>
      <c r="C107" s="1" t="s">
        <v>518</v>
      </c>
      <c r="D107" s="1" t="s">
        <v>48</v>
      </c>
      <c r="E107" s="4">
        <v>44930</v>
      </c>
      <c r="F107" s="8">
        <v>0.75069444444444444</v>
      </c>
      <c r="G107" s="4">
        <v>44932</v>
      </c>
      <c r="H107" s="1" t="s">
        <v>484</v>
      </c>
      <c r="I107" s="1" t="s">
        <v>151</v>
      </c>
      <c r="J107" s="5">
        <v>2</v>
      </c>
      <c r="K107" s="5" t="str">
        <f>VLOOKUP(J107,'Svátky 2023'!A$18:B$20,2,0)</f>
        <v>plánované</v>
      </c>
      <c r="L107" s="1" t="s">
        <v>21</v>
      </c>
      <c r="M107" s="1" t="s">
        <v>22</v>
      </c>
      <c r="N107" s="1" t="s">
        <v>23</v>
      </c>
      <c r="O107">
        <f t="shared" si="3"/>
        <v>3</v>
      </c>
      <c r="P107" t="str">
        <f t="shared" si="4"/>
        <v>ANO</v>
      </c>
      <c r="Q107" s="4" t="str">
        <f>IFERROR(VLOOKUP(E107,'Svátky 2023'!B$2:B$14,1,0),"")</f>
        <v/>
      </c>
      <c r="R107" t="str">
        <f t="shared" si="5"/>
        <v>ANO</v>
      </c>
    </row>
    <row r="108" spans="1:18" x14ac:dyDescent="0.25">
      <c r="A108" s="1" t="s">
        <v>519</v>
      </c>
      <c r="B108" s="1" t="s">
        <v>520</v>
      </c>
      <c r="C108" s="1" t="s">
        <v>521</v>
      </c>
      <c r="D108" s="1" t="s">
        <v>48</v>
      </c>
      <c r="E108" s="4">
        <v>44930</v>
      </c>
      <c r="F108" s="8">
        <v>0.76527777777777783</v>
      </c>
      <c r="G108" s="4">
        <v>44932</v>
      </c>
      <c r="H108" s="1" t="s">
        <v>523</v>
      </c>
      <c r="I108" s="1" t="s">
        <v>145</v>
      </c>
      <c r="J108" s="5">
        <v>3</v>
      </c>
      <c r="K108" s="5" t="str">
        <f>VLOOKUP(J108,'Svátky 2023'!A$18:B$20,2,0)</f>
        <v>jiné</v>
      </c>
      <c r="L108" s="1" t="s">
        <v>30</v>
      </c>
      <c r="M108" s="1" t="s">
        <v>31</v>
      </c>
      <c r="N108" s="1" t="s">
        <v>23</v>
      </c>
      <c r="O108">
        <f t="shared" si="3"/>
        <v>3</v>
      </c>
      <c r="P108" t="str">
        <f t="shared" si="4"/>
        <v>ANO</v>
      </c>
      <c r="Q108" s="4" t="str">
        <f>IFERROR(VLOOKUP(E108,'Svátky 2023'!B$2:B$14,1,0),"")</f>
        <v/>
      </c>
      <c r="R108" t="str">
        <f t="shared" si="5"/>
        <v>ANO</v>
      </c>
    </row>
    <row r="109" spans="1:18" x14ac:dyDescent="0.25">
      <c r="A109" s="1" t="s">
        <v>524</v>
      </c>
      <c r="B109" s="1" t="s">
        <v>525</v>
      </c>
      <c r="C109" s="1" t="s">
        <v>526</v>
      </c>
      <c r="D109" s="1" t="s">
        <v>48</v>
      </c>
      <c r="E109" s="4">
        <v>44931</v>
      </c>
      <c r="F109" s="8">
        <v>0.72083333333333333</v>
      </c>
      <c r="G109" s="4">
        <v>44933</v>
      </c>
      <c r="H109" s="1" t="s">
        <v>528</v>
      </c>
      <c r="I109" s="1" t="s">
        <v>19</v>
      </c>
      <c r="J109" s="5">
        <v>2</v>
      </c>
      <c r="K109" s="5" t="str">
        <f>VLOOKUP(J109,'Svátky 2023'!A$18:B$20,2,0)</f>
        <v>plánované</v>
      </c>
      <c r="L109" s="1" t="s">
        <v>21</v>
      </c>
      <c r="M109" s="1" t="s">
        <v>22</v>
      </c>
      <c r="N109" s="1" t="s">
        <v>23</v>
      </c>
      <c r="O109">
        <f t="shared" si="3"/>
        <v>4</v>
      </c>
      <c r="P109" t="str">
        <f t="shared" si="4"/>
        <v>ANO</v>
      </c>
      <c r="Q109" s="4" t="str">
        <f>IFERROR(VLOOKUP(E109,'Svátky 2023'!B$2:B$14,1,0),"")</f>
        <v/>
      </c>
      <c r="R109" t="str">
        <f t="shared" si="5"/>
        <v>ANO</v>
      </c>
    </row>
    <row r="110" spans="1:18" x14ac:dyDescent="0.25">
      <c r="A110" s="1" t="s">
        <v>529</v>
      </c>
      <c r="B110" s="1" t="s">
        <v>530</v>
      </c>
      <c r="C110" s="1" t="s">
        <v>531</v>
      </c>
      <c r="D110" s="1" t="s">
        <v>48</v>
      </c>
      <c r="E110" s="4">
        <v>44931</v>
      </c>
      <c r="F110" s="8">
        <v>0.74652777777777779</v>
      </c>
      <c r="G110" s="4">
        <v>44933</v>
      </c>
      <c r="H110" s="1" t="s">
        <v>27</v>
      </c>
      <c r="I110" s="1" t="s">
        <v>29</v>
      </c>
      <c r="J110" s="5">
        <v>3</v>
      </c>
      <c r="K110" s="5" t="str">
        <f>VLOOKUP(J110,'Svátky 2023'!A$18:B$20,2,0)</f>
        <v>jiné</v>
      </c>
      <c r="L110" s="1" t="s">
        <v>30</v>
      </c>
      <c r="M110" s="1" t="s">
        <v>31</v>
      </c>
      <c r="N110" s="1" t="s">
        <v>23</v>
      </c>
      <c r="O110">
        <f t="shared" si="3"/>
        <v>4</v>
      </c>
      <c r="P110" t="str">
        <f t="shared" si="4"/>
        <v>ANO</v>
      </c>
      <c r="Q110" s="4" t="str">
        <f>IFERROR(VLOOKUP(E110,'Svátky 2023'!B$2:B$14,1,0),"")</f>
        <v/>
      </c>
      <c r="R110" t="str">
        <f t="shared" si="5"/>
        <v>ANO</v>
      </c>
    </row>
    <row r="111" spans="1:18" x14ac:dyDescent="0.25">
      <c r="A111" s="1" t="s">
        <v>533</v>
      </c>
      <c r="B111" s="1" t="s">
        <v>534</v>
      </c>
      <c r="C111" s="1" t="s">
        <v>535</v>
      </c>
      <c r="D111" s="1" t="s">
        <v>35</v>
      </c>
      <c r="E111" s="4">
        <v>44929</v>
      </c>
      <c r="F111" s="8">
        <v>0.54861111111111105</v>
      </c>
      <c r="G111" s="4">
        <v>44933</v>
      </c>
      <c r="H111" s="1" t="s">
        <v>536</v>
      </c>
      <c r="I111" s="1" t="s">
        <v>38</v>
      </c>
      <c r="J111" s="5">
        <v>1</v>
      </c>
      <c r="K111" s="5" t="str">
        <f>VLOOKUP(J111,'Svátky 2023'!A$18:B$20,2,0)</f>
        <v>neodkladné</v>
      </c>
      <c r="L111" s="1" t="s">
        <v>30</v>
      </c>
      <c r="M111" s="1" t="s">
        <v>22</v>
      </c>
      <c r="N111" s="1" t="s">
        <v>23</v>
      </c>
      <c r="O111">
        <f t="shared" si="3"/>
        <v>2</v>
      </c>
      <c r="P111" t="str">
        <f t="shared" si="4"/>
        <v>NE</v>
      </c>
      <c r="Q111" s="4" t="str">
        <f>IFERROR(VLOOKUP(E111,'Svátky 2023'!B$2:B$14,1,0),"")</f>
        <v/>
      </c>
      <c r="R111" t="str">
        <f t="shared" si="5"/>
        <v/>
      </c>
    </row>
    <row r="112" spans="1:18" x14ac:dyDescent="0.25">
      <c r="A112" s="1" t="s">
        <v>537</v>
      </c>
      <c r="B112" s="1" t="s">
        <v>538</v>
      </c>
      <c r="C112" s="1" t="s">
        <v>539</v>
      </c>
      <c r="D112" s="1" t="s">
        <v>35</v>
      </c>
      <c r="E112" s="4">
        <v>44929</v>
      </c>
      <c r="F112" s="8">
        <v>0.58263888888888882</v>
      </c>
      <c r="G112" s="4">
        <v>44933</v>
      </c>
      <c r="H112" s="1" t="s">
        <v>541</v>
      </c>
      <c r="I112" s="1" t="s">
        <v>44</v>
      </c>
      <c r="J112" s="5">
        <v>3</v>
      </c>
      <c r="K112" s="5" t="str">
        <f>VLOOKUP(J112,'Svátky 2023'!A$18:B$20,2,0)</f>
        <v>jiné</v>
      </c>
      <c r="L112" s="1" t="s">
        <v>30</v>
      </c>
      <c r="M112" s="1" t="s">
        <v>31</v>
      </c>
      <c r="N112" s="1" t="s">
        <v>23</v>
      </c>
      <c r="O112">
        <f t="shared" si="3"/>
        <v>2</v>
      </c>
      <c r="P112" t="str">
        <f t="shared" si="4"/>
        <v>NE</v>
      </c>
      <c r="Q112" s="4" t="str">
        <f>IFERROR(VLOOKUP(E112,'Svátky 2023'!B$2:B$14,1,0),"")</f>
        <v/>
      </c>
      <c r="R112" t="str">
        <f t="shared" si="5"/>
        <v/>
      </c>
    </row>
    <row r="113" spans="1:18" x14ac:dyDescent="0.25">
      <c r="A113" s="1" t="s">
        <v>542</v>
      </c>
      <c r="B113" s="1" t="s">
        <v>543</v>
      </c>
      <c r="C113" s="1" t="s">
        <v>544</v>
      </c>
      <c r="D113" s="1" t="s">
        <v>48</v>
      </c>
      <c r="E113" s="4">
        <v>44931</v>
      </c>
      <c r="F113" s="8">
        <v>0.37222222222222223</v>
      </c>
      <c r="G113" s="4">
        <v>44933</v>
      </c>
      <c r="H113" s="1" t="s">
        <v>545</v>
      </c>
      <c r="I113" s="1" t="s">
        <v>151</v>
      </c>
      <c r="J113" s="5">
        <v>2</v>
      </c>
      <c r="K113" s="5" t="str">
        <f>VLOOKUP(J113,'Svátky 2023'!A$18:B$20,2,0)</f>
        <v>plánované</v>
      </c>
      <c r="L113" s="1" t="s">
        <v>21</v>
      </c>
      <c r="M113" s="1" t="s">
        <v>22</v>
      </c>
      <c r="N113" s="1" t="s">
        <v>23</v>
      </c>
      <c r="O113">
        <f t="shared" si="3"/>
        <v>4</v>
      </c>
      <c r="P113" t="str">
        <f t="shared" si="4"/>
        <v>NE</v>
      </c>
      <c r="Q113" s="4" t="str">
        <f>IFERROR(VLOOKUP(E113,'Svátky 2023'!B$2:B$14,1,0),"")</f>
        <v/>
      </c>
      <c r="R113" t="str">
        <f t="shared" si="5"/>
        <v/>
      </c>
    </row>
    <row r="114" spans="1:18" x14ac:dyDescent="0.25">
      <c r="A114" s="1" t="s">
        <v>546</v>
      </c>
      <c r="B114" s="1" t="s">
        <v>547</v>
      </c>
      <c r="C114" s="1" t="s">
        <v>548</v>
      </c>
      <c r="D114" s="1" t="s">
        <v>48</v>
      </c>
      <c r="E114" s="4">
        <v>44931</v>
      </c>
      <c r="F114" s="8">
        <v>0.39444444444444443</v>
      </c>
      <c r="G114" s="4">
        <v>44933</v>
      </c>
      <c r="H114" s="1" t="s">
        <v>550</v>
      </c>
      <c r="I114" s="1" t="s">
        <v>151</v>
      </c>
      <c r="J114" s="5">
        <v>2</v>
      </c>
      <c r="K114" s="5" t="str">
        <f>VLOOKUP(J114,'Svátky 2023'!A$18:B$20,2,0)</f>
        <v>plánované</v>
      </c>
      <c r="L114" s="1" t="s">
        <v>21</v>
      </c>
      <c r="M114" s="1" t="s">
        <v>22</v>
      </c>
      <c r="N114" s="1" t="s">
        <v>23</v>
      </c>
      <c r="O114">
        <f t="shared" si="3"/>
        <v>4</v>
      </c>
      <c r="P114" t="str">
        <f t="shared" si="4"/>
        <v>NE</v>
      </c>
      <c r="Q114" s="4" t="str">
        <f>IFERROR(VLOOKUP(E114,'Svátky 2023'!B$2:B$14,1,0),"")</f>
        <v/>
      </c>
      <c r="R114" t="str">
        <f t="shared" si="5"/>
        <v/>
      </c>
    </row>
    <row r="115" spans="1:18" x14ac:dyDescent="0.25">
      <c r="A115" s="1" t="s">
        <v>551</v>
      </c>
      <c r="B115" s="1" t="s">
        <v>552</v>
      </c>
      <c r="C115" s="1" t="s">
        <v>553</v>
      </c>
      <c r="D115" s="1" t="s">
        <v>35</v>
      </c>
      <c r="E115" s="4">
        <v>44931</v>
      </c>
      <c r="F115" s="8">
        <v>0.40972222222222227</v>
      </c>
      <c r="G115" s="4">
        <v>44933</v>
      </c>
      <c r="H115" s="1" t="s">
        <v>555</v>
      </c>
      <c r="I115" s="1" t="s">
        <v>51</v>
      </c>
      <c r="J115" s="5">
        <v>2</v>
      </c>
      <c r="K115" s="5" t="str">
        <f>VLOOKUP(J115,'Svátky 2023'!A$18:B$20,2,0)</f>
        <v>plánované</v>
      </c>
      <c r="L115" s="1" t="s">
        <v>21</v>
      </c>
      <c r="M115" s="1" t="s">
        <v>22</v>
      </c>
      <c r="N115" s="1" t="s">
        <v>23</v>
      </c>
      <c r="O115">
        <f t="shared" si="3"/>
        <v>4</v>
      </c>
      <c r="P115" t="str">
        <f t="shared" si="4"/>
        <v>NE</v>
      </c>
      <c r="Q115" s="4" t="str">
        <f>IFERROR(VLOOKUP(E115,'Svátky 2023'!B$2:B$14,1,0),"")</f>
        <v/>
      </c>
      <c r="R115" t="str">
        <f t="shared" si="5"/>
        <v/>
      </c>
    </row>
    <row r="116" spans="1:18" x14ac:dyDescent="0.25">
      <c r="A116" s="1" t="s">
        <v>556</v>
      </c>
      <c r="B116" s="1" t="s">
        <v>557</v>
      </c>
      <c r="C116" s="1" t="s">
        <v>558</v>
      </c>
      <c r="D116" s="1" t="s">
        <v>35</v>
      </c>
      <c r="E116" s="4">
        <v>44931</v>
      </c>
      <c r="F116" s="8">
        <v>0.42291666666666666</v>
      </c>
      <c r="G116" s="4">
        <v>44933</v>
      </c>
      <c r="H116" s="1" t="s">
        <v>560</v>
      </c>
      <c r="I116" s="1" t="s">
        <v>151</v>
      </c>
      <c r="J116" s="5">
        <v>2</v>
      </c>
      <c r="K116" s="5" t="str">
        <f>VLOOKUP(J116,'Svátky 2023'!A$18:B$20,2,0)</f>
        <v>plánované</v>
      </c>
      <c r="L116" s="1" t="s">
        <v>21</v>
      </c>
      <c r="M116" s="1" t="s">
        <v>22</v>
      </c>
      <c r="N116" s="1" t="s">
        <v>23</v>
      </c>
      <c r="O116">
        <f t="shared" si="3"/>
        <v>4</v>
      </c>
      <c r="P116" t="str">
        <f t="shared" si="4"/>
        <v>NE</v>
      </c>
      <c r="Q116" s="4" t="str">
        <f>IFERROR(VLOOKUP(E116,'Svátky 2023'!B$2:B$14,1,0),"")</f>
        <v/>
      </c>
      <c r="R116" t="str">
        <f t="shared" si="5"/>
        <v/>
      </c>
    </row>
    <row r="117" spans="1:18" x14ac:dyDescent="0.25">
      <c r="A117" s="1" t="s">
        <v>561</v>
      </c>
      <c r="B117" s="1" t="s">
        <v>562</v>
      </c>
      <c r="C117" s="1" t="s">
        <v>563</v>
      </c>
      <c r="D117" s="1" t="s">
        <v>48</v>
      </c>
      <c r="E117" s="4">
        <v>44931</v>
      </c>
      <c r="F117" s="8">
        <v>0.43055555555555558</v>
      </c>
      <c r="G117" s="4">
        <v>44933</v>
      </c>
      <c r="H117" s="1" t="s">
        <v>565</v>
      </c>
      <c r="I117" s="1" t="s">
        <v>151</v>
      </c>
      <c r="J117" s="5">
        <v>2</v>
      </c>
      <c r="K117" s="5" t="str">
        <f>VLOOKUP(J117,'Svátky 2023'!A$18:B$20,2,0)</f>
        <v>plánované</v>
      </c>
      <c r="L117" s="1" t="s">
        <v>21</v>
      </c>
      <c r="M117" s="1" t="s">
        <v>22</v>
      </c>
      <c r="N117" s="1" t="s">
        <v>23</v>
      </c>
      <c r="O117">
        <f t="shared" si="3"/>
        <v>4</v>
      </c>
      <c r="P117" t="str">
        <f t="shared" si="4"/>
        <v>NE</v>
      </c>
      <c r="Q117" s="4" t="str">
        <f>IFERROR(VLOOKUP(E117,'Svátky 2023'!B$2:B$14,1,0),"")</f>
        <v/>
      </c>
      <c r="R117" t="str">
        <f t="shared" si="5"/>
        <v/>
      </c>
    </row>
    <row r="118" spans="1:18" x14ac:dyDescent="0.25">
      <c r="A118" s="1" t="s">
        <v>566</v>
      </c>
      <c r="B118" s="1" t="s">
        <v>567</v>
      </c>
      <c r="C118" s="1" t="s">
        <v>568</v>
      </c>
      <c r="D118" s="1" t="s">
        <v>64</v>
      </c>
      <c r="E118" s="4">
        <v>44931</v>
      </c>
      <c r="F118" s="8">
        <v>0.46111111111111108</v>
      </c>
      <c r="G118" s="4">
        <v>44933</v>
      </c>
      <c r="H118" s="1" t="s">
        <v>570</v>
      </c>
      <c r="I118" s="1" t="s">
        <v>51</v>
      </c>
      <c r="J118" s="5">
        <v>2</v>
      </c>
      <c r="K118" s="5" t="str">
        <f>VLOOKUP(J118,'Svátky 2023'!A$18:B$20,2,0)</f>
        <v>plánované</v>
      </c>
      <c r="L118" s="1" t="s">
        <v>21</v>
      </c>
      <c r="M118" s="1" t="s">
        <v>20</v>
      </c>
      <c r="N118" s="1" t="s">
        <v>23</v>
      </c>
      <c r="O118">
        <f t="shared" si="3"/>
        <v>4</v>
      </c>
      <c r="P118" t="str">
        <f t="shared" si="4"/>
        <v>NE</v>
      </c>
      <c r="Q118" s="4" t="str">
        <f>IFERROR(VLOOKUP(E118,'Svátky 2023'!B$2:B$14,1,0),"")</f>
        <v/>
      </c>
      <c r="R118" t="str">
        <f t="shared" si="5"/>
        <v/>
      </c>
    </row>
    <row r="119" spans="1:18" x14ac:dyDescent="0.25">
      <c r="A119" s="1" t="s">
        <v>571</v>
      </c>
      <c r="B119" s="1" t="s">
        <v>572</v>
      </c>
      <c r="C119" s="1" t="s">
        <v>573</v>
      </c>
      <c r="D119" s="1" t="s">
        <v>35</v>
      </c>
      <c r="E119" s="4">
        <v>44931</v>
      </c>
      <c r="F119" s="8">
        <v>0.46388888888888885</v>
      </c>
      <c r="G119" s="4">
        <v>44933</v>
      </c>
      <c r="H119" s="1" t="s">
        <v>201</v>
      </c>
      <c r="I119" s="1" t="s">
        <v>151</v>
      </c>
      <c r="J119" s="5">
        <v>2</v>
      </c>
      <c r="K119" s="5" t="str">
        <f>VLOOKUP(J119,'Svátky 2023'!A$18:B$20,2,0)</f>
        <v>plánované</v>
      </c>
      <c r="L119" s="1" t="s">
        <v>21</v>
      </c>
      <c r="M119" s="1" t="s">
        <v>22</v>
      </c>
      <c r="N119" s="1" t="s">
        <v>23</v>
      </c>
      <c r="O119">
        <f t="shared" si="3"/>
        <v>4</v>
      </c>
      <c r="P119" t="str">
        <f t="shared" si="4"/>
        <v>NE</v>
      </c>
      <c r="Q119" s="4" t="str">
        <f>IFERROR(VLOOKUP(E119,'Svátky 2023'!B$2:B$14,1,0),"")</f>
        <v/>
      </c>
      <c r="R119" t="str">
        <f t="shared" si="5"/>
        <v/>
      </c>
    </row>
    <row r="120" spans="1:18" x14ac:dyDescent="0.25">
      <c r="A120" s="1" t="s">
        <v>574</v>
      </c>
      <c r="B120" s="1" t="s">
        <v>575</v>
      </c>
      <c r="C120" s="1" t="s">
        <v>576</v>
      </c>
      <c r="D120" s="1" t="s">
        <v>64</v>
      </c>
      <c r="E120" s="4">
        <v>44931</v>
      </c>
      <c r="F120" s="8">
        <v>0.47083333333333338</v>
      </c>
      <c r="G120" s="4">
        <v>44933</v>
      </c>
      <c r="H120" s="1" t="s">
        <v>578</v>
      </c>
      <c r="I120" s="1" t="s">
        <v>120</v>
      </c>
      <c r="J120" s="5">
        <v>3</v>
      </c>
      <c r="K120" s="5" t="str">
        <f>VLOOKUP(J120,'Svátky 2023'!A$18:B$20,2,0)</f>
        <v>jiné</v>
      </c>
      <c r="L120" s="1" t="s">
        <v>30</v>
      </c>
      <c r="M120" s="1" t="s">
        <v>31</v>
      </c>
      <c r="N120" s="1" t="s">
        <v>23</v>
      </c>
      <c r="O120">
        <f t="shared" si="3"/>
        <v>4</v>
      </c>
      <c r="P120" t="str">
        <f t="shared" si="4"/>
        <v>NE</v>
      </c>
      <c r="Q120" s="4" t="str">
        <f>IFERROR(VLOOKUP(E120,'Svátky 2023'!B$2:B$14,1,0),"")</f>
        <v/>
      </c>
      <c r="R120" t="str">
        <f t="shared" si="5"/>
        <v/>
      </c>
    </row>
    <row r="121" spans="1:18" x14ac:dyDescent="0.25">
      <c r="A121" s="1" t="s">
        <v>579</v>
      </c>
      <c r="B121" s="1" t="s">
        <v>580</v>
      </c>
      <c r="C121" s="1" t="s">
        <v>581</v>
      </c>
      <c r="D121" s="1" t="s">
        <v>64</v>
      </c>
      <c r="E121" s="4">
        <v>44931</v>
      </c>
      <c r="F121" s="8">
        <v>0.50138888888888888</v>
      </c>
      <c r="G121" s="4">
        <v>44933</v>
      </c>
      <c r="H121" s="1" t="s">
        <v>583</v>
      </c>
      <c r="I121" s="1" t="s">
        <v>151</v>
      </c>
      <c r="J121" s="5">
        <v>2</v>
      </c>
      <c r="K121" s="5" t="str">
        <f>VLOOKUP(J121,'Svátky 2023'!A$18:B$20,2,0)</f>
        <v>plánované</v>
      </c>
      <c r="L121" s="1" t="s">
        <v>21</v>
      </c>
      <c r="M121" s="1" t="s">
        <v>22</v>
      </c>
      <c r="N121" s="1" t="s">
        <v>23</v>
      </c>
      <c r="O121">
        <f t="shared" si="3"/>
        <v>4</v>
      </c>
      <c r="P121" t="str">
        <f t="shared" si="4"/>
        <v>NE</v>
      </c>
      <c r="Q121" s="4" t="str">
        <f>IFERROR(VLOOKUP(E121,'Svátky 2023'!B$2:B$14,1,0),"")</f>
        <v/>
      </c>
      <c r="R121" t="str">
        <f t="shared" si="5"/>
        <v/>
      </c>
    </row>
    <row r="122" spans="1:18" x14ac:dyDescent="0.25">
      <c r="A122" s="1" t="s">
        <v>584</v>
      </c>
      <c r="B122" s="1" t="s">
        <v>585</v>
      </c>
      <c r="C122" s="1" t="s">
        <v>586</v>
      </c>
      <c r="D122" s="1" t="s">
        <v>64</v>
      </c>
      <c r="E122" s="4">
        <v>44931</v>
      </c>
      <c r="F122" s="8">
        <v>0.50972222222222219</v>
      </c>
      <c r="G122" s="4">
        <v>44933</v>
      </c>
      <c r="H122" s="1" t="s">
        <v>588</v>
      </c>
      <c r="I122" s="1" t="s">
        <v>145</v>
      </c>
      <c r="J122" s="5">
        <v>3</v>
      </c>
      <c r="K122" s="5" t="str">
        <f>VLOOKUP(J122,'Svátky 2023'!A$18:B$20,2,0)</f>
        <v>jiné</v>
      </c>
      <c r="L122" s="1" t="s">
        <v>30</v>
      </c>
      <c r="M122" s="1" t="s">
        <v>31</v>
      </c>
      <c r="N122" s="1" t="s">
        <v>23</v>
      </c>
      <c r="O122">
        <f t="shared" si="3"/>
        <v>4</v>
      </c>
      <c r="P122" t="str">
        <f t="shared" si="4"/>
        <v>NE</v>
      </c>
      <c r="Q122" s="4" t="str">
        <f>IFERROR(VLOOKUP(E122,'Svátky 2023'!B$2:B$14,1,0),"")</f>
        <v/>
      </c>
      <c r="R122" t="str">
        <f t="shared" si="5"/>
        <v/>
      </c>
    </row>
    <row r="123" spans="1:18" x14ac:dyDescent="0.25">
      <c r="A123" s="1" t="s">
        <v>589</v>
      </c>
      <c r="B123" s="1" t="s">
        <v>590</v>
      </c>
      <c r="C123" s="1" t="s">
        <v>591</v>
      </c>
      <c r="D123" s="1" t="s">
        <v>35</v>
      </c>
      <c r="E123" s="4">
        <v>44931</v>
      </c>
      <c r="F123" s="8">
        <v>0.53680555555555554</v>
      </c>
      <c r="G123" s="4">
        <v>44933</v>
      </c>
      <c r="H123" s="1" t="s">
        <v>593</v>
      </c>
      <c r="I123" s="1" t="s">
        <v>145</v>
      </c>
      <c r="J123" s="5">
        <v>3</v>
      </c>
      <c r="K123" s="5" t="str">
        <f>VLOOKUP(J123,'Svátky 2023'!A$18:B$20,2,0)</f>
        <v>jiné</v>
      </c>
      <c r="L123" s="1" t="s">
        <v>30</v>
      </c>
      <c r="M123" s="1" t="s">
        <v>31</v>
      </c>
      <c r="N123" s="1" t="s">
        <v>23</v>
      </c>
      <c r="O123">
        <f t="shared" si="3"/>
        <v>4</v>
      </c>
      <c r="P123" t="str">
        <f t="shared" si="4"/>
        <v>NE</v>
      </c>
      <c r="Q123" s="4" t="str">
        <f>IFERROR(VLOOKUP(E123,'Svátky 2023'!B$2:B$14,1,0),"")</f>
        <v/>
      </c>
      <c r="R123" t="str">
        <f t="shared" si="5"/>
        <v/>
      </c>
    </row>
    <row r="124" spans="1:18" x14ac:dyDescent="0.25">
      <c r="A124" s="1" t="s">
        <v>594</v>
      </c>
      <c r="B124" s="1" t="s">
        <v>595</v>
      </c>
      <c r="C124" s="1" t="s">
        <v>596</v>
      </c>
      <c r="D124" s="1" t="s">
        <v>48</v>
      </c>
      <c r="E124" s="4">
        <v>44931</v>
      </c>
      <c r="F124" s="8">
        <v>0.54097222222222219</v>
      </c>
      <c r="G124" s="4">
        <v>44933</v>
      </c>
      <c r="H124" s="1" t="s">
        <v>598</v>
      </c>
      <c r="I124" s="1" t="s">
        <v>145</v>
      </c>
      <c r="J124" s="5">
        <v>3</v>
      </c>
      <c r="K124" s="5" t="str">
        <f>VLOOKUP(J124,'Svátky 2023'!A$18:B$20,2,0)</f>
        <v>jiné</v>
      </c>
      <c r="L124" s="1" t="s">
        <v>30</v>
      </c>
      <c r="M124" s="1" t="s">
        <v>31</v>
      </c>
      <c r="N124" s="1" t="s">
        <v>23</v>
      </c>
      <c r="O124">
        <f t="shared" si="3"/>
        <v>4</v>
      </c>
      <c r="P124" t="str">
        <f t="shared" si="4"/>
        <v>NE</v>
      </c>
      <c r="Q124" s="4" t="str">
        <f>IFERROR(VLOOKUP(E124,'Svátky 2023'!B$2:B$14,1,0),"")</f>
        <v/>
      </c>
      <c r="R124" t="str">
        <f t="shared" si="5"/>
        <v/>
      </c>
    </row>
    <row r="125" spans="1:18" x14ac:dyDescent="0.25">
      <c r="A125" s="1" t="s">
        <v>599</v>
      </c>
      <c r="B125" s="1" t="s">
        <v>600</v>
      </c>
      <c r="C125" s="1" t="s">
        <v>601</v>
      </c>
      <c r="D125" s="1" t="s">
        <v>48</v>
      </c>
      <c r="E125" s="4">
        <v>44931</v>
      </c>
      <c r="F125" s="8">
        <v>0.54097222222222219</v>
      </c>
      <c r="G125" s="4">
        <v>44933</v>
      </c>
      <c r="H125" s="1" t="s">
        <v>602</v>
      </c>
      <c r="I125" s="1" t="s">
        <v>145</v>
      </c>
      <c r="J125" s="5">
        <v>3</v>
      </c>
      <c r="K125" s="5" t="str">
        <f>VLOOKUP(J125,'Svátky 2023'!A$18:B$20,2,0)</f>
        <v>jiné</v>
      </c>
      <c r="L125" s="1" t="s">
        <v>30</v>
      </c>
      <c r="M125" s="1" t="s">
        <v>31</v>
      </c>
      <c r="N125" s="1" t="s">
        <v>23</v>
      </c>
      <c r="O125">
        <f t="shared" si="3"/>
        <v>4</v>
      </c>
      <c r="P125" t="str">
        <f t="shared" si="4"/>
        <v>NE</v>
      </c>
      <c r="Q125" s="4" t="str">
        <f>IFERROR(VLOOKUP(E125,'Svátky 2023'!B$2:B$14,1,0),"")</f>
        <v/>
      </c>
      <c r="R125" t="str">
        <f t="shared" si="5"/>
        <v/>
      </c>
    </row>
    <row r="126" spans="1:18" x14ac:dyDescent="0.25">
      <c r="A126" s="1" t="s">
        <v>603</v>
      </c>
      <c r="B126" s="1" t="s">
        <v>604</v>
      </c>
      <c r="C126" s="1" t="s">
        <v>605</v>
      </c>
      <c r="D126" s="1" t="s">
        <v>35</v>
      </c>
      <c r="E126" s="4">
        <v>44931</v>
      </c>
      <c r="F126" s="8">
        <v>0.54375000000000007</v>
      </c>
      <c r="G126" s="4">
        <v>44933</v>
      </c>
      <c r="H126" s="1" t="s">
        <v>607</v>
      </c>
      <c r="I126" s="1" t="s">
        <v>145</v>
      </c>
      <c r="J126" s="5">
        <v>3</v>
      </c>
      <c r="K126" s="5" t="str">
        <f>VLOOKUP(J126,'Svátky 2023'!A$18:B$20,2,0)</f>
        <v>jiné</v>
      </c>
      <c r="L126" s="1" t="s">
        <v>30</v>
      </c>
      <c r="M126" s="1" t="s">
        <v>31</v>
      </c>
      <c r="N126" s="1" t="s">
        <v>23</v>
      </c>
      <c r="O126">
        <f t="shared" si="3"/>
        <v>4</v>
      </c>
      <c r="P126" t="str">
        <f t="shared" si="4"/>
        <v>NE</v>
      </c>
      <c r="Q126" s="4" t="str">
        <f>IFERROR(VLOOKUP(E126,'Svátky 2023'!B$2:B$14,1,0),"")</f>
        <v/>
      </c>
      <c r="R126" t="str">
        <f t="shared" si="5"/>
        <v/>
      </c>
    </row>
    <row r="127" spans="1:18" x14ac:dyDescent="0.25">
      <c r="A127" s="1" t="s">
        <v>608</v>
      </c>
      <c r="B127" s="1" t="s">
        <v>609</v>
      </c>
      <c r="C127" s="1" t="s">
        <v>610</v>
      </c>
      <c r="D127" s="1" t="s">
        <v>48</v>
      </c>
      <c r="E127" s="4">
        <v>44931</v>
      </c>
      <c r="F127" s="8">
        <v>0.5541666666666667</v>
      </c>
      <c r="G127" s="4">
        <v>44933</v>
      </c>
      <c r="H127" s="1" t="s">
        <v>611</v>
      </c>
      <c r="I127" s="1" t="s">
        <v>145</v>
      </c>
      <c r="J127" s="5">
        <v>3</v>
      </c>
      <c r="K127" s="5" t="str">
        <f>VLOOKUP(J127,'Svátky 2023'!A$18:B$20,2,0)</f>
        <v>jiné</v>
      </c>
      <c r="L127" s="1" t="s">
        <v>30</v>
      </c>
      <c r="M127" s="1" t="s">
        <v>31</v>
      </c>
      <c r="N127" s="1" t="s">
        <v>23</v>
      </c>
      <c r="O127">
        <f t="shared" si="3"/>
        <v>4</v>
      </c>
      <c r="P127" t="str">
        <f t="shared" si="4"/>
        <v>NE</v>
      </c>
      <c r="Q127" s="4" t="str">
        <f>IFERROR(VLOOKUP(E127,'Svátky 2023'!B$2:B$14,1,0),"")</f>
        <v/>
      </c>
      <c r="R127" t="str">
        <f t="shared" si="5"/>
        <v/>
      </c>
    </row>
    <row r="128" spans="1:18" x14ac:dyDescent="0.25">
      <c r="A128" s="1" t="s">
        <v>612</v>
      </c>
      <c r="B128" s="1" t="s">
        <v>613</v>
      </c>
      <c r="C128" s="1" t="s">
        <v>614</v>
      </c>
      <c r="D128" s="1" t="s">
        <v>48</v>
      </c>
      <c r="E128" s="4">
        <v>44931</v>
      </c>
      <c r="F128" s="8">
        <v>0.57708333333333328</v>
      </c>
      <c r="G128" s="4">
        <v>44933</v>
      </c>
      <c r="H128" s="1" t="s">
        <v>316</v>
      </c>
      <c r="I128" s="1" t="s">
        <v>19</v>
      </c>
      <c r="J128" s="5">
        <v>1</v>
      </c>
      <c r="K128" s="5" t="str">
        <f>VLOOKUP(J128,'Svátky 2023'!A$18:B$20,2,0)</f>
        <v>neodkladné</v>
      </c>
      <c r="L128" s="1" t="s">
        <v>22</v>
      </c>
      <c r="M128" s="1" t="s">
        <v>20</v>
      </c>
      <c r="N128" s="1" t="s">
        <v>23</v>
      </c>
      <c r="O128">
        <f t="shared" si="3"/>
        <v>4</v>
      </c>
      <c r="P128" t="str">
        <f t="shared" si="4"/>
        <v>NE</v>
      </c>
      <c r="Q128" s="4" t="str">
        <f>IFERROR(VLOOKUP(E128,'Svátky 2023'!B$2:B$14,1,0),"")</f>
        <v/>
      </c>
      <c r="R128" t="str">
        <f t="shared" si="5"/>
        <v/>
      </c>
    </row>
    <row r="129" spans="1:18" x14ac:dyDescent="0.25">
      <c r="A129" s="1" t="s">
        <v>616</v>
      </c>
      <c r="B129" s="1" t="s">
        <v>617</v>
      </c>
      <c r="C129" s="1" t="s">
        <v>618</v>
      </c>
      <c r="D129" s="1" t="s">
        <v>35</v>
      </c>
      <c r="E129" s="4">
        <v>44932</v>
      </c>
      <c r="F129" s="8">
        <v>0.78888888888888886</v>
      </c>
      <c r="G129" s="4">
        <v>44933</v>
      </c>
      <c r="H129" s="1" t="s">
        <v>619</v>
      </c>
      <c r="I129" s="1" t="s">
        <v>51</v>
      </c>
      <c r="J129" s="5">
        <v>1</v>
      </c>
      <c r="K129" s="5" t="str">
        <f>VLOOKUP(J129,'Svátky 2023'!A$18:B$20,2,0)</f>
        <v>neodkladné</v>
      </c>
      <c r="L129" s="1" t="s">
        <v>21</v>
      </c>
      <c r="M129" s="1" t="s">
        <v>22</v>
      </c>
      <c r="N129" s="1" t="s">
        <v>23</v>
      </c>
      <c r="O129">
        <f t="shared" si="3"/>
        <v>5</v>
      </c>
      <c r="P129" t="str">
        <f t="shared" si="4"/>
        <v>ANO</v>
      </c>
      <c r="Q129" s="4" t="str">
        <f>IFERROR(VLOOKUP(E129,'Svátky 2023'!B$2:B$14,1,0),"")</f>
        <v/>
      </c>
      <c r="R129" t="str">
        <f t="shared" si="5"/>
        <v>ANO</v>
      </c>
    </row>
    <row r="130" spans="1:18" x14ac:dyDescent="0.25">
      <c r="A130" s="1" t="s">
        <v>620</v>
      </c>
      <c r="B130" s="1" t="s">
        <v>621</v>
      </c>
      <c r="C130" s="1" t="s">
        <v>622</v>
      </c>
      <c r="D130" s="1" t="s">
        <v>35</v>
      </c>
      <c r="E130" s="4">
        <v>44931</v>
      </c>
      <c r="F130" s="8">
        <v>0.43888888888888888</v>
      </c>
      <c r="G130" s="4">
        <v>44934</v>
      </c>
      <c r="H130" s="1" t="s">
        <v>623</v>
      </c>
      <c r="I130" s="1" t="s">
        <v>258</v>
      </c>
      <c r="J130" s="5">
        <v>2</v>
      </c>
      <c r="K130" s="5" t="str">
        <f>VLOOKUP(J130,'Svátky 2023'!A$18:B$20,2,0)</f>
        <v>plánované</v>
      </c>
      <c r="L130" s="1" t="s">
        <v>21</v>
      </c>
      <c r="M130" s="1" t="s">
        <v>20</v>
      </c>
      <c r="N130" s="1" t="s">
        <v>23</v>
      </c>
      <c r="O130">
        <f t="shared" si="3"/>
        <v>4</v>
      </c>
      <c r="P130" t="str">
        <f t="shared" si="4"/>
        <v>NE</v>
      </c>
      <c r="Q130" s="4" t="str">
        <f>IFERROR(VLOOKUP(E130,'Svátky 2023'!B$2:B$14,1,0),"")</f>
        <v/>
      </c>
      <c r="R130" t="str">
        <f t="shared" si="5"/>
        <v/>
      </c>
    </row>
    <row r="131" spans="1:18" x14ac:dyDescent="0.25">
      <c r="A131" s="1" t="s">
        <v>624</v>
      </c>
      <c r="B131" s="1" t="s">
        <v>625</v>
      </c>
      <c r="C131" s="1" t="s">
        <v>626</v>
      </c>
      <c r="D131" s="1" t="s">
        <v>16</v>
      </c>
      <c r="E131" s="4">
        <v>44931</v>
      </c>
      <c r="F131" s="8">
        <v>0.44236111111111115</v>
      </c>
      <c r="G131" s="4">
        <v>44934</v>
      </c>
      <c r="H131" s="1" t="s">
        <v>179</v>
      </c>
      <c r="I131" s="1" t="s">
        <v>151</v>
      </c>
      <c r="J131" s="5">
        <v>2</v>
      </c>
      <c r="K131" s="5" t="str">
        <f>VLOOKUP(J131,'Svátky 2023'!A$18:B$20,2,0)</f>
        <v>plánované</v>
      </c>
      <c r="L131" s="1" t="s">
        <v>21</v>
      </c>
      <c r="M131" s="1" t="s">
        <v>22</v>
      </c>
      <c r="N131" s="1" t="s">
        <v>23</v>
      </c>
      <c r="O131">
        <f t="shared" ref="O131:O194" si="6">WEEKDAY(E131,2)</f>
        <v>4</v>
      </c>
      <c r="P131" t="str">
        <f t="shared" ref="P131:P194" si="7">IF(F131&gt;V$1,"ANO",IF(F131&lt;X$1,"ANO","NE"))</f>
        <v>NE</v>
      </c>
      <c r="Q131" s="4" t="str">
        <f>IFERROR(VLOOKUP(E131,'Svátky 2023'!B$2:B$14,1,0),"")</f>
        <v/>
      </c>
      <c r="R131" t="str">
        <f t="shared" ref="R131:R194" si="8">IF(OR(O131&gt;5,P131="ANO",Q131&lt;&gt;""),"ANO","")</f>
        <v/>
      </c>
    </row>
    <row r="132" spans="1:18" x14ac:dyDescent="0.25">
      <c r="A132" s="1" t="s">
        <v>628</v>
      </c>
      <c r="B132" s="1" t="s">
        <v>629</v>
      </c>
      <c r="C132" s="1" t="s">
        <v>630</v>
      </c>
      <c r="D132" s="1" t="s">
        <v>35</v>
      </c>
      <c r="E132" s="4">
        <v>44931</v>
      </c>
      <c r="F132" s="8">
        <v>0.4597222222222222</v>
      </c>
      <c r="G132" s="4">
        <v>44934</v>
      </c>
      <c r="H132" s="1" t="s">
        <v>632</v>
      </c>
      <c r="I132" s="1" t="s">
        <v>264</v>
      </c>
      <c r="J132" s="5">
        <v>3</v>
      </c>
      <c r="K132" s="5" t="str">
        <f>VLOOKUP(J132,'Svátky 2023'!A$18:B$20,2,0)</f>
        <v>jiné</v>
      </c>
      <c r="L132" s="1" t="s">
        <v>30</v>
      </c>
      <c r="M132" s="1" t="s">
        <v>31</v>
      </c>
      <c r="N132" s="1" t="s">
        <v>23</v>
      </c>
      <c r="O132">
        <f t="shared" si="6"/>
        <v>4</v>
      </c>
      <c r="P132" t="str">
        <f t="shared" si="7"/>
        <v>NE</v>
      </c>
      <c r="Q132" s="4" t="str">
        <f>IFERROR(VLOOKUP(E132,'Svátky 2023'!B$2:B$14,1,0),"")</f>
        <v/>
      </c>
      <c r="R132" t="str">
        <f t="shared" si="8"/>
        <v/>
      </c>
    </row>
    <row r="133" spans="1:18" x14ac:dyDescent="0.25">
      <c r="A133" s="1" t="s">
        <v>633</v>
      </c>
      <c r="B133" s="1" t="s">
        <v>634</v>
      </c>
      <c r="C133" s="1" t="s">
        <v>635</v>
      </c>
      <c r="D133" s="1" t="s">
        <v>16</v>
      </c>
      <c r="E133" s="4">
        <v>44931</v>
      </c>
      <c r="F133" s="8">
        <v>0.52222222222222225</v>
      </c>
      <c r="G133" s="4">
        <v>44934</v>
      </c>
      <c r="H133" s="1" t="s">
        <v>636</v>
      </c>
      <c r="I133" s="1" t="s">
        <v>258</v>
      </c>
      <c r="J133" s="5">
        <v>3</v>
      </c>
      <c r="K133" s="5" t="str">
        <f>VLOOKUP(J133,'Svátky 2023'!A$18:B$20,2,0)</f>
        <v>jiné</v>
      </c>
      <c r="L133" s="1" t="s">
        <v>21</v>
      </c>
      <c r="M133" s="1" t="s">
        <v>22</v>
      </c>
      <c r="N133" s="1" t="s">
        <v>23</v>
      </c>
      <c r="O133">
        <f t="shared" si="6"/>
        <v>4</v>
      </c>
      <c r="P133" t="str">
        <f t="shared" si="7"/>
        <v>NE</v>
      </c>
      <c r="Q133" s="4" t="str">
        <f>IFERROR(VLOOKUP(E133,'Svátky 2023'!B$2:B$14,1,0),"")</f>
        <v/>
      </c>
      <c r="R133" t="str">
        <f t="shared" si="8"/>
        <v/>
      </c>
    </row>
    <row r="134" spans="1:18" x14ac:dyDescent="0.25">
      <c r="A134" s="1" t="s">
        <v>637</v>
      </c>
      <c r="B134" s="1" t="s">
        <v>638</v>
      </c>
      <c r="C134" s="1" t="s">
        <v>639</v>
      </c>
      <c r="D134" s="1" t="s">
        <v>16</v>
      </c>
      <c r="E134" s="4">
        <v>44931</v>
      </c>
      <c r="F134" s="8">
        <v>0.52986111111111112</v>
      </c>
      <c r="G134" s="4">
        <v>44934</v>
      </c>
      <c r="H134" s="1" t="s">
        <v>641</v>
      </c>
      <c r="I134" s="1" t="s">
        <v>264</v>
      </c>
      <c r="J134" s="5">
        <v>3</v>
      </c>
      <c r="K134" s="5" t="str">
        <f>VLOOKUP(J134,'Svátky 2023'!A$18:B$20,2,0)</f>
        <v>jiné</v>
      </c>
      <c r="L134" s="1" t="s">
        <v>30</v>
      </c>
      <c r="M134" s="1" t="s">
        <v>31</v>
      </c>
      <c r="N134" s="1" t="s">
        <v>23</v>
      </c>
      <c r="O134">
        <f t="shared" si="6"/>
        <v>4</v>
      </c>
      <c r="P134" t="str">
        <f t="shared" si="7"/>
        <v>NE</v>
      </c>
      <c r="Q134" s="4" t="str">
        <f>IFERROR(VLOOKUP(E134,'Svátky 2023'!B$2:B$14,1,0),"")</f>
        <v/>
      </c>
      <c r="R134" t="str">
        <f t="shared" si="8"/>
        <v/>
      </c>
    </row>
    <row r="135" spans="1:18" x14ac:dyDescent="0.25">
      <c r="A135" s="1" t="s">
        <v>642</v>
      </c>
      <c r="B135" s="1" t="s">
        <v>643</v>
      </c>
      <c r="C135" s="1" t="s">
        <v>644</v>
      </c>
      <c r="D135" s="1" t="s">
        <v>16</v>
      </c>
      <c r="E135" s="4">
        <v>44931</v>
      </c>
      <c r="F135" s="8">
        <v>0.54305555555555551</v>
      </c>
      <c r="G135" s="4">
        <v>44934</v>
      </c>
      <c r="H135" s="1" t="s">
        <v>627</v>
      </c>
      <c r="I135" s="1" t="s">
        <v>145</v>
      </c>
      <c r="J135" s="5">
        <v>3</v>
      </c>
      <c r="K135" s="5" t="str">
        <f>VLOOKUP(J135,'Svátky 2023'!A$18:B$20,2,0)</f>
        <v>jiné</v>
      </c>
      <c r="L135" s="1" t="s">
        <v>30</v>
      </c>
      <c r="M135" s="1" t="s">
        <v>31</v>
      </c>
      <c r="N135" s="1" t="s">
        <v>23</v>
      </c>
      <c r="O135">
        <f t="shared" si="6"/>
        <v>4</v>
      </c>
      <c r="P135" t="str">
        <f t="shared" si="7"/>
        <v>NE</v>
      </c>
      <c r="Q135" s="4" t="str">
        <f>IFERROR(VLOOKUP(E135,'Svátky 2023'!B$2:B$14,1,0),"")</f>
        <v/>
      </c>
      <c r="R135" t="str">
        <f t="shared" si="8"/>
        <v/>
      </c>
    </row>
    <row r="136" spans="1:18" x14ac:dyDescent="0.25">
      <c r="A136" s="1" t="s">
        <v>646</v>
      </c>
      <c r="B136" s="1" t="s">
        <v>647</v>
      </c>
      <c r="C136" s="1" t="s">
        <v>648</v>
      </c>
      <c r="D136" s="1" t="s">
        <v>35</v>
      </c>
      <c r="E136" s="4">
        <v>44933</v>
      </c>
      <c r="F136" s="8">
        <v>0.19583333333333333</v>
      </c>
      <c r="G136" s="4">
        <v>44934</v>
      </c>
      <c r="H136" s="1" t="s">
        <v>649</v>
      </c>
      <c r="I136" s="1" t="s">
        <v>38</v>
      </c>
      <c r="J136" s="5">
        <v>1</v>
      </c>
      <c r="K136" s="5" t="str">
        <f>VLOOKUP(J136,'Svátky 2023'!A$18:B$20,2,0)</f>
        <v>neodkladné</v>
      </c>
      <c r="L136" s="1" t="s">
        <v>21</v>
      </c>
      <c r="M136" s="1" t="s">
        <v>22</v>
      </c>
      <c r="N136" s="1" t="s">
        <v>23</v>
      </c>
      <c r="O136">
        <f t="shared" si="6"/>
        <v>6</v>
      </c>
      <c r="P136" t="str">
        <f t="shared" si="7"/>
        <v>ANO</v>
      </c>
      <c r="Q136" s="4" t="str">
        <f>IFERROR(VLOOKUP(E136,'Svátky 2023'!B$2:B$14,1,0),"")</f>
        <v/>
      </c>
      <c r="R136" t="str">
        <f t="shared" si="8"/>
        <v>ANO</v>
      </c>
    </row>
    <row r="137" spans="1:18" x14ac:dyDescent="0.25">
      <c r="A137" s="1" t="s">
        <v>650</v>
      </c>
      <c r="B137" s="1" t="s">
        <v>651</v>
      </c>
      <c r="C137" s="1" t="s">
        <v>652</v>
      </c>
      <c r="D137" s="1" t="s">
        <v>35</v>
      </c>
      <c r="E137" s="4">
        <v>44933</v>
      </c>
      <c r="F137" s="8">
        <v>0.3430555555555555</v>
      </c>
      <c r="G137" s="4">
        <v>44934</v>
      </c>
      <c r="H137" s="1" t="s">
        <v>654</v>
      </c>
      <c r="I137" s="1" t="s">
        <v>38</v>
      </c>
      <c r="J137" s="5">
        <v>1</v>
      </c>
      <c r="K137" s="5" t="str">
        <f>VLOOKUP(J137,'Svátky 2023'!A$18:B$20,2,0)</f>
        <v>neodkladné</v>
      </c>
      <c r="L137" s="1" t="s">
        <v>20</v>
      </c>
      <c r="M137" s="1" t="s">
        <v>22</v>
      </c>
      <c r="N137" s="1" t="s">
        <v>23</v>
      </c>
      <c r="O137">
        <f t="shared" si="6"/>
        <v>6</v>
      </c>
      <c r="P137" t="str">
        <f t="shared" si="7"/>
        <v>NE</v>
      </c>
      <c r="Q137" s="4" t="str">
        <f>IFERROR(VLOOKUP(E137,'Svátky 2023'!B$2:B$14,1,0),"")</f>
        <v/>
      </c>
      <c r="R137" t="str">
        <f t="shared" si="8"/>
        <v>ANO</v>
      </c>
    </row>
    <row r="138" spans="1:18" x14ac:dyDescent="0.25">
      <c r="A138" s="1" t="s">
        <v>655</v>
      </c>
      <c r="B138" s="1" t="s">
        <v>656</v>
      </c>
      <c r="C138" s="1" t="s">
        <v>657</v>
      </c>
      <c r="D138" s="1" t="s">
        <v>35</v>
      </c>
      <c r="E138" s="4">
        <v>44933</v>
      </c>
      <c r="F138" s="8">
        <v>0.43194444444444446</v>
      </c>
      <c r="G138" s="4">
        <v>44934</v>
      </c>
      <c r="H138" s="1" t="s">
        <v>659</v>
      </c>
      <c r="I138" s="1" t="s">
        <v>44</v>
      </c>
      <c r="J138" s="5">
        <v>3</v>
      </c>
      <c r="K138" s="5" t="str">
        <f>VLOOKUP(J138,'Svátky 2023'!A$18:B$20,2,0)</f>
        <v>jiné</v>
      </c>
      <c r="L138" s="1" t="s">
        <v>30</v>
      </c>
      <c r="M138" s="1" t="s">
        <v>31</v>
      </c>
      <c r="N138" s="1" t="s">
        <v>23</v>
      </c>
      <c r="O138">
        <f t="shared" si="6"/>
        <v>6</v>
      </c>
      <c r="P138" t="str">
        <f t="shared" si="7"/>
        <v>NE</v>
      </c>
      <c r="Q138" s="4" t="str">
        <f>IFERROR(VLOOKUP(E138,'Svátky 2023'!B$2:B$14,1,0),"")</f>
        <v/>
      </c>
      <c r="R138" t="str">
        <f t="shared" si="8"/>
        <v>ANO</v>
      </c>
    </row>
    <row r="139" spans="1:18" x14ac:dyDescent="0.25">
      <c r="A139" s="1" t="s">
        <v>660</v>
      </c>
      <c r="B139" s="1" t="s">
        <v>661</v>
      </c>
      <c r="C139" s="1" t="s">
        <v>662</v>
      </c>
      <c r="D139" s="1" t="s">
        <v>48</v>
      </c>
      <c r="E139" s="4">
        <v>44933</v>
      </c>
      <c r="F139" s="8">
        <v>0.4513888888888889</v>
      </c>
      <c r="G139" s="4">
        <v>44934</v>
      </c>
      <c r="H139" s="1" t="s">
        <v>664</v>
      </c>
      <c r="I139" s="1" t="s">
        <v>44</v>
      </c>
      <c r="J139" s="5">
        <v>3</v>
      </c>
      <c r="K139" s="5" t="str">
        <f>VLOOKUP(J139,'Svátky 2023'!A$18:B$20,2,0)</f>
        <v>jiné</v>
      </c>
      <c r="L139" s="1" t="s">
        <v>30</v>
      </c>
      <c r="M139" s="1" t="s">
        <v>31</v>
      </c>
      <c r="N139" s="1" t="s">
        <v>23</v>
      </c>
      <c r="O139">
        <f t="shared" si="6"/>
        <v>6</v>
      </c>
      <c r="P139" t="str">
        <f t="shared" si="7"/>
        <v>NE</v>
      </c>
      <c r="Q139" s="4" t="str">
        <f>IFERROR(VLOOKUP(E139,'Svátky 2023'!B$2:B$14,1,0),"")</f>
        <v/>
      </c>
      <c r="R139" t="str">
        <f t="shared" si="8"/>
        <v>ANO</v>
      </c>
    </row>
    <row r="140" spans="1:18" x14ac:dyDescent="0.25">
      <c r="A140" s="1" t="s">
        <v>665</v>
      </c>
      <c r="B140" s="1" t="s">
        <v>666</v>
      </c>
      <c r="C140" s="1" t="s">
        <v>667</v>
      </c>
      <c r="D140" s="1" t="s">
        <v>35</v>
      </c>
      <c r="E140" s="4">
        <v>44933</v>
      </c>
      <c r="F140" s="8">
        <v>0.69305555555555554</v>
      </c>
      <c r="G140" s="4">
        <v>44934</v>
      </c>
      <c r="H140" s="1" t="s">
        <v>669</v>
      </c>
      <c r="I140" s="1" t="s">
        <v>51</v>
      </c>
      <c r="J140" s="5">
        <v>1</v>
      </c>
      <c r="K140" s="5" t="str">
        <f>VLOOKUP(J140,'Svátky 2023'!A$18:B$20,2,0)</f>
        <v>neodkladné</v>
      </c>
      <c r="L140" s="1" t="s">
        <v>21</v>
      </c>
      <c r="M140" s="1" t="s">
        <v>22</v>
      </c>
      <c r="N140" s="1" t="s">
        <v>23</v>
      </c>
      <c r="O140">
        <f t="shared" si="6"/>
        <v>6</v>
      </c>
      <c r="P140" t="str">
        <f t="shared" si="7"/>
        <v>ANO</v>
      </c>
      <c r="Q140" s="4" t="str">
        <f>IFERROR(VLOOKUP(E140,'Svátky 2023'!B$2:B$14,1,0),"")</f>
        <v/>
      </c>
      <c r="R140" t="str">
        <f t="shared" si="8"/>
        <v>ANO</v>
      </c>
    </row>
    <row r="141" spans="1:18" x14ac:dyDescent="0.25">
      <c r="A141" s="1" t="s">
        <v>670</v>
      </c>
      <c r="B141" s="1" t="s">
        <v>671</v>
      </c>
      <c r="C141" s="1" t="s">
        <v>672</v>
      </c>
      <c r="D141" s="1" t="s">
        <v>35</v>
      </c>
      <c r="E141" s="4">
        <v>44933</v>
      </c>
      <c r="F141" s="8">
        <v>0.83333333333333337</v>
      </c>
      <c r="G141" s="4">
        <v>44934</v>
      </c>
      <c r="H141" s="1" t="s">
        <v>673</v>
      </c>
      <c r="I141" s="1" t="s">
        <v>51</v>
      </c>
      <c r="J141" s="5">
        <v>3</v>
      </c>
      <c r="K141" s="5" t="str">
        <f>VLOOKUP(J141,'Svátky 2023'!A$18:B$20,2,0)</f>
        <v>jiné</v>
      </c>
      <c r="L141" s="1" t="s">
        <v>21</v>
      </c>
      <c r="M141" s="1" t="s">
        <v>22</v>
      </c>
      <c r="N141" s="1" t="s">
        <v>23</v>
      </c>
      <c r="O141">
        <f t="shared" si="6"/>
        <v>6</v>
      </c>
      <c r="P141" t="str">
        <f t="shared" si="7"/>
        <v>ANO</v>
      </c>
      <c r="Q141" s="4" t="str">
        <f>IFERROR(VLOOKUP(E141,'Svátky 2023'!B$2:B$14,1,0),"")</f>
        <v/>
      </c>
      <c r="R141" t="str">
        <f t="shared" si="8"/>
        <v>ANO</v>
      </c>
    </row>
    <row r="142" spans="1:18" x14ac:dyDescent="0.25">
      <c r="A142" s="1" t="s">
        <v>674</v>
      </c>
      <c r="B142" s="1" t="s">
        <v>675</v>
      </c>
      <c r="C142" s="1" t="s">
        <v>676</v>
      </c>
      <c r="D142" s="1" t="s">
        <v>35</v>
      </c>
      <c r="E142" s="4">
        <v>44933</v>
      </c>
      <c r="F142" s="8">
        <v>0.83888888888888891</v>
      </c>
      <c r="G142" s="4">
        <v>44934</v>
      </c>
      <c r="H142" s="1" t="s">
        <v>410</v>
      </c>
      <c r="I142" s="1" t="s">
        <v>120</v>
      </c>
      <c r="J142" s="5">
        <v>3</v>
      </c>
      <c r="K142" s="5" t="str">
        <f>VLOOKUP(J142,'Svátky 2023'!A$18:B$20,2,0)</f>
        <v>jiné</v>
      </c>
      <c r="L142" s="1" t="s">
        <v>30</v>
      </c>
      <c r="M142" s="1" t="s">
        <v>31</v>
      </c>
      <c r="N142" s="1" t="s">
        <v>23</v>
      </c>
      <c r="O142">
        <f t="shared" si="6"/>
        <v>6</v>
      </c>
      <c r="P142" t="str">
        <f t="shared" si="7"/>
        <v>ANO</v>
      </c>
      <c r="Q142" s="4" t="str">
        <f>IFERROR(VLOOKUP(E142,'Svátky 2023'!B$2:B$14,1,0),"")</f>
        <v/>
      </c>
      <c r="R142" t="str">
        <f t="shared" si="8"/>
        <v>ANO</v>
      </c>
    </row>
    <row r="143" spans="1:18" x14ac:dyDescent="0.25">
      <c r="A143" s="1" t="s">
        <v>678</v>
      </c>
      <c r="B143" s="1" t="s">
        <v>679</v>
      </c>
      <c r="C143" s="1" t="s">
        <v>680</v>
      </c>
      <c r="D143" s="1" t="s">
        <v>35</v>
      </c>
      <c r="E143" s="4">
        <v>44921</v>
      </c>
      <c r="F143" s="8">
        <v>9.0277777777777787E-3</v>
      </c>
      <c r="G143" s="4">
        <v>44935</v>
      </c>
      <c r="H143" s="1" t="s">
        <v>654</v>
      </c>
      <c r="I143" s="1" t="s">
        <v>258</v>
      </c>
      <c r="J143" s="5">
        <v>2</v>
      </c>
      <c r="K143" s="5" t="str">
        <f>VLOOKUP(J143,'Svátky 2023'!A$18:B$20,2,0)</f>
        <v>plánované</v>
      </c>
      <c r="L143" s="1" t="s">
        <v>21</v>
      </c>
      <c r="M143" s="1" t="s">
        <v>22</v>
      </c>
      <c r="N143" s="1" t="s">
        <v>23</v>
      </c>
      <c r="O143">
        <f t="shared" si="6"/>
        <v>1</v>
      </c>
      <c r="P143" t="str">
        <f t="shared" si="7"/>
        <v>ANO</v>
      </c>
      <c r="Q143" s="4" t="str">
        <f>IFERROR(VLOOKUP(E143,'Svátky 2023'!B$2:B$14,1,0),"")</f>
        <v/>
      </c>
      <c r="R143" t="str">
        <f t="shared" si="8"/>
        <v>ANO</v>
      </c>
    </row>
    <row r="144" spans="1:18" x14ac:dyDescent="0.25">
      <c r="A144" s="1" t="s">
        <v>681</v>
      </c>
      <c r="B144" s="1" t="s">
        <v>682</v>
      </c>
      <c r="C144" s="1" t="s">
        <v>683</v>
      </c>
      <c r="D144" s="1" t="s">
        <v>16</v>
      </c>
      <c r="E144" s="4">
        <v>44927</v>
      </c>
      <c r="F144" s="8">
        <v>0.17291666666666669</v>
      </c>
      <c r="G144" s="4">
        <v>44935</v>
      </c>
      <c r="H144" s="1" t="s">
        <v>684</v>
      </c>
      <c r="I144" s="1" t="s">
        <v>151</v>
      </c>
      <c r="J144" s="5">
        <v>3</v>
      </c>
      <c r="K144" s="5" t="str">
        <f>VLOOKUP(J144,'Svátky 2023'!A$18:B$20,2,0)</f>
        <v>jiné</v>
      </c>
      <c r="L144" s="1" t="s">
        <v>21</v>
      </c>
      <c r="M144" s="1" t="s">
        <v>22</v>
      </c>
      <c r="N144" s="1" t="s">
        <v>23</v>
      </c>
      <c r="O144">
        <f t="shared" si="6"/>
        <v>7</v>
      </c>
      <c r="P144" t="str">
        <f t="shared" si="7"/>
        <v>ANO</v>
      </c>
      <c r="Q144" s="4" t="str">
        <f>IFERROR(VLOOKUP(E144,'Svátky 2023'!B$2:B$14,1,0),"")</f>
        <v/>
      </c>
      <c r="R144" t="str">
        <f t="shared" si="8"/>
        <v>ANO</v>
      </c>
    </row>
    <row r="145" spans="1:18" x14ac:dyDescent="0.25">
      <c r="A145" s="1" t="s">
        <v>685</v>
      </c>
      <c r="B145" s="1" t="s">
        <v>686</v>
      </c>
      <c r="C145" s="1" t="s">
        <v>687</v>
      </c>
      <c r="D145" s="1" t="s">
        <v>35</v>
      </c>
      <c r="E145" s="4">
        <v>44928</v>
      </c>
      <c r="F145" s="8">
        <v>0.55347222222222225</v>
      </c>
      <c r="G145" s="4">
        <v>44935</v>
      </c>
      <c r="H145" s="1" t="s">
        <v>689</v>
      </c>
      <c r="I145" s="1" t="s">
        <v>19</v>
      </c>
      <c r="J145" s="5">
        <v>3</v>
      </c>
      <c r="K145" s="5" t="str">
        <f>VLOOKUP(J145,'Svátky 2023'!A$18:B$20,2,0)</f>
        <v>jiné</v>
      </c>
      <c r="L145" s="1" t="s">
        <v>23</v>
      </c>
      <c r="M145" s="1" t="s">
        <v>22</v>
      </c>
      <c r="N145" s="1" t="s">
        <v>23</v>
      </c>
      <c r="O145">
        <f t="shared" si="6"/>
        <v>1</v>
      </c>
      <c r="P145" t="str">
        <f t="shared" si="7"/>
        <v>NE</v>
      </c>
      <c r="Q145" s="4" t="str">
        <f>IFERROR(VLOOKUP(E145,'Svátky 2023'!B$2:B$14,1,0),"")</f>
        <v/>
      </c>
      <c r="R145" t="str">
        <f t="shared" si="8"/>
        <v/>
      </c>
    </row>
    <row r="146" spans="1:18" x14ac:dyDescent="0.25">
      <c r="A146" s="1" t="s">
        <v>690</v>
      </c>
      <c r="B146" s="1" t="s">
        <v>691</v>
      </c>
      <c r="C146" s="1" t="s">
        <v>692</v>
      </c>
      <c r="D146" s="1" t="s">
        <v>48</v>
      </c>
      <c r="E146" s="4">
        <v>44928</v>
      </c>
      <c r="F146" s="8">
        <v>0.69791666666666663</v>
      </c>
      <c r="G146" s="4">
        <v>44935</v>
      </c>
      <c r="H146" s="1" t="s">
        <v>693</v>
      </c>
      <c r="I146" s="1" t="s">
        <v>29</v>
      </c>
      <c r="J146" s="5">
        <v>3</v>
      </c>
      <c r="K146" s="5" t="str">
        <f>VLOOKUP(J146,'Svátky 2023'!A$18:B$20,2,0)</f>
        <v>jiné</v>
      </c>
      <c r="L146" s="1" t="s">
        <v>30</v>
      </c>
      <c r="M146" s="1" t="s">
        <v>31</v>
      </c>
      <c r="N146" s="1" t="s">
        <v>23</v>
      </c>
      <c r="O146">
        <f t="shared" si="6"/>
        <v>1</v>
      </c>
      <c r="P146" t="str">
        <f t="shared" si="7"/>
        <v>ANO</v>
      </c>
      <c r="Q146" s="4" t="str">
        <f>IFERROR(VLOOKUP(E146,'Svátky 2023'!B$2:B$14,1,0),"")</f>
        <v/>
      </c>
      <c r="R146" t="str">
        <f t="shared" si="8"/>
        <v>ANO</v>
      </c>
    </row>
    <row r="147" spans="1:18" x14ac:dyDescent="0.25">
      <c r="A147" s="1" t="s">
        <v>694</v>
      </c>
      <c r="B147" s="1" t="s">
        <v>695</v>
      </c>
      <c r="C147" s="1" t="s">
        <v>696</v>
      </c>
      <c r="D147" s="1" t="s">
        <v>35</v>
      </c>
      <c r="E147" s="4">
        <v>44929</v>
      </c>
      <c r="F147" s="8">
        <v>0.56527777777777777</v>
      </c>
      <c r="G147" s="4">
        <v>44935</v>
      </c>
      <c r="H147" s="1" t="s">
        <v>698</v>
      </c>
      <c r="I147" s="1" t="s">
        <v>51</v>
      </c>
      <c r="J147" s="5">
        <v>1</v>
      </c>
      <c r="K147" s="5" t="str">
        <f>VLOOKUP(J147,'Svátky 2023'!A$18:B$20,2,0)</f>
        <v>neodkladné</v>
      </c>
      <c r="L147" s="1" t="s">
        <v>23</v>
      </c>
      <c r="M147" s="1" t="s">
        <v>22</v>
      </c>
      <c r="N147" s="1" t="s">
        <v>23</v>
      </c>
      <c r="O147">
        <f t="shared" si="6"/>
        <v>2</v>
      </c>
      <c r="P147" t="str">
        <f t="shared" si="7"/>
        <v>NE</v>
      </c>
      <c r="Q147" s="4" t="str">
        <f>IFERROR(VLOOKUP(E147,'Svátky 2023'!B$2:B$14,1,0),"")</f>
        <v/>
      </c>
      <c r="R147" t="str">
        <f t="shared" si="8"/>
        <v/>
      </c>
    </row>
    <row r="148" spans="1:18" x14ac:dyDescent="0.25">
      <c r="A148" s="1" t="s">
        <v>699</v>
      </c>
      <c r="B148" s="1" t="s">
        <v>700</v>
      </c>
      <c r="C148" s="1" t="s">
        <v>701</v>
      </c>
      <c r="D148" s="1" t="s">
        <v>16</v>
      </c>
      <c r="E148" s="4">
        <v>44930</v>
      </c>
      <c r="F148" s="8">
        <v>0.41180555555555554</v>
      </c>
      <c r="G148" s="4">
        <v>44935</v>
      </c>
      <c r="H148" s="1" t="s">
        <v>129</v>
      </c>
      <c r="I148" s="1" t="s">
        <v>38</v>
      </c>
      <c r="J148" s="5">
        <v>1</v>
      </c>
      <c r="K148" s="5" t="str">
        <f>VLOOKUP(J148,'Svátky 2023'!A$18:B$20,2,0)</f>
        <v>neodkladné</v>
      </c>
      <c r="L148" s="1" t="s">
        <v>21</v>
      </c>
      <c r="M148" s="1" t="s">
        <v>20</v>
      </c>
      <c r="N148" s="1" t="s">
        <v>23</v>
      </c>
      <c r="O148">
        <f t="shared" si="6"/>
        <v>3</v>
      </c>
      <c r="P148" t="str">
        <f t="shared" si="7"/>
        <v>NE</v>
      </c>
      <c r="Q148" s="4" t="str">
        <f>IFERROR(VLOOKUP(E148,'Svátky 2023'!B$2:B$14,1,0),"")</f>
        <v/>
      </c>
      <c r="R148" t="str">
        <f t="shared" si="8"/>
        <v/>
      </c>
    </row>
    <row r="149" spans="1:18" x14ac:dyDescent="0.25">
      <c r="A149" s="1" t="s">
        <v>703</v>
      </c>
      <c r="B149" s="1" t="s">
        <v>704</v>
      </c>
      <c r="C149" s="1" t="s">
        <v>705</v>
      </c>
      <c r="D149" s="1" t="s">
        <v>48</v>
      </c>
      <c r="E149" s="4">
        <v>44930</v>
      </c>
      <c r="F149" s="8">
        <v>0.45277777777777778</v>
      </c>
      <c r="G149" s="4">
        <v>44935</v>
      </c>
      <c r="H149" s="1" t="s">
        <v>297</v>
      </c>
      <c r="I149" s="1" t="s">
        <v>51</v>
      </c>
      <c r="J149" s="5">
        <v>2</v>
      </c>
      <c r="K149" s="5" t="str">
        <f>VLOOKUP(J149,'Svátky 2023'!A$18:B$20,2,0)</f>
        <v>plánované</v>
      </c>
      <c r="L149" s="1" t="s">
        <v>21</v>
      </c>
      <c r="M149" s="1" t="s">
        <v>22</v>
      </c>
      <c r="N149" s="1" t="s">
        <v>23</v>
      </c>
      <c r="O149">
        <f t="shared" si="6"/>
        <v>3</v>
      </c>
      <c r="P149" t="str">
        <f t="shared" si="7"/>
        <v>NE</v>
      </c>
      <c r="Q149" s="4" t="str">
        <f>IFERROR(VLOOKUP(E149,'Svátky 2023'!B$2:B$14,1,0),"")</f>
        <v/>
      </c>
      <c r="R149" t="str">
        <f t="shared" si="8"/>
        <v/>
      </c>
    </row>
    <row r="150" spans="1:18" x14ac:dyDescent="0.25">
      <c r="A150" s="1" t="s">
        <v>707</v>
      </c>
      <c r="B150" s="1" t="s">
        <v>708</v>
      </c>
      <c r="C150" s="1" t="s">
        <v>709</v>
      </c>
      <c r="D150" s="1" t="s">
        <v>48</v>
      </c>
      <c r="E150" s="4">
        <v>44930</v>
      </c>
      <c r="F150" s="8">
        <v>0.53055555555555556</v>
      </c>
      <c r="G150" s="4">
        <v>44935</v>
      </c>
      <c r="H150" s="1" t="s">
        <v>684</v>
      </c>
      <c r="I150" s="1" t="s">
        <v>51</v>
      </c>
      <c r="J150" s="5">
        <v>2</v>
      </c>
      <c r="K150" s="5" t="str">
        <f>VLOOKUP(J150,'Svátky 2023'!A$18:B$20,2,0)</f>
        <v>plánované</v>
      </c>
      <c r="L150" s="1" t="s">
        <v>31</v>
      </c>
      <c r="M150" s="1" t="s">
        <v>31</v>
      </c>
      <c r="N150" s="1" t="s">
        <v>23</v>
      </c>
      <c r="O150">
        <f t="shared" si="6"/>
        <v>3</v>
      </c>
      <c r="P150" t="str">
        <f t="shared" si="7"/>
        <v>NE</v>
      </c>
      <c r="Q150" s="4" t="str">
        <f>IFERROR(VLOOKUP(E150,'Svátky 2023'!B$2:B$14,1,0),"")</f>
        <v/>
      </c>
      <c r="R150" t="str">
        <f t="shared" si="8"/>
        <v/>
      </c>
    </row>
    <row r="151" spans="1:18" x14ac:dyDescent="0.25">
      <c r="A151" s="1" t="s">
        <v>711</v>
      </c>
      <c r="B151" s="1" t="s">
        <v>712</v>
      </c>
      <c r="C151" s="1" t="s">
        <v>713</v>
      </c>
      <c r="D151" s="1" t="s">
        <v>16</v>
      </c>
      <c r="E151" s="4">
        <v>44930</v>
      </c>
      <c r="F151" s="8">
        <v>0.56666666666666665</v>
      </c>
      <c r="G151" s="4">
        <v>44935</v>
      </c>
      <c r="H151" s="1" t="s">
        <v>17</v>
      </c>
      <c r="I151" s="1" t="s">
        <v>44</v>
      </c>
      <c r="J151" s="5">
        <v>3</v>
      </c>
      <c r="K151" s="5" t="str">
        <f>VLOOKUP(J151,'Svátky 2023'!A$18:B$20,2,0)</f>
        <v>jiné</v>
      </c>
      <c r="L151" s="1" t="s">
        <v>30</v>
      </c>
      <c r="M151" s="1" t="s">
        <v>31</v>
      </c>
      <c r="N151" s="1" t="s">
        <v>23</v>
      </c>
      <c r="O151">
        <f t="shared" si="6"/>
        <v>3</v>
      </c>
      <c r="P151" t="str">
        <f t="shared" si="7"/>
        <v>NE</v>
      </c>
      <c r="Q151" s="4" t="str">
        <f>IFERROR(VLOOKUP(E151,'Svátky 2023'!B$2:B$14,1,0),"")</f>
        <v/>
      </c>
      <c r="R151" t="str">
        <f t="shared" si="8"/>
        <v/>
      </c>
    </row>
    <row r="152" spans="1:18" x14ac:dyDescent="0.25">
      <c r="A152" s="1" t="s">
        <v>715</v>
      </c>
      <c r="B152" s="1" t="s">
        <v>716</v>
      </c>
      <c r="C152" s="1" t="s">
        <v>717</v>
      </c>
      <c r="D152" s="1" t="s">
        <v>48</v>
      </c>
      <c r="E152" s="4">
        <v>44930</v>
      </c>
      <c r="F152" s="8">
        <v>0.58402777777777781</v>
      </c>
      <c r="G152" s="4">
        <v>44935</v>
      </c>
      <c r="H152" s="1" t="s">
        <v>719</v>
      </c>
      <c r="I152" s="1" t="s">
        <v>120</v>
      </c>
      <c r="J152" s="5">
        <v>3</v>
      </c>
      <c r="K152" s="5" t="str">
        <f>VLOOKUP(J152,'Svátky 2023'!A$18:B$20,2,0)</f>
        <v>jiné</v>
      </c>
      <c r="L152" s="1" t="s">
        <v>30</v>
      </c>
      <c r="M152" s="1" t="s">
        <v>31</v>
      </c>
      <c r="N152" s="1" t="s">
        <v>23</v>
      </c>
      <c r="O152">
        <f t="shared" si="6"/>
        <v>3</v>
      </c>
      <c r="P152" t="str">
        <f t="shared" si="7"/>
        <v>NE</v>
      </c>
      <c r="Q152" s="4" t="str">
        <f>IFERROR(VLOOKUP(E152,'Svátky 2023'!B$2:B$14,1,0),"")</f>
        <v/>
      </c>
      <c r="R152" t="str">
        <f t="shared" si="8"/>
        <v/>
      </c>
    </row>
    <row r="153" spans="1:18" x14ac:dyDescent="0.25">
      <c r="A153" s="1" t="s">
        <v>720</v>
      </c>
      <c r="B153" s="1" t="s">
        <v>721</v>
      </c>
      <c r="C153" s="1" t="s">
        <v>722</v>
      </c>
      <c r="D153" s="1" t="s">
        <v>48</v>
      </c>
      <c r="E153" s="4">
        <v>44930</v>
      </c>
      <c r="F153" s="8">
        <v>0.58750000000000002</v>
      </c>
      <c r="G153" s="4">
        <v>44935</v>
      </c>
      <c r="H153" s="1" t="s">
        <v>242</v>
      </c>
      <c r="I153" s="1" t="s">
        <v>120</v>
      </c>
      <c r="J153" s="5">
        <v>3</v>
      </c>
      <c r="K153" s="5" t="str">
        <f>VLOOKUP(J153,'Svátky 2023'!A$18:B$20,2,0)</f>
        <v>jiné</v>
      </c>
      <c r="L153" s="1" t="s">
        <v>30</v>
      </c>
      <c r="M153" s="1" t="s">
        <v>31</v>
      </c>
      <c r="N153" s="1" t="s">
        <v>23</v>
      </c>
      <c r="O153">
        <f t="shared" si="6"/>
        <v>3</v>
      </c>
      <c r="P153" t="str">
        <f t="shared" si="7"/>
        <v>NE</v>
      </c>
      <c r="Q153" s="4" t="str">
        <f>IFERROR(VLOOKUP(E153,'Svátky 2023'!B$2:B$14,1,0),"")</f>
        <v/>
      </c>
      <c r="R153" t="str">
        <f t="shared" si="8"/>
        <v/>
      </c>
    </row>
    <row r="154" spans="1:18" x14ac:dyDescent="0.25">
      <c r="A154" s="1" t="s">
        <v>724</v>
      </c>
      <c r="B154" s="1" t="s">
        <v>725</v>
      </c>
      <c r="C154" s="1" t="s">
        <v>726</v>
      </c>
      <c r="D154" s="1" t="s">
        <v>257</v>
      </c>
      <c r="E154" s="4">
        <v>44930</v>
      </c>
      <c r="F154" s="8">
        <v>0.6166666666666667</v>
      </c>
      <c r="G154" s="4">
        <v>44935</v>
      </c>
      <c r="H154" s="1" t="s">
        <v>728</v>
      </c>
      <c r="I154" s="1" t="s">
        <v>19</v>
      </c>
      <c r="J154" s="5">
        <v>1</v>
      </c>
      <c r="K154" s="5" t="str">
        <f>VLOOKUP(J154,'Svátky 2023'!A$18:B$20,2,0)</f>
        <v>neodkladné</v>
      </c>
      <c r="L154" s="1" t="s">
        <v>21</v>
      </c>
      <c r="M154" s="1" t="s">
        <v>22</v>
      </c>
      <c r="N154" s="1" t="s">
        <v>23</v>
      </c>
      <c r="O154">
        <f t="shared" si="6"/>
        <v>3</v>
      </c>
      <c r="P154" t="str">
        <f t="shared" si="7"/>
        <v>NE</v>
      </c>
      <c r="Q154" s="4" t="str">
        <f>IFERROR(VLOOKUP(E154,'Svátky 2023'!B$2:B$14,1,0),"")</f>
        <v/>
      </c>
      <c r="R154" t="str">
        <f t="shared" si="8"/>
        <v/>
      </c>
    </row>
    <row r="155" spans="1:18" x14ac:dyDescent="0.25">
      <c r="A155" s="1" t="s">
        <v>729</v>
      </c>
      <c r="B155" s="1" t="s">
        <v>730</v>
      </c>
      <c r="C155" s="1" t="s">
        <v>731</v>
      </c>
      <c r="D155" s="1" t="s">
        <v>35</v>
      </c>
      <c r="E155" s="4">
        <v>44930</v>
      </c>
      <c r="F155" s="8">
        <v>0.67569444444444438</v>
      </c>
      <c r="G155" s="4">
        <v>44935</v>
      </c>
      <c r="H155" s="1" t="s">
        <v>732</v>
      </c>
      <c r="I155" s="1" t="s">
        <v>19</v>
      </c>
      <c r="J155" s="5">
        <v>1</v>
      </c>
      <c r="K155" s="5" t="str">
        <f>VLOOKUP(J155,'Svátky 2023'!A$18:B$20,2,0)</f>
        <v>neodkladné</v>
      </c>
      <c r="L155" s="1" t="s">
        <v>733</v>
      </c>
      <c r="M155" s="1" t="s">
        <v>22</v>
      </c>
      <c r="N155" s="1" t="s">
        <v>23</v>
      </c>
      <c r="O155">
        <f t="shared" si="6"/>
        <v>3</v>
      </c>
      <c r="P155" t="str">
        <f t="shared" si="7"/>
        <v>ANO</v>
      </c>
      <c r="Q155" s="4" t="str">
        <f>IFERROR(VLOOKUP(E155,'Svátky 2023'!B$2:B$14,1,0),"")</f>
        <v/>
      </c>
      <c r="R155" t="str">
        <f t="shared" si="8"/>
        <v>ANO</v>
      </c>
    </row>
    <row r="156" spans="1:18" x14ac:dyDescent="0.25">
      <c r="A156" s="1" t="s">
        <v>734</v>
      </c>
      <c r="B156" s="1" t="s">
        <v>735</v>
      </c>
      <c r="C156" s="1" t="s">
        <v>736</v>
      </c>
      <c r="D156" s="1" t="s">
        <v>257</v>
      </c>
      <c r="E156" s="4">
        <v>44930</v>
      </c>
      <c r="F156" s="8">
        <v>0.70138888888888884</v>
      </c>
      <c r="G156" s="4">
        <v>44935</v>
      </c>
      <c r="H156" s="1" t="s">
        <v>737</v>
      </c>
      <c r="I156" s="1" t="s">
        <v>29</v>
      </c>
      <c r="J156" s="5">
        <v>3</v>
      </c>
      <c r="K156" s="5" t="str">
        <f>VLOOKUP(J156,'Svátky 2023'!A$18:B$20,2,0)</f>
        <v>jiné</v>
      </c>
      <c r="L156" s="1" t="s">
        <v>21</v>
      </c>
      <c r="M156" s="1" t="s">
        <v>31</v>
      </c>
      <c r="N156" s="1" t="s">
        <v>23</v>
      </c>
      <c r="O156">
        <f t="shared" si="6"/>
        <v>3</v>
      </c>
      <c r="P156" t="str">
        <f t="shared" si="7"/>
        <v>ANO</v>
      </c>
      <c r="Q156" s="4" t="str">
        <f>IFERROR(VLOOKUP(E156,'Svátky 2023'!B$2:B$14,1,0),"")</f>
        <v/>
      </c>
      <c r="R156" t="str">
        <f t="shared" si="8"/>
        <v>ANO</v>
      </c>
    </row>
    <row r="157" spans="1:18" x14ac:dyDescent="0.25">
      <c r="A157" s="1" t="s">
        <v>738</v>
      </c>
      <c r="B157" s="1" t="s">
        <v>739</v>
      </c>
      <c r="C157" s="1" t="s">
        <v>740</v>
      </c>
      <c r="D157" s="1" t="s">
        <v>64</v>
      </c>
      <c r="E157" s="4">
        <v>44931</v>
      </c>
      <c r="F157" s="8">
        <v>3.1944444444444449E-2</v>
      </c>
      <c r="G157" s="4">
        <v>44935</v>
      </c>
      <c r="H157" s="1" t="s">
        <v>741</v>
      </c>
      <c r="I157" s="1" t="s">
        <v>19</v>
      </c>
      <c r="J157" s="5">
        <v>1</v>
      </c>
      <c r="K157" s="5" t="str">
        <f>VLOOKUP(J157,'Svátky 2023'!A$18:B$20,2,0)</f>
        <v>neodkladné</v>
      </c>
      <c r="L157" s="1" t="s">
        <v>22</v>
      </c>
      <c r="M157" s="1" t="s">
        <v>22</v>
      </c>
      <c r="N157" s="1" t="s">
        <v>23</v>
      </c>
      <c r="O157">
        <f t="shared" si="6"/>
        <v>4</v>
      </c>
      <c r="P157" t="str">
        <f t="shared" si="7"/>
        <v>ANO</v>
      </c>
      <c r="Q157" s="4" t="str">
        <f>IFERROR(VLOOKUP(E157,'Svátky 2023'!B$2:B$14,1,0),"")</f>
        <v/>
      </c>
      <c r="R157" t="str">
        <f t="shared" si="8"/>
        <v>ANO</v>
      </c>
    </row>
    <row r="158" spans="1:18" x14ac:dyDescent="0.25">
      <c r="A158" s="1" t="s">
        <v>742</v>
      </c>
      <c r="B158" s="1" t="s">
        <v>743</v>
      </c>
      <c r="C158" s="1" t="s">
        <v>744</v>
      </c>
      <c r="D158" s="1" t="s">
        <v>48</v>
      </c>
      <c r="E158" s="4">
        <v>44931</v>
      </c>
      <c r="F158" s="8">
        <v>4.0972222222222222E-2</v>
      </c>
      <c r="G158" s="4">
        <v>44935</v>
      </c>
      <c r="H158" s="1" t="s">
        <v>287</v>
      </c>
      <c r="I158" s="1" t="s">
        <v>29</v>
      </c>
      <c r="J158" s="5">
        <v>3</v>
      </c>
      <c r="K158" s="5" t="str">
        <f>VLOOKUP(J158,'Svátky 2023'!A$18:B$20,2,0)</f>
        <v>jiné</v>
      </c>
      <c r="L158" s="1" t="s">
        <v>30</v>
      </c>
      <c r="M158" s="1" t="s">
        <v>31</v>
      </c>
      <c r="N158" s="1" t="s">
        <v>23</v>
      </c>
      <c r="O158">
        <f t="shared" si="6"/>
        <v>4</v>
      </c>
      <c r="P158" t="str">
        <f t="shared" si="7"/>
        <v>ANO</v>
      </c>
      <c r="Q158" s="4" t="str">
        <f>IFERROR(VLOOKUP(E158,'Svátky 2023'!B$2:B$14,1,0),"")</f>
        <v/>
      </c>
      <c r="R158" t="str">
        <f t="shared" si="8"/>
        <v>ANO</v>
      </c>
    </row>
    <row r="159" spans="1:18" x14ac:dyDescent="0.25">
      <c r="A159" s="1" t="s">
        <v>745</v>
      </c>
      <c r="B159" s="1" t="s">
        <v>746</v>
      </c>
      <c r="C159" s="1" t="s">
        <v>747</v>
      </c>
      <c r="D159" s="1" t="s">
        <v>64</v>
      </c>
      <c r="E159" s="4">
        <v>44931</v>
      </c>
      <c r="F159" s="8">
        <v>0.45</v>
      </c>
      <c r="G159" s="4">
        <v>44935</v>
      </c>
      <c r="H159" s="1" t="s">
        <v>286</v>
      </c>
      <c r="I159" s="1" t="s">
        <v>258</v>
      </c>
      <c r="J159" s="5">
        <v>2</v>
      </c>
      <c r="K159" s="5" t="str">
        <f>VLOOKUP(J159,'Svátky 2023'!A$18:B$20,2,0)</f>
        <v>plánované</v>
      </c>
      <c r="L159" s="1" t="s">
        <v>21</v>
      </c>
      <c r="M159" s="1" t="s">
        <v>20</v>
      </c>
      <c r="N159" s="1" t="s">
        <v>23</v>
      </c>
      <c r="O159">
        <f t="shared" si="6"/>
        <v>4</v>
      </c>
      <c r="P159" t="str">
        <f t="shared" si="7"/>
        <v>NE</v>
      </c>
      <c r="Q159" s="4" t="str">
        <f>IFERROR(VLOOKUP(E159,'Svátky 2023'!B$2:B$14,1,0),"")</f>
        <v/>
      </c>
      <c r="R159" t="str">
        <f t="shared" si="8"/>
        <v/>
      </c>
    </row>
    <row r="160" spans="1:18" x14ac:dyDescent="0.25">
      <c r="A160" s="1" t="s">
        <v>748</v>
      </c>
      <c r="B160" s="1" t="s">
        <v>749</v>
      </c>
      <c r="C160" s="1" t="s">
        <v>750</v>
      </c>
      <c r="D160" s="1" t="s">
        <v>64</v>
      </c>
      <c r="E160" s="4">
        <v>44931</v>
      </c>
      <c r="F160" s="8">
        <v>0.46458333333333335</v>
      </c>
      <c r="G160" s="4">
        <v>44935</v>
      </c>
      <c r="H160" s="1" t="s">
        <v>751</v>
      </c>
      <c r="I160" s="1" t="s">
        <v>264</v>
      </c>
      <c r="J160" s="5">
        <v>3</v>
      </c>
      <c r="K160" s="5" t="str">
        <f>VLOOKUP(J160,'Svátky 2023'!A$18:B$20,2,0)</f>
        <v>jiné</v>
      </c>
      <c r="L160" s="1" t="s">
        <v>30</v>
      </c>
      <c r="M160" s="1" t="s">
        <v>31</v>
      </c>
      <c r="N160" s="1" t="s">
        <v>23</v>
      </c>
      <c r="O160">
        <f t="shared" si="6"/>
        <v>4</v>
      </c>
      <c r="P160" t="str">
        <f t="shared" si="7"/>
        <v>NE</v>
      </c>
      <c r="Q160" s="4" t="str">
        <f>IFERROR(VLOOKUP(E160,'Svátky 2023'!B$2:B$14,1,0),"")</f>
        <v/>
      </c>
      <c r="R160" t="str">
        <f t="shared" si="8"/>
        <v/>
      </c>
    </row>
    <row r="161" spans="1:18" x14ac:dyDescent="0.25">
      <c r="A161" s="1" t="s">
        <v>752</v>
      </c>
      <c r="B161" s="1" t="s">
        <v>753</v>
      </c>
      <c r="C161" s="1" t="s">
        <v>754</v>
      </c>
      <c r="D161" s="1" t="s">
        <v>48</v>
      </c>
      <c r="E161" s="4">
        <v>44932</v>
      </c>
      <c r="F161" s="8">
        <v>0.34861111111111115</v>
      </c>
      <c r="G161" s="4">
        <v>44935</v>
      </c>
      <c r="H161" s="1" t="s">
        <v>756</v>
      </c>
      <c r="I161" s="1" t="s">
        <v>258</v>
      </c>
      <c r="J161" s="5">
        <v>2</v>
      </c>
      <c r="K161" s="5" t="str">
        <f>VLOOKUP(J161,'Svátky 2023'!A$18:B$20,2,0)</f>
        <v>plánované</v>
      </c>
      <c r="L161" s="1" t="s">
        <v>21</v>
      </c>
      <c r="M161" s="1" t="s">
        <v>22</v>
      </c>
      <c r="N161" s="1" t="s">
        <v>23</v>
      </c>
      <c r="O161">
        <f t="shared" si="6"/>
        <v>5</v>
      </c>
      <c r="P161" t="str">
        <f t="shared" si="7"/>
        <v>NE</v>
      </c>
      <c r="Q161" s="4" t="str">
        <f>IFERROR(VLOOKUP(E161,'Svátky 2023'!B$2:B$14,1,0),"")</f>
        <v/>
      </c>
      <c r="R161" t="str">
        <f t="shared" si="8"/>
        <v/>
      </c>
    </row>
    <row r="162" spans="1:18" x14ac:dyDescent="0.25">
      <c r="A162" s="1" t="s">
        <v>757</v>
      </c>
      <c r="B162" s="1" t="s">
        <v>758</v>
      </c>
      <c r="C162" s="1" t="s">
        <v>759</v>
      </c>
      <c r="D162" s="1" t="s">
        <v>35</v>
      </c>
      <c r="E162" s="4">
        <v>44932</v>
      </c>
      <c r="F162" s="8">
        <v>0.39930555555555558</v>
      </c>
      <c r="G162" s="4">
        <v>44935</v>
      </c>
      <c r="H162" s="1" t="s">
        <v>760</v>
      </c>
      <c r="I162" s="1" t="s">
        <v>38</v>
      </c>
      <c r="J162" s="5">
        <v>1</v>
      </c>
      <c r="K162" s="5" t="str">
        <f>VLOOKUP(J162,'Svátky 2023'!A$18:B$20,2,0)</f>
        <v>neodkladné</v>
      </c>
      <c r="L162" s="1" t="s">
        <v>23</v>
      </c>
      <c r="M162" s="1" t="s">
        <v>20</v>
      </c>
      <c r="N162" s="1" t="s">
        <v>23</v>
      </c>
      <c r="O162">
        <f t="shared" si="6"/>
        <v>5</v>
      </c>
      <c r="P162" t="str">
        <f t="shared" si="7"/>
        <v>NE</v>
      </c>
      <c r="Q162" s="4" t="str">
        <f>IFERROR(VLOOKUP(E162,'Svátky 2023'!B$2:B$14,1,0),"")</f>
        <v/>
      </c>
      <c r="R162" t="str">
        <f t="shared" si="8"/>
        <v/>
      </c>
    </row>
    <row r="163" spans="1:18" x14ac:dyDescent="0.25">
      <c r="A163" s="1" t="s">
        <v>761</v>
      </c>
      <c r="B163" s="1" t="s">
        <v>762</v>
      </c>
      <c r="C163" s="1" t="s">
        <v>763</v>
      </c>
      <c r="D163" s="1" t="s">
        <v>35</v>
      </c>
      <c r="E163" s="4">
        <v>44932</v>
      </c>
      <c r="F163" s="8">
        <v>0.41111111111111115</v>
      </c>
      <c r="G163" s="4">
        <v>44935</v>
      </c>
      <c r="H163" s="1" t="s">
        <v>764</v>
      </c>
      <c r="I163" s="1" t="s">
        <v>44</v>
      </c>
      <c r="J163" s="5">
        <v>3</v>
      </c>
      <c r="K163" s="5" t="str">
        <f>VLOOKUP(J163,'Svátky 2023'!A$18:B$20,2,0)</f>
        <v>jiné</v>
      </c>
      <c r="L163" s="1" t="s">
        <v>30</v>
      </c>
      <c r="M163" s="1" t="s">
        <v>31</v>
      </c>
      <c r="N163" s="1" t="s">
        <v>23</v>
      </c>
      <c r="O163">
        <f t="shared" si="6"/>
        <v>5</v>
      </c>
      <c r="P163" t="str">
        <f t="shared" si="7"/>
        <v>NE</v>
      </c>
      <c r="Q163" s="4" t="str">
        <f>IFERROR(VLOOKUP(E163,'Svátky 2023'!B$2:B$14,1,0),"")</f>
        <v/>
      </c>
      <c r="R163" t="str">
        <f t="shared" si="8"/>
        <v/>
      </c>
    </row>
    <row r="164" spans="1:18" x14ac:dyDescent="0.25">
      <c r="A164" s="1" t="s">
        <v>765</v>
      </c>
      <c r="B164" s="1" t="s">
        <v>463</v>
      </c>
      <c r="C164" s="1" t="s">
        <v>464</v>
      </c>
      <c r="D164" s="1" t="s">
        <v>35</v>
      </c>
      <c r="E164" s="4">
        <v>44934</v>
      </c>
      <c r="F164" s="8">
        <v>0.57916666666666672</v>
      </c>
      <c r="G164" s="4">
        <v>44935</v>
      </c>
      <c r="H164" s="1" t="s">
        <v>766</v>
      </c>
      <c r="I164" s="1" t="s">
        <v>120</v>
      </c>
      <c r="J164" s="5">
        <v>3</v>
      </c>
      <c r="K164" s="5" t="str">
        <f>VLOOKUP(J164,'Svátky 2023'!A$18:B$20,2,0)</f>
        <v>jiné</v>
      </c>
      <c r="L164" s="1" t="s">
        <v>30</v>
      </c>
      <c r="M164" s="1" t="s">
        <v>31</v>
      </c>
      <c r="N164" s="1" t="s">
        <v>23</v>
      </c>
      <c r="O164">
        <f t="shared" si="6"/>
        <v>7</v>
      </c>
      <c r="P164" t="str">
        <f t="shared" si="7"/>
        <v>NE</v>
      </c>
      <c r="Q164" s="4" t="str">
        <f>IFERROR(VLOOKUP(E164,'Svátky 2023'!B$2:B$14,1,0),"")</f>
        <v/>
      </c>
      <c r="R164" t="str">
        <f t="shared" si="8"/>
        <v>ANO</v>
      </c>
    </row>
    <row r="165" spans="1:18" x14ac:dyDescent="0.25">
      <c r="A165" s="1" t="s">
        <v>767</v>
      </c>
      <c r="B165" s="1" t="s">
        <v>768</v>
      </c>
      <c r="C165" s="1" t="s">
        <v>769</v>
      </c>
      <c r="D165" s="1" t="s">
        <v>35</v>
      </c>
      <c r="E165" s="4">
        <v>44934</v>
      </c>
      <c r="F165" s="8">
        <v>0.84305555555555556</v>
      </c>
      <c r="G165" s="4">
        <v>44935</v>
      </c>
      <c r="H165" s="1" t="s">
        <v>770</v>
      </c>
      <c r="I165" s="1" t="s">
        <v>19</v>
      </c>
      <c r="J165" s="5">
        <v>1</v>
      </c>
      <c r="K165" s="5" t="str">
        <f>VLOOKUP(J165,'Svátky 2023'!A$18:B$20,2,0)</f>
        <v>neodkladné</v>
      </c>
      <c r="L165" s="1" t="s">
        <v>20</v>
      </c>
      <c r="M165" s="1" t="s">
        <v>20</v>
      </c>
      <c r="N165" s="1" t="s">
        <v>23</v>
      </c>
      <c r="O165">
        <f t="shared" si="6"/>
        <v>7</v>
      </c>
      <c r="P165" t="str">
        <f t="shared" si="7"/>
        <v>ANO</v>
      </c>
      <c r="Q165" s="4" t="str">
        <f>IFERROR(VLOOKUP(E165,'Svátky 2023'!B$2:B$14,1,0),"")</f>
        <v/>
      </c>
      <c r="R165" t="str">
        <f t="shared" si="8"/>
        <v>ANO</v>
      </c>
    </row>
    <row r="166" spans="1:18" x14ac:dyDescent="0.25">
      <c r="A166" s="1" t="s">
        <v>771</v>
      </c>
      <c r="B166" s="1" t="s">
        <v>772</v>
      </c>
      <c r="C166" s="1" t="s">
        <v>773</v>
      </c>
      <c r="D166" s="1" t="s">
        <v>48</v>
      </c>
      <c r="E166" s="4">
        <v>44934</v>
      </c>
      <c r="F166" s="8">
        <v>0.8520833333333333</v>
      </c>
      <c r="G166" s="4">
        <v>44935</v>
      </c>
      <c r="H166" s="1" t="s">
        <v>770</v>
      </c>
      <c r="I166" s="1" t="s">
        <v>29</v>
      </c>
      <c r="J166" s="5">
        <v>3</v>
      </c>
      <c r="K166" s="5" t="str">
        <f>VLOOKUP(J166,'Svátky 2023'!A$18:B$20,2,0)</f>
        <v>jiné</v>
      </c>
      <c r="L166" s="1" t="s">
        <v>30</v>
      </c>
      <c r="M166" s="1" t="s">
        <v>31</v>
      </c>
      <c r="N166" s="1" t="s">
        <v>23</v>
      </c>
      <c r="O166">
        <f t="shared" si="6"/>
        <v>7</v>
      </c>
      <c r="P166" t="str">
        <f t="shared" si="7"/>
        <v>ANO</v>
      </c>
      <c r="Q166" s="4" t="str">
        <f>IFERROR(VLOOKUP(E166,'Svátky 2023'!B$2:B$14,1,0),"")</f>
        <v/>
      </c>
      <c r="R166" t="str">
        <f t="shared" si="8"/>
        <v>ANO</v>
      </c>
    </row>
    <row r="167" spans="1:18" x14ac:dyDescent="0.25">
      <c r="A167" s="1" t="s">
        <v>775</v>
      </c>
      <c r="B167" s="1" t="s">
        <v>776</v>
      </c>
      <c r="C167" s="1" t="s">
        <v>777</v>
      </c>
      <c r="D167" s="1" t="s">
        <v>48</v>
      </c>
      <c r="E167" s="4">
        <v>44924</v>
      </c>
      <c r="F167" s="8">
        <v>0.55625000000000002</v>
      </c>
      <c r="G167" s="4">
        <v>44936</v>
      </c>
      <c r="H167" s="1" t="s">
        <v>779</v>
      </c>
      <c r="I167" s="1" t="s">
        <v>258</v>
      </c>
      <c r="J167" s="5">
        <v>3</v>
      </c>
      <c r="K167" s="5" t="str">
        <f>VLOOKUP(J167,'Svátky 2023'!A$18:B$20,2,0)</f>
        <v>jiné</v>
      </c>
      <c r="L167" s="1" t="s">
        <v>21</v>
      </c>
      <c r="M167" s="1" t="s">
        <v>20</v>
      </c>
      <c r="N167" s="1" t="s">
        <v>23</v>
      </c>
      <c r="O167">
        <f t="shared" si="6"/>
        <v>4</v>
      </c>
      <c r="P167" t="str">
        <f t="shared" si="7"/>
        <v>NE</v>
      </c>
      <c r="Q167" s="4" t="str">
        <f>IFERROR(VLOOKUP(E167,'Svátky 2023'!B$2:B$14,1,0),"")</f>
        <v/>
      </c>
      <c r="R167" t="str">
        <f t="shared" si="8"/>
        <v/>
      </c>
    </row>
    <row r="168" spans="1:18" x14ac:dyDescent="0.25">
      <c r="A168" s="1" t="s">
        <v>780</v>
      </c>
      <c r="B168" s="1" t="s">
        <v>781</v>
      </c>
      <c r="C168" s="1" t="s">
        <v>782</v>
      </c>
      <c r="D168" s="1" t="s">
        <v>48</v>
      </c>
      <c r="E168" s="4">
        <v>44924</v>
      </c>
      <c r="F168" s="8">
        <v>0.59791666666666665</v>
      </c>
      <c r="G168" s="4">
        <v>44936</v>
      </c>
      <c r="H168" s="1" t="s">
        <v>784</v>
      </c>
      <c r="I168" s="1" t="s">
        <v>264</v>
      </c>
      <c r="J168" s="5">
        <v>3</v>
      </c>
      <c r="K168" s="5" t="str">
        <f>VLOOKUP(J168,'Svátky 2023'!A$18:B$20,2,0)</f>
        <v>jiné</v>
      </c>
      <c r="L168" s="1" t="s">
        <v>30</v>
      </c>
      <c r="M168" s="1" t="s">
        <v>31</v>
      </c>
      <c r="N168" s="1" t="s">
        <v>23</v>
      </c>
      <c r="O168">
        <f t="shared" si="6"/>
        <v>4</v>
      </c>
      <c r="P168" t="str">
        <f t="shared" si="7"/>
        <v>NE</v>
      </c>
      <c r="Q168" s="4" t="str">
        <f>IFERROR(VLOOKUP(E168,'Svátky 2023'!B$2:B$14,1,0),"")</f>
        <v/>
      </c>
      <c r="R168" t="str">
        <f t="shared" si="8"/>
        <v/>
      </c>
    </row>
    <row r="169" spans="1:18" x14ac:dyDescent="0.25">
      <c r="A169" s="1" t="s">
        <v>785</v>
      </c>
      <c r="B169" s="1" t="s">
        <v>786</v>
      </c>
      <c r="C169" s="1" t="s">
        <v>787</v>
      </c>
      <c r="D169" s="1" t="s">
        <v>48</v>
      </c>
      <c r="E169" s="4">
        <v>44930</v>
      </c>
      <c r="F169" s="8">
        <v>0.53125</v>
      </c>
      <c r="G169" s="4">
        <v>44936</v>
      </c>
      <c r="H169" s="1" t="s">
        <v>788</v>
      </c>
      <c r="I169" s="1" t="s">
        <v>38</v>
      </c>
      <c r="J169" s="5">
        <v>1</v>
      </c>
      <c r="K169" s="5" t="str">
        <f>VLOOKUP(J169,'Svátky 2023'!A$18:B$20,2,0)</f>
        <v>neodkladné</v>
      </c>
      <c r="L169" s="1" t="s">
        <v>31</v>
      </c>
      <c r="M169" s="1" t="s">
        <v>20</v>
      </c>
      <c r="N169" s="1" t="s">
        <v>23</v>
      </c>
      <c r="O169">
        <f t="shared" si="6"/>
        <v>3</v>
      </c>
      <c r="P169" t="str">
        <f t="shared" si="7"/>
        <v>NE</v>
      </c>
      <c r="Q169" s="4" t="str">
        <f>IFERROR(VLOOKUP(E169,'Svátky 2023'!B$2:B$14,1,0),"")</f>
        <v/>
      </c>
      <c r="R169" t="str">
        <f t="shared" si="8"/>
        <v/>
      </c>
    </row>
    <row r="170" spans="1:18" x14ac:dyDescent="0.25">
      <c r="A170" s="1" t="s">
        <v>789</v>
      </c>
      <c r="B170" s="1" t="s">
        <v>790</v>
      </c>
      <c r="C170" s="1" t="s">
        <v>791</v>
      </c>
      <c r="D170" s="1" t="s">
        <v>48</v>
      </c>
      <c r="E170" s="4">
        <v>44930</v>
      </c>
      <c r="F170" s="8">
        <v>0.60555555555555551</v>
      </c>
      <c r="G170" s="4">
        <v>44936</v>
      </c>
      <c r="H170" s="1" t="s">
        <v>792</v>
      </c>
      <c r="I170" s="1" t="s">
        <v>44</v>
      </c>
      <c r="J170" s="5">
        <v>3</v>
      </c>
      <c r="K170" s="5" t="str">
        <f>VLOOKUP(J170,'Svátky 2023'!A$18:B$20,2,0)</f>
        <v>jiné</v>
      </c>
      <c r="L170" s="1" t="s">
        <v>30</v>
      </c>
      <c r="M170" s="1" t="s">
        <v>31</v>
      </c>
      <c r="N170" s="1" t="s">
        <v>23</v>
      </c>
      <c r="O170">
        <f t="shared" si="6"/>
        <v>3</v>
      </c>
      <c r="P170" t="str">
        <f t="shared" si="7"/>
        <v>NE</v>
      </c>
      <c r="Q170" s="4" t="str">
        <f>IFERROR(VLOOKUP(E170,'Svátky 2023'!B$2:B$14,1,0),"")</f>
        <v/>
      </c>
      <c r="R170" t="str">
        <f t="shared" si="8"/>
        <v/>
      </c>
    </row>
    <row r="171" spans="1:18" x14ac:dyDescent="0.25">
      <c r="A171" s="1" t="s">
        <v>793</v>
      </c>
      <c r="B171" s="1" t="s">
        <v>794</v>
      </c>
      <c r="C171" s="1" t="s">
        <v>795</v>
      </c>
      <c r="D171" s="1" t="s">
        <v>35</v>
      </c>
      <c r="E171" s="4">
        <v>44931</v>
      </c>
      <c r="F171" s="8">
        <v>0.60625000000000007</v>
      </c>
      <c r="G171" s="4">
        <v>44936</v>
      </c>
      <c r="H171" s="1" t="s">
        <v>797</v>
      </c>
      <c r="I171" s="1" t="s">
        <v>19</v>
      </c>
      <c r="J171" s="5">
        <v>1</v>
      </c>
      <c r="K171" s="5" t="str">
        <f>VLOOKUP(J171,'Svátky 2023'!A$18:B$20,2,0)</f>
        <v>neodkladné</v>
      </c>
      <c r="L171" s="1" t="s">
        <v>21</v>
      </c>
      <c r="M171" s="1" t="s">
        <v>22</v>
      </c>
      <c r="N171" s="1" t="s">
        <v>23</v>
      </c>
      <c r="O171">
        <f t="shared" si="6"/>
        <v>4</v>
      </c>
      <c r="P171" t="str">
        <f t="shared" si="7"/>
        <v>NE</v>
      </c>
      <c r="Q171" s="4" t="str">
        <f>IFERROR(VLOOKUP(E171,'Svátky 2023'!B$2:B$14,1,0),"")</f>
        <v/>
      </c>
      <c r="R171" t="str">
        <f t="shared" si="8"/>
        <v/>
      </c>
    </row>
    <row r="172" spans="1:18" x14ac:dyDescent="0.25">
      <c r="A172" s="1" t="s">
        <v>798</v>
      </c>
      <c r="B172" s="1" t="s">
        <v>799</v>
      </c>
      <c r="C172" s="1" t="s">
        <v>800</v>
      </c>
      <c r="D172" s="1" t="s">
        <v>35</v>
      </c>
      <c r="E172" s="4">
        <v>44932</v>
      </c>
      <c r="F172" s="8">
        <v>0.6118055555555556</v>
      </c>
      <c r="G172" s="4">
        <v>44936</v>
      </c>
      <c r="H172" s="1" t="s">
        <v>802</v>
      </c>
      <c r="I172" s="1" t="s">
        <v>19</v>
      </c>
      <c r="J172" s="5">
        <v>3</v>
      </c>
      <c r="K172" s="5" t="str">
        <f>VLOOKUP(J172,'Svátky 2023'!A$18:B$20,2,0)</f>
        <v>jiné</v>
      </c>
      <c r="L172" s="1" t="s">
        <v>21</v>
      </c>
      <c r="M172" s="1" t="s">
        <v>22</v>
      </c>
      <c r="N172" s="1" t="s">
        <v>23</v>
      </c>
      <c r="O172">
        <f t="shared" si="6"/>
        <v>5</v>
      </c>
      <c r="P172" t="str">
        <f t="shared" si="7"/>
        <v>NE</v>
      </c>
      <c r="Q172" s="4" t="str">
        <f>IFERROR(VLOOKUP(E172,'Svátky 2023'!B$2:B$14,1,0),"")</f>
        <v/>
      </c>
      <c r="R172" t="str">
        <f t="shared" si="8"/>
        <v/>
      </c>
    </row>
    <row r="173" spans="1:18" x14ac:dyDescent="0.25">
      <c r="A173" s="1" t="s">
        <v>803</v>
      </c>
      <c r="B173" s="1" t="s">
        <v>804</v>
      </c>
      <c r="C173" s="1" t="s">
        <v>805</v>
      </c>
      <c r="D173" s="1" t="s">
        <v>35</v>
      </c>
      <c r="E173" s="4">
        <v>44934</v>
      </c>
      <c r="F173" s="8">
        <v>0.55833333333333335</v>
      </c>
      <c r="G173" s="4">
        <v>44936</v>
      </c>
      <c r="H173" s="1" t="s">
        <v>583</v>
      </c>
      <c r="I173" s="1" t="s">
        <v>151</v>
      </c>
      <c r="J173" s="5">
        <v>2</v>
      </c>
      <c r="K173" s="5" t="str">
        <f>VLOOKUP(J173,'Svátky 2023'!A$18:B$20,2,0)</f>
        <v>plánované</v>
      </c>
      <c r="L173" s="1" t="s">
        <v>21</v>
      </c>
      <c r="M173" s="1" t="s">
        <v>22</v>
      </c>
      <c r="N173" s="1" t="s">
        <v>23</v>
      </c>
      <c r="O173">
        <f t="shared" si="6"/>
        <v>7</v>
      </c>
      <c r="P173" t="str">
        <f t="shared" si="7"/>
        <v>NE</v>
      </c>
      <c r="Q173" s="4" t="str">
        <f>IFERROR(VLOOKUP(E173,'Svátky 2023'!B$2:B$14,1,0),"")</f>
        <v/>
      </c>
      <c r="R173" t="str">
        <f t="shared" si="8"/>
        <v>ANO</v>
      </c>
    </row>
    <row r="174" spans="1:18" x14ac:dyDescent="0.25">
      <c r="A174" s="1" t="s">
        <v>806</v>
      </c>
      <c r="B174" s="1" t="s">
        <v>807</v>
      </c>
      <c r="C174" s="1" t="s">
        <v>808</v>
      </c>
      <c r="D174" s="1" t="s">
        <v>64</v>
      </c>
      <c r="E174" s="4">
        <v>44934</v>
      </c>
      <c r="F174" s="8">
        <v>0.56388888888888888</v>
      </c>
      <c r="G174" s="4">
        <v>44936</v>
      </c>
      <c r="H174" s="1" t="s">
        <v>664</v>
      </c>
      <c r="I174" s="1" t="s">
        <v>51</v>
      </c>
      <c r="J174" s="5">
        <v>2</v>
      </c>
      <c r="K174" s="5" t="str">
        <f>VLOOKUP(J174,'Svátky 2023'!A$18:B$20,2,0)</f>
        <v>plánované</v>
      </c>
      <c r="L174" s="1" t="s">
        <v>21</v>
      </c>
      <c r="M174" s="1" t="s">
        <v>22</v>
      </c>
      <c r="N174" s="1" t="s">
        <v>23</v>
      </c>
      <c r="O174">
        <f t="shared" si="6"/>
        <v>7</v>
      </c>
      <c r="P174" t="str">
        <f t="shared" si="7"/>
        <v>NE</v>
      </c>
      <c r="Q174" s="4" t="str">
        <f>IFERROR(VLOOKUP(E174,'Svátky 2023'!B$2:B$14,1,0),"")</f>
        <v/>
      </c>
      <c r="R174" t="str">
        <f t="shared" si="8"/>
        <v>ANO</v>
      </c>
    </row>
    <row r="175" spans="1:18" x14ac:dyDescent="0.25">
      <c r="A175" s="1" t="s">
        <v>810</v>
      </c>
      <c r="B175" s="1" t="s">
        <v>811</v>
      </c>
      <c r="C175" s="1" t="s">
        <v>812</v>
      </c>
      <c r="D175" s="1" t="s">
        <v>48</v>
      </c>
      <c r="E175" s="4">
        <v>44934</v>
      </c>
      <c r="F175" s="8">
        <v>0.56805555555555554</v>
      </c>
      <c r="G175" s="4">
        <v>44936</v>
      </c>
      <c r="H175" s="1" t="s">
        <v>273</v>
      </c>
      <c r="I175" s="1" t="s">
        <v>145</v>
      </c>
      <c r="J175" s="5">
        <v>3</v>
      </c>
      <c r="K175" s="5" t="str">
        <f>VLOOKUP(J175,'Svátky 2023'!A$18:B$20,2,0)</f>
        <v>jiné</v>
      </c>
      <c r="L175" s="1" t="s">
        <v>30</v>
      </c>
      <c r="M175" s="1" t="s">
        <v>31</v>
      </c>
      <c r="N175" s="1" t="s">
        <v>23</v>
      </c>
      <c r="O175">
        <f t="shared" si="6"/>
        <v>7</v>
      </c>
      <c r="P175" t="str">
        <f t="shared" si="7"/>
        <v>NE</v>
      </c>
      <c r="Q175" s="4" t="str">
        <f>IFERROR(VLOOKUP(E175,'Svátky 2023'!B$2:B$14,1,0),"")</f>
        <v/>
      </c>
      <c r="R175" t="str">
        <f t="shared" si="8"/>
        <v>ANO</v>
      </c>
    </row>
    <row r="176" spans="1:18" x14ac:dyDescent="0.25">
      <c r="A176" s="1" t="s">
        <v>814</v>
      </c>
      <c r="B176" s="1" t="s">
        <v>815</v>
      </c>
      <c r="C176" s="1" t="s">
        <v>816</v>
      </c>
      <c r="D176" s="1" t="s">
        <v>48</v>
      </c>
      <c r="E176" s="4">
        <v>44934</v>
      </c>
      <c r="F176" s="8">
        <v>0.57013888888888886</v>
      </c>
      <c r="G176" s="4">
        <v>44936</v>
      </c>
      <c r="H176" s="1" t="s">
        <v>402</v>
      </c>
      <c r="I176" s="1" t="s">
        <v>151</v>
      </c>
      <c r="J176" s="5">
        <v>2</v>
      </c>
      <c r="K176" s="5" t="str">
        <f>VLOOKUP(J176,'Svátky 2023'!A$18:B$20,2,0)</f>
        <v>plánované</v>
      </c>
      <c r="L176" s="1" t="s">
        <v>21</v>
      </c>
      <c r="M176" s="1" t="s">
        <v>22</v>
      </c>
      <c r="N176" s="1" t="s">
        <v>23</v>
      </c>
      <c r="O176">
        <f t="shared" si="6"/>
        <v>7</v>
      </c>
      <c r="P176" t="str">
        <f t="shared" si="7"/>
        <v>NE</v>
      </c>
      <c r="Q176" s="4" t="str">
        <f>IFERROR(VLOOKUP(E176,'Svátky 2023'!B$2:B$14,1,0),"")</f>
        <v/>
      </c>
      <c r="R176" t="str">
        <f t="shared" si="8"/>
        <v>ANO</v>
      </c>
    </row>
    <row r="177" spans="1:18" x14ac:dyDescent="0.25">
      <c r="A177" s="1" t="s">
        <v>817</v>
      </c>
      <c r="B177" s="1" t="s">
        <v>818</v>
      </c>
      <c r="C177" s="1" t="s">
        <v>819</v>
      </c>
      <c r="D177" s="1" t="s">
        <v>48</v>
      </c>
      <c r="E177" s="4">
        <v>44934</v>
      </c>
      <c r="F177" s="8">
        <v>0.58194444444444449</v>
      </c>
      <c r="G177" s="4">
        <v>44936</v>
      </c>
      <c r="H177" s="1" t="s">
        <v>821</v>
      </c>
      <c r="I177" s="1" t="s">
        <v>51</v>
      </c>
      <c r="J177" s="5">
        <v>2</v>
      </c>
      <c r="K177" s="5" t="str">
        <f>VLOOKUP(J177,'Svátky 2023'!A$18:B$20,2,0)</f>
        <v>plánované</v>
      </c>
      <c r="L177" s="1" t="s">
        <v>21</v>
      </c>
      <c r="M177" s="1" t="s">
        <v>22</v>
      </c>
      <c r="N177" s="1" t="s">
        <v>23</v>
      </c>
      <c r="O177">
        <f t="shared" si="6"/>
        <v>7</v>
      </c>
      <c r="P177" t="str">
        <f t="shared" si="7"/>
        <v>NE</v>
      </c>
      <c r="Q177" s="4" t="str">
        <f>IFERROR(VLOOKUP(E177,'Svátky 2023'!B$2:B$14,1,0),"")</f>
        <v/>
      </c>
      <c r="R177" t="str">
        <f t="shared" si="8"/>
        <v>ANO</v>
      </c>
    </row>
    <row r="178" spans="1:18" x14ac:dyDescent="0.25">
      <c r="A178" s="1" t="s">
        <v>822</v>
      </c>
      <c r="B178" s="1" t="s">
        <v>823</v>
      </c>
      <c r="C178" s="1" t="s">
        <v>824</v>
      </c>
      <c r="D178" s="1" t="s">
        <v>35</v>
      </c>
      <c r="E178" s="4">
        <v>44934</v>
      </c>
      <c r="F178" s="8">
        <v>0.59236111111111112</v>
      </c>
      <c r="G178" s="4">
        <v>44936</v>
      </c>
      <c r="H178" s="1" t="s">
        <v>826</v>
      </c>
      <c r="I178" s="1" t="s">
        <v>145</v>
      </c>
      <c r="J178" s="5">
        <v>3</v>
      </c>
      <c r="K178" s="5" t="str">
        <f>VLOOKUP(J178,'Svátky 2023'!A$18:B$20,2,0)</f>
        <v>jiné</v>
      </c>
      <c r="L178" s="1" t="s">
        <v>30</v>
      </c>
      <c r="M178" s="1" t="s">
        <v>31</v>
      </c>
      <c r="N178" s="1" t="s">
        <v>23</v>
      </c>
      <c r="O178">
        <f t="shared" si="6"/>
        <v>7</v>
      </c>
      <c r="P178" t="str">
        <f t="shared" si="7"/>
        <v>NE</v>
      </c>
      <c r="Q178" s="4" t="str">
        <f>IFERROR(VLOOKUP(E178,'Svátky 2023'!B$2:B$14,1,0),"")</f>
        <v/>
      </c>
      <c r="R178" t="str">
        <f t="shared" si="8"/>
        <v>ANO</v>
      </c>
    </row>
    <row r="179" spans="1:18" x14ac:dyDescent="0.25">
      <c r="A179" s="1" t="s">
        <v>827</v>
      </c>
      <c r="B179" s="1" t="s">
        <v>828</v>
      </c>
      <c r="C179" s="1" t="s">
        <v>829</v>
      </c>
      <c r="D179" s="1" t="s">
        <v>35</v>
      </c>
      <c r="E179" s="4">
        <v>44934</v>
      </c>
      <c r="F179" s="8">
        <v>0.59513888888888888</v>
      </c>
      <c r="G179" s="4">
        <v>44936</v>
      </c>
      <c r="H179" s="1" t="s">
        <v>831</v>
      </c>
      <c r="I179" s="1" t="s">
        <v>151</v>
      </c>
      <c r="J179" s="5">
        <v>2</v>
      </c>
      <c r="K179" s="5" t="str">
        <f>VLOOKUP(J179,'Svátky 2023'!A$18:B$20,2,0)</f>
        <v>plánované</v>
      </c>
      <c r="L179" s="1" t="s">
        <v>21</v>
      </c>
      <c r="M179" s="1" t="s">
        <v>22</v>
      </c>
      <c r="N179" s="1" t="s">
        <v>23</v>
      </c>
      <c r="O179">
        <f t="shared" si="6"/>
        <v>7</v>
      </c>
      <c r="P179" t="str">
        <f t="shared" si="7"/>
        <v>NE</v>
      </c>
      <c r="Q179" s="4" t="str">
        <f>IFERROR(VLOOKUP(E179,'Svátky 2023'!B$2:B$14,1,0),"")</f>
        <v/>
      </c>
      <c r="R179" t="str">
        <f t="shared" si="8"/>
        <v>ANO</v>
      </c>
    </row>
    <row r="180" spans="1:18" x14ac:dyDescent="0.25">
      <c r="A180" s="1" t="s">
        <v>832</v>
      </c>
      <c r="B180" s="1" t="s">
        <v>833</v>
      </c>
      <c r="C180" s="1" t="s">
        <v>834</v>
      </c>
      <c r="D180" s="1" t="s">
        <v>64</v>
      </c>
      <c r="E180" s="4">
        <v>44934</v>
      </c>
      <c r="F180" s="8">
        <v>0.60763888888888895</v>
      </c>
      <c r="G180" s="4">
        <v>44936</v>
      </c>
      <c r="H180" s="1" t="s">
        <v>237</v>
      </c>
      <c r="I180" s="1" t="s">
        <v>145</v>
      </c>
      <c r="J180" s="5">
        <v>3</v>
      </c>
      <c r="K180" s="5" t="str">
        <f>VLOOKUP(J180,'Svátky 2023'!A$18:B$20,2,0)</f>
        <v>jiné</v>
      </c>
      <c r="L180" s="1" t="s">
        <v>30</v>
      </c>
      <c r="M180" s="1" t="s">
        <v>31</v>
      </c>
      <c r="N180" s="1" t="s">
        <v>23</v>
      </c>
      <c r="O180">
        <f t="shared" si="6"/>
        <v>7</v>
      </c>
      <c r="P180" t="str">
        <f t="shared" si="7"/>
        <v>NE</v>
      </c>
      <c r="Q180" s="4" t="str">
        <f>IFERROR(VLOOKUP(E180,'Svátky 2023'!B$2:B$14,1,0),"")</f>
        <v/>
      </c>
      <c r="R180" t="str">
        <f t="shared" si="8"/>
        <v>ANO</v>
      </c>
    </row>
    <row r="181" spans="1:18" x14ac:dyDescent="0.25">
      <c r="A181" s="1" t="s">
        <v>836</v>
      </c>
      <c r="B181" s="1" t="s">
        <v>833</v>
      </c>
      <c r="C181" s="1" t="s">
        <v>837</v>
      </c>
      <c r="D181" s="1" t="s">
        <v>48</v>
      </c>
      <c r="E181" s="4">
        <v>44934</v>
      </c>
      <c r="F181" s="8">
        <v>0.61111111111111105</v>
      </c>
      <c r="G181" s="4">
        <v>44936</v>
      </c>
      <c r="H181" s="1" t="s">
        <v>636</v>
      </c>
      <c r="I181" s="1" t="s">
        <v>151</v>
      </c>
      <c r="J181" s="5">
        <v>2</v>
      </c>
      <c r="K181" s="5" t="str">
        <f>VLOOKUP(J181,'Svátky 2023'!A$18:B$20,2,0)</f>
        <v>plánované</v>
      </c>
      <c r="L181" s="1" t="s">
        <v>21</v>
      </c>
      <c r="M181" s="1" t="s">
        <v>22</v>
      </c>
      <c r="N181" s="1" t="s">
        <v>23</v>
      </c>
      <c r="O181">
        <f t="shared" si="6"/>
        <v>7</v>
      </c>
      <c r="P181" t="str">
        <f t="shared" si="7"/>
        <v>NE</v>
      </c>
      <c r="Q181" s="4" t="str">
        <f>IFERROR(VLOOKUP(E181,'Svátky 2023'!B$2:B$14,1,0),"")</f>
        <v/>
      </c>
      <c r="R181" t="str">
        <f t="shared" si="8"/>
        <v>ANO</v>
      </c>
    </row>
    <row r="182" spans="1:18" x14ac:dyDescent="0.25">
      <c r="A182" s="1" t="s">
        <v>839</v>
      </c>
      <c r="B182" s="1" t="s">
        <v>840</v>
      </c>
      <c r="C182" s="1" t="s">
        <v>841</v>
      </c>
      <c r="D182" s="1" t="s">
        <v>100</v>
      </c>
      <c r="E182" s="4">
        <v>44934</v>
      </c>
      <c r="F182" s="8">
        <v>0.62361111111111112</v>
      </c>
      <c r="G182" s="4">
        <v>44936</v>
      </c>
      <c r="H182" s="1" t="s">
        <v>842</v>
      </c>
      <c r="I182" s="1" t="s">
        <v>51</v>
      </c>
      <c r="J182" s="5">
        <v>2</v>
      </c>
      <c r="K182" s="5" t="str">
        <f>VLOOKUP(J182,'Svátky 2023'!A$18:B$20,2,0)</f>
        <v>plánované</v>
      </c>
      <c r="L182" s="1" t="s">
        <v>21</v>
      </c>
      <c r="M182" s="1" t="s">
        <v>22</v>
      </c>
      <c r="N182" s="1" t="s">
        <v>23</v>
      </c>
      <c r="O182">
        <f t="shared" si="6"/>
        <v>7</v>
      </c>
      <c r="P182" t="str">
        <f t="shared" si="7"/>
        <v>NE</v>
      </c>
      <c r="Q182" s="4" t="str">
        <f>IFERROR(VLOOKUP(E182,'Svátky 2023'!B$2:B$14,1,0),"")</f>
        <v/>
      </c>
      <c r="R182" t="str">
        <f t="shared" si="8"/>
        <v>ANO</v>
      </c>
    </row>
    <row r="183" spans="1:18" x14ac:dyDescent="0.25">
      <c r="A183" s="1" t="s">
        <v>843</v>
      </c>
      <c r="B183" s="1" t="s">
        <v>844</v>
      </c>
      <c r="C183" s="1" t="s">
        <v>845</v>
      </c>
      <c r="D183" s="1" t="s">
        <v>64</v>
      </c>
      <c r="E183" s="4">
        <v>44935</v>
      </c>
      <c r="F183" s="8">
        <v>0.41944444444444445</v>
      </c>
      <c r="G183" s="4">
        <v>44936</v>
      </c>
      <c r="H183" s="1" t="s">
        <v>835</v>
      </c>
      <c r="I183" s="1" t="s">
        <v>51</v>
      </c>
      <c r="J183" s="5">
        <v>2</v>
      </c>
      <c r="K183" s="5" t="str">
        <f>VLOOKUP(J183,'Svátky 2023'!A$18:B$20,2,0)</f>
        <v>plánované</v>
      </c>
      <c r="L183" s="1" t="s">
        <v>21</v>
      </c>
      <c r="M183" s="1" t="s">
        <v>22</v>
      </c>
      <c r="N183" s="1" t="s">
        <v>23</v>
      </c>
      <c r="O183">
        <f t="shared" si="6"/>
        <v>1</v>
      </c>
      <c r="P183" t="str">
        <f t="shared" si="7"/>
        <v>NE</v>
      </c>
      <c r="Q183" s="4" t="str">
        <f>IFERROR(VLOOKUP(E183,'Svátky 2023'!B$2:B$14,1,0),"")</f>
        <v/>
      </c>
      <c r="R183" t="str">
        <f t="shared" si="8"/>
        <v/>
      </c>
    </row>
    <row r="184" spans="1:18" x14ac:dyDescent="0.25">
      <c r="A184" s="1" t="s">
        <v>846</v>
      </c>
      <c r="B184" s="1" t="s">
        <v>847</v>
      </c>
      <c r="C184" s="1" t="s">
        <v>848</v>
      </c>
      <c r="D184" s="1" t="s">
        <v>48</v>
      </c>
      <c r="E184" s="4">
        <v>44935</v>
      </c>
      <c r="F184" s="8">
        <v>0.75486111111111109</v>
      </c>
      <c r="G184" s="4">
        <v>44936</v>
      </c>
      <c r="H184" s="1" t="s">
        <v>570</v>
      </c>
      <c r="I184" s="1" t="s">
        <v>258</v>
      </c>
      <c r="J184" s="5">
        <v>2</v>
      </c>
      <c r="K184" s="5" t="str">
        <f>VLOOKUP(J184,'Svátky 2023'!A$18:B$20,2,0)</f>
        <v>plánované</v>
      </c>
      <c r="L184" s="1" t="s">
        <v>21</v>
      </c>
      <c r="M184" s="1" t="s">
        <v>20</v>
      </c>
      <c r="N184" s="1" t="s">
        <v>23</v>
      </c>
      <c r="O184">
        <f t="shared" si="6"/>
        <v>1</v>
      </c>
      <c r="P184" t="str">
        <f t="shared" si="7"/>
        <v>ANO</v>
      </c>
      <c r="Q184" s="4" t="str">
        <f>IFERROR(VLOOKUP(E184,'Svátky 2023'!B$2:B$14,1,0),"")</f>
        <v/>
      </c>
      <c r="R184" t="str">
        <f t="shared" si="8"/>
        <v>ANO</v>
      </c>
    </row>
    <row r="185" spans="1:18" x14ac:dyDescent="0.25">
      <c r="A185" s="1" t="s">
        <v>849</v>
      </c>
      <c r="B185" s="1" t="s">
        <v>850</v>
      </c>
      <c r="C185" s="1" t="s">
        <v>851</v>
      </c>
      <c r="D185" s="1" t="s">
        <v>35</v>
      </c>
      <c r="E185" s="4">
        <v>44931</v>
      </c>
      <c r="F185" s="8">
        <v>0.84513888888888899</v>
      </c>
      <c r="G185" s="4">
        <v>44937</v>
      </c>
      <c r="H185" s="1" t="s">
        <v>853</v>
      </c>
      <c r="I185" s="1" t="s">
        <v>120</v>
      </c>
      <c r="J185" s="5">
        <v>3</v>
      </c>
      <c r="K185" s="5" t="str">
        <f>VLOOKUP(J185,'Svátky 2023'!A$18:B$20,2,0)</f>
        <v>jiné</v>
      </c>
      <c r="L185" s="1" t="s">
        <v>30</v>
      </c>
      <c r="M185" s="1" t="s">
        <v>31</v>
      </c>
      <c r="N185" s="1" t="s">
        <v>23</v>
      </c>
      <c r="O185">
        <f t="shared" si="6"/>
        <v>4</v>
      </c>
      <c r="P185" t="str">
        <f t="shared" si="7"/>
        <v>ANO</v>
      </c>
      <c r="Q185" s="4" t="str">
        <f>IFERROR(VLOOKUP(E185,'Svátky 2023'!B$2:B$14,1,0),"")</f>
        <v/>
      </c>
      <c r="R185" t="str">
        <f t="shared" si="8"/>
        <v>ANO</v>
      </c>
    </row>
    <row r="186" spans="1:18" x14ac:dyDescent="0.25">
      <c r="A186" s="1" t="s">
        <v>854</v>
      </c>
      <c r="B186" s="1" t="s">
        <v>855</v>
      </c>
      <c r="C186" s="1" t="s">
        <v>856</v>
      </c>
      <c r="D186" s="1" t="s">
        <v>35</v>
      </c>
      <c r="E186" s="4">
        <v>44931</v>
      </c>
      <c r="F186" s="8">
        <v>0.77777777777777779</v>
      </c>
      <c r="G186" s="4">
        <v>44937</v>
      </c>
      <c r="H186" s="1" t="s">
        <v>728</v>
      </c>
      <c r="I186" s="1" t="s">
        <v>51</v>
      </c>
      <c r="J186" s="5">
        <v>1</v>
      </c>
      <c r="K186" s="5" t="str">
        <f>VLOOKUP(J186,'Svátky 2023'!A$18:B$20,2,0)</f>
        <v>neodkladné</v>
      </c>
      <c r="L186" s="1" t="s">
        <v>31</v>
      </c>
      <c r="M186" s="1" t="s">
        <v>22</v>
      </c>
      <c r="N186" s="1" t="s">
        <v>23</v>
      </c>
      <c r="O186">
        <f t="shared" si="6"/>
        <v>4</v>
      </c>
      <c r="P186" t="str">
        <f t="shared" si="7"/>
        <v>ANO</v>
      </c>
      <c r="Q186" s="4" t="str">
        <f>IFERROR(VLOOKUP(E186,'Svátky 2023'!B$2:B$14,1,0),"")</f>
        <v/>
      </c>
      <c r="R186" t="str">
        <f t="shared" si="8"/>
        <v>ANO</v>
      </c>
    </row>
    <row r="187" spans="1:18" x14ac:dyDescent="0.25">
      <c r="A187" s="1" t="s">
        <v>858</v>
      </c>
      <c r="B187" s="1" t="s">
        <v>859</v>
      </c>
      <c r="C187" s="1" t="s">
        <v>860</v>
      </c>
      <c r="D187" s="1" t="s">
        <v>257</v>
      </c>
      <c r="E187" s="4">
        <v>44902</v>
      </c>
      <c r="F187" s="8">
        <v>0.50416666666666665</v>
      </c>
      <c r="G187" s="4">
        <v>44937</v>
      </c>
      <c r="H187" s="1" t="s">
        <v>862</v>
      </c>
      <c r="I187" s="1" t="s">
        <v>151</v>
      </c>
      <c r="J187" s="5">
        <v>1</v>
      </c>
      <c r="K187" s="5" t="str">
        <f>VLOOKUP(J187,'Svátky 2023'!A$18:B$20,2,0)</f>
        <v>neodkladné</v>
      </c>
      <c r="L187" s="1" t="s">
        <v>31</v>
      </c>
      <c r="M187" s="1" t="s">
        <v>22</v>
      </c>
      <c r="N187" s="1" t="s">
        <v>23</v>
      </c>
      <c r="O187">
        <f t="shared" si="6"/>
        <v>3</v>
      </c>
      <c r="P187" t="str">
        <f t="shared" si="7"/>
        <v>NE</v>
      </c>
      <c r="Q187" s="4" t="str">
        <f>IFERROR(VLOOKUP(E187,'Svátky 2023'!B$2:B$14,1,0),"")</f>
        <v/>
      </c>
      <c r="R187" t="str">
        <f t="shared" si="8"/>
        <v/>
      </c>
    </row>
    <row r="188" spans="1:18" x14ac:dyDescent="0.25">
      <c r="A188" s="1" t="s">
        <v>863</v>
      </c>
      <c r="B188" s="1" t="s">
        <v>864</v>
      </c>
      <c r="C188" s="1" t="s">
        <v>865</v>
      </c>
      <c r="D188" s="1" t="s">
        <v>257</v>
      </c>
      <c r="E188" s="4">
        <v>44920</v>
      </c>
      <c r="F188" s="8">
        <v>0.6166666666666667</v>
      </c>
      <c r="G188" s="4">
        <v>44937</v>
      </c>
      <c r="H188" s="1" t="s">
        <v>866</v>
      </c>
      <c r="I188" s="1" t="s">
        <v>145</v>
      </c>
      <c r="J188" s="5">
        <v>3</v>
      </c>
      <c r="K188" s="5" t="str">
        <f>VLOOKUP(J188,'Svátky 2023'!A$18:B$20,2,0)</f>
        <v>jiné</v>
      </c>
      <c r="L188" s="1" t="s">
        <v>30</v>
      </c>
      <c r="M188" s="1" t="s">
        <v>31</v>
      </c>
      <c r="N188" s="1" t="s">
        <v>23</v>
      </c>
      <c r="O188">
        <f t="shared" si="6"/>
        <v>7</v>
      </c>
      <c r="P188" t="str">
        <f t="shared" si="7"/>
        <v>NE</v>
      </c>
      <c r="Q188" s="4" t="str">
        <f>IFERROR(VLOOKUP(E188,'Svátky 2023'!B$2:B$14,1,0),"")</f>
        <v/>
      </c>
      <c r="R188" t="str">
        <f t="shared" si="8"/>
        <v>ANO</v>
      </c>
    </row>
    <row r="189" spans="1:18" x14ac:dyDescent="0.25">
      <c r="A189" s="1" t="s">
        <v>867</v>
      </c>
      <c r="B189" s="1" t="s">
        <v>868</v>
      </c>
      <c r="C189" s="1" t="s">
        <v>869</v>
      </c>
      <c r="D189" s="1" t="s">
        <v>35</v>
      </c>
      <c r="E189" s="4">
        <v>44921</v>
      </c>
      <c r="F189" s="8">
        <v>0.67013888888888884</v>
      </c>
      <c r="G189" s="4">
        <v>44937</v>
      </c>
      <c r="H189" s="1" t="s">
        <v>870</v>
      </c>
      <c r="I189" s="1" t="s">
        <v>19</v>
      </c>
      <c r="J189" s="5">
        <v>1</v>
      </c>
      <c r="K189" s="5" t="str">
        <f>VLOOKUP(J189,'Svátky 2023'!A$18:B$20,2,0)</f>
        <v>neodkladné</v>
      </c>
      <c r="L189" s="1" t="s">
        <v>21</v>
      </c>
      <c r="M189" s="1" t="s">
        <v>20</v>
      </c>
      <c r="N189" s="1" t="s">
        <v>23</v>
      </c>
      <c r="O189">
        <f t="shared" si="6"/>
        <v>1</v>
      </c>
      <c r="P189" t="str">
        <f t="shared" si="7"/>
        <v>ANO</v>
      </c>
      <c r="Q189" s="4" t="str">
        <f>IFERROR(VLOOKUP(E189,'Svátky 2023'!B$2:B$14,1,0),"")</f>
        <v/>
      </c>
      <c r="R189" t="str">
        <f t="shared" si="8"/>
        <v>ANO</v>
      </c>
    </row>
    <row r="190" spans="1:18" x14ac:dyDescent="0.25">
      <c r="A190" s="1" t="s">
        <v>871</v>
      </c>
      <c r="B190" s="1" t="s">
        <v>872</v>
      </c>
      <c r="C190" s="1" t="s">
        <v>873</v>
      </c>
      <c r="D190" s="1" t="s">
        <v>35</v>
      </c>
      <c r="E190" s="4">
        <v>44929</v>
      </c>
      <c r="F190" s="8">
        <v>0.42777777777777781</v>
      </c>
      <c r="G190" s="4">
        <v>44937</v>
      </c>
      <c r="H190" s="1" t="s">
        <v>134</v>
      </c>
      <c r="I190" s="1" t="s">
        <v>51</v>
      </c>
      <c r="J190" s="5">
        <v>3</v>
      </c>
      <c r="K190" s="5" t="str">
        <f>VLOOKUP(J190,'Svátky 2023'!A$18:B$20,2,0)</f>
        <v>jiné</v>
      </c>
      <c r="L190" s="1" t="s">
        <v>21</v>
      </c>
      <c r="M190" s="1" t="s">
        <v>22</v>
      </c>
      <c r="N190" s="1" t="s">
        <v>23</v>
      </c>
      <c r="O190">
        <f t="shared" si="6"/>
        <v>2</v>
      </c>
      <c r="P190" t="str">
        <f t="shared" si="7"/>
        <v>NE</v>
      </c>
      <c r="Q190" s="4" t="str">
        <f>IFERROR(VLOOKUP(E190,'Svátky 2023'!B$2:B$14,1,0),"")</f>
        <v/>
      </c>
      <c r="R190" t="str">
        <f t="shared" si="8"/>
        <v/>
      </c>
    </row>
    <row r="191" spans="1:18" x14ac:dyDescent="0.25">
      <c r="A191" s="1" t="s">
        <v>874</v>
      </c>
      <c r="B191" s="1" t="s">
        <v>875</v>
      </c>
      <c r="C191" s="1" t="s">
        <v>876</v>
      </c>
      <c r="D191" s="1" t="s">
        <v>35</v>
      </c>
      <c r="E191" s="4">
        <v>44929</v>
      </c>
      <c r="F191" s="8">
        <v>0.44375000000000003</v>
      </c>
      <c r="G191" s="4">
        <v>44937</v>
      </c>
      <c r="H191" s="1" t="s">
        <v>602</v>
      </c>
      <c r="I191" s="1" t="s">
        <v>120</v>
      </c>
      <c r="J191" s="5">
        <v>3</v>
      </c>
      <c r="K191" s="5" t="str">
        <f>VLOOKUP(J191,'Svátky 2023'!A$18:B$20,2,0)</f>
        <v>jiné</v>
      </c>
      <c r="L191" s="1" t="s">
        <v>30</v>
      </c>
      <c r="M191" s="1" t="s">
        <v>31</v>
      </c>
      <c r="N191" s="1" t="s">
        <v>23</v>
      </c>
      <c r="O191">
        <f t="shared" si="6"/>
        <v>2</v>
      </c>
      <c r="P191" t="str">
        <f t="shared" si="7"/>
        <v>NE</v>
      </c>
      <c r="Q191" s="4" t="str">
        <f>IFERROR(VLOOKUP(E191,'Svátky 2023'!B$2:B$14,1,0),"")</f>
        <v/>
      </c>
      <c r="R191" t="str">
        <f t="shared" si="8"/>
        <v/>
      </c>
    </row>
    <row r="192" spans="1:18" x14ac:dyDescent="0.25">
      <c r="A192" s="1" t="s">
        <v>878</v>
      </c>
      <c r="B192" s="1" t="s">
        <v>879</v>
      </c>
      <c r="C192" s="1" t="s">
        <v>880</v>
      </c>
      <c r="D192" s="1" t="s">
        <v>16</v>
      </c>
      <c r="E192" s="4">
        <v>44930</v>
      </c>
      <c r="F192" s="8">
        <v>0.49652777777777773</v>
      </c>
      <c r="G192" s="4">
        <v>44937</v>
      </c>
      <c r="H192" s="1" t="s">
        <v>882</v>
      </c>
      <c r="I192" s="1" t="s">
        <v>151</v>
      </c>
      <c r="J192" s="5">
        <v>1</v>
      </c>
      <c r="K192" s="5" t="str">
        <f>VLOOKUP(J192,'Svátky 2023'!A$18:B$20,2,0)</f>
        <v>neodkladné</v>
      </c>
      <c r="L192" s="1" t="s">
        <v>21</v>
      </c>
      <c r="M192" s="1" t="s">
        <v>22</v>
      </c>
      <c r="N192" s="1" t="s">
        <v>23</v>
      </c>
      <c r="O192">
        <f t="shared" si="6"/>
        <v>3</v>
      </c>
      <c r="P192" t="str">
        <f t="shared" si="7"/>
        <v>NE</v>
      </c>
      <c r="Q192" s="4" t="str">
        <f>IFERROR(VLOOKUP(E192,'Svátky 2023'!B$2:B$14,1,0),"")</f>
        <v/>
      </c>
      <c r="R192" t="str">
        <f t="shared" si="8"/>
        <v/>
      </c>
    </row>
    <row r="193" spans="1:18" x14ac:dyDescent="0.25">
      <c r="A193" s="1" t="s">
        <v>883</v>
      </c>
      <c r="B193" s="1" t="s">
        <v>884</v>
      </c>
      <c r="C193" s="1" t="s">
        <v>885</v>
      </c>
      <c r="D193" s="1" t="s">
        <v>16</v>
      </c>
      <c r="E193" s="4">
        <v>44930</v>
      </c>
      <c r="F193" s="8">
        <v>0.51111111111111118</v>
      </c>
      <c r="G193" s="4">
        <v>44937</v>
      </c>
      <c r="H193" s="1" t="s">
        <v>802</v>
      </c>
      <c r="I193" s="1" t="s">
        <v>145</v>
      </c>
      <c r="J193" s="5">
        <v>3</v>
      </c>
      <c r="K193" s="5" t="str">
        <f>VLOOKUP(J193,'Svátky 2023'!A$18:B$20,2,0)</f>
        <v>jiné</v>
      </c>
      <c r="L193" s="1" t="s">
        <v>30</v>
      </c>
      <c r="M193" s="1" t="s">
        <v>31</v>
      </c>
      <c r="N193" s="1" t="s">
        <v>23</v>
      </c>
      <c r="O193">
        <f t="shared" si="6"/>
        <v>3</v>
      </c>
      <c r="P193" t="str">
        <f t="shared" si="7"/>
        <v>NE</v>
      </c>
      <c r="Q193" s="4" t="str">
        <f>IFERROR(VLOOKUP(E193,'Svátky 2023'!B$2:B$14,1,0),"")</f>
        <v/>
      </c>
      <c r="R193" t="str">
        <f t="shared" si="8"/>
        <v/>
      </c>
    </row>
    <row r="194" spans="1:18" x14ac:dyDescent="0.25">
      <c r="A194" s="1" t="s">
        <v>886</v>
      </c>
      <c r="B194" s="1" t="s">
        <v>887</v>
      </c>
      <c r="C194" s="1" t="s">
        <v>888</v>
      </c>
      <c r="D194" s="1" t="s">
        <v>48</v>
      </c>
      <c r="E194" s="4">
        <v>44931</v>
      </c>
      <c r="F194" s="8">
        <v>0.43124999999999997</v>
      </c>
      <c r="G194" s="4">
        <v>44937</v>
      </c>
      <c r="H194" s="1" t="s">
        <v>861</v>
      </c>
      <c r="I194" s="1" t="s">
        <v>51</v>
      </c>
      <c r="J194" s="5">
        <v>2</v>
      </c>
      <c r="K194" s="5" t="str">
        <f>VLOOKUP(J194,'Svátky 2023'!A$18:B$20,2,0)</f>
        <v>plánované</v>
      </c>
      <c r="L194" s="1" t="s">
        <v>21</v>
      </c>
      <c r="M194" s="1" t="s">
        <v>22</v>
      </c>
      <c r="N194" s="1" t="s">
        <v>23</v>
      </c>
      <c r="O194">
        <f t="shared" si="6"/>
        <v>4</v>
      </c>
      <c r="P194" t="str">
        <f t="shared" si="7"/>
        <v>NE</v>
      </c>
      <c r="Q194" s="4" t="str">
        <f>IFERROR(VLOOKUP(E194,'Svátky 2023'!B$2:B$14,1,0),"")</f>
        <v/>
      </c>
      <c r="R194" t="str">
        <f t="shared" si="8"/>
        <v/>
      </c>
    </row>
    <row r="195" spans="1:18" x14ac:dyDescent="0.25">
      <c r="A195" s="1" t="s">
        <v>890</v>
      </c>
      <c r="B195" s="1" t="s">
        <v>891</v>
      </c>
      <c r="C195" s="1" t="s">
        <v>892</v>
      </c>
      <c r="D195" s="1" t="s">
        <v>48</v>
      </c>
      <c r="E195" s="4">
        <v>44931</v>
      </c>
      <c r="F195" s="8">
        <v>0.59513888888888888</v>
      </c>
      <c r="G195" s="4">
        <v>44937</v>
      </c>
      <c r="H195" s="1" t="s">
        <v>893</v>
      </c>
      <c r="I195" s="1" t="s">
        <v>120</v>
      </c>
      <c r="J195" s="5">
        <v>3</v>
      </c>
      <c r="K195" s="5" t="str">
        <f>VLOOKUP(J195,'Svátky 2023'!A$18:B$20,2,0)</f>
        <v>jiné</v>
      </c>
      <c r="L195" s="1" t="s">
        <v>30</v>
      </c>
      <c r="M195" s="1" t="s">
        <v>31</v>
      </c>
      <c r="N195" s="1" t="s">
        <v>23</v>
      </c>
      <c r="O195">
        <f t="shared" ref="O195:O258" si="9">WEEKDAY(E195,2)</f>
        <v>4</v>
      </c>
      <c r="P195" t="str">
        <f t="shared" ref="P195:P258" si="10">IF(F195&gt;V$1,"ANO",IF(F195&lt;X$1,"ANO","NE"))</f>
        <v>NE</v>
      </c>
      <c r="Q195" s="4" t="str">
        <f>IFERROR(VLOOKUP(E195,'Svátky 2023'!B$2:B$14,1,0),"")</f>
        <v/>
      </c>
      <c r="R195" t="str">
        <f t="shared" ref="R195:R258" si="11">IF(OR(O195&gt;5,P195="ANO",Q195&lt;&gt;""),"ANO","")</f>
        <v/>
      </c>
    </row>
    <row r="196" spans="1:18" x14ac:dyDescent="0.25">
      <c r="A196" s="1" t="s">
        <v>894</v>
      </c>
      <c r="B196" s="1" t="s">
        <v>895</v>
      </c>
      <c r="C196" s="1" t="s">
        <v>896</v>
      </c>
      <c r="D196" s="1" t="s">
        <v>48</v>
      </c>
      <c r="E196" s="4">
        <v>44932</v>
      </c>
      <c r="F196" s="8">
        <v>0.58819444444444446</v>
      </c>
      <c r="G196" s="4">
        <v>44937</v>
      </c>
      <c r="H196" s="1" t="s">
        <v>325</v>
      </c>
      <c r="I196" s="1" t="s">
        <v>151</v>
      </c>
      <c r="J196" s="5">
        <v>3</v>
      </c>
      <c r="K196" s="5" t="str">
        <f>VLOOKUP(J196,'Svátky 2023'!A$18:B$20,2,0)</f>
        <v>jiné</v>
      </c>
      <c r="L196" s="1" t="s">
        <v>21</v>
      </c>
      <c r="M196" s="1" t="s">
        <v>22</v>
      </c>
      <c r="N196" s="1" t="s">
        <v>23</v>
      </c>
      <c r="O196">
        <f t="shared" si="9"/>
        <v>5</v>
      </c>
      <c r="P196" t="str">
        <f t="shared" si="10"/>
        <v>NE</v>
      </c>
      <c r="Q196" s="4" t="str">
        <f>IFERROR(VLOOKUP(E196,'Svátky 2023'!B$2:B$14,1,0),"")</f>
        <v/>
      </c>
      <c r="R196" t="str">
        <f t="shared" si="11"/>
        <v/>
      </c>
    </row>
    <row r="197" spans="1:18" x14ac:dyDescent="0.25">
      <c r="A197" s="1" t="s">
        <v>897</v>
      </c>
      <c r="B197" s="1" t="s">
        <v>898</v>
      </c>
      <c r="C197" s="1" t="s">
        <v>899</v>
      </c>
      <c r="D197" s="1" t="s">
        <v>48</v>
      </c>
      <c r="E197" s="4">
        <v>44932</v>
      </c>
      <c r="F197" s="8">
        <v>0.61875000000000002</v>
      </c>
      <c r="G197" s="4">
        <v>44937</v>
      </c>
      <c r="H197" s="1" t="s">
        <v>445</v>
      </c>
      <c r="I197" s="1" t="s">
        <v>145</v>
      </c>
      <c r="J197" s="5">
        <v>3</v>
      </c>
      <c r="K197" s="5" t="str">
        <f>VLOOKUP(J197,'Svátky 2023'!A$18:B$20,2,0)</f>
        <v>jiné</v>
      </c>
      <c r="L197" s="1" t="s">
        <v>30</v>
      </c>
      <c r="M197" s="1" t="s">
        <v>31</v>
      </c>
      <c r="N197" s="1" t="s">
        <v>23</v>
      </c>
      <c r="O197">
        <f t="shared" si="9"/>
        <v>5</v>
      </c>
      <c r="P197" t="str">
        <f t="shared" si="10"/>
        <v>NE</v>
      </c>
      <c r="Q197" s="4" t="str">
        <f>IFERROR(VLOOKUP(E197,'Svátky 2023'!B$2:B$14,1,0),"")</f>
        <v/>
      </c>
      <c r="R197" t="str">
        <f t="shared" si="11"/>
        <v/>
      </c>
    </row>
    <row r="198" spans="1:18" x14ac:dyDescent="0.25">
      <c r="A198" s="1" t="s">
        <v>900</v>
      </c>
      <c r="B198" s="1" t="s">
        <v>901</v>
      </c>
      <c r="C198" s="1" t="s">
        <v>902</v>
      </c>
      <c r="D198" s="1" t="s">
        <v>35</v>
      </c>
      <c r="E198" s="4">
        <v>44932</v>
      </c>
      <c r="F198" s="8">
        <v>0.84652777777777777</v>
      </c>
      <c r="G198" s="4">
        <v>44937</v>
      </c>
      <c r="H198" s="1" t="s">
        <v>381</v>
      </c>
      <c r="I198" s="1" t="s">
        <v>38</v>
      </c>
      <c r="J198" s="5">
        <v>1</v>
      </c>
      <c r="K198" s="5" t="str">
        <f>VLOOKUP(J198,'Svátky 2023'!A$18:B$20,2,0)</f>
        <v>neodkladné</v>
      </c>
      <c r="L198" s="1" t="s">
        <v>20</v>
      </c>
      <c r="M198" s="1" t="s">
        <v>22</v>
      </c>
      <c r="N198" s="1" t="s">
        <v>23</v>
      </c>
      <c r="O198">
        <f t="shared" si="9"/>
        <v>5</v>
      </c>
      <c r="P198" t="str">
        <f t="shared" si="10"/>
        <v>ANO</v>
      </c>
      <c r="Q198" s="4" t="str">
        <f>IFERROR(VLOOKUP(E198,'Svátky 2023'!B$2:B$14,1,0),"")</f>
        <v/>
      </c>
      <c r="R198" t="str">
        <f t="shared" si="11"/>
        <v>ANO</v>
      </c>
    </row>
    <row r="199" spans="1:18" x14ac:dyDescent="0.25">
      <c r="A199" s="1" t="s">
        <v>903</v>
      </c>
      <c r="B199" s="1" t="s">
        <v>904</v>
      </c>
      <c r="C199" s="1" t="s">
        <v>905</v>
      </c>
      <c r="D199" s="1" t="s">
        <v>35</v>
      </c>
      <c r="E199" s="4">
        <v>44932</v>
      </c>
      <c r="F199" s="8">
        <v>0.85555555555555562</v>
      </c>
      <c r="G199" s="4">
        <v>44937</v>
      </c>
      <c r="H199" s="1" t="s">
        <v>906</v>
      </c>
      <c r="I199" s="1" t="s">
        <v>44</v>
      </c>
      <c r="J199" s="5">
        <v>3</v>
      </c>
      <c r="K199" s="5" t="str">
        <f>VLOOKUP(J199,'Svátky 2023'!A$18:B$20,2,0)</f>
        <v>jiné</v>
      </c>
      <c r="L199" s="1" t="s">
        <v>30</v>
      </c>
      <c r="M199" s="1" t="s">
        <v>31</v>
      </c>
      <c r="N199" s="1" t="s">
        <v>23</v>
      </c>
      <c r="O199">
        <f t="shared" si="9"/>
        <v>5</v>
      </c>
      <c r="P199" t="str">
        <f t="shared" si="10"/>
        <v>ANO</v>
      </c>
      <c r="Q199" s="4" t="str">
        <f>IFERROR(VLOOKUP(E199,'Svátky 2023'!B$2:B$14,1,0),"")</f>
        <v/>
      </c>
      <c r="R199" t="str">
        <f t="shared" si="11"/>
        <v>ANO</v>
      </c>
    </row>
    <row r="200" spans="1:18" x14ac:dyDescent="0.25">
      <c r="A200" s="1" t="s">
        <v>907</v>
      </c>
      <c r="B200" s="1" t="s">
        <v>908</v>
      </c>
      <c r="C200" s="1" t="s">
        <v>909</v>
      </c>
      <c r="D200" s="1" t="s">
        <v>48</v>
      </c>
      <c r="E200" s="4">
        <v>44933</v>
      </c>
      <c r="F200" s="8">
        <v>0.59097222222222223</v>
      </c>
      <c r="G200" s="4">
        <v>44937</v>
      </c>
      <c r="H200" s="1" t="s">
        <v>706</v>
      </c>
      <c r="I200" s="1" t="s">
        <v>151</v>
      </c>
      <c r="J200" s="5">
        <v>1</v>
      </c>
      <c r="K200" s="5" t="str">
        <f>VLOOKUP(J200,'Svátky 2023'!A$18:B$20,2,0)</f>
        <v>neodkladné</v>
      </c>
      <c r="L200" s="1" t="s">
        <v>21</v>
      </c>
      <c r="M200" s="1" t="s">
        <v>22</v>
      </c>
      <c r="N200" s="1" t="s">
        <v>23</v>
      </c>
      <c r="O200">
        <f t="shared" si="9"/>
        <v>6</v>
      </c>
      <c r="P200" t="str">
        <f t="shared" si="10"/>
        <v>NE</v>
      </c>
      <c r="Q200" s="4" t="str">
        <f>IFERROR(VLOOKUP(E200,'Svátky 2023'!B$2:B$14,1,0),"")</f>
        <v/>
      </c>
      <c r="R200" t="str">
        <f t="shared" si="11"/>
        <v>ANO</v>
      </c>
    </row>
    <row r="201" spans="1:18" x14ac:dyDescent="0.25">
      <c r="A201" s="1" t="s">
        <v>910</v>
      </c>
      <c r="B201" s="1" t="s">
        <v>911</v>
      </c>
      <c r="C201" s="1" t="s">
        <v>912</v>
      </c>
      <c r="D201" s="1" t="s">
        <v>48</v>
      </c>
      <c r="E201" s="4">
        <v>44933</v>
      </c>
      <c r="F201" s="8">
        <v>0.59652777777777777</v>
      </c>
      <c r="G201" s="4">
        <v>44937</v>
      </c>
      <c r="H201" s="1" t="s">
        <v>90</v>
      </c>
      <c r="I201" s="1" t="s">
        <v>145</v>
      </c>
      <c r="J201" s="5">
        <v>3</v>
      </c>
      <c r="K201" s="5" t="str">
        <f>VLOOKUP(J201,'Svátky 2023'!A$18:B$20,2,0)</f>
        <v>jiné</v>
      </c>
      <c r="L201" s="1" t="s">
        <v>30</v>
      </c>
      <c r="M201" s="1" t="s">
        <v>31</v>
      </c>
      <c r="N201" s="1" t="s">
        <v>23</v>
      </c>
      <c r="O201">
        <f t="shared" si="9"/>
        <v>6</v>
      </c>
      <c r="P201" t="str">
        <f t="shared" si="10"/>
        <v>NE</v>
      </c>
      <c r="Q201" s="4" t="str">
        <f>IFERROR(VLOOKUP(E201,'Svátky 2023'!B$2:B$14,1,0),"")</f>
        <v/>
      </c>
      <c r="R201" t="str">
        <f t="shared" si="11"/>
        <v>ANO</v>
      </c>
    </row>
    <row r="202" spans="1:18" x14ac:dyDescent="0.25">
      <c r="A202" s="1" t="s">
        <v>914</v>
      </c>
      <c r="B202" s="1" t="s">
        <v>915</v>
      </c>
      <c r="C202" s="1" t="s">
        <v>916</v>
      </c>
      <c r="D202" s="1" t="s">
        <v>100</v>
      </c>
      <c r="E202" s="4">
        <v>44934</v>
      </c>
      <c r="F202" s="8">
        <v>0.56597222222222221</v>
      </c>
      <c r="G202" s="4">
        <v>44937</v>
      </c>
      <c r="H202" s="1" t="s">
        <v>578</v>
      </c>
      <c r="I202" s="1" t="s">
        <v>19</v>
      </c>
      <c r="J202" s="5">
        <v>1</v>
      </c>
      <c r="K202" s="5" t="str">
        <f>VLOOKUP(J202,'Svátky 2023'!A$18:B$20,2,0)</f>
        <v>neodkladné</v>
      </c>
      <c r="L202" s="1" t="s">
        <v>21</v>
      </c>
      <c r="M202" s="1" t="s">
        <v>22</v>
      </c>
      <c r="N202" s="1" t="s">
        <v>23</v>
      </c>
      <c r="O202">
        <f t="shared" si="9"/>
        <v>7</v>
      </c>
      <c r="P202" t="str">
        <f t="shared" si="10"/>
        <v>NE</v>
      </c>
      <c r="Q202" s="4" t="str">
        <f>IFERROR(VLOOKUP(E202,'Svátky 2023'!B$2:B$14,1,0),"")</f>
        <v/>
      </c>
      <c r="R202" t="str">
        <f t="shared" si="11"/>
        <v>ANO</v>
      </c>
    </row>
    <row r="203" spans="1:18" x14ac:dyDescent="0.25">
      <c r="A203" s="1" t="s">
        <v>917</v>
      </c>
      <c r="B203" s="1" t="s">
        <v>918</v>
      </c>
      <c r="C203" s="1" t="s">
        <v>919</v>
      </c>
      <c r="D203" s="1" t="s">
        <v>48</v>
      </c>
      <c r="E203" s="4">
        <v>44934</v>
      </c>
      <c r="F203" s="8">
        <v>0.5756944444444444</v>
      </c>
      <c r="G203" s="4">
        <v>44937</v>
      </c>
      <c r="H203" s="1" t="s">
        <v>368</v>
      </c>
      <c r="I203" s="1" t="s">
        <v>151</v>
      </c>
      <c r="J203" s="5">
        <v>2</v>
      </c>
      <c r="K203" s="5" t="str">
        <f>VLOOKUP(J203,'Svátky 2023'!A$18:B$20,2,0)</f>
        <v>plánované</v>
      </c>
      <c r="L203" s="1" t="s">
        <v>21</v>
      </c>
      <c r="M203" s="1" t="s">
        <v>22</v>
      </c>
      <c r="N203" s="1" t="s">
        <v>23</v>
      </c>
      <c r="O203">
        <f t="shared" si="9"/>
        <v>7</v>
      </c>
      <c r="P203" t="str">
        <f t="shared" si="10"/>
        <v>NE</v>
      </c>
      <c r="Q203" s="4" t="str">
        <f>IFERROR(VLOOKUP(E203,'Svátky 2023'!B$2:B$14,1,0),"")</f>
        <v/>
      </c>
      <c r="R203" t="str">
        <f t="shared" si="11"/>
        <v>ANO</v>
      </c>
    </row>
    <row r="204" spans="1:18" x14ac:dyDescent="0.25">
      <c r="A204" s="1" t="s">
        <v>920</v>
      </c>
      <c r="B204" s="1" t="s">
        <v>921</v>
      </c>
      <c r="C204" s="1" t="s">
        <v>922</v>
      </c>
      <c r="D204" s="1" t="s">
        <v>48</v>
      </c>
      <c r="E204" s="4">
        <v>44934</v>
      </c>
      <c r="F204" s="8">
        <v>0.5756944444444444</v>
      </c>
      <c r="G204" s="4">
        <v>44937</v>
      </c>
      <c r="H204" s="1" t="s">
        <v>689</v>
      </c>
      <c r="I204" s="1" t="s">
        <v>145</v>
      </c>
      <c r="J204" s="5">
        <v>3</v>
      </c>
      <c r="K204" s="5" t="str">
        <f>VLOOKUP(J204,'Svátky 2023'!A$18:B$20,2,0)</f>
        <v>jiné</v>
      </c>
      <c r="L204" s="1" t="s">
        <v>30</v>
      </c>
      <c r="M204" s="1" t="s">
        <v>31</v>
      </c>
      <c r="N204" s="1" t="s">
        <v>23</v>
      </c>
      <c r="O204">
        <f t="shared" si="9"/>
        <v>7</v>
      </c>
      <c r="P204" t="str">
        <f t="shared" si="10"/>
        <v>NE</v>
      </c>
      <c r="Q204" s="4" t="str">
        <f>IFERROR(VLOOKUP(E204,'Svátky 2023'!B$2:B$14,1,0),"")</f>
        <v/>
      </c>
      <c r="R204" t="str">
        <f t="shared" si="11"/>
        <v>ANO</v>
      </c>
    </row>
    <row r="205" spans="1:18" x14ac:dyDescent="0.25">
      <c r="A205" s="1" t="s">
        <v>923</v>
      </c>
      <c r="B205" s="1" t="s">
        <v>924</v>
      </c>
      <c r="C205" s="1" t="s">
        <v>925</v>
      </c>
      <c r="D205" s="1" t="s">
        <v>35</v>
      </c>
      <c r="E205" s="4">
        <v>44934</v>
      </c>
      <c r="F205" s="8">
        <v>0.60138888888888886</v>
      </c>
      <c r="G205" s="4">
        <v>44937</v>
      </c>
      <c r="H205" s="1" t="s">
        <v>186</v>
      </c>
      <c r="I205" s="1" t="s">
        <v>151</v>
      </c>
      <c r="J205" s="5">
        <v>2</v>
      </c>
      <c r="K205" s="5" t="str">
        <f>VLOOKUP(J205,'Svátky 2023'!A$18:B$20,2,0)</f>
        <v>plánované</v>
      </c>
      <c r="L205" s="1" t="s">
        <v>21</v>
      </c>
      <c r="M205" s="1" t="s">
        <v>22</v>
      </c>
      <c r="N205" s="1" t="s">
        <v>23</v>
      </c>
      <c r="O205">
        <f t="shared" si="9"/>
        <v>7</v>
      </c>
      <c r="P205" t="str">
        <f t="shared" si="10"/>
        <v>NE</v>
      </c>
      <c r="Q205" s="4" t="str">
        <f>IFERROR(VLOOKUP(E205,'Svátky 2023'!B$2:B$14,1,0),"")</f>
        <v/>
      </c>
      <c r="R205" t="str">
        <f t="shared" si="11"/>
        <v>ANO</v>
      </c>
    </row>
    <row r="206" spans="1:18" x14ac:dyDescent="0.25">
      <c r="A206" s="1" t="s">
        <v>926</v>
      </c>
      <c r="B206" s="1" t="s">
        <v>927</v>
      </c>
      <c r="C206" s="1" t="s">
        <v>928</v>
      </c>
      <c r="D206" s="1" t="s">
        <v>35</v>
      </c>
      <c r="E206" s="4">
        <v>44934</v>
      </c>
      <c r="F206" s="8">
        <v>0.85972222222222217</v>
      </c>
      <c r="G206" s="4">
        <v>44937</v>
      </c>
      <c r="H206" s="1" t="s">
        <v>929</v>
      </c>
      <c r="I206" s="1" t="s">
        <v>38</v>
      </c>
      <c r="J206" s="5">
        <v>1</v>
      </c>
      <c r="K206" s="5" t="str">
        <f>VLOOKUP(J206,'Svátky 2023'!A$18:B$20,2,0)</f>
        <v>neodkladné</v>
      </c>
      <c r="L206" s="1" t="s">
        <v>21</v>
      </c>
      <c r="M206" s="1" t="s">
        <v>22</v>
      </c>
      <c r="N206" s="1" t="s">
        <v>23</v>
      </c>
      <c r="O206">
        <f t="shared" si="9"/>
        <v>7</v>
      </c>
      <c r="P206" t="str">
        <f t="shared" si="10"/>
        <v>ANO</v>
      </c>
      <c r="Q206" s="4" t="str">
        <f>IFERROR(VLOOKUP(E206,'Svátky 2023'!B$2:B$14,1,0),"")</f>
        <v/>
      </c>
      <c r="R206" t="str">
        <f t="shared" si="11"/>
        <v>ANO</v>
      </c>
    </row>
    <row r="207" spans="1:18" x14ac:dyDescent="0.25">
      <c r="A207" s="1" t="s">
        <v>930</v>
      </c>
      <c r="B207" s="1" t="s">
        <v>931</v>
      </c>
      <c r="C207" s="1" t="s">
        <v>932</v>
      </c>
      <c r="D207" s="1" t="s">
        <v>35</v>
      </c>
      <c r="E207" s="4">
        <v>44934</v>
      </c>
      <c r="F207" s="8">
        <v>0.87430555555555556</v>
      </c>
      <c r="G207" s="4">
        <v>44937</v>
      </c>
      <c r="H207" s="1" t="s">
        <v>597</v>
      </c>
      <c r="I207" s="1" t="s">
        <v>44</v>
      </c>
      <c r="J207" s="5">
        <v>3</v>
      </c>
      <c r="K207" s="5" t="str">
        <f>VLOOKUP(J207,'Svátky 2023'!A$18:B$20,2,0)</f>
        <v>jiné</v>
      </c>
      <c r="L207" s="1" t="s">
        <v>30</v>
      </c>
      <c r="M207" s="1" t="s">
        <v>31</v>
      </c>
      <c r="N207" s="1" t="s">
        <v>23</v>
      </c>
      <c r="O207">
        <f t="shared" si="9"/>
        <v>7</v>
      </c>
      <c r="P207" t="str">
        <f t="shared" si="10"/>
        <v>ANO</v>
      </c>
      <c r="Q207" s="4" t="str">
        <f>IFERROR(VLOOKUP(E207,'Svátky 2023'!B$2:B$14,1,0),"")</f>
        <v/>
      </c>
      <c r="R207" t="str">
        <f t="shared" si="11"/>
        <v>ANO</v>
      </c>
    </row>
    <row r="208" spans="1:18" x14ac:dyDescent="0.25">
      <c r="A208" s="1" t="s">
        <v>933</v>
      </c>
      <c r="B208" s="1" t="s">
        <v>934</v>
      </c>
      <c r="C208" s="1" t="s">
        <v>935</v>
      </c>
      <c r="D208" s="1" t="s">
        <v>48</v>
      </c>
      <c r="E208" s="4">
        <v>44935</v>
      </c>
      <c r="F208" s="8">
        <v>0.35625000000000001</v>
      </c>
      <c r="G208" s="4">
        <v>44937</v>
      </c>
      <c r="H208" s="1" t="s">
        <v>445</v>
      </c>
      <c r="I208" s="1" t="s">
        <v>19</v>
      </c>
      <c r="J208" s="5">
        <v>3</v>
      </c>
      <c r="K208" s="5" t="str">
        <f>VLOOKUP(J208,'Svátky 2023'!A$18:B$20,2,0)</f>
        <v>jiné</v>
      </c>
      <c r="L208" s="1" t="s">
        <v>21</v>
      </c>
      <c r="M208" s="1" t="s">
        <v>22</v>
      </c>
      <c r="N208" s="1" t="s">
        <v>23</v>
      </c>
      <c r="O208">
        <f t="shared" si="9"/>
        <v>1</v>
      </c>
      <c r="P208" t="str">
        <f t="shared" si="10"/>
        <v>NE</v>
      </c>
      <c r="Q208" s="4" t="str">
        <f>IFERROR(VLOOKUP(E208,'Svátky 2023'!B$2:B$14,1,0),"")</f>
        <v/>
      </c>
      <c r="R208" t="str">
        <f t="shared" si="11"/>
        <v/>
      </c>
    </row>
    <row r="209" spans="1:18" x14ac:dyDescent="0.25">
      <c r="A209" s="1" t="s">
        <v>936</v>
      </c>
      <c r="B209" s="1" t="s">
        <v>937</v>
      </c>
      <c r="C209" s="1" t="s">
        <v>938</v>
      </c>
      <c r="D209" s="1" t="s">
        <v>48</v>
      </c>
      <c r="E209" s="4">
        <v>44935</v>
      </c>
      <c r="F209" s="8">
        <v>0.35833333333333334</v>
      </c>
      <c r="G209" s="4">
        <v>44937</v>
      </c>
      <c r="H209" s="1" t="s">
        <v>940</v>
      </c>
      <c r="I209" s="1" t="s">
        <v>19</v>
      </c>
      <c r="J209" s="5">
        <v>2</v>
      </c>
      <c r="K209" s="5" t="str">
        <f>VLOOKUP(J209,'Svátky 2023'!A$18:B$20,2,0)</f>
        <v>plánované</v>
      </c>
      <c r="L209" s="1" t="s">
        <v>21</v>
      </c>
      <c r="M209" s="1" t="s">
        <v>22</v>
      </c>
      <c r="N209" s="1" t="s">
        <v>23</v>
      </c>
      <c r="O209">
        <f t="shared" si="9"/>
        <v>1</v>
      </c>
      <c r="P209" t="str">
        <f t="shared" si="10"/>
        <v>NE</v>
      </c>
      <c r="Q209" s="4" t="str">
        <f>IFERROR(VLOOKUP(E209,'Svátky 2023'!B$2:B$14,1,0),"")</f>
        <v/>
      </c>
      <c r="R209" t="str">
        <f t="shared" si="11"/>
        <v/>
      </c>
    </row>
    <row r="210" spans="1:18" x14ac:dyDescent="0.25">
      <c r="A210" s="1" t="s">
        <v>941</v>
      </c>
      <c r="B210" s="1" t="s">
        <v>942</v>
      </c>
      <c r="C210" s="1" t="s">
        <v>943</v>
      </c>
      <c r="D210" s="1" t="s">
        <v>48</v>
      </c>
      <c r="E210" s="4">
        <v>44935</v>
      </c>
      <c r="F210" s="8">
        <v>0.39513888888888887</v>
      </c>
      <c r="G210" s="4">
        <v>44937</v>
      </c>
      <c r="H210" s="1" t="s">
        <v>339</v>
      </c>
      <c r="I210" s="1" t="s">
        <v>51</v>
      </c>
      <c r="J210" s="5">
        <v>2</v>
      </c>
      <c r="K210" s="5" t="str">
        <f>VLOOKUP(J210,'Svátky 2023'!A$18:B$20,2,0)</f>
        <v>plánované</v>
      </c>
      <c r="L210" s="1" t="s">
        <v>21</v>
      </c>
      <c r="M210" s="1" t="s">
        <v>22</v>
      </c>
      <c r="N210" s="1" t="s">
        <v>23</v>
      </c>
      <c r="O210">
        <f t="shared" si="9"/>
        <v>1</v>
      </c>
      <c r="P210" t="str">
        <f t="shared" si="10"/>
        <v>NE</v>
      </c>
      <c r="Q210" s="4" t="str">
        <f>IFERROR(VLOOKUP(E210,'Svátky 2023'!B$2:B$14,1,0),"")</f>
        <v/>
      </c>
      <c r="R210" t="str">
        <f t="shared" si="11"/>
        <v/>
      </c>
    </row>
    <row r="211" spans="1:18" x14ac:dyDescent="0.25">
      <c r="A211" s="1" t="s">
        <v>945</v>
      </c>
      <c r="B211" s="1" t="s">
        <v>946</v>
      </c>
      <c r="C211" s="1" t="s">
        <v>947</v>
      </c>
      <c r="D211" s="1" t="s">
        <v>48</v>
      </c>
      <c r="E211" s="4">
        <v>44935</v>
      </c>
      <c r="F211" s="8">
        <v>0.40486111111111112</v>
      </c>
      <c r="G211" s="4">
        <v>44937</v>
      </c>
      <c r="H211" s="1" t="s">
        <v>161</v>
      </c>
      <c r="I211" s="1" t="s">
        <v>151</v>
      </c>
      <c r="J211" s="5">
        <v>2</v>
      </c>
      <c r="K211" s="5" t="str">
        <f>VLOOKUP(J211,'Svátky 2023'!A$18:B$20,2,0)</f>
        <v>plánované</v>
      </c>
      <c r="L211" s="1" t="s">
        <v>21</v>
      </c>
      <c r="M211" s="1" t="s">
        <v>22</v>
      </c>
      <c r="N211" s="1" t="s">
        <v>23</v>
      </c>
      <c r="O211">
        <f t="shared" si="9"/>
        <v>1</v>
      </c>
      <c r="P211" t="str">
        <f t="shared" si="10"/>
        <v>NE</v>
      </c>
      <c r="Q211" s="4" t="str">
        <f>IFERROR(VLOOKUP(E211,'Svátky 2023'!B$2:B$14,1,0),"")</f>
        <v/>
      </c>
      <c r="R211" t="str">
        <f t="shared" si="11"/>
        <v/>
      </c>
    </row>
    <row r="212" spans="1:18" x14ac:dyDescent="0.25">
      <c r="A212" s="1" t="s">
        <v>949</v>
      </c>
      <c r="B212" s="1" t="s">
        <v>950</v>
      </c>
      <c r="C212" s="1" t="s">
        <v>951</v>
      </c>
      <c r="D212" s="1" t="s">
        <v>64</v>
      </c>
      <c r="E212" s="4">
        <v>44935</v>
      </c>
      <c r="F212" s="8">
        <v>0.47013888888888888</v>
      </c>
      <c r="G212" s="4">
        <v>44937</v>
      </c>
      <c r="H212" s="1" t="s">
        <v>233</v>
      </c>
      <c r="I212" s="1" t="s">
        <v>151</v>
      </c>
      <c r="J212" s="5">
        <v>2</v>
      </c>
      <c r="K212" s="5" t="str">
        <f>VLOOKUP(J212,'Svátky 2023'!A$18:B$20,2,0)</f>
        <v>plánované</v>
      </c>
      <c r="L212" s="1" t="s">
        <v>21</v>
      </c>
      <c r="M212" s="1" t="s">
        <v>22</v>
      </c>
      <c r="N212" s="1" t="s">
        <v>23</v>
      </c>
      <c r="O212">
        <f t="shared" si="9"/>
        <v>1</v>
      </c>
      <c r="P212" t="str">
        <f t="shared" si="10"/>
        <v>NE</v>
      </c>
      <c r="Q212" s="4" t="str">
        <f>IFERROR(VLOOKUP(E212,'Svátky 2023'!B$2:B$14,1,0),"")</f>
        <v/>
      </c>
      <c r="R212" t="str">
        <f t="shared" si="11"/>
        <v/>
      </c>
    </row>
    <row r="213" spans="1:18" x14ac:dyDescent="0.25">
      <c r="A213" s="1" t="s">
        <v>952</v>
      </c>
      <c r="B213" s="1" t="s">
        <v>953</v>
      </c>
      <c r="C213" s="1" t="s">
        <v>954</v>
      </c>
      <c r="D213" s="1" t="s">
        <v>64</v>
      </c>
      <c r="E213" s="4">
        <v>44935</v>
      </c>
      <c r="F213" s="8">
        <v>0.5708333333333333</v>
      </c>
      <c r="G213" s="4">
        <v>44937</v>
      </c>
      <c r="H213" s="1" t="s">
        <v>402</v>
      </c>
      <c r="I213" s="1" t="s">
        <v>145</v>
      </c>
      <c r="J213" s="5">
        <v>3</v>
      </c>
      <c r="K213" s="5" t="str">
        <f>VLOOKUP(J213,'Svátky 2023'!A$18:B$20,2,0)</f>
        <v>jiné</v>
      </c>
      <c r="L213" s="1" t="s">
        <v>30</v>
      </c>
      <c r="M213" s="1" t="s">
        <v>31</v>
      </c>
      <c r="N213" s="1" t="s">
        <v>23</v>
      </c>
      <c r="O213">
        <f t="shared" si="9"/>
        <v>1</v>
      </c>
      <c r="P213" t="str">
        <f t="shared" si="10"/>
        <v>NE</v>
      </c>
      <c r="Q213" s="4" t="str">
        <f>IFERROR(VLOOKUP(E213,'Svátky 2023'!B$2:B$14,1,0),"")</f>
        <v/>
      </c>
      <c r="R213" t="str">
        <f t="shared" si="11"/>
        <v/>
      </c>
    </row>
    <row r="214" spans="1:18" x14ac:dyDescent="0.25">
      <c r="A214" s="1" t="s">
        <v>956</v>
      </c>
      <c r="B214" s="1" t="s">
        <v>957</v>
      </c>
      <c r="C214" s="1" t="s">
        <v>958</v>
      </c>
      <c r="D214" s="1" t="s">
        <v>35</v>
      </c>
      <c r="E214" s="4">
        <v>44935</v>
      </c>
      <c r="F214" s="8">
        <v>0.57916666666666672</v>
      </c>
      <c r="G214" s="4">
        <v>44937</v>
      </c>
      <c r="H214" s="1" t="s">
        <v>959</v>
      </c>
      <c r="I214" s="1" t="s">
        <v>38</v>
      </c>
      <c r="J214" s="5">
        <v>3</v>
      </c>
      <c r="K214" s="5" t="str">
        <f>VLOOKUP(J214,'Svátky 2023'!A$18:B$20,2,0)</f>
        <v>jiné</v>
      </c>
      <c r="L214" s="1" t="s">
        <v>30</v>
      </c>
      <c r="M214" s="1" t="s">
        <v>22</v>
      </c>
      <c r="N214" s="1" t="s">
        <v>23</v>
      </c>
      <c r="O214">
        <f t="shared" si="9"/>
        <v>1</v>
      </c>
      <c r="P214" t="str">
        <f t="shared" si="10"/>
        <v>NE</v>
      </c>
      <c r="Q214" s="4" t="str">
        <f>IFERROR(VLOOKUP(E214,'Svátky 2023'!B$2:B$14,1,0),"")</f>
        <v/>
      </c>
      <c r="R214" t="str">
        <f t="shared" si="11"/>
        <v/>
      </c>
    </row>
    <row r="215" spans="1:18" x14ac:dyDescent="0.25">
      <c r="A215" s="1" t="s">
        <v>960</v>
      </c>
      <c r="B215" s="1" t="s">
        <v>961</v>
      </c>
      <c r="C215" s="1" t="s">
        <v>962</v>
      </c>
      <c r="D215" s="1" t="s">
        <v>48</v>
      </c>
      <c r="E215" s="4">
        <v>44936</v>
      </c>
      <c r="F215" s="8">
        <v>0.34097222222222223</v>
      </c>
      <c r="G215" s="4">
        <v>44937</v>
      </c>
      <c r="H215" s="1" t="s">
        <v>964</v>
      </c>
      <c r="I215" s="1" t="s">
        <v>258</v>
      </c>
      <c r="J215" s="5">
        <v>2</v>
      </c>
      <c r="K215" s="5" t="str">
        <f>VLOOKUP(J215,'Svátky 2023'!A$18:B$20,2,0)</f>
        <v>plánované</v>
      </c>
      <c r="L215" s="1" t="s">
        <v>21</v>
      </c>
      <c r="M215" s="1" t="s">
        <v>20</v>
      </c>
      <c r="N215" s="1" t="s">
        <v>23</v>
      </c>
      <c r="O215">
        <f t="shared" si="9"/>
        <v>2</v>
      </c>
      <c r="P215" t="str">
        <f t="shared" si="10"/>
        <v>NE</v>
      </c>
      <c r="Q215" s="4" t="str">
        <f>IFERROR(VLOOKUP(E215,'Svátky 2023'!B$2:B$14,1,0),"")</f>
        <v/>
      </c>
      <c r="R215" t="str">
        <f t="shared" si="11"/>
        <v/>
      </c>
    </row>
    <row r="216" spans="1:18" x14ac:dyDescent="0.25">
      <c r="A216" s="1" t="s">
        <v>965</v>
      </c>
      <c r="B216" s="1" t="s">
        <v>966</v>
      </c>
      <c r="C216" s="1" t="s">
        <v>967</v>
      </c>
      <c r="D216" s="1" t="s">
        <v>48</v>
      </c>
      <c r="E216" s="4">
        <v>44936</v>
      </c>
      <c r="F216" s="8">
        <v>0.36319444444444443</v>
      </c>
      <c r="G216" s="4">
        <v>44937</v>
      </c>
      <c r="H216" s="1" t="s">
        <v>969</v>
      </c>
      <c r="I216" s="1" t="s">
        <v>264</v>
      </c>
      <c r="J216" s="5">
        <v>3</v>
      </c>
      <c r="K216" s="5" t="str">
        <f>VLOOKUP(J216,'Svátky 2023'!A$18:B$20,2,0)</f>
        <v>jiné</v>
      </c>
      <c r="L216" s="1" t="s">
        <v>30</v>
      </c>
      <c r="M216" s="1" t="s">
        <v>31</v>
      </c>
      <c r="N216" s="1" t="s">
        <v>23</v>
      </c>
      <c r="O216">
        <f t="shared" si="9"/>
        <v>2</v>
      </c>
      <c r="P216" t="str">
        <f t="shared" si="10"/>
        <v>NE</v>
      </c>
      <c r="Q216" s="4" t="str">
        <f>IFERROR(VLOOKUP(E216,'Svátky 2023'!B$2:B$14,1,0),"")</f>
        <v/>
      </c>
      <c r="R216" t="str">
        <f t="shared" si="11"/>
        <v/>
      </c>
    </row>
    <row r="217" spans="1:18" x14ac:dyDescent="0.25">
      <c r="A217" s="1" t="s">
        <v>970</v>
      </c>
      <c r="B217" s="1" t="s">
        <v>971</v>
      </c>
      <c r="C217" s="1" t="s">
        <v>972</v>
      </c>
      <c r="D217" s="1" t="s">
        <v>48</v>
      </c>
      <c r="E217" s="4">
        <v>44937</v>
      </c>
      <c r="F217" s="8">
        <v>0.41180555555555554</v>
      </c>
      <c r="G217" s="4">
        <v>44937</v>
      </c>
      <c r="H217" s="1" t="s">
        <v>913</v>
      </c>
      <c r="I217" s="1" t="s">
        <v>38</v>
      </c>
      <c r="J217" s="5">
        <v>1</v>
      </c>
      <c r="K217" s="5" t="str">
        <f>VLOOKUP(J217,'Svátky 2023'!A$18:B$20,2,0)</f>
        <v>neodkladné</v>
      </c>
      <c r="L217" s="1" t="s">
        <v>21</v>
      </c>
      <c r="M217" s="1" t="s">
        <v>20</v>
      </c>
      <c r="N217" s="1" t="s">
        <v>23</v>
      </c>
      <c r="O217">
        <f t="shared" si="9"/>
        <v>3</v>
      </c>
      <c r="P217" t="str">
        <f t="shared" si="10"/>
        <v>NE</v>
      </c>
      <c r="Q217" s="4" t="str">
        <f>IFERROR(VLOOKUP(E217,'Svátky 2023'!B$2:B$14,1,0),"")</f>
        <v/>
      </c>
      <c r="R217" t="str">
        <f t="shared" si="11"/>
        <v/>
      </c>
    </row>
    <row r="218" spans="1:18" x14ac:dyDescent="0.25">
      <c r="A218" s="1" t="s">
        <v>973</v>
      </c>
      <c r="B218" s="1" t="s">
        <v>974</v>
      </c>
      <c r="C218" s="1" t="s">
        <v>975</v>
      </c>
      <c r="D218" s="1" t="s">
        <v>48</v>
      </c>
      <c r="E218" s="4">
        <v>44937</v>
      </c>
      <c r="F218" s="8">
        <v>0.41875000000000001</v>
      </c>
      <c r="G218" s="4">
        <v>44937</v>
      </c>
      <c r="H218" s="1" t="s">
        <v>445</v>
      </c>
      <c r="I218" s="1" t="s">
        <v>44</v>
      </c>
      <c r="J218" s="5">
        <v>3</v>
      </c>
      <c r="K218" s="5" t="str">
        <f>VLOOKUP(J218,'Svátky 2023'!A$18:B$20,2,0)</f>
        <v>jiné</v>
      </c>
      <c r="L218" s="1" t="s">
        <v>30</v>
      </c>
      <c r="M218" s="1" t="s">
        <v>31</v>
      </c>
      <c r="N218" s="1" t="s">
        <v>23</v>
      </c>
      <c r="O218">
        <f t="shared" si="9"/>
        <v>3</v>
      </c>
      <c r="P218" t="str">
        <f t="shared" si="10"/>
        <v>NE</v>
      </c>
      <c r="Q218" s="4" t="str">
        <f>IFERROR(VLOOKUP(E218,'Svátky 2023'!B$2:B$14,1,0),"")</f>
        <v/>
      </c>
      <c r="R218" t="str">
        <f t="shared" si="11"/>
        <v/>
      </c>
    </row>
    <row r="219" spans="1:18" x14ac:dyDescent="0.25">
      <c r="A219" s="1" t="s">
        <v>976</v>
      </c>
      <c r="B219" s="1" t="s">
        <v>977</v>
      </c>
      <c r="C219" s="1" t="s">
        <v>978</v>
      </c>
      <c r="D219" s="1" t="s">
        <v>64</v>
      </c>
      <c r="E219" s="4">
        <v>44930</v>
      </c>
      <c r="F219" s="8">
        <v>0.46111111111111108</v>
      </c>
      <c r="G219" s="4">
        <v>44938</v>
      </c>
      <c r="H219" s="1" t="s">
        <v>979</v>
      </c>
      <c r="I219" s="1" t="s">
        <v>38</v>
      </c>
      <c r="J219" s="5">
        <v>1</v>
      </c>
      <c r="K219" s="5" t="str">
        <f>VLOOKUP(J219,'Svátky 2023'!A$18:B$20,2,0)</f>
        <v>neodkladné</v>
      </c>
      <c r="L219" s="1" t="s">
        <v>23</v>
      </c>
      <c r="M219" s="1" t="s">
        <v>22</v>
      </c>
      <c r="N219" s="1" t="s">
        <v>23</v>
      </c>
      <c r="O219">
        <f t="shared" si="9"/>
        <v>3</v>
      </c>
      <c r="P219" t="str">
        <f t="shared" si="10"/>
        <v>NE</v>
      </c>
      <c r="Q219" s="4" t="str">
        <f>IFERROR(VLOOKUP(E219,'Svátky 2023'!B$2:B$14,1,0),"")</f>
        <v/>
      </c>
      <c r="R219" t="str">
        <f t="shared" si="11"/>
        <v/>
      </c>
    </row>
    <row r="220" spans="1:18" x14ac:dyDescent="0.25">
      <c r="A220" s="1" t="s">
        <v>980</v>
      </c>
      <c r="B220" s="1" t="s">
        <v>981</v>
      </c>
      <c r="C220" s="1" t="s">
        <v>982</v>
      </c>
      <c r="D220" s="1" t="s">
        <v>64</v>
      </c>
      <c r="E220" s="4">
        <v>44930</v>
      </c>
      <c r="F220" s="8">
        <v>0.47638888888888892</v>
      </c>
      <c r="G220" s="4">
        <v>44938</v>
      </c>
      <c r="H220" s="1" t="s">
        <v>821</v>
      </c>
      <c r="I220" s="1" t="s">
        <v>44</v>
      </c>
      <c r="J220" s="5">
        <v>3</v>
      </c>
      <c r="K220" s="5" t="str">
        <f>VLOOKUP(J220,'Svátky 2023'!A$18:B$20,2,0)</f>
        <v>jiné</v>
      </c>
      <c r="L220" s="1" t="s">
        <v>30</v>
      </c>
      <c r="M220" s="1" t="s">
        <v>31</v>
      </c>
      <c r="N220" s="1" t="s">
        <v>23</v>
      </c>
      <c r="O220">
        <f t="shared" si="9"/>
        <v>3</v>
      </c>
      <c r="P220" t="str">
        <f t="shared" si="10"/>
        <v>NE</v>
      </c>
      <c r="Q220" s="4" t="str">
        <f>IFERROR(VLOOKUP(E220,'Svátky 2023'!B$2:B$14,1,0),"")</f>
        <v/>
      </c>
      <c r="R220" t="str">
        <f t="shared" si="11"/>
        <v/>
      </c>
    </row>
    <row r="221" spans="1:18" x14ac:dyDescent="0.25">
      <c r="A221" s="1" t="s">
        <v>984</v>
      </c>
      <c r="B221" s="1" t="s">
        <v>985</v>
      </c>
      <c r="C221" s="1" t="s">
        <v>986</v>
      </c>
      <c r="D221" s="1" t="s">
        <v>257</v>
      </c>
      <c r="E221" s="4">
        <v>44930</v>
      </c>
      <c r="F221" s="8">
        <v>0.55694444444444446</v>
      </c>
      <c r="G221" s="4">
        <v>44938</v>
      </c>
      <c r="H221" s="1" t="s">
        <v>987</v>
      </c>
      <c r="I221" s="1" t="s">
        <v>151</v>
      </c>
      <c r="J221" s="5">
        <v>1</v>
      </c>
      <c r="K221" s="5" t="str">
        <f>VLOOKUP(J221,'Svátky 2023'!A$18:B$20,2,0)</f>
        <v>neodkladné</v>
      </c>
      <c r="L221" s="1" t="s">
        <v>31</v>
      </c>
      <c r="M221" s="1" t="s">
        <v>20</v>
      </c>
      <c r="N221" s="1" t="s">
        <v>23</v>
      </c>
      <c r="O221">
        <f t="shared" si="9"/>
        <v>3</v>
      </c>
      <c r="P221" t="str">
        <f t="shared" si="10"/>
        <v>NE</v>
      </c>
      <c r="Q221" s="4" t="str">
        <f>IFERROR(VLOOKUP(E221,'Svátky 2023'!B$2:B$14,1,0),"")</f>
        <v/>
      </c>
      <c r="R221" t="str">
        <f t="shared" si="11"/>
        <v/>
      </c>
    </row>
    <row r="222" spans="1:18" x14ac:dyDescent="0.25">
      <c r="A222" s="1" t="s">
        <v>988</v>
      </c>
      <c r="B222" s="1" t="s">
        <v>989</v>
      </c>
      <c r="C222" s="1" t="s">
        <v>990</v>
      </c>
      <c r="D222" s="1" t="s">
        <v>257</v>
      </c>
      <c r="E222" s="4">
        <v>44930</v>
      </c>
      <c r="F222" s="8">
        <v>0.57152777777777775</v>
      </c>
      <c r="G222" s="4">
        <v>44938</v>
      </c>
      <c r="H222" s="1" t="s">
        <v>992</v>
      </c>
      <c r="I222" s="1" t="s">
        <v>145</v>
      </c>
      <c r="J222" s="5">
        <v>3</v>
      </c>
      <c r="K222" s="5" t="str">
        <f>VLOOKUP(J222,'Svátky 2023'!A$18:B$20,2,0)</f>
        <v>jiné</v>
      </c>
      <c r="L222" s="1" t="s">
        <v>30</v>
      </c>
      <c r="M222" s="1" t="s">
        <v>31</v>
      </c>
      <c r="N222" s="1" t="s">
        <v>23</v>
      </c>
      <c r="O222">
        <f t="shared" si="9"/>
        <v>3</v>
      </c>
      <c r="P222" t="str">
        <f t="shared" si="10"/>
        <v>NE</v>
      </c>
      <c r="Q222" s="4" t="str">
        <f>IFERROR(VLOOKUP(E222,'Svátky 2023'!B$2:B$14,1,0),"")</f>
        <v/>
      </c>
      <c r="R222" t="str">
        <f t="shared" si="11"/>
        <v/>
      </c>
    </row>
    <row r="223" spans="1:18" x14ac:dyDescent="0.25">
      <c r="A223" s="1" t="s">
        <v>993</v>
      </c>
      <c r="B223" s="1" t="s">
        <v>994</v>
      </c>
      <c r="C223" s="1" t="s">
        <v>995</v>
      </c>
      <c r="D223" s="1" t="s">
        <v>35</v>
      </c>
      <c r="E223" s="4">
        <v>44932</v>
      </c>
      <c r="F223" s="8">
        <v>0.67708333333333337</v>
      </c>
      <c r="G223" s="4">
        <v>44938</v>
      </c>
      <c r="H223" s="1" t="s">
        <v>964</v>
      </c>
      <c r="I223" s="1" t="s">
        <v>19</v>
      </c>
      <c r="J223" s="5">
        <v>1</v>
      </c>
      <c r="K223" s="5" t="str">
        <f>VLOOKUP(J223,'Svátky 2023'!A$18:B$20,2,0)</f>
        <v>neodkladné</v>
      </c>
      <c r="L223" s="1" t="s">
        <v>30</v>
      </c>
      <c r="M223" s="1" t="s">
        <v>22</v>
      </c>
      <c r="N223" s="1" t="s">
        <v>23</v>
      </c>
      <c r="O223">
        <f t="shared" si="9"/>
        <v>5</v>
      </c>
      <c r="P223" t="str">
        <f t="shared" si="10"/>
        <v>ANO</v>
      </c>
      <c r="Q223" s="4" t="str">
        <f>IFERROR(VLOOKUP(E223,'Svátky 2023'!B$2:B$14,1,0),"")</f>
        <v/>
      </c>
      <c r="R223" t="str">
        <f t="shared" si="11"/>
        <v>ANO</v>
      </c>
    </row>
    <row r="224" spans="1:18" x14ac:dyDescent="0.25">
      <c r="A224" s="1" t="s">
        <v>996</v>
      </c>
      <c r="B224" s="1" t="s">
        <v>997</v>
      </c>
      <c r="C224" s="1" t="s">
        <v>998</v>
      </c>
      <c r="D224" s="1" t="s">
        <v>257</v>
      </c>
      <c r="E224" s="4">
        <v>44933</v>
      </c>
      <c r="F224" s="8">
        <v>0.65416666666666667</v>
      </c>
      <c r="G224" s="4">
        <v>44938</v>
      </c>
      <c r="H224" s="1" t="s">
        <v>801</v>
      </c>
      <c r="I224" s="1" t="s">
        <v>51</v>
      </c>
      <c r="J224" s="5">
        <v>1</v>
      </c>
      <c r="K224" s="5" t="str">
        <f>VLOOKUP(J224,'Svátky 2023'!A$18:B$20,2,0)</f>
        <v>neodkladné</v>
      </c>
      <c r="L224" s="1" t="s">
        <v>30</v>
      </c>
      <c r="M224" s="1" t="s">
        <v>22</v>
      </c>
      <c r="N224" s="1" t="s">
        <v>23</v>
      </c>
      <c r="O224">
        <f t="shared" si="9"/>
        <v>6</v>
      </c>
      <c r="P224" t="str">
        <f t="shared" si="10"/>
        <v>ANO</v>
      </c>
      <c r="Q224" s="4" t="str">
        <f>IFERROR(VLOOKUP(E224,'Svátky 2023'!B$2:B$14,1,0),"")</f>
        <v/>
      </c>
      <c r="R224" t="str">
        <f t="shared" si="11"/>
        <v>ANO</v>
      </c>
    </row>
    <row r="225" spans="1:18" x14ac:dyDescent="0.25">
      <c r="A225" s="1" t="s">
        <v>1000</v>
      </c>
      <c r="B225" s="1" t="s">
        <v>1001</v>
      </c>
      <c r="C225" s="1" t="s">
        <v>1002</v>
      </c>
      <c r="D225" s="1" t="s">
        <v>257</v>
      </c>
      <c r="E225" s="4">
        <v>44933</v>
      </c>
      <c r="F225" s="8">
        <v>0.66736111111111107</v>
      </c>
      <c r="G225" s="4">
        <v>44938</v>
      </c>
      <c r="H225" s="1" t="s">
        <v>1004</v>
      </c>
      <c r="I225" s="1" t="s">
        <v>120</v>
      </c>
      <c r="J225" s="5">
        <v>3</v>
      </c>
      <c r="K225" s="5" t="str">
        <f>VLOOKUP(J225,'Svátky 2023'!A$18:B$20,2,0)</f>
        <v>jiné</v>
      </c>
      <c r="L225" s="1" t="s">
        <v>30</v>
      </c>
      <c r="M225" s="1" t="s">
        <v>31</v>
      </c>
      <c r="N225" s="1" t="s">
        <v>23</v>
      </c>
      <c r="O225">
        <f t="shared" si="9"/>
        <v>6</v>
      </c>
      <c r="P225" t="str">
        <f t="shared" si="10"/>
        <v>ANO</v>
      </c>
      <c r="Q225" s="4" t="str">
        <f>IFERROR(VLOOKUP(E225,'Svátky 2023'!B$2:B$14,1,0),"")</f>
        <v/>
      </c>
      <c r="R225" t="str">
        <f t="shared" si="11"/>
        <v>ANO</v>
      </c>
    </row>
    <row r="226" spans="1:18" x14ac:dyDescent="0.25">
      <c r="A226" s="1" t="s">
        <v>1005</v>
      </c>
      <c r="B226" s="1" t="s">
        <v>1006</v>
      </c>
      <c r="C226" s="1" t="s">
        <v>1007</v>
      </c>
      <c r="D226" s="1" t="s">
        <v>35</v>
      </c>
      <c r="E226" s="4">
        <v>44933</v>
      </c>
      <c r="F226" s="8">
        <v>0.93958333333333333</v>
      </c>
      <c r="G226" s="4">
        <v>44938</v>
      </c>
      <c r="H226" s="1" t="s">
        <v>641</v>
      </c>
      <c r="I226" s="1" t="s">
        <v>38</v>
      </c>
      <c r="J226" s="5">
        <v>1</v>
      </c>
      <c r="K226" s="5" t="str">
        <f>VLOOKUP(J226,'Svátky 2023'!A$18:B$20,2,0)</f>
        <v>neodkladné</v>
      </c>
      <c r="L226" s="1" t="s">
        <v>31</v>
      </c>
      <c r="M226" s="1" t="s">
        <v>22</v>
      </c>
      <c r="N226" s="1" t="s">
        <v>23</v>
      </c>
      <c r="O226">
        <f t="shared" si="9"/>
        <v>6</v>
      </c>
      <c r="P226" t="str">
        <f t="shared" si="10"/>
        <v>ANO</v>
      </c>
      <c r="Q226" s="4" t="str">
        <f>IFERROR(VLOOKUP(E226,'Svátky 2023'!B$2:B$14,1,0),"")</f>
        <v/>
      </c>
      <c r="R226" t="str">
        <f t="shared" si="11"/>
        <v>ANO</v>
      </c>
    </row>
    <row r="227" spans="1:18" x14ac:dyDescent="0.25">
      <c r="A227" s="1" t="s">
        <v>1008</v>
      </c>
      <c r="B227" s="1" t="s">
        <v>1009</v>
      </c>
      <c r="C227" s="1" t="s">
        <v>1010</v>
      </c>
      <c r="D227" s="1" t="s">
        <v>35</v>
      </c>
      <c r="E227" s="4">
        <v>44935</v>
      </c>
      <c r="F227" s="8">
        <v>0.34652777777777777</v>
      </c>
      <c r="G227" s="4">
        <v>44938</v>
      </c>
      <c r="H227" s="1" t="s">
        <v>106</v>
      </c>
      <c r="I227" s="1" t="s">
        <v>19</v>
      </c>
      <c r="J227" s="5">
        <v>2</v>
      </c>
      <c r="K227" s="5" t="str">
        <f>VLOOKUP(J227,'Svátky 2023'!A$18:B$20,2,0)</f>
        <v>plánované</v>
      </c>
      <c r="L227" s="1" t="s">
        <v>21</v>
      </c>
      <c r="M227" s="1" t="s">
        <v>22</v>
      </c>
      <c r="N227" s="1" t="s">
        <v>23</v>
      </c>
      <c r="O227">
        <f t="shared" si="9"/>
        <v>1</v>
      </c>
      <c r="P227" t="str">
        <f t="shared" si="10"/>
        <v>NE</v>
      </c>
      <c r="Q227" s="4" t="str">
        <f>IFERROR(VLOOKUP(E227,'Svátky 2023'!B$2:B$14,1,0),"")</f>
        <v/>
      </c>
      <c r="R227" t="str">
        <f t="shared" si="11"/>
        <v/>
      </c>
    </row>
    <row r="228" spans="1:18" x14ac:dyDescent="0.25">
      <c r="A228" s="1" t="s">
        <v>1011</v>
      </c>
      <c r="B228" s="1" t="s">
        <v>1012</v>
      </c>
      <c r="C228" s="1" t="s">
        <v>1013</v>
      </c>
      <c r="D228" s="1" t="s">
        <v>35</v>
      </c>
      <c r="E228" s="4">
        <v>44935</v>
      </c>
      <c r="F228" s="8">
        <v>0.48402777777777778</v>
      </c>
      <c r="G228" s="4">
        <v>44938</v>
      </c>
      <c r="H228" s="1" t="s">
        <v>367</v>
      </c>
      <c r="I228" s="1" t="s">
        <v>151</v>
      </c>
      <c r="J228" s="5">
        <v>2</v>
      </c>
      <c r="K228" s="5" t="str">
        <f>VLOOKUP(J228,'Svátky 2023'!A$18:B$20,2,0)</f>
        <v>plánované</v>
      </c>
      <c r="L228" s="1" t="s">
        <v>21</v>
      </c>
      <c r="M228" s="1" t="s">
        <v>22</v>
      </c>
      <c r="N228" s="1" t="s">
        <v>23</v>
      </c>
      <c r="O228">
        <f t="shared" si="9"/>
        <v>1</v>
      </c>
      <c r="P228" t="str">
        <f t="shared" si="10"/>
        <v>NE</v>
      </c>
      <c r="Q228" s="4" t="str">
        <f>IFERROR(VLOOKUP(E228,'Svátky 2023'!B$2:B$14,1,0),"")</f>
        <v/>
      </c>
      <c r="R228" t="str">
        <f t="shared" si="11"/>
        <v/>
      </c>
    </row>
    <row r="229" spans="1:18" x14ac:dyDescent="0.25">
      <c r="A229" s="1" t="s">
        <v>1015</v>
      </c>
      <c r="B229" s="1" t="s">
        <v>1016</v>
      </c>
      <c r="C229" s="1" t="s">
        <v>1017</v>
      </c>
      <c r="D229" s="1" t="s">
        <v>35</v>
      </c>
      <c r="E229" s="4">
        <v>44935</v>
      </c>
      <c r="F229" s="8">
        <v>0.56041666666666667</v>
      </c>
      <c r="G229" s="4">
        <v>44938</v>
      </c>
      <c r="H229" s="1" t="s">
        <v>979</v>
      </c>
      <c r="I229" s="1" t="s">
        <v>145</v>
      </c>
      <c r="J229" s="5">
        <v>3</v>
      </c>
      <c r="K229" s="5" t="str">
        <f>VLOOKUP(J229,'Svátky 2023'!A$18:B$20,2,0)</f>
        <v>jiné</v>
      </c>
      <c r="L229" s="1" t="s">
        <v>30</v>
      </c>
      <c r="M229" s="1" t="s">
        <v>31</v>
      </c>
      <c r="N229" s="1" t="s">
        <v>23</v>
      </c>
      <c r="O229">
        <f t="shared" si="9"/>
        <v>1</v>
      </c>
      <c r="P229" t="str">
        <f t="shared" si="10"/>
        <v>NE</v>
      </c>
      <c r="Q229" s="4" t="str">
        <f>IFERROR(VLOOKUP(E229,'Svátky 2023'!B$2:B$14,1,0),"")</f>
        <v/>
      </c>
      <c r="R229" t="str">
        <f t="shared" si="11"/>
        <v/>
      </c>
    </row>
    <row r="230" spans="1:18" x14ac:dyDescent="0.25">
      <c r="A230" s="1" t="s">
        <v>1019</v>
      </c>
      <c r="B230" s="1" t="s">
        <v>1020</v>
      </c>
      <c r="C230" s="1" t="s">
        <v>1021</v>
      </c>
      <c r="D230" s="1" t="s">
        <v>16</v>
      </c>
      <c r="E230" s="4">
        <v>44935</v>
      </c>
      <c r="F230" s="8">
        <v>0.82152777777777775</v>
      </c>
      <c r="G230" s="4">
        <v>44938</v>
      </c>
      <c r="H230" s="1" t="s">
        <v>381</v>
      </c>
      <c r="I230" s="1" t="s">
        <v>19</v>
      </c>
      <c r="J230" s="5">
        <v>3</v>
      </c>
      <c r="K230" s="5" t="str">
        <f>VLOOKUP(J230,'Svátky 2023'!A$18:B$20,2,0)</f>
        <v>jiné</v>
      </c>
      <c r="L230" s="1" t="s">
        <v>21</v>
      </c>
      <c r="M230" s="1" t="s">
        <v>31</v>
      </c>
      <c r="N230" s="1" t="s">
        <v>23</v>
      </c>
      <c r="O230">
        <f t="shared" si="9"/>
        <v>1</v>
      </c>
      <c r="P230" t="str">
        <f t="shared" si="10"/>
        <v>ANO</v>
      </c>
      <c r="Q230" s="4" t="str">
        <f>IFERROR(VLOOKUP(E230,'Svátky 2023'!B$2:B$14,1,0),"")</f>
        <v/>
      </c>
      <c r="R230" t="str">
        <f t="shared" si="11"/>
        <v>ANO</v>
      </c>
    </row>
    <row r="231" spans="1:18" x14ac:dyDescent="0.25">
      <c r="A231" s="1" t="s">
        <v>1023</v>
      </c>
      <c r="B231" s="1" t="s">
        <v>1024</v>
      </c>
      <c r="C231" s="1" t="s">
        <v>1025</v>
      </c>
      <c r="D231" s="1" t="s">
        <v>16</v>
      </c>
      <c r="E231" s="4">
        <v>44936</v>
      </c>
      <c r="F231" s="8">
        <v>0.36805555555555558</v>
      </c>
      <c r="G231" s="4">
        <v>44938</v>
      </c>
      <c r="H231" s="1" t="s">
        <v>1027</v>
      </c>
      <c r="I231" s="1" t="s">
        <v>151</v>
      </c>
      <c r="J231" s="5">
        <v>3</v>
      </c>
      <c r="K231" s="5" t="str">
        <f>VLOOKUP(J231,'Svátky 2023'!A$18:B$20,2,0)</f>
        <v>jiné</v>
      </c>
      <c r="L231" s="1" t="s">
        <v>21</v>
      </c>
      <c r="M231" s="1" t="s">
        <v>22</v>
      </c>
      <c r="N231" s="1" t="s">
        <v>23</v>
      </c>
      <c r="O231">
        <f t="shared" si="9"/>
        <v>2</v>
      </c>
      <c r="P231" t="str">
        <f t="shared" si="10"/>
        <v>NE</v>
      </c>
      <c r="Q231" s="4" t="str">
        <f>IFERROR(VLOOKUP(E231,'Svátky 2023'!B$2:B$14,1,0),"")</f>
        <v/>
      </c>
      <c r="R231" t="str">
        <f t="shared" si="11"/>
        <v/>
      </c>
    </row>
    <row r="232" spans="1:18" x14ac:dyDescent="0.25">
      <c r="A232" s="1" t="s">
        <v>1028</v>
      </c>
      <c r="B232" s="1" t="s">
        <v>1029</v>
      </c>
      <c r="C232" s="1" t="s">
        <v>1030</v>
      </c>
      <c r="D232" s="1" t="s">
        <v>64</v>
      </c>
      <c r="E232" s="4">
        <v>44936</v>
      </c>
      <c r="F232" s="8">
        <v>0.43333333333333335</v>
      </c>
      <c r="G232" s="4">
        <v>44938</v>
      </c>
      <c r="H232" s="1" t="s">
        <v>429</v>
      </c>
      <c r="I232" s="1" t="s">
        <v>151</v>
      </c>
      <c r="J232" s="5">
        <v>3</v>
      </c>
      <c r="K232" s="5" t="str">
        <f>VLOOKUP(J232,'Svátky 2023'!A$18:B$20,2,0)</f>
        <v>jiné</v>
      </c>
      <c r="L232" s="1" t="s">
        <v>21</v>
      </c>
      <c r="M232" s="1" t="s">
        <v>22</v>
      </c>
      <c r="N232" s="1" t="s">
        <v>23</v>
      </c>
      <c r="O232">
        <f t="shared" si="9"/>
        <v>2</v>
      </c>
      <c r="P232" t="str">
        <f t="shared" si="10"/>
        <v>NE</v>
      </c>
      <c r="Q232" s="4" t="str">
        <f>IFERROR(VLOOKUP(E232,'Svátky 2023'!B$2:B$14,1,0),"")</f>
        <v/>
      </c>
      <c r="R232" t="str">
        <f t="shared" si="11"/>
        <v/>
      </c>
    </row>
    <row r="233" spans="1:18" x14ac:dyDescent="0.25">
      <c r="A233" s="1" t="s">
        <v>1031</v>
      </c>
      <c r="B233" s="1" t="s">
        <v>1032</v>
      </c>
      <c r="C233" s="1" t="s">
        <v>1033</v>
      </c>
      <c r="D233" s="1" t="s">
        <v>35</v>
      </c>
      <c r="E233" s="4">
        <v>44936</v>
      </c>
      <c r="F233" s="8">
        <v>0.45347222222222222</v>
      </c>
      <c r="G233" s="4">
        <v>44938</v>
      </c>
      <c r="H233" s="1" t="s">
        <v>407</v>
      </c>
      <c r="I233" s="1" t="s">
        <v>19</v>
      </c>
      <c r="J233" s="5">
        <v>3</v>
      </c>
      <c r="K233" s="5" t="str">
        <f>VLOOKUP(J233,'Svátky 2023'!A$18:B$20,2,0)</f>
        <v>jiné</v>
      </c>
      <c r="L233" s="1" t="s">
        <v>21</v>
      </c>
      <c r="M233" s="1" t="s">
        <v>22</v>
      </c>
      <c r="N233" s="1" t="s">
        <v>23</v>
      </c>
      <c r="O233">
        <f t="shared" si="9"/>
        <v>2</v>
      </c>
      <c r="P233" t="str">
        <f t="shared" si="10"/>
        <v>NE</v>
      </c>
      <c r="Q233" s="4" t="str">
        <f>IFERROR(VLOOKUP(E233,'Svátky 2023'!B$2:B$14,1,0),"")</f>
        <v/>
      </c>
      <c r="R233" t="str">
        <f t="shared" si="11"/>
        <v/>
      </c>
    </row>
    <row r="234" spans="1:18" x14ac:dyDescent="0.25">
      <c r="A234" s="1" t="s">
        <v>1034</v>
      </c>
      <c r="B234" s="1" t="s">
        <v>1035</v>
      </c>
      <c r="C234" s="1" t="s">
        <v>1036</v>
      </c>
      <c r="D234" s="1" t="s">
        <v>100</v>
      </c>
      <c r="E234" s="4">
        <v>44936</v>
      </c>
      <c r="F234" s="8">
        <v>0.4777777777777778</v>
      </c>
      <c r="G234" s="4">
        <v>44938</v>
      </c>
      <c r="H234" s="1" t="s">
        <v>1037</v>
      </c>
      <c r="I234" s="1" t="s">
        <v>38</v>
      </c>
      <c r="J234" s="5">
        <v>3</v>
      </c>
      <c r="K234" s="5" t="str">
        <f>VLOOKUP(J234,'Svátky 2023'!A$18:B$20,2,0)</f>
        <v>jiné</v>
      </c>
      <c r="L234" s="1" t="s">
        <v>21</v>
      </c>
      <c r="M234" s="1" t="s">
        <v>22</v>
      </c>
      <c r="N234" s="1" t="s">
        <v>23</v>
      </c>
      <c r="O234">
        <f t="shared" si="9"/>
        <v>2</v>
      </c>
      <c r="P234" t="str">
        <f t="shared" si="10"/>
        <v>NE</v>
      </c>
      <c r="Q234" s="4" t="str">
        <f>IFERROR(VLOOKUP(E234,'Svátky 2023'!B$2:B$14,1,0),"")</f>
        <v/>
      </c>
      <c r="R234" t="str">
        <f t="shared" si="11"/>
        <v/>
      </c>
    </row>
    <row r="235" spans="1:18" x14ac:dyDescent="0.25">
      <c r="A235" s="1" t="s">
        <v>1038</v>
      </c>
      <c r="B235" s="1" t="s">
        <v>1039</v>
      </c>
      <c r="C235" s="1" t="s">
        <v>1040</v>
      </c>
      <c r="D235" s="1" t="s">
        <v>48</v>
      </c>
      <c r="E235" s="4">
        <v>44936</v>
      </c>
      <c r="F235" s="8">
        <v>0.52013888888888882</v>
      </c>
      <c r="G235" s="4">
        <v>44938</v>
      </c>
      <c r="H235" s="1" t="s">
        <v>80</v>
      </c>
      <c r="I235" s="1" t="s">
        <v>19</v>
      </c>
      <c r="J235" s="5">
        <v>3</v>
      </c>
      <c r="K235" s="5" t="str">
        <f>VLOOKUP(J235,'Svátky 2023'!A$18:B$20,2,0)</f>
        <v>jiné</v>
      </c>
      <c r="L235" s="1" t="s">
        <v>21</v>
      </c>
      <c r="M235" s="1" t="s">
        <v>22</v>
      </c>
      <c r="N235" s="1" t="s">
        <v>23</v>
      </c>
      <c r="O235">
        <f t="shared" si="9"/>
        <v>2</v>
      </c>
      <c r="P235" t="str">
        <f t="shared" si="10"/>
        <v>NE</v>
      </c>
      <c r="Q235" s="4" t="str">
        <f>IFERROR(VLOOKUP(E235,'Svátky 2023'!B$2:B$14,1,0),"")</f>
        <v/>
      </c>
      <c r="R235" t="str">
        <f t="shared" si="11"/>
        <v/>
      </c>
    </row>
    <row r="236" spans="1:18" x14ac:dyDescent="0.25">
      <c r="A236" s="1" t="s">
        <v>1041</v>
      </c>
      <c r="B236" s="1" t="s">
        <v>1042</v>
      </c>
      <c r="C236" s="1" t="s">
        <v>1043</v>
      </c>
      <c r="D236" s="1" t="s">
        <v>35</v>
      </c>
      <c r="E236" s="4">
        <v>44936</v>
      </c>
      <c r="F236" s="8">
        <v>0.54791666666666672</v>
      </c>
      <c r="G236" s="4">
        <v>44938</v>
      </c>
      <c r="H236" s="1" t="s">
        <v>881</v>
      </c>
      <c r="I236" s="1" t="s">
        <v>29</v>
      </c>
      <c r="J236" s="5">
        <v>3</v>
      </c>
      <c r="K236" s="5" t="str">
        <f>VLOOKUP(J236,'Svátky 2023'!A$18:B$20,2,0)</f>
        <v>jiné</v>
      </c>
      <c r="L236" s="1" t="s">
        <v>30</v>
      </c>
      <c r="M236" s="1" t="s">
        <v>31</v>
      </c>
      <c r="N236" s="1" t="s">
        <v>23</v>
      </c>
      <c r="O236">
        <f t="shared" si="9"/>
        <v>2</v>
      </c>
      <c r="P236" t="str">
        <f t="shared" si="10"/>
        <v>NE</v>
      </c>
      <c r="Q236" s="4" t="str">
        <f>IFERROR(VLOOKUP(E236,'Svátky 2023'!B$2:B$14,1,0),"")</f>
        <v/>
      </c>
      <c r="R236" t="str">
        <f t="shared" si="11"/>
        <v/>
      </c>
    </row>
    <row r="237" spans="1:18" x14ac:dyDescent="0.25">
      <c r="A237" s="1" t="s">
        <v>1045</v>
      </c>
      <c r="B237" s="1" t="s">
        <v>1046</v>
      </c>
      <c r="C237" s="1" t="s">
        <v>1047</v>
      </c>
      <c r="D237" s="1" t="s">
        <v>100</v>
      </c>
      <c r="E237" s="4">
        <v>44936</v>
      </c>
      <c r="F237" s="8">
        <v>0.58402777777777781</v>
      </c>
      <c r="G237" s="4">
        <v>44938</v>
      </c>
      <c r="H237" s="1" t="s">
        <v>134</v>
      </c>
      <c r="I237" s="1" t="s">
        <v>44</v>
      </c>
      <c r="J237" s="5">
        <v>3</v>
      </c>
      <c r="K237" s="5" t="str">
        <f>VLOOKUP(J237,'Svátky 2023'!A$18:B$20,2,0)</f>
        <v>jiné</v>
      </c>
      <c r="L237" s="1" t="s">
        <v>30</v>
      </c>
      <c r="M237" s="1" t="s">
        <v>31</v>
      </c>
      <c r="N237" s="1" t="s">
        <v>23</v>
      </c>
      <c r="O237">
        <f t="shared" si="9"/>
        <v>2</v>
      </c>
      <c r="P237" t="str">
        <f t="shared" si="10"/>
        <v>NE</v>
      </c>
      <c r="Q237" s="4" t="str">
        <f>IFERROR(VLOOKUP(E237,'Svátky 2023'!B$2:B$14,1,0),"")</f>
        <v/>
      </c>
      <c r="R237" t="str">
        <f t="shared" si="11"/>
        <v/>
      </c>
    </row>
    <row r="238" spans="1:18" x14ac:dyDescent="0.25">
      <c r="A238" s="1" t="s">
        <v>1048</v>
      </c>
      <c r="B238" s="1" t="s">
        <v>1049</v>
      </c>
      <c r="C238" s="1" t="s">
        <v>1050</v>
      </c>
      <c r="D238" s="1" t="s">
        <v>35</v>
      </c>
      <c r="E238" s="4">
        <v>44937</v>
      </c>
      <c r="F238" s="8">
        <v>0.5444444444444444</v>
      </c>
      <c r="G238" s="4">
        <v>44938</v>
      </c>
      <c r="H238" s="1" t="s">
        <v>1051</v>
      </c>
      <c r="I238" s="1" t="s">
        <v>29</v>
      </c>
      <c r="J238" s="5">
        <v>3</v>
      </c>
      <c r="K238" s="5" t="str">
        <f>VLOOKUP(J238,'Svátky 2023'!A$18:B$20,2,0)</f>
        <v>jiné</v>
      </c>
      <c r="L238" s="1" t="s">
        <v>30</v>
      </c>
      <c r="M238" s="1" t="s">
        <v>31</v>
      </c>
      <c r="N238" s="1" t="s">
        <v>23</v>
      </c>
      <c r="O238">
        <f t="shared" si="9"/>
        <v>3</v>
      </c>
      <c r="P238" t="str">
        <f t="shared" si="10"/>
        <v>NE</v>
      </c>
      <c r="Q238" s="4" t="str">
        <f>IFERROR(VLOOKUP(E238,'Svátky 2023'!B$2:B$14,1,0),"")</f>
        <v/>
      </c>
      <c r="R238" t="str">
        <f t="shared" si="11"/>
        <v/>
      </c>
    </row>
    <row r="239" spans="1:18" x14ac:dyDescent="0.25">
      <c r="A239" s="1" t="s">
        <v>1052</v>
      </c>
      <c r="B239" s="1" t="s">
        <v>1053</v>
      </c>
      <c r="C239" s="1" t="s">
        <v>1054</v>
      </c>
      <c r="D239" s="1" t="s">
        <v>48</v>
      </c>
      <c r="E239" s="4">
        <v>44909</v>
      </c>
      <c r="F239" s="8">
        <v>0.72291666666666676</v>
      </c>
      <c r="G239" s="4">
        <v>44939</v>
      </c>
      <c r="H239" s="1" t="s">
        <v>1055</v>
      </c>
      <c r="I239" s="1" t="s">
        <v>258</v>
      </c>
      <c r="J239" s="5">
        <v>1</v>
      </c>
      <c r="K239" s="5" t="str">
        <f>VLOOKUP(J239,'Svátky 2023'!A$18:B$20,2,0)</f>
        <v>neodkladné</v>
      </c>
      <c r="L239" s="1" t="s">
        <v>21</v>
      </c>
      <c r="M239" s="1" t="s">
        <v>22</v>
      </c>
      <c r="N239" s="1" t="s">
        <v>23</v>
      </c>
      <c r="O239">
        <f t="shared" si="9"/>
        <v>3</v>
      </c>
      <c r="P239" t="str">
        <f t="shared" si="10"/>
        <v>ANO</v>
      </c>
      <c r="Q239" s="4" t="str">
        <f>IFERROR(VLOOKUP(E239,'Svátky 2023'!B$2:B$14,1,0),"")</f>
        <v/>
      </c>
      <c r="R239" t="str">
        <f t="shared" si="11"/>
        <v>ANO</v>
      </c>
    </row>
    <row r="240" spans="1:18" x14ac:dyDescent="0.25">
      <c r="A240" s="1" t="s">
        <v>1056</v>
      </c>
      <c r="B240" s="1" t="s">
        <v>1057</v>
      </c>
      <c r="C240" s="1" t="s">
        <v>1058</v>
      </c>
      <c r="D240" s="1" t="s">
        <v>48</v>
      </c>
      <c r="E240" s="4">
        <v>44909</v>
      </c>
      <c r="F240" s="8">
        <v>0.73472222222222217</v>
      </c>
      <c r="G240" s="4">
        <v>44939</v>
      </c>
      <c r="H240" s="1" t="s">
        <v>1059</v>
      </c>
      <c r="I240" s="1" t="s">
        <v>264</v>
      </c>
      <c r="J240" s="5">
        <v>3</v>
      </c>
      <c r="K240" s="5" t="str">
        <f>VLOOKUP(J240,'Svátky 2023'!A$18:B$20,2,0)</f>
        <v>jiné</v>
      </c>
      <c r="L240" s="1" t="s">
        <v>30</v>
      </c>
      <c r="M240" s="1" t="s">
        <v>31</v>
      </c>
      <c r="N240" s="1" t="s">
        <v>23</v>
      </c>
      <c r="O240">
        <f t="shared" si="9"/>
        <v>3</v>
      </c>
      <c r="P240" t="str">
        <f t="shared" si="10"/>
        <v>ANO</v>
      </c>
      <c r="Q240" s="4" t="str">
        <f>IFERROR(VLOOKUP(E240,'Svátky 2023'!B$2:B$14,1,0),"")</f>
        <v/>
      </c>
      <c r="R240" t="str">
        <f t="shared" si="11"/>
        <v>ANO</v>
      </c>
    </row>
    <row r="241" spans="1:18" x14ac:dyDescent="0.25">
      <c r="A241" s="1" t="s">
        <v>1060</v>
      </c>
      <c r="B241" s="1" t="s">
        <v>1061</v>
      </c>
      <c r="C241" s="1" t="s">
        <v>1062</v>
      </c>
      <c r="D241" s="1" t="s">
        <v>35</v>
      </c>
      <c r="E241" s="4">
        <v>44925</v>
      </c>
      <c r="F241" s="8">
        <v>0.60972222222222217</v>
      </c>
      <c r="G241" s="4">
        <v>44939</v>
      </c>
      <c r="H241" s="1" t="s">
        <v>963</v>
      </c>
      <c r="I241" s="1" t="s">
        <v>258</v>
      </c>
      <c r="J241" s="5">
        <v>3</v>
      </c>
      <c r="K241" s="5" t="str">
        <f>VLOOKUP(J241,'Svátky 2023'!A$18:B$20,2,0)</f>
        <v>jiné</v>
      </c>
      <c r="L241" s="1" t="s">
        <v>31</v>
      </c>
      <c r="M241" s="1" t="s">
        <v>22</v>
      </c>
      <c r="N241" s="1" t="s">
        <v>23</v>
      </c>
      <c r="O241">
        <f t="shared" si="9"/>
        <v>5</v>
      </c>
      <c r="P241" t="str">
        <f t="shared" si="10"/>
        <v>NE</v>
      </c>
      <c r="Q241" s="4" t="str">
        <f>IFERROR(VLOOKUP(E241,'Svátky 2023'!B$2:B$14,1,0),"")</f>
        <v/>
      </c>
      <c r="R241" t="str">
        <f t="shared" si="11"/>
        <v/>
      </c>
    </row>
    <row r="242" spans="1:18" x14ac:dyDescent="0.25">
      <c r="A242" s="1" t="s">
        <v>1063</v>
      </c>
      <c r="B242" s="1" t="s">
        <v>1064</v>
      </c>
      <c r="C242" s="1" t="s">
        <v>1065</v>
      </c>
      <c r="D242" s="1" t="s">
        <v>35</v>
      </c>
      <c r="E242" s="4">
        <v>44925</v>
      </c>
      <c r="F242" s="8">
        <v>0.64930555555555558</v>
      </c>
      <c r="G242" s="4">
        <v>44939</v>
      </c>
      <c r="H242" s="1" t="s">
        <v>330</v>
      </c>
      <c r="I242" s="1" t="s">
        <v>264</v>
      </c>
      <c r="J242" s="5">
        <v>3</v>
      </c>
      <c r="K242" s="5" t="str">
        <f>VLOOKUP(J242,'Svátky 2023'!A$18:B$20,2,0)</f>
        <v>jiné</v>
      </c>
      <c r="L242" s="1" t="s">
        <v>30</v>
      </c>
      <c r="M242" s="1" t="s">
        <v>31</v>
      </c>
      <c r="N242" s="1" t="s">
        <v>23</v>
      </c>
      <c r="O242">
        <f t="shared" si="9"/>
        <v>5</v>
      </c>
      <c r="P242" t="str">
        <f t="shared" si="10"/>
        <v>ANO</v>
      </c>
      <c r="Q242" s="4" t="str">
        <f>IFERROR(VLOOKUP(E242,'Svátky 2023'!B$2:B$14,1,0),"")</f>
        <v/>
      </c>
      <c r="R242" t="str">
        <f t="shared" si="11"/>
        <v>ANO</v>
      </c>
    </row>
    <row r="243" spans="1:18" x14ac:dyDescent="0.25">
      <c r="A243" s="1" t="s">
        <v>1067</v>
      </c>
      <c r="B243" s="1" t="s">
        <v>1068</v>
      </c>
      <c r="C243" s="1" t="s">
        <v>1069</v>
      </c>
      <c r="D243" s="1" t="s">
        <v>35</v>
      </c>
      <c r="E243" s="4">
        <v>44933</v>
      </c>
      <c r="F243" s="8">
        <v>0.48819444444444443</v>
      </c>
      <c r="G243" s="4">
        <v>44939</v>
      </c>
      <c r="H243" s="1" t="s">
        <v>71</v>
      </c>
      <c r="I243" s="1" t="s">
        <v>51</v>
      </c>
      <c r="J243" s="5">
        <v>1</v>
      </c>
      <c r="K243" s="5" t="str">
        <f>VLOOKUP(J243,'Svátky 2023'!A$18:B$20,2,0)</f>
        <v>neodkladné</v>
      </c>
      <c r="L243" s="1" t="s">
        <v>21</v>
      </c>
      <c r="M243" s="1" t="s">
        <v>22</v>
      </c>
      <c r="N243" s="1" t="s">
        <v>23</v>
      </c>
      <c r="O243">
        <f t="shared" si="9"/>
        <v>6</v>
      </c>
      <c r="P243" t="str">
        <f t="shared" si="10"/>
        <v>NE</v>
      </c>
      <c r="Q243" s="4" t="str">
        <f>IFERROR(VLOOKUP(E243,'Svátky 2023'!B$2:B$14,1,0),"")</f>
        <v/>
      </c>
      <c r="R243" t="str">
        <f t="shared" si="11"/>
        <v>ANO</v>
      </c>
    </row>
    <row r="244" spans="1:18" x14ac:dyDescent="0.25">
      <c r="A244" s="1" t="s">
        <v>1071</v>
      </c>
      <c r="B244" s="1" t="s">
        <v>1072</v>
      </c>
      <c r="C244" s="1" t="s">
        <v>1073</v>
      </c>
      <c r="D244" s="1" t="s">
        <v>100</v>
      </c>
      <c r="E244" s="4">
        <v>44936</v>
      </c>
      <c r="F244" s="8">
        <v>0.38750000000000001</v>
      </c>
      <c r="G244" s="4">
        <v>44939</v>
      </c>
      <c r="H244" s="1" t="s">
        <v>1059</v>
      </c>
      <c r="I244" s="1" t="s">
        <v>151</v>
      </c>
      <c r="J244" s="5">
        <v>3</v>
      </c>
      <c r="K244" s="5" t="str">
        <f>VLOOKUP(J244,'Svátky 2023'!A$18:B$20,2,0)</f>
        <v>jiné</v>
      </c>
      <c r="L244" s="1" t="s">
        <v>21</v>
      </c>
      <c r="M244" s="1" t="s">
        <v>22</v>
      </c>
      <c r="N244" s="1" t="s">
        <v>23</v>
      </c>
      <c r="O244">
        <f t="shared" si="9"/>
        <v>2</v>
      </c>
      <c r="P244" t="str">
        <f t="shared" si="10"/>
        <v>NE</v>
      </c>
      <c r="Q244" s="4" t="str">
        <f>IFERROR(VLOOKUP(E244,'Svátky 2023'!B$2:B$14,1,0),"")</f>
        <v/>
      </c>
      <c r="R244" t="str">
        <f t="shared" si="11"/>
        <v/>
      </c>
    </row>
    <row r="245" spans="1:18" x14ac:dyDescent="0.25">
      <c r="A245" s="1" t="s">
        <v>1075</v>
      </c>
      <c r="B245" s="1" t="s">
        <v>1076</v>
      </c>
      <c r="C245" s="1" t="s">
        <v>1077</v>
      </c>
      <c r="D245" s="1" t="s">
        <v>48</v>
      </c>
      <c r="E245" s="4">
        <v>44937</v>
      </c>
      <c r="F245" s="8">
        <v>6.8749999999999992E-2</v>
      </c>
      <c r="G245" s="4">
        <v>44939</v>
      </c>
      <c r="H245" s="1" t="s">
        <v>615</v>
      </c>
      <c r="I245" s="1" t="s">
        <v>38</v>
      </c>
      <c r="J245" s="5">
        <v>3</v>
      </c>
      <c r="K245" s="5" t="str">
        <f>VLOOKUP(J245,'Svátky 2023'!A$18:B$20,2,0)</f>
        <v>jiné</v>
      </c>
      <c r="L245" s="1" t="s">
        <v>21</v>
      </c>
      <c r="M245" s="1" t="s">
        <v>22</v>
      </c>
      <c r="N245" s="1" t="s">
        <v>23</v>
      </c>
      <c r="O245">
        <f t="shared" si="9"/>
        <v>3</v>
      </c>
      <c r="P245" t="str">
        <f t="shared" si="10"/>
        <v>ANO</v>
      </c>
      <c r="Q245" s="4" t="str">
        <f>IFERROR(VLOOKUP(E245,'Svátky 2023'!B$2:B$14,1,0),"")</f>
        <v/>
      </c>
      <c r="R245" t="str">
        <f t="shared" si="11"/>
        <v>ANO</v>
      </c>
    </row>
    <row r="246" spans="1:18" x14ac:dyDescent="0.25">
      <c r="A246" s="1" t="s">
        <v>1078</v>
      </c>
      <c r="B246" s="1" t="s">
        <v>1079</v>
      </c>
      <c r="C246" s="1" t="s">
        <v>1080</v>
      </c>
      <c r="D246" s="1" t="s">
        <v>48</v>
      </c>
      <c r="E246" s="4">
        <v>44937</v>
      </c>
      <c r="F246" s="8">
        <v>8.0555555555555561E-2</v>
      </c>
      <c r="G246" s="4">
        <v>44939</v>
      </c>
      <c r="H246" s="1" t="s">
        <v>1081</v>
      </c>
      <c r="I246" s="1" t="s">
        <v>44</v>
      </c>
      <c r="J246" s="5">
        <v>3</v>
      </c>
      <c r="K246" s="5" t="str">
        <f>VLOOKUP(J246,'Svátky 2023'!A$18:B$20,2,0)</f>
        <v>jiné</v>
      </c>
      <c r="L246" s="1" t="s">
        <v>30</v>
      </c>
      <c r="M246" s="1" t="s">
        <v>31</v>
      </c>
      <c r="N246" s="1" t="s">
        <v>23</v>
      </c>
      <c r="O246">
        <f t="shared" si="9"/>
        <v>3</v>
      </c>
      <c r="P246" t="str">
        <f t="shared" si="10"/>
        <v>ANO</v>
      </c>
      <c r="Q246" s="4" t="str">
        <f>IFERROR(VLOOKUP(E246,'Svátky 2023'!B$2:B$14,1,0),"")</f>
        <v/>
      </c>
      <c r="R246" t="str">
        <f t="shared" si="11"/>
        <v>ANO</v>
      </c>
    </row>
    <row r="247" spans="1:18" x14ac:dyDescent="0.25">
      <c r="A247" s="1" t="s">
        <v>1082</v>
      </c>
      <c r="B247" s="1" t="s">
        <v>1083</v>
      </c>
      <c r="C247" s="1" t="s">
        <v>1084</v>
      </c>
      <c r="D247" s="1" t="s">
        <v>35</v>
      </c>
      <c r="E247" s="4">
        <v>44937</v>
      </c>
      <c r="F247" s="8">
        <v>0.3743055555555555</v>
      </c>
      <c r="G247" s="4">
        <v>44939</v>
      </c>
      <c r="H247" s="1" t="s">
        <v>238</v>
      </c>
      <c r="I247" s="1" t="s">
        <v>51</v>
      </c>
      <c r="J247" s="5">
        <v>2</v>
      </c>
      <c r="K247" s="5" t="str">
        <f>VLOOKUP(J247,'Svátky 2023'!A$18:B$20,2,0)</f>
        <v>plánované</v>
      </c>
      <c r="L247" s="1" t="s">
        <v>21</v>
      </c>
      <c r="M247" s="1" t="s">
        <v>22</v>
      </c>
      <c r="N247" s="1" t="s">
        <v>23</v>
      </c>
      <c r="O247">
        <f t="shared" si="9"/>
        <v>3</v>
      </c>
      <c r="P247" t="str">
        <f t="shared" si="10"/>
        <v>NE</v>
      </c>
      <c r="Q247" s="4" t="str">
        <f>IFERROR(VLOOKUP(E247,'Svátky 2023'!B$2:B$14,1,0),"")</f>
        <v/>
      </c>
      <c r="R247" t="str">
        <f t="shared" si="11"/>
        <v/>
      </c>
    </row>
    <row r="248" spans="1:18" x14ac:dyDescent="0.25">
      <c r="A248" s="1" t="s">
        <v>1086</v>
      </c>
      <c r="B248" s="1" t="s">
        <v>1087</v>
      </c>
      <c r="C248" s="1" t="s">
        <v>1088</v>
      </c>
      <c r="D248" s="1" t="s">
        <v>35</v>
      </c>
      <c r="E248" s="4">
        <v>44937</v>
      </c>
      <c r="F248" s="8">
        <v>0.38055555555555554</v>
      </c>
      <c r="G248" s="4">
        <v>44939</v>
      </c>
      <c r="H248" s="1" t="s">
        <v>237</v>
      </c>
      <c r="I248" s="1" t="s">
        <v>120</v>
      </c>
      <c r="J248" s="5">
        <v>2</v>
      </c>
      <c r="K248" s="5" t="str">
        <f>VLOOKUP(J248,'Svátky 2023'!A$18:B$20,2,0)</f>
        <v>plánované</v>
      </c>
      <c r="L248" s="1" t="s">
        <v>21</v>
      </c>
      <c r="M248" s="1" t="s">
        <v>22</v>
      </c>
      <c r="N248" s="1" t="s">
        <v>23</v>
      </c>
      <c r="O248">
        <f t="shared" si="9"/>
        <v>3</v>
      </c>
      <c r="P248" t="str">
        <f t="shared" si="10"/>
        <v>NE</v>
      </c>
      <c r="Q248" s="4" t="str">
        <f>IFERROR(VLOOKUP(E248,'Svátky 2023'!B$2:B$14,1,0),"")</f>
        <v/>
      </c>
      <c r="R248" t="str">
        <f t="shared" si="11"/>
        <v/>
      </c>
    </row>
    <row r="249" spans="1:18" x14ac:dyDescent="0.25">
      <c r="A249" s="1" t="s">
        <v>1089</v>
      </c>
      <c r="B249" s="1" t="s">
        <v>1090</v>
      </c>
      <c r="C249" s="1" t="s">
        <v>1091</v>
      </c>
      <c r="D249" s="1" t="s">
        <v>35</v>
      </c>
      <c r="E249" s="4">
        <v>44937</v>
      </c>
      <c r="F249" s="8">
        <v>0.39444444444444443</v>
      </c>
      <c r="G249" s="4">
        <v>44939</v>
      </c>
      <c r="H249" s="1" t="s">
        <v>1092</v>
      </c>
      <c r="I249" s="1" t="s">
        <v>264</v>
      </c>
      <c r="J249" s="5">
        <v>3</v>
      </c>
      <c r="K249" s="5" t="str">
        <f>VLOOKUP(J249,'Svátky 2023'!A$18:B$20,2,0)</f>
        <v>jiné</v>
      </c>
      <c r="L249" s="1" t="s">
        <v>30</v>
      </c>
      <c r="M249" s="1" t="s">
        <v>31</v>
      </c>
      <c r="N249" s="1" t="s">
        <v>23</v>
      </c>
      <c r="O249">
        <f t="shared" si="9"/>
        <v>3</v>
      </c>
      <c r="P249" t="str">
        <f t="shared" si="10"/>
        <v>NE</v>
      </c>
      <c r="Q249" s="4" t="str">
        <f>IFERROR(VLOOKUP(E249,'Svátky 2023'!B$2:B$14,1,0),"")</f>
        <v/>
      </c>
      <c r="R249" t="str">
        <f t="shared" si="11"/>
        <v/>
      </c>
    </row>
    <row r="250" spans="1:18" x14ac:dyDescent="0.25">
      <c r="A250" s="1" t="s">
        <v>1093</v>
      </c>
      <c r="B250" s="1" t="s">
        <v>1094</v>
      </c>
      <c r="C250" s="1" t="s">
        <v>1095</v>
      </c>
      <c r="D250" s="1" t="s">
        <v>48</v>
      </c>
      <c r="E250" s="4">
        <v>44937</v>
      </c>
      <c r="F250" s="8">
        <v>0.41944444444444445</v>
      </c>
      <c r="G250" s="4">
        <v>44939</v>
      </c>
      <c r="H250" s="1" t="s">
        <v>1096</v>
      </c>
      <c r="I250" s="1" t="s">
        <v>51</v>
      </c>
      <c r="J250" s="5">
        <v>2</v>
      </c>
      <c r="K250" s="5" t="str">
        <f>VLOOKUP(J250,'Svátky 2023'!A$18:B$20,2,0)</f>
        <v>plánované</v>
      </c>
      <c r="L250" s="1" t="s">
        <v>21</v>
      </c>
      <c r="M250" s="1" t="s">
        <v>22</v>
      </c>
      <c r="N250" s="1" t="s">
        <v>23</v>
      </c>
      <c r="O250">
        <f t="shared" si="9"/>
        <v>3</v>
      </c>
      <c r="P250" t="str">
        <f t="shared" si="10"/>
        <v>NE</v>
      </c>
      <c r="Q250" s="4" t="str">
        <f>IFERROR(VLOOKUP(E250,'Svátky 2023'!B$2:B$14,1,0),"")</f>
        <v/>
      </c>
      <c r="R250" t="str">
        <f t="shared" si="11"/>
        <v/>
      </c>
    </row>
    <row r="251" spans="1:18" x14ac:dyDescent="0.25">
      <c r="A251" s="1" t="s">
        <v>1097</v>
      </c>
      <c r="B251" s="1" t="s">
        <v>1098</v>
      </c>
      <c r="C251" s="1" t="s">
        <v>1099</v>
      </c>
      <c r="D251" s="1" t="s">
        <v>48</v>
      </c>
      <c r="E251" s="4">
        <v>44937</v>
      </c>
      <c r="F251" s="8">
        <v>0.4236111111111111</v>
      </c>
      <c r="G251" s="4">
        <v>44939</v>
      </c>
      <c r="H251" s="1" t="s">
        <v>381</v>
      </c>
      <c r="I251" s="1" t="s">
        <v>151</v>
      </c>
      <c r="J251" s="5">
        <v>2</v>
      </c>
      <c r="K251" s="5" t="str">
        <f>VLOOKUP(J251,'Svátky 2023'!A$18:B$20,2,0)</f>
        <v>plánované</v>
      </c>
      <c r="L251" s="1" t="s">
        <v>21</v>
      </c>
      <c r="M251" s="1" t="s">
        <v>22</v>
      </c>
      <c r="N251" s="1" t="s">
        <v>23</v>
      </c>
      <c r="O251">
        <f t="shared" si="9"/>
        <v>3</v>
      </c>
      <c r="P251" t="str">
        <f t="shared" si="10"/>
        <v>NE</v>
      </c>
      <c r="Q251" s="4" t="str">
        <f>IFERROR(VLOOKUP(E251,'Svátky 2023'!B$2:B$14,1,0),"")</f>
        <v/>
      </c>
      <c r="R251" t="str">
        <f t="shared" si="11"/>
        <v/>
      </c>
    </row>
    <row r="252" spans="1:18" x14ac:dyDescent="0.25">
      <c r="A252" s="1" t="s">
        <v>1101</v>
      </c>
      <c r="B252" s="1" t="s">
        <v>1102</v>
      </c>
      <c r="C252" s="1" t="s">
        <v>1103</v>
      </c>
      <c r="D252" s="1" t="s">
        <v>16</v>
      </c>
      <c r="E252" s="4">
        <v>44937</v>
      </c>
      <c r="F252" s="8">
        <v>0.44166666666666665</v>
      </c>
      <c r="G252" s="4">
        <v>44939</v>
      </c>
      <c r="H252" s="1" t="s">
        <v>1105</v>
      </c>
      <c r="I252" s="1" t="s">
        <v>151</v>
      </c>
      <c r="J252" s="5">
        <v>2</v>
      </c>
      <c r="K252" s="5" t="str">
        <f>VLOOKUP(J252,'Svátky 2023'!A$18:B$20,2,0)</f>
        <v>plánované</v>
      </c>
      <c r="L252" s="1" t="s">
        <v>21</v>
      </c>
      <c r="M252" s="1" t="s">
        <v>22</v>
      </c>
      <c r="N252" s="1" t="s">
        <v>23</v>
      </c>
      <c r="O252">
        <f t="shared" si="9"/>
        <v>3</v>
      </c>
      <c r="P252" t="str">
        <f t="shared" si="10"/>
        <v>NE</v>
      </c>
      <c r="Q252" s="4" t="str">
        <f>IFERROR(VLOOKUP(E252,'Svátky 2023'!B$2:B$14,1,0),"")</f>
        <v/>
      </c>
      <c r="R252" t="str">
        <f t="shared" si="11"/>
        <v/>
      </c>
    </row>
    <row r="253" spans="1:18" x14ac:dyDescent="0.25">
      <c r="A253" s="1" t="s">
        <v>1106</v>
      </c>
      <c r="B253" s="1" t="s">
        <v>1107</v>
      </c>
      <c r="C253" s="1" t="s">
        <v>1108</v>
      </c>
      <c r="D253" s="1" t="s">
        <v>35</v>
      </c>
      <c r="E253" s="4">
        <v>44937</v>
      </c>
      <c r="F253" s="8">
        <v>0.45208333333333334</v>
      </c>
      <c r="G253" s="4">
        <v>44939</v>
      </c>
      <c r="H253" s="1" t="s">
        <v>906</v>
      </c>
      <c r="I253" s="1" t="s">
        <v>51</v>
      </c>
      <c r="J253" s="5">
        <v>2</v>
      </c>
      <c r="K253" s="5" t="str">
        <f>VLOOKUP(J253,'Svátky 2023'!A$18:B$20,2,0)</f>
        <v>plánované</v>
      </c>
      <c r="L253" s="1" t="s">
        <v>21</v>
      </c>
      <c r="M253" s="1" t="s">
        <v>22</v>
      </c>
      <c r="N253" s="1" t="s">
        <v>23</v>
      </c>
      <c r="O253">
        <f t="shared" si="9"/>
        <v>3</v>
      </c>
      <c r="P253" t="str">
        <f t="shared" si="10"/>
        <v>NE</v>
      </c>
      <c r="Q253" s="4" t="str">
        <f>IFERROR(VLOOKUP(E253,'Svátky 2023'!B$2:B$14,1,0),"")</f>
        <v/>
      </c>
      <c r="R253" t="str">
        <f t="shared" si="11"/>
        <v/>
      </c>
    </row>
    <row r="254" spans="1:18" x14ac:dyDescent="0.25">
      <c r="A254" s="1" t="s">
        <v>1109</v>
      </c>
      <c r="B254" s="1" t="s">
        <v>1110</v>
      </c>
      <c r="C254" s="1" t="s">
        <v>1111</v>
      </c>
      <c r="D254" s="1" t="s">
        <v>48</v>
      </c>
      <c r="E254" s="4">
        <v>44937</v>
      </c>
      <c r="F254" s="8">
        <v>0.46111111111111108</v>
      </c>
      <c r="G254" s="4">
        <v>44939</v>
      </c>
      <c r="H254" s="1" t="s">
        <v>1112</v>
      </c>
      <c r="I254" s="1" t="s">
        <v>151</v>
      </c>
      <c r="J254" s="5">
        <v>2</v>
      </c>
      <c r="K254" s="5" t="str">
        <f>VLOOKUP(J254,'Svátky 2023'!A$18:B$20,2,0)</f>
        <v>plánované</v>
      </c>
      <c r="L254" s="1" t="s">
        <v>21</v>
      </c>
      <c r="M254" s="1" t="s">
        <v>22</v>
      </c>
      <c r="N254" s="1" t="s">
        <v>23</v>
      </c>
      <c r="O254">
        <f t="shared" si="9"/>
        <v>3</v>
      </c>
      <c r="P254" t="str">
        <f t="shared" si="10"/>
        <v>NE</v>
      </c>
      <c r="Q254" s="4" t="str">
        <f>IFERROR(VLOOKUP(E254,'Svátky 2023'!B$2:B$14,1,0),"")</f>
        <v/>
      </c>
      <c r="R254" t="str">
        <f t="shared" si="11"/>
        <v/>
      </c>
    </row>
    <row r="255" spans="1:18" x14ac:dyDescent="0.25">
      <c r="A255" s="1" t="s">
        <v>1113</v>
      </c>
      <c r="B255" s="1" t="s">
        <v>1114</v>
      </c>
      <c r="C255" s="1" t="s">
        <v>1115</v>
      </c>
      <c r="D255" s="1" t="s">
        <v>48</v>
      </c>
      <c r="E255" s="4">
        <v>44937</v>
      </c>
      <c r="F255" s="8">
        <v>0.46527777777777773</v>
      </c>
      <c r="G255" s="4">
        <v>44939</v>
      </c>
      <c r="H255" s="1" t="s">
        <v>906</v>
      </c>
      <c r="I255" s="1" t="s">
        <v>51</v>
      </c>
      <c r="J255" s="5">
        <v>3</v>
      </c>
      <c r="K255" s="5" t="str">
        <f>VLOOKUP(J255,'Svátky 2023'!A$18:B$20,2,0)</f>
        <v>jiné</v>
      </c>
      <c r="L255" s="1" t="s">
        <v>21</v>
      </c>
      <c r="M255" s="1" t="s">
        <v>22</v>
      </c>
      <c r="N255" s="1" t="s">
        <v>23</v>
      </c>
      <c r="O255">
        <f t="shared" si="9"/>
        <v>3</v>
      </c>
      <c r="P255" t="str">
        <f t="shared" si="10"/>
        <v>NE</v>
      </c>
      <c r="Q255" s="4" t="str">
        <f>IFERROR(VLOOKUP(E255,'Svátky 2023'!B$2:B$14,1,0),"")</f>
        <v/>
      </c>
      <c r="R255" t="str">
        <f t="shared" si="11"/>
        <v/>
      </c>
    </row>
    <row r="256" spans="1:18" x14ac:dyDescent="0.25">
      <c r="A256" s="1" t="s">
        <v>1117</v>
      </c>
      <c r="B256" s="1" t="s">
        <v>1118</v>
      </c>
      <c r="C256" s="1" t="s">
        <v>1119</v>
      </c>
      <c r="D256" s="1" t="s">
        <v>48</v>
      </c>
      <c r="E256" s="4">
        <v>44937</v>
      </c>
      <c r="F256" s="8">
        <v>0.47152777777777777</v>
      </c>
      <c r="G256" s="4">
        <v>44939</v>
      </c>
      <c r="H256" s="1" t="s">
        <v>363</v>
      </c>
      <c r="I256" s="1" t="s">
        <v>145</v>
      </c>
      <c r="J256" s="5">
        <v>2</v>
      </c>
      <c r="K256" s="5" t="str">
        <f>VLOOKUP(J256,'Svátky 2023'!A$18:B$20,2,0)</f>
        <v>plánované</v>
      </c>
      <c r="L256" s="1" t="s">
        <v>21</v>
      </c>
      <c r="M256" s="1" t="s">
        <v>22</v>
      </c>
      <c r="N256" s="1" t="s">
        <v>23</v>
      </c>
      <c r="O256">
        <f t="shared" si="9"/>
        <v>3</v>
      </c>
      <c r="P256" t="str">
        <f t="shared" si="10"/>
        <v>NE</v>
      </c>
      <c r="Q256" s="4" t="str">
        <f>IFERROR(VLOOKUP(E256,'Svátky 2023'!B$2:B$14,1,0),"")</f>
        <v/>
      </c>
      <c r="R256" t="str">
        <f t="shared" si="11"/>
        <v/>
      </c>
    </row>
    <row r="257" spans="1:18" x14ac:dyDescent="0.25">
      <c r="A257" s="1" t="s">
        <v>1120</v>
      </c>
      <c r="B257" s="1" t="s">
        <v>1121</v>
      </c>
      <c r="C257" s="1" t="s">
        <v>1122</v>
      </c>
      <c r="D257" s="1" t="s">
        <v>35</v>
      </c>
      <c r="E257" s="4">
        <v>44937</v>
      </c>
      <c r="F257" s="8">
        <v>0.59861111111111109</v>
      </c>
      <c r="G257" s="4">
        <v>44939</v>
      </c>
      <c r="H257" s="1" t="s">
        <v>830</v>
      </c>
      <c r="I257" s="1" t="s">
        <v>29</v>
      </c>
      <c r="J257" s="5">
        <v>3</v>
      </c>
      <c r="K257" s="5" t="str">
        <f>VLOOKUP(J257,'Svátky 2023'!A$18:B$20,2,0)</f>
        <v>jiné</v>
      </c>
      <c r="L257" s="1" t="s">
        <v>30</v>
      </c>
      <c r="M257" s="1" t="s">
        <v>31</v>
      </c>
      <c r="N257" s="1" t="s">
        <v>23</v>
      </c>
      <c r="O257">
        <f t="shared" si="9"/>
        <v>3</v>
      </c>
      <c r="P257" t="str">
        <f t="shared" si="10"/>
        <v>NE</v>
      </c>
      <c r="Q257" s="4" t="str">
        <f>IFERROR(VLOOKUP(E257,'Svátky 2023'!B$2:B$14,1,0),"")</f>
        <v/>
      </c>
      <c r="R257" t="str">
        <f t="shared" si="11"/>
        <v/>
      </c>
    </row>
    <row r="258" spans="1:18" x14ac:dyDescent="0.25">
      <c r="A258" s="1" t="s">
        <v>1123</v>
      </c>
      <c r="B258" s="1" t="s">
        <v>1124</v>
      </c>
      <c r="C258" s="1" t="s">
        <v>1125</v>
      </c>
      <c r="D258" s="1" t="s">
        <v>35</v>
      </c>
      <c r="E258" s="4">
        <v>44938</v>
      </c>
      <c r="F258" s="8">
        <v>0.28333333333333333</v>
      </c>
      <c r="G258" s="4">
        <v>44939</v>
      </c>
      <c r="H258" s="1" t="s">
        <v>1126</v>
      </c>
      <c r="I258" s="1" t="s">
        <v>19</v>
      </c>
      <c r="J258" s="5">
        <v>1</v>
      </c>
      <c r="K258" s="5" t="str">
        <f>VLOOKUP(J258,'Svátky 2023'!A$18:B$20,2,0)</f>
        <v>neodkladné</v>
      </c>
      <c r="L258" s="1" t="s">
        <v>21</v>
      </c>
      <c r="M258" s="1" t="s">
        <v>22</v>
      </c>
      <c r="N258" s="1" t="s">
        <v>23</v>
      </c>
      <c r="O258">
        <f t="shared" si="9"/>
        <v>4</v>
      </c>
      <c r="P258" t="str">
        <f t="shared" si="10"/>
        <v>ANO</v>
      </c>
      <c r="Q258" s="4" t="str">
        <f>IFERROR(VLOOKUP(E258,'Svátky 2023'!B$2:B$14,1,0),"")</f>
        <v/>
      </c>
      <c r="R258" t="str">
        <f t="shared" si="11"/>
        <v>ANO</v>
      </c>
    </row>
    <row r="259" spans="1:18" x14ac:dyDescent="0.25">
      <c r="A259" s="1" t="s">
        <v>1127</v>
      </c>
      <c r="B259" s="1" t="s">
        <v>1128</v>
      </c>
      <c r="C259" s="1" t="s">
        <v>1129</v>
      </c>
      <c r="D259" s="1" t="s">
        <v>48</v>
      </c>
      <c r="E259" s="4">
        <v>44938</v>
      </c>
      <c r="F259" s="8">
        <v>0.49236111111111108</v>
      </c>
      <c r="G259" s="4">
        <v>44939</v>
      </c>
      <c r="H259" s="1" t="s">
        <v>1130</v>
      </c>
      <c r="I259" s="1" t="s">
        <v>486</v>
      </c>
      <c r="J259" s="5">
        <v>1</v>
      </c>
      <c r="K259" s="5" t="str">
        <f>VLOOKUP(J259,'Svátky 2023'!A$18:B$20,2,0)</f>
        <v>neodkladné</v>
      </c>
      <c r="L259" s="1" t="s">
        <v>21</v>
      </c>
      <c r="M259" s="1" t="s">
        <v>20</v>
      </c>
      <c r="N259" s="1" t="s">
        <v>733</v>
      </c>
      <c r="O259">
        <f t="shared" ref="O259:O322" si="12">WEEKDAY(E259,2)</f>
        <v>4</v>
      </c>
      <c r="P259" t="str">
        <f t="shared" ref="P259:P322" si="13">IF(F259&gt;V$1,"ANO",IF(F259&lt;X$1,"ANO","NE"))</f>
        <v>NE</v>
      </c>
      <c r="Q259" s="4" t="str">
        <f>IFERROR(VLOOKUP(E259,'Svátky 2023'!B$2:B$14,1,0),"")</f>
        <v/>
      </c>
      <c r="R259" t="str">
        <f t="shared" ref="R259:R322" si="14">IF(OR(O259&gt;5,P259="ANO",Q259&lt;&gt;""),"ANO","")</f>
        <v/>
      </c>
    </row>
    <row r="260" spans="1:18" x14ac:dyDescent="0.25">
      <c r="A260" s="1" t="s">
        <v>1131</v>
      </c>
      <c r="B260" s="1" t="s">
        <v>1132</v>
      </c>
      <c r="C260" s="1" t="s">
        <v>1133</v>
      </c>
      <c r="D260" s="1" t="s">
        <v>48</v>
      </c>
      <c r="E260" s="4">
        <v>44938</v>
      </c>
      <c r="F260" s="8">
        <v>0.49513888888888885</v>
      </c>
      <c r="G260" s="4">
        <v>44939</v>
      </c>
      <c r="H260" s="1" t="s">
        <v>1135</v>
      </c>
      <c r="I260" s="1" t="s">
        <v>19</v>
      </c>
      <c r="J260" s="5">
        <v>2</v>
      </c>
      <c r="K260" s="5" t="str">
        <f>VLOOKUP(J260,'Svátky 2023'!A$18:B$20,2,0)</f>
        <v>plánované</v>
      </c>
      <c r="L260" s="1" t="s">
        <v>21</v>
      </c>
      <c r="M260" s="1" t="s">
        <v>22</v>
      </c>
      <c r="N260" s="1" t="s">
        <v>23</v>
      </c>
      <c r="O260">
        <f t="shared" si="12"/>
        <v>4</v>
      </c>
      <c r="P260" t="str">
        <f t="shared" si="13"/>
        <v>NE</v>
      </c>
      <c r="Q260" s="4" t="str">
        <f>IFERROR(VLOOKUP(E260,'Svátky 2023'!B$2:B$14,1,0),"")</f>
        <v/>
      </c>
      <c r="R260" t="str">
        <f t="shared" si="14"/>
        <v/>
      </c>
    </row>
    <row r="261" spans="1:18" x14ac:dyDescent="0.25">
      <c r="A261" s="1" t="s">
        <v>1136</v>
      </c>
      <c r="B261" s="1" t="s">
        <v>1137</v>
      </c>
      <c r="C261" s="1" t="s">
        <v>1138</v>
      </c>
      <c r="D261" s="1" t="s">
        <v>35</v>
      </c>
      <c r="E261" s="4">
        <v>44938</v>
      </c>
      <c r="F261" s="8">
        <v>0.59305555555555556</v>
      </c>
      <c r="G261" s="4">
        <v>44939</v>
      </c>
      <c r="H261" s="1" t="s">
        <v>1140</v>
      </c>
      <c r="I261" s="1" t="s">
        <v>120</v>
      </c>
      <c r="J261" s="5">
        <v>3</v>
      </c>
      <c r="K261" s="5" t="str">
        <f>VLOOKUP(J261,'Svátky 2023'!A$18:B$20,2,0)</f>
        <v>jiné</v>
      </c>
      <c r="L261" s="1" t="s">
        <v>30</v>
      </c>
      <c r="M261" s="1" t="s">
        <v>31</v>
      </c>
      <c r="N261" s="1" t="s">
        <v>23</v>
      </c>
      <c r="O261">
        <f t="shared" si="12"/>
        <v>4</v>
      </c>
      <c r="P261" t="str">
        <f t="shared" si="13"/>
        <v>NE</v>
      </c>
      <c r="Q261" s="4" t="str">
        <f>IFERROR(VLOOKUP(E261,'Svátky 2023'!B$2:B$14,1,0),"")</f>
        <v/>
      </c>
      <c r="R261" t="str">
        <f t="shared" si="14"/>
        <v/>
      </c>
    </row>
    <row r="262" spans="1:18" x14ac:dyDescent="0.25">
      <c r="A262" s="1" t="s">
        <v>1141</v>
      </c>
      <c r="B262" s="1" t="s">
        <v>1142</v>
      </c>
      <c r="C262" s="1" t="s">
        <v>1143</v>
      </c>
      <c r="D262" s="1" t="s">
        <v>48</v>
      </c>
      <c r="E262" s="4">
        <v>44938</v>
      </c>
      <c r="F262" s="8">
        <v>0.59930555555555554</v>
      </c>
      <c r="G262" s="4">
        <v>44939</v>
      </c>
      <c r="H262" s="1" t="s">
        <v>1145</v>
      </c>
      <c r="I262" s="1" t="s">
        <v>38</v>
      </c>
      <c r="J262" s="5">
        <v>3</v>
      </c>
      <c r="K262" s="5" t="str">
        <f>VLOOKUP(J262,'Svátky 2023'!A$18:B$20,2,0)</f>
        <v>jiné</v>
      </c>
      <c r="L262" s="1" t="s">
        <v>21</v>
      </c>
      <c r="M262" s="1" t="s">
        <v>22</v>
      </c>
      <c r="N262" s="1" t="s">
        <v>23</v>
      </c>
      <c r="O262">
        <f t="shared" si="12"/>
        <v>4</v>
      </c>
      <c r="P262" t="str">
        <f t="shared" si="13"/>
        <v>NE</v>
      </c>
      <c r="Q262" s="4" t="str">
        <f>IFERROR(VLOOKUP(E262,'Svátky 2023'!B$2:B$14,1,0),"")</f>
        <v/>
      </c>
      <c r="R262" t="str">
        <f t="shared" si="14"/>
        <v/>
      </c>
    </row>
    <row r="263" spans="1:18" x14ac:dyDescent="0.25">
      <c r="A263" s="1" t="s">
        <v>1146</v>
      </c>
      <c r="B263" s="1" t="s">
        <v>1147</v>
      </c>
      <c r="C263" s="1" t="s">
        <v>1148</v>
      </c>
      <c r="D263" s="1" t="s">
        <v>48</v>
      </c>
      <c r="E263" s="4">
        <v>44938</v>
      </c>
      <c r="F263" s="8">
        <v>0.73611111111111116</v>
      </c>
      <c r="G263" s="4">
        <v>44939</v>
      </c>
      <c r="H263" s="1" t="s">
        <v>367</v>
      </c>
      <c r="I263" s="1" t="s">
        <v>44</v>
      </c>
      <c r="J263" s="5">
        <v>3</v>
      </c>
      <c r="K263" s="5" t="str">
        <f>VLOOKUP(J263,'Svátky 2023'!A$18:B$20,2,0)</f>
        <v>jiné</v>
      </c>
      <c r="L263" s="1" t="s">
        <v>30</v>
      </c>
      <c r="M263" s="1" t="s">
        <v>31</v>
      </c>
      <c r="N263" s="1" t="s">
        <v>23</v>
      </c>
      <c r="O263">
        <f t="shared" si="12"/>
        <v>4</v>
      </c>
      <c r="P263" t="str">
        <f t="shared" si="13"/>
        <v>ANO</v>
      </c>
      <c r="Q263" s="4" t="str">
        <f>IFERROR(VLOOKUP(E263,'Svátky 2023'!B$2:B$14,1,0),"")</f>
        <v/>
      </c>
      <c r="R263" t="str">
        <f t="shared" si="14"/>
        <v>ANO</v>
      </c>
    </row>
    <row r="264" spans="1:18" x14ac:dyDescent="0.25">
      <c r="A264" s="1" t="s">
        <v>1149</v>
      </c>
      <c r="B264" s="1" t="s">
        <v>1150</v>
      </c>
      <c r="C264" s="1" t="s">
        <v>1151</v>
      </c>
      <c r="D264" s="1" t="s">
        <v>64</v>
      </c>
      <c r="E264" s="4">
        <v>44935</v>
      </c>
      <c r="F264" s="8">
        <v>0.72430555555555554</v>
      </c>
      <c r="G264" s="4">
        <v>44940</v>
      </c>
      <c r="H264" s="1" t="s">
        <v>179</v>
      </c>
      <c r="I264" s="1" t="s">
        <v>38</v>
      </c>
      <c r="J264" s="5">
        <v>3</v>
      </c>
      <c r="K264" s="5" t="str">
        <f>VLOOKUP(J264,'Svátky 2023'!A$18:B$20,2,0)</f>
        <v>jiné</v>
      </c>
      <c r="L264" s="1" t="s">
        <v>23</v>
      </c>
      <c r="M264" s="1" t="s">
        <v>22</v>
      </c>
      <c r="N264" s="1" t="s">
        <v>23</v>
      </c>
      <c r="O264">
        <f t="shared" si="12"/>
        <v>1</v>
      </c>
      <c r="P264" t="str">
        <f t="shared" si="13"/>
        <v>ANO</v>
      </c>
      <c r="Q264" s="4" t="str">
        <f>IFERROR(VLOOKUP(E264,'Svátky 2023'!B$2:B$14,1,0),"")</f>
        <v/>
      </c>
      <c r="R264" t="str">
        <f t="shared" si="14"/>
        <v>ANO</v>
      </c>
    </row>
    <row r="265" spans="1:18" x14ac:dyDescent="0.25">
      <c r="A265" s="1" t="s">
        <v>1153</v>
      </c>
      <c r="B265" s="1" t="s">
        <v>1154</v>
      </c>
      <c r="C265" s="1" t="s">
        <v>1155</v>
      </c>
      <c r="D265" s="1" t="s">
        <v>64</v>
      </c>
      <c r="E265" s="4">
        <v>44935</v>
      </c>
      <c r="F265" s="8">
        <v>0.73055555555555562</v>
      </c>
      <c r="G265" s="4">
        <v>44940</v>
      </c>
      <c r="H265" s="1" t="s">
        <v>706</v>
      </c>
      <c r="I265" s="1" t="s">
        <v>44</v>
      </c>
      <c r="J265" s="5">
        <v>3</v>
      </c>
      <c r="K265" s="5" t="str">
        <f>VLOOKUP(J265,'Svátky 2023'!A$18:B$20,2,0)</f>
        <v>jiné</v>
      </c>
      <c r="L265" s="1" t="s">
        <v>30</v>
      </c>
      <c r="M265" s="1" t="s">
        <v>22</v>
      </c>
      <c r="N265" s="1" t="s">
        <v>23</v>
      </c>
      <c r="O265">
        <f t="shared" si="12"/>
        <v>1</v>
      </c>
      <c r="P265" t="str">
        <f t="shared" si="13"/>
        <v>ANO</v>
      </c>
      <c r="Q265" s="4" t="str">
        <f>IFERROR(VLOOKUP(E265,'Svátky 2023'!B$2:B$14,1,0),"")</f>
        <v/>
      </c>
      <c r="R265" t="str">
        <f t="shared" si="14"/>
        <v>ANO</v>
      </c>
    </row>
    <row r="266" spans="1:18" x14ac:dyDescent="0.25">
      <c r="A266" s="1" t="s">
        <v>1156</v>
      </c>
      <c r="B266" s="1" t="s">
        <v>1157</v>
      </c>
      <c r="C266" s="1" t="s">
        <v>1158</v>
      </c>
      <c r="D266" s="1" t="s">
        <v>48</v>
      </c>
      <c r="E266" s="4">
        <v>44936</v>
      </c>
      <c r="F266" s="8">
        <v>0.4513888888888889</v>
      </c>
      <c r="G266" s="4">
        <v>44940</v>
      </c>
      <c r="H266" s="1" t="s">
        <v>325</v>
      </c>
      <c r="I266" s="1" t="s">
        <v>258</v>
      </c>
      <c r="J266" s="5">
        <v>3</v>
      </c>
      <c r="K266" s="5" t="str">
        <f>VLOOKUP(J266,'Svátky 2023'!A$18:B$20,2,0)</f>
        <v>jiné</v>
      </c>
      <c r="L266" s="1" t="s">
        <v>21</v>
      </c>
      <c r="M266" s="1" t="s">
        <v>22</v>
      </c>
      <c r="N266" s="1" t="s">
        <v>23</v>
      </c>
      <c r="O266">
        <f t="shared" si="12"/>
        <v>2</v>
      </c>
      <c r="P266" t="str">
        <f t="shared" si="13"/>
        <v>NE</v>
      </c>
      <c r="Q266" s="4" t="str">
        <f>IFERROR(VLOOKUP(E266,'Svátky 2023'!B$2:B$14,1,0),"")</f>
        <v/>
      </c>
      <c r="R266" t="str">
        <f t="shared" si="14"/>
        <v/>
      </c>
    </row>
    <row r="267" spans="1:18" x14ac:dyDescent="0.25">
      <c r="A267" s="1" t="s">
        <v>1159</v>
      </c>
      <c r="B267" s="1" t="s">
        <v>1160</v>
      </c>
      <c r="C267" s="1" t="s">
        <v>1161</v>
      </c>
      <c r="D267" s="1" t="s">
        <v>48</v>
      </c>
      <c r="E267" s="4">
        <v>44936</v>
      </c>
      <c r="F267" s="8">
        <v>0.54166666666666663</v>
      </c>
      <c r="G267" s="4">
        <v>44940</v>
      </c>
      <c r="H267" s="1" t="s">
        <v>229</v>
      </c>
      <c r="I267" s="1" t="s">
        <v>264</v>
      </c>
      <c r="J267" s="5">
        <v>3</v>
      </c>
      <c r="K267" s="5" t="str">
        <f>VLOOKUP(J267,'Svátky 2023'!A$18:B$20,2,0)</f>
        <v>jiné</v>
      </c>
      <c r="L267" s="1" t="s">
        <v>30</v>
      </c>
      <c r="M267" s="1" t="s">
        <v>31</v>
      </c>
      <c r="N267" s="1" t="s">
        <v>23</v>
      </c>
      <c r="O267">
        <f t="shared" si="12"/>
        <v>2</v>
      </c>
      <c r="P267" t="str">
        <f t="shared" si="13"/>
        <v>NE</v>
      </c>
      <c r="Q267" s="4" t="str">
        <f>IFERROR(VLOOKUP(E267,'Svátky 2023'!B$2:B$14,1,0),"")</f>
        <v/>
      </c>
      <c r="R267" t="str">
        <f t="shared" si="14"/>
        <v/>
      </c>
    </row>
    <row r="268" spans="1:18" x14ac:dyDescent="0.25">
      <c r="A268" s="1" t="s">
        <v>1163</v>
      </c>
      <c r="B268" s="1" t="s">
        <v>1164</v>
      </c>
      <c r="C268" s="1" t="s">
        <v>1165</v>
      </c>
      <c r="D268" s="1" t="s">
        <v>257</v>
      </c>
      <c r="E268" s="4">
        <v>44937</v>
      </c>
      <c r="F268" s="8">
        <v>0.64513888888888882</v>
      </c>
      <c r="G268" s="4">
        <v>44940</v>
      </c>
      <c r="H268" s="1" t="s">
        <v>714</v>
      </c>
      <c r="I268" s="1" t="s">
        <v>38</v>
      </c>
      <c r="J268" s="5">
        <v>1</v>
      </c>
      <c r="K268" s="5" t="str">
        <f>VLOOKUP(J268,'Svátky 2023'!A$18:B$20,2,0)</f>
        <v>neodkladné</v>
      </c>
      <c r="L268" s="1" t="s">
        <v>23</v>
      </c>
      <c r="M268" s="1" t="s">
        <v>22</v>
      </c>
      <c r="N268" s="1" t="s">
        <v>23</v>
      </c>
      <c r="O268">
        <f t="shared" si="12"/>
        <v>3</v>
      </c>
      <c r="P268" t="str">
        <f t="shared" si="13"/>
        <v>ANO</v>
      </c>
      <c r="Q268" s="4" t="str">
        <f>IFERROR(VLOOKUP(E268,'Svátky 2023'!B$2:B$14,1,0),"")</f>
        <v/>
      </c>
      <c r="R268" t="str">
        <f t="shared" si="14"/>
        <v>ANO</v>
      </c>
    </row>
    <row r="269" spans="1:18" x14ac:dyDescent="0.25">
      <c r="A269" s="1" t="s">
        <v>1167</v>
      </c>
      <c r="B269" s="1" t="s">
        <v>1168</v>
      </c>
      <c r="C269" s="1" t="s">
        <v>1169</v>
      </c>
      <c r="D269" s="1" t="s">
        <v>257</v>
      </c>
      <c r="E269" s="4">
        <v>44937</v>
      </c>
      <c r="F269" s="8">
        <v>0.7319444444444444</v>
      </c>
      <c r="G269" s="4">
        <v>44940</v>
      </c>
      <c r="H269" s="1" t="s">
        <v>813</v>
      </c>
      <c r="I269" s="1" t="s">
        <v>44</v>
      </c>
      <c r="J269" s="5">
        <v>3</v>
      </c>
      <c r="K269" s="5" t="str">
        <f>VLOOKUP(J269,'Svátky 2023'!A$18:B$20,2,0)</f>
        <v>jiné</v>
      </c>
      <c r="L269" s="1" t="s">
        <v>30</v>
      </c>
      <c r="M269" s="1" t="s">
        <v>31</v>
      </c>
      <c r="N269" s="1" t="s">
        <v>23</v>
      </c>
      <c r="O269">
        <f t="shared" si="12"/>
        <v>3</v>
      </c>
      <c r="P269" t="str">
        <f t="shared" si="13"/>
        <v>ANO</v>
      </c>
      <c r="Q269" s="4" t="str">
        <f>IFERROR(VLOOKUP(E269,'Svátky 2023'!B$2:B$14,1,0),"")</f>
        <v/>
      </c>
      <c r="R269" t="str">
        <f t="shared" si="14"/>
        <v>ANO</v>
      </c>
    </row>
    <row r="270" spans="1:18" x14ac:dyDescent="0.25">
      <c r="A270" s="1" t="s">
        <v>1171</v>
      </c>
      <c r="B270" s="1" t="s">
        <v>725</v>
      </c>
      <c r="C270" s="1" t="s">
        <v>726</v>
      </c>
      <c r="D270" s="1" t="s">
        <v>257</v>
      </c>
      <c r="E270" s="4">
        <v>44937</v>
      </c>
      <c r="F270" s="8">
        <v>0.76388888888888884</v>
      </c>
      <c r="G270" s="4">
        <v>44940</v>
      </c>
      <c r="H270" s="1" t="s">
        <v>944</v>
      </c>
      <c r="I270" s="1" t="s">
        <v>38</v>
      </c>
      <c r="J270" s="5">
        <v>1</v>
      </c>
      <c r="K270" s="5" t="str">
        <f>VLOOKUP(J270,'Svátky 2023'!A$18:B$20,2,0)</f>
        <v>neodkladné</v>
      </c>
      <c r="L270" s="1" t="s">
        <v>21</v>
      </c>
      <c r="M270" s="1" t="s">
        <v>22</v>
      </c>
      <c r="N270" s="1" t="s">
        <v>23</v>
      </c>
      <c r="O270">
        <f t="shared" si="12"/>
        <v>3</v>
      </c>
      <c r="P270" t="str">
        <f t="shared" si="13"/>
        <v>ANO</v>
      </c>
      <c r="Q270" s="4" t="str">
        <f>IFERROR(VLOOKUP(E270,'Svátky 2023'!B$2:B$14,1,0),"")</f>
        <v/>
      </c>
      <c r="R270" t="str">
        <f t="shared" si="14"/>
        <v>ANO</v>
      </c>
    </row>
    <row r="271" spans="1:18" x14ac:dyDescent="0.25">
      <c r="A271" s="1" t="s">
        <v>1172</v>
      </c>
      <c r="B271" s="1" t="s">
        <v>735</v>
      </c>
      <c r="C271" s="1" t="s">
        <v>736</v>
      </c>
      <c r="D271" s="1" t="s">
        <v>257</v>
      </c>
      <c r="E271" s="4">
        <v>44937</v>
      </c>
      <c r="F271" s="8">
        <v>0.77361111111111114</v>
      </c>
      <c r="G271" s="4">
        <v>44940</v>
      </c>
      <c r="H271" s="1" t="s">
        <v>611</v>
      </c>
      <c r="I271" s="1" t="s">
        <v>44</v>
      </c>
      <c r="J271" s="5">
        <v>3</v>
      </c>
      <c r="K271" s="5" t="str">
        <f>VLOOKUP(J271,'Svátky 2023'!A$18:B$20,2,0)</f>
        <v>jiné</v>
      </c>
      <c r="L271" s="1" t="s">
        <v>21</v>
      </c>
      <c r="M271" s="1" t="s">
        <v>31</v>
      </c>
      <c r="N271" s="1" t="s">
        <v>23</v>
      </c>
      <c r="O271">
        <f t="shared" si="12"/>
        <v>3</v>
      </c>
      <c r="P271" t="str">
        <f t="shared" si="13"/>
        <v>ANO</v>
      </c>
      <c r="Q271" s="4" t="str">
        <f>IFERROR(VLOOKUP(E271,'Svátky 2023'!B$2:B$14,1,0),"")</f>
        <v/>
      </c>
      <c r="R271" t="str">
        <f t="shared" si="14"/>
        <v>ANO</v>
      </c>
    </row>
    <row r="272" spans="1:18" x14ac:dyDescent="0.25">
      <c r="A272" s="1" t="s">
        <v>1173</v>
      </c>
      <c r="B272" s="1" t="s">
        <v>1174</v>
      </c>
      <c r="C272" s="1" t="s">
        <v>1175</v>
      </c>
      <c r="D272" s="1" t="s">
        <v>35</v>
      </c>
      <c r="E272" s="4">
        <v>44938</v>
      </c>
      <c r="F272" s="8">
        <v>0.40972222222222227</v>
      </c>
      <c r="G272" s="4">
        <v>44940</v>
      </c>
      <c r="H272" s="1" t="s">
        <v>1176</v>
      </c>
      <c r="I272" s="1" t="s">
        <v>151</v>
      </c>
      <c r="J272" s="5">
        <v>3</v>
      </c>
      <c r="K272" s="5" t="str">
        <f>VLOOKUP(J272,'Svátky 2023'!A$18:B$20,2,0)</f>
        <v>jiné</v>
      </c>
      <c r="L272" s="1" t="s">
        <v>21</v>
      </c>
      <c r="M272" s="1" t="s">
        <v>22</v>
      </c>
      <c r="N272" s="1" t="s">
        <v>23</v>
      </c>
      <c r="O272">
        <f t="shared" si="12"/>
        <v>4</v>
      </c>
      <c r="P272" t="str">
        <f t="shared" si="13"/>
        <v>NE</v>
      </c>
      <c r="Q272" s="4" t="str">
        <f>IFERROR(VLOOKUP(E272,'Svátky 2023'!B$2:B$14,1,0),"")</f>
        <v/>
      </c>
      <c r="R272" t="str">
        <f t="shared" si="14"/>
        <v/>
      </c>
    </row>
    <row r="273" spans="1:18" x14ac:dyDescent="0.25">
      <c r="A273" s="1" t="s">
        <v>1177</v>
      </c>
      <c r="B273" s="1" t="s">
        <v>1178</v>
      </c>
      <c r="C273" s="1" t="s">
        <v>1179</v>
      </c>
      <c r="D273" s="1" t="s">
        <v>35</v>
      </c>
      <c r="E273" s="4">
        <v>44938</v>
      </c>
      <c r="F273" s="8">
        <v>0.4152777777777778</v>
      </c>
      <c r="G273" s="4">
        <v>44940</v>
      </c>
      <c r="H273" s="1" t="s">
        <v>939</v>
      </c>
      <c r="I273" s="1" t="s">
        <v>151</v>
      </c>
      <c r="J273" s="5">
        <v>2</v>
      </c>
      <c r="K273" s="5" t="str">
        <f>VLOOKUP(J273,'Svátky 2023'!A$18:B$20,2,0)</f>
        <v>plánované</v>
      </c>
      <c r="L273" s="1" t="s">
        <v>21</v>
      </c>
      <c r="M273" s="1" t="s">
        <v>22</v>
      </c>
      <c r="N273" s="1" t="s">
        <v>23</v>
      </c>
      <c r="O273">
        <f t="shared" si="12"/>
        <v>4</v>
      </c>
      <c r="P273" t="str">
        <f t="shared" si="13"/>
        <v>NE</v>
      </c>
      <c r="Q273" s="4" t="str">
        <f>IFERROR(VLOOKUP(E273,'Svátky 2023'!B$2:B$14,1,0),"")</f>
        <v/>
      </c>
      <c r="R273" t="str">
        <f t="shared" si="14"/>
        <v/>
      </c>
    </row>
    <row r="274" spans="1:18" x14ac:dyDescent="0.25">
      <c r="A274" s="1" t="s">
        <v>1180</v>
      </c>
      <c r="B274" s="1" t="s">
        <v>1181</v>
      </c>
      <c r="C274" s="1" t="s">
        <v>1182</v>
      </c>
      <c r="D274" s="1" t="s">
        <v>64</v>
      </c>
      <c r="E274" s="4">
        <v>44938</v>
      </c>
      <c r="F274" s="8">
        <v>0.44791666666666669</v>
      </c>
      <c r="G274" s="4">
        <v>44940</v>
      </c>
      <c r="H274" s="1" t="s">
        <v>545</v>
      </c>
      <c r="I274" s="1" t="s">
        <v>151</v>
      </c>
      <c r="J274" s="5">
        <v>3</v>
      </c>
      <c r="K274" s="5" t="str">
        <f>VLOOKUP(J274,'Svátky 2023'!A$18:B$20,2,0)</f>
        <v>jiné</v>
      </c>
      <c r="L274" s="1" t="s">
        <v>21</v>
      </c>
      <c r="M274" s="1" t="s">
        <v>22</v>
      </c>
      <c r="N274" s="1" t="s">
        <v>23</v>
      </c>
      <c r="O274">
        <f t="shared" si="12"/>
        <v>4</v>
      </c>
      <c r="P274" t="str">
        <f t="shared" si="13"/>
        <v>NE</v>
      </c>
      <c r="Q274" s="4" t="str">
        <f>IFERROR(VLOOKUP(E274,'Svátky 2023'!B$2:B$14,1,0),"")</f>
        <v/>
      </c>
      <c r="R274" t="str">
        <f t="shared" si="14"/>
        <v/>
      </c>
    </row>
    <row r="275" spans="1:18" x14ac:dyDescent="0.25">
      <c r="A275" s="1" t="s">
        <v>1184</v>
      </c>
      <c r="B275" s="1" t="s">
        <v>1185</v>
      </c>
      <c r="C275" s="1" t="s">
        <v>1186</v>
      </c>
      <c r="D275" s="1" t="s">
        <v>35</v>
      </c>
      <c r="E275" s="4">
        <v>44938</v>
      </c>
      <c r="F275" s="8">
        <v>0.4770833333333333</v>
      </c>
      <c r="G275" s="4">
        <v>44940</v>
      </c>
      <c r="H275" s="1" t="s">
        <v>1187</v>
      </c>
      <c r="I275" s="1" t="s">
        <v>38</v>
      </c>
      <c r="J275" s="5">
        <v>3</v>
      </c>
      <c r="K275" s="5" t="str">
        <f>VLOOKUP(J275,'Svátky 2023'!A$18:B$20,2,0)</f>
        <v>jiné</v>
      </c>
      <c r="L275" s="1" t="s">
        <v>21</v>
      </c>
      <c r="M275" s="1" t="s">
        <v>22</v>
      </c>
      <c r="N275" s="1" t="s">
        <v>23</v>
      </c>
      <c r="O275">
        <f t="shared" si="12"/>
        <v>4</v>
      </c>
      <c r="P275" t="str">
        <f t="shared" si="13"/>
        <v>NE</v>
      </c>
      <c r="Q275" s="4" t="str">
        <f>IFERROR(VLOOKUP(E275,'Svátky 2023'!B$2:B$14,1,0),"")</f>
        <v/>
      </c>
      <c r="R275" t="str">
        <f t="shared" si="14"/>
        <v/>
      </c>
    </row>
    <row r="276" spans="1:18" x14ac:dyDescent="0.25">
      <c r="A276" s="1" t="s">
        <v>1188</v>
      </c>
      <c r="B276" s="1" t="s">
        <v>1189</v>
      </c>
      <c r="C276" s="1" t="s">
        <v>1190</v>
      </c>
      <c r="D276" s="1" t="s">
        <v>35</v>
      </c>
      <c r="E276" s="4">
        <v>44938</v>
      </c>
      <c r="F276" s="8">
        <v>0.53055555555555556</v>
      </c>
      <c r="G276" s="4">
        <v>44940</v>
      </c>
      <c r="H276" s="1" t="s">
        <v>474</v>
      </c>
      <c r="I276" s="1" t="s">
        <v>145</v>
      </c>
      <c r="J276" s="5">
        <v>3</v>
      </c>
      <c r="K276" s="5" t="str">
        <f>VLOOKUP(J276,'Svátky 2023'!A$18:B$20,2,0)</f>
        <v>jiné</v>
      </c>
      <c r="L276" s="1" t="s">
        <v>30</v>
      </c>
      <c r="M276" s="1" t="s">
        <v>31</v>
      </c>
      <c r="N276" s="1" t="s">
        <v>23</v>
      </c>
      <c r="O276">
        <f t="shared" si="12"/>
        <v>4</v>
      </c>
      <c r="P276" t="str">
        <f t="shared" si="13"/>
        <v>NE</v>
      </c>
      <c r="Q276" s="4" t="str">
        <f>IFERROR(VLOOKUP(E276,'Svátky 2023'!B$2:B$14,1,0),"")</f>
        <v/>
      </c>
      <c r="R276" t="str">
        <f t="shared" si="14"/>
        <v/>
      </c>
    </row>
    <row r="277" spans="1:18" x14ac:dyDescent="0.25">
      <c r="A277" s="1" t="s">
        <v>1191</v>
      </c>
      <c r="B277" s="1" t="s">
        <v>1192</v>
      </c>
      <c r="C277" s="1" t="s">
        <v>1193</v>
      </c>
      <c r="D277" s="1" t="s">
        <v>35</v>
      </c>
      <c r="E277" s="4">
        <v>44938</v>
      </c>
      <c r="F277" s="8">
        <v>0.57222222222222219</v>
      </c>
      <c r="G277" s="4">
        <v>44940</v>
      </c>
      <c r="H277" s="1" t="s">
        <v>407</v>
      </c>
      <c r="I277" s="1" t="s">
        <v>145</v>
      </c>
      <c r="J277" s="5">
        <v>2</v>
      </c>
      <c r="K277" s="5" t="str">
        <f>VLOOKUP(J277,'Svátky 2023'!A$18:B$20,2,0)</f>
        <v>plánované</v>
      </c>
      <c r="L277" s="1" t="s">
        <v>30</v>
      </c>
      <c r="M277" s="1" t="s">
        <v>31</v>
      </c>
      <c r="N277" s="1" t="s">
        <v>23</v>
      </c>
      <c r="O277">
        <f t="shared" si="12"/>
        <v>4</v>
      </c>
      <c r="P277" t="str">
        <f t="shared" si="13"/>
        <v>NE</v>
      </c>
      <c r="Q277" s="4" t="str">
        <f>IFERROR(VLOOKUP(E277,'Svátky 2023'!B$2:B$14,1,0),"")</f>
        <v/>
      </c>
      <c r="R277" t="str">
        <f t="shared" si="14"/>
        <v/>
      </c>
    </row>
    <row r="278" spans="1:18" x14ac:dyDescent="0.25">
      <c r="A278" s="1" t="s">
        <v>1195</v>
      </c>
      <c r="B278" s="1" t="s">
        <v>1196</v>
      </c>
      <c r="C278" s="1" t="s">
        <v>1197</v>
      </c>
      <c r="D278" s="1" t="s">
        <v>48</v>
      </c>
      <c r="E278" s="4">
        <v>44933</v>
      </c>
      <c r="F278" s="8">
        <v>0.61388888888888882</v>
      </c>
      <c r="G278" s="4">
        <v>44941</v>
      </c>
      <c r="H278" s="1" t="s">
        <v>1126</v>
      </c>
      <c r="I278" s="1" t="s">
        <v>51</v>
      </c>
      <c r="J278" s="5">
        <v>1</v>
      </c>
      <c r="K278" s="5" t="str">
        <f>VLOOKUP(J278,'Svátky 2023'!A$18:B$20,2,0)</f>
        <v>neodkladné</v>
      </c>
      <c r="L278" s="1" t="s">
        <v>20</v>
      </c>
      <c r="M278" s="1" t="s">
        <v>22</v>
      </c>
      <c r="N278" s="1" t="s">
        <v>23</v>
      </c>
      <c r="O278">
        <f t="shared" si="12"/>
        <v>6</v>
      </c>
      <c r="P278" t="str">
        <f t="shared" si="13"/>
        <v>NE</v>
      </c>
      <c r="Q278" s="4" t="str">
        <f>IFERROR(VLOOKUP(E278,'Svátky 2023'!B$2:B$14,1,0),"")</f>
        <v/>
      </c>
      <c r="R278" t="str">
        <f t="shared" si="14"/>
        <v>ANO</v>
      </c>
    </row>
    <row r="279" spans="1:18" x14ac:dyDescent="0.25">
      <c r="A279" s="1" t="s">
        <v>1198</v>
      </c>
      <c r="B279" s="1" t="s">
        <v>1199</v>
      </c>
      <c r="C279" s="1" t="s">
        <v>1200</v>
      </c>
      <c r="D279" s="1" t="s">
        <v>48</v>
      </c>
      <c r="E279" s="4">
        <v>44933</v>
      </c>
      <c r="F279" s="8">
        <v>0.64722222222222225</v>
      </c>
      <c r="G279" s="4">
        <v>44941</v>
      </c>
      <c r="H279" s="1" t="s">
        <v>663</v>
      </c>
      <c r="I279" s="1" t="s">
        <v>120</v>
      </c>
      <c r="J279" s="5">
        <v>3</v>
      </c>
      <c r="K279" s="5" t="str">
        <f>VLOOKUP(J279,'Svátky 2023'!A$18:B$20,2,0)</f>
        <v>jiné</v>
      </c>
      <c r="L279" s="1" t="s">
        <v>30</v>
      </c>
      <c r="M279" s="1" t="s">
        <v>31</v>
      </c>
      <c r="N279" s="1" t="s">
        <v>23</v>
      </c>
      <c r="O279">
        <f t="shared" si="12"/>
        <v>6</v>
      </c>
      <c r="P279" t="str">
        <f t="shared" si="13"/>
        <v>ANO</v>
      </c>
      <c r="Q279" s="4" t="str">
        <f>IFERROR(VLOOKUP(E279,'Svátky 2023'!B$2:B$14,1,0),"")</f>
        <v/>
      </c>
      <c r="R279" t="str">
        <f t="shared" si="14"/>
        <v>ANO</v>
      </c>
    </row>
    <row r="280" spans="1:18" x14ac:dyDescent="0.25">
      <c r="A280" s="1" t="s">
        <v>1202</v>
      </c>
      <c r="B280" s="1" t="s">
        <v>1203</v>
      </c>
      <c r="C280" s="1" t="s">
        <v>1204</v>
      </c>
      <c r="D280" s="1" t="s">
        <v>35</v>
      </c>
      <c r="E280" s="4">
        <v>44935</v>
      </c>
      <c r="F280" s="8">
        <v>0.41319444444444442</v>
      </c>
      <c r="G280" s="4">
        <v>44941</v>
      </c>
      <c r="H280" s="1" t="s">
        <v>85</v>
      </c>
      <c r="I280" s="1" t="s">
        <v>151</v>
      </c>
      <c r="J280" s="5">
        <v>3</v>
      </c>
      <c r="K280" s="5" t="str">
        <f>VLOOKUP(J280,'Svátky 2023'!A$18:B$20,2,0)</f>
        <v>jiné</v>
      </c>
      <c r="L280" s="1" t="s">
        <v>21</v>
      </c>
      <c r="M280" s="1" t="s">
        <v>22</v>
      </c>
      <c r="N280" s="1" t="s">
        <v>23</v>
      </c>
      <c r="O280">
        <f t="shared" si="12"/>
        <v>1</v>
      </c>
      <c r="P280" t="str">
        <f t="shared" si="13"/>
        <v>NE</v>
      </c>
      <c r="Q280" s="4" t="str">
        <f>IFERROR(VLOOKUP(E280,'Svátky 2023'!B$2:B$14,1,0),"")</f>
        <v/>
      </c>
      <c r="R280" t="str">
        <f t="shared" si="14"/>
        <v/>
      </c>
    </row>
    <row r="281" spans="1:18" x14ac:dyDescent="0.25">
      <c r="A281" s="1" t="s">
        <v>1205</v>
      </c>
      <c r="B281" s="1" t="s">
        <v>1206</v>
      </c>
      <c r="C281" s="1" t="s">
        <v>1207</v>
      </c>
      <c r="D281" s="1" t="s">
        <v>48</v>
      </c>
      <c r="E281" s="4">
        <v>44935</v>
      </c>
      <c r="F281" s="8">
        <v>0.54652777777777783</v>
      </c>
      <c r="G281" s="4">
        <v>44941</v>
      </c>
      <c r="H281" s="1" t="s">
        <v>1209</v>
      </c>
      <c r="I281" s="1" t="s">
        <v>38</v>
      </c>
      <c r="J281" s="5">
        <v>3</v>
      </c>
      <c r="K281" s="5" t="str">
        <f>VLOOKUP(J281,'Svátky 2023'!A$18:B$20,2,0)</f>
        <v>jiné</v>
      </c>
      <c r="L281" s="1" t="s">
        <v>30</v>
      </c>
      <c r="M281" s="1" t="s">
        <v>22</v>
      </c>
      <c r="N281" s="1" t="s">
        <v>23</v>
      </c>
      <c r="O281">
        <f t="shared" si="12"/>
        <v>1</v>
      </c>
      <c r="P281" t="str">
        <f t="shared" si="13"/>
        <v>NE</v>
      </c>
      <c r="Q281" s="4" t="str">
        <f>IFERROR(VLOOKUP(E281,'Svátky 2023'!B$2:B$14,1,0),"")</f>
        <v/>
      </c>
      <c r="R281" t="str">
        <f t="shared" si="14"/>
        <v/>
      </c>
    </row>
    <row r="282" spans="1:18" x14ac:dyDescent="0.25">
      <c r="A282" s="1" t="s">
        <v>1210</v>
      </c>
      <c r="B282" s="1" t="s">
        <v>1211</v>
      </c>
      <c r="C282" s="1" t="s">
        <v>1212</v>
      </c>
      <c r="D282" s="1" t="s">
        <v>48</v>
      </c>
      <c r="E282" s="4">
        <v>44935</v>
      </c>
      <c r="F282" s="8">
        <v>0.56527777777777777</v>
      </c>
      <c r="G282" s="4">
        <v>44941</v>
      </c>
      <c r="H282" s="1" t="s">
        <v>1209</v>
      </c>
      <c r="I282" s="1" t="s">
        <v>44</v>
      </c>
      <c r="J282" s="5">
        <v>3</v>
      </c>
      <c r="K282" s="5" t="str">
        <f>VLOOKUP(J282,'Svátky 2023'!A$18:B$20,2,0)</f>
        <v>jiné</v>
      </c>
      <c r="L282" s="1" t="s">
        <v>30</v>
      </c>
      <c r="M282" s="1" t="s">
        <v>31</v>
      </c>
      <c r="N282" s="1" t="s">
        <v>23</v>
      </c>
      <c r="O282">
        <f t="shared" si="12"/>
        <v>1</v>
      </c>
      <c r="P282" t="str">
        <f t="shared" si="13"/>
        <v>NE</v>
      </c>
      <c r="Q282" s="4" t="str">
        <f>IFERROR(VLOOKUP(E282,'Svátky 2023'!B$2:B$14,1,0),"")</f>
        <v/>
      </c>
      <c r="R282" t="str">
        <f t="shared" si="14"/>
        <v/>
      </c>
    </row>
    <row r="283" spans="1:18" x14ac:dyDescent="0.25">
      <c r="A283" s="1" t="s">
        <v>1213</v>
      </c>
      <c r="B283" s="1" t="s">
        <v>1214</v>
      </c>
      <c r="C283" s="1" t="s">
        <v>1215</v>
      </c>
      <c r="D283" s="1" t="s">
        <v>48</v>
      </c>
      <c r="E283" s="4">
        <v>44938</v>
      </c>
      <c r="F283" s="8">
        <v>0.39166666666666666</v>
      </c>
      <c r="G283" s="4">
        <v>44941</v>
      </c>
      <c r="H283" s="1" t="s">
        <v>592</v>
      </c>
      <c r="I283" s="1" t="s">
        <v>19</v>
      </c>
      <c r="J283" s="5">
        <v>3</v>
      </c>
      <c r="K283" s="5" t="str">
        <f>VLOOKUP(J283,'Svátky 2023'!A$18:B$20,2,0)</f>
        <v>jiné</v>
      </c>
      <c r="L283" s="1" t="s">
        <v>21</v>
      </c>
      <c r="M283" s="1" t="s">
        <v>22</v>
      </c>
      <c r="N283" s="1" t="s">
        <v>23</v>
      </c>
      <c r="O283">
        <f t="shared" si="12"/>
        <v>4</v>
      </c>
      <c r="P283" t="str">
        <f t="shared" si="13"/>
        <v>NE</v>
      </c>
      <c r="Q283" s="4" t="str">
        <f>IFERROR(VLOOKUP(E283,'Svátky 2023'!B$2:B$14,1,0),"")</f>
        <v/>
      </c>
      <c r="R283" t="str">
        <f t="shared" si="14"/>
        <v/>
      </c>
    </row>
    <row r="284" spans="1:18" x14ac:dyDescent="0.25">
      <c r="A284" s="1" t="s">
        <v>1216</v>
      </c>
      <c r="B284" s="1" t="s">
        <v>1217</v>
      </c>
      <c r="C284" s="1" t="s">
        <v>1218</v>
      </c>
      <c r="D284" s="1" t="s">
        <v>35</v>
      </c>
      <c r="E284" s="4">
        <v>44938</v>
      </c>
      <c r="F284" s="8">
        <v>0.53888888888888886</v>
      </c>
      <c r="G284" s="4">
        <v>44941</v>
      </c>
      <c r="H284" s="1" t="s">
        <v>81</v>
      </c>
      <c r="I284" s="1" t="s">
        <v>151</v>
      </c>
      <c r="J284" s="5">
        <v>3</v>
      </c>
      <c r="K284" s="5" t="str">
        <f>VLOOKUP(J284,'Svátky 2023'!A$18:B$20,2,0)</f>
        <v>jiné</v>
      </c>
      <c r="L284" s="1" t="s">
        <v>21</v>
      </c>
      <c r="M284" s="1" t="s">
        <v>22</v>
      </c>
      <c r="N284" s="1" t="s">
        <v>23</v>
      </c>
      <c r="O284">
        <f t="shared" si="12"/>
        <v>4</v>
      </c>
      <c r="P284" t="str">
        <f t="shared" si="13"/>
        <v>NE</v>
      </c>
      <c r="Q284" s="4" t="str">
        <f>IFERROR(VLOOKUP(E284,'Svátky 2023'!B$2:B$14,1,0),"")</f>
        <v/>
      </c>
      <c r="R284" t="str">
        <f t="shared" si="14"/>
        <v/>
      </c>
    </row>
    <row r="285" spans="1:18" x14ac:dyDescent="0.25">
      <c r="A285" s="1" t="s">
        <v>1220</v>
      </c>
      <c r="B285" s="1" t="s">
        <v>1221</v>
      </c>
      <c r="C285" s="1" t="s">
        <v>1222</v>
      </c>
      <c r="D285" s="1" t="s">
        <v>35</v>
      </c>
      <c r="E285" s="4">
        <v>44938</v>
      </c>
      <c r="F285" s="8">
        <v>0.54791666666666672</v>
      </c>
      <c r="G285" s="4">
        <v>44941</v>
      </c>
      <c r="H285" s="1" t="s">
        <v>1223</v>
      </c>
      <c r="I285" s="1" t="s">
        <v>145</v>
      </c>
      <c r="J285" s="5">
        <v>3</v>
      </c>
      <c r="K285" s="5" t="str">
        <f>VLOOKUP(J285,'Svátky 2023'!A$18:B$20,2,0)</f>
        <v>jiné</v>
      </c>
      <c r="L285" s="1" t="s">
        <v>30</v>
      </c>
      <c r="M285" s="1" t="s">
        <v>31</v>
      </c>
      <c r="N285" s="1" t="s">
        <v>23</v>
      </c>
      <c r="O285">
        <f t="shared" si="12"/>
        <v>4</v>
      </c>
      <c r="P285" t="str">
        <f t="shared" si="13"/>
        <v>NE</v>
      </c>
      <c r="Q285" s="4" t="str">
        <f>IFERROR(VLOOKUP(E285,'Svátky 2023'!B$2:B$14,1,0),"")</f>
        <v/>
      </c>
      <c r="R285" t="str">
        <f t="shared" si="14"/>
        <v/>
      </c>
    </row>
    <row r="286" spans="1:18" x14ac:dyDescent="0.25">
      <c r="A286" s="1" t="s">
        <v>1224</v>
      </c>
      <c r="B286" s="1" t="s">
        <v>1225</v>
      </c>
      <c r="C286" s="1" t="s">
        <v>1226</v>
      </c>
      <c r="D286" s="1" t="s">
        <v>48</v>
      </c>
      <c r="E286" s="4">
        <v>44939</v>
      </c>
      <c r="F286" s="8">
        <v>0.58611111111111114</v>
      </c>
      <c r="G286" s="4">
        <v>44941</v>
      </c>
      <c r="H286" s="1" t="s">
        <v>1228</v>
      </c>
      <c r="I286" s="1" t="s">
        <v>264</v>
      </c>
      <c r="J286" s="5">
        <v>3</v>
      </c>
      <c r="K286" s="5" t="str">
        <f>VLOOKUP(J286,'Svátky 2023'!A$18:B$20,2,0)</f>
        <v>jiné</v>
      </c>
      <c r="L286" s="1" t="s">
        <v>30</v>
      </c>
      <c r="M286" s="1" t="s">
        <v>31</v>
      </c>
      <c r="N286" s="1" t="s">
        <v>23</v>
      </c>
      <c r="O286">
        <f t="shared" si="12"/>
        <v>5</v>
      </c>
      <c r="P286" t="str">
        <f t="shared" si="13"/>
        <v>NE</v>
      </c>
      <c r="Q286" s="4" t="str">
        <f>IFERROR(VLOOKUP(E286,'Svátky 2023'!B$2:B$14,1,0),"")</f>
        <v/>
      </c>
      <c r="R286" t="str">
        <f t="shared" si="14"/>
        <v/>
      </c>
    </row>
    <row r="287" spans="1:18" x14ac:dyDescent="0.25">
      <c r="A287" s="1" t="s">
        <v>1229</v>
      </c>
      <c r="B287" s="1" t="s">
        <v>1230</v>
      </c>
      <c r="C287" s="1" t="s">
        <v>1231</v>
      </c>
      <c r="D287" s="1" t="s">
        <v>100</v>
      </c>
      <c r="E287" s="4">
        <v>44931</v>
      </c>
      <c r="F287" s="8">
        <v>0.89583333333333337</v>
      </c>
      <c r="G287" s="4">
        <v>44942</v>
      </c>
      <c r="H287" s="1" t="s">
        <v>1232</v>
      </c>
      <c r="I287" s="1" t="s">
        <v>38</v>
      </c>
      <c r="J287" s="5">
        <v>1</v>
      </c>
      <c r="K287" s="5" t="str">
        <f>VLOOKUP(J287,'Svátky 2023'!A$18:B$20,2,0)</f>
        <v>neodkladné</v>
      </c>
      <c r="L287" s="1" t="s">
        <v>20</v>
      </c>
      <c r="M287" s="1" t="s">
        <v>22</v>
      </c>
      <c r="N287" s="1" t="s">
        <v>23</v>
      </c>
      <c r="O287">
        <f t="shared" si="12"/>
        <v>4</v>
      </c>
      <c r="P287" t="str">
        <f t="shared" si="13"/>
        <v>ANO</v>
      </c>
      <c r="Q287" s="4" t="str">
        <f>IFERROR(VLOOKUP(E287,'Svátky 2023'!B$2:B$14,1,0),"")</f>
        <v/>
      </c>
      <c r="R287" t="str">
        <f t="shared" si="14"/>
        <v>ANO</v>
      </c>
    </row>
    <row r="288" spans="1:18" x14ac:dyDescent="0.25">
      <c r="A288" s="1" t="s">
        <v>1233</v>
      </c>
      <c r="B288" s="1" t="s">
        <v>1234</v>
      </c>
      <c r="C288" s="1" t="s">
        <v>1235</v>
      </c>
      <c r="D288" s="1" t="s">
        <v>100</v>
      </c>
      <c r="E288" s="4">
        <v>44931</v>
      </c>
      <c r="F288" s="8">
        <v>0.90069444444444446</v>
      </c>
      <c r="G288" s="4">
        <v>44942</v>
      </c>
      <c r="H288" s="1" t="s">
        <v>1236</v>
      </c>
      <c r="I288" s="1" t="s">
        <v>44</v>
      </c>
      <c r="J288" s="5">
        <v>3</v>
      </c>
      <c r="K288" s="5" t="str">
        <f>VLOOKUP(J288,'Svátky 2023'!A$18:B$20,2,0)</f>
        <v>jiné</v>
      </c>
      <c r="L288" s="1" t="s">
        <v>30</v>
      </c>
      <c r="M288" s="1" t="s">
        <v>31</v>
      </c>
      <c r="N288" s="1" t="s">
        <v>23</v>
      </c>
      <c r="O288">
        <f t="shared" si="12"/>
        <v>4</v>
      </c>
      <c r="P288" t="str">
        <f t="shared" si="13"/>
        <v>ANO</v>
      </c>
      <c r="Q288" s="4" t="str">
        <f>IFERROR(VLOOKUP(E288,'Svátky 2023'!B$2:B$14,1,0),"")</f>
        <v/>
      </c>
      <c r="R288" t="str">
        <f t="shared" si="14"/>
        <v>ANO</v>
      </c>
    </row>
    <row r="289" spans="1:18" x14ac:dyDescent="0.25">
      <c r="A289" s="1" t="s">
        <v>1237</v>
      </c>
      <c r="B289" s="1" t="s">
        <v>1238</v>
      </c>
      <c r="C289" s="1" t="s">
        <v>1239</v>
      </c>
      <c r="D289" s="1" t="s">
        <v>48</v>
      </c>
      <c r="E289" s="4">
        <v>44929</v>
      </c>
      <c r="F289" s="8">
        <v>0.92569444444444438</v>
      </c>
      <c r="G289" s="4">
        <v>44942</v>
      </c>
      <c r="H289" s="1" t="s">
        <v>76</v>
      </c>
      <c r="I289" s="1" t="s">
        <v>19</v>
      </c>
      <c r="J289" s="5">
        <v>1</v>
      </c>
      <c r="K289" s="5" t="str">
        <f>VLOOKUP(J289,'Svátky 2023'!A$18:B$20,2,0)</f>
        <v>neodkladné</v>
      </c>
      <c r="L289" s="1" t="s">
        <v>31</v>
      </c>
      <c r="M289" s="1" t="s">
        <v>22</v>
      </c>
      <c r="N289" s="1" t="s">
        <v>23</v>
      </c>
      <c r="O289">
        <f t="shared" si="12"/>
        <v>2</v>
      </c>
      <c r="P289" t="str">
        <f t="shared" si="13"/>
        <v>ANO</v>
      </c>
      <c r="Q289" s="4" t="str">
        <f>IFERROR(VLOOKUP(E289,'Svátky 2023'!B$2:B$14,1,0),"")</f>
        <v/>
      </c>
      <c r="R289" t="str">
        <f t="shared" si="14"/>
        <v>ANO</v>
      </c>
    </row>
    <row r="290" spans="1:18" x14ac:dyDescent="0.25">
      <c r="A290" s="1" t="s">
        <v>1240</v>
      </c>
      <c r="B290" s="1" t="s">
        <v>1241</v>
      </c>
      <c r="C290" s="1" t="s">
        <v>1242</v>
      </c>
      <c r="D290" s="1" t="s">
        <v>48</v>
      </c>
      <c r="E290" s="4">
        <v>44929</v>
      </c>
      <c r="F290" s="8">
        <v>0.94027777777777777</v>
      </c>
      <c r="G290" s="4">
        <v>44942</v>
      </c>
      <c r="H290" s="1" t="s">
        <v>1243</v>
      </c>
      <c r="I290" s="1" t="s">
        <v>29</v>
      </c>
      <c r="J290" s="5">
        <v>3</v>
      </c>
      <c r="K290" s="5" t="str">
        <f>VLOOKUP(J290,'Svátky 2023'!A$18:B$20,2,0)</f>
        <v>jiné</v>
      </c>
      <c r="L290" s="1" t="s">
        <v>30</v>
      </c>
      <c r="M290" s="1" t="s">
        <v>31</v>
      </c>
      <c r="N290" s="1" t="s">
        <v>23</v>
      </c>
      <c r="O290">
        <f t="shared" si="12"/>
        <v>2</v>
      </c>
      <c r="P290" t="str">
        <f t="shared" si="13"/>
        <v>ANO</v>
      </c>
      <c r="Q290" s="4" t="str">
        <f>IFERROR(VLOOKUP(E290,'Svátky 2023'!B$2:B$14,1,0),"")</f>
        <v/>
      </c>
      <c r="R290" t="str">
        <f t="shared" si="14"/>
        <v>ANO</v>
      </c>
    </row>
    <row r="291" spans="1:18" x14ac:dyDescent="0.25">
      <c r="A291" s="1" t="s">
        <v>1244</v>
      </c>
      <c r="B291" s="1" t="s">
        <v>1245</v>
      </c>
      <c r="C291" s="1" t="s">
        <v>1246</v>
      </c>
      <c r="D291" s="1" t="s">
        <v>48</v>
      </c>
      <c r="E291" s="4">
        <v>44933</v>
      </c>
      <c r="F291" s="8">
        <v>0.63541666666666663</v>
      </c>
      <c r="G291" s="4">
        <v>44942</v>
      </c>
      <c r="H291" s="1" t="s">
        <v>17</v>
      </c>
      <c r="I291" s="1" t="s">
        <v>19</v>
      </c>
      <c r="J291" s="5">
        <v>3</v>
      </c>
      <c r="K291" s="5" t="str">
        <f>VLOOKUP(J291,'Svátky 2023'!A$18:B$20,2,0)</f>
        <v>jiné</v>
      </c>
      <c r="L291" s="1" t="s">
        <v>21</v>
      </c>
      <c r="M291" s="1" t="s">
        <v>22</v>
      </c>
      <c r="N291" s="1" t="s">
        <v>23</v>
      </c>
      <c r="O291">
        <f t="shared" si="12"/>
        <v>6</v>
      </c>
      <c r="P291" t="str">
        <f t="shared" si="13"/>
        <v>ANO</v>
      </c>
      <c r="Q291" s="4" t="str">
        <f>IFERROR(VLOOKUP(E291,'Svátky 2023'!B$2:B$14,1,0),"")</f>
        <v/>
      </c>
      <c r="R291" t="str">
        <f t="shared" si="14"/>
        <v>ANO</v>
      </c>
    </row>
    <row r="292" spans="1:18" x14ac:dyDescent="0.25">
      <c r="A292" s="1" t="s">
        <v>1248</v>
      </c>
      <c r="B292" s="1" t="s">
        <v>1249</v>
      </c>
      <c r="C292" s="1" t="s">
        <v>1250</v>
      </c>
      <c r="D292" s="1" t="s">
        <v>48</v>
      </c>
      <c r="E292" s="4">
        <v>44935</v>
      </c>
      <c r="F292" s="8">
        <v>0.43263888888888885</v>
      </c>
      <c r="G292" s="4">
        <v>44942</v>
      </c>
      <c r="H292" s="1" t="s">
        <v>1252</v>
      </c>
      <c r="I292" s="1" t="s">
        <v>151</v>
      </c>
      <c r="J292" s="5">
        <v>2</v>
      </c>
      <c r="K292" s="5" t="str">
        <f>VLOOKUP(J292,'Svátky 2023'!A$18:B$20,2,0)</f>
        <v>plánované</v>
      </c>
      <c r="L292" s="1" t="s">
        <v>21</v>
      </c>
      <c r="M292" s="1" t="s">
        <v>22</v>
      </c>
      <c r="N292" s="1" t="s">
        <v>23</v>
      </c>
      <c r="O292">
        <f t="shared" si="12"/>
        <v>1</v>
      </c>
      <c r="P292" t="str">
        <f t="shared" si="13"/>
        <v>NE</v>
      </c>
      <c r="Q292" s="4" t="str">
        <f>IFERROR(VLOOKUP(E292,'Svátky 2023'!B$2:B$14,1,0),"")</f>
        <v/>
      </c>
      <c r="R292" t="str">
        <f t="shared" si="14"/>
        <v/>
      </c>
    </row>
    <row r="293" spans="1:18" x14ac:dyDescent="0.25">
      <c r="A293" s="1" t="s">
        <v>1253</v>
      </c>
      <c r="B293" s="1" t="s">
        <v>1254</v>
      </c>
      <c r="C293" s="1" t="s">
        <v>1255</v>
      </c>
      <c r="D293" s="1" t="s">
        <v>35</v>
      </c>
      <c r="E293" s="4">
        <v>44936</v>
      </c>
      <c r="F293" s="8">
        <v>0.29236111111111113</v>
      </c>
      <c r="G293" s="4">
        <v>44942</v>
      </c>
      <c r="H293" s="1" t="s">
        <v>386</v>
      </c>
      <c r="I293" s="1" t="s">
        <v>38</v>
      </c>
      <c r="J293" s="5">
        <v>1</v>
      </c>
      <c r="K293" s="5" t="str">
        <f>VLOOKUP(J293,'Svátky 2023'!A$18:B$20,2,0)</f>
        <v>neodkladné</v>
      </c>
      <c r="L293" s="1" t="s">
        <v>22</v>
      </c>
      <c r="M293" s="1" t="s">
        <v>22</v>
      </c>
      <c r="N293" s="1" t="s">
        <v>23</v>
      </c>
      <c r="O293">
        <f t="shared" si="12"/>
        <v>2</v>
      </c>
      <c r="P293" t="str">
        <f t="shared" si="13"/>
        <v>NE</v>
      </c>
      <c r="Q293" s="4" t="str">
        <f>IFERROR(VLOOKUP(E293,'Svátky 2023'!B$2:B$14,1,0),"")</f>
        <v/>
      </c>
      <c r="R293" t="str">
        <f t="shared" si="14"/>
        <v/>
      </c>
    </row>
    <row r="294" spans="1:18" x14ac:dyDescent="0.25">
      <c r="A294" s="1" t="s">
        <v>1256</v>
      </c>
      <c r="B294" s="1" t="s">
        <v>1257</v>
      </c>
      <c r="C294" s="1" t="s">
        <v>1258</v>
      </c>
      <c r="D294" s="1" t="s">
        <v>35</v>
      </c>
      <c r="E294" s="4">
        <v>44936</v>
      </c>
      <c r="F294" s="8">
        <v>0.32847222222222222</v>
      </c>
      <c r="G294" s="4">
        <v>44942</v>
      </c>
      <c r="H294" s="1" t="s">
        <v>913</v>
      </c>
      <c r="I294" s="1" t="s">
        <v>44</v>
      </c>
      <c r="J294" s="5">
        <v>3</v>
      </c>
      <c r="K294" s="5" t="str">
        <f>VLOOKUP(J294,'Svátky 2023'!A$18:B$20,2,0)</f>
        <v>jiné</v>
      </c>
      <c r="L294" s="1" t="s">
        <v>30</v>
      </c>
      <c r="M294" s="1" t="s">
        <v>31</v>
      </c>
      <c r="N294" s="1" t="s">
        <v>23</v>
      </c>
      <c r="O294">
        <f t="shared" si="12"/>
        <v>2</v>
      </c>
      <c r="P294" t="str">
        <f t="shared" si="13"/>
        <v>NE</v>
      </c>
      <c r="Q294" s="4" t="str">
        <f>IFERROR(VLOOKUP(E294,'Svátky 2023'!B$2:B$14,1,0),"")</f>
        <v/>
      </c>
      <c r="R294" t="str">
        <f t="shared" si="14"/>
        <v/>
      </c>
    </row>
    <row r="295" spans="1:18" x14ac:dyDescent="0.25">
      <c r="A295" s="1" t="s">
        <v>1260</v>
      </c>
      <c r="B295" s="1" t="s">
        <v>1261</v>
      </c>
      <c r="C295" s="1" t="s">
        <v>1262</v>
      </c>
      <c r="D295" s="1" t="s">
        <v>35</v>
      </c>
      <c r="E295" s="4">
        <v>44937</v>
      </c>
      <c r="F295" s="8">
        <v>0.71388888888888891</v>
      </c>
      <c r="G295" s="4">
        <v>44942</v>
      </c>
      <c r="H295" s="1" t="s">
        <v>81</v>
      </c>
      <c r="I295" s="1" t="s">
        <v>51</v>
      </c>
      <c r="J295" s="5">
        <v>2</v>
      </c>
      <c r="K295" s="5" t="str">
        <f>VLOOKUP(J295,'Svátky 2023'!A$18:B$20,2,0)</f>
        <v>plánované</v>
      </c>
      <c r="L295" s="1" t="s">
        <v>21</v>
      </c>
      <c r="M295" s="1" t="s">
        <v>22</v>
      </c>
      <c r="N295" s="1" t="s">
        <v>23</v>
      </c>
      <c r="O295">
        <f t="shared" si="12"/>
        <v>3</v>
      </c>
      <c r="P295" t="str">
        <f t="shared" si="13"/>
        <v>ANO</v>
      </c>
      <c r="Q295" s="4" t="str">
        <f>IFERROR(VLOOKUP(E295,'Svátky 2023'!B$2:B$14,1,0),"")</f>
        <v/>
      </c>
      <c r="R295" t="str">
        <f t="shared" si="14"/>
        <v>ANO</v>
      </c>
    </row>
    <row r="296" spans="1:18" x14ac:dyDescent="0.25">
      <c r="A296" s="1" t="s">
        <v>1264</v>
      </c>
      <c r="B296" s="1" t="s">
        <v>1265</v>
      </c>
      <c r="C296" s="1" t="s">
        <v>1266</v>
      </c>
      <c r="D296" s="1" t="s">
        <v>35</v>
      </c>
      <c r="E296" s="4">
        <v>44937</v>
      </c>
      <c r="F296" s="8">
        <v>0.72152777777777777</v>
      </c>
      <c r="G296" s="4">
        <v>44942</v>
      </c>
      <c r="H296" s="1" t="s">
        <v>861</v>
      </c>
      <c r="I296" s="1" t="s">
        <v>120</v>
      </c>
      <c r="J296" s="5">
        <v>3</v>
      </c>
      <c r="K296" s="5" t="str">
        <f>VLOOKUP(J296,'Svátky 2023'!A$18:B$20,2,0)</f>
        <v>jiné</v>
      </c>
      <c r="L296" s="1" t="s">
        <v>21</v>
      </c>
      <c r="M296" s="1" t="s">
        <v>31</v>
      </c>
      <c r="N296" s="1" t="s">
        <v>23</v>
      </c>
      <c r="O296">
        <f t="shared" si="12"/>
        <v>3</v>
      </c>
      <c r="P296" t="str">
        <f t="shared" si="13"/>
        <v>ANO</v>
      </c>
      <c r="Q296" s="4" t="str">
        <f>IFERROR(VLOOKUP(E296,'Svátky 2023'!B$2:B$14,1,0),"")</f>
        <v/>
      </c>
      <c r="R296" t="str">
        <f t="shared" si="14"/>
        <v>ANO</v>
      </c>
    </row>
    <row r="297" spans="1:18" x14ac:dyDescent="0.25">
      <c r="A297" s="1" t="s">
        <v>1268</v>
      </c>
      <c r="B297" s="1" t="s">
        <v>1269</v>
      </c>
      <c r="C297" s="1" t="s">
        <v>1270</v>
      </c>
      <c r="D297" s="1" t="s">
        <v>35</v>
      </c>
      <c r="E297" s="4">
        <v>44939</v>
      </c>
      <c r="F297" s="8">
        <v>0.49444444444444446</v>
      </c>
      <c r="G297" s="4">
        <v>44942</v>
      </c>
      <c r="H297" s="1" t="s">
        <v>368</v>
      </c>
      <c r="I297" s="1" t="s">
        <v>38</v>
      </c>
      <c r="J297" s="5">
        <v>3</v>
      </c>
      <c r="K297" s="5" t="str">
        <f>VLOOKUP(J297,'Svátky 2023'!A$18:B$20,2,0)</f>
        <v>jiné</v>
      </c>
      <c r="L297" s="1" t="s">
        <v>21</v>
      </c>
      <c r="M297" s="1" t="s">
        <v>22</v>
      </c>
      <c r="N297" s="1" t="s">
        <v>23</v>
      </c>
      <c r="O297">
        <f t="shared" si="12"/>
        <v>5</v>
      </c>
      <c r="P297" t="str">
        <f t="shared" si="13"/>
        <v>NE</v>
      </c>
      <c r="Q297" s="4" t="str">
        <f>IFERROR(VLOOKUP(E297,'Svátky 2023'!B$2:B$14,1,0),"")</f>
        <v/>
      </c>
      <c r="R297" t="str">
        <f t="shared" si="14"/>
        <v/>
      </c>
    </row>
    <row r="298" spans="1:18" x14ac:dyDescent="0.25">
      <c r="A298" s="1" t="s">
        <v>1271</v>
      </c>
      <c r="B298" s="1" t="s">
        <v>1272</v>
      </c>
      <c r="C298" s="1" t="s">
        <v>1273</v>
      </c>
      <c r="D298" s="1" t="s">
        <v>35</v>
      </c>
      <c r="E298" s="4">
        <v>44939</v>
      </c>
      <c r="F298" s="8">
        <v>0.52083333333333337</v>
      </c>
      <c r="G298" s="4">
        <v>44942</v>
      </c>
      <c r="H298" s="1" t="s">
        <v>689</v>
      </c>
      <c r="I298" s="1" t="s">
        <v>44</v>
      </c>
      <c r="J298" s="5">
        <v>3</v>
      </c>
      <c r="K298" s="5" t="str">
        <f>VLOOKUP(J298,'Svátky 2023'!A$18:B$20,2,0)</f>
        <v>jiné</v>
      </c>
      <c r="L298" s="1" t="s">
        <v>30</v>
      </c>
      <c r="M298" s="1" t="s">
        <v>31</v>
      </c>
      <c r="N298" s="1" t="s">
        <v>23</v>
      </c>
      <c r="O298">
        <f t="shared" si="12"/>
        <v>5</v>
      </c>
      <c r="P298" t="str">
        <f t="shared" si="13"/>
        <v>NE</v>
      </c>
      <c r="Q298" s="4" t="str">
        <f>IFERROR(VLOOKUP(E298,'Svátky 2023'!B$2:B$14,1,0),"")</f>
        <v/>
      </c>
      <c r="R298" t="str">
        <f t="shared" si="14"/>
        <v/>
      </c>
    </row>
    <row r="299" spans="1:18" x14ac:dyDescent="0.25">
      <c r="A299" s="1" t="s">
        <v>1275</v>
      </c>
      <c r="B299" s="1" t="s">
        <v>1276</v>
      </c>
      <c r="C299" s="1" t="s">
        <v>1277</v>
      </c>
      <c r="D299" s="1" t="s">
        <v>64</v>
      </c>
      <c r="E299" s="4">
        <v>44939</v>
      </c>
      <c r="F299" s="8">
        <v>0.82361111111111107</v>
      </c>
      <c r="G299" s="4">
        <v>44942</v>
      </c>
      <c r="H299" s="1" t="s">
        <v>415</v>
      </c>
      <c r="I299" s="1" t="s">
        <v>38</v>
      </c>
      <c r="J299" s="5">
        <v>3</v>
      </c>
      <c r="K299" s="5" t="str">
        <f>VLOOKUP(J299,'Svátky 2023'!A$18:B$20,2,0)</f>
        <v>jiné</v>
      </c>
      <c r="L299" s="1" t="s">
        <v>21</v>
      </c>
      <c r="M299" s="1" t="s">
        <v>22</v>
      </c>
      <c r="N299" s="1" t="s">
        <v>23</v>
      </c>
      <c r="O299">
        <f t="shared" si="12"/>
        <v>5</v>
      </c>
      <c r="P299" t="str">
        <f t="shared" si="13"/>
        <v>ANO</v>
      </c>
      <c r="Q299" s="4" t="str">
        <f>IFERROR(VLOOKUP(E299,'Svátky 2023'!B$2:B$14,1,0),"")</f>
        <v/>
      </c>
      <c r="R299" t="str">
        <f t="shared" si="14"/>
        <v>ANO</v>
      </c>
    </row>
    <row r="300" spans="1:18" x14ac:dyDescent="0.25">
      <c r="A300" s="1" t="s">
        <v>1279</v>
      </c>
      <c r="B300" s="1" t="s">
        <v>1280</v>
      </c>
      <c r="C300" s="1" t="s">
        <v>1281</v>
      </c>
      <c r="D300" s="1" t="s">
        <v>35</v>
      </c>
      <c r="E300" s="4">
        <v>44939</v>
      </c>
      <c r="F300" s="8">
        <v>0.87986111111111109</v>
      </c>
      <c r="G300" s="4">
        <v>44942</v>
      </c>
      <c r="H300" s="1" t="s">
        <v>457</v>
      </c>
      <c r="I300" s="1" t="s">
        <v>51</v>
      </c>
      <c r="J300" s="5">
        <v>3</v>
      </c>
      <c r="K300" s="5" t="str">
        <f>VLOOKUP(J300,'Svátky 2023'!A$18:B$20,2,0)</f>
        <v>jiné</v>
      </c>
      <c r="L300" s="1" t="s">
        <v>20</v>
      </c>
      <c r="M300" s="1" t="s">
        <v>22</v>
      </c>
      <c r="N300" s="1" t="s">
        <v>23</v>
      </c>
      <c r="O300">
        <f t="shared" si="12"/>
        <v>5</v>
      </c>
      <c r="P300" t="str">
        <f t="shared" si="13"/>
        <v>ANO</v>
      </c>
      <c r="Q300" s="4" t="str">
        <f>IFERROR(VLOOKUP(E300,'Svátky 2023'!B$2:B$14,1,0),"")</f>
        <v/>
      </c>
      <c r="R300" t="str">
        <f t="shared" si="14"/>
        <v>ANO</v>
      </c>
    </row>
    <row r="301" spans="1:18" x14ac:dyDescent="0.25">
      <c r="A301" s="1" t="s">
        <v>1282</v>
      </c>
      <c r="B301" s="1" t="s">
        <v>1283</v>
      </c>
      <c r="C301" s="1" t="s">
        <v>1284</v>
      </c>
      <c r="D301" s="1" t="s">
        <v>64</v>
      </c>
      <c r="E301" s="4">
        <v>44939</v>
      </c>
      <c r="F301" s="8">
        <v>0.90486111111111101</v>
      </c>
      <c r="G301" s="4">
        <v>44942</v>
      </c>
      <c r="H301" s="1" t="s">
        <v>714</v>
      </c>
      <c r="I301" s="1" t="s">
        <v>44</v>
      </c>
      <c r="J301" s="5">
        <v>3</v>
      </c>
      <c r="K301" s="5" t="str">
        <f>VLOOKUP(J301,'Svátky 2023'!A$18:B$20,2,0)</f>
        <v>jiné</v>
      </c>
      <c r="L301" s="1" t="s">
        <v>30</v>
      </c>
      <c r="M301" s="1" t="s">
        <v>31</v>
      </c>
      <c r="N301" s="1" t="s">
        <v>23</v>
      </c>
      <c r="O301">
        <f t="shared" si="12"/>
        <v>5</v>
      </c>
      <c r="P301" t="str">
        <f t="shared" si="13"/>
        <v>ANO</v>
      </c>
      <c r="Q301" s="4" t="str">
        <f>IFERROR(VLOOKUP(E301,'Svátky 2023'!B$2:B$14,1,0),"")</f>
        <v/>
      </c>
      <c r="R301" t="str">
        <f t="shared" si="14"/>
        <v>ANO</v>
      </c>
    </row>
    <row r="302" spans="1:18" x14ac:dyDescent="0.25">
      <c r="A302" s="1" t="s">
        <v>1285</v>
      </c>
      <c r="B302" s="1" t="s">
        <v>1286</v>
      </c>
      <c r="C302" s="1" t="s">
        <v>1287</v>
      </c>
      <c r="D302" s="1" t="s">
        <v>35</v>
      </c>
      <c r="E302" s="4">
        <v>44940</v>
      </c>
      <c r="F302" s="8">
        <v>2.013888888888889E-2</v>
      </c>
      <c r="G302" s="4">
        <v>44942</v>
      </c>
      <c r="H302" s="1" t="s">
        <v>1288</v>
      </c>
      <c r="I302" s="1" t="s">
        <v>120</v>
      </c>
      <c r="J302" s="5">
        <v>3</v>
      </c>
      <c r="K302" s="5" t="str">
        <f>VLOOKUP(J302,'Svátky 2023'!A$18:B$20,2,0)</f>
        <v>jiné</v>
      </c>
      <c r="L302" s="1" t="s">
        <v>30</v>
      </c>
      <c r="M302" s="1" t="s">
        <v>31</v>
      </c>
      <c r="N302" s="1" t="s">
        <v>23</v>
      </c>
      <c r="O302">
        <f t="shared" si="12"/>
        <v>6</v>
      </c>
      <c r="P302" t="str">
        <f t="shared" si="13"/>
        <v>ANO</v>
      </c>
      <c r="Q302" s="4" t="str">
        <f>IFERROR(VLOOKUP(E302,'Svátky 2023'!B$2:B$14,1,0),"")</f>
        <v/>
      </c>
      <c r="R302" t="str">
        <f t="shared" si="14"/>
        <v>ANO</v>
      </c>
    </row>
    <row r="303" spans="1:18" x14ac:dyDescent="0.25">
      <c r="A303" s="1" t="s">
        <v>1289</v>
      </c>
      <c r="B303" s="1" t="s">
        <v>1290</v>
      </c>
      <c r="C303" s="1" t="s">
        <v>1291</v>
      </c>
      <c r="D303" s="1" t="s">
        <v>35</v>
      </c>
      <c r="E303" s="4">
        <v>44940</v>
      </c>
      <c r="F303" s="8">
        <v>0.92152777777777783</v>
      </c>
      <c r="G303" s="4">
        <v>44942</v>
      </c>
      <c r="H303" s="1" t="s">
        <v>1292</v>
      </c>
      <c r="I303" s="1" t="s">
        <v>51</v>
      </c>
      <c r="J303" s="5">
        <v>3</v>
      </c>
      <c r="K303" s="5" t="str">
        <f>VLOOKUP(J303,'Svátky 2023'!A$18:B$20,2,0)</f>
        <v>jiné</v>
      </c>
      <c r="L303" s="1" t="s">
        <v>21</v>
      </c>
      <c r="M303" s="1" t="s">
        <v>22</v>
      </c>
      <c r="N303" s="1" t="s">
        <v>23</v>
      </c>
      <c r="O303">
        <f t="shared" si="12"/>
        <v>6</v>
      </c>
      <c r="P303" t="str">
        <f t="shared" si="13"/>
        <v>ANO</v>
      </c>
      <c r="Q303" s="4" t="str">
        <f>IFERROR(VLOOKUP(E303,'Svátky 2023'!B$2:B$14,1,0),"")</f>
        <v/>
      </c>
      <c r="R303" t="str">
        <f t="shared" si="14"/>
        <v>ANO</v>
      </c>
    </row>
    <row r="304" spans="1:18" x14ac:dyDescent="0.25">
      <c r="A304" s="1" t="s">
        <v>1293</v>
      </c>
      <c r="B304" s="1" t="s">
        <v>1294</v>
      </c>
      <c r="C304" s="1" t="s">
        <v>1295</v>
      </c>
      <c r="D304" s="1" t="s">
        <v>35</v>
      </c>
      <c r="E304" s="4">
        <v>44940</v>
      </c>
      <c r="F304" s="8">
        <v>0.97916666666666663</v>
      </c>
      <c r="G304" s="4">
        <v>44942</v>
      </c>
      <c r="H304" s="1" t="s">
        <v>597</v>
      </c>
      <c r="I304" s="1" t="s">
        <v>120</v>
      </c>
      <c r="J304" s="5">
        <v>3</v>
      </c>
      <c r="K304" s="5" t="str">
        <f>VLOOKUP(J304,'Svátky 2023'!A$18:B$20,2,0)</f>
        <v>jiné</v>
      </c>
      <c r="L304" s="1" t="s">
        <v>30</v>
      </c>
      <c r="M304" s="1" t="s">
        <v>31</v>
      </c>
      <c r="N304" s="1" t="s">
        <v>23</v>
      </c>
      <c r="O304">
        <f t="shared" si="12"/>
        <v>6</v>
      </c>
      <c r="P304" t="str">
        <f t="shared" si="13"/>
        <v>ANO</v>
      </c>
      <c r="Q304" s="4" t="str">
        <f>IFERROR(VLOOKUP(E304,'Svátky 2023'!B$2:B$14,1,0),"")</f>
        <v/>
      </c>
      <c r="R304" t="str">
        <f t="shared" si="14"/>
        <v>ANO</v>
      </c>
    </row>
    <row r="305" spans="1:18" x14ac:dyDescent="0.25">
      <c r="A305" s="1" t="s">
        <v>1296</v>
      </c>
      <c r="B305" s="1" t="s">
        <v>1297</v>
      </c>
      <c r="C305" s="1" t="s">
        <v>1298</v>
      </c>
      <c r="D305" s="1" t="s">
        <v>48</v>
      </c>
      <c r="E305" s="4">
        <v>44941</v>
      </c>
      <c r="F305" s="8">
        <v>0.60347222222222219</v>
      </c>
      <c r="G305" s="4">
        <v>44942</v>
      </c>
      <c r="H305" s="1" t="s">
        <v>689</v>
      </c>
      <c r="I305" s="1" t="s">
        <v>1300</v>
      </c>
      <c r="J305" s="5">
        <v>3</v>
      </c>
      <c r="K305" s="5" t="str">
        <f>VLOOKUP(J305,'Svátky 2023'!A$18:B$20,2,0)</f>
        <v>jiné</v>
      </c>
      <c r="L305" s="1" t="s">
        <v>21</v>
      </c>
      <c r="M305" s="1" t="s">
        <v>22</v>
      </c>
      <c r="N305" s="1" t="s">
        <v>23</v>
      </c>
      <c r="O305">
        <f t="shared" si="12"/>
        <v>7</v>
      </c>
      <c r="P305" t="str">
        <f t="shared" si="13"/>
        <v>NE</v>
      </c>
      <c r="Q305" s="4" t="str">
        <f>IFERROR(VLOOKUP(E305,'Svátky 2023'!B$2:B$14,1,0),"")</f>
        <v/>
      </c>
      <c r="R305" t="str">
        <f t="shared" si="14"/>
        <v>ANO</v>
      </c>
    </row>
    <row r="306" spans="1:18" x14ac:dyDescent="0.25">
      <c r="A306" s="1" t="s">
        <v>1301</v>
      </c>
      <c r="B306" s="1" t="s">
        <v>1302</v>
      </c>
      <c r="C306" s="1" t="s">
        <v>1303</v>
      </c>
      <c r="D306" s="1" t="s">
        <v>64</v>
      </c>
      <c r="E306" s="4">
        <v>44915</v>
      </c>
      <c r="F306" s="8">
        <v>0.49027777777777781</v>
      </c>
      <c r="G306" s="4">
        <v>44943</v>
      </c>
      <c r="H306" s="1" t="s">
        <v>1305</v>
      </c>
      <c r="I306" s="1" t="s">
        <v>258</v>
      </c>
      <c r="J306" s="5">
        <v>1</v>
      </c>
      <c r="K306" s="5" t="str">
        <f>VLOOKUP(J306,'Svátky 2023'!A$18:B$20,2,0)</f>
        <v>neodkladné</v>
      </c>
      <c r="L306" s="1" t="s">
        <v>23</v>
      </c>
      <c r="M306" s="1" t="s">
        <v>22</v>
      </c>
      <c r="N306" s="1" t="s">
        <v>23</v>
      </c>
      <c r="O306">
        <f t="shared" si="12"/>
        <v>2</v>
      </c>
      <c r="P306" t="str">
        <f t="shared" si="13"/>
        <v>NE</v>
      </c>
      <c r="Q306" s="4" t="str">
        <f>IFERROR(VLOOKUP(E306,'Svátky 2023'!B$2:B$14,1,0),"")</f>
        <v/>
      </c>
      <c r="R306" t="str">
        <f t="shared" si="14"/>
        <v/>
      </c>
    </row>
    <row r="307" spans="1:18" x14ac:dyDescent="0.25">
      <c r="A307" s="1" t="s">
        <v>1306</v>
      </c>
      <c r="B307" s="1" t="s">
        <v>1307</v>
      </c>
      <c r="C307" s="1" t="s">
        <v>1308</v>
      </c>
      <c r="D307" s="1" t="s">
        <v>64</v>
      </c>
      <c r="E307" s="4">
        <v>44915</v>
      </c>
      <c r="F307" s="8">
        <v>0.66111111111111109</v>
      </c>
      <c r="G307" s="4">
        <v>44943</v>
      </c>
      <c r="H307" s="1" t="s">
        <v>992</v>
      </c>
      <c r="I307" s="1" t="s">
        <v>264</v>
      </c>
      <c r="J307" s="5">
        <v>3</v>
      </c>
      <c r="K307" s="5" t="str">
        <f>VLOOKUP(J307,'Svátky 2023'!A$18:B$20,2,0)</f>
        <v>jiné</v>
      </c>
      <c r="L307" s="1" t="s">
        <v>30</v>
      </c>
      <c r="M307" s="1" t="s">
        <v>31</v>
      </c>
      <c r="N307" s="1" t="s">
        <v>23</v>
      </c>
      <c r="O307">
        <f t="shared" si="12"/>
        <v>2</v>
      </c>
      <c r="P307" t="str">
        <f t="shared" si="13"/>
        <v>ANO</v>
      </c>
      <c r="Q307" s="4" t="str">
        <f>IFERROR(VLOOKUP(E307,'Svátky 2023'!B$2:B$14,1,0),"")</f>
        <v/>
      </c>
      <c r="R307" t="str">
        <f t="shared" si="14"/>
        <v>ANO</v>
      </c>
    </row>
    <row r="308" spans="1:18" x14ac:dyDescent="0.25">
      <c r="A308" s="1" t="s">
        <v>1310</v>
      </c>
      <c r="B308" s="1" t="s">
        <v>1311</v>
      </c>
      <c r="C308" s="1" t="s">
        <v>1312</v>
      </c>
      <c r="D308" s="1" t="s">
        <v>35</v>
      </c>
      <c r="E308" s="4">
        <v>44928</v>
      </c>
      <c r="F308" s="8">
        <v>0.47083333333333338</v>
      </c>
      <c r="G308" s="4">
        <v>44943</v>
      </c>
      <c r="H308" s="1" t="s">
        <v>697</v>
      </c>
      <c r="I308" s="1" t="s">
        <v>151</v>
      </c>
      <c r="J308" s="5">
        <v>2</v>
      </c>
      <c r="K308" s="5" t="str">
        <f>VLOOKUP(J308,'Svátky 2023'!A$18:B$20,2,0)</f>
        <v>plánované</v>
      </c>
      <c r="L308" s="1" t="s">
        <v>21</v>
      </c>
      <c r="M308" s="1" t="s">
        <v>22</v>
      </c>
      <c r="N308" s="1" t="s">
        <v>23</v>
      </c>
      <c r="O308">
        <f t="shared" si="12"/>
        <v>1</v>
      </c>
      <c r="P308" t="str">
        <f t="shared" si="13"/>
        <v>NE</v>
      </c>
      <c r="Q308" s="4" t="str">
        <f>IFERROR(VLOOKUP(E308,'Svátky 2023'!B$2:B$14,1,0),"")</f>
        <v/>
      </c>
      <c r="R308" t="str">
        <f t="shared" si="14"/>
        <v/>
      </c>
    </row>
    <row r="309" spans="1:18" x14ac:dyDescent="0.25">
      <c r="A309" s="1" t="s">
        <v>1313</v>
      </c>
      <c r="B309" s="1" t="s">
        <v>1314</v>
      </c>
      <c r="C309" s="1" t="s">
        <v>1315</v>
      </c>
      <c r="D309" s="1" t="s">
        <v>35</v>
      </c>
      <c r="E309" s="4">
        <v>44928</v>
      </c>
      <c r="F309" s="8">
        <v>0.57916666666666672</v>
      </c>
      <c r="G309" s="4">
        <v>44943</v>
      </c>
      <c r="H309" s="1" t="s">
        <v>1316</v>
      </c>
      <c r="I309" s="1" t="s">
        <v>145</v>
      </c>
      <c r="J309" s="5">
        <v>3</v>
      </c>
      <c r="K309" s="5" t="str">
        <f>VLOOKUP(J309,'Svátky 2023'!A$18:B$20,2,0)</f>
        <v>jiné</v>
      </c>
      <c r="L309" s="1" t="s">
        <v>30</v>
      </c>
      <c r="M309" s="1" t="s">
        <v>31</v>
      </c>
      <c r="N309" s="1" t="s">
        <v>23</v>
      </c>
      <c r="O309">
        <f t="shared" si="12"/>
        <v>1</v>
      </c>
      <c r="P309" t="str">
        <f t="shared" si="13"/>
        <v>NE</v>
      </c>
      <c r="Q309" s="4" t="str">
        <f>IFERROR(VLOOKUP(E309,'Svátky 2023'!B$2:B$14,1,0),"")</f>
        <v/>
      </c>
      <c r="R309" t="str">
        <f t="shared" si="14"/>
        <v/>
      </c>
    </row>
    <row r="310" spans="1:18" x14ac:dyDescent="0.25">
      <c r="A310" s="1" t="s">
        <v>1317</v>
      </c>
      <c r="B310" s="1" t="s">
        <v>1318</v>
      </c>
      <c r="C310" s="1" t="s">
        <v>1319</v>
      </c>
      <c r="D310" s="1" t="s">
        <v>35</v>
      </c>
      <c r="E310" s="4">
        <v>44930</v>
      </c>
      <c r="F310" s="8">
        <v>0.55833333333333335</v>
      </c>
      <c r="G310" s="4">
        <v>44943</v>
      </c>
      <c r="H310" s="1" t="s">
        <v>866</v>
      </c>
      <c r="I310" s="1" t="s">
        <v>151</v>
      </c>
      <c r="J310" s="5">
        <v>2</v>
      </c>
      <c r="K310" s="5" t="str">
        <f>VLOOKUP(J310,'Svátky 2023'!A$18:B$20,2,0)</f>
        <v>plánované</v>
      </c>
      <c r="L310" s="1" t="s">
        <v>21</v>
      </c>
      <c r="M310" s="1" t="s">
        <v>22</v>
      </c>
      <c r="N310" s="1" t="s">
        <v>23</v>
      </c>
      <c r="O310">
        <f t="shared" si="12"/>
        <v>3</v>
      </c>
      <c r="P310" t="str">
        <f t="shared" si="13"/>
        <v>NE</v>
      </c>
      <c r="Q310" s="4" t="str">
        <f>IFERROR(VLOOKUP(E310,'Svátky 2023'!B$2:B$14,1,0),"")</f>
        <v/>
      </c>
      <c r="R310" t="str">
        <f t="shared" si="14"/>
        <v/>
      </c>
    </row>
    <row r="311" spans="1:18" x14ac:dyDescent="0.25">
      <c r="A311" s="1" t="s">
        <v>1320</v>
      </c>
      <c r="B311" s="1" t="s">
        <v>1321</v>
      </c>
      <c r="C311" s="1" t="s">
        <v>1322</v>
      </c>
      <c r="D311" s="1" t="s">
        <v>64</v>
      </c>
      <c r="E311" s="4">
        <v>44930</v>
      </c>
      <c r="F311" s="8">
        <v>0.62361111111111112</v>
      </c>
      <c r="G311" s="4">
        <v>44943</v>
      </c>
      <c r="H311" s="1" t="s">
        <v>445</v>
      </c>
      <c r="I311" s="1" t="s">
        <v>145</v>
      </c>
      <c r="J311" s="5">
        <v>3</v>
      </c>
      <c r="K311" s="5" t="str">
        <f>VLOOKUP(J311,'Svátky 2023'!A$18:B$20,2,0)</f>
        <v>jiné</v>
      </c>
      <c r="L311" s="1" t="s">
        <v>30</v>
      </c>
      <c r="M311" s="1" t="s">
        <v>31</v>
      </c>
      <c r="N311" s="1" t="s">
        <v>23</v>
      </c>
      <c r="O311">
        <f t="shared" si="12"/>
        <v>3</v>
      </c>
      <c r="P311" t="str">
        <f t="shared" si="13"/>
        <v>NE</v>
      </c>
      <c r="Q311" s="4" t="str">
        <f>IFERROR(VLOOKUP(E311,'Svátky 2023'!B$2:B$14,1,0),"")</f>
        <v/>
      </c>
      <c r="R311" t="str">
        <f t="shared" si="14"/>
        <v/>
      </c>
    </row>
    <row r="312" spans="1:18" x14ac:dyDescent="0.25">
      <c r="A312" s="1" t="s">
        <v>1323</v>
      </c>
      <c r="B312" s="1" t="s">
        <v>1324</v>
      </c>
      <c r="C312" s="1" t="s">
        <v>1325</v>
      </c>
      <c r="D312" s="1" t="s">
        <v>35</v>
      </c>
      <c r="E312" s="4">
        <v>44939</v>
      </c>
      <c r="F312" s="8">
        <v>0.69791666666666663</v>
      </c>
      <c r="G312" s="4">
        <v>44943</v>
      </c>
      <c r="H312" s="1" t="s">
        <v>515</v>
      </c>
      <c r="I312" s="1" t="s">
        <v>151</v>
      </c>
      <c r="J312" s="5">
        <v>3</v>
      </c>
      <c r="K312" s="5" t="str">
        <f>VLOOKUP(J312,'Svátky 2023'!A$18:B$20,2,0)</f>
        <v>jiné</v>
      </c>
      <c r="L312" s="1" t="s">
        <v>733</v>
      </c>
      <c r="M312" s="1" t="s">
        <v>22</v>
      </c>
      <c r="N312" s="1" t="s">
        <v>23</v>
      </c>
      <c r="O312">
        <f t="shared" si="12"/>
        <v>5</v>
      </c>
      <c r="P312" t="str">
        <f t="shared" si="13"/>
        <v>ANO</v>
      </c>
      <c r="Q312" s="4" t="str">
        <f>IFERROR(VLOOKUP(E312,'Svátky 2023'!B$2:B$14,1,0),"")</f>
        <v/>
      </c>
      <c r="R312" t="str">
        <f t="shared" si="14"/>
        <v>ANO</v>
      </c>
    </row>
    <row r="313" spans="1:18" x14ac:dyDescent="0.25">
      <c r="A313" s="1" t="s">
        <v>1326</v>
      </c>
      <c r="B313" s="1" t="s">
        <v>1327</v>
      </c>
      <c r="C313" s="1" t="s">
        <v>1328</v>
      </c>
      <c r="D313" s="1" t="s">
        <v>35</v>
      </c>
      <c r="E313" s="4">
        <v>44941</v>
      </c>
      <c r="F313" s="8">
        <v>0.54652777777777783</v>
      </c>
      <c r="G313" s="4">
        <v>44943</v>
      </c>
      <c r="H313" s="1" t="s">
        <v>307</v>
      </c>
      <c r="I313" s="1" t="s">
        <v>51</v>
      </c>
      <c r="J313" s="5">
        <v>2</v>
      </c>
      <c r="K313" s="5" t="str">
        <f>VLOOKUP(J313,'Svátky 2023'!A$18:B$20,2,0)</f>
        <v>plánované</v>
      </c>
      <c r="L313" s="1" t="s">
        <v>21</v>
      </c>
      <c r="M313" s="1" t="s">
        <v>22</v>
      </c>
      <c r="N313" s="1" t="s">
        <v>23</v>
      </c>
      <c r="O313">
        <f t="shared" si="12"/>
        <v>7</v>
      </c>
      <c r="P313" t="str">
        <f t="shared" si="13"/>
        <v>NE</v>
      </c>
      <c r="Q313" s="4" t="str">
        <f>IFERROR(VLOOKUP(E313,'Svátky 2023'!B$2:B$14,1,0),"")</f>
        <v/>
      </c>
      <c r="R313" t="str">
        <f t="shared" si="14"/>
        <v>ANO</v>
      </c>
    </row>
    <row r="314" spans="1:18" x14ac:dyDescent="0.25">
      <c r="A314" s="1" t="s">
        <v>1329</v>
      </c>
      <c r="B314" s="1" t="s">
        <v>1330</v>
      </c>
      <c r="C314" s="1" t="s">
        <v>1331</v>
      </c>
      <c r="D314" s="1" t="s">
        <v>35</v>
      </c>
      <c r="E314" s="4">
        <v>44941</v>
      </c>
      <c r="F314" s="8">
        <v>0.54791666666666672</v>
      </c>
      <c r="G314" s="4">
        <v>44943</v>
      </c>
      <c r="H314" s="1" t="s">
        <v>889</v>
      </c>
      <c r="I314" s="1" t="s">
        <v>120</v>
      </c>
      <c r="J314" s="5">
        <v>3</v>
      </c>
      <c r="K314" s="5" t="str">
        <f>VLOOKUP(J314,'Svátky 2023'!A$18:B$20,2,0)</f>
        <v>jiné</v>
      </c>
      <c r="L314" s="1" t="s">
        <v>30</v>
      </c>
      <c r="M314" s="1" t="s">
        <v>31</v>
      </c>
      <c r="N314" s="1" t="s">
        <v>23</v>
      </c>
      <c r="O314">
        <f t="shared" si="12"/>
        <v>7</v>
      </c>
      <c r="P314" t="str">
        <f t="shared" si="13"/>
        <v>NE</v>
      </c>
      <c r="Q314" s="4" t="str">
        <f>IFERROR(VLOOKUP(E314,'Svátky 2023'!B$2:B$14,1,0),"")</f>
        <v/>
      </c>
      <c r="R314" t="str">
        <f t="shared" si="14"/>
        <v>ANO</v>
      </c>
    </row>
    <row r="315" spans="1:18" x14ac:dyDescent="0.25">
      <c r="A315" s="1" t="s">
        <v>1332</v>
      </c>
      <c r="B315" s="1" t="s">
        <v>1333</v>
      </c>
      <c r="C315" s="1" t="s">
        <v>1334</v>
      </c>
      <c r="D315" s="1" t="s">
        <v>48</v>
      </c>
      <c r="E315" s="4">
        <v>44941</v>
      </c>
      <c r="F315" s="8">
        <v>0.56944444444444442</v>
      </c>
      <c r="G315" s="4">
        <v>44943</v>
      </c>
      <c r="H315" s="1" t="s">
        <v>287</v>
      </c>
      <c r="I315" s="1" t="s">
        <v>51</v>
      </c>
      <c r="J315" s="5">
        <v>2</v>
      </c>
      <c r="K315" s="5" t="str">
        <f>VLOOKUP(J315,'Svátky 2023'!A$18:B$20,2,0)</f>
        <v>plánované</v>
      </c>
      <c r="L315" s="1" t="s">
        <v>21</v>
      </c>
      <c r="M315" s="1" t="s">
        <v>22</v>
      </c>
      <c r="N315" s="1" t="s">
        <v>23</v>
      </c>
      <c r="O315">
        <f t="shared" si="12"/>
        <v>7</v>
      </c>
      <c r="P315" t="str">
        <f t="shared" si="13"/>
        <v>NE</v>
      </c>
      <c r="Q315" s="4" t="str">
        <f>IFERROR(VLOOKUP(E315,'Svátky 2023'!B$2:B$14,1,0),"")</f>
        <v/>
      </c>
      <c r="R315" t="str">
        <f t="shared" si="14"/>
        <v>ANO</v>
      </c>
    </row>
    <row r="316" spans="1:18" x14ac:dyDescent="0.25">
      <c r="A316" s="1" t="s">
        <v>1335</v>
      </c>
      <c r="B316" s="1" t="s">
        <v>1336</v>
      </c>
      <c r="C316" s="1" t="s">
        <v>1337</v>
      </c>
      <c r="D316" s="1" t="s">
        <v>35</v>
      </c>
      <c r="E316" s="4">
        <v>44941</v>
      </c>
      <c r="F316" s="8">
        <v>0.57638888888888895</v>
      </c>
      <c r="G316" s="4">
        <v>44943</v>
      </c>
      <c r="H316" s="1" t="s">
        <v>987</v>
      </c>
      <c r="I316" s="1" t="s">
        <v>51</v>
      </c>
      <c r="J316" s="5">
        <v>2</v>
      </c>
      <c r="K316" s="5" t="str">
        <f>VLOOKUP(J316,'Svátky 2023'!A$18:B$20,2,0)</f>
        <v>plánované</v>
      </c>
      <c r="L316" s="1" t="s">
        <v>21</v>
      </c>
      <c r="M316" s="1" t="s">
        <v>22</v>
      </c>
      <c r="N316" s="1" t="s">
        <v>23</v>
      </c>
      <c r="O316">
        <f t="shared" si="12"/>
        <v>7</v>
      </c>
      <c r="P316" t="str">
        <f t="shared" si="13"/>
        <v>NE</v>
      </c>
      <c r="Q316" s="4" t="str">
        <f>IFERROR(VLOOKUP(E316,'Svátky 2023'!B$2:B$14,1,0),"")</f>
        <v/>
      </c>
      <c r="R316" t="str">
        <f t="shared" si="14"/>
        <v>ANO</v>
      </c>
    </row>
    <row r="317" spans="1:18" x14ac:dyDescent="0.25">
      <c r="A317" s="1" t="s">
        <v>1338</v>
      </c>
      <c r="B317" s="1" t="s">
        <v>1339</v>
      </c>
      <c r="C317" s="1" t="s">
        <v>1340</v>
      </c>
      <c r="D317" s="1" t="s">
        <v>100</v>
      </c>
      <c r="E317" s="4">
        <v>44941</v>
      </c>
      <c r="F317" s="8">
        <v>0.58888888888888891</v>
      </c>
      <c r="G317" s="4">
        <v>44943</v>
      </c>
      <c r="H317" s="1" t="s">
        <v>1342</v>
      </c>
      <c r="I317" s="1" t="s">
        <v>151</v>
      </c>
      <c r="J317" s="5">
        <v>2</v>
      </c>
      <c r="K317" s="5" t="str">
        <f>VLOOKUP(J317,'Svátky 2023'!A$18:B$20,2,0)</f>
        <v>plánované</v>
      </c>
      <c r="L317" s="1" t="s">
        <v>21</v>
      </c>
      <c r="M317" s="1" t="s">
        <v>22</v>
      </c>
      <c r="N317" s="1" t="s">
        <v>23</v>
      </c>
      <c r="O317">
        <f t="shared" si="12"/>
        <v>7</v>
      </c>
      <c r="P317" t="str">
        <f t="shared" si="13"/>
        <v>NE</v>
      </c>
      <c r="Q317" s="4" t="str">
        <f>IFERROR(VLOOKUP(E317,'Svátky 2023'!B$2:B$14,1,0),"")</f>
        <v/>
      </c>
      <c r="R317" t="str">
        <f t="shared" si="14"/>
        <v>ANO</v>
      </c>
    </row>
    <row r="318" spans="1:18" x14ac:dyDescent="0.25">
      <c r="A318" s="1" t="s">
        <v>1343</v>
      </c>
      <c r="B318" s="1" t="s">
        <v>1344</v>
      </c>
      <c r="C318" s="1" t="s">
        <v>1345</v>
      </c>
      <c r="D318" s="1" t="s">
        <v>100</v>
      </c>
      <c r="E318" s="4">
        <v>44941</v>
      </c>
      <c r="F318" s="8">
        <v>0.59444444444444444</v>
      </c>
      <c r="G318" s="4">
        <v>44943</v>
      </c>
      <c r="H318" s="1" t="s">
        <v>457</v>
      </c>
      <c r="I318" s="1" t="s">
        <v>145</v>
      </c>
      <c r="J318" s="5">
        <v>3</v>
      </c>
      <c r="K318" s="5" t="str">
        <f>VLOOKUP(J318,'Svátky 2023'!A$18:B$20,2,0)</f>
        <v>jiné</v>
      </c>
      <c r="L318" s="1" t="s">
        <v>30</v>
      </c>
      <c r="M318" s="1" t="s">
        <v>31</v>
      </c>
      <c r="N318" s="1" t="s">
        <v>23</v>
      </c>
      <c r="O318">
        <f t="shared" si="12"/>
        <v>7</v>
      </c>
      <c r="P318" t="str">
        <f t="shared" si="13"/>
        <v>NE</v>
      </c>
      <c r="Q318" s="4" t="str">
        <f>IFERROR(VLOOKUP(E318,'Svátky 2023'!B$2:B$14,1,0),"")</f>
        <v/>
      </c>
      <c r="R318" t="str">
        <f t="shared" si="14"/>
        <v>ANO</v>
      </c>
    </row>
    <row r="319" spans="1:18" x14ac:dyDescent="0.25">
      <c r="A319" s="1" t="s">
        <v>1347</v>
      </c>
      <c r="B319" s="1" t="s">
        <v>1348</v>
      </c>
      <c r="C319" s="1" t="s">
        <v>1349</v>
      </c>
      <c r="D319" s="1" t="s">
        <v>64</v>
      </c>
      <c r="E319" s="4">
        <v>44941</v>
      </c>
      <c r="F319" s="8">
        <v>0.59930555555555554</v>
      </c>
      <c r="G319" s="4">
        <v>44943</v>
      </c>
      <c r="H319" s="1" t="s">
        <v>1350</v>
      </c>
      <c r="I319" s="1" t="s">
        <v>151</v>
      </c>
      <c r="J319" s="5">
        <v>2</v>
      </c>
      <c r="K319" s="5" t="str">
        <f>VLOOKUP(J319,'Svátky 2023'!A$18:B$20,2,0)</f>
        <v>plánované</v>
      </c>
      <c r="L319" s="1" t="s">
        <v>21</v>
      </c>
      <c r="M319" s="1" t="s">
        <v>22</v>
      </c>
      <c r="N319" s="1" t="s">
        <v>23</v>
      </c>
      <c r="O319">
        <f t="shared" si="12"/>
        <v>7</v>
      </c>
      <c r="P319" t="str">
        <f t="shared" si="13"/>
        <v>NE</v>
      </c>
      <c r="Q319" s="4" t="str">
        <f>IFERROR(VLOOKUP(E319,'Svátky 2023'!B$2:B$14,1,0),"")</f>
        <v/>
      </c>
      <c r="R319" t="str">
        <f t="shared" si="14"/>
        <v>ANO</v>
      </c>
    </row>
    <row r="320" spans="1:18" x14ac:dyDescent="0.25">
      <c r="A320" s="1" t="s">
        <v>1351</v>
      </c>
      <c r="B320" s="1" t="s">
        <v>1352</v>
      </c>
      <c r="C320" s="1" t="s">
        <v>1353</v>
      </c>
      <c r="D320" s="1" t="s">
        <v>64</v>
      </c>
      <c r="E320" s="4">
        <v>44941</v>
      </c>
      <c r="F320" s="8">
        <v>0.60416666666666663</v>
      </c>
      <c r="G320" s="4">
        <v>44943</v>
      </c>
      <c r="H320" s="1" t="s">
        <v>939</v>
      </c>
      <c r="I320" s="1" t="s">
        <v>145</v>
      </c>
      <c r="J320" s="5">
        <v>3</v>
      </c>
      <c r="K320" s="5" t="str">
        <f>VLOOKUP(J320,'Svátky 2023'!A$18:B$20,2,0)</f>
        <v>jiné</v>
      </c>
      <c r="L320" s="1" t="s">
        <v>30</v>
      </c>
      <c r="M320" s="1" t="s">
        <v>31</v>
      </c>
      <c r="N320" s="1" t="s">
        <v>23</v>
      </c>
      <c r="O320">
        <f t="shared" si="12"/>
        <v>7</v>
      </c>
      <c r="P320" t="str">
        <f t="shared" si="13"/>
        <v>NE</v>
      </c>
      <c r="Q320" s="4" t="str">
        <f>IFERROR(VLOOKUP(E320,'Svátky 2023'!B$2:B$14,1,0),"")</f>
        <v/>
      </c>
      <c r="R320" t="str">
        <f t="shared" si="14"/>
        <v>ANO</v>
      </c>
    </row>
    <row r="321" spans="1:18" x14ac:dyDescent="0.25">
      <c r="A321" s="1" t="s">
        <v>1354</v>
      </c>
      <c r="B321" s="1" t="s">
        <v>1355</v>
      </c>
      <c r="C321" s="1" t="s">
        <v>1356</v>
      </c>
      <c r="D321" s="1" t="s">
        <v>48</v>
      </c>
      <c r="E321" s="4">
        <v>44941</v>
      </c>
      <c r="F321" s="8">
        <v>0.60972222222222217</v>
      </c>
      <c r="G321" s="4">
        <v>44943</v>
      </c>
      <c r="H321" s="1" t="s">
        <v>826</v>
      </c>
      <c r="I321" s="1" t="s">
        <v>151</v>
      </c>
      <c r="J321" s="5">
        <v>2</v>
      </c>
      <c r="K321" s="5" t="str">
        <f>VLOOKUP(J321,'Svátky 2023'!A$18:B$20,2,0)</f>
        <v>plánované</v>
      </c>
      <c r="L321" s="1" t="s">
        <v>21</v>
      </c>
      <c r="M321" s="1" t="s">
        <v>22</v>
      </c>
      <c r="N321" s="1" t="s">
        <v>23</v>
      </c>
      <c r="O321">
        <f t="shared" si="12"/>
        <v>7</v>
      </c>
      <c r="P321" t="str">
        <f t="shared" si="13"/>
        <v>NE</v>
      </c>
      <c r="Q321" s="4" t="str">
        <f>IFERROR(VLOOKUP(E321,'Svátky 2023'!B$2:B$14,1,0),"")</f>
        <v/>
      </c>
      <c r="R321" t="str">
        <f t="shared" si="14"/>
        <v>ANO</v>
      </c>
    </row>
    <row r="322" spans="1:18" x14ac:dyDescent="0.25">
      <c r="A322" s="1" t="s">
        <v>1357</v>
      </c>
      <c r="B322" s="1" t="s">
        <v>1358</v>
      </c>
      <c r="C322" s="1" t="s">
        <v>1359</v>
      </c>
      <c r="D322" s="1" t="s">
        <v>16</v>
      </c>
      <c r="E322" s="4">
        <v>44941</v>
      </c>
      <c r="F322" s="8">
        <v>0.62430555555555556</v>
      </c>
      <c r="G322" s="4">
        <v>44943</v>
      </c>
      <c r="H322" s="1" t="s">
        <v>658</v>
      </c>
      <c r="I322" s="1" t="s">
        <v>51</v>
      </c>
      <c r="J322" s="5">
        <v>2</v>
      </c>
      <c r="K322" s="5" t="str">
        <f>VLOOKUP(J322,'Svátky 2023'!A$18:B$20,2,0)</f>
        <v>plánované</v>
      </c>
      <c r="L322" s="1" t="s">
        <v>21</v>
      </c>
      <c r="M322" s="1" t="s">
        <v>22</v>
      </c>
      <c r="N322" s="1" t="s">
        <v>23</v>
      </c>
      <c r="O322">
        <f t="shared" si="12"/>
        <v>7</v>
      </c>
      <c r="P322" t="str">
        <f t="shared" si="13"/>
        <v>NE</v>
      </c>
      <c r="Q322" s="4" t="str">
        <f>IFERROR(VLOOKUP(E322,'Svátky 2023'!B$2:B$14,1,0),"")</f>
        <v/>
      </c>
      <c r="R322" t="str">
        <f t="shared" si="14"/>
        <v>ANO</v>
      </c>
    </row>
    <row r="323" spans="1:18" x14ac:dyDescent="0.25">
      <c r="A323" s="1" t="s">
        <v>1361</v>
      </c>
      <c r="B323" s="1" t="s">
        <v>1358</v>
      </c>
      <c r="C323" s="1" t="s">
        <v>1362</v>
      </c>
      <c r="D323" s="1" t="s">
        <v>35</v>
      </c>
      <c r="E323" s="4">
        <v>44941</v>
      </c>
      <c r="F323" s="8">
        <v>0.62916666666666665</v>
      </c>
      <c r="G323" s="4">
        <v>44943</v>
      </c>
      <c r="H323" s="1" t="s">
        <v>889</v>
      </c>
      <c r="I323" s="1" t="s">
        <v>120</v>
      </c>
      <c r="J323" s="5">
        <v>3</v>
      </c>
      <c r="K323" s="5" t="str">
        <f>VLOOKUP(J323,'Svátky 2023'!A$18:B$20,2,0)</f>
        <v>jiné</v>
      </c>
      <c r="L323" s="1" t="s">
        <v>30</v>
      </c>
      <c r="M323" s="1" t="s">
        <v>31</v>
      </c>
      <c r="N323" s="1" t="s">
        <v>23</v>
      </c>
      <c r="O323">
        <f t="shared" ref="O323:O386" si="15">WEEKDAY(E323,2)</f>
        <v>7</v>
      </c>
      <c r="P323" t="str">
        <f t="shared" ref="P323:P386" si="16">IF(F323&gt;V$1,"ANO",IF(F323&lt;X$1,"ANO","NE"))</f>
        <v>ANO</v>
      </c>
      <c r="Q323" s="4" t="str">
        <f>IFERROR(VLOOKUP(E323,'Svátky 2023'!B$2:B$14,1,0),"")</f>
        <v/>
      </c>
      <c r="R323" t="str">
        <f t="shared" ref="R323:R386" si="17">IF(OR(O323&gt;5,P323="ANO",Q323&lt;&gt;""),"ANO","")</f>
        <v>ANO</v>
      </c>
    </row>
    <row r="324" spans="1:18" x14ac:dyDescent="0.25">
      <c r="A324" s="1" t="s">
        <v>1364</v>
      </c>
      <c r="B324" s="1" t="s">
        <v>1365</v>
      </c>
      <c r="C324" s="1" t="s">
        <v>1366</v>
      </c>
      <c r="D324" s="1" t="s">
        <v>48</v>
      </c>
      <c r="E324" s="4">
        <v>44942</v>
      </c>
      <c r="F324" s="8">
        <v>0.40833333333333338</v>
      </c>
      <c r="G324" s="4">
        <v>44943</v>
      </c>
      <c r="H324" s="1" t="s">
        <v>282</v>
      </c>
      <c r="I324" s="1" t="s">
        <v>38</v>
      </c>
      <c r="J324" s="5">
        <v>1</v>
      </c>
      <c r="K324" s="5" t="str">
        <f>VLOOKUP(J324,'Svátky 2023'!A$18:B$20,2,0)</f>
        <v>neodkladné</v>
      </c>
      <c r="L324" s="1" t="s">
        <v>23</v>
      </c>
      <c r="M324" s="1" t="s">
        <v>22</v>
      </c>
      <c r="N324" s="1" t="s">
        <v>23</v>
      </c>
      <c r="O324">
        <f t="shared" si="15"/>
        <v>1</v>
      </c>
      <c r="P324" t="str">
        <f t="shared" si="16"/>
        <v>NE</v>
      </c>
      <c r="Q324" s="4" t="str">
        <f>IFERROR(VLOOKUP(E324,'Svátky 2023'!B$2:B$14,1,0),"")</f>
        <v/>
      </c>
      <c r="R324" t="str">
        <f t="shared" si="17"/>
        <v/>
      </c>
    </row>
    <row r="325" spans="1:18" x14ac:dyDescent="0.25">
      <c r="A325" s="1" t="s">
        <v>1367</v>
      </c>
      <c r="B325" s="1" t="s">
        <v>1368</v>
      </c>
      <c r="C325" s="1" t="s">
        <v>1369</v>
      </c>
      <c r="D325" s="1" t="s">
        <v>48</v>
      </c>
      <c r="E325" s="4">
        <v>44942</v>
      </c>
      <c r="F325" s="8">
        <v>0.41736111111111113</v>
      </c>
      <c r="G325" s="4">
        <v>44943</v>
      </c>
      <c r="H325" s="1" t="s">
        <v>788</v>
      </c>
      <c r="I325" s="1" t="s">
        <v>44</v>
      </c>
      <c r="J325" s="5">
        <v>3</v>
      </c>
      <c r="K325" s="5" t="str">
        <f>VLOOKUP(J325,'Svátky 2023'!A$18:B$20,2,0)</f>
        <v>jiné</v>
      </c>
      <c r="L325" s="1" t="s">
        <v>30</v>
      </c>
      <c r="M325" s="1" t="s">
        <v>31</v>
      </c>
      <c r="N325" s="1" t="s">
        <v>23</v>
      </c>
      <c r="O325">
        <f t="shared" si="15"/>
        <v>1</v>
      </c>
      <c r="P325" t="str">
        <f t="shared" si="16"/>
        <v>NE</v>
      </c>
      <c r="Q325" s="4" t="str">
        <f>IFERROR(VLOOKUP(E325,'Svátky 2023'!B$2:B$14,1,0),"")</f>
        <v/>
      </c>
      <c r="R325" t="str">
        <f t="shared" si="17"/>
        <v/>
      </c>
    </row>
    <row r="326" spans="1:18" x14ac:dyDescent="0.25">
      <c r="A326" s="1" t="s">
        <v>1370</v>
      </c>
      <c r="B326" s="1" t="s">
        <v>1371</v>
      </c>
      <c r="C326" s="1" t="s">
        <v>1372</v>
      </c>
      <c r="D326" s="1" t="s">
        <v>35</v>
      </c>
      <c r="E326" s="4">
        <v>44942</v>
      </c>
      <c r="F326" s="8">
        <v>0.51736111111111105</v>
      </c>
      <c r="G326" s="4">
        <v>44943</v>
      </c>
      <c r="H326" s="1" t="s">
        <v>277</v>
      </c>
      <c r="I326" s="1" t="s">
        <v>120</v>
      </c>
      <c r="J326" s="5">
        <v>3</v>
      </c>
      <c r="K326" s="5" t="str">
        <f>VLOOKUP(J326,'Svátky 2023'!A$18:B$20,2,0)</f>
        <v>jiné</v>
      </c>
      <c r="L326" s="1" t="s">
        <v>30</v>
      </c>
      <c r="M326" s="1" t="s">
        <v>31</v>
      </c>
      <c r="N326" s="1" t="s">
        <v>23</v>
      </c>
      <c r="O326">
        <f t="shared" si="15"/>
        <v>1</v>
      </c>
      <c r="P326" t="str">
        <f t="shared" si="16"/>
        <v>NE</v>
      </c>
      <c r="Q326" s="4" t="str">
        <f>IFERROR(VLOOKUP(E326,'Svátky 2023'!B$2:B$14,1,0),"")</f>
        <v/>
      </c>
      <c r="R326" t="str">
        <f t="shared" si="17"/>
        <v/>
      </c>
    </row>
    <row r="327" spans="1:18" x14ac:dyDescent="0.25">
      <c r="A327" s="1" t="s">
        <v>1374</v>
      </c>
      <c r="B327" s="1" t="s">
        <v>1375</v>
      </c>
      <c r="C327" s="1" t="s">
        <v>1376</v>
      </c>
      <c r="D327" s="1" t="s">
        <v>35</v>
      </c>
      <c r="E327" s="4">
        <v>44932</v>
      </c>
      <c r="F327" s="8">
        <v>0.42222222222222222</v>
      </c>
      <c r="G327" s="4">
        <v>44944</v>
      </c>
      <c r="H327" s="1" t="s">
        <v>1378</v>
      </c>
      <c r="I327" s="1" t="s">
        <v>19</v>
      </c>
      <c r="J327" s="5">
        <v>1</v>
      </c>
      <c r="K327" s="5" t="str">
        <f>VLOOKUP(J327,'Svátky 2023'!A$18:B$20,2,0)</f>
        <v>neodkladné</v>
      </c>
      <c r="L327" s="1" t="s">
        <v>31</v>
      </c>
      <c r="M327" s="1" t="s">
        <v>22</v>
      </c>
      <c r="N327" s="1" t="s">
        <v>23</v>
      </c>
      <c r="O327">
        <f t="shared" si="15"/>
        <v>5</v>
      </c>
      <c r="P327" t="str">
        <f t="shared" si="16"/>
        <v>NE</v>
      </c>
      <c r="Q327" s="4" t="str">
        <f>IFERROR(VLOOKUP(E327,'Svátky 2023'!B$2:B$14,1,0),"")</f>
        <v/>
      </c>
      <c r="R327" t="str">
        <f t="shared" si="17"/>
        <v/>
      </c>
    </row>
    <row r="328" spans="1:18" x14ac:dyDescent="0.25">
      <c r="A328" s="1" t="s">
        <v>1379</v>
      </c>
      <c r="B328" s="1" t="s">
        <v>1380</v>
      </c>
      <c r="C328" s="1" t="s">
        <v>1381</v>
      </c>
      <c r="D328" s="1" t="s">
        <v>35</v>
      </c>
      <c r="E328" s="4">
        <v>44937</v>
      </c>
      <c r="F328" s="8">
        <v>0.49861111111111112</v>
      </c>
      <c r="G328" s="4">
        <v>44944</v>
      </c>
      <c r="H328" s="1" t="s">
        <v>1292</v>
      </c>
      <c r="I328" s="1" t="s">
        <v>51</v>
      </c>
      <c r="J328" s="5">
        <v>1</v>
      </c>
      <c r="K328" s="5" t="str">
        <f>VLOOKUP(J328,'Svátky 2023'!A$18:B$20,2,0)</f>
        <v>neodkladné</v>
      </c>
      <c r="L328" s="1" t="s">
        <v>21</v>
      </c>
      <c r="M328" s="1" t="s">
        <v>22</v>
      </c>
      <c r="N328" s="1" t="s">
        <v>23</v>
      </c>
      <c r="O328">
        <f t="shared" si="15"/>
        <v>3</v>
      </c>
      <c r="P328" t="str">
        <f t="shared" si="16"/>
        <v>NE</v>
      </c>
      <c r="Q328" s="4" t="str">
        <f>IFERROR(VLOOKUP(E328,'Svátky 2023'!B$2:B$14,1,0),"")</f>
        <v/>
      </c>
      <c r="R328" t="str">
        <f t="shared" si="17"/>
        <v/>
      </c>
    </row>
    <row r="329" spans="1:18" x14ac:dyDescent="0.25">
      <c r="A329" s="1" t="s">
        <v>1382</v>
      </c>
      <c r="B329" s="1" t="s">
        <v>1383</v>
      </c>
      <c r="C329" s="1" t="s">
        <v>1384</v>
      </c>
      <c r="D329" s="1" t="s">
        <v>48</v>
      </c>
      <c r="E329" s="4">
        <v>44940</v>
      </c>
      <c r="F329" s="8">
        <v>0.92083333333333339</v>
      </c>
      <c r="G329" s="4">
        <v>44944</v>
      </c>
      <c r="H329" s="1" t="s">
        <v>1385</v>
      </c>
      <c r="I329" s="1" t="s">
        <v>38</v>
      </c>
      <c r="J329" s="5">
        <v>3</v>
      </c>
      <c r="K329" s="5" t="str">
        <f>VLOOKUP(J329,'Svátky 2023'!A$18:B$20,2,0)</f>
        <v>jiné</v>
      </c>
      <c r="L329" s="1" t="s">
        <v>31</v>
      </c>
      <c r="M329" s="1" t="s">
        <v>22</v>
      </c>
      <c r="N329" s="1" t="s">
        <v>23</v>
      </c>
      <c r="O329">
        <f t="shared" si="15"/>
        <v>6</v>
      </c>
      <c r="P329" t="str">
        <f t="shared" si="16"/>
        <v>ANO</v>
      </c>
      <c r="Q329" s="4" t="str">
        <f>IFERROR(VLOOKUP(E329,'Svátky 2023'!B$2:B$14,1,0),"")</f>
        <v/>
      </c>
      <c r="R329" t="str">
        <f t="shared" si="17"/>
        <v>ANO</v>
      </c>
    </row>
    <row r="330" spans="1:18" x14ac:dyDescent="0.25">
      <c r="A330" s="1" t="s">
        <v>1386</v>
      </c>
      <c r="B330" s="1" t="s">
        <v>1387</v>
      </c>
      <c r="C330" s="1" t="s">
        <v>1388</v>
      </c>
      <c r="D330" s="1" t="s">
        <v>48</v>
      </c>
      <c r="E330" s="4">
        <v>44940</v>
      </c>
      <c r="F330" s="8">
        <v>0.95277777777777783</v>
      </c>
      <c r="G330" s="4">
        <v>44944</v>
      </c>
      <c r="H330" s="1" t="s">
        <v>1389</v>
      </c>
      <c r="I330" s="1" t="s">
        <v>44</v>
      </c>
      <c r="J330" s="5">
        <v>3</v>
      </c>
      <c r="K330" s="5" t="str">
        <f>VLOOKUP(J330,'Svátky 2023'!A$18:B$20,2,0)</f>
        <v>jiné</v>
      </c>
      <c r="L330" s="1" t="s">
        <v>30</v>
      </c>
      <c r="M330" s="1" t="s">
        <v>31</v>
      </c>
      <c r="N330" s="1" t="s">
        <v>23</v>
      </c>
      <c r="O330">
        <f t="shared" si="15"/>
        <v>6</v>
      </c>
      <c r="P330" t="str">
        <f t="shared" si="16"/>
        <v>ANO</v>
      </c>
      <c r="Q330" s="4" t="str">
        <f>IFERROR(VLOOKUP(E330,'Svátky 2023'!B$2:B$14,1,0),"")</f>
        <v/>
      </c>
      <c r="R330" t="str">
        <f t="shared" si="17"/>
        <v>ANO</v>
      </c>
    </row>
    <row r="331" spans="1:18" x14ac:dyDescent="0.25">
      <c r="A331" s="1" t="s">
        <v>1390</v>
      </c>
      <c r="B331" s="1" t="s">
        <v>695</v>
      </c>
      <c r="C331" s="1" t="s">
        <v>696</v>
      </c>
      <c r="D331" s="1" t="s">
        <v>35</v>
      </c>
      <c r="E331" s="4">
        <v>44941</v>
      </c>
      <c r="F331" s="8">
        <v>0.53125</v>
      </c>
      <c r="G331" s="4">
        <v>44944</v>
      </c>
      <c r="H331" s="1" t="s">
        <v>237</v>
      </c>
      <c r="I331" s="1" t="s">
        <v>51</v>
      </c>
      <c r="J331" s="5">
        <v>1</v>
      </c>
      <c r="K331" s="5" t="str">
        <f>VLOOKUP(J331,'Svátky 2023'!A$18:B$20,2,0)</f>
        <v>neodkladné</v>
      </c>
      <c r="L331" s="1" t="s">
        <v>21</v>
      </c>
      <c r="M331" s="1" t="s">
        <v>22</v>
      </c>
      <c r="N331" s="1" t="s">
        <v>23</v>
      </c>
      <c r="O331">
        <f t="shared" si="15"/>
        <v>7</v>
      </c>
      <c r="P331" t="str">
        <f t="shared" si="16"/>
        <v>NE</v>
      </c>
      <c r="Q331" s="4" t="str">
        <f>IFERROR(VLOOKUP(E331,'Svátky 2023'!B$2:B$14,1,0),"")</f>
        <v/>
      </c>
      <c r="R331" t="str">
        <f t="shared" si="17"/>
        <v>ANO</v>
      </c>
    </row>
    <row r="332" spans="1:18" x14ac:dyDescent="0.25">
      <c r="A332" s="1" t="s">
        <v>1391</v>
      </c>
      <c r="B332" s="1" t="s">
        <v>1392</v>
      </c>
      <c r="C332" s="1" t="s">
        <v>1393</v>
      </c>
      <c r="D332" s="1" t="s">
        <v>48</v>
      </c>
      <c r="E332" s="4">
        <v>44941</v>
      </c>
      <c r="F332" s="8">
        <v>0.55902777777777779</v>
      </c>
      <c r="G332" s="4">
        <v>44944</v>
      </c>
      <c r="H332" s="1" t="s">
        <v>362</v>
      </c>
      <c r="I332" s="1" t="s">
        <v>151</v>
      </c>
      <c r="J332" s="5">
        <v>2</v>
      </c>
      <c r="K332" s="5" t="str">
        <f>VLOOKUP(J332,'Svátky 2023'!A$18:B$20,2,0)</f>
        <v>plánované</v>
      </c>
      <c r="L332" s="1" t="s">
        <v>21</v>
      </c>
      <c r="M332" s="1" t="s">
        <v>22</v>
      </c>
      <c r="N332" s="1" t="s">
        <v>23</v>
      </c>
      <c r="O332">
        <f t="shared" si="15"/>
        <v>7</v>
      </c>
      <c r="P332" t="str">
        <f t="shared" si="16"/>
        <v>NE</v>
      </c>
      <c r="Q332" s="4" t="str">
        <f>IFERROR(VLOOKUP(E332,'Svátky 2023'!B$2:B$14,1,0),"")</f>
        <v/>
      </c>
      <c r="R332" t="str">
        <f t="shared" si="17"/>
        <v>ANO</v>
      </c>
    </row>
    <row r="333" spans="1:18" x14ac:dyDescent="0.25">
      <c r="A333" s="1" t="s">
        <v>1394</v>
      </c>
      <c r="B333" s="1" t="s">
        <v>1395</v>
      </c>
      <c r="C333" s="1" t="s">
        <v>1396</v>
      </c>
      <c r="D333" s="1" t="s">
        <v>48</v>
      </c>
      <c r="E333" s="4">
        <v>44941</v>
      </c>
      <c r="F333" s="8">
        <v>0.56458333333333333</v>
      </c>
      <c r="G333" s="4">
        <v>44944</v>
      </c>
      <c r="H333" s="1" t="s">
        <v>196</v>
      </c>
      <c r="I333" s="1" t="s">
        <v>145</v>
      </c>
      <c r="J333" s="5">
        <v>3</v>
      </c>
      <c r="K333" s="5" t="str">
        <f>VLOOKUP(J333,'Svátky 2023'!A$18:B$20,2,0)</f>
        <v>jiné</v>
      </c>
      <c r="L333" s="1" t="s">
        <v>30</v>
      </c>
      <c r="M333" s="1" t="s">
        <v>31</v>
      </c>
      <c r="N333" s="1" t="s">
        <v>23</v>
      </c>
      <c r="O333">
        <f t="shared" si="15"/>
        <v>7</v>
      </c>
      <c r="P333" t="str">
        <f t="shared" si="16"/>
        <v>NE</v>
      </c>
      <c r="Q333" s="4" t="str">
        <f>IFERROR(VLOOKUP(E333,'Svátky 2023'!B$2:B$14,1,0),"")</f>
        <v/>
      </c>
      <c r="R333" t="str">
        <f t="shared" si="17"/>
        <v>ANO</v>
      </c>
    </row>
    <row r="334" spans="1:18" x14ac:dyDescent="0.25">
      <c r="A334" s="1" t="s">
        <v>1397</v>
      </c>
      <c r="B334" s="1" t="s">
        <v>1398</v>
      </c>
      <c r="C334" s="1" t="s">
        <v>1399</v>
      </c>
      <c r="D334" s="1" t="s">
        <v>35</v>
      </c>
      <c r="E334" s="4">
        <v>44941</v>
      </c>
      <c r="F334" s="8">
        <v>0.61527777777777781</v>
      </c>
      <c r="G334" s="4">
        <v>44944</v>
      </c>
      <c r="H334" s="1" t="s">
        <v>564</v>
      </c>
      <c r="I334" s="1" t="s">
        <v>151</v>
      </c>
      <c r="J334" s="5">
        <v>2</v>
      </c>
      <c r="K334" s="5" t="str">
        <f>VLOOKUP(J334,'Svátky 2023'!A$18:B$20,2,0)</f>
        <v>plánované</v>
      </c>
      <c r="L334" s="1" t="s">
        <v>21</v>
      </c>
      <c r="M334" s="1" t="s">
        <v>22</v>
      </c>
      <c r="N334" s="1" t="s">
        <v>23</v>
      </c>
      <c r="O334">
        <f t="shared" si="15"/>
        <v>7</v>
      </c>
      <c r="P334" t="str">
        <f t="shared" si="16"/>
        <v>NE</v>
      </c>
      <c r="Q334" s="4" t="str">
        <f>IFERROR(VLOOKUP(E334,'Svátky 2023'!B$2:B$14,1,0),"")</f>
        <v/>
      </c>
      <c r="R334" t="str">
        <f t="shared" si="17"/>
        <v>ANO</v>
      </c>
    </row>
    <row r="335" spans="1:18" x14ac:dyDescent="0.25">
      <c r="A335" s="1" t="s">
        <v>1400</v>
      </c>
      <c r="B335" s="1" t="s">
        <v>1401</v>
      </c>
      <c r="C335" s="1" t="s">
        <v>1402</v>
      </c>
      <c r="D335" s="1" t="s">
        <v>35</v>
      </c>
      <c r="E335" s="4">
        <v>44941</v>
      </c>
      <c r="F335" s="8">
        <v>0.61944444444444446</v>
      </c>
      <c r="G335" s="4">
        <v>44944</v>
      </c>
      <c r="H335" s="1" t="s">
        <v>307</v>
      </c>
      <c r="I335" s="1" t="s">
        <v>145</v>
      </c>
      <c r="J335" s="5">
        <v>3</v>
      </c>
      <c r="K335" s="5" t="str">
        <f>VLOOKUP(J335,'Svátky 2023'!A$18:B$20,2,0)</f>
        <v>jiné</v>
      </c>
      <c r="L335" s="1" t="s">
        <v>30</v>
      </c>
      <c r="M335" s="1" t="s">
        <v>31</v>
      </c>
      <c r="N335" s="1" t="s">
        <v>23</v>
      </c>
      <c r="O335">
        <f t="shared" si="15"/>
        <v>7</v>
      </c>
      <c r="P335" t="str">
        <f t="shared" si="16"/>
        <v>NE</v>
      </c>
      <c r="Q335" s="4" t="str">
        <f>IFERROR(VLOOKUP(E335,'Svátky 2023'!B$2:B$14,1,0),"")</f>
        <v/>
      </c>
      <c r="R335" t="str">
        <f t="shared" si="17"/>
        <v>ANO</v>
      </c>
    </row>
    <row r="336" spans="1:18" x14ac:dyDescent="0.25">
      <c r="A336" s="1" t="s">
        <v>1403</v>
      </c>
      <c r="B336" s="1" t="s">
        <v>1121</v>
      </c>
      <c r="C336" s="1" t="s">
        <v>1122</v>
      </c>
      <c r="D336" s="1" t="s">
        <v>35</v>
      </c>
      <c r="E336" s="4">
        <v>44941</v>
      </c>
      <c r="F336" s="8">
        <v>0.79583333333333339</v>
      </c>
      <c r="G336" s="4">
        <v>44944</v>
      </c>
      <c r="H336" s="1" t="s">
        <v>1404</v>
      </c>
      <c r="I336" s="1" t="s">
        <v>29</v>
      </c>
      <c r="J336" s="5">
        <v>3</v>
      </c>
      <c r="K336" s="5" t="str">
        <f>VLOOKUP(J336,'Svátky 2023'!A$18:B$20,2,0)</f>
        <v>jiné</v>
      </c>
      <c r="L336" s="1" t="s">
        <v>30</v>
      </c>
      <c r="M336" s="1" t="s">
        <v>31</v>
      </c>
      <c r="N336" s="1" t="s">
        <v>23</v>
      </c>
      <c r="O336">
        <f t="shared" si="15"/>
        <v>7</v>
      </c>
      <c r="P336" t="str">
        <f t="shared" si="16"/>
        <v>ANO</v>
      </c>
      <c r="Q336" s="4" t="str">
        <f>IFERROR(VLOOKUP(E336,'Svátky 2023'!B$2:B$14,1,0),"")</f>
        <v/>
      </c>
      <c r="R336" t="str">
        <f t="shared" si="17"/>
        <v>ANO</v>
      </c>
    </row>
    <row r="337" spans="1:18" x14ac:dyDescent="0.25">
      <c r="A337" s="1" t="s">
        <v>1405</v>
      </c>
      <c r="B337" s="1" t="s">
        <v>1406</v>
      </c>
      <c r="C337" s="1" t="s">
        <v>1407</v>
      </c>
      <c r="D337" s="1" t="s">
        <v>48</v>
      </c>
      <c r="E337" s="4">
        <v>44942</v>
      </c>
      <c r="F337" s="8">
        <v>0.34791666666666665</v>
      </c>
      <c r="G337" s="4">
        <v>44944</v>
      </c>
      <c r="H337" s="1" t="s">
        <v>893</v>
      </c>
      <c r="I337" s="1" t="s">
        <v>19</v>
      </c>
      <c r="J337" s="5">
        <v>3</v>
      </c>
      <c r="K337" s="5" t="str">
        <f>VLOOKUP(J337,'Svátky 2023'!A$18:B$20,2,0)</f>
        <v>jiné</v>
      </c>
      <c r="L337" s="1" t="s">
        <v>21</v>
      </c>
      <c r="M337" s="1" t="s">
        <v>22</v>
      </c>
      <c r="N337" s="1" t="s">
        <v>23</v>
      </c>
      <c r="O337">
        <f t="shared" si="15"/>
        <v>1</v>
      </c>
      <c r="P337" t="str">
        <f t="shared" si="16"/>
        <v>NE</v>
      </c>
      <c r="Q337" s="4" t="str">
        <f>IFERROR(VLOOKUP(E337,'Svátky 2023'!B$2:B$14,1,0),"")</f>
        <v/>
      </c>
      <c r="R337" t="str">
        <f t="shared" si="17"/>
        <v/>
      </c>
    </row>
    <row r="338" spans="1:18" x14ac:dyDescent="0.25">
      <c r="A338" s="1" t="s">
        <v>1409</v>
      </c>
      <c r="B338" s="1" t="s">
        <v>1410</v>
      </c>
      <c r="C338" s="1" t="s">
        <v>1411</v>
      </c>
      <c r="D338" s="1" t="s">
        <v>64</v>
      </c>
      <c r="E338" s="4">
        <v>44942</v>
      </c>
      <c r="F338" s="8">
        <v>0.39652777777777781</v>
      </c>
      <c r="G338" s="4">
        <v>44944</v>
      </c>
      <c r="H338" s="1" t="s">
        <v>209</v>
      </c>
      <c r="I338" s="1" t="s">
        <v>151</v>
      </c>
      <c r="J338" s="5">
        <v>3</v>
      </c>
      <c r="K338" s="5" t="str">
        <f>VLOOKUP(J338,'Svátky 2023'!A$18:B$20,2,0)</f>
        <v>jiné</v>
      </c>
      <c r="L338" s="1" t="s">
        <v>21</v>
      </c>
      <c r="M338" s="1" t="s">
        <v>22</v>
      </c>
      <c r="N338" s="1" t="s">
        <v>23</v>
      </c>
      <c r="O338">
        <f t="shared" si="15"/>
        <v>1</v>
      </c>
      <c r="P338" t="str">
        <f t="shared" si="16"/>
        <v>NE</v>
      </c>
      <c r="Q338" s="4" t="str">
        <f>IFERROR(VLOOKUP(E338,'Svátky 2023'!B$2:B$14,1,0),"")</f>
        <v/>
      </c>
      <c r="R338" t="str">
        <f t="shared" si="17"/>
        <v/>
      </c>
    </row>
    <row r="339" spans="1:18" x14ac:dyDescent="0.25">
      <c r="A339" s="1" t="s">
        <v>1413</v>
      </c>
      <c r="B339" s="1" t="s">
        <v>1414</v>
      </c>
      <c r="C339" s="1" t="s">
        <v>1415</v>
      </c>
      <c r="D339" s="1" t="s">
        <v>35</v>
      </c>
      <c r="E339" s="4">
        <v>44942</v>
      </c>
      <c r="F339" s="8">
        <v>0.42152777777777778</v>
      </c>
      <c r="G339" s="4">
        <v>44944</v>
      </c>
      <c r="H339" s="1" t="s">
        <v>373</v>
      </c>
      <c r="I339" s="1" t="s">
        <v>51</v>
      </c>
      <c r="J339" s="5">
        <v>3</v>
      </c>
      <c r="K339" s="5" t="str">
        <f>VLOOKUP(J339,'Svátky 2023'!A$18:B$20,2,0)</f>
        <v>jiné</v>
      </c>
      <c r="L339" s="1" t="s">
        <v>21</v>
      </c>
      <c r="M339" s="1" t="s">
        <v>22</v>
      </c>
      <c r="N339" s="1" t="s">
        <v>23</v>
      </c>
      <c r="O339">
        <f t="shared" si="15"/>
        <v>1</v>
      </c>
      <c r="P339" t="str">
        <f t="shared" si="16"/>
        <v>NE</v>
      </c>
      <c r="Q339" s="4" t="str">
        <f>IFERROR(VLOOKUP(E339,'Svátky 2023'!B$2:B$14,1,0),"")</f>
        <v/>
      </c>
      <c r="R339" t="str">
        <f t="shared" si="17"/>
        <v/>
      </c>
    </row>
    <row r="340" spans="1:18" x14ac:dyDescent="0.25">
      <c r="A340" s="1" t="s">
        <v>1417</v>
      </c>
      <c r="B340" s="1" t="s">
        <v>1418</v>
      </c>
      <c r="C340" s="1" t="s">
        <v>1419</v>
      </c>
      <c r="D340" s="1" t="s">
        <v>35</v>
      </c>
      <c r="E340" s="4">
        <v>44942</v>
      </c>
      <c r="F340" s="8">
        <v>0.43611111111111112</v>
      </c>
      <c r="G340" s="4">
        <v>44944</v>
      </c>
      <c r="H340" s="1" t="s">
        <v>156</v>
      </c>
      <c r="I340" s="1" t="s">
        <v>151</v>
      </c>
      <c r="J340" s="5">
        <v>2</v>
      </c>
      <c r="K340" s="5" t="str">
        <f>VLOOKUP(J340,'Svátky 2023'!A$18:B$20,2,0)</f>
        <v>plánované</v>
      </c>
      <c r="L340" s="1" t="s">
        <v>21</v>
      </c>
      <c r="M340" s="1" t="s">
        <v>22</v>
      </c>
      <c r="N340" s="1" t="s">
        <v>23</v>
      </c>
      <c r="O340">
        <f t="shared" si="15"/>
        <v>1</v>
      </c>
      <c r="P340" t="str">
        <f t="shared" si="16"/>
        <v>NE</v>
      </c>
      <c r="Q340" s="4" t="str">
        <f>IFERROR(VLOOKUP(E340,'Svátky 2023'!B$2:B$14,1,0),"")</f>
        <v/>
      </c>
      <c r="R340" t="str">
        <f t="shared" si="17"/>
        <v/>
      </c>
    </row>
    <row r="341" spans="1:18" x14ac:dyDescent="0.25">
      <c r="A341" s="1" t="s">
        <v>1420</v>
      </c>
      <c r="B341" s="1" t="s">
        <v>1421</v>
      </c>
      <c r="C341" s="1" t="s">
        <v>1422</v>
      </c>
      <c r="D341" s="1" t="s">
        <v>100</v>
      </c>
      <c r="E341" s="4">
        <v>44942</v>
      </c>
      <c r="F341" s="8">
        <v>0.50069444444444444</v>
      </c>
      <c r="G341" s="4">
        <v>44944</v>
      </c>
      <c r="H341" s="1" t="s">
        <v>559</v>
      </c>
      <c r="I341" s="1" t="s">
        <v>38</v>
      </c>
      <c r="J341" s="5">
        <v>1</v>
      </c>
      <c r="K341" s="5" t="str">
        <f>VLOOKUP(J341,'Svátky 2023'!A$18:B$20,2,0)</f>
        <v>neodkladné</v>
      </c>
      <c r="L341" s="1" t="s">
        <v>21</v>
      </c>
      <c r="M341" s="1" t="s">
        <v>22</v>
      </c>
      <c r="N341" s="1" t="s">
        <v>23</v>
      </c>
      <c r="O341">
        <f t="shared" si="15"/>
        <v>1</v>
      </c>
      <c r="P341" t="str">
        <f t="shared" si="16"/>
        <v>NE</v>
      </c>
      <c r="Q341" s="4" t="str">
        <f>IFERROR(VLOOKUP(E341,'Svátky 2023'!B$2:B$14,1,0),"")</f>
        <v/>
      </c>
      <c r="R341" t="str">
        <f t="shared" si="17"/>
        <v/>
      </c>
    </row>
    <row r="342" spans="1:18" x14ac:dyDescent="0.25">
      <c r="A342" s="1" t="s">
        <v>1423</v>
      </c>
      <c r="B342" s="1" t="s">
        <v>1424</v>
      </c>
      <c r="C342" s="1" t="s">
        <v>1425</v>
      </c>
      <c r="D342" s="1" t="s">
        <v>100</v>
      </c>
      <c r="E342" s="4">
        <v>44942</v>
      </c>
      <c r="F342" s="8">
        <v>0.52847222222222223</v>
      </c>
      <c r="G342" s="4">
        <v>44944</v>
      </c>
      <c r="H342" s="1" t="s">
        <v>209</v>
      </c>
      <c r="I342" s="1" t="s">
        <v>51</v>
      </c>
      <c r="J342" s="5">
        <v>3</v>
      </c>
      <c r="K342" s="5" t="str">
        <f>VLOOKUP(J342,'Svátky 2023'!A$18:B$20,2,0)</f>
        <v>jiné</v>
      </c>
      <c r="L342" s="1" t="s">
        <v>21</v>
      </c>
      <c r="M342" s="1" t="s">
        <v>22</v>
      </c>
      <c r="N342" s="1" t="s">
        <v>23</v>
      </c>
      <c r="O342">
        <f t="shared" si="15"/>
        <v>1</v>
      </c>
      <c r="P342" t="str">
        <f t="shared" si="16"/>
        <v>NE</v>
      </c>
      <c r="Q342" s="4" t="str">
        <f>IFERROR(VLOOKUP(E342,'Svátky 2023'!B$2:B$14,1,0),"")</f>
        <v/>
      </c>
      <c r="R342" t="str">
        <f t="shared" si="17"/>
        <v/>
      </c>
    </row>
    <row r="343" spans="1:18" x14ac:dyDescent="0.25">
      <c r="A343" s="1" t="s">
        <v>1426</v>
      </c>
      <c r="B343" s="1" t="s">
        <v>1427</v>
      </c>
      <c r="C343" s="1" t="s">
        <v>1428</v>
      </c>
      <c r="D343" s="1" t="s">
        <v>100</v>
      </c>
      <c r="E343" s="4">
        <v>44942</v>
      </c>
      <c r="F343" s="8">
        <v>0.5444444444444444</v>
      </c>
      <c r="G343" s="4">
        <v>44944</v>
      </c>
      <c r="H343" s="1" t="s">
        <v>1429</v>
      </c>
      <c r="I343" s="1" t="s">
        <v>120</v>
      </c>
      <c r="J343" s="5">
        <v>3</v>
      </c>
      <c r="K343" s="5" t="str">
        <f>VLOOKUP(J343,'Svátky 2023'!A$18:B$20,2,0)</f>
        <v>jiné</v>
      </c>
      <c r="L343" s="1" t="s">
        <v>30</v>
      </c>
      <c r="M343" s="1" t="s">
        <v>31</v>
      </c>
      <c r="N343" s="1" t="s">
        <v>23</v>
      </c>
      <c r="O343">
        <f t="shared" si="15"/>
        <v>1</v>
      </c>
      <c r="P343" t="str">
        <f t="shared" si="16"/>
        <v>NE</v>
      </c>
      <c r="Q343" s="4" t="str">
        <f>IFERROR(VLOOKUP(E343,'Svátky 2023'!B$2:B$14,1,0),"")</f>
        <v/>
      </c>
      <c r="R343" t="str">
        <f t="shared" si="17"/>
        <v/>
      </c>
    </row>
    <row r="344" spans="1:18" x14ac:dyDescent="0.25">
      <c r="A344" s="1" t="s">
        <v>1430</v>
      </c>
      <c r="B344" s="1" t="s">
        <v>463</v>
      </c>
      <c r="C344" s="1" t="s">
        <v>464</v>
      </c>
      <c r="D344" s="1" t="s">
        <v>35</v>
      </c>
      <c r="E344" s="4">
        <v>44942</v>
      </c>
      <c r="F344" s="8">
        <v>0.54861111111111105</v>
      </c>
      <c r="G344" s="4">
        <v>44944</v>
      </c>
      <c r="H344" s="1" t="s">
        <v>906</v>
      </c>
      <c r="I344" s="1" t="s">
        <v>120</v>
      </c>
      <c r="J344" s="5">
        <v>3</v>
      </c>
      <c r="K344" s="5" t="str">
        <f>VLOOKUP(J344,'Svátky 2023'!A$18:B$20,2,0)</f>
        <v>jiné</v>
      </c>
      <c r="L344" s="1" t="s">
        <v>30</v>
      </c>
      <c r="M344" s="1" t="s">
        <v>31</v>
      </c>
      <c r="N344" s="1" t="s">
        <v>23</v>
      </c>
      <c r="O344">
        <f t="shared" si="15"/>
        <v>1</v>
      </c>
      <c r="P344" t="str">
        <f t="shared" si="16"/>
        <v>NE</v>
      </c>
      <c r="Q344" s="4" t="str">
        <f>IFERROR(VLOOKUP(E344,'Svátky 2023'!B$2:B$14,1,0),"")</f>
        <v/>
      </c>
      <c r="R344" t="str">
        <f t="shared" si="17"/>
        <v/>
      </c>
    </row>
    <row r="345" spans="1:18" x14ac:dyDescent="0.25">
      <c r="A345" s="1" t="s">
        <v>1431</v>
      </c>
      <c r="B345" s="1" t="s">
        <v>1432</v>
      </c>
      <c r="C345" s="1" t="s">
        <v>1433</v>
      </c>
      <c r="D345" s="1" t="s">
        <v>35</v>
      </c>
      <c r="E345" s="4">
        <v>44942</v>
      </c>
      <c r="F345" s="8">
        <v>0.56180555555555556</v>
      </c>
      <c r="G345" s="4">
        <v>44944</v>
      </c>
      <c r="H345" s="1" t="s">
        <v>161</v>
      </c>
      <c r="I345" s="1" t="s">
        <v>145</v>
      </c>
      <c r="J345" s="5">
        <v>3</v>
      </c>
      <c r="K345" s="5" t="str">
        <f>VLOOKUP(J345,'Svátky 2023'!A$18:B$20,2,0)</f>
        <v>jiné</v>
      </c>
      <c r="L345" s="1" t="s">
        <v>30</v>
      </c>
      <c r="M345" s="1" t="s">
        <v>31</v>
      </c>
      <c r="N345" s="1" t="s">
        <v>23</v>
      </c>
      <c r="O345">
        <f t="shared" si="15"/>
        <v>1</v>
      </c>
      <c r="P345" t="str">
        <f t="shared" si="16"/>
        <v>NE</v>
      </c>
      <c r="Q345" s="4" t="str">
        <f>IFERROR(VLOOKUP(E345,'Svátky 2023'!B$2:B$14,1,0),"")</f>
        <v/>
      </c>
      <c r="R345" t="str">
        <f t="shared" si="17"/>
        <v/>
      </c>
    </row>
    <row r="346" spans="1:18" x14ac:dyDescent="0.25">
      <c r="A346" s="1" t="s">
        <v>1434</v>
      </c>
      <c r="B346" s="1" t="s">
        <v>1435</v>
      </c>
      <c r="C346" s="1" t="s">
        <v>1436</v>
      </c>
      <c r="D346" s="1" t="s">
        <v>48</v>
      </c>
      <c r="E346" s="4">
        <v>44942</v>
      </c>
      <c r="F346" s="8">
        <v>0.61041666666666672</v>
      </c>
      <c r="G346" s="4">
        <v>44944</v>
      </c>
      <c r="H346" s="1" t="s">
        <v>1438</v>
      </c>
      <c r="I346" s="1" t="s">
        <v>51</v>
      </c>
      <c r="J346" s="5">
        <v>1</v>
      </c>
      <c r="K346" s="5" t="str">
        <f>VLOOKUP(J346,'Svátky 2023'!A$18:B$20,2,0)</f>
        <v>neodkladné</v>
      </c>
      <c r="L346" s="1" t="s">
        <v>21</v>
      </c>
      <c r="M346" s="1" t="s">
        <v>20</v>
      </c>
      <c r="N346" s="1" t="s">
        <v>23</v>
      </c>
      <c r="O346">
        <f t="shared" si="15"/>
        <v>1</v>
      </c>
      <c r="P346" t="str">
        <f t="shared" si="16"/>
        <v>NE</v>
      </c>
      <c r="Q346" s="4" t="str">
        <f>IFERROR(VLOOKUP(E346,'Svátky 2023'!B$2:B$14,1,0),"")</f>
        <v/>
      </c>
      <c r="R346" t="str">
        <f t="shared" si="17"/>
        <v/>
      </c>
    </row>
    <row r="347" spans="1:18" x14ac:dyDescent="0.25">
      <c r="A347" s="1" t="s">
        <v>1439</v>
      </c>
      <c r="B347" s="1" t="s">
        <v>1440</v>
      </c>
      <c r="C347" s="1" t="s">
        <v>1441</v>
      </c>
      <c r="D347" s="1" t="s">
        <v>35</v>
      </c>
      <c r="E347" s="4">
        <v>44942</v>
      </c>
      <c r="F347" s="8">
        <v>0.64097222222222217</v>
      </c>
      <c r="G347" s="4">
        <v>44944</v>
      </c>
      <c r="H347" s="1" t="s">
        <v>149</v>
      </c>
      <c r="I347" s="1" t="s">
        <v>38</v>
      </c>
      <c r="J347" s="5">
        <v>1</v>
      </c>
      <c r="K347" s="5" t="str">
        <f>VLOOKUP(J347,'Svátky 2023'!A$18:B$20,2,0)</f>
        <v>neodkladné</v>
      </c>
      <c r="L347" s="1" t="s">
        <v>21</v>
      </c>
      <c r="M347" s="1" t="s">
        <v>22</v>
      </c>
      <c r="N347" s="1" t="s">
        <v>23</v>
      </c>
      <c r="O347">
        <f t="shared" si="15"/>
        <v>1</v>
      </c>
      <c r="P347" t="str">
        <f t="shared" si="16"/>
        <v>ANO</v>
      </c>
      <c r="Q347" s="4" t="str">
        <f>IFERROR(VLOOKUP(E347,'Svátky 2023'!B$2:B$14,1,0),"")</f>
        <v/>
      </c>
      <c r="R347" t="str">
        <f t="shared" si="17"/>
        <v>ANO</v>
      </c>
    </row>
    <row r="348" spans="1:18" x14ac:dyDescent="0.25">
      <c r="A348" s="1" t="s">
        <v>1442</v>
      </c>
      <c r="B348" s="1" t="s">
        <v>1443</v>
      </c>
      <c r="C348" s="1" t="s">
        <v>1444</v>
      </c>
      <c r="D348" s="1" t="s">
        <v>48</v>
      </c>
      <c r="E348" s="4">
        <v>44942</v>
      </c>
      <c r="F348" s="8">
        <v>0.69097222222222221</v>
      </c>
      <c r="G348" s="4">
        <v>44944</v>
      </c>
      <c r="H348" s="1" t="s">
        <v>1446</v>
      </c>
      <c r="I348" s="1" t="s">
        <v>120</v>
      </c>
      <c r="J348" s="5">
        <v>3</v>
      </c>
      <c r="K348" s="5" t="str">
        <f>VLOOKUP(J348,'Svátky 2023'!A$18:B$20,2,0)</f>
        <v>jiné</v>
      </c>
      <c r="L348" s="1" t="s">
        <v>30</v>
      </c>
      <c r="M348" s="1" t="s">
        <v>31</v>
      </c>
      <c r="N348" s="1" t="s">
        <v>23</v>
      </c>
      <c r="O348">
        <f t="shared" si="15"/>
        <v>1</v>
      </c>
      <c r="P348" t="str">
        <f t="shared" si="16"/>
        <v>ANO</v>
      </c>
      <c r="Q348" s="4" t="str">
        <f>IFERROR(VLOOKUP(E348,'Svátky 2023'!B$2:B$14,1,0),"")</f>
        <v/>
      </c>
      <c r="R348" t="str">
        <f t="shared" si="17"/>
        <v>ANO</v>
      </c>
    </row>
    <row r="349" spans="1:18" x14ac:dyDescent="0.25">
      <c r="A349" s="1" t="s">
        <v>1447</v>
      </c>
      <c r="B349" s="1" t="s">
        <v>1448</v>
      </c>
      <c r="C349" s="1" t="s">
        <v>1449</v>
      </c>
      <c r="D349" s="1" t="s">
        <v>35</v>
      </c>
      <c r="E349" s="4">
        <v>44942</v>
      </c>
      <c r="F349" s="8">
        <v>0.73333333333333339</v>
      </c>
      <c r="G349" s="4">
        <v>44944</v>
      </c>
      <c r="H349" s="1" t="s">
        <v>778</v>
      </c>
      <c r="I349" s="1" t="s">
        <v>44</v>
      </c>
      <c r="J349" s="5">
        <v>3</v>
      </c>
      <c r="K349" s="5" t="str">
        <f>VLOOKUP(J349,'Svátky 2023'!A$18:B$20,2,0)</f>
        <v>jiné</v>
      </c>
      <c r="L349" s="1" t="s">
        <v>30</v>
      </c>
      <c r="M349" s="1" t="s">
        <v>31</v>
      </c>
      <c r="N349" s="1" t="s">
        <v>23</v>
      </c>
      <c r="O349">
        <f t="shared" si="15"/>
        <v>1</v>
      </c>
      <c r="P349" t="str">
        <f t="shared" si="16"/>
        <v>ANO</v>
      </c>
      <c r="Q349" s="4" t="str">
        <f>IFERROR(VLOOKUP(E349,'Svátky 2023'!B$2:B$14,1,0),"")</f>
        <v/>
      </c>
      <c r="R349" t="str">
        <f t="shared" si="17"/>
        <v>ANO</v>
      </c>
    </row>
    <row r="350" spans="1:18" x14ac:dyDescent="0.25">
      <c r="A350" s="1" t="s">
        <v>1450</v>
      </c>
      <c r="B350" s="1" t="s">
        <v>1451</v>
      </c>
      <c r="C350" s="1" t="s">
        <v>1452</v>
      </c>
      <c r="D350" s="1" t="s">
        <v>48</v>
      </c>
      <c r="E350" s="4">
        <v>44943</v>
      </c>
      <c r="F350" s="8">
        <v>0.41875000000000001</v>
      </c>
      <c r="G350" s="4">
        <v>44944</v>
      </c>
      <c r="H350" s="1" t="s">
        <v>645</v>
      </c>
      <c r="I350" s="1" t="s">
        <v>19</v>
      </c>
      <c r="J350" s="5">
        <v>2</v>
      </c>
      <c r="K350" s="5" t="str">
        <f>VLOOKUP(J350,'Svátky 2023'!A$18:B$20,2,0)</f>
        <v>plánované</v>
      </c>
      <c r="L350" s="1" t="s">
        <v>21</v>
      </c>
      <c r="M350" s="1" t="s">
        <v>22</v>
      </c>
      <c r="N350" s="1" t="s">
        <v>23</v>
      </c>
      <c r="O350">
        <f t="shared" si="15"/>
        <v>2</v>
      </c>
      <c r="P350" t="str">
        <f t="shared" si="16"/>
        <v>NE</v>
      </c>
      <c r="Q350" s="4" t="str">
        <f>IFERROR(VLOOKUP(E350,'Svátky 2023'!B$2:B$14,1,0),"")</f>
        <v/>
      </c>
      <c r="R350" t="str">
        <f t="shared" si="17"/>
        <v/>
      </c>
    </row>
    <row r="351" spans="1:18" x14ac:dyDescent="0.25">
      <c r="A351" s="1" t="s">
        <v>1453</v>
      </c>
      <c r="B351" s="1" t="s">
        <v>1454</v>
      </c>
      <c r="C351" s="1" t="s">
        <v>1455</v>
      </c>
      <c r="D351" s="1" t="s">
        <v>35</v>
      </c>
      <c r="E351" s="4">
        <v>44943</v>
      </c>
      <c r="F351" s="8">
        <v>0.63750000000000007</v>
      </c>
      <c r="G351" s="4">
        <v>44944</v>
      </c>
      <c r="H351" s="1" t="s">
        <v>1412</v>
      </c>
      <c r="I351" s="1" t="s">
        <v>151</v>
      </c>
      <c r="J351" s="5">
        <v>1</v>
      </c>
      <c r="K351" s="5" t="str">
        <f>VLOOKUP(J351,'Svátky 2023'!A$18:B$20,2,0)</f>
        <v>neodkladné</v>
      </c>
      <c r="L351" s="1" t="s">
        <v>21</v>
      </c>
      <c r="M351" s="1" t="s">
        <v>22</v>
      </c>
      <c r="N351" s="1" t="s">
        <v>23</v>
      </c>
      <c r="O351">
        <f t="shared" si="15"/>
        <v>2</v>
      </c>
      <c r="P351" t="str">
        <f t="shared" si="16"/>
        <v>ANO</v>
      </c>
      <c r="Q351" s="4" t="str">
        <f>IFERROR(VLOOKUP(E351,'Svátky 2023'!B$2:B$14,1,0),"")</f>
        <v/>
      </c>
      <c r="R351" t="str">
        <f t="shared" si="17"/>
        <v>ANO</v>
      </c>
    </row>
    <row r="352" spans="1:18" x14ac:dyDescent="0.25">
      <c r="A352" s="1" t="s">
        <v>1457</v>
      </c>
      <c r="B352" s="1" t="s">
        <v>1458</v>
      </c>
      <c r="C352" s="1" t="s">
        <v>1459</v>
      </c>
      <c r="D352" s="1" t="s">
        <v>35</v>
      </c>
      <c r="E352" s="4">
        <v>44943</v>
      </c>
      <c r="F352" s="8">
        <v>0.64236111111111105</v>
      </c>
      <c r="G352" s="4">
        <v>44944</v>
      </c>
      <c r="H352" s="1" t="s">
        <v>1145</v>
      </c>
      <c r="I352" s="1" t="s">
        <v>145</v>
      </c>
      <c r="J352" s="5">
        <v>3</v>
      </c>
      <c r="K352" s="5" t="str">
        <f>VLOOKUP(J352,'Svátky 2023'!A$18:B$20,2,0)</f>
        <v>jiné</v>
      </c>
      <c r="L352" s="1" t="s">
        <v>30</v>
      </c>
      <c r="M352" s="1" t="s">
        <v>31</v>
      </c>
      <c r="N352" s="1" t="s">
        <v>23</v>
      </c>
      <c r="O352">
        <f t="shared" si="15"/>
        <v>2</v>
      </c>
      <c r="P352" t="str">
        <f t="shared" si="16"/>
        <v>ANO</v>
      </c>
      <c r="Q352" s="4" t="str">
        <f>IFERROR(VLOOKUP(E352,'Svátky 2023'!B$2:B$14,1,0),"")</f>
        <v/>
      </c>
      <c r="R352" t="str">
        <f t="shared" si="17"/>
        <v>ANO</v>
      </c>
    </row>
    <row r="353" spans="1:18" x14ac:dyDescent="0.25">
      <c r="A353" s="1" t="s">
        <v>1461</v>
      </c>
      <c r="B353" s="1" t="s">
        <v>1462</v>
      </c>
      <c r="C353" s="1" t="s">
        <v>1463</v>
      </c>
      <c r="D353" s="1" t="s">
        <v>64</v>
      </c>
      <c r="E353" s="4">
        <v>44944</v>
      </c>
      <c r="F353" s="8">
        <v>0.49444444444444446</v>
      </c>
      <c r="G353" s="4">
        <v>44945</v>
      </c>
      <c r="H353" s="1" t="s">
        <v>955</v>
      </c>
      <c r="I353" s="1" t="s">
        <v>486</v>
      </c>
      <c r="J353" s="5">
        <v>2</v>
      </c>
      <c r="K353" s="5" t="str">
        <f>VLOOKUP(J353,'Svátky 2023'!A$18:B$20,2,0)</f>
        <v>plánované</v>
      </c>
      <c r="L353" s="1" t="s">
        <v>21</v>
      </c>
      <c r="M353" s="1" t="s">
        <v>22</v>
      </c>
      <c r="N353" s="1" t="s">
        <v>733</v>
      </c>
      <c r="O353">
        <f t="shared" si="15"/>
        <v>3</v>
      </c>
      <c r="P353" t="str">
        <f t="shared" si="16"/>
        <v>NE</v>
      </c>
      <c r="Q353" s="4" t="str">
        <f>IFERROR(VLOOKUP(E353,'Svátky 2023'!B$2:B$14,1,0),"")</f>
        <v/>
      </c>
      <c r="R353" t="str">
        <f t="shared" si="17"/>
        <v/>
      </c>
    </row>
    <row r="354" spans="1:18" x14ac:dyDescent="0.25">
      <c r="A354" s="1" t="s">
        <v>1464</v>
      </c>
      <c r="B354" s="1" t="s">
        <v>1465</v>
      </c>
      <c r="C354" s="1" t="s">
        <v>1466</v>
      </c>
      <c r="D354" s="1" t="s">
        <v>64</v>
      </c>
      <c r="E354" s="4">
        <v>44944</v>
      </c>
      <c r="F354" s="8">
        <v>0.5083333333333333</v>
      </c>
      <c r="G354" s="4">
        <v>44945</v>
      </c>
      <c r="H354" s="1" t="s">
        <v>1081</v>
      </c>
      <c r="I354" s="1" t="s">
        <v>264</v>
      </c>
      <c r="J354" s="5">
        <v>3</v>
      </c>
      <c r="K354" s="5" t="str">
        <f>VLOOKUP(J354,'Svátky 2023'!A$18:B$20,2,0)</f>
        <v>jiné</v>
      </c>
      <c r="L354" s="1" t="s">
        <v>30</v>
      </c>
      <c r="M354" s="1" t="s">
        <v>31</v>
      </c>
      <c r="N354" s="1" t="s">
        <v>23</v>
      </c>
      <c r="O354">
        <f t="shared" si="15"/>
        <v>3</v>
      </c>
      <c r="P354" t="str">
        <f t="shared" si="16"/>
        <v>NE</v>
      </c>
      <c r="Q354" s="4" t="str">
        <f>IFERROR(VLOOKUP(E354,'Svátky 2023'!B$2:B$14,1,0),"")</f>
        <v/>
      </c>
      <c r="R354" t="str">
        <f t="shared" si="17"/>
        <v/>
      </c>
    </row>
    <row r="355" spans="1:18" x14ac:dyDescent="0.25">
      <c r="A355" s="1" t="s">
        <v>1468</v>
      </c>
      <c r="B355" s="1" t="s">
        <v>1469</v>
      </c>
      <c r="C355" s="1" t="s">
        <v>1470</v>
      </c>
      <c r="D355" s="1" t="s">
        <v>48</v>
      </c>
      <c r="E355" s="4">
        <v>44922</v>
      </c>
      <c r="F355" s="8">
        <v>0.34722222222222227</v>
      </c>
      <c r="G355" s="4">
        <v>44945</v>
      </c>
      <c r="H355" s="1" t="s">
        <v>367</v>
      </c>
      <c r="I355" s="1" t="s">
        <v>51</v>
      </c>
      <c r="J355" s="5">
        <v>2</v>
      </c>
      <c r="K355" s="5" t="str">
        <f>VLOOKUP(J355,'Svátky 2023'!A$18:B$20,2,0)</f>
        <v>plánované</v>
      </c>
      <c r="L355" s="1" t="s">
        <v>21</v>
      </c>
      <c r="M355" s="1" t="s">
        <v>22</v>
      </c>
      <c r="N355" s="1" t="s">
        <v>23</v>
      </c>
      <c r="O355">
        <f t="shared" si="15"/>
        <v>2</v>
      </c>
      <c r="P355" t="str">
        <f t="shared" si="16"/>
        <v>NE</v>
      </c>
      <c r="Q355" s="4" t="str">
        <f>IFERROR(VLOOKUP(E355,'Svátky 2023'!B$2:B$14,1,0),"")</f>
        <v/>
      </c>
      <c r="R355" t="str">
        <f t="shared" si="17"/>
        <v/>
      </c>
    </row>
    <row r="356" spans="1:18" x14ac:dyDescent="0.25">
      <c r="A356" s="1" t="s">
        <v>1471</v>
      </c>
      <c r="B356" s="1" t="s">
        <v>1472</v>
      </c>
      <c r="C356" s="1" t="s">
        <v>1473</v>
      </c>
      <c r="D356" s="1" t="s">
        <v>48</v>
      </c>
      <c r="E356" s="4">
        <v>44922</v>
      </c>
      <c r="F356" s="8">
        <v>0.35625000000000001</v>
      </c>
      <c r="G356" s="4">
        <v>44945</v>
      </c>
      <c r="H356" s="1" t="s">
        <v>368</v>
      </c>
      <c r="I356" s="1" t="s">
        <v>120</v>
      </c>
      <c r="J356" s="5">
        <v>3</v>
      </c>
      <c r="K356" s="5" t="str">
        <f>VLOOKUP(J356,'Svátky 2023'!A$18:B$20,2,0)</f>
        <v>jiné</v>
      </c>
      <c r="L356" s="1" t="s">
        <v>30</v>
      </c>
      <c r="M356" s="1" t="s">
        <v>31</v>
      </c>
      <c r="N356" s="1" t="s">
        <v>23</v>
      </c>
      <c r="O356">
        <f t="shared" si="15"/>
        <v>2</v>
      </c>
      <c r="P356" t="str">
        <f t="shared" si="16"/>
        <v>NE</v>
      </c>
      <c r="Q356" s="4" t="str">
        <f>IFERROR(VLOOKUP(E356,'Svátky 2023'!B$2:B$14,1,0),"")</f>
        <v/>
      </c>
      <c r="R356" t="str">
        <f t="shared" si="17"/>
        <v/>
      </c>
    </row>
    <row r="357" spans="1:18" x14ac:dyDescent="0.25">
      <c r="A357" s="1" t="s">
        <v>1474</v>
      </c>
      <c r="B357" s="1" t="s">
        <v>1475</v>
      </c>
      <c r="C357" s="1" t="s">
        <v>1476</v>
      </c>
      <c r="D357" s="1" t="s">
        <v>257</v>
      </c>
      <c r="E357" s="4">
        <v>44938</v>
      </c>
      <c r="F357" s="8">
        <v>0.72569444444444453</v>
      </c>
      <c r="G357" s="4">
        <v>44945</v>
      </c>
      <c r="H357" s="1" t="s">
        <v>1130</v>
      </c>
      <c r="I357" s="1" t="s">
        <v>19</v>
      </c>
      <c r="J357" s="5">
        <v>1</v>
      </c>
      <c r="K357" s="5" t="str">
        <f>VLOOKUP(J357,'Svátky 2023'!A$18:B$20,2,0)</f>
        <v>neodkladné</v>
      </c>
      <c r="L357" s="1" t="s">
        <v>21</v>
      </c>
      <c r="M357" s="1" t="s">
        <v>22</v>
      </c>
      <c r="N357" s="1" t="s">
        <v>23</v>
      </c>
      <c r="O357">
        <f t="shared" si="15"/>
        <v>4</v>
      </c>
      <c r="P357" t="str">
        <f t="shared" si="16"/>
        <v>ANO</v>
      </c>
      <c r="Q357" s="4" t="str">
        <f>IFERROR(VLOOKUP(E357,'Svátky 2023'!B$2:B$14,1,0),"")</f>
        <v/>
      </c>
      <c r="R357" t="str">
        <f t="shared" si="17"/>
        <v>ANO</v>
      </c>
    </row>
    <row r="358" spans="1:18" x14ac:dyDescent="0.25">
      <c r="A358" s="1" t="s">
        <v>1477</v>
      </c>
      <c r="B358" s="1" t="s">
        <v>1478</v>
      </c>
      <c r="C358" s="1" t="s">
        <v>1479</v>
      </c>
      <c r="D358" s="1" t="s">
        <v>35</v>
      </c>
      <c r="E358" s="4">
        <v>44938</v>
      </c>
      <c r="F358" s="8">
        <v>0.77916666666666667</v>
      </c>
      <c r="G358" s="4">
        <v>44945</v>
      </c>
      <c r="H358" s="1" t="s">
        <v>1026</v>
      </c>
      <c r="I358" s="1" t="s">
        <v>38</v>
      </c>
      <c r="J358" s="5">
        <v>1</v>
      </c>
      <c r="K358" s="5" t="str">
        <f>VLOOKUP(J358,'Svátky 2023'!A$18:B$20,2,0)</f>
        <v>neodkladné</v>
      </c>
      <c r="L358" s="1" t="s">
        <v>20</v>
      </c>
      <c r="M358" s="1" t="s">
        <v>22</v>
      </c>
      <c r="N358" s="1" t="s">
        <v>23</v>
      </c>
      <c r="O358">
        <f t="shared" si="15"/>
        <v>4</v>
      </c>
      <c r="P358" t="str">
        <f t="shared" si="16"/>
        <v>ANO</v>
      </c>
      <c r="Q358" s="4" t="str">
        <f>IFERROR(VLOOKUP(E358,'Svátky 2023'!B$2:B$14,1,0),"")</f>
        <v/>
      </c>
      <c r="R358" t="str">
        <f t="shared" si="17"/>
        <v>ANO</v>
      </c>
    </row>
    <row r="359" spans="1:18" x14ac:dyDescent="0.25">
      <c r="A359" s="1" t="s">
        <v>1480</v>
      </c>
      <c r="B359" s="1" t="s">
        <v>1481</v>
      </c>
      <c r="C359" s="1" t="s">
        <v>1482</v>
      </c>
      <c r="D359" s="1" t="s">
        <v>35</v>
      </c>
      <c r="E359" s="4">
        <v>44938</v>
      </c>
      <c r="F359" s="8">
        <v>0.79375000000000007</v>
      </c>
      <c r="G359" s="4">
        <v>44945</v>
      </c>
      <c r="H359" s="1" t="s">
        <v>1342</v>
      </c>
      <c r="I359" s="1" t="s">
        <v>44</v>
      </c>
      <c r="J359" s="5">
        <v>3</v>
      </c>
      <c r="K359" s="5" t="str">
        <f>VLOOKUP(J359,'Svátky 2023'!A$18:B$20,2,0)</f>
        <v>jiné</v>
      </c>
      <c r="L359" s="1" t="s">
        <v>30</v>
      </c>
      <c r="M359" s="1" t="s">
        <v>31</v>
      </c>
      <c r="N359" s="1" t="s">
        <v>23</v>
      </c>
      <c r="O359">
        <f t="shared" si="15"/>
        <v>4</v>
      </c>
      <c r="P359" t="str">
        <f t="shared" si="16"/>
        <v>ANO</v>
      </c>
      <c r="Q359" s="4" t="str">
        <f>IFERROR(VLOOKUP(E359,'Svátky 2023'!B$2:B$14,1,0),"")</f>
        <v/>
      </c>
      <c r="R359" t="str">
        <f t="shared" si="17"/>
        <v>ANO</v>
      </c>
    </row>
    <row r="360" spans="1:18" x14ac:dyDescent="0.25">
      <c r="A360" s="1" t="s">
        <v>1484</v>
      </c>
      <c r="B360" s="1" t="s">
        <v>1485</v>
      </c>
      <c r="C360" s="1" t="s">
        <v>1486</v>
      </c>
      <c r="D360" s="1" t="s">
        <v>100</v>
      </c>
      <c r="E360" s="4">
        <v>44941</v>
      </c>
      <c r="F360" s="8">
        <v>0.92291666666666661</v>
      </c>
      <c r="G360" s="4">
        <v>44945</v>
      </c>
      <c r="H360" s="1" t="s">
        <v>1074</v>
      </c>
      <c r="I360" s="1" t="s">
        <v>19</v>
      </c>
      <c r="J360" s="5">
        <v>1</v>
      </c>
      <c r="K360" s="5" t="str">
        <f>VLOOKUP(J360,'Svátky 2023'!A$18:B$20,2,0)</f>
        <v>neodkladné</v>
      </c>
      <c r="L360" s="1" t="s">
        <v>21</v>
      </c>
      <c r="M360" s="1" t="s">
        <v>22</v>
      </c>
      <c r="N360" s="1" t="s">
        <v>23</v>
      </c>
      <c r="O360">
        <f t="shared" si="15"/>
        <v>7</v>
      </c>
      <c r="P360" t="str">
        <f t="shared" si="16"/>
        <v>ANO</v>
      </c>
      <c r="Q360" s="4" t="str">
        <f>IFERROR(VLOOKUP(E360,'Svátky 2023'!B$2:B$14,1,0),"")</f>
        <v/>
      </c>
      <c r="R360" t="str">
        <f t="shared" si="17"/>
        <v>ANO</v>
      </c>
    </row>
    <row r="361" spans="1:18" x14ac:dyDescent="0.25">
      <c r="A361" s="1" t="s">
        <v>1488</v>
      </c>
      <c r="B361" s="1" t="s">
        <v>1489</v>
      </c>
      <c r="C361" s="1" t="s">
        <v>1490</v>
      </c>
      <c r="D361" s="1" t="s">
        <v>48</v>
      </c>
      <c r="E361" s="4">
        <v>44942</v>
      </c>
      <c r="F361" s="8">
        <v>0.40625</v>
      </c>
      <c r="G361" s="4">
        <v>44945</v>
      </c>
      <c r="H361" s="1" t="s">
        <v>658</v>
      </c>
      <c r="I361" s="1" t="s">
        <v>51</v>
      </c>
      <c r="J361" s="5">
        <v>3</v>
      </c>
      <c r="K361" s="5" t="str">
        <f>VLOOKUP(J361,'Svátky 2023'!A$18:B$20,2,0)</f>
        <v>jiné</v>
      </c>
      <c r="L361" s="1" t="s">
        <v>21</v>
      </c>
      <c r="M361" s="1" t="s">
        <v>22</v>
      </c>
      <c r="N361" s="1" t="s">
        <v>23</v>
      </c>
      <c r="O361">
        <f t="shared" si="15"/>
        <v>1</v>
      </c>
      <c r="P361" t="str">
        <f t="shared" si="16"/>
        <v>NE</v>
      </c>
      <c r="Q361" s="4" t="str">
        <f>IFERROR(VLOOKUP(E361,'Svátky 2023'!B$2:B$14,1,0),"")</f>
        <v/>
      </c>
      <c r="R361" t="str">
        <f t="shared" si="17"/>
        <v/>
      </c>
    </row>
    <row r="362" spans="1:18" x14ac:dyDescent="0.25">
      <c r="A362" s="1" t="s">
        <v>1491</v>
      </c>
      <c r="B362" s="1" t="s">
        <v>1492</v>
      </c>
      <c r="C362" s="1" t="s">
        <v>1493</v>
      </c>
      <c r="D362" s="1" t="s">
        <v>100</v>
      </c>
      <c r="E362" s="4">
        <v>44942</v>
      </c>
      <c r="F362" s="8">
        <v>0.49652777777777773</v>
      </c>
      <c r="G362" s="4">
        <v>44945</v>
      </c>
      <c r="H362" s="1" t="s">
        <v>1494</v>
      </c>
      <c r="I362" s="1" t="s">
        <v>120</v>
      </c>
      <c r="J362" s="5">
        <v>3</v>
      </c>
      <c r="K362" s="5" t="str">
        <f>VLOOKUP(J362,'Svátky 2023'!A$18:B$20,2,0)</f>
        <v>jiné</v>
      </c>
      <c r="L362" s="1" t="s">
        <v>30</v>
      </c>
      <c r="M362" s="1" t="s">
        <v>31</v>
      </c>
      <c r="N362" s="1" t="s">
        <v>23</v>
      </c>
      <c r="O362">
        <f t="shared" si="15"/>
        <v>1</v>
      </c>
      <c r="P362" t="str">
        <f t="shared" si="16"/>
        <v>NE</v>
      </c>
      <c r="Q362" s="4" t="str">
        <f>IFERROR(VLOOKUP(E362,'Svátky 2023'!B$2:B$14,1,0),"")</f>
        <v/>
      </c>
      <c r="R362" t="str">
        <f t="shared" si="17"/>
        <v/>
      </c>
    </row>
    <row r="363" spans="1:18" x14ac:dyDescent="0.25">
      <c r="A363" s="1" t="s">
        <v>1495</v>
      </c>
      <c r="B363" s="1" t="s">
        <v>1496</v>
      </c>
      <c r="C363" s="1" t="s">
        <v>1497</v>
      </c>
      <c r="D363" s="1" t="s">
        <v>48</v>
      </c>
      <c r="E363" s="4">
        <v>44942</v>
      </c>
      <c r="F363" s="8">
        <v>0.94374999999999998</v>
      </c>
      <c r="G363" s="4">
        <v>44945</v>
      </c>
      <c r="H363" s="1" t="s">
        <v>1498</v>
      </c>
      <c r="I363" s="1" t="s">
        <v>38</v>
      </c>
      <c r="J363" s="5">
        <v>3</v>
      </c>
      <c r="K363" s="5" t="str">
        <f>VLOOKUP(J363,'Svátky 2023'!A$18:B$20,2,0)</f>
        <v>jiné</v>
      </c>
      <c r="L363" s="1" t="s">
        <v>20</v>
      </c>
      <c r="M363" s="1" t="s">
        <v>22</v>
      </c>
      <c r="N363" s="1" t="s">
        <v>23</v>
      </c>
      <c r="O363">
        <f t="shared" si="15"/>
        <v>1</v>
      </c>
      <c r="P363" t="str">
        <f t="shared" si="16"/>
        <v>ANO</v>
      </c>
      <c r="Q363" s="4" t="str">
        <f>IFERROR(VLOOKUP(E363,'Svátky 2023'!B$2:B$14,1,0),"")</f>
        <v/>
      </c>
      <c r="R363" t="str">
        <f t="shared" si="17"/>
        <v>ANO</v>
      </c>
    </row>
    <row r="364" spans="1:18" x14ac:dyDescent="0.25">
      <c r="A364" s="1" t="s">
        <v>1499</v>
      </c>
      <c r="B364" s="1" t="s">
        <v>1500</v>
      </c>
      <c r="C364" s="1" t="s">
        <v>1501</v>
      </c>
      <c r="D364" s="1" t="s">
        <v>48</v>
      </c>
      <c r="E364" s="4">
        <v>44942</v>
      </c>
      <c r="F364" s="8">
        <v>0.94791666666666663</v>
      </c>
      <c r="G364" s="4">
        <v>44945</v>
      </c>
      <c r="H364" s="1" t="s">
        <v>792</v>
      </c>
      <c r="I364" s="1" t="s">
        <v>44</v>
      </c>
      <c r="J364" s="5">
        <v>3</v>
      </c>
      <c r="K364" s="5" t="str">
        <f>VLOOKUP(J364,'Svátky 2023'!A$18:B$20,2,0)</f>
        <v>jiné</v>
      </c>
      <c r="L364" s="1" t="s">
        <v>30</v>
      </c>
      <c r="M364" s="1" t="s">
        <v>31</v>
      </c>
      <c r="N364" s="1" t="s">
        <v>23</v>
      </c>
      <c r="O364">
        <f t="shared" si="15"/>
        <v>1</v>
      </c>
      <c r="P364" t="str">
        <f t="shared" si="16"/>
        <v>ANO</v>
      </c>
      <c r="Q364" s="4" t="str">
        <f>IFERROR(VLOOKUP(E364,'Svátky 2023'!B$2:B$14,1,0),"")</f>
        <v/>
      </c>
      <c r="R364" t="str">
        <f t="shared" si="17"/>
        <v>ANO</v>
      </c>
    </row>
    <row r="365" spans="1:18" x14ac:dyDescent="0.25">
      <c r="A365" s="1" t="s">
        <v>1502</v>
      </c>
      <c r="B365" s="1" t="s">
        <v>1503</v>
      </c>
      <c r="C365" s="1" t="s">
        <v>1504</v>
      </c>
      <c r="D365" s="1" t="s">
        <v>64</v>
      </c>
      <c r="E365" s="4">
        <v>44943</v>
      </c>
      <c r="F365" s="8">
        <v>6.0416666666666667E-2</v>
      </c>
      <c r="G365" s="4">
        <v>44945</v>
      </c>
      <c r="H365" s="1" t="s">
        <v>1070</v>
      </c>
      <c r="I365" s="1" t="s">
        <v>1300</v>
      </c>
      <c r="J365" s="5">
        <v>1</v>
      </c>
      <c r="K365" s="5" t="str">
        <f>VLOOKUP(J365,'Svátky 2023'!A$18:B$20,2,0)</f>
        <v>neodkladné</v>
      </c>
      <c r="L365" s="1" t="s">
        <v>31</v>
      </c>
      <c r="M365" s="1" t="s">
        <v>22</v>
      </c>
      <c r="N365" s="1" t="s">
        <v>31</v>
      </c>
      <c r="O365">
        <f t="shared" si="15"/>
        <v>2</v>
      </c>
      <c r="P365" t="str">
        <f t="shared" si="16"/>
        <v>ANO</v>
      </c>
      <c r="Q365" s="4" t="str">
        <f>IFERROR(VLOOKUP(E365,'Svátky 2023'!B$2:B$14,1,0),"")</f>
        <v/>
      </c>
      <c r="R365" t="str">
        <f t="shared" si="17"/>
        <v>ANO</v>
      </c>
    </row>
    <row r="366" spans="1:18" x14ac:dyDescent="0.25">
      <c r="A366" s="1" t="s">
        <v>1505</v>
      </c>
      <c r="B366" s="1" t="s">
        <v>1506</v>
      </c>
      <c r="C366" s="1" t="s">
        <v>1507</v>
      </c>
      <c r="D366" s="1" t="s">
        <v>35</v>
      </c>
      <c r="E366" s="4">
        <v>44943</v>
      </c>
      <c r="F366" s="8">
        <v>0.37708333333333338</v>
      </c>
      <c r="G366" s="4">
        <v>44945</v>
      </c>
      <c r="H366" s="1" t="s">
        <v>756</v>
      </c>
      <c r="I366" s="1" t="s">
        <v>51</v>
      </c>
      <c r="J366" s="5">
        <v>2</v>
      </c>
      <c r="K366" s="5" t="str">
        <f>VLOOKUP(J366,'Svátky 2023'!A$18:B$20,2,0)</f>
        <v>plánované</v>
      </c>
      <c r="L366" s="1" t="s">
        <v>21</v>
      </c>
      <c r="M366" s="1" t="s">
        <v>22</v>
      </c>
      <c r="N366" s="1" t="s">
        <v>23</v>
      </c>
      <c r="O366">
        <f t="shared" si="15"/>
        <v>2</v>
      </c>
      <c r="P366" t="str">
        <f t="shared" si="16"/>
        <v>NE</v>
      </c>
      <c r="Q366" s="4" t="str">
        <f>IFERROR(VLOOKUP(E366,'Svátky 2023'!B$2:B$14,1,0),"")</f>
        <v/>
      </c>
      <c r="R366" t="str">
        <f t="shared" si="17"/>
        <v/>
      </c>
    </row>
    <row r="367" spans="1:18" x14ac:dyDescent="0.25">
      <c r="A367" s="1" t="s">
        <v>1509</v>
      </c>
      <c r="B367" s="1" t="s">
        <v>1510</v>
      </c>
      <c r="C367" s="1" t="s">
        <v>1511</v>
      </c>
      <c r="D367" s="1" t="s">
        <v>35</v>
      </c>
      <c r="E367" s="4">
        <v>44943</v>
      </c>
      <c r="F367" s="8">
        <v>0.3888888888888889</v>
      </c>
      <c r="G367" s="4">
        <v>44945</v>
      </c>
      <c r="H367" s="1" t="s">
        <v>636</v>
      </c>
      <c r="I367" s="1" t="s">
        <v>51</v>
      </c>
      <c r="J367" s="5">
        <v>2</v>
      </c>
      <c r="K367" s="5" t="str">
        <f>VLOOKUP(J367,'Svátky 2023'!A$18:B$20,2,0)</f>
        <v>plánované</v>
      </c>
      <c r="L367" s="1" t="s">
        <v>21</v>
      </c>
      <c r="M367" s="1" t="s">
        <v>22</v>
      </c>
      <c r="N367" s="1" t="s">
        <v>23</v>
      </c>
      <c r="O367">
        <f t="shared" si="15"/>
        <v>2</v>
      </c>
      <c r="P367" t="str">
        <f t="shared" si="16"/>
        <v>NE</v>
      </c>
      <c r="Q367" s="4" t="str">
        <f>IFERROR(VLOOKUP(E367,'Svátky 2023'!B$2:B$14,1,0),"")</f>
        <v/>
      </c>
      <c r="R367" t="str">
        <f t="shared" si="17"/>
        <v/>
      </c>
    </row>
    <row r="368" spans="1:18" x14ac:dyDescent="0.25">
      <c r="A368" s="1" t="s">
        <v>1512</v>
      </c>
      <c r="B368" s="1" t="s">
        <v>1513</v>
      </c>
      <c r="C368" s="1" t="s">
        <v>1514</v>
      </c>
      <c r="D368" s="1" t="s">
        <v>64</v>
      </c>
      <c r="E368" s="4">
        <v>44943</v>
      </c>
      <c r="F368" s="8">
        <v>0.40416666666666662</v>
      </c>
      <c r="G368" s="4">
        <v>44945</v>
      </c>
      <c r="H368" s="1" t="s">
        <v>1236</v>
      </c>
      <c r="I368" s="1" t="s">
        <v>51</v>
      </c>
      <c r="J368" s="5">
        <v>2</v>
      </c>
      <c r="K368" s="5" t="str">
        <f>VLOOKUP(J368,'Svátky 2023'!A$18:B$20,2,0)</f>
        <v>plánované</v>
      </c>
      <c r="L368" s="1" t="s">
        <v>21</v>
      </c>
      <c r="M368" s="1" t="s">
        <v>22</v>
      </c>
      <c r="N368" s="1" t="s">
        <v>23</v>
      </c>
      <c r="O368">
        <f t="shared" si="15"/>
        <v>2</v>
      </c>
      <c r="P368" t="str">
        <f t="shared" si="16"/>
        <v>NE</v>
      </c>
      <c r="Q368" s="4" t="str">
        <f>IFERROR(VLOOKUP(E368,'Svátky 2023'!B$2:B$14,1,0),"")</f>
        <v/>
      </c>
      <c r="R368" t="str">
        <f t="shared" si="17"/>
        <v/>
      </c>
    </row>
    <row r="369" spans="1:18" x14ac:dyDescent="0.25">
      <c r="A369" s="1" t="s">
        <v>1515</v>
      </c>
      <c r="B369" s="1" t="s">
        <v>1516</v>
      </c>
      <c r="C369" s="1" t="s">
        <v>1517</v>
      </c>
      <c r="D369" s="1" t="s">
        <v>64</v>
      </c>
      <c r="E369" s="4">
        <v>44943</v>
      </c>
      <c r="F369" s="8">
        <v>0.41180555555555554</v>
      </c>
      <c r="G369" s="4">
        <v>44945</v>
      </c>
      <c r="H369" s="1" t="s">
        <v>826</v>
      </c>
      <c r="I369" s="1" t="s">
        <v>120</v>
      </c>
      <c r="J369" s="5">
        <v>3</v>
      </c>
      <c r="K369" s="5" t="str">
        <f>VLOOKUP(J369,'Svátky 2023'!A$18:B$20,2,0)</f>
        <v>jiné</v>
      </c>
      <c r="L369" s="1" t="s">
        <v>30</v>
      </c>
      <c r="M369" s="1" t="s">
        <v>31</v>
      </c>
      <c r="N369" s="1" t="s">
        <v>23</v>
      </c>
      <c r="O369">
        <f t="shared" si="15"/>
        <v>2</v>
      </c>
      <c r="P369" t="str">
        <f t="shared" si="16"/>
        <v>NE</v>
      </c>
      <c r="Q369" s="4" t="str">
        <f>IFERROR(VLOOKUP(E369,'Svátky 2023'!B$2:B$14,1,0),"")</f>
        <v/>
      </c>
      <c r="R369" t="str">
        <f t="shared" si="17"/>
        <v/>
      </c>
    </row>
    <row r="370" spans="1:18" x14ac:dyDescent="0.25">
      <c r="A370" s="1" t="s">
        <v>1518</v>
      </c>
      <c r="B370" s="1" t="s">
        <v>1519</v>
      </c>
      <c r="C370" s="1" t="s">
        <v>1520</v>
      </c>
      <c r="D370" s="1" t="s">
        <v>35</v>
      </c>
      <c r="E370" s="4">
        <v>44943</v>
      </c>
      <c r="F370" s="8">
        <v>0.44930555555555557</v>
      </c>
      <c r="G370" s="4">
        <v>44945</v>
      </c>
      <c r="H370" s="1" t="s">
        <v>466</v>
      </c>
      <c r="I370" s="1" t="s">
        <v>51</v>
      </c>
      <c r="J370" s="5">
        <v>2</v>
      </c>
      <c r="K370" s="5" t="str">
        <f>VLOOKUP(J370,'Svátky 2023'!A$18:B$20,2,0)</f>
        <v>plánované</v>
      </c>
      <c r="L370" s="1" t="s">
        <v>21</v>
      </c>
      <c r="M370" s="1" t="s">
        <v>22</v>
      </c>
      <c r="N370" s="1" t="s">
        <v>23</v>
      </c>
      <c r="O370">
        <f t="shared" si="15"/>
        <v>2</v>
      </c>
      <c r="P370" t="str">
        <f t="shared" si="16"/>
        <v>NE</v>
      </c>
      <c r="Q370" s="4" t="str">
        <f>IFERROR(VLOOKUP(E370,'Svátky 2023'!B$2:B$14,1,0),"")</f>
        <v/>
      </c>
      <c r="R370" t="str">
        <f t="shared" si="17"/>
        <v/>
      </c>
    </row>
    <row r="371" spans="1:18" x14ac:dyDescent="0.25">
      <c r="A371" s="1" t="s">
        <v>1521</v>
      </c>
      <c r="B371" s="1" t="s">
        <v>1522</v>
      </c>
      <c r="C371" s="1" t="s">
        <v>1523</v>
      </c>
      <c r="D371" s="1" t="s">
        <v>35</v>
      </c>
      <c r="E371" s="4">
        <v>44943</v>
      </c>
      <c r="F371" s="8">
        <v>0.46319444444444446</v>
      </c>
      <c r="G371" s="4">
        <v>44945</v>
      </c>
      <c r="H371" s="1" t="s">
        <v>668</v>
      </c>
      <c r="I371" s="1" t="s">
        <v>120</v>
      </c>
      <c r="J371" s="5">
        <v>3</v>
      </c>
      <c r="K371" s="5" t="str">
        <f>VLOOKUP(J371,'Svátky 2023'!A$18:B$20,2,0)</f>
        <v>jiné</v>
      </c>
      <c r="L371" s="1" t="s">
        <v>30</v>
      </c>
      <c r="M371" s="1" t="s">
        <v>31</v>
      </c>
      <c r="N371" s="1" t="s">
        <v>23</v>
      </c>
      <c r="O371">
        <f t="shared" si="15"/>
        <v>2</v>
      </c>
      <c r="P371" t="str">
        <f t="shared" si="16"/>
        <v>NE</v>
      </c>
      <c r="Q371" s="4" t="str">
        <f>IFERROR(VLOOKUP(E371,'Svátky 2023'!B$2:B$14,1,0),"")</f>
        <v/>
      </c>
      <c r="R371" t="str">
        <f t="shared" si="17"/>
        <v/>
      </c>
    </row>
    <row r="372" spans="1:18" x14ac:dyDescent="0.25">
      <c r="A372" s="1" t="s">
        <v>1525</v>
      </c>
      <c r="B372" s="1" t="s">
        <v>1526</v>
      </c>
      <c r="C372" s="1" t="s">
        <v>1527</v>
      </c>
      <c r="D372" s="1" t="s">
        <v>35</v>
      </c>
      <c r="E372" s="4">
        <v>44943</v>
      </c>
      <c r="F372" s="8">
        <v>0.52013888888888882</v>
      </c>
      <c r="G372" s="4">
        <v>44945</v>
      </c>
      <c r="H372" s="1" t="s">
        <v>741</v>
      </c>
      <c r="I372" s="1" t="s">
        <v>151</v>
      </c>
      <c r="J372" s="5">
        <v>2</v>
      </c>
      <c r="K372" s="5" t="str">
        <f>VLOOKUP(J372,'Svátky 2023'!A$18:B$20,2,0)</f>
        <v>plánované</v>
      </c>
      <c r="L372" s="1" t="s">
        <v>21</v>
      </c>
      <c r="M372" s="1" t="s">
        <v>22</v>
      </c>
      <c r="N372" s="1" t="s">
        <v>23</v>
      </c>
      <c r="O372">
        <f t="shared" si="15"/>
        <v>2</v>
      </c>
      <c r="P372" t="str">
        <f t="shared" si="16"/>
        <v>NE</v>
      </c>
      <c r="Q372" s="4" t="str">
        <f>IFERROR(VLOOKUP(E372,'Svátky 2023'!B$2:B$14,1,0),"")</f>
        <v/>
      </c>
      <c r="R372" t="str">
        <f t="shared" si="17"/>
        <v/>
      </c>
    </row>
    <row r="373" spans="1:18" x14ac:dyDescent="0.25">
      <c r="A373" s="1" t="s">
        <v>1528</v>
      </c>
      <c r="B373" s="1" t="s">
        <v>1529</v>
      </c>
      <c r="C373" s="1" t="s">
        <v>1530</v>
      </c>
      <c r="D373" s="1" t="s">
        <v>35</v>
      </c>
      <c r="E373" s="4">
        <v>44943</v>
      </c>
      <c r="F373" s="8">
        <v>0.70347222222222217</v>
      </c>
      <c r="G373" s="4">
        <v>44945</v>
      </c>
      <c r="H373" s="1" t="s">
        <v>1524</v>
      </c>
      <c r="I373" s="1" t="s">
        <v>38</v>
      </c>
      <c r="J373" s="5">
        <v>1</v>
      </c>
      <c r="K373" s="5" t="str">
        <f>VLOOKUP(J373,'Svátky 2023'!A$18:B$20,2,0)</f>
        <v>neodkladné</v>
      </c>
      <c r="L373" s="1" t="s">
        <v>20</v>
      </c>
      <c r="M373" s="1" t="s">
        <v>22</v>
      </c>
      <c r="N373" s="1" t="s">
        <v>23</v>
      </c>
      <c r="O373">
        <f t="shared" si="15"/>
        <v>2</v>
      </c>
      <c r="P373" t="str">
        <f t="shared" si="16"/>
        <v>ANO</v>
      </c>
      <c r="Q373" s="4" t="str">
        <f>IFERROR(VLOOKUP(E373,'Svátky 2023'!B$2:B$14,1,0),"")</f>
        <v/>
      </c>
      <c r="R373" t="str">
        <f t="shared" si="17"/>
        <v>ANO</v>
      </c>
    </row>
    <row r="374" spans="1:18" x14ac:dyDescent="0.25">
      <c r="A374" s="1" t="s">
        <v>1532</v>
      </c>
      <c r="B374" s="1" t="s">
        <v>758</v>
      </c>
      <c r="C374" s="1" t="s">
        <v>759</v>
      </c>
      <c r="D374" s="1" t="s">
        <v>35</v>
      </c>
      <c r="E374" s="4">
        <v>44944</v>
      </c>
      <c r="F374" s="8">
        <v>0.62083333333333335</v>
      </c>
      <c r="G374" s="4">
        <v>44945</v>
      </c>
      <c r="H374" s="1" t="s">
        <v>1534</v>
      </c>
      <c r="I374" s="1" t="s">
        <v>38</v>
      </c>
      <c r="J374" s="5">
        <v>1</v>
      </c>
      <c r="K374" s="5" t="str">
        <f>VLOOKUP(J374,'Svátky 2023'!A$18:B$20,2,0)</f>
        <v>neodkladné</v>
      </c>
      <c r="L374" s="1" t="s">
        <v>22</v>
      </c>
      <c r="M374" s="1" t="s">
        <v>22</v>
      </c>
      <c r="N374" s="1" t="s">
        <v>23</v>
      </c>
      <c r="O374">
        <f t="shared" si="15"/>
        <v>3</v>
      </c>
      <c r="P374" t="str">
        <f t="shared" si="16"/>
        <v>NE</v>
      </c>
      <c r="Q374" s="4" t="str">
        <f>IFERROR(VLOOKUP(E374,'Svátky 2023'!B$2:B$14,1,0),"")</f>
        <v/>
      </c>
      <c r="R374" t="str">
        <f t="shared" si="17"/>
        <v/>
      </c>
    </row>
    <row r="375" spans="1:18" x14ac:dyDescent="0.25">
      <c r="A375" s="1" t="s">
        <v>1535</v>
      </c>
      <c r="B375" s="1" t="s">
        <v>762</v>
      </c>
      <c r="C375" s="1" t="s">
        <v>763</v>
      </c>
      <c r="D375" s="1" t="s">
        <v>35</v>
      </c>
      <c r="E375" s="4">
        <v>44944</v>
      </c>
      <c r="F375" s="8">
        <v>0.68472222222222223</v>
      </c>
      <c r="G375" s="4">
        <v>44945</v>
      </c>
      <c r="H375" s="1" t="s">
        <v>1537</v>
      </c>
      <c r="I375" s="1" t="s">
        <v>44</v>
      </c>
      <c r="J375" s="5">
        <v>3</v>
      </c>
      <c r="K375" s="5" t="str">
        <f>VLOOKUP(J375,'Svátky 2023'!A$18:B$20,2,0)</f>
        <v>jiné</v>
      </c>
      <c r="L375" s="1" t="s">
        <v>30</v>
      </c>
      <c r="M375" s="1" t="s">
        <v>31</v>
      </c>
      <c r="N375" s="1" t="s">
        <v>23</v>
      </c>
      <c r="O375">
        <f t="shared" si="15"/>
        <v>3</v>
      </c>
      <c r="P375" t="str">
        <f t="shared" si="16"/>
        <v>ANO</v>
      </c>
      <c r="Q375" s="4" t="str">
        <f>IFERROR(VLOOKUP(E375,'Svátky 2023'!B$2:B$14,1,0),"")</f>
        <v/>
      </c>
      <c r="R375" t="str">
        <f t="shared" si="17"/>
        <v>ANO</v>
      </c>
    </row>
    <row r="376" spans="1:18" x14ac:dyDescent="0.25">
      <c r="A376" s="1" t="s">
        <v>1538</v>
      </c>
      <c r="B376" s="1" t="s">
        <v>1539</v>
      </c>
      <c r="C376" s="1" t="s">
        <v>1540</v>
      </c>
      <c r="D376" s="1" t="s">
        <v>35</v>
      </c>
      <c r="E376" s="4">
        <v>44944</v>
      </c>
      <c r="F376" s="8">
        <v>0.48888888888888887</v>
      </c>
      <c r="G376" s="4">
        <v>44946</v>
      </c>
      <c r="H376" s="1" t="s">
        <v>611</v>
      </c>
      <c r="I376" s="1" t="s">
        <v>51</v>
      </c>
      <c r="J376" s="5">
        <v>2</v>
      </c>
      <c r="K376" s="5" t="str">
        <f>VLOOKUP(J376,'Svátky 2023'!A$18:B$20,2,0)</f>
        <v>plánované</v>
      </c>
      <c r="L376" s="1" t="s">
        <v>21</v>
      </c>
      <c r="M376" s="1" t="s">
        <v>22</v>
      </c>
      <c r="N376" s="1" t="s">
        <v>23</v>
      </c>
      <c r="O376">
        <f t="shared" si="15"/>
        <v>3</v>
      </c>
      <c r="P376" t="str">
        <f t="shared" si="16"/>
        <v>NE</v>
      </c>
      <c r="Q376" s="4" t="str">
        <f>IFERROR(VLOOKUP(E376,'Svátky 2023'!B$2:B$14,1,0),"")</f>
        <v/>
      </c>
      <c r="R376" t="str">
        <f t="shared" si="17"/>
        <v/>
      </c>
    </row>
    <row r="377" spans="1:18" x14ac:dyDescent="0.25">
      <c r="A377" s="1" t="s">
        <v>1541</v>
      </c>
      <c r="B377" s="1" t="s">
        <v>1542</v>
      </c>
      <c r="C377" s="1" t="s">
        <v>1543</v>
      </c>
      <c r="D377" s="1" t="s">
        <v>48</v>
      </c>
      <c r="E377" s="4">
        <v>44944</v>
      </c>
      <c r="F377" s="8">
        <v>0.48888888888888887</v>
      </c>
      <c r="G377" s="4">
        <v>44946</v>
      </c>
      <c r="H377" s="1" t="s">
        <v>964</v>
      </c>
      <c r="I377" s="1" t="s">
        <v>120</v>
      </c>
      <c r="J377" s="5">
        <v>3</v>
      </c>
      <c r="K377" s="5" t="str">
        <f>VLOOKUP(J377,'Svátky 2023'!A$18:B$20,2,0)</f>
        <v>jiné</v>
      </c>
      <c r="L377" s="1" t="s">
        <v>30</v>
      </c>
      <c r="M377" s="1" t="s">
        <v>31</v>
      </c>
      <c r="N377" s="1" t="s">
        <v>23</v>
      </c>
      <c r="O377">
        <f t="shared" si="15"/>
        <v>3</v>
      </c>
      <c r="P377" t="str">
        <f t="shared" si="16"/>
        <v>NE</v>
      </c>
      <c r="Q377" s="4" t="str">
        <f>IFERROR(VLOOKUP(E377,'Svátky 2023'!B$2:B$14,1,0),"")</f>
        <v/>
      </c>
      <c r="R377" t="str">
        <f t="shared" si="17"/>
        <v/>
      </c>
    </row>
    <row r="378" spans="1:18" x14ac:dyDescent="0.25">
      <c r="A378" s="1" t="s">
        <v>1544</v>
      </c>
      <c r="B378" s="1" t="s">
        <v>1545</v>
      </c>
      <c r="C378" s="1" t="s">
        <v>1546</v>
      </c>
      <c r="D378" s="1" t="s">
        <v>100</v>
      </c>
      <c r="E378" s="4">
        <v>44945</v>
      </c>
      <c r="F378" s="8">
        <v>0.9770833333333333</v>
      </c>
      <c r="G378" s="4">
        <v>44946</v>
      </c>
      <c r="H378" s="1" t="s">
        <v>606</v>
      </c>
      <c r="I378" s="1" t="s">
        <v>51</v>
      </c>
      <c r="J378" s="5">
        <v>1</v>
      </c>
      <c r="K378" s="5" t="str">
        <f>VLOOKUP(J378,'Svátky 2023'!A$18:B$20,2,0)</f>
        <v>neodkladné</v>
      </c>
      <c r="L378" s="1" t="s">
        <v>30</v>
      </c>
      <c r="M378" s="1" t="s">
        <v>22</v>
      </c>
      <c r="N378" s="1" t="s">
        <v>23</v>
      </c>
      <c r="O378">
        <f t="shared" si="15"/>
        <v>4</v>
      </c>
      <c r="P378" t="str">
        <f t="shared" si="16"/>
        <v>ANO</v>
      </c>
      <c r="Q378" s="4" t="str">
        <f>IFERROR(VLOOKUP(E378,'Svátky 2023'!B$2:B$14,1,0),"")</f>
        <v/>
      </c>
      <c r="R378" t="str">
        <f t="shared" si="17"/>
        <v>ANO</v>
      </c>
    </row>
    <row r="379" spans="1:18" x14ac:dyDescent="0.25">
      <c r="A379" s="1" t="s">
        <v>1547</v>
      </c>
      <c r="B379" s="1" t="s">
        <v>1548</v>
      </c>
      <c r="C379" s="1" t="s">
        <v>1549</v>
      </c>
      <c r="D379" s="1" t="s">
        <v>35</v>
      </c>
      <c r="E379" s="4">
        <v>44931</v>
      </c>
      <c r="F379" s="8">
        <v>0.4993055555555555</v>
      </c>
      <c r="G379" s="4">
        <v>44946</v>
      </c>
      <c r="H379" s="1" t="s">
        <v>1059</v>
      </c>
      <c r="I379" s="1" t="s">
        <v>1300</v>
      </c>
      <c r="J379" s="5">
        <v>3</v>
      </c>
      <c r="K379" s="5" t="str">
        <f>VLOOKUP(J379,'Svátky 2023'!A$18:B$20,2,0)</f>
        <v>jiné</v>
      </c>
      <c r="L379" s="1" t="s">
        <v>31</v>
      </c>
      <c r="M379" s="1" t="s">
        <v>22</v>
      </c>
      <c r="N379" s="1" t="s">
        <v>31</v>
      </c>
      <c r="O379">
        <f t="shared" si="15"/>
        <v>4</v>
      </c>
      <c r="P379" t="str">
        <f t="shared" si="16"/>
        <v>NE</v>
      </c>
      <c r="Q379" s="4" t="str">
        <f>IFERROR(VLOOKUP(E379,'Svátky 2023'!B$2:B$14,1,0),"")</f>
        <v/>
      </c>
      <c r="R379" t="str">
        <f t="shared" si="17"/>
        <v/>
      </c>
    </row>
    <row r="380" spans="1:18" x14ac:dyDescent="0.25">
      <c r="A380" s="1" t="s">
        <v>1550</v>
      </c>
      <c r="B380" s="1" t="s">
        <v>1551</v>
      </c>
      <c r="C380" s="1" t="s">
        <v>1552</v>
      </c>
      <c r="D380" s="1" t="s">
        <v>48</v>
      </c>
      <c r="E380" s="4">
        <v>44935</v>
      </c>
      <c r="F380" s="8">
        <v>0.45763888888888887</v>
      </c>
      <c r="G380" s="4">
        <v>44946</v>
      </c>
      <c r="H380" s="1" t="s">
        <v>737</v>
      </c>
      <c r="I380" s="1" t="s">
        <v>151</v>
      </c>
      <c r="J380" s="5">
        <v>2</v>
      </c>
      <c r="K380" s="5" t="str">
        <f>VLOOKUP(J380,'Svátky 2023'!A$18:B$20,2,0)</f>
        <v>plánované</v>
      </c>
      <c r="L380" s="1" t="s">
        <v>21</v>
      </c>
      <c r="M380" s="1" t="s">
        <v>22</v>
      </c>
      <c r="N380" s="1" t="s">
        <v>23</v>
      </c>
      <c r="O380">
        <f t="shared" si="15"/>
        <v>1</v>
      </c>
      <c r="P380" t="str">
        <f t="shared" si="16"/>
        <v>NE</v>
      </c>
      <c r="Q380" s="4" t="str">
        <f>IFERROR(VLOOKUP(E380,'Svátky 2023'!B$2:B$14,1,0),"")</f>
        <v/>
      </c>
      <c r="R380" t="str">
        <f t="shared" si="17"/>
        <v/>
      </c>
    </row>
    <row r="381" spans="1:18" x14ac:dyDescent="0.25">
      <c r="A381" s="1" t="s">
        <v>1553</v>
      </c>
      <c r="B381" s="1" t="s">
        <v>1554</v>
      </c>
      <c r="C381" s="1" t="s">
        <v>1555</v>
      </c>
      <c r="D381" s="1" t="s">
        <v>48</v>
      </c>
      <c r="E381" s="4">
        <v>44935</v>
      </c>
      <c r="F381" s="8">
        <v>0.63541666666666663</v>
      </c>
      <c r="G381" s="4">
        <v>44946</v>
      </c>
      <c r="H381" s="1" t="s">
        <v>796</v>
      </c>
      <c r="I381" s="1" t="s">
        <v>145</v>
      </c>
      <c r="J381" s="5">
        <v>3</v>
      </c>
      <c r="K381" s="5" t="str">
        <f>VLOOKUP(J381,'Svátky 2023'!A$18:B$20,2,0)</f>
        <v>jiné</v>
      </c>
      <c r="L381" s="1" t="s">
        <v>30</v>
      </c>
      <c r="M381" s="1" t="s">
        <v>31</v>
      </c>
      <c r="N381" s="1" t="s">
        <v>23</v>
      </c>
      <c r="O381">
        <f t="shared" si="15"/>
        <v>1</v>
      </c>
      <c r="P381" t="str">
        <f t="shared" si="16"/>
        <v>ANO</v>
      </c>
      <c r="Q381" s="4" t="str">
        <f>IFERROR(VLOOKUP(E381,'Svátky 2023'!B$2:B$14,1,0),"")</f>
        <v/>
      </c>
      <c r="R381" t="str">
        <f t="shared" si="17"/>
        <v>ANO</v>
      </c>
    </row>
    <row r="382" spans="1:18" x14ac:dyDescent="0.25">
      <c r="A382" s="1" t="s">
        <v>1556</v>
      </c>
      <c r="B382" s="1" t="s">
        <v>1557</v>
      </c>
      <c r="C382" s="1" t="s">
        <v>1558</v>
      </c>
      <c r="D382" s="1" t="s">
        <v>48</v>
      </c>
      <c r="E382" s="4">
        <v>44936</v>
      </c>
      <c r="F382" s="8">
        <v>0.55208333333333337</v>
      </c>
      <c r="G382" s="4">
        <v>44946</v>
      </c>
      <c r="H382" s="1" t="s">
        <v>150</v>
      </c>
      <c r="I382" s="1" t="s">
        <v>1300</v>
      </c>
      <c r="J382" s="5">
        <v>3</v>
      </c>
      <c r="K382" s="5" t="str">
        <f>VLOOKUP(J382,'Svátky 2023'!A$18:B$20,2,0)</f>
        <v>jiné</v>
      </c>
      <c r="L382" s="1" t="s">
        <v>31</v>
      </c>
      <c r="M382" s="1" t="s">
        <v>22</v>
      </c>
      <c r="N382" s="1" t="s">
        <v>31</v>
      </c>
      <c r="O382">
        <f t="shared" si="15"/>
        <v>2</v>
      </c>
      <c r="P382" t="str">
        <f t="shared" si="16"/>
        <v>NE</v>
      </c>
      <c r="Q382" s="4" t="str">
        <f>IFERROR(VLOOKUP(E382,'Svátky 2023'!B$2:B$14,1,0),"")</f>
        <v/>
      </c>
      <c r="R382" t="str">
        <f t="shared" si="17"/>
        <v/>
      </c>
    </row>
    <row r="383" spans="1:18" x14ac:dyDescent="0.25">
      <c r="A383" s="1" t="s">
        <v>1559</v>
      </c>
      <c r="B383" s="1" t="s">
        <v>1560</v>
      </c>
      <c r="C383" s="1" t="s">
        <v>1561</v>
      </c>
      <c r="D383" s="1" t="s">
        <v>35</v>
      </c>
      <c r="E383" s="4">
        <v>44938</v>
      </c>
      <c r="F383" s="8">
        <v>0.42708333333333331</v>
      </c>
      <c r="G383" s="4">
        <v>44946</v>
      </c>
      <c r="H383" s="1" t="s">
        <v>65</v>
      </c>
      <c r="I383" s="1" t="s">
        <v>19</v>
      </c>
      <c r="J383" s="5">
        <v>1</v>
      </c>
      <c r="K383" s="5" t="str">
        <f>VLOOKUP(J383,'Svátky 2023'!A$18:B$20,2,0)</f>
        <v>neodkladné</v>
      </c>
      <c r="L383" s="1" t="s">
        <v>31</v>
      </c>
      <c r="M383" s="1" t="s">
        <v>20</v>
      </c>
      <c r="N383" s="1" t="s">
        <v>21</v>
      </c>
      <c r="O383">
        <f t="shared" si="15"/>
        <v>4</v>
      </c>
      <c r="P383" t="str">
        <f t="shared" si="16"/>
        <v>NE</v>
      </c>
      <c r="Q383" s="4" t="str">
        <f>IFERROR(VLOOKUP(E383,'Svátky 2023'!B$2:B$14,1,0),"")</f>
        <v/>
      </c>
      <c r="R383" t="str">
        <f t="shared" si="17"/>
        <v/>
      </c>
    </row>
    <row r="384" spans="1:18" x14ac:dyDescent="0.25">
      <c r="A384" s="1" t="s">
        <v>1562</v>
      </c>
      <c r="B384" s="1" t="s">
        <v>1563</v>
      </c>
      <c r="C384" s="1" t="s">
        <v>1564</v>
      </c>
      <c r="D384" s="1" t="s">
        <v>35</v>
      </c>
      <c r="E384" s="4">
        <v>44939</v>
      </c>
      <c r="F384" s="8">
        <v>0.74513888888888891</v>
      </c>
      <c r="G384" s="4">
        <v>44946</v>
      </c>
      <c r="H384" s="1" t="s">
        <v>1565</v>
      </c>
      <c r="I384" s="1" t="s">
        <v>19</v>
      </c>
      <c r="J384" s="5">
        <v>3</v>
      </c>
      <c r="K384" s="5" t="str">
        <f>VLOOKUP(J384,'Svátky 2023'!A$18:B$20,2,0)</f>
        <v>jiné</v>
      </c>
      <c r="L384" s="1" t="s">
        <v>21</v>
      </c>
      <c r="M384" s="1" t="s">
        <v>22</v>
      </c>
      <c r="N384" s="1" t="s">
        <v>23</v>
      </c>
      <c r="O384">
        <f t="shared" si="15"/>
        <v>5</v>
      </c>
      <c r="P384" t="str">
        <f t="shared" si="16"/>
        <v>ANO</v>
      </c>
      <c r="Q384" s="4" t="str">
        <f>IFERROR(VLOOKUP(E384,'Svátky 2023'!B$2:B$14,1,0),"")</f>
        <v/>
      </c>
      <c r="R384" t="str">
        <f t="shared" si="17"/>
        <v>ANO</v>
      </c>
    </row>
    <row r="385" spans="1:18" x14ac:dyDescent="0.25">
      <c r="A385" s="1" t="s">
        <v>1566</v>
      </c>
      <c r="B385" s="1" t="s">
        <v>1567</v>
      </c>
      <c r="C385" s="1" t="s">
        <v>1568</v>
      </c>
      <c r="D385" s="1" t="s">
        <v>48</v>
      </c>
      <c r="E385" s="4">
        <v>44939</v>
      </c>
      <c r="F385" s="8">
        <v>0.91249999999999998</v>
      </c>
      <c r="G385" s="4">
        <v>44946</v>
      </c>
      <c r="H385" s="1" t="s">
        <v>1570</v>
      </c>
      <c r="I385" s="1" t="s">
        <v>29</v>
      </c>
      <c r="J385" s="5">
        <v>3</v>
      </c>
      <c r="K385" s="5" t="str">
        <f>VLOOKUP(J385,'Svátky 2023'!A$18:B$20,2,0)</f>
        <v>jiné</v>
      </c>
      <c r="L385" s="1" t="s">
        <v>30</v>
      </c>
      <c r="M385" s="1" t="s">
        <v>31</v>
      </c>
      <c r="N385" s="1" t="s">
        <v>23</v>
      </c>
      <c r="O385">
        <f t="shared" si="15"/>
        <v>5</v>
      </c>
      <c r="P385" t="str">
        <f t="shared" si="16"/>
        <v>ANO</v>
      </c>
      <c r="Q385" s="4" t="str">
        <f>IFERROR(VLOOKUP(E385,'Svátky 2023'!B$2:B$14,1,0),"")</f>
        <v/>
      </c>
      <c r="R385" t="str">
        <f t="shared" si="17"/>
        <v>ANO</v>
      </c>
    </row>
    <row r="386" spans="1:18" x14ac:dyDescent="0.25">
      <c r="A386" s="1" t="s">
        <v>1571</v>
      </c>
      <c r="B386" s="1" t="s">
        <v>1090</v>
      </c>
      <c r="C386" s="1" t="s">
        <v>1091</v>
      </c>
      <c r="D386" s="1" t="s">
        <v>35</v>
      </c>
      <c r="E386" s="4">
        <v>44941</v>
      </c>
      <c r="F386" s="8">
        <v>0.68333333333333324</v>
      </c>
      <c r="G386" s="4">
        <v>44946</v>
      </c>
      <c r="H386" s="1" t="s">
        <v>17</v>
      </c>
      <c r="I386" s="1" t="s">
        <v>264</v>
      </c>
      <c r="J386" s="5">
        <v>3</v>
      </c>
      <c r="K386" s="5" t="str">
        <f>VLOOKUP(J386,'Svátky 2023'!A$18:B$20,2,0)</f>
        <v>jiné</v>
      </c>
      <c r="L386" s="1" t="s">
        <v>30</v>
      </c>
      <c r="M386" s="1" t="s">
        <v>31</v>
      </c>
      <c r="N386" s="1" t="s">
        <v>23</v>
      </c>
      <c r="O386">
        <f t="shared" si="15"/>
        <v>7</v>
      </c>
      <c r="P386" t="str">
        <f t="shared" si="16"/>
        <v>ANO</v>
      </c>
      <c r="Q386" s="4" t="str">
        <f>IFERROR(VLOOKUP(E386,'Svátky 2023'!B$2:B$14,1,0),"")</f>
        <v/>
      </c>
      <c r="R386" t="str">
        <f t="shared" si="17"/>
        <v>ANO</v>
      </c>
    </row>
    <row r="387" spans="1:18" x14ac:dyDescent="0.25">
      <c r="A387" s="1" t="s">
        <v>1572</v>
      </c>
      <c r="B387" s="1" t="s">
        <v>1573</v>
      </c>
      <c r="C387" s="1" t="s">
        <v>1574</v>
      </c>
      <c r="D387" s="1" t="s">
        <v>35</v>
      </c>
      <c r="E387" s="4">
        <v>44942</v>
      </c>
      <c r="F387" s="8">
        <v>0.4513888888888889</v>
      </c>
      <c r="G387" s="4">
        <v>44946</v>
      </c>
      <c r="H387" s="1" t="s">
        <v>179</v>
      </c>
      <c r="I387" s="1" t="s">
        <v>258</v>
      </c>
      <c r="J387" s="5">
        <v>3</v>
      </c>
      <c r="K387" s="5" t="str">
        <f>VLOOKUP(J387,'Svátky 2023'!A$18:B$20,2,0)</f>
        <v>jiné</v>
      </c>
      <c r="L387" s="1" t="s">
        <v>21</v>
      </c>
      <c r="M387" s="1" t="s">
        <v>22</v>
      </c>
      <c r="N387" s="1" t="s">
        <v>23</v>
      </c>
      <c r="O387">
        <f t="shared" ref="O387:O450" si="18">WEEKDAY(E387,2)</f>
        <v>1</v>
      </c>
      <c r="P387" t="str">
        <f t="shared" ref="P387:P450" si="19">IF(F387&gt;V$1,"ANO",IF(F387&lt;X$1,"ANO","NE"))</f>
        <v>NE</v>
      </c>
      <c r="Q387" s="4" t="str">
        <f>IFERROR(VLOOKUP(E387,'Svátky 2023'!B$2:B$14,1,0),"")</f>
        <v/>
      </c>
      <c r="R387" t="str">
        <f t="shared" ref="R387:R450" si="20">IF(OR(O387&gt;5,P387="ANO",Q387&lt;&gt;""),"ANO","")</f>
        <v/>
      </c>
    </row>
    <row r="388" spans="1:18" x14ac:dyDescent="0.25">
      <c r="A388" s="1" t="s">
        <v>1575</v>
      </c>
      <c r="B388" s="1" t="s">
        <v>1576</v>
      </c>
      <c r="C388" s="1" t="s">
        <v>1577</v>
      </c>
      <c r="D388" s="1" t="s">
        <v>257</v>
      </c>
      <c r="E388" s="4">
        <v>44942</v>
      </c>
      <c r="F388" s="8">
        <v>0.51388888888888895</v>
      </c>
      <c r="G388" s="4">
        <v>44946</v>
      </c>
      <c r="H388" s="1" t="s">
        <v>788</v>
      </c>
      <c r="I388" s="1" t="s">
        <v>19</v>
      </c>
      <c r="J388" s="5">
        <v>1</v>
      </c>
      <c r="K388" s="5" t="str">
        <f>VLOOKUP(J388,'Svátky 2023'!A$18:B$20,2,0)</f>
        <v>neodkladné</v>
      </c>
      <c r="L388" s="1" t="s">
        <v>21</v>
      </c>
      <c r="M388" s="1" t="s">
        <v>20</v>
      </c>
      <c r="N388" s="1" t="s">
        <v>23</v>
      </c>
      <c r="O388">
        <f t="shared" si="18"/>
        <v>1</v>
      </c>
      <c r="P388" t="str">
        <f t="shared" si="19"/>
        <v>NE</v>
      </c>
      <c r="Q388" s="4" t="str">
        <f>IFERROR(VLOOKUP(E388,'Svátky 2023'!B$2:B$14,1,0),"")</f>
        <v/>
      </c>
      <c r="R388" t="str">
        <f t="shared" si="20"/>
        <v/>
      </c>
    </row>
    <row r="389" spans="1:18" x14ac:dyDescent="0.25">
      <c r="A389" s="1" t="s">
        <v>1579</v>
      </c>
      <c r="B389" s="1" t="s">
        <v>1580</v>
      </c>
      <c r="C389" s="1" t="s">
        <v>1581</v>
      </c>
      <c r="D389" s="1" t="s">
        <v>35</v>
      </c>
      <c r="E389" s="4">
        <v>44942</v>
      </c>
      <c r="F389" s="8">
        <v>0.52083333333333337</v>
      </c>
      <c r="G389" s="4">
        <v>44946</v>
      </c>
      <c r="H389" s="1" t="s">
        <v>433</v>
      </c>
      <c r="I389" s="1" t="s">
        <v>51</v>
      </c>
      <c r="J389" s="5">
        <v>3</v>
      </c>
      <c r="K389" s="5" t="str">
        <f>VLOOKUP(J389,'Svátky 2023'!A$18:B$20,2,0)</f>
        <v>jiné</v>
      </c>
      <c r="L389" s="1" t="s">
        <v>21</v>
      </c>
      <c r="M389" s="1" t="s">
        <v>22</v>
      </c>
      <c r="N389" s="1" t="s">
        <v>23</v>
      </c>
      <c r="O389">
        <f t="shared" si="18"/>
        <v>1</v>
      </c>
      <c r="P389" t="str">
        <f t="shared" si="19"/>
        <v>NE</v>
      </c>
      <c r="Q389" s="4" t="str">
        <f>IFERROR(VLOOKUP(E389,'Svátky 2023'!B$2:B$14,1,0),"")</f>
        <v/>
      </c>
      <c r="R389" t="str">
        <f t="shared" si="20"/>
        <v/>
      </c>
    </row>
    <row r="390" spans="1:18" x14ac:dyDescent="0.25">
      <c r="A390" s="1" t="s">
        <v>1582</v>
      </c>
      <c r="B390" s="1" t="s">
        <v>1583</v>
      </c>
      <c r="C390" s="1" t="s">
        <v>1584</v>
      </c>
      <c r="D390" s="1" t="s">
        <v>35</v>
      </c>
      <c r="E390" s="4">
        <v>44942</v>
      </c>
      <c r="F390" s="8">
        <v>0.52430555555555558</v>
      </c>
      <c r="G390" s="4">
        <v>44946</v>
      </c>
      <c r="H390" s="1" t="s">
        <v>1585</v>
      </c>
      <c r="I390" s="1" t="s">
        <v>120</v>
      </c>
      <c r="J390" s="5">
        <v>3</v>
      </c>
      <c r="K390" s="5" t="str">
        <f>VLOOKUP(J390,'Svátky 2023'!A$18:B$20,2,0)</f>
        <v>jiné</v>
      </c>
      <c r="L390" s="1" t="s">
        <v>30</v>
      </c>
      <c r="M390" s="1" t="s">
        <v>31</v>
      </c>
      <c r="N390" s="1" t="s">
        <v>23</v>
      </c>
      <c r="O390">
        <f t="shared" si="18"/>
        <v>1</v>
      </c>
      <c r="P390" t="str">
        <f t="shared" si="19"/>
        <v>NE</v>
      </c>
      <c r="Q390" s="4" t="str">
        <f>IFERROR(VLOOKUP(E390,'Svátky 2023'!B$2:B$14,1,0),"")</f>
        <v/>
      </c>
      <c r="R390" t="str">
        <f t="shared" si="20"/>
        <v/>
      </c>
    </row>
    <row r="391" spans="1:18" x14ac:dyDescent="0.25">
      <c r="A391" s="1" t="s">
        <v>1586</v>
      </c>
      <c r="B391" s="1" t="s">
        <v>1587</v>
      </c>
      <c r="C391" s="1" t="s">
        <v>1588</v>
      </c>
      <c r="D391" s="1" t="s">
        <v>48</v>
      </c>
      <c r="E391" s="4">
        <v>44942</v>
      </c>
      <c r="F391" s="8">
        <v>0.6958333333333333</v>
      </c>
      <c r="G391" s="4">
        <v>44946</v>
      </c>
      <c r="H391" s="1" t="s">
        <v>751</v>
      </c>
      <c r="I391" s="1" t="s">
        <v>264</v>
      </c>
      <c r="J391" s="5">
        <v>3</v>
      </c>
      <c r="K391" s="5" t="str">
        <f>VLOOKUP(J391,'Svátky 2023'!A$18:B$20,2,0)</f>
        <v>jiné</v>
      </c>
      <c r="L391" s="1" t="s">
        <v>30</v>
      </c>
      <c r="M391" s="1" t="s">
        <v>31</v>
      </c>
      <c r="N391" s="1" t="s">
        <v>23</v>
      </c>
      <c r="O391">
        <f t="shared" si="18"/>
        <v>1</v>
      </c>
      <c r="P391" t="str">
        <f t="shared" si="19"/>
        <v>ANO</v>
      </c>
      <c r="Q391" s="4" t="str">
        <f>IFERROR(VLOOKUP(E391,'Svátky 2023'!B$2:B$14,1,0),"")</f>
        <v/>
      </c>
      <c r="R391" t="str">
        <f t="shared" si="20"/>
        <v>ANO</v>
      </c>
    </row>
    <row r="392" spans="1:18" x14ac:dyDescent="0.25">
      <c r="A392" s="1" t="s">
        <v>1589</v>
      </c>
      <c r="B392" s="1" t="s">
        <v>1590</v>
      </c>
      <c r="C392" s="1" t="s">
        <v>1591</v>
      </c>
      <c r="D392" s="1" t="s">
        <v>48</v>
      </c>
      <c r="E392" s="4">
        <v>44943</v>
      </c>
      <c r="F392" s="8">
        <v>2.9861111111111113E-2</v>
      </c>
      <c r="G392" s="4">
        <v>44946</v>
      </c>
      <c r="H392" s="1" t="s">
        <v>623</v>
      </c>
      <c r="I392" s="1" t="s">
        <v>38</v>
      </c>
      <c r="J392" s="5">
        <v>3</v>
      </c>
      <c r="K392" s="5" t="str">
        <f>VLOOKUP(J392,'Svátky 2023'!A$18:B$20,2,0)</f>
        <v>jiné</v>
      </c>
      <c r="L392" s="1" t="s">
        <v>30</v>
      </c>
      <c r="M392" s="1" t="s">
        <v>22</v>
      </c>
      <c r="N392" s="1" t="s">
        <v>23</v>
      </c>
      <c r="O392">
        <f t="shared" si="18"/>
        <v>2</v>
      </c>
      <c r="P392" t="str">
        <f t="shared" si="19"/>
        <v>ANO</v>
      </c>
      <c r="Q392" s="4" t="str">
        <f>IFERROR(VLOOKUP(E392,'Svátky 2023'!B$2:B$14,1,0),"")</f>
        <v/>
      </c>
      <c r="R392" t="str">
        <f t="shared" si="20"/>
        <v>ANO</v>
      </c>
    </row>
    <row r="393" spans="1:18" x14ac:dyDescent="0.25">
      <c r="A393" s="1" t="s">
        <v>1592</v>
      </c>
      <c r="B393" s="1" t="s">
        <v>1593</v>
      </c>
      <c r="C393" s="1" t="s">
        <v>1594</v>
      </c>
      <c r="D393" s="1" t="s">
        <v>100</v>
      </c>
      <c r="E393" s="4">
        <v>44943</v>
      </c>
      <c r="F393" s="8">
        <v>0.3430555555555555</v>
      </c>
      <c r="G393" s="4">
        <v>44946</v>
      </c>
      <c r="H393" s="1" t="s">
        <v>1595</v>
      </c>
      <c r="I393" s="1" t="s">
        <v>258</v>
      </c>
      <c r="J393" s="5">
        <v>2</v>
      </c>
      <c r="K393" s="5" t="str">
        <f>VLOOKUP(J393,'Svátky 2023'!A$18:B$20,2,0)</f>
        <v>plánované</v>
      </c>
      <c r="L393" s="1" t="s">
        <v>21</v>
      </c>
      <c r="M393" s="1" t="s">
        <v>22</v>
      </c>
      <c r="N393" s="1" t="s">
        <v>23</v>
      </c>
      <c r="O393">
        <f t="shared" si="18"/>
        <v>2</v>
      </c>
      <c r="P393" t="str">
        <f t="shared" si="19"/>
        <v>NE</v>
      </c>
      <c r="Q393" s="4" t="str">
        <f>IFERROR(VLOOKUP(E393,'Svátky 2023'!B$2:B$14,1,0),"")</f>
        <v/>
      </c>
      <c r="R393" t="str">
        <f t="shared" si="20"/>
        <v/>
      </c>
    </row>
    <row r="394" spans="1:18" x14ac:dyDescent="0.25">
      <c r="A394" s="1" t="s">
        <v>1596</v>
      </c>
      <c r="B394" s="1" t="s">
        <v>1597</v>
      </c>
      <c r="C394" s="1" t="s">
        <v>1598</v>
      </c>
      <c r="D394" s="1" t="s">
        <v>48</v>
      </c>
      <c r="E394" s="4">
        <v>44943</v>
      </c>
      <c r="F394" s="8">
        <v>0.48888888888888887</v>
      </c>
      <c r="G394" s="4">
        <v>44946</v>
      </c>
      <c r="H394" s="1" t="s">
        <v>1599</v>
      </c>
      <c r="I394" s="1" t="s">
        <v>258</v>
      </c>
      <c r="J394" s="5">
        <v>2</v>
      </c>
      <c r="K394" s="5" t="str">
        <f>VLOOKUP(J394,'Svátky 2023'!A$18:B$20,2,0)</f>
        <v>plánované</v>
      </c>
      <c r="L394" s="1" t="s">
        <v>21</v>
      </c>
      <c r="M394" s="1" t="s">
        <v>31</v>
      </c>
      <c r="N394" s="1" t="s">
        <v>23</v>
      </c>
      <c r="O394">
        <f t="shared" si="18"/>
        <v>2</v>
      </c>
      <c r="P394" t="str">
        <f t="shared" si="19"/>
        <v>NE</v>
      </c>
      <c r="Q394" s="4" t="str">
        <f>IFERROR(VLOOKUP(E394,'Svátky 2023'!B$2:B$14,1,0),"")</f>
        <v/>
      </c>
      <c r="R394" t="str">
        <f t="shared" si="20"/>
        <v/>
      </c>
    </row>
    <row r="395" spans="1:18" x14ac:dyDescent="0.25">
      <c r="A395" s="1" t="s">
        <v>1600</v>
      </c>
      <c r="B395" s="1" t="s">
        <v>1601</v>
      </c>
      <c r="C395" s="1" t="s">
        <v>1602</v>
      </c>
      <c r="D395" s="1" t="s">
        <v>48</v>
      </c>
      <c r="E395" s="4">
        <v>44943</v>
      </c>
      <c r="F395" s="8">
        <v>0.49861111111111112</v>
      </c>
      <c r="G395" s="4">
        <v>44946</v>
      </c>
      <c r="H395" s="1" t="s">
        <v>677</v>
      </c>
      <c r="I395" s="1" t="s">
        <v>264</v>
      </c>
      <c r="J395" s="5">
        <v>3</v>
      </c>
      <c r="K395" s="5" t="str">
        <f>VLOOKUP(J395,'Svátky 2023'!A$18:B$20,2,0)</f>
        <v>jiné</v>
      </c>
      <c r="L395" s="1" t="s">
        <v>30</v>
      </c>
      <c r="M395" s="1" t="s">
        <v>31</v>
      </c>
      <c r="N395" s="1" t="s">
        <v>23</v>
      </c>
      <c r="O395">
        <f t="shared" si="18"/>
        <v>2</v>
      </c>
      <c r="P395" t="str">
        <f t="shared" si="19"/>
        <v>NE</v>
      </c>
      <c r="Q395" s="4" t="str">
        <f>IFERROR(VLOOKUP(E395,'Svátky 2023'!B$2:B$14,1,0),"")</f>
        <v/>
      </c>
      <c r="R395" t="str">
        <f t="shared" si="20"/>
        <v/>
      </c>
    </row>
    <row r="396" spans="1:18" x14ac:dyDescent="0.25">
      <c r="A396" s="1" t="s">
        <v>1603</v>
      </c>
      <c r="B396" s="1" t="s">
        <v>1604</v>
      </c>
      <c r="C396" s="1" t="s">
        <v>1605</v>
      </c>
      <c r="D396" s="1" t="s">
        <v>48</v>
      </c>
      <c r="E396" s="4">
        <v>44943</v>
      </c>
      <c r="F396" s="8">
        <v>0.54166666666666663</v>
      </c>
      <c r="G396" s="4">
        <v>44946</v>
      </c>
      <c r="H396" s="1" t="s">
        <v>627</v>
      </c>
      <c r="I396" s="1" t="s">
        <v>51</v>
      </c>
      <c r="J396" s="5">
        <v>3</v>
      </c>
      <c r="K396" s="5" t="str">
        <f>VLOOKUP(J396,'Svátky 2023'!A$18:B$20,2,0)</f>
        <v>jiné</v>
      </c>
      <c r="L396" s="1" t="s">
        <v>21</v>
      </c>
      <c r="M396" s="1" t="s">
        <v>22</v>
      </c>
      <c r="N396" s="1" t="s">
        <v>23</v>
      </c>
      <c r="O396">
        <f t="shared" si="18"/>
        <v>2</v>
      </c>
      <c r="P396" t="str">
        <f t="shared" si="19"/>
        <v>NE</v>
      </c>
      <c r="Q396" s="4" t="str">
        <f>IFERROR(VLOOKUP(E396,'Svátky 2023'!B$2:B$14,1,0),"")</f>
        <v/>
      </c>
      <c r="R396" t="str">
        <f t="shared" si="20"/>
        <v/>
      </c>
    </row>
    <row r="397" spans="1:18" x14ac:dyDescent="0.25">
      <c r="A397" s="1" t="s">
        <v>1606</v>
      </c>
      <c r="B397" s="1" t="s">
        <v>1607</v>
      </c>
      <c r="C397" s="1" t="s">
        <v>1608</v>
      </c>
      <c r="D397" s="1" t="s">
        <v>64</v>
      </c>
      <c r="E397" s="4">
        <v>44944</v>
      </c>
      <c r="F397" s="8">
        <v>0.36527777777777781</v>
      </c>
      <c r="G397" s="4">
        <v>44946</v>
      </c>
      <c r="H397" s="1" t="s">
        <v>623</v>
      </c>
      <c r="I397" s="1" t="s">
        <v>151</v>
      </c>
      <c r="J397" s="5">
        <v>2</v>
      </c>
      <c r="K397" s="5" t="str">
        <f>VLOOKUP(J397,'Svátky 2023'!A$18:B$20,2,0)</f>
        <v>plánované</v>
      </c>
      <c r="L397" s="1" t="s">
        <v>21</v>
      </c>
      <c r="M397" s="1" t="s">
        <v>22</v>
      </c>
      <c r="N397" s="1" t="s">
        <v>23</v>
      </c>
      <c r="O397">
        <f t="shared" si="18"/>
        <v>3</v>
      </c>
      <c r="P397" t="str">
        <f t="shared" si="19"/>
        <v>NE</v>
      </c>
      <c r="Q397" s="4" t="str">
        <f>IFERROR(VLOOKUP(E397,'Svátky 2023'!B$2:B$14,1,0),"")</f>
        <v/>
      </c>
      <c r="R397" t="str">
        <f t="shared" si="20"/>
        <v/>
      </c>
    </row>
    <row r="398" spans="1:18" x14ac:dyDescent="0.25">
      <c r="A398" s="1" t="s">
        <v>1609</v>
      </c>
      <c r="B398" s="1" t="s">
        <v>1610</v>
      </c>
      <c r="C398" s="1" t="s">
        <v>1611</v>
      </c>
      <c r="D398" s="1" t="s">
        <v>48</v>
      </c>
      <c r="E398" s="4">
        <v>44944</v>
      </c>
      <c r="F398" s="8">
        <v>0.37361111111111112</v>
      </c>
      <c r="G398" s="4">
        <v>44946</v>
      </c>
      <c r="H398" s="1" t="s">
        <v>649</v>
      </c>
      <c r="I398" s="1" t="s">
        <v>51</v>
      </c>
      <c r="J398" s="5">
        <v>2</v>
      </c>
      <c r="K398" s="5" t="str">
        <f>VLOOKUP(J398,'Svátky 2023'!A$18:B$20,2,0)</f>
        <v>plánované</v>
      </c>
      <c r="L398" s="1" t="s">
        <v>21</v>
      </c>
      <c r="M398" s="1" t="s">
        <v>22</v>
      </c>
      <c r="N398" s="1" t="s">
        <v>23</v>
      </c>
      <c r="O398">
        <f t="shared" si="18"/>
        <v>3</v>
      </c>
      <c r="P398" t="str">
        <f t="shared" si="19"/>
        <v>NE</v>
      </c>
      <c r="Q398" s="4" t="str">
        <f>IFERROR(VLOOKUP(E398,'Svátky 2023'!B$2:B$14,1,0),"")</f>
        <v/>
      </c>
      <c r="R398" t="str">
        <f t="shared" si="20"/>
        <v/>
      </c>
    </row>
    <row r="399" spans="1:18" x14ac:dyDescent="0.25">
      <c r="A399" s="1" t="s">
        <v>1612</v>
      </c>
      <c r="B399" s="1" t="s">
        <v>482</v>
      </c>
      <c r="C399" s="1" t="s">
        <v>483</v>
      </c>
      <c r="D399" s="1" t="s">
        <v>48</v>
      </c>
      <c r="E399" s="4">
        <v>44944</v>
      </c>
      <c r="F399" s="8">
        <v>0.38125000000000003</v>
      </c>
      <c r="G399" s="4">
        <v>44946</v>
      </c>
      <c r="H399" s="1" t="s">
        <v>485</v>
      </c>
      <c r="I399" s="1" t="s">
        <v>258</v>
      </c>
      <c r="J399" s="5">
        <v>2</v>
      </c>
      <c r="K399" s="5" t="str">
        <f>VLOOKUP(J399,'Svátky 2023'!A$18:B$20,2,0)</f>
        <v>plánované</v>
      </c>
      <c r="L399" s="1" t="s">
        <v>21</v>
      </c>
      <c r="M399" s="1" t="s">
        <v>22</v>
      </c>
      <c r="N399" s="1" t="s">
        <v>23</v>
      </c>
      <c r="O399">
        <f t="shared" si="18"/>
        <v>3</v>
      </c>
      <c r="P399" t="str">
        <f t="shared" si="19"/>
        <v>NE</v>
      </c>
      <c r="Q399" s="4" t="str">
        <f>IFERROR(VLOOKUP(E399,'Svátky 2023'!B$2:B$14,1,0),"")</f>
        <v/>
      </c>
      <c r="R399" t="str">
        <f t="shared" si="20"/>
        <v/>
      </c>
    </row>
    <row r="400" spans="1:18" x14ac:dyDescent="0.25">
      <c r="A400" s="1" t="s">
        <v>1613</v>
      </c>
      <c r="B400" s="1" t="s">
        <v>1614</v>
      </c>
      <c r="C400" s="1" t="s">
        <v>1615</v>
      </c>
      <c r="D400" s="1" t="s">
        <v>100</v>
      </c>
      <c r="E400" s="4">
        <v>44944</v>
      </c>
      <c r="F400" s="8">
        <v>0.3888888888888889</v>
      </c>
      <c r="G400" s="4">
        <v>44946</v>
      </c>
      <c r="H400" s="1" t="s">
        <v>632</v>
      </c>
      <c r="I400" s="1" t="s">
        <v>151</v>
      </c>
      <c r="J400" s="5">
        <v>2</v>
      </c>
      <c r="K400" s="5" t="str">
        <f>VLOOKUP(J400,'Svátky 2023'!A$18:B$20,2,0)</f>
        <v>plánované</v>
      </c>
      <c r="L400" s="1" t="s">
        <v>21</v>
      </c>
      <c r="M400" s="1" t="s">
        <v>22</v>
      </c>
      <c r="N400" s="1" t="s">
        <v>23</v>
      </c>
      <c r="O400">
        <f t="shared" si="18"/>
        <v>3</v>
      </c>
      <c r="P400" t="str">
        <f t="shared" si="19"/>
        <v>NE</v>
      </c>
      <c r="Q400" s="4" t="str">
        <f>IFERROR(VLOOKUP(E400,'Svátky 2023'!B$2:B$14,1,0),"")</f>
        <v/>
      </c>
      <c r="R400" t="str">
        <f t="shared" si="20"/>
        <v/>
      </c>
    </row>
    <row r="401" spans="1:18" x14ac:dyDescent="0.25">
      <c r="A401" s="1" t="s">
        <v>1616</v>
      </c>
      <c r="B401" s="1" t="s">
        <v>1617</v>
      </c>
      <c r="C401" s="1" t="s">
        <v>1618</v>
      </c>
      <c r="D401" s="1" t="s">
        <v>64</v>
      </c>
      <c r="E401" s="4">
        <v>44944</v>
      </c>
      <c r="F401" s="8">
        <v>0.41805555555555557</v>
      </c>
      <c r="G401" s="4">
        <v>44946</v>
      </c>
      <c r="H401" s="1" t="s">
        <v>1619</v>
      </c>
      <c r="I401" s="1" t="s">
        <v>151</v>
      </c>
      <c r="J401" s="5">
        <v>2</v>
      </c>
      <c r="K401" s="5" t="str">
        <f>VLOOKUP(J401,'Svátky 2023'!A$18:B$20,2,0)</f>
        <v>plánované</v>
      </c>
      <c r="L401" s="1" t="s">
        <v>21</v>
      </c>
      <c r="M401" s="1" t="s">
        <v>22</v>
      </c>
      <c r="N401" s="1" t="s">
        <v>23</v>
      </c>
      <c r="O401">
        <f t="shared" si="18"/>
        <v>3</v>
      </c>
      <c r="P401" t="str">
        <f t="shared" si="19"/>
        <v>NE</v>
      </c>
      <c r="Q401" s="4" t="str">
        <f>IFERROR(VLOOKUP(E401,'Svátky 2023'!B$2:B$14,1,0),"")</f>
        <v/>
      </c>
      <c r="R401" t="str">
        <f t="shared" si="20"/>
        <v/>
      </c>
    </row>
    <row r="402" spans="1:18" x14ac:dyDescent="0.25">
      <c r="A402" s="1" t="s">
        <v>1620</v>
      </c>
      <c r="B402" s="1" t="s">
        <v>1621</v>
      </c>
      <c r="C402" s="1" t="s">
        <v>1622</v>
      </c>
      <c r="D402" s="1" t="s">
        <v>48</v>
      </c>
      <c r="E402" s="4">
        <v>44944</v>
      </c>
      <c r="F402" s="8">
        <v>0.42638888888888887</v>
      </c>
      <c r="G402" s="4">
        <v>44946</v>
      </c>
      <c r="H402" s="1" t="s">
        <v>702</v>
      </c>
      <c r="I402" s="1" t="s">
        <v>51</v>
      </c>
      <c r="J402" s="5">
        <v>2</v>
      </c>
      <c r="K402" s="5" t="str">
        <f>VLOOKUP(J402,'Svátky 2023'!A$18:B$20,2,0)</f>
        <v>plánované</v>
      </c>
      <c r="L402" s="1" t="s">
        <v>21</v>
      </c>
      <c r="M402" s="1" t="s">
        <v>22</v>
      </c>
      <c r="N402" s="1" t="s">
        <v>23</v>
      </c>
      <c r="O402">
        <f t="shared" si="18"/>
        <v>3</v>
      </c>
      <c r="P402" t="str">
        <f t="shared" si="19"/>
        <v>NE</v>
      </c>
      <c r="Q402" s="4" t="str">
        <f>IFERROR(VLOOKUP(E402,'Svátky 2023'!B$2:B$14,1,0),"")</f>
        <v/>
      </c>
      <c r="R402" t="str">
        <f t="shared" si="20"/>
        <v/>
      </c>
    </row>
    <row r="403" spans="1:18" x14ac:dyDescent="0.25">
      <c r="A403" s="1" t="s">
        <v>1623</v>
      </c>
      <c r="B403" s="1" t="s">
        <v>1624</v>
      </c>
      <c r="C403" s="1" t="s">
        <v>1625</v>
      </c>
      <c r="D403" s="1" t="s">
        <v>48</v>
      </c>
      <c r="E403" s="4">
        <v>44944</v>
      </c>
      <c r="F403" s="8">
        <v>0.47083333333333338</v>
      </c>
      <c r="G403" s="4">
        <v>44946</v>
      </c>
      <c r="H403" s="1" t="s">
        <v>741</v>
      </c>
      <c r="I403" s="1" t="s">
        <v>51</v>
      </c>
      <c r="J403" s="5">
        <v>2</v>
      </c>
      <c r="K403" s="5" t="str">
        <f>VLOOKUP(J403,'Svátky 2023'!A$18:B$20,2,0)</f>
        <v>plánované</v>
      </c>
      <c r="L403" s="1" t="s">
        <v>21</v>
      </c>
      <c r="M403" s="1" t="s">
        <v>22</v>
      </c>
      <c r="N403" s="1" t="s">
        <v>23</v>
      </c>
      <c r="O403">
        <f t="shared" si="18"/>
        <v>3</v>
      </c>
      <c r="P403" t="str">
        <f t="shared" si="19"/>
        <v>NE</v>
      </c>
      <c r="Q403" s="4" t="str">
        <f>IFERROR(VLOOKUP(E403,'Svátky 2023'!B$2:B$14,1,0),"")</f>
        <v/>
      </c>
      <c r="R403" t="str">
        <f t="shared" si="20"/>
        <v/>
      </c>
    </row>
    <row r="404" spans="1:18" x14ac:dyDescent="0.25">
      <c r="A404" s="1" t="s">
        <v>1626</v>
      </c>
      <c r="B404" s="1" t="s">
        <v>1627</v>
      </c>
      <c r="C404" s="1" t="s">
        <v>1628</v>
      </c>
      <c r="D404" s="1" t="s">
        <v>48</v>
      </c>
      <c r="E404" s="4">
        <v>44944</v>
      </c>
      <c r="F404" s="8">
        <v>0.47152777777777777</v>
      </c>
      <c r="G404" s="4">
        <v>44946</v>
      </c>
      <c r="H404" s="1" t="s">
        <v>1629</v>
      </c>
      <c r="I404" s="1" t="s">
        <v>120</v>
      </c>
      <c r="J404" s="5">
        <v>3</v>
      </c>
      <c r="K404" s="5" t="str">
        <f>VLOOKUP(J404,'Svátky 2023'!A$18:B$20,2,0)</f>
        <v>jiné</v>
      </c>
      <c r="L404" s="1" t="s">
        <v>30</v>
      </c>
      <c r="M404" s="1" t="s">
        <v>31</v>
      </c>
      <c r="N404" s="1" t="s">
        <v>23</v>
      </c>
      <c r="O404">
        <f t="shared" si="18"/>
        <v>3</v>
      </c>
      <c r="P404" t="str">
        <f t="shared" si="19"/>
        <v>NE</v>
      </c>
      <c r="Q404" s="4" t="str">
        <f>IFERROR(VLOOKUP(E404,'Svátky 2023'!B$2:B$14,1,0),"")</f>
        <v/>
      </c>
      <c r="R404" t="str">
        <f t="shared" si="20"/>
        <v/>
      </c>
    </row>
    <row r="405" spans="1:18" x14ac:dyDescent="0.25">
      <c r="A405" s="1" t="s">
        <v>1630</v>
      </c>
      <c r="B405" s="1" t="s">
        <v>1631</v>
      </c>
      <c r="C405" s="1" t="s">
        <v>1632</v>
      </c>
      <c r="D405" s="1" t="s">
        <v>48</v>
      </c>
      <c r="E405" s="4">
        <v>44944</v>
      </c>
      <c r="F405" s="8">
        <v>0.47638888888888892</v>
      </c>
      <c r="G405" s="4">
        <v>44946</v>
      </c>
      <c r="H405" s="1" t="s">
        <v>741</v>
      </c>
      <c r="I405" s="1" t="s">
        <v>120</v>
      </c>
      <c r="J405" s="5">
        <v>3</v>
      </c>
      <c r="K405" s="5" t="str">
        <f>VLOOKUP(J405,'Svátky 2023'!A$18:B$20,2,0)</f>
        <v>jiné</v>
      </c>
      <c r="L405" s="1" t="s">
        <v>30</v>
      </c>
      <c r="M405" s="1" t="s">
        <v>31</v>
      </c>
      <c r="N405" s="1" t="s">
        <v>23</v>
      </c>
      <c r="O405">
        <f t="shared" si="18"/>
        <v>3</v>
      </c>
      <c r="P405" t="str">
        <f t="shared" si="19"/>
        <v>NE</v>
      </c>
      <c r="Q405" s="4" t="str">
        <f>IFERROR(VLOOKUP(E405,'Svátky 2023'!B$2:B$14,1,0),"")</f>
        <v/>
      </c>
      <c r="R405" t="str">
        <f t="shared" si="20"/>
        <v/>
      </c>
    </row>
    <row r="406" spans="1:18" x14ac:dyDescent="0.25">
      <c r="A406" s="1" t="s">
        <v>1633</v>
      </c>
      <c r="B406" s="1" t="s">
        <v>1634</v>
      </c>
      <c r="C406" s="1" t="s">
        <v>1635</v>
      </c>
      <c r="D406" s="1" t="s">
        <v>48</v>
      </c>
      <c r="E406" s="4">
        <v>44944</v>
      </c>
      <c r="F406" s="8">
        <v>0.4777777777777778</v>
      </c>
      <c r="G406" s="4">
        <v>44946</v>
      </c>
      <c r="H406" s="1" t="s">
        <v>429</v>
      </c>
      <c r="I406" s="1" t="s">
        <v>51</v>
      </c>
      <c r="J406" s="5">
        <v>2</v>
      </c>
      <c r="K406" s="5" t="str">
        <f>VLOOKUP(J406,'Svátky 2023'!A$18:B$20,2,0)</f>
        <v>plánované</v>
      </c>
      <c r="L406" s="1" t="s">
        <v>21</v>
      </c>
      <c r="M406" s="1" t="s">
        <v>22</v>
      </c>
      <c r="N406" s="1" t="s">
        <v>23</v>
      </c>
      <c r="O406">
        <f t="shared" si="18"/>
        <v>3</v>
      </c>
      <c r="P406" t="str">
        <f t="shared" si="19"/>
        <v>NE</v>
      </c>
      <c r="Q406" s="4" t="str">
        <f>IFERROR(VLOOKUP(E406,'Svátky 2023'!B$2:B$14,1,0),"")</f>
        <v/>
      </c>
      <c r="R406" t="str">
        <f t="shared" si="20"/>
        <v/>
      </c>
    </row>
    <row r="407" spans="1:18" x14ac:dyDescent="0.25">
      <c r="A407" s="1" t="s">
        <v>1636</v>
      </c>
      <c r="B407" s="1" t="s">
        <v>1637</v>
      </c>
      <c r="C407" s="1" t="s">
        <v>1638</v>
      </c>
      <c r="D407" s="1" t="s">
        <v>35</v>
      </c>
      <c r="E407" s="4">
        <v>44944</v>
      </c>
      <c r="F407" s="8">
        <v>0.53611111111111109</v>
      </c>
      <c r="G407" s="4">
        <v>44946</v>
      </c>
      <c r="H407" s="1" t="s">
        <v>502</v>
      </c>
      <c r="I407" s="1" t="s">
        <v>145</v>
      </c>
      <c r="J407" s="5">
        <v>3</v>
      </c>
      <c r="K407" s="5" t="str">
        <f>VLOOKUP(J407,'Svátky 2023'!A$18:B$20,2,0)</f>
        <v>jiné</v>
      </c>
      <c r="L407" s="1" t="s">
        <v>30</v>
      </c>
      <c r="M407" s="1" t="s">
        <v>31</v>
      </c>
      <c r="N407" s="1" t="s">
        <v>23</v>
      </c>
      <c r="O407">
        <f t="shared" si="18"/>
        <v>3</v>
      </c>
      <c r="P407" t="str">
        <f t="shared" si="19"/>
        <v>NE</v>
      </c>
      <c r="Q407" s="4" t="str">
        <f>IFERROR(VLOOKUP(E407,'Svátky 2023'!B$2:B$14,1,0),"")</f>
        <v/>
      </c>
      <c r="R407" t="str">
        <f t="shared" si="20"/>
        <v/>
      </c>
    </row>
    <row r="408" spans="1:18" x14ac:dyDescent="0.25">
      <c r="A408" s="1" t="s">
        <v>1639</v>
      </c>
      <c r="B408" s="1" t="s">
        <v>1640</v>
      </c>
      <c r="C408" s="1" t="s">
        <v>1641</v>
      </c>
      <c r="D408" s="1" t="s">
        <v>48</v>
      </c>
      <c r="E408" s="4">
        <v>44944</v>
      </c>
      <c r="F408" s="8">
        <v>0.59027777777777779</v>
      </c>
      <c r="G408" s="4">
        <v>44946</v>
      </c>
      <c r="H408" s="1" t="s">
        <v>368</v>
      </c>
      <c r="I408" s="1" t="s">
        <v>145</v>
      </c>
      <c r="J408" s="5">
        <v>3</v>
      </c>
      <c r="K408" s="5" t="str">
        <f>VLOOKUP(J408,'Svátky 2023'!A$18:B$20,2,0)</f>
        <v>jiné</v>
      </c>
      <c r="L408" s="1" t="s">
        <v>30</v>
      </c>
      <c r="M408" s="1" t="s">
        <v>31</v>
      </c>
      <c r="N408" s="1" t="s">
        <v>23</v>
      </c>
      <c r="O408">
        <f t="shared" si="18"/>
        <v>3</v>
      </c>
      <c r="P408" t="str">
        <f t="shared" si="19"/>
        <v>NE</v>
      </c>
      <c r="Q408" s="4" t="str">
        <f>IFERROR(VLOOKUP(E408,'Svátky 2023'!B$2:B$14,1,0),"")</f>
        <v/>
      </c>
      <c r="R408" t="str">
        <f t="shared" si="20"/>
        <v/>
      </c>
    </row>
    <row r="409" spans="1:18" x14ac:dyDescent="0.25">
      <c r="A409" s="1" t="s">
        <v>1642</v>
      </c>
      <c r="B409" s="1" t="s">
        <v>1643</v>
      </c>
      <c r="C409" s="1" t="s">
        <v>1644</v>
      </c>
      <c r="D409" s="1" t="s">
        <v>48</v>
      </c>
      <c r="E409" s="4">
        <v>44944</v>
      </c>
      <c r="F409" s="8">
        <v>0.66597222222222219</v>
      </c>
      <c r="G409" s="4">
        <v>44946</v>
      </c>
      <c r="H409" s="1" t="s">
        <v>658</v>
      </c>
      <c r="I409" s="1" t="s">
        <v>38</v>
      </c>
      <c r="J409" s="5">
        <v>1</v>
      </c>
      <c r="K409" s="5" t="str">
        <f>VLOOKUP(J409,'Svátky 2023'!A$18:B$20,2,0)</f>
        <v>neodkladné</v>
      </c>
      <c r="L409" s="1" t="s">
        <v>21</v>
      </c>
      <c r="M409" s="1" t="s">
        <v>22</v>
      </c>
      <c r="N409" s="1" t="s">
        <v>23</v>
      </c>
      <c r="O409">
        <f t="shared" si="18"/>
        <v>3</v>
      </c>
      <c r="P409" t="str">
        <f t="shared" si="19"/>
        <v>ANO</v>
      </c>
      <c r="Q409" s="4" t="str">
        <f>IFERROR(VLOOKUP(E409,'Svátky 2023'!B$2:B$14,1,0),"")</f>
        <v/>
      </c>
      <c r="R409" t="str">
        <f t="shared" si="20"/>
        <v>ANO</v>
      </c>
    </row>
    <row r="410" spans="1:18" x14ac:dyDescent="0.25">
      <c r="A410" s="1" t="s">
        <v>1646</v>
      </c>
      <c r="B410" s="1" t="s">
        <v>1647</v>
      </c>
      <c r="C410" s="1" t="s">
        <v>1648</v>
      </c>
      <c r="D410" s="1" t="s">
        <v>48</v>
      </c>
      <c r="E410" s="4">
        <v>44944</v>
      </c>
      <c r="F410" s="8">
        <v>0.72222222222222221</v>
      </c>
      <c r="G410" s="4">
        <v>44946</v>
      </c>
      <c r="H410" s="1" t="s">
        <v>373</v>
      </c>
      <c r="I410" s="1" t="s">
        <v>44</v>
      </c>
      <c r="J410" s="5">
        <v>3</v>
      </c>
      <c r="K410" s="5" t="str">
        <f>VLOOKUP(J410,'Svátky 2023'!A$18:B$20,2,0)</f>
        <v>jiné</v>
      </c>
      <c r="L410" s="1" t="s">
        <v>30</v>
      </c>
      <c r="M410" s="1" t="s">
        <v>31</v>
      </c>
      <c r="N410" s="1" t="s">
        <v>23</v>
      </c>
      <c r="O410">
        <f t="shared" si="18"/>
        <v>3</v>
      </c>
      <c r="P410" t="str">
        <f t="shared" si="19"/>
        <v>ANO</v>
      </c>
      <c r="Q410" s="4" t="str">
        <f>IFERROR(VLOOKUP(E410,'Svátky 2023'!B$2:B$14,1,0),"")</f>
        <v/>
      </c>
      <c r="R410" t="str">
        <f t="shared" si="20"/>
        <v>ANO</v>
      </c>
    </row>
    <row r="411" spans="1:18" x14ac:dyDescent="0.25">
      <c r="A411" s="1" t="s">
        <v>1649</v>
      </c>
      <c r="B411" s="1" t="s">
        <v>1650</v>
      </c>
      <c r="C411" s="1" t="s">
        <v>1651</v>
      </c>
      <c r="D411" s="1" t="s">
        <v>35</v>
      </c>
      <c r="E411" s="4">
        <v>44944</v>
      </c>
      <c r="F411" s="8">
        <v>0.90763888888888899</v>
      </c>
      <c r="G411" s="4">
        <v>44946</v>
      </c>
      <c r="H411" s="1" t="s">
        <v>243</v>
      </c>
      <c r="I411" s="1" t="s">
        <v>151</v>
      </c>
      <c r="J411" s="5">
        <v>1</v>
      </c>
      <c r="K411" s="5" t="str">
        <f>VLOOKUP(J411,'Svátky 2023'!A$18:B$20,2,0)</f>
        <v>neodkladné</v>
      </c>
      <c r="L411" s="1" t="s">
        <v>22</v>
      </c>
      <c r="M411" s="1" t="s">
        <v>22</v>
      </c>
      <c r="N411" s="1" t="s">
        <v>23</v>
      </c>
      <c r="O411">
        <f t="shared" si="18"/>
        <v>3</v>
      </c>
      <c r="P411" t="str">
        <f t="shared" si="19"/>
        <v>ANO</v>
      </c>
      <c r="Q411" s="4" t="str">
        <f>IFERROR(VLOOKUP(E411,'Svátky 2023'!B$2:B$14,1,0),"")</f>
        <v/>
      </c>
      <c r="R411" t="str">
        <f t="shared" si="20"/>
        <v>ANO</v>
      </c>
    </row>
    <row r="412" spans="1:18" x14ac:dyDescent="0.25">
      <c r="A412" s="1" t="s">
        <v>1652</v>
      </c>
      <c r="B412" s="1" t="s">
        <v>1653</v>
      </c>
      <c r="C412" s="1" t="s">
        <v>1654</v>
      </c>
      <c r="D412" s="1" t="s">
        <v>35</v>
      </c>
      <c r="E412" s="4">
        <v>44944</v>
      </c>
      <c r="F412" s="8">
        <v>0.94652777777777775</v>
      </c>
      <c r="G412" s="4">
        <v>44946</v>
      </c>
      <c r="H412" s="1" t="s">
        <v>1004</v>
      </c>
      <c r="I412" s="1" t="s">
        <v>145</v>
      </c>
      <c r="J412" s="5">
        <v>3</v>
      </c>
      <c r="K412" s="5" t="str">
        <f>VLOOKUP(J412,'Svátky 2023'!A$18:B$20,2,0)</f>
        <v>jiné</v>
      </c>
      <c r="L412" s="1" t="s">
        <v>30</v>
      </c>
      <c r="M412" s="1" t="s">
        <v>31</v>
      </c>
      <c r="N412" s="1" t="s">
        <v>23</v>
      </c>
      <c r="O412">
        <f t="shared" si="18"/>
        <v>3</v>
      </c>
      <c r="P412" t="str">
        <f t="shared" si="19"/>
        <v>ANO</v>
      </c>
      <c r="Q412" s="4" t="str">
        <f>IFERROR(VLOOKUP(E412,'Svátky 2023'!B$2:B$14,1,0),"")</f>
        <v/>
      </c>
      <c r="R412" t="str">
        <f t="shared" si="20"/>
        <v>ANO</v>
      </c>
    </row>
    <row r="413" spans="1:18" x14ac:dyDescent="0.25">
      <c r="A413" s="1" t="s">
        <v>1655</v>
      </c>
      <c r="B413" s="1" t="s">
        <v>1656</v>
      </c>
      <c r="C413" s="1" t="s">
        <v>1657</v>
      </c>
      <c r="D413" s="1" t="s">
        <v>48</v>
      </c>
      <c r="E413" s="4">
        <v>44945</v>
      </c>
      <c r="F413" s="8">
        <v>0</v>
      </c>
      <c r="G413" s="4">
        <v>44946</v>
      </c>
      <c r="H413" s="1" t="s">
        <v>71</v>
      </c>
      <c r="I413" s="1" t="s">
        <v>51</v>
      </c>
      <c r="J413" s="5">
        <v>1</v>
      </c>
      <c r="K413" s="5" t="str">
        <f>VLOOKUP(J413,'Svátky 2023'!A$18:B$20,2,0)</f>
        <v>neodkladné</v>
      </c>
      <c r="L413" s="1" t="s">
        <v>21</v>
      </c>
      <c r="M413" s="1" t="s">
        <v>22</v>
      </c>
      <c r="N413" s="1" t="s">
        <v>23</v>
      </c>
      <c r="O413">
        <f t="shared" si="18"/>
        <v>4</v>
      </c>
      <c r="P413" t="str">
        <f t="shared" si="19"/>
        <v>ANO</v>
      </c>
      <c r="Q413" s="4" t="str">
        <f>IFERROR(VLOOKUP(E413,'Svátky 2023'!B$2:B$14,1,0),"")</f>
        <v/>
      </c>
      <c r="R413" t="str">
        <f t="shared" si="20"/>
        <v>ANO</v>
      </c>
    </row>
    <row r="414" spans="1:18" x14ac:dyDescent="0.25">
      <c r="A414" s="1" t="s">
        <v>1658</v>
      </c>
      <c r="B414" s="1" t="s">
        <v>1659</v>
      </c>
      <c r="C414" s="1" t="s">
        <v>1660</v>
      </c>
      <c r="D414" s="1" t="s">
        <v>64</v>
      </c>
      <c r="E414" s="4">
        <v>44945</v>
      </c>
      <c r="F414" s="8">
        <v>0.44027777777777777</v>
      </c>
      <c r="G414" s="4">
        <v>44946</v>
      </c>
      <c r="H414" s="1" t="s">
        <v>866</v>
      </c>
      <c r="I414" s="1" t="s">
        <v>258</v>
      </c>
      <c r="J414" s="5">
        <v>2</v>
      </c>
      <c r="K414" s="5" t="str">
        <f>VLOOKUP(J414,'Svátky 2023'!A$18:B$20,2,0)</f>
        <v>plánované</v>
      </c>
      <c r="L414" s="1" t="s">
        <v>21</v>
      </c>
      <c r="M414" s="1" t="s">
        <v>22</v>
      </c>
      <c r="N414" s="1" t="s">
        <v>23</v>
      </c>
      <c r="O414">
        <f t="shared" si="18"/>
        <v>4</v>
      </c>
      <c r="P414" t="str">
        <f t="shared" si="19"/>
        <v>NE</v>
      </c>
      <c r="Q414" s="4" t="str">
        <f>IFERROR(VLOOKUP(E414,'Svátky 2023'!B$2:B$14,1,0),"")</f>
        <v/>
      </c>
      <c r="R414" t="str">
        <f t="shared" si="20"/>
        <v/>
      </c>
    </row>
    <row r="415" spans="1:18" x14ac:dyDescent="0.25">
      <c r="A415" s="1" t="s">
        <v>1661</v>
      </c>
      <c r="B415" s="1" t="s">
        <v>1662</v>
      </c>
      <c r="C415" s="1" t="s">
        <v>1663</v>
      </c>
      <c r="D415" s="1" t="s">
        <v>48</v>
      </c>
      <c r="E415" s="4">
        <v>44945</v>
      </c>
      <c r="F415" s="8">
        <v>0.79236111111111107</v>
      </c>
      <c r="G415" s="4">
        <v>44946</v>
      </c>
      <c r="H415" s="1" t="s">
        <v>307</v>
      </c>
      <c r="I415" s="1" t="s">
        <v>44</v>
      </c>
      <c r="J415" s="5">
        <v>3</v>
      </c>
      <c r="K415" s="5" t="str">
        <f>VLOOKUP(J415,'Svátky 2023'!A$18:B$20,2,0)</f>
        <v>jiné</v>
      </c>
      <c r="L415" s="1" t="s">
        <v>30</v>
      </c>
      <c r="M415" s="1" t="s">
        <v>31</v>
      </c>
      <c r="N415" s="1" t="s">
        <v>23</v>
      </c>
      <c r="O415">
        <f t="shared" si="18"/>
        <v>4</v>
      </c>
      <c r="P415" t="str">
        <f t="shared" si="19"/>
        <v>ANO</v>
      </c>
      <c r="Q415" s="4" t="str">
        <f>IFERROR(VLOOKUP(E415,'Svátky 2023'!B$2:B$14,1,0),"")</f>
        <v/>
      </c>
      <c r="R415" t="str">
        <f t="shared" si="20"/>
        <v>ANO</v>
      </c>
    </row>
    <row r="416" spans="1:18" x14ac:dyDescent="0.25">
      <c r="A416" s="1" t="s">
        <v>1664</v>
      </c>
      <c r="B416" s="1" t="s">
        <v>1665</v>
      </c>
      <c r="C416" s="1" t="s">
        <v>1666</v>
      </c>
      <c r="D416" s="1" t="s">
        <v>64</v>
      </c>
      <c r="E416" s="4">
        <v>44938</v>
      </c>
      <c r="F416" s="8">
        <v>0.99097222222222225</v>
      </c>
      <c r="G416" s="4">
        <v>44947</v>
      </c>
      <c r="H416" s="1" t="s">
        <v>1059</v>
      </c>
      <c r="I416" s="1" t="s">
        <v>38</v>
      </c>
      <c r="J416" s="5">
        <v>1</v>
      </c>
      <c r="K416" s="5" t="str">
        <f>VLOOKUP(J416,'Svátky 2023'!A$18:B$20,2,0)</f>
        <v>neodkladné</v>
      </c>
      <c r="L416" s="1" t="s">
        <v>31</v>
      </c>
      <c r="M416" s="1" t="s">
        <v>22</v>
      </c>
      <c r="N416" s="1" t="s">
        <v>23</v>
      </c>
      <c r="O416">
        <f t="shared" si="18"/>
        <v>4</v>
      </c>
      <c r="P416" t="str">
        <f t="shared" si="19"/>
        <v>ANO</v>
      </c>
      <c r="Q416" s="4" t="str">
        <f>IFERROR(VLOOKUP(E416,'Svátky 2023'!B$2:B$14,1,0),"")</f>
        <v/>
      </c>
      <c r="R416" t="str">
        <f t="shared" si="20"/>
        <v>ANO</v>
      </c>
    </row>
    <row r="417" spans="1:18" x14ac:dyDescent="0.25">
      <c r="A417" s="1" t="s">
        <v>1667</v>
      </c>
      <c r="B417" s="1" t="s">
        <v>1668</v>
      </c>
      <c r="C417" s="1" t="s">
        <v>1669</v>
      </c>
      <c r="D417" s="1" t="s">
        <v>64</v>
      </c>
      <c r="E417" s="4">
        <v>44939</v>
      </c>
      <c r="F417" s="8">
        <v>3.5416666666666666E-2</v>
      </c>
      <c r="G417" s="4">
        <v>44947</v>
      </c>
      <c r="H417" s="1" t="s">
        <v>718</v>
      </c>
      <c r="I417" s="1" t="s">
        <v>44</v>
      </c>
      <c r="J417" s="5">
        <v>3</v>
      </c>
      <c r="K417" s="5" t="str">
        <f>VLOOKUP(J417,'Svátky 2023'!A$18:B$20,2,0)</f>
        <v>jiné</v>
      </c>
      <c r="L417" s="1" t="s">
        <v>30</v>
      </c>
      <c r="M417" s="1" t="s">
        <v>31</v>
      </c>
      <c r="N417" s="1" t="s">
        <v>23</v>
      </c>
      <c r="O417">
        <f t="shared" si="18"/>
        <v>5</v>
      </c>
      <c r="P417" t="str">
        <f t="shared" si="19"/>
        <v>ANO</v>
      </c>
      <c r="Q417" s="4" t="str">
        <f>IFERROR(VLOOKUP(E417,'Svátky 2023'!B$2:B$14,1,0),"")</f>
        <v/>
      </c>
      <c r="R417" t="str">
        <f t="shared" si="20"/>
        <v>ANO</v>
      </c>
    </row>
    <row r="418" spans="1:18" x14ac:dyDescent="0.25">
      <c r="A418" s="1" t="s">
        <v>1670</v>
      </c>
      <c r="B418" s="1" t="s">
        <v>776</v>
      </c>
      <c r="C418" s="1" t="s">
        <v>777</v>
      </c>
      <c r="D418" s="1" t="s">
        <v>48</v>
      </c>
      <c r="E418" s="4">
        <v>44941</v>
      </c>
      <c r="F418" s="8">
        <v>0.40625</v>
      </c>
      <c r="G418" s="4">
        <v>44947</v>
      </c>
      <c r="H418" s="1" t="s">
        <v>838</v>
      </c>
      <c r="I418" s="1" t="s">
        <v>258</v>
      </c>
      <c r="J418" s="5">
        <v>2</v>
      </c>
      <c r="K418" s="5" t="str">
        <f>VLOOKUP(J418,'Svátky 2023'!A$18:B$20,2,0)</f>
        <v>plánované</v>
      </c>
      <c r="L418" s="1" t="s">
        <v>21</v>
      </c>
      <c r="M418" s="1" t="s">
        <v>22</v>
      </c>
      <c r="N418" s="1" t="s">
        <v>23</v>
      </c>
      <c r="O418">
        <f t="shared" si="18"/>
        <v>7</v>
      </c>
      <c r="P418" t="str">
        <f t="shared" si="19"/>
        <v>NE</v>
      </c>
      <c r="Q418" s="4" t="str">
        <f>IFERROR(VLOOKUP(E418,'Svátky 2023'!B$2:B$14,1,0),"")</f>
        <v/>
      </c>
      <c r="R418" t="str">
        <f t="shared" si="20"/>
        <v>ANO</v>
      </c>
    </row>
    <row r="419" spans="1:18" x14ac:dyDescent="0.25">
      <c r="A419" s="1" t="s">
        <v>1671</v>
      </c>
      <c r="B419" s="1" t="s">
        <v>781</v>
      </c>
      <c r="C419" s="1" t="s">
        <v>782</v>
      </c>
      <c r="D419" s="1" t="s">
        <v>48</v>
      </c>
      <c r="E419" s="4">
        <v>44941</v>
      </c>
      <c r="F419" s="8">
        <v>0.6875</v>
      </c>
      <c r="G419" s="4">
        <v>44947</v>
      </c>
      <c r="H419" s="1" t="s">
        <v>1533</v>
      </c>
      <c r="I419" s="1" t="s">
        <v>264</v>
      </c>
      <c r="J419" s="5">
        <v>3</v>
      </c>
      <c r="K419" s="5" t="str">
        <f>VLOOKUP(J419,'Svátky 2023'!A$18:B$20,2,0)</f>
        <v>jiné</v>
      </c>
      <c r="L419" s="1" t="s">
        <v>30</v>
      </c>
      <c r="M419" s="1" t="s">
        <v>31</v>
      </c>
      <c r="N419" s="1" t="s">
        <v>23</v>
      </c>
      <c r="O419">
        <f t="shared" si="18"/>
        <v>7</v>
      </c>
      <c r="P419" t="str">
        <f t="shared" si="19"/>
        <v>ANO</v>
      </c>
      <c r="Q419" s="4" t="str">
        <f>IFERROR(VLOOKUP(E419,'Svátky 2023'!B$2:B$14,1,0),"")</f>
        <v/>
      </c>
      <c r="R419" t="str">
        <f t="shared" si="20"/>
        <v>ANO</v>
      </c>
    </row>
    <row r="420" spans="1:18" x14ac:dyDescent="0.25">
      <c r="A420" s="1" t="s">
        <v>1673</v>
      </c>
      <c r="B420" s="1" t="s">
        <v>1674</v>
      </c>
      <c r="C420" s="1" t="s">
        <v>1675</v>
      </c>
      <c r="D420" s="1" t="s">
        <v>64</v>
      </c>
      <c r="E420" s="4">
        <v>44945</v>
      </c>
      <c r="F420" s="8">
        <v>0.40902777777777777</v>
      </c>
      <c r="G420" s="4">
        <v>44947</v>
      </c>
      <c r="H420" s="1" t="s">
        <v>1105</v>
      </c>
      <c r="I420" s="1" t="s">
        <v>151</v>
      </c>
      <c r="J420" s="5">
        <v>2</v>
      </c>
      <c r="K420" s="5" t="str">
        <f>VLOOKUP(J420,'Svátky 2023'!A$18:B$20,2,0)</f>
        <v>plánované</v>
      </c>
      <c r="L420" s="1" t="s">
        <v>21</v>
      </c>
      <c r="M420" s="1" t="s">
        <v>22</v>
      </c>
      <c r="N420" s="1" t="s">
        <v>23</v>
      </c>
      <c r="O420">
        <f t="shared" si="18"/>
        <v>4</v>
      </c>
      <c r="P420" t="str">
        <f t="shared" si="19"/>
        <v>NE</v>
      </c>
      <c r="Q420" s="4" t="str">
        <f>IFERROR(VLOOKUP(E420,'Svátky 2023'!B$2:B$14,1,0),"")</f>
        <v/>
      </c>
      <c r="R420" t="str">
        <f t="shared" si="20"/>
        <v/>
      </c>
    </row>
    <row r="421" spans="1:18" x14ac:dyDescent="0.25">
      <c r="A421" s="1" t="s">
        <v>1677</v>
      </c>
      <c r="B421" s="1" t="s">
        <v>1678</v>
      </c>
      <c r="C421" s="1" t="s">
        <v>1679</v>
      </c>
      <c r="D421" s="1" t="s">
        <v>64</v>
      </c>
      <c r="E421" s="4">
        <v>44945</v>
      </c>
      <c r="F421" s="8">
        <v>0.41736111111111113</v>
      </c>
      <c r="G421" s="4">
        <v>44947</v>
      </c>
      <c r="H421" s="1" t="s">
        <v>150</v>
      </c>
      <c r="I421" s="1" t="s">
        <v>151</v>
      </c>
      <c r="J421" s="5">
        <v>2</v>
      </c>
      <c r="K421" s="5" t="str">
        <f>VLOOKUP(J421,'Svátky 2023'!A$18:B$20,2,0)</f>
        <v>plánované</v>
      </c>
      <c r="L421" s="1" t="s">
        <v>21</v>
      </c>
      <c r="M421" s="1" t="s">
        <v>22</v>
      </c>
      <c r="N421" s="1" t="s">
        <v>23</v>
      </c>
      <c r="O421">
        <f t="shared" si="18"/>
        <v>4</v>
      </c>
      <c r="P421" t="str">
        <f t="shared" si="19"/>
        <v>NE</v>
      </c>
      <c r="Q421" s="4" t="str">
        <f>IFERROR(VLOOKUP(E421,'Svátky 2023'!B$2:B$14,1,0),"")</f>
        <v/>
      </c>
      <c r="R421" t="str">
        <f t="shared" si="20"/>
        <v/>
      </c>
    </row>
    <row r="422" spans="1:18" x14ac:dyDescent="0.25">
      <c r="A422" s="1" t="s">
        <v>1680</v>
      </c>
      <c r="B422" s="1" t="s">
        <v>1681</v>
      </c>
      <c r="C422" s="1" t="s">
        <v>1682</v>
      </c>
      <c r="D422" s="1" t="s">
        <v>35</v>
      </c>
      <c r="E422" s="4">
        <v>44945</v>
      </c>
      <c r="F422" s="8">
        <v>0.4291666666666667</v>
      </c>
      <c r="G422" s="4">
        <v>44947</v>
      </c>
      <c r="H422" s="1" t="s">
        <v>344</v>
      </c>
      <c r="I422" s="1" t="s">
        <v>151</v>
      </c>
      <c r="J422" s="5">
        <v>2</v>
      </c>
      <c r="K422" s="5" t="str">
        <f>VLOOKUP(J422,'Svátky 2023'!A$18:B$20,2,0)</f>
        <v>plánované</v>
      </c>
      <c r="L422" s="1" t="s">
        <v>21</v>
      </c>
      <c r="M422" s="1" t="s">
        <v>22</v>
      </c>
      <c r="N422" s="1" t="s">
        <v>23</v>
      </c>
      <c r="O422">
        <f t="shared" si="18"/>
        <v>4</v>
      </c>
      <c r="P422" t="str">
        <f t="shared" si="19"/>
        <v>NE</v>
      </c>
      <c r="Q422" s="4" t="str">
        <f>IFERROR(VLOOKUP(E422,'Svátky 2023'!B$2:B$14,1,0),"")</f>
        <v/>
      </c>
      <c r="R422" t="str">
        <f t="shared" si="20"/>
        <v/>
      </c>
    </row>
    <row r="423" spans="1:18" x14ac:dyDescent="0.25">
      <c r="A423" s="1" t="s">
        <v>1683</v>
      </c>
      <c r="B423" s="1" t="s">
        <v>1684</v>
      </c>
      <c r="C423" s="1" t="s">
        <v>1685</v>
      </c>
      <c r="D423" s="1" t="s">
        <v>48</v>
      </c>
      <c r="E423" s="4">
        <v>44945</v>
      </c>
      <c r="F423" s="8">
        <v>0.4381944444444445</v>
      </c>
      <c r="G423" s="4">
        <v>44947</v>
      </c>
      <c r="H423" s="1" t="s">
        <v>1686</v>
      </c>
      <c r="I423" s="1" t="s">
        <v>19</v>
      </c>
      <c r="J423" s="5">
        <v>1</v>
      </c>
      <c r="K423" s="5" t="str">
        <f>VLOOKUP(J423,'Svátky 2023'!A$18:B$20,2,0)</f>
        <v>neodkladné</v>
      </c>
      <c r="L423" s="1" t="s">
        <v>22</v>
      </c>
      <c r="M423" s="1" t="s">
        <v>22</v>
      </c>
      <c r="N423" s="1" t="s">
        <v>23</v>
      </c>
      <c r="O423">
        <f t="shared" si="18"/>
        <v>4</v>
      </c>
      <c r="P423" t="str">
        <f t="shared" si="19"/>
        <v>NE</v>
      </c>
      <c r="Q423" s="4" t="str">
        <f>IFERROR(VLOOKUP(E423,'Svátky 2023'!B$2:B$14,1,0),"")</f>
        <v/>
      </c>
      <c r="R423" t="str">
        <f t="shared" si="20"/>
        <v/>
      </c>
    </row>
    <row r="424" spans="1:18" x14ac:dyDescent="0.25">
      <c r="A424" s="1" t="s">
        <v>1687</v>
      </c>
      <c r="B424" s="1" t="s">
        <v>1688</v>
      </c>
      <c r="C424" s="1" t="s">
        <v>1689</v>
      </c>
      <c r="D424" s="1" t="s">
        <v>35</v>
      </c>
      <c r="E424" s="4">
        <v>44945</v>
      </c>
      <c r="F424" s="8">
        <v>0.4458333333333333</v>
      </c>
      <c r="G424" s="4">
        <v>44947</v>
      </c>
      <c r="H424" s="1" t="s">
        <v>1691</v>
      </c>
      <c r="I424" s="1" t="s">
        <v>151</v>
      </c>
      <c r="J424" s="5">
        <v>2</v>
      </c>
      <c r="K424" s="5" t="str">
        <f>VLOOKUP(J424,'Svátky 2023'!A$18:B$20,2,0)</f>
        <v>plánované</v>
      </c>
      <c r="L424" s="1" t="s">
        <v>21</v>
      </c>
      <c r="M424" s="1" t="s">
        <v>22</v>
      </c>
      <c r="N424" s="1" t="s">
        <v>23</v>
      </c>
      <c r="O424">
        <f t="shared" si="18"/>
        <v>4</v>
      </c>
      <c r="P424" t="str">
        <f t="shared" si="19"/>
        <v>NE</v>
      </c>
      <c r="Q424" s="4" t="str">
        <f>IFERROR(VLOOKUP(E424,'Svátky 2023'!B$2:B$14,1,0),"")</f>
        <v/>
      </c>
      <c r="R424" t="str">
        <f t="shared" si="20"/>
        <v/>
      </c>
    </row>
    <row r="425" spans="1:18" x14ac:dyDescent="0.25">
      <c r="A425" s="1" t="s">
        <v>1692</v>
      </c>
      <c r="B425" s="1" t="s">
        <v>1693</v>
      </c>
      <c r="C425" s="1" t="s">
        <v>1694</v>
      </c>
      <c r="D425" s="1" t="s">
        <v>35</v>
      </c>
      <c r="E425" s="4">
        <v>44945</v>
      </c>
      <c r="F425" s="8">
        <v>0.45208333333333334</v>
      </c>
      <c r="G425" s="4">
        <v>44947</v>
      </c>
      <c r="H425" s="1" t="s">
        <v>144</v>
      </c>
      <c r="I425" s="1" t="s">
        <v>151</v>
      </c>
      <c r="J425" s="5">
        <v>2</v>
      </c>
      <c r="K425" s="5" t="str">
        <f>VLOOKUP(J425,'Svátky 2023'!A$18:B$20,2,0)</f>
        <v>plánované</v>
      </c>
      <c r="L425" s="1" t="s">
        <v>21</v>
      </c>
      <c r="M425" s="1" t="s">
        <v>22</v>
      </c>
      <c r="N425" s="1" t="s">
        <v>23</v>
      </c>
      <c r="O425">
        <f t="shared" si="18"/>
        <v>4</v>
      </c>
      <c r="P425" t="str">
        <f t="shared" si="19"/>
        <v>NE</v>
      </c>
      <c r="Q425" s="4" t="str">
        <f>IFERROR(VLOOKUP(E425,'Svátky 2023'!B$2:B$14,1,0),"")</f>
        <v/>
      </c>
      <c r="R425" t="str">
        <f t="shared" si="20"/>
        <v/>
      </c>
    </row>
    <row r="426" spans="1:18" x14ac:dyDescent="0.25">
      <c r="A426" s="1" t="s">
        <v>1695</v>
      </c>
      <c r="B426" s="1" t="s">
        <v>1696</v>
      </c>
      <c r="C426" s="1" t="s">
        <v>1697</v>
      </c>
      <c r="D426" s="1" t="s">
        <v>35</v>
      </c>
      <c r="E426" s="4">
        <v>44945</v>
      </c>
      <c r="F426" s="8">
        <v>0.46180555555555558</v>
      </c>
      <c r="G426" s="4">
        <v>44947</v>
      </c>
      <c r="H426" s="1" t="s">
        <v>1508</v>
      </c>
      <c r="I426" s="1" t="s">
        <v>145</v>
      </c>
      <c r="J426" s="5">
        <v>3</v>
      </c>
      <c r="K426" s="5" t="str">
        <f>VLOOKUP(J426,'Svátky 2023'!A$18:B$20,2,0)</f>
        <v>jiné</v>
      </c>
      <c r="L426" s="1" t="s">
        <v>30</v>
      </c>
      <c r="M426" s="1" t="s">
        <v>31</v>
      </c>
      <c r="N426" s="1" t="s">
        <v>23</v>
      </c>
      <c r="O426">
        <f t="shared" si="18"/>
        <v>4</v>
      </c>
      <c r="P426" t="str">
        <f t="shared" si="19"/>
        <v>NE</v>
      </c>
      <c r="Q426" s="4" t="str">
        <f>IFERROR(VLOOKUP(E426,'Svátky 2023'!B$2:B$14,1,0),"")</f>
        <v/>
      </c>
      <c r="R426" t="str">
        <f t="shared" si="20"/>
        <v/>
      </c>
    </row>
    <row r="427" spans="1:18" x14ac:dyDescent="0.25">
      <c r="A427" s="1" t="s">
        <v>1699</v>
      </c>
      <c r="B427" s="1" t="s">
        <v>1700</v>
      </c>
      <c r="C427" s="1" t="s">
        <v>1701</v>
      </c>
      <c r="D427" s="1" t="s">
        <v>64</v>
      </c>
      <c r="E427" s="4">
        <v>44945</v>
      </c>
      <c r="F427" s="8">
        <v>0.4694444444444445</v>
      </c>
      <c r="G427" s="4">
        <v>44947</v>
      </c>
      <c r="H427" s="1" t="s">
        <v>826</v>
      </c>
      <c r="I427" s="1" t="s">
        <v>145</v>
      </c>
      <c r="J427" s="5">
        <v>3</v>
      </c>
      <c r="K427" s="5" t="str">
        <f>VLOOKUP(J427,'Svátky 2023'!A$18:B$20,2,0)</f>
        <v>jiné</v>
      </c>
      <c r="L427" s="1" t="s">
        <v>30</v>
      </c>
      <c r="M427" s="1" t="s">
        <v>31</v>
      </c>
      <c r="N427" s="1" t="s">
        <v>23</v>
      </c>
      <c r="O427">
        <f t="shared" si="18"/>
        <v>4</v>
      </c>
      <c r="P427" t="str">
        <f t="shared" si="19"/>
        <v>NE</v>
      </c>
      <c r="Q427" s="4" t="str">
        <f>IFERROR(VLOOKUP(E427,'Svátky 2023'!B$2:B$14,1,0),"")</f>
        <v/>
      </c>
      <c r="R427" t="str">
        <f t="shared" si="20"/>
        <v/>
      </c>
    </row>
    <row r="428" spans="1:18" x14ac:dyDescent="0.25">
      <c r="A428" s="1" t="s">
        <v>1703</v>
      </c>
      <c r="B428" s="1" t="s">
        <v>1704</v>
      </c>
      <c r="C428" s="1" t="s">
        <v>1705</v>
      </c>
      <c r="D428" s="1" t="s">
        <v>100</v>
      </c>
      <c r="E428" s="4">
        <v>44945</v>
      </c>
      <c r="F428" s="8">
        <v>0.47430555555555554</v>
      </c>
      <c r="G428" s="4">
        <v>44947</v>
      </c>
      <c r="H428" s="1" t="s">
        <v>1531</v>
      </c>
      <c r="I428" s="1" t="s">
        <v>51</v>
      </c>
      <c r="J428" s="5">
        <v>2</v>
      </c>
      <c r="K428" s="5" t="str">
        <f>VLOOKUP(J428,'Svátky 2023'!A$18:B$20,2,0)</f>
        <v>plánované</v>
      </c>
      <c r="L428" s="1" t="s">
        <v>21</v>
      </c>
      <c r="M428" s="1" t="s">
        <v>22</v>
      </c>
      <c r="N428" s="1" t="s">
        <v>23</v>
      </c>
      <c r="O428">
        <f t="shared" si="18"/>
        <v>4</v>
      </c>
      <c r="P428" t="str">
        <f t="shared" si="19"/>
        <v>NE</v>
      </c>
      <c r="Q428" s="4" t="str">
        <f>IFERROR(VLOOKUP(E428,'Svátky 2023'!B$2:B$14,1,0),"")</f>
        <v/>
      </c>
      <c r="R428" t="str">
        <f t="shared" si="20"/>
        <v/>
      </c>
    </row>
    <row r="429" spans="1:18" x14ac:dyDescent="0.25">
      <c r="A429" s="1" t="s">
        <v>1706</v>
      </c>
      <c r="B429" s="1" t="s">
        <v>1707</v>
      </c>
      <c r="C429" s="1" t="s">
        <v>1708</v>
      </c>
      <c r="D429" s="1" t="s">
        <v>48</v>
      </c>
      <c r="E429" s="4">
        <v>44945</v>
      </c>
      <c r="F429" s="8">
        <v>0.48055555555555557</v>
      </c>
      <c r="G429" s="4">
        <v>44947</v>
      </c>
      <c r="H429" s="1" t="s">
        <v>1672</v>
      </c>
      <c r="I429" s="1" t="s">
        <v>51</v>
      </c>
      <c r="J429" s="5">
        <v>2</v>
      </c>
      <c r="K429" s="5" t="str">
        <f>VLOOKUP(J429,'Svátky 2023'!A$18:B$20,2,0)</f>
        <v>plánované</v>
      </c>
      <c r="L429" s="1" t="s">
        <v>21</v>
      </c>
      <c r="M429" s="1" t="s">
        <v>22</v>
      </c>
      <c r="N429" s="1" t="s">
        <v>23</v>
      </c>
      <c r="O429">
        <f t="shared" si="18"/>
        <v>4</v>
      </c>
      <c r="P429" t="str">
        <f t="shared" si="19"/>
        <v>NE</v>
      </c>
      <c r="Q429" s="4" t="str">
        <f>IFERROR(VLOOKUP(E429,'Svátky 2023'!B$2:B$14,1,0),"")</f>
        <v/>
      </c>
      <c r="R429" t="str">
        <f t="shared" si="20"/>
        <v/>
      </c>
    </row>
    <row r="430" spans="1:18" x14ac:dyDescent="0.25">
      <c r="A430" s="1" t="s">
        <v>1709</v>
      </c>
      <c r="B430" s="1" t="s">
        <v>1710</v>
      </c>
      <c r="C430" s="1" t="s">
        <v>1711</v>
      </c>
      <c r="D430" s="1" t="s">
        <v>64</v>
      </c>
      <c r="E430" s="4">
        <v>44945</v>
      </c>
      <c r="F430" s="8">
        <v>0.4993055555555555</v>
      </c>
      <c r="G430" s="4">
        <v>44947</v>
      </c>
      <c r="H430" s="1" t="s">
        <v>1085</v>
      </c>
      <c r="I430" s="1" t="s">
        <v>145</v>
      </c>
      <c r="J430" s="5">
        <v>3</v>
      </c>
      <c r="K430" s="5" t="str">
        <f>VLOOKUP(J430,'Svátky 2023'!A$18:B$20,2,0)</f>
        <v>jiné</v>
      </c>
      <c r="L430" s="1" t="s">
        <v>30</v>
      </c>
      <c r="M430" s="1" t="s">
        <v>31</v>
      </c>
      <c r="N430" s="1" t="s">
        <v>23</v>
      </c>
      <c r="O430">
        <f t="shared" si="18"/>
        <v>4</v>
      </c>
      <c r="P430" t="str">
        <f t="shared" si="19"/>
        <v>NE</v>
      </c>
      <c r="Q430" s="4" t="str">
        <f>IFERROR(VLOOKUP(E430,'Svátky 2023'!B$2:B$14,1,0),"")</f>
        <v/>
      </c>
      <c r="R430" t="str">
        <f t="shared" si="20"/>
        <v/>
      </c>
    </row>
    <row r="431" spans="1:18" x14ac:dyDescent="0.25">
      <c r="A431" s="1" t="s">
        <v>1712</v>
      </c>
      <c r="B431" s="1" t="s">
        <v>1713</v>
      </c>
      <c r="C431" s="1" t="s">
        <v>1714</v>
      </c>
      <c r="D431" s="1" t="s">
        <v>35</v>
      </c>
      <c r="E431" s="4">
        <v>44945</v>
      </c>
      <c r="F431" s="8">
        <v>0.55625000000000002</v>
      </c>
      <c r="G431" s="4">
        <v>44947</v>
      </c>
      <c r="H431" s="1" t="s">
        <v>689</v>
      </c>
      <c r="I431" s="1" t="s">
        <v>151</v>
      </c>
      <c r="J431" s="5">
        <v>2</v>
      </c>
      <c r="K431" s="5" t="str">
        <f>VLOOKUP(J431,'Svátky 2023'!A$18:B$20,2,0)</f>
        <v>plánované</v>
      </c>
      <c r="L431" s="1" t="s">
        <v>21</v>
      </c>
      <c r="M431" s="1" t="s">
        <v>22</v>
      </c>
      <c r="N431" s="1" t="s">
        <v>23</v>
      </c>
      <c r="O431">
        <f t="shared" si="18"/>
        <v>4</v>
      </c>
      <c r="P431" t="str">
        <f t="shared" si="19"/>
        <v>NE</v>
      </c>
      <c r="Q431" s="4" t="str">
        <f>IFERROR(VLOOKUP(E431,'Svátky 2023'!B$2:B$14,1,0),"")</f>
        <v/>
      </c>
      <c r="R431" t="str">
        <f t="shared" si="20"/>
        <v/>
      </c>
    </row>
    <row r="432" spans="1:18" x14ac:dyDescent="0.25">
      <c r="A432" s="1" t="s">
        <v>1715</v>
      </c>
      <c r="B432" s="1" t="s">
        <v>1716</v>
      </c>
      <c r="C432" s="1" t="s">
        <v>1717</v>
      </c>
      <c r="D432" s="1" t="s">
        <v>48</v>
      </c>
      <c r="E432" s="4">
        <v>44945</v>
      </c>
      <c r="F432" s="8">
        <v>0.56666666666666665</v>
      </c>
      <c r="G432" s="4">
        <v>44947</v>
      </c>
      <c r="H432" s="1" t="s">
        <v>1718</v>
      </c>
      <c r="I432" s="1" t="s">
        <v>120</v>
      </c>
      <c r="J432" s="5">
        <v>3</v>
      </c>
      <c r="K432" s="5" t="str">
        <f>VLOOKUP(J432,'Svátky 2023'!A$18:B$20,2,0)</f>
        <v>jiné</v>
      </c>
      <c r="L432" s="1" t="s">
        <v>30</v>
      </c>
      <c r="M432" s="1" t="s">
        <v>31</v>
      </c>
      <c r="N432" s="1" t="s">
        <v>23</v>
      </c>
      <c r="O432">
        <f t="shared" si="18"/>
        <v>4</v>
      </c>
      <c r="P432" t="str">
        <f t="shared" si="19"/>
        <v>NE</v>
      </c>
      <c r="Q432" s="4" t="str">
        <f>IFERROR(VLOOKUP(E432,'Svátky 2023'!B$2:B$14,1,0),"")</f>
        <v/>
      </c>
      <c r="R432" t="str">
        <f t="shared" si="20"/>
        <v/>
      </c>
    </row>
    <row r="433" spans="1:18" x14ac:dyDescent="0.25">
      <c r="A433" s="1" t="s">
        <v>1719</v>
      </c>
      <c r="B433" s="1" t="s">
        <v>1720</v>
      </c>
      <c r="C433" s="1" t="s">
        <v>1721</v>
      </c>
      <c r="D433" s="1" t="s">
        <v>100</v>
      </c>
      <c r="E433" s="4">
        <v>44945</v>
      </c>
      <c r="F433" s="8">
        <v>0.60625000000000007</v>
      </c>
      <c r="G433" s="4">
        <v>44947</v>
      </c>
      <c r="H433" s="1" t="s">
        <v>1722</v>
      </c>
      <c r="I433" s="1" t="s">
        <v>120</v>
      </c>
      <c r="J433" s="5">
        <v>3</v>
      </c>
      <c r="K433" s="5" t="str">
        <f>VLOOKUP(J433,'Svátky 2023'!A$18:B$20,2,0)</f>
        <v>jiné</v>
      </c>
      <c r="L433" s="1" t="s">
        <v>30</v>
      </c>
      <c r="M433" s="1" t="s">
        <v>31</v>
      </c>
      <c r="N433" s="1" t="s">
        <v>23</v>
      </c>
      <c r="O433">
        <f t="shared" si="18"/>
        <v>4</v>
      </c>
      <c r="P433" t="str">
        <f t="shared" si="19"/>
        <v>NE</v>
      </c>
      <c r="Q433" s="4" t="str">
        <f>IFERROR(VLOOKUP(E433,'Svátky 2023'!B$2:B$14,1,0),"")</f>
        <v/>
      </c>
      <c r="R433" t="str">
        <f t="shared" si="20"/>
        <v/>
      </c>
    </row>
    <row r="434" spans="1:18" x14ac:dyDescent="0.25">
      <c r="A434" s="1" t="s">
        <v>1723</v>
      </c>
      <c r="B434" s="1" t="s">
        <v>1724</v>
      </c>
      <c r="C434" s="1" t="s">
        <v>1725</v>
      </c>
      <c r="D434" s="1" t="s">
        <v>48</v>
      </c>
      <c r="E434" s="4">
        <v>44946</v>
      </c>
      <c r="F434" s="8">
        <v>0.49305555555555558</v>
      </c>
      <c r="G434" s="4">
        <v>44947</v>
      </c>
      <c r="H434" s="1" t="s">
        <v>133</v>
      </c>
      <c r="I434" s="1" t="s">
        <v>51</v>
      </c>
      <c r="J434" s="5">
        <v>1</v>
      </c>
      <c r="K434" s="5" t="str">
        <f>VLOOKUP(J434,'Svátky 2023'!A$18:B$20,2,0)</f>
        <v>neodkladné</v>
      </c>
      <c r="L434" s="1" t="s">
        <v>21</v>
      </c>
      <c r="M434" s="1" t="s">
        <v>20</v>
      </c>
      <c r="N434" s="1" t="s">
        <v>23</v>
      </c>
      <c r="O434">
        <f t="shared" si="18"/>
        <v>5</v>
      </c>
      <c r="P434" t="str">
        <f t="shared" si="19"/>
        <v>NE</v>
      </c>
      <c r="Q434" s="4" t="str">
        <f>IFERROR(VLOOKUP(E434,'Svátky 2023'!B$2:B$14,1,0),"")</f>
        <v/>
      </c>
      <c r="R434" t="str">
        <f t="shared" si="20"/>
        <v/>
      </c>
    </row>
    <row r="435" spans="1:18" x14ac:dyDescent="0.25">
      <c r="A435" s="1" t="s">
        <v>1727</v>
      </c>
      <c r="B435" s="1" t="s">
        <v>1728</v>
      </c>
      <c r="C435" s="1" t="s">
        <v>1729</v>
      </c>
      <c r="D435" s="1" t="s">
        <v>48</v>
      </c>
      <c r="E435" s="4">
        <v>44946</v>
      </c>
      <c r="F435" s="8">
        <v>0.49444444444444446</v>
      </c>
      <c r="G435" s="4">
        <v>44947</v>
      </c>
      <c r="H435" s="1" t="s">
        <v>1730</v>
      </c>
      <c r="I435" s="1" t="s">
        <v>51</v>
      </c>
      <c r="J435" s="5">
        <v>3</v>
      </c>
      <c r="K435" s="5" t="str">
        <f>VLOOKUP(J435,'Svátky 2023'!A$18:B$20,2,0)</f>
        <v>jiné</v>
      </c>
      <c r="L435" s="1" t="s">
        <v>21</v>
      </c>
      <c r="M435" s="1" t="s">
        <v>22</v>
      </c>
      <c r="N435" s="1" t="s">
        <v>23</v>
      </c>
      <c r="O435">
        <f t="shared" si="18"/>
        <v>5</v>
      </c>
      <c r="P435" t="str">
        <f t="shared" si="19"/>
        <v>NE</v>
      </c>
      <c r="Q435" s="4" t="str">
        <f>IFERROR(VLOOKUP(E435,'Svátky 2023'!B$2:B$14,1,0),"")</f>
        <v/>
      </c>
      <c r="R435" t="str">
        <f t="shared" si="20"/>
        <v/>
      </c>
    </row>
    <row r="436" spans="1:18" x14ac:dyDescent="0.25">
      <c r="A436" s="1" t="s">
        <v>1731</v>
      </c>
      <c r="B436" s="1" t="s">
        <v>1732</v>
      </c>
      <c r="C436" s="1" t="s">
        <v>1733</v>
      </c>
      <c r="D436" s="1" t="s">
        <v>48</v>
      </c>
      <c r="E436" s="4">
        <v>44946</v>
      </c>
      <c r="F436" s="8">
        <v>0.50138888888888888</v>
      </c>
      <c r="G436" s="4">
        <v>44947</v>
      </c>
      <c r="H436" s="1" t="s">
        <v>857</v>
      </c>
      <c r="I436" s="1" t="s">
        <v>120</v>
      </c>
      <c r="J436" s="5">
        <v>3</v>
      </c>
      <c r="K436" s="5" t="str">
        <f>VLOOKUP(J436,'Svátky 2023'!A$18:B$20,2,0)</f>
        <v>jiné</v>
      </c>
      <c r="L436" s="1" t="s">
        <v>30</v>
      </c>
      <c r="M436" s="1" t="s">
        <v>31</v>
      </c>
      <c r="N436" s="1" t="s">
        <v>23</v>
      </c>
      <c r="O436">
        <f t="shared" si="18"/>
        <v>5</v>
      </c>
      <c r="P436" t="str">
        <f t="shared" si="19"/>
        <v>NE</v>
      </c>
      <c r="Q436" s="4" t="str">
        <f>IFERROR(VLOOKUP(E436,'Svátky 2023'!B$2:B$14,1,0),"")</f>
        <v/>
      </c>
      <c r="R436" t="str">
        <f t="shared" si="20"/>
        <v/>
      </c>
    </row>
    <row r="437" spans="1:18" x14ac:dyDescent="0.25">
      <c r="A437" s="1" t="s">
        <v>1734</v>
      </c>
      <c r="B437" s="1" t="s">
        <v>1735</v>
      </c>
      <c r="C437" s="1" t="s">
        <v>1736</v>
      </c>
      <c r="D437" s="1" t="s">
        <v>35</v>
      </c>
      <c r="E437" s="4">
        <v>44947</v>
      </c>
      <c r="F437" s="8">
        <v>7.013888888888889E-2</v>
      </c>
      <c r="G437" s="4">
        <v>44947</v>
      </c>
      <c r="H437" s="1" t="s">
        <v>570</v>
      </c>
      <c r="I437" s="1" t="s">
        <v>38</v>
      </c>
      <c r="J437" s="5">
        <v>3</v>
      </c>
      <c r="K437" s="5" t="str">
        <f>VLOOKUP(J437,'Svátky 2023'!A$18:B$20,2,0)</f>
        <v>jiné</v>
      </c>
      <c r="L437" s="1" t="s">
        <v>20</v>
      </c>
      <c r="M437" s="1" t="s">
        <v>22</v>
      </c>
      <c r="N437" s="1" t="s">
        <v>23</v>
      </c>
      <c r="O437">
        <f t="shared" si="18"/>
        <v>6</v>
      </c>
      <c r="P437" t="str">
        <f t="shared" si="19"/>
        <v>ANO</v>
      </c>
      <c r="Q437" s="4" t="str">
        <f>IFERROR(VLOOKUP(E437,'Svátky 2023'!B$2:B$14,1,0),"")</f>
        <v/>
      </c>
      <c r="R437" t="str">
        <f t="shared" si="20"/>
        <v>ANO</v>
      </c>
    </row>
    <row r="438" spans="1:18" x14ac:dyDescent="0.25">
      <c r="A438" s="1" t="s">
        <v>1737</v>
      </c>
      <c r="B438" s="1" t="s">
        <v>1276</v>
      </c>
      <c r="C438" s="1" t="s">
        <v>1277</v>
      </c>
      <c r="D438" s="1" t="s">
        <v>64</v>
      </c>
      <c r="E438" s="4">
        <v>44944</v>
      </c>
      <c r="F438" s="8">
        <v>0.3833333333333333</v>
      </c>
      <c r="G438" s="4">
        <v>44948</v>
      </c>
      <c r="H438" s="1" t="s">
        <v>494</v>
      </c>
      <c r="I438" s="1" t="s">
        <v>38</v>
      </c>
      <c r="J438" s="5">
        <v>3</v>
      </c>
      <c r="K438" s="5" t="str">
        <f>VLOOKUP(J438,'Svátky 2023'!A$18:B$20,2,0)</f>
        <v>jiné</v>
      </c>
      <c r="L438" s="1" t="s">
        <v>21</v>
      </c>
      <c r="M438" s="1" t="s">
        <v>22</v>
      </c>
      <c r="N438" s="1" t="s">
        <v>23</v>
      </c>
      <c r="O438">
        <f t="shared" si="18"/>
        <v>3</v>
      </c>
      <c r="P438" t="str">
        <f t="shared" si="19"/>
        <v>NE</v>
      </c>
      <c r="Q438" s="4" t="str">
        <f>IFERROR(VLOOKUP(E438,'Svátky 2023'!B$2:B$14,1,0),"")</f>
        <v/>
      </c>
      <c r="R438" t="str">
        <f t="shared" si="20"/>
        <v/>
      </c>
    </row>
    <row r="439" spans="1:18" x14ac:dyDescent="0.25">
      <c r="A439" s="1" t="s">
        <v>1738</v>
      </c>
      <c r="B439" s="1" t="s">
        <v>1283</v>
      </c>
      <c r="C439" s="1" t="s">
        <v>1284</v>
      </c>
      <c r="D439" s="1" t="s">
        <v>64</v>
      </c>
      <c r="E439" s="4">
        <v>44944</v>
      </c>
      <c r="F439" s="8">
        <v>0.54236111111111118</v>
      </c>
      <c r="G439" s="4">
        <v>44948</v>
      </c>
      <c r="H439" s="1" t="s">
        <v>1739</v>
      </c>
      <c r="I439" s="1" t="s">
        <v>44</v>
      </c>
      <c r="J439" s="5">
        <v>3</v>
      </c>
      <c r="K439" s="5" t="str">
        <f>VLOOKUP(J439,'Svátky 2023'!A$18:B$20,2,0)</f>
        <v>jiné</v>
      </c>
      <c r="L439" s="1" t="s">
        <v>30</v>
      </c>
      <c r="M439" s="1" t="s">
        <v>31</v>
      </c>
      <c r="N439" s="1" t="s">
        <v>23</v>
      </c>
      <c r="O439">
        <f t="shared" si="18"/>
        <v>3</v>
      </c>
      <c r="P439" t="str">
        <f t="shared" si="19"/>
        <v>NE</v>
      </c>
      <c r="Q439" s="4" t="str">
        <f>IFERROR(VLOOKUP(E439,'Svátky 2023'!B$2:B$14,1,0),"")</f>
        <v/>
      </c>
      <c r="R439" t="str">
        <f t="shared" si="20"/>
        <v/>
      </c>
    </row>
    <row r="440" spans="1:18" x14ac:dyDescent="0.25">
      <c r="A440" s="1" t="s">
        <v>1740</v>
      </c>
      <c r="B440" s="1" t="s">
        <v>1741</v>
      </c>
      <c r="C440" s="1" t="s">
        <v>1742</v>
      </c>
      <c r="D440" s="1" t="s">
        <v>35</v>
      </c>
      <c r="E440" s="4">
        <v>44945</v>
      </c>
      <c r="F440" s="8">
        <v>0.45277777777777778</v>
      </c>
      <c r="G440" s="4">
        <v>44948</v>
      </c>
      <c r="H440" s="1" t="s">
        <v>1116</v>
      </c>
      <c r="I440" s="1" t="s">
        <v>151</v>
      </c>
      <c r="J440" s="5">
        <v>2</v>
      </c>
      <c r="K440" s="5" t="str">
        <f>VLOOKUP(J440,'Svátky 2023'!A$18:B$20,2,0)</f>
        <v>plánované</v>
      </c>
      <c r="L440" s="1" t="s">
        <v>21</v>
      </c>
      <c r="M440" s="1" t="s">
        <v>22</v>
      </c>
      <c r="N440" s="1" t="s">
        <v>23</v>
      </c>
      <c r="O440">
        <f t="shared" si="18"/>
        <v>4</v>
      </c>
      <c r="P440" t="str">
        <f t="shared" si="19"/>
        <v>NE</v>
      </c>
      <c r="Q440" s="4" t="str">
        <f>IFERROR(VLOOKUP(E440,'Svátky 2023'!B$2:B$14,1,0),"")</f>
        <v/>
      </c>
      <c r="R440" t="str">
        <f t="shared" si="20"/>
        <v/>
      </c>
    </row>
    <row r="441" spans="1:18" x14ac:dyDescent="0.25">
      <c r="A441" s="1" t="s">
        <v>1743</v>
      </c>
      <c r="B441" s="1" t="s">
        <v>1744</v>
      </c>
      <c r="C441" s="1" t="s">
        <v>1745</v>
      </c>
      <c r="D441" s="1" t="s">
        <v>35</v>
      </c>
      <c r="E441" s="4">
        <v>44945</v>
      </c>
      <c r="F441" s="8">
        <v>0.46597222222222223</v>
      </c>
      <c r="G441" s="4">
        <v>44948</v>
      </c>
      <c r="H441" s="1" t="s">
        <v>102</v>
      </c>
      <c r="I441" s="1" t="s">
        <v>51</v>
      </c>
      <c r="J441" s="5">
        <v>2</v>
      </c>
      <c r="K441" s="5" t="str">
        <f>VLOOKUP(J441,'Svátky 2023'!A$18:B$20,2,0)</f>
        <v>plánované</v>
      </c>
      <c r="L441" s="1" t="s">
        <v>21</v>
      </c>
      <c r="M441" s="1" t="s">
        <v>20</v>
      </c>
      <c r="N441" s="1" t="s">
        <v>23</v>
      </c>
      <c r="O441">
        <f t="shared" si="18"/>
        <v>4</v>
      </c>
      <c r="P441" t="str">
        <f t="shared" si="19"/>
        <v>NE</v>
      </c>
      <c r="Q441" s="4" t="str">
        <f>IFERROR(VLOOKUP(E441,'Svátky 2023'!B$2:B$14,1,0),"")</f>
        <v/>
      </c>
      <c r="R441" t="str">
        <f t="shared" si="20"/>
        <v/>
      </c>
    </row>
    <row r="442" spans="1:18" x14ac:dyDescent="0.25">
      <c r="A442" s="1" t="s">
        <v>1746</v>
      </c>
      <c r="B442" s="1" t="s">
        <v>1747</v>
      </c>
      <c r="C442" s="1" t="s">
        <v>1748</v>
      </c>
      <c r="D442" s="1" t="s">
        <v>35</v>
      </c>
      <c r="E442" s="4">
        <v>44945</v>
      </c>
      <c r="F442" s="8">
        <v>0.58472222222222225</v>
      </c>
      <c r="G442" s="4">
        <v>44948</v>
      </c>
      <c r="H442" s="1" t="s">
        <v>1360</v>
      </c>
      <c r="I442" s="1" t="s">
        <v>120</v>
      </c>
      <c r="J442" s="5">
        <v>3</v>
      </c>
      <c r="K442" s="5" t="str">
        <f>VLOOKUP(J442,'Svátky 2023'!A$18:B$20,2,0)</f>
        <v>jiné</v>
      </c>
      <c r="L442" s="1" t="s">
        <v>30</v>
      </c>
      <c r="M442" s="1" t="s">
        <v>31</v>
      </c>
      <c r="N442" s="1" t="s">
        <v>23</v>
      </c>
      <c r="O442">
        <f t="shared" si="18"/>
        <v>4</v>
      </c>
      <c r="P442" t="str">
        <f t="shared" si="19"/>
        <v>NE</v>
      </c>
      <c r="Q442" s="4" t="str">
        <f>IFERROR(VLOOKUP(E442,'Svátky 2023'!B$2:B$14,1,0),"")</f>
        <v/>
      </c>
      <c r="R442" t="str">
        <f t="shared" si="20"/>
        <v/>
      </c>
    </row>
    <row r="443" spans="1:18" x14ac:dyDescent="0.25">
      <c r="A443" s="1" t="s">
        <v>1749</v>
      </c>
      <c r="B443" s="1" t="s">
        <v>1750</v>
      </c>
      <c r="C443" s="1" t="s">
        <v>1751</v>
      </c>
      <c r="D443" s="1" t="s">
        <v>48</v>
      </c>
      <c r="E443" s="4">
        <v>44937</v>
      </c>
      <c r="F443" s="8">
        <v>0.32777777777777778</v>
      </c>
      <c r="G443" s="4">
        <v>44949</v>
      </c>
      <c r="H443" s="1" t="s">
        <v>802</v>
      </c>
      <c r="I443" s="1" t="s">
        <v>19</v>
      </c>
      <c r="J443" s="5">
        <v>1</v>
      </c>
      <c r="K443" s="5" t="str">
        <f>VLOOKUP(J443,'Svátky 2023'!A$18:B$20,2,0)</f>
        <v>neodkladné</v>
      </c>
      <c r="L443" s="1" t="s">
        <v>31</v>
      </c>
      <c r="M443" s="1" t="s">
        <v>20</v>
      </c>
      <c r="N443" s="1" t="s">
        <v>23</v>
      </c>
      <c r="O443">
        <f t="shared" si="18"/>
        <v>3</v>
      </c>
      <c r="P443" t="str">
        <f t="shared" si="19"/>
        <v>NE</v>
      </c>
      <c r="Q443" s="4" t="str">
        <f>IFERROR(VLOOKUP(E443,'Svátky 2023'!B$2:B$14,1,0),"")</f>
        <v/>
      </c>
      <c r="R443" t="str">
        <f t="shared" si="20"/>
        <v/>
      </c>
    </row>
    <row r="444" spans="1:18" x14ac:dyDescent="0.25">
      <c r="A444" s="1" t="s">
        <v>1753</v>
      </c>
      <c r="B444" s="1" t="s">
        <v>1754</v>
      </c>
      <c r="C444" s="1" t="s">
        <v>1755</v>
      </c>
      <c r="D444" s="1" t="s">
        <v>48</v>
      </c>
      <c r="E444" s="4">
        <v>44937</v>
      </c>
      <c r="F444" s="8">
        <v>0.39374999999999999</v>
      </c>
      <c r="G444" s="4">
        <v>44949</v>
      </c>
      <c r="H444" s="1" t="s">
        <v>1346</v>
      </c>
      <c r="I444" s="1" t="s">
        <v>19</v>
      </c>
      <c r="J444" s="5">
        <v>2</v>
      </c>
      <c r="K444" s="5" t="str">
        <f>VLOOKUP(J444,'Svátky 2023'!A$18:B$20,2,0)</f>
        <v>plánované</v>
      </c>
      <c r="L444" s="1" t="s">
        <v>21</v>
      </c>
      <c r="M444" s="1" t="s">
        <v>22</v>
      </c>
      <c r="N444" s="1" t="s">
        <v>23</v>
      </c>
      <c r="O444">
        <f t="shared" si="18"/>
        <v>3</v>
      </c>
      <c r="P444" t="str">
        <f t="shared" si="19"/>
        <v>NE</v>
      </c>
      <c r="Q444" s="4" t="str">
        <f>IFERROR(VLOOKUP(E444,'Svátky 2023'!B$2:B$14,1,0),"")</f>
        <v/>
      </c>
      <c r="R444" t="str">
        <f t="shared" si="20"/>
        <v/>
      </c>
    </row>
    <row r="445" spans="1:18" x14ac:dyDescent="0.25">
      <c r="A445" s="1" t="s">
        <v>1756</v>
      </c>
      <c r="B445" s="1" t="s">
        <v>1757</v>
      </c>
      <c r="C445" s="1" t="s">
        <v>1758</v>
      </c>
      <c r="D445" s="1" t="s">
        <v>35</v>
      </c>
      <c r="E445" s="4">
        <v>44937</v>
      </c>
      <c r="F445" s="8">
        <v>0.3979166666666667</v>
      </c>
      <c r="G445" s="4">
        <v>44949</v>
      </c>
      <c r="H445" s="1" t="s">
        <v>125</v>
      </c>
      <c r="I445" s="1" t="s">
        <v>151</v>
      </c>
      <c r="J445" s="5">
        <v>2</v>
      </c>
      <c r="K445" s="5" t="str">
        <f>VLOOKUP(J445,'Svátky 2023'!A$18:B$20,2,0)</f>
        <v>plánované</v>
      </c>
      <c r="L445" s="1" t="s">
        <v>21</v>
      </c>
      <c r="M445" s="1" t="s">
        <v>22</v>
      </c>
      <c r="N445" s="1" t="s">
        <v>23</v>
      </c>
      <c r="O445">
        <f t="shared" si="18"/>
        <v>3</v>
      </c>
      <c r="P445" t="str">
        <f t="shared" si="19"/>
        <v>NE</v>
      </c>
      <c r="Q445" s="4" t="str">
        <f>IFERROR(VLOOKUP(E445,'Svátky 2023'!B$2:B$14,1,0),"")</f>
        <v/>
      </c>
      <c r="R445" t="str">
        <f t="shared" si="20"/>
        <v/>
      </c>
    </row>
    <row r="446" spans="1:18" x14ac:dyDescent="0.25">
      <c r="A446" s="1" t="s">
        <v>1759</v>
      </c>
      <c r="B446" s="1" t="s">
        <v>1760</v>
      </c>
      <c r="C446" s="1" t="s">
        <v>1761</v>
      </c>
      <c r="D446" s="1" t="s">
        <v>64</v>
      </c>
      <c r="E446" s="4">
        <v>44937</v>
      </c>
      <c r="F446" s="8">
        <v>0.54999999999999993</v>
      </c>
      <c r="G446" s="4">
        <v>44949</v>
      </c>
      <c r="H446" s="1" t="s">
        <v>1438</v>
      </c>
      <c r="I446" s="1" t="s">
        <v>145</v>
      </c>
      <c r="J446" s="5">
        <v>3</v>
      </c>
      <c r="K446" s="5" t="str">
        <f>VLOOKUP(J446,'Svátky 2023'!A$18:B$20,2,0)</f>
        <v>jiné</v>
      </c>
      <c r="L446" s="1" t="s">
        <v>30</v>
      </c>
      <c r="M446" s="1" t="s">
        <v>31</v>
      </c>
      <c r="N446" s="1" t="s">
        <v>23</v>
      </c>
      <c r="O446">
        <f t="shared" si="18"/>
        <v>3</v>
      </c>
      <c r="P446" t="str">
        <f t="shared" si="19"/>
        <v>NE</v>
      </c>
      <c r="Q446" s="4" t="str">
        <f>IFERROR(VLOOKUP(E446,'Svátky 2023'!B$2:B$14,1,0),"")</f>
        <v/>
      </c>
      <c r="R446" t="str">
        <f t="shared" si="20"/>
        <v/>
      </c>
    </row>
    <row r="447" spans="1:18" x14ac:dyDescent="0.25">
      <c r="A447" s="1" t="s">
        <v>1763</v>
      </c>
      <c r="B447" s="1" t="s">
        <v>1764</v>
      </c>
      <c r="C447" s="1" t="s">
        <v>1765</v>
      </c>
      <c r="D447" s="1" t="s">
        <v>48</v>
      </c>
      <c r="E447" s="4">
        <v>44939</v>
      </c>
      <c r="F447" s="8">
        <v>0.72083333333333333</v>
      </c>
      <c r="G447" s="4">
        <v>44949</v>
      </c>
      <c r="H447" s="1" t="s">
        <v>292</v>
      </c>
      <c r="I447" s="1" t="s">
        <v>38</v>
      </c>
      <c r="J447" s="5">
        <v>3</v>
      </c>
      <c r="K447" s="5" t="str">
        <f>VLOOKUP(J447,'Svátky 2023'!A$18:B$20,2,0)</f>
        <v>jiné</v>
      </c>
      <c r="L447" s="1" t="s">
        <v>31</v>
      </c>
      <c r="M447" s="1" t="s">
        <v>22</v>
      </c>
      <c r="N447" s="1" t="s">
        <v>23</v>
      </c>
      <c r="O447">
        <f t="shared" si="18"/>
        <v>5</v>
      </c>
      <c r="P447" t="str">
        <f t="shared" si="19"/>
        <v>ANO</v>
      </c>
      <c r="Q447" s="4" t="str">
        <f>IFERROR(VLOOKUP(E447,'Svátky 2023'!B$2:B$14,1,0),"")</f>
        <v/>
      </c>
      <c r="R447" t="str">
        <f t="shared" si="20"/>
        <v>ANO</v>
      </c>
    </row>
    <row r="448" spans="1:18" x14ac:dyDescent="0.25">
      <c r="A448" s="1" t="s">
        <v>1766</v>
      </c>
      <c r="B448" s="1" t="s">
        <v>1767</v>
      </c>
      <c r="C448" s="1" t="s">
        <v>1768</v>
      </c>
      <c r="D448" s="1" t="s">
        <v>48</v>
      </c>
      <c r="E448" s="4">
        <v>44939</v>
      </c>
      <c r="F448" s="8">
        <v>0.96527777777777779</v>
      </c>
      <c r="G448" s="4">
        <v>44949</v>
      </c>
      <c r="H448" s="1" t="s">
        <v>1467</v>
      </c>
      <c r="I448" s="1" t="s">
        <v>44</v>
      </c>
      <c r="J448" s="5">
        <v>3</v>
      </c>
      <c r="K448" s="5" t="str">
        <f>VLOOKUP(J448,'Svátky 2023'!A$18:B$20,2,0)</f>
        <v>jiné</v>
      </c>
      <c r="L448" s="1" t="s">
        <v>30</v>
      </c>
      <c r="M448" s="1" t="s">
        <v>31</v>
      </c>
      <c r="N448" s="1" t="s">
        <v>23</v>
      </c>
      <c r="O448">
        <f t="shared" si="18"/>
        <v>5</v>
      </c>
      <c r="P448" t="str">
        <f t="shared" si="19"/>
        <v>ANO</v>
      </c>
      <c r="Q448" s="4" t="str">
        <f>IFERROR(VLOOKUP(E448,'Svátky 2023'!B$2:B$14,1,0),"")</f>
        <v/>
      </c>
      <c r="R448" t="str">
        <f t="shared" si="20"/>
        <v>ANO</v>
      </c>
    </row>
    <row r="449" spans="1:18" x14ac:dyDescent="0.25">
      <c r="A449" s="1" t="s">
        <v>1769</v>
      </c>
      <c r="B449" s="1" t="s">
        <v>1770</v>
      </c>
      <c r="C449" s="1" t="s">
        <v>1771</v>
      </c>
      <c r="D449" s="1" t="s">
        <v>48</v>
      </c>
      <c r="E449" s="4">
        <v>44942</v>
      </c>
      <c r="F449" s="8">
        <v>0.47500000000000003</v>
      </c>
      <c r="G449" s="4">
        <v>44949</v>
      </c>
      <c r="H449" s="1" t="s">
        <v>861</v>
      </c>
      <c r="I449" s="1" t="s">
        <v>151</v>
      </c>
      <c r="J449" s="5">
        <v>3</v>
      </c>
      <c r="K449" s="5" t="str">
        <f>VLOOKUP(J449,'Svátky 2023'!A$18:B$20,2,0)</f>
        <v>jiné</v>
      </c>
      <c r="L449" s="1" t="s">
        <v>21</v>
      </c>
      <c r="M449" s="1" t="s">
        <v>22</v>
      </c>
      <c r="N449" s="1" t="s">
        <v>23</v>
      </c>
      <c r="O449">
        <f t="shared" si="18"/>
        <v>1</v>
      </c>
      <c r="P449" t="str">
        <f t="shared" si="19"/>
        <v>NE</v>
      </c>
      <c r="Q449" s="4" t="str">
        <f>IFERROR(VLOOKUP(E449,'Svátky 2023'!B$2:B$14,1,0),"")</f>
        <v/>
      </c>
      <c r="R449" t="str">
        <f t="shared" si="20"/>
        <v/>
      </c>
    </row>
    <row r="450" spans="1:18" x14ac:dyDescent="0.25">
      <c r="A450" s="1" t="s">
        <v>1773</v>
      </c>
      <c r="B450" s="1" t="s">
        <v>1774</v>
      </c>
      <c r="C450" s="1" t="s">
        <v>1775</v>
      </c>
      <c r="D450" s="1" t="s">
        <v>48</v>
      </c>
      <c r="E450" s="4">
        <v>44942</v>
      </c>
      <c r="F450" s="8">
        <v>0.91111111111111109</v>
      </c>
      <c r="G450" s="4">
        <v>44949</v>
      </c>
      <c r="H450" s="1" t="s">
        <v>1776</v>
      </c>
      <c r="I450" s="1" t="s">
        <v>19</v>
      </c>
      <c r="J450" s="5">
        <v>1</v>
      </c>
      <c r="K450" s="5" t="str">
        <f>VLOOKUP(J450,'Svátky 2023'!A$18:B$20,2,0)</f>
        <v>neodkladné</v>
      </c>
      <c r="L450" s="1" t="s">
        <v>20</v>
      </c>
      <c r="M450" s="1" t="s">
        <v>22</v>
      </c>
      <c r="N450" s="1" t="s">
        <v>23</v>
      </c>
      <c r="O450">
        <f t="shared" si="18"/>
        <v>1</v>
      </c>
      <c r="P450" t="str">
        <f t="shared" si="19"/>
        <v>ANO</v>
      </c>
      <c r="Q450" s="4" t="str">
        <f>IFERROR(VLOOKUP(E450,'Svátky 2023'!B$2:B$14,1,0),"")</f>
        <v/>
      </c>
      <c r="R450" t="str">
        <f t="shared" si="20"/>
        <v>ANO</v>
      </c>
    </row>
    <row r="451" spans="1:18" x14ac:dyDescent="0.25">
      <c r="A451" s="1" t="s">
        <v>1777</v>
      </c>
      <c r="B451" s="1" t="s">
        <v>1778</v>
      </c>
      <c r="C451" s="1" t="s">
        <v>1779</v>
      </c>
      <c r="D451" s="1" t="s">
        <v>35</v>
      </c>
      <c r="E451" s="4">
        <v>44943</v>
      </c>
      <c r="F451" s="8">
        <v>0.55347222222222225</v>
      </c>
      <c r="G451" s="4">
        <v>44949</v>
      </c>
      <c r="H451" s="1" t="s">
        <v>71</v>
      </c>
      <c r="I451" s="1" t="s">
        <v>19</v>
      </c>
      <c r="J451" s="5">
        <v>1</v>
      </c>
      <c r="K451" s="5" t="str">
        <f>VLOOKUP(J451,'Svátky 2023'!A$18:B$20,2,0)</f>
        <v>neodkladné</v>
      </c>
      <c r="L451" s="1" t="s">
        <v>21</v>
      </c>
      <c r="M451" s="1" t="s">
        <v>22</v>
      </c>
      <c r="N451" s="1" t="s">
        <v>23</v>
      </c>
      <c r="O451">
        <f t="shared" ref="O451:O514" si="21">WEEKDAY(E451,2)</f>
        <v>2</v>
      </c>
      <c r="P451" t="str">
        <f t="shared" ref="P451:P514" si="22">IF(F451&gt;V$1,"ANO",IF(F451&lt;X$1,"ANO","NE"))</f>
        <v>NE</v>
      </c>
      <c r="Q451" s="4" t="str">
        <f>IFERROR(VLOOKUP(E451,'Svátky 2023'!B$2:B$14,1,0),"")</f>
        <v/>
      </c>
      <c r="R451" t="str">
        <f t="shared" ref="R451:R514" si="23">IF(OR(O451&gt;5,P451="ANO",Q451&lt;&gt;""),"ANO","")</f>
        <v/>
      </c>
    </row>
    <row r="452" spans="1:18" x14ac:dyDescent="0.25">
      <c r="A452" s="1" t="s">
        <v>1780</v>
      </c>
      <c r="B452" s="1" t="s">
        <v>1053</v>
      </c>
      <c r="C452" s="1" t="s">
        <v>1054</v>
      </c>
      <c r="D452" s="1" t="s">
        <v>48</v>
      </c>
      <c r="E452" s="4">
        <v>44944</v>
      </c>
      <c r="F452" s="8">
        <v>0.30138888888888887</v>
      </c>
      <c r="G452" s="4">
        <v>44949</v>
      </c>
      <c r="H452" s="1" t="s">
        <v>627</v>
      </c>
      <c r="I452" s="1" t="s">
        <v>258</v>
      </c>
      <c r="J452" s="5">
        <v>2</v>
      </c>
      <c r="K452" s="5" t="str">
        <f>VLOOKUP(J452,'Svátky 2023'!A$18:B$20,2,0)</f>
        <v>plánované</v>
      </c>
      <c r="L452" s="1" t="s">
        <v>21</v>
      </c>
      <c r="M452" s="1" t="s">
        <v>22</v>
      </c>
      <c r="N452" s="1" t="s">
        <v>23</v>
      </c>
      <c r="O452">
        <f t="shared" si="21"/>
        <v>3</v>
      </c>
      <c r="P452" t="str">
        <f t="shared" si="22"/>
        <v>NE</v>
      </c>
      <c r="Q452" s="4" t="str">
        <f>IFERROR(VLOOKUP(E452,'Svátky 2023'!B$2:B$14,1,0),"")</f>
        <v/>
      </c>
      <c r="R452" t="str">
        <f t="shared" si="23"/>
        <v/>
      </c>
    </row>
    <row r="453" spans="1:18" x14ac:dyDescent="0.25">
      <c r="A453" s="1" t="s">
        <v>1781</v>
      </c>
      <c r="B453" s="1" t="s">
        <v>1057</v>
      </c>
      <c r="C453" s="1" t="s">
        <v>1058</v>
      </c>
      <c r="D453" s="1" t="s">
        <v>48</v>
      </c>
      <c r="E453" s="4">
        <v>44944</v>
      </c>
      <c r="F453" s="8">
        <v>0.38680555555555557</v>
      </c>
      <c r="G453" s="4">
        <v>44949</v>
      </c>
      <c r="H453" s="1" t="s">
        <v>1498</v>
      </c>
      <c r="I453" s="1" t="s">
        <v>264</v>
      </c>
      <c r="J453" s="5">
        <v>3</v>
      </c>
      <c r="K453" s="5" t="str">
        <f>VLOOKUP(J453,'Svátky 2023'!A$18:B$20,2,0)</f>
        <v>jiné</v>
      </c>
      <c r="L453" s="1" t="s">
        <v>30</v>
      </c>
      <c r="M453" s="1" t="s">
        <v>31</v>
      </c>
      <c r="N453" s="1" t="s">
        <v>23</v>
      </c>
      <c r="O453">
        <f t="shared" si="21"/>
        <v>3</v>
      </c>
      <c r="P453" t="str">
        <f t="shared" si="22"/>
        <v>NE</v>
      </c>
      <c r="Q453" s="4" t="str">
        <f>IFERROR(VLOOKUP(E453,'Svátky 2023'!B$2:B$14,1,0),"")</f>
        <v/>
      </c>
      <c r="R453" t="str">
        <f t="shared" si="23"/>
        <v/>
      </c>
    </row>
    <row r="454" spans="1:18" x14ac:dyDescent="0.25">
      <c r="A454" s="1" t="s">
        <v>1783</v>
      </c>
      <c r="B454" s="1" t="s">
        <v>1784</v>
      </c>
      <c r="C454" s="1" t="s">
        <v>1785</v>
      </c>
      <c r="D454" s="1" t="s">
        <v>64</v>
      </c>
      <c r="E454" s="4">
        <v>44944</v>
      </c>
      <c r="F454" s="8">
        <v>0.41180555555555554</v>
      </c>
      <c r="G454" s="4">
        <v>44949</v>
      </c>
      <c r="H454" s="1" t="s">
        <v>165</v>
      </c>
      <c r="I454" s="1" t="s">
        <v>258</v>
      </c>
      <c r="J454" s="5">
        <v>2</v>
      </c>
      <c r="K454" s="5" t="str">
        <f>VLOOKUP(J454,'Svátky 2023'!A$18:B$20,2,0)</f>
        <v>plánované</v>
      </c>
      <c r="L454" s="1" t="s">
        <v>21</v>
      </c>
      <c r="M454" s="1" t="s">
        <v>22</v>
      </c>
      <c r="N454" s="1" t="s">
        <v>23</v>
      </c>
      <c r="O454">
        <f t="shared" si="21"/>
        <v>3</v>
      </c>
      <c r="P454" t="str">
        <f t="shared" si="22"/>
        <v>NE</v>
      </c>
      <c r="Q454" s="4" t="str">
        <f>IFERROR(VLOOKUP(E454,'Svátky 2023'!B$2:B$14,1,0),"")</f>
        <v/>
      </c>
      <c r="R454" t="str">
        <f t="shared" si="23"/>
        <v/>
      </c>
    </row>
    <row r="455" spans="1:18" x14ac:dyDescent="0.25">
      <c r="A455" s="1" t="s">
        <v>1786</v>
      </c>
      <c r="B455" s="1" t="s">
        <v>1787</v>
      </c>
      <c r="C455" s="1" t="s">
        <v>1788</v>
      </c>
      <c r="D455" s="1" t="s">
        <v>100</v>
      </c>
      <c r="E455" s="4">
        <v>44944</v>
      </c>
      <c r="F455" s="8">
        <v>0.4458333333333333</v>
      </c>
      <c r="G455" s="4">
        <v>44949</v>
      </c>
      <c r="H455" s="1" t="s">
        <v>766</v>
      </c>
      <c r="I455" s="1" t="s">
        <v>151</v>
      </c>
      <c r="J455" s="5">
        <v>2</v>
      </c>
      <c r="K455" s="5" t="str">
        <f>VLOOKUP(J455,'Svátky 2023'!A$18:B$20,2,0)</f>
        <v>plánované</v>
      </c>
      <c r="L455" s="1" t="s">
        <v>21</v>
      </c>
      <c r="M455" s="1" t="s">
        <v>22</v>
      </c>
      <c r="N455" s="1" t="s">
        <v>23</v>
      </c>
      <c r="O455">
        <f t="shared" si="21"/>
        <v>3</v>
      </c>
      <c r="P455" t="str">
        <f t="shared" si="22"/>
        <v>NE</v>
      </c>
      <c r="Q455" s="4" t="str">
        <f>IFERROR(VLOOKUP(E455,'Svátky 2023'!B$2:B$14,1,0),"")</f>
        <v/>
      </c>
      <c r="R455" t="str">
        <f t="shared" si="23"/>
        <v/>
      </c>
    </row>
    <row r="456" spans="1:18" x14ac:dyDescent="0.25">
      <c r="A456" s="1" t="s">
        <v>1789</v>
      </c>
      <c r="B456" s="1" t="s">
        <v>1790</v>
      </c>
      <c r="C456" s="1" t="s">
        <v>1791</v>
      </c>
      <c r="D456" s="1" t="s">
        <v>35</v>
      </c>
      <c r="E456" s="4">
        <v>44944</v>
      </c>
      <c r="F456" s="8">
        <v>0.46180555555555558</v>
      </c>
      <c r="G456" s="4">
        <v>44949</v>
      </c>
      <c r="H456" s="1" t="s">
        <v>606</v>
      </c>
      <c r="I456" s="1" t="s">
        <v>51</v>
      </c>
      <c r="J456" s="5">
        <v>2</v>
      </c>
      <c r="K456" s="5" t="str">
        <f>VLOOKUP(J456,'Svátky 2023'!A$18:B$20,2,0)</f>
        <v>plánované</v>
      </c>
      <c r="L456" s="1" t="s">
        <v>21</v>
      </c>
      <c r="M456" s="1" t="s">
        <v>22</v>
      </c>
      <c r="N456" s="1" t="s">
        <v>23</v>
      </c>
      <c r="O456">
        <f t="shared" si="21"/>
        <v>3</v>
      </c>
      <c r="P456" t="str">
        <f t="shared" si="22"/>
        <v>NE</v>
      </c>
      <c r="Q456" s="4" t="str">
        <f>IFERROR(VLOOKUP(E456,'Svátky 2023'!B$2:B$14,1,0),"")</f>
        <v/>
      </c>
      <c r="R456" t="str">
        <f t="shared" si="23"/>
        <v/>
      </c>
    </row>
    <row r="457" spans="1:18" x14ac:dyDescent="0.25">
      <c r="A457" s="1" t="s">
        <v>1792</v>
      </c>
      <c r="B457" s="1" t="s">
        <v>1793</v>
      </c>
      <c r="C457" s="1" t="s">
        <v>1794</v>
      </c>
      <c r="D457" s="1" t="s">
        <v>48</v>
      </c>
      <c r="E457" s="4">
        <v>44944</v>
      </c>
      <c r="F457" s="8">
        <v>0.54375000000000007</v>
      </c>
      <c r="G457" s="4">
        <v>44949</v>
      </c>
      <c r="H457" s="1" t="s">
        <v>1346</v>
      </c>
      <c r="I457" s="1" t="s">
        <v>1300</v>
      </c>
      <c r="J457" s="5">
        <v>1</v>
      </c>
      <c r="K457" s="5" t="str">
        <f>VLOOKUP(J457,'Svátky 2023'!A$18:B$20,2,0)</f>
        <v>neodkladné</v>
      </c>
      <c r="L457" s="1" t="s">
        <v>21</v>
      </c>
      <c r="M457" s="1" t="s">
        <v>22</v>
      </c>
      <c r="N457" s="1" t="s">
        <v>733</v>
      </c>
      <c r="O457">
        <f t="shared" si="21"/>
        <v>3</v>
      </c>
      <c r="P457" t="str">
        <f t="shared" si="22"/>
        <v>NE</v>
      </c>
      <c r="Q457" s="4" t="str">
        <f>IFERROR(VLOOKUP(E457,'Svátky 2023'!B$2:B$14,1,0),"")</f>
        <v/>
      </c>
      <c r="R457" t="str">
        <f t="shared" si="23"/>
        <v/>
      </c>
    </row>
    <row r="458" spans="1:18" x14ac:dyDescent="0.25">
      <c r="A458" s="1" t="s">
        <v>1795</v>
      </c>
      <c r="B458" s="1" t="s">
        <v>1796</v>
      </c>
      <c r="C458" s="1" t="s">
        <v>1797</v>
      </c>
      <c r="D458" s="1" t="s">
        <v>257</v>
      </c>
      <c r="E458" s="4">
        <v>44944</v>
      </c>
      <c r="F458" s="8">
        <v>0.61249999999999993</v>
      </c>
      <c r="G458" s="4">
        <v>44949</v>
      </c>
      <c r="H458" s="1" t="s">
        <v>1798</v>
      </c>
      <c r="I458" s="1" t="s">
        <v>19</v>
      </c>
      <c r="J458" s="5">
        <v>3</v>
      </c>
      <c r="K458" s="5" t="str">
        <f>VLOOKUP(J458,'Svátky 2023'!A$18:B$20,2,0)</f>
        <v>jiné</v>
      </c>
      <c r="L458" s="1" t="s">
        <v>21</v>
      </c>
      <c r="M458" s="1" t="s">
        <v>22</v>
      </c>
      <c r="N458" s="1" t="s">
        <v>23</v>
      </c>
      <c r="O458">
        <f t="shared" si="21"/>
        <v>3</v>
      </c>
      <c r="P458" t="str">
        <f t="shared" si="22"/>
        <v>NE</v>
      </c>
      <c r="Q458" s="4" t="str">
        <f>IFERROR(VLOOKUP(E458,'Svátky 2023'!B$2:B$14,1,0),"")</f>
        <v/>
      </c>
      <c r="R458" t="str">
        <f t="shared" si="23"/>
        <v/>
      </c>
    </row>
    <row r="459" spans="1:18" x14ac:dyDescent="0.25">
      <c r="A459" s="1" t="s">
        <v>1799</v>
      </c>
      <c r="B459" s="1" t="s">
        <v>1800</v>
      </c>
      <c r="C459" s="1" t="s">
        <v>1801</v>
      </c>
      <c r="D459" s="1" t="s">
        <v>35</v>
      </c>
      <c r="E459" s="4">
        <v>44944</v>
      </c>
      <c r="F459" s="8">
        <v>0.81944444444444453</v>
      </c>
      <c r="G459" s="4">
        <v>44949</v>
      </c>
      <c r="H459" s="1" t="s">
        <v>1802</v>
      </c>
      <c r="I459" s="1" t="s">
        <v>19</v>
      </c>
      <c r="J459" s="5">
        <v>1</v>
      </c>
      <c r="K459" s="5" t="str">
        <f>VLOOKUP(J459,'Svátky 2023'!A$18:B$20,2,0)</f>
        <v>neodkladné</v>
      </c>
      <c r="L459" s="1" t="s">
        <v>21</v>
      </c>
      <c r="M459" s="1" t="s">
        <v>22</v>
      </c>
      <c r="N459" s="1" t="s">
        <v>23</v>
      </c>
      <c r="O459">
        <f t="shared" si="21"/>
        <v>3</v>
      </c>
      <c r="P459" t="str">
        <f t="shared" si="22"/>
        <v>ANO</v>
      </c>
      <c r="Q459" s="4" t="str">
        <f>IFERROR(VLOOKUP(E459,'Svátky 2023'!B$2:B$14,1,0),"")</f>
        <v/>
      </c>
      <c r="R459" t="str">
        <f t="shared" si="23"/>
        <v>ANO</v>
      </c>
    </row>
    <row r="460" spans="1:18" x14ac:dyDescent="0.25">
      <c r="A460" s="1" t="s">
        <v>1803</v>
      </c>
      <c r="B460" s="1" t="s">
        <v>1804</v>
      </c>
      <c r="C460" s="1" t="s">
        <v>1805</v>
      </c>
      <c r="D460" s="1" t="s">
        <v>48</v>
      </c>
      <c r="E460" s="4">
        <v>44945</v>
      </c>
      <c r="F460" s="8">
        <v>0.42152777777777778</v>
      </c>
      <c r="G460" s="4">
        <v>44949</v>
      </c>
      <c r="H460" s="1" t="s">
        <v>229</v>
      </c>
      <c r="I460" s="1" t="s">
        <v>258</v>
      </c>
      <c r="J460" s="5">
        <v>2</v>
      </c>
      <c r="K460" s="5" t="str">
        <f>VLOOKUP(J460,'Svátky 2023'!A$18:B$20,2,0)</f>
        <v>plánované</v>
      </c>
      <c r="L460" s="1" t="s">
        <v>21</v>
      </c>
      <c r="M460" s="1" t="s">
        <v>22</v>
      </c>
      <c r="N460" s="1" t="s">
        <v>23</v>
      </c>
      <c r="O460">
        <f t="shared" si="21"/>
        <v>4</v>
      </c>
      <c r="P460" t="str">
        <f t="shared" si="22"/>
        <v>NE</v>
      </c>
      <c r="Q460" s="4" t="str">
        <f>IFERROR(VLOOKUP(E460,'Svátky 2023'!B$2:B$14,1,0),"")</f>
        <v/>
      </c>
      <c r="R460" t="str">
        <f t="shared" si="23"/>
        <v/>
      </c>
    </row>
    <row r="461" spans="1:18" x14ac:dyDescent="0.25">
      <c r="A461" s="1" t="s">
        <v>1806</v>
      </c>
      <c r="B461" s="1" t="s">
        <v>1807</v>
      </c>
      <c r="C461" s="1" t="s">
        <v>1808</v>
      </c>
      <c r="D461" s="1" t="s">
        <v>48</v>
      </c>
      <c r="E461" s="4">
        <v>44945</v>
      </c>
      <c r="F461" s="8">
        <v>0.58402777777777781</v>
      </c>
      <c r="G461" s="4">
        <v>44949</v>
      </c>
      <c r="H461" s="1" t="s">
        <v>835</v>
      </c>
      <c r="I461" s="1" t="s">
        <v>264</v>
      </c>
      <c r="J461" s="5">
        <v>3</v>
      </c>
      <c r="K461" s="5" t="str">
        <f>VLOOKUP(J461,'Svátky 2023'!A$18:B$20,2,0)</f>
        <v>jiné</v>
      </c>
      <c r="L461" s="1" t="s">
        <v>30</v>
      </c>
      <c r="M461" s="1" t="s">
        <v>31</v>
      </c>
      <c r="N461" s="1" t="s">
        <v>23</v>
      </c>
      <c r="O461">
        <f t="shared" si="21"/>
        <v>4</v>
      </c>
      <c r="P461" t="str">
        <f t="shared" si="22"/>
        <v>NE</v>
      </c>
      <c r="Q461" s="4" t="str">
        <f>IFERROR(VLOOKUP(E461,'Svátky 2023'!B$2:B$14,1,0),"")</f>
        <v/>
      </c>
      <c r="R461" t="str">
        <f t="shared" si="23"/>
        <v/>
      </c>
    </row>
    <row r="462" spans="1:18" x14ac:dyDescent="0.25">
      <c r="A462" s="1" t="s">
        <v>1809</v>
      </c>
      <c r="B462" s="1" t="s">
        <v>1225</v>
      </c>
      <c r="C462" s="1" t="s">
        <v>1226</v>
      </c>
      <c r="D462" s="1" t="s">
        <v>48</v>
      </c>
      <c r="E462" s="4">
        <v>44946</v>
      </c>
      <c r="F462" s="8">
        <v>0.49791666666666662</v>
      </c>
      <c r="G462" s="4">
        <v>44949</v>
      </c>
      <c r="H462" s="1" t="s">
        <v>1810</v>
      </c>
      <c r="I462" s="1" t="s">
        <v>264</v>
      </c>
      <c r="J462" s="5">
        <v>3</v>
      </c>
      <c r="K462" s="5" t="str">
        <f>VLOOKUP(J462,'Svátky 2023'!A$18:B$20,2,0)</f>
        <v>jiné</v>
      </c>
      <c r="L462" s="1" t="s">
        <v>30</v>
      </c>
      <c r="M462" s="1" t="s">
        <v>31</v>
      </c>
      <c r="N462" s="1" t="s">
        <v>23</v>
      </c>
      <c r="O462">
        <f t="shared" si="21"/>
        <v>5</v>
      </c>
      <c r="P462" t="str">
        <f t="shared" si="22"/>
        <v>NE</v>
      </c>
      <c r="Q462" s="4" t="str">
        <f>IFERROR(VLOOKUP(E462,'Svátky 2023'!B$2:B$14,1,0),"")</f>
        <v/>
      </c>
      <c r="R462" t="str">
        <f t="shared" si="23"/>
        <v/>
      </c>
    </row>
    <row r="463" spans="1:18" x14ac:dyDescent="0.25">
      <c r="A463" s="1" t="s">
        <v>1811</v>
      </c>
      <c r="B463" s="1" t="s">
        <v>1812</v>
      </c>
      <c r="C463" s="1" t="s">
        <v>1813</v>
      </c>
      <c r="D463" s="1" t="s">
        <v>48</v>
      </c>
      <c r="E463" s="4">
        <v>44946</v>
      </c>
      <c r="F463" s="8">
        <v>0.54375000000000007</v>
      </c>
      <c r="G463" s="4">
        <v>44949</v>
      </c>
      <c r="H463" s="1" t="s">
        <v>363</v>
      </c>
      <c r="I463" s="1" t="s">
        <v>38</v>
      </c>
      <c r="J463" s="5">
        <v>1</v>
      </c>
      <c r="K463" s="5" t="str">
        <f>VLOOKUP(J463,'Svátky 2023'!A$18:B$20,2,0)</f>
        <v>neodkladné</v>
      </c>
      <c r="L463" s="1" t="s">
        <v>21</v>
      </c>
      <c r="M463" s="1" t="s">
        <v>22</v>
      </c>
      <c r="N463" s="1" t="s">
        <v>23</v>
      </c>
      <c r="O463">
        <f t="shared" si="21"/>
        <v>5</v>
      </c>
      <c r="P463" t="str">
        <f t="shared" si="22"/>
        <v>NE</v>
      </c>
      <c r="Q463" s="4" t="str">
        <f>IFERROR(VLOOKUP(E463,'Svátky 2023'!B$2:B$14,1,0),"")</f>
        <v/>
      </c>
      <c r="R463" t="str">
        <f t="shared" si="23"/>
        <v/>
      </c>
    </row>
    <row r="464" spans="1:18" x14ac:dyDescent="0.25">
      <c r="A464" s="1" t="s">
        <v>1814</v>
      </c>
      <c r="B464" s="1" t="s">
        <v>1815</v>
      </c>
      <c r="C464" s="1" t="s">
        <v>1816</v>
      </c>
      <c r="D464" s="1" t="s">
        <v>48</v>
      </c>
      <c r="E464" s="4">
        <v>44946</v>
      </c>
      <c r="F464" s="8">
        <v>0.55277777777777781</v>
      </c>
      <c r="G464" s="4">
        <v>44949</v>
      </c>
      <c r="H464" s="1" t="s">
        <v>948</v>
      </c>
      <c r="I464" s="1" t="s">
        <v>44</v>
      </c>
      <c r="J464" s="5">
        <v>3</v>
      </c>
      <c r="K464" s="5" t="str">
        <f>VLOOKUP(J464,'Svátky 2023'!A$18:B$20,2,0)</f>
        <v>jiné</v>
      </c>
      <c r="L464" s="1" t="s">
        <v>30</v>
      </c>
      <c r="M464" s="1" t="s">
        <v>31</v>
      </c>
      <c r="N464" s="1" t="s">
        <v>23</v>
      </c>
      <c r="O464">
        <f t="shared" si="21"/>
        <v>5</v>
      </c>
      <c r="P464" t="str">
        <f t="shared" si="22"/>
        <v>NE</v>
      </c>
      <c r="Q464" s="4" t="str">
        <f>IFERROR(VLOOKUP(E464,'Svátky 2023'!B$2:B$14,1,0),"")</f>
        <v/>
      </c>
      <c r="R464" t="str">
        <f t="shared" si="23"/>
        <v/>
      </c>
    </row>
    <row r="465" spans="1:18" x14ac:dyDescent="0.25">
      <c r="A465" s="1" t="s">
        <v>1818</v>
      </c>
      <c r="B465" s="1" t="s">
        <v>1819</v>
      </c>
      <c r="C465" s="1" t="s">
        <v>1820</v>
      </c>
      <c r="D465" s="1" t="s">
        <v>257</v>
      </c>
      <c r="E465" s="4">
        <v>44946</v>
      </c>
      <c r="F465" s="8">
        <v>0.56458333333333333</v>
      </c>
      <c r="G465" s="4">
        <v>44949</v>
      </c>
      <c r="H465" s="1" t="s">
        <v>783</v>
      </c>
      <c r="I465" s="1" t="s">
        <v>51</v>
      </c>
      <c r="J465" s="5">
        <v>1</v>
      </c>
      <c r="K465" s="5" t="str">
        <f>VLOOKUP(J465,'Svátky 2023'!A$18:B$20,2,0)</f>
        <v>neodkladné</v>
      </c>
      <c r="L465" s="1" t="s">
        <v>21</v>
      </c>
      <c r="M465" s="1" t="s">
        <v>20</v>
      </c>
      <c r="N465" s="1" t="s">
        <v>23</v>
      </c>
      <c r="O465">
        <f t="shared" si="21"/>
        <v>5</v>
      </c>
      <c r="P465" t="str">
        <f t="shared" si="22"/>
        <v>NE</v>
      </c>
      <c r="Q465" s="4" t="str">
        <f>IFERROR(VLOOKUP(E465,'Svátky 2023'!B$2:B$14,1,0),"")</f>
        <v/>
      </c>
      <c r="R465" t="str">
        <f t="shared" si="23"/>
        <v/>
      </c>
    </row>
    <row r="466" spans="1:18" x14ac:dyDescent="0.25">
      <c r="A466" s="1" t="s">
        <v>1821</v>
      </c>
      <c r="B466" s="1" t="s">
        <v>1822</v>
      </c>
      <c r="C466" s="1" t="s">
        <v>1823</v>
      </c>
      <c r="D466" s="1" t="s">
        <v>48</v>
      </c>
      <c r="E466" s="4">
        <v>44948</v>
      </c>
      <c r="F466" s="8">
        <v>0.5180555555555556</v>
      </c>
      <c r="G466" s="4">
        <v>44949</v>
      </c>
      <c r="H466" s="1" t="s">
        <v>1825</v>
      </c>
      <c r="I466" s="1" t="s">
        <v>51</v>
      </c>
      <c r="J466" s="5">
        <v>1</v>
      </c>
      <c r="K466" s="5" t="str">
        <f>VLOOKUP(J466,'Svátky 2023'!A$18:B$20,2,0)</f>
        <v>neodkladné</v>
      </c>
      <c r="L466" s="1" t="s">
        <v>22</v>
      </c>
      <c r="M466" s="1" t="s">
        <v>22</v>
      </c>
      <c r="N466" s="1" t="s">
        <v>23</v>
      </c>
      <c r="O466">
        <f t="shared" si="21"/>
        <v>7</v>
      </c>
      <c r="P466" t="str">
        <f t="shared" si="22"/>
        <v>NE</v>
      </c>
      <c r="Q466" s="4" t="str">
        <f>IFERROR(VLOOKUP(E466,'Svátky 2023'!B$2:B$14,1,0),"")</f>
        <v/>
      </c>
      <c r="R466" t="str">
        <f t="shared" si="23"/>
        <v>ANO</v>
      </c>
    </row>
    <row r="467" spans="1:18" x14ac:dyDescent="0.25">
      <c r="A467" s="1" t="s">
        <v>1826</v>
      </c>
      <c r="B467" s="1" t="s">
        <v>1827</v>
      </c>
      <c r="C467" s="1" t="s">
        <v>1828</v>
      </c>
      <c r="D467" s="1" t="s">
        <v>48</v>
      </c>
      <c r="E467" s="4">
        <v>44948</v>
      </c>
      <c r="F467" s="8">
        <v>0.51874999999999993</v>
      </c>
      <c r="G467" s="4">
        <v>44949</v>
      </c>
      <c r="H467" s="1" t="s">
        <v>1227</v>
      </c>
      <c r="I467" s="1" t="s">
        <v>120</v>
      </c>
      <c r="J467" s="5">
        <v>3</v>
      </c>
      <c r="K467" s="5" t="str">
        <f>VLOOKUP(J467,'Svátky 2023'!A$18:B$20,2,0)</f>
        <v>jiné</v>
      </c>
      <c r="L467" s="1" t="s">
        <v>30</v>
      </c>
      <c r="M467" s="1" t="s">
        <v>31</v>
      </c>
      <c r="N467" s="1" t="s">
        <v>23</v>
      </c>
      <c r="O467">
        <f t="shared" si="21"/>
        <v>7</v>
      </c>
      <c r="P467" t="str">
        <f t="shared" si="22"/>
        <v>NE</v>
      </c>
      <c r="Q467" s="4" t="str">
        <f>IFERROR(VLOOKUP(E467,'Svátky 2023'!B$2:B$14,1,0),"")</f>
        <v/>
      </c>
      <c r="R467" t="str">
        <f t="shared" si="23"/>
        <v>ANO</v>
      </c>
    </row>
    <row r="468" spans="1:18" x14ac:dyDescent="0.25">
      <c r="A468" s="1" t="s">
        <v>1829</v>
      </c>
      <c r="B468" s="1" t="s">
        <v>1061</v>
      </c>
      <c r="C468" s="1" t="s">
        <v>1062</v>
      </c>
      <c r="D468" s="1" t="s">
        <v>35</v>
      </c>
      <c r="E468" s="4">
        <v>44942</v>
      </c>
      <c r="F468" s="8">
        <v>0.37638888888888888</v>
      </c>
      <c r="G468" s="4">
        <v>44950</v>
      </c>
      <c r="H468" s="1" t="s">
        <v>209</v>
      </c>
      <c r="I468" s="1" t="s">
        <v>258</v>
      </c>
      <c r="J468" s="5">
        <v>3</v>
      </c>
      <c r="K468" s="5" t="str">
        <f>VLOOKUP(J468,'Svátky 2023'!A$18:B$20,2,0)</f>
        <v>jiné</v>
      </c>
      <c r="L468" s="1" t="s">
        <v>21</v>
      </c>
      <c r="M468" s="1" t="s">
        <v>22</v>
      </c>
      <c r="N468" s="1" t="s">
        <v>23</v>
      </c>
      <c r="O468">
        <f t="shared" si="21"/>
        <v>1</v>
      </c>
      <c r="P468" t="str">
        <f t="shared" si="22"/>
        <v>NE</v>
      </c>
      <c r="Q468" s="4" t="str">
        <f>IFERROR(VLOOKUP(E468,'Svátky 2023'!B$2:B$14,1,0),"")</f>
        <v/>
      </c>
      <c r="R468" t="str">
        <f t="shared" si="23"/>
        <v/>
      </c>
    </row>
    <row r="469" spans="1:18" x14ac:dyDescent="0.25">
      <c r="A469" s="1" t="s">
        <v>1830</v>
      </c>
      <c r="B469" s="1" t="s">
        <v>1064</v>
      </c>
      <c r="C469" s="1" t="s">
        <v>1065</v>
      </c>
      <c r="D469" s="1" t="s">
        <v>35</v>
      </c>
      <c r="E469" s="4">
        <v>44942</v>
      </c>
      <c r="F469" s="8">
        <v>0.39999999999999997</v>
      </c>
      <c r="G469" s="4">
        <v>44950</v>
      </c>
      <c r="H469" s="1" t="s">
        <v>1831</v>
      </c>
      <c r="I469" s="1" t="s">
        <v>264</v>
      </c>
      <c r="J469" s="5">
        <v>3</v>
      </c>
      <c r="K469" s="5" t="str">
        <f>VLOOKUP(J469,'Svátky 2023'!A$18:B$20,2,0)</f>
        <v>jiné</v>
      </c>
      <c r="L469" s="1" t="s">
        <v>30</v>
      </c>
      <c r="M469" s="1" t="s">
        <v>31</v>
      </c>
      <c r="N469" s="1" t="s">
        <v>23</v>
      </c>
      <c r="O469">
        <f t="shared" si="21"/>
        <v>1</v>
      </c>
      <c r="P469" t="str">
        <f t="shared" si="22"/>
        <v>NE</v>
      </c>
      <c r="Q469" s="4" t="str">
        <f>IFERROR(VLOOKUP(E469,'Svátky 2023'!B$2:B$14,1,0),"")</f>
        <v/>
      </c>
      <c r="R469" t="str">
        <f t="shared" si="23"/>
        <v/>
      </c>
    </row>
    <row r="470" spans="1:18" x14ac:dyDescent="0.25">
      <c r="A470" s="1" t="s">
        <v>1832</v>
      </c>
      <c r="B470" s="1" t="s">
        <v>1833</v>
      </c>
      <c r="C470" s="1" t="s">
        <v>1834</v>
      </c>
      <c r="D470" s="1" t="s">
        <v>35</v>
      </c>
      <c r="E470" s="4">
        <v>44945</v>
      </c>
      <c r="F470" s="8">
        <v>0.36249999999999999</v>
      </c>
      <c r="G470" s="4">
        <v>44950</v>
      </c>
      <c r="H470" s="1" t="s">
        <v>737</v>
      </c>
      <c r="I470" s="1" t="s">
        <v>51</v>
      </c>
      <c r="J470" s="5">
        <v>2</v>
      </c>
      <c r="K470" s="5" t="str">
        <f>VLOOKUP(J470,'Svátky 2023'!A$18:B$20,2,0)</f>
        <v>plánované</v>
      </c>
      <c r="L470" s="1" t="s">
        <v>21</v>
      </c>
      <c r="M470" s="1" t="s">
        <v>20</v>
      </c>
      <c r="N470" s="1" t="s">
        <v>23</v>
      </c>
      <c r="O470">
        <f t="shared" si="21"/>
        <v>4</v>
      </c>
      <c r="P470" t="str">
        <f t="shared" si="22"/>
        <v>NE</v>
      </c>
      <c r="Q470" s="4" t="str">
        <f>IFERROR(VLOOKUP(E470,'Svátky 2023'!B$2:B$14,1,0),"")</f>
        <v/>
      </c>
      <c r="R470" t="str">
        <f t="shared" si="23"/>
        <v/>
      </c>
    </row>
    <row r="471" spans="1:18" x14ac:dyDescent="0.25">
      <c r="A471" s="1" t="s">
        <v>1835</v>
      </c>
      <c r="B471" s="1" t="s">
        <v>1836</v>
      </c>
      <c r="C471" s="1" t="s">
        <v>1837</v>
      </c>
      <c r="D471" s="1" t="s">
        <v>100</v>
      </c>
      <c r="E471" s="4">
        <v>44945</v>
      </c>
      <c r="F471" s="8">
        <v>0.55208333333333337</v>
      </c>
      <c r="G471" s="4">
        <v>44950</v>
      </c>
      <c r="H471" s="1" t="s">
        <v>1838</v>
      </c>
      <c r="I471" s="1" t="s">
        <v>51</v>
      </c>
      <c r="J471" s="5">
        <v>1</v>
      </c>
      <c r="K471" s="5" t="str">
        <f>VLOOKUP(J471,'Svátky 2023'!A$18:B$20,2,0)</f>
        <v>neodkladné</v>
      </c>
      <c r="L471" s="1" t="s">
        <v>21</v>
      </c>
      <c r="M471" s="1" t="s">
        <v>22</v>
      </c>
      <c r="N471" s="1" t="s">
        <v>23</v>
      </c>
      <c r="O471">
        <f t="shared" si="21"/>
        <v>4</v>
      </c>
      <c r="P471" t="str">
        <f t="shared" si="22"/>
        <v>NE</v>
      </c>
      <c r="Q471" s="4" t="str">
        <f>IFERROR(VLOOKUP(E471,'Svátky 2023'!B$2:B$14,1,0),"")</f>
        <v/>
      </c>
      <c r="R471" t="str">
        <f t="shared" si="23"/>
        <v/>
      </c>
    </row>
    <row r="472" spans="1:18" x14ac:dyDescent="0.25">
      <c r="A472" s="1" t="s">
        <v>1839</v>
      </c>
      <c r="B472" s="1" t="s">
        <v>1840</v>
      </c>
      <c r="C472" s="1" t="s">
        <v>1841</v>
      </c>
      <c r="D472" s="1" t="s">
        <v>35</v>
      </c>
      <c r="E472" s="4">
        <v>44946</v>
      </c>
      <c r="F472" s="8">
        <v>0.5756944444444444</v>
      </c>
      <c r="G472" s="4">
        <v>44950</v>
      </c>
      <c r="H472" s="1" t="s">
        <v>129</v>
      </c>
      <c r="I472" s="1" t="s">
        <v>38</v>
      </c>
      <c r="J472" s="5">
        <v>1</v>
      </c>
      <c r="K472" s="5" t="str">
        <f>VLOOKUP(J472,'Svátky 2023'!A$18:B$20,2,0)</f>
        <v>neodkladné</v>
      </c>
      <c r="L472" s="1" t="s">
        <v>21</v>
      </c>
      <c r="M472" s="1" t="s">
        <v>20</v>
      </c>
      <c r="N472" s="1" t="s">
        <v>23</v>
      </c>
      <c r="O472">
        <f t="shared" si="21"/>
        <v>5</v>
      </c>
      <c r="P472" t="str">
        <f t="shared" si="22"/>
        <v>NE</v>
      </c>
      <c r="Q472" s="4" t="str">
        <f>IFERROR(VLOOKUP(E472,'Svátky 2023'!B$2:B$14,1,0),"")</f>
        <v/>
      </c>
      <c r="R472" t="str">
        <f t="shared" si="23"/>
        <v/>
      </c>
    </row>
    <row r="473" spans="1:18" x14ac:dyDescent="0.25">
      <c r="A473" s="1" t="s">
        <v>1842</v>
      </c>
      <c r="B473" s="1" t="s">
        <v>1843</v>
      </c>
      <c r="C473" s="1" t="s">
        <v>1844</v>
      </c>
      <c r="D473" s="1" t="s">
        <v>35</v>
      </c>
      <c r="E473" s="4">
        <v>44946</v>
      </c>
      <c r="F473" s="8">
        <v>0.58472222222222225</v>
      </c>
      <c r="G473" s="4">
        <v>44950</v>
      </c>
      <c r="H473" s="1" t="s">
        <v>1845</v>
      </c>
      <c r="I473" s="1" t="s">
        <v>44</v>
      </c>
      <c r="J473" s="5">
        <v>3</v>
      </c>
      <c r="K473" s="5" t="str">
        <f>VLOOKUP(J473,'Svátky 2023'!A$18:B$20,2,0)</f>
        <v>jiné</v>
      </c>
      <c r="L473" s="1" t="s">
        <v>30</v>
      </c>
      <c r="M473" s="1" t="s">
        <v>31</v>
      </c>
      <c r="N473" s="1" t="s">
        <v>23</v>
      </c>
      <c r="O473">
        <f t="shared" si="21"/>
        <v>5</v>
      </c>
      <c r="P473" t="str">
        <f t="shared" si="22"/>
        <v>NE</v>
      </c>
      <c r="Q473" s="4" t="str">
        <f>IFERROR(VLOOKUP(E473,'Svátky 2023'!B$2:B$14,1,0),"")</f>
        <v/>
      </c>
      <c r="R473" t="str">
        <f t="shared" si="23"/>
        <v/>
      </c>
    </row>
    <row r="474" spans="1:18" x14ac:dyDescent="0.25">
      <c r="A474" s="1" t="s">
        <v>1846</v>
      </c>
      <c r="B474" s="1" t="s">
        <v>1847</v>
      </c>
      <c r="C474" s="1" t="s">
        <v>1848</v>
      </c>
      <c r="D474" s="1" t="s">
        <v>100</v>
      </c>
      <c r="E474" s="4">
        <v>44948</v>
      </c>
      <c r="F474" s="8">
        <v>0.58333333333333337</v>
      </c>
      <c r="G474" s="4">
        <v>44950</v>
      </c>
      <c r="H474" s="1" t="s">
        <v>939</v>
      </c>
      <c r="I474" s="1" t="s">
        <v>151</v>
      </c>
      <c r="J474" s="5">
        <v>2</v>
      </c>
      <c r="K474" s="5" t="str">
        <f>VLOOKUP(J474,'Svátky 2023'!A$18:B$20,2,0)</f>
        <v>plánované</v>
      </c>
      <c r="L474" s="1" t="s">
        <v>21</v>
      </c>
      <c r="M474" s="1" t="s">
        <v>22</v>
      </c>
      <c r="N474" s="1" t="s">
        <v>23</v>
      </c>
      <c r="O474">
        <f t="shared" si="21"/>
        <v>7</v>
      </c>
      <c r="P474" t="str">
        <f t="shared" si="22"/>
        <v>NE</v>
      </c>
      <c r="Q474" s="4" t="str">
        <f>IFERROR(VLOOKUP(E474,'Svátky 2023'!B$2:B$14,1,0),"")</f>
        <v/>
      </c>
      <c r="R474" t="str">
        <f t="shared" si="23"/>
        <v>ANO</v>
      </c>
    </row>
    <row r="475" spans="1:18" x14ac:dyDescent="0.25">
      <c r="A475" s="1" t="s">
        <v>1849</v>
      </c>
      <c r="B475" s="1" t="s">
        <v>1850</v>
      </c>
      <c r="C475" s="1" t="s">
        <v>1851</v>
      </c>
      <c r="D475" s="1" t="s">
        <v>64</v>
      </c>
      <c r="E475" s="4">
        <v>44948</v>
      </c>
      <c r="F475" s="8">
        <v>0.58958333333333335</v>
      </c>
      <c r="G475" s="4">
        <v>44950</v>
      </c>
      <c r="H475" s="1" t="s">
        <v>987</v>
      </c>
      <c r="I475" s="1" t="s">
        <v>51</v>
      </c>
      <c r="J475" s="5">
        <v>2</v>
      </c>
      <c r="K475" s="5" t="str">
        <f>VLOOKUP(J475,'Svátky 2023'!A$18:B$20,2,0)</f>
        <v>plánované</v>
      </c>
      <c r="L475" s="1" t="s">
        <v>21</v>
      </c>
      <c r="M475" s="1" t="s">
        <v>22</v>
      </c>
      <c r="N475" s="1" t="s">
        <v>23</v>
      </c>
      <c r="O475">
        <f t="shared" si="21"/>
        <v>7</v>
      </c>
      <c r="P475" t="str">
        <f t="shared" si="22"/>
        <v>NE</v>
      </c>
      <c r="Q475" s="4" t="str">
        <f>IFERROR(VLOOKUP(E475,'Svátky 2023'!B$2:B$14,1,0),"")</f>
        <v/>
      </c>
      <c r="R475" t="str">
        <f t="shared" si="23"/>
        <v>ANO</v>
      </c>
    </row>
    <row r="476" spans="1:18" x14ac:dyDescent="0.25">
      <c r="A476" s="1" t="s">
        <v>1852</v>
      </c>
      <c r="B476" s="1" t="s">
        <v>1853</v>
      </c>
      <c r="C476" s="1" t="s">
        <v>1854</v>
      </c>
      <c r="D476" s="1" t="s">
        <v>35</v>
      </c>
      <c r="E476" s="4">
        <v>44948</v>
      </c>
      <c r="F476" s="8">
        <v>0.59652777777777777</v>
      </c>
      <c r="G476" s="4">
        <v>44950</v>
      </c>
      <c r="H476" s="1" t="s">
        <v>191</v>
      </c>
      <c r="I476" s="1" t="s">
        <v>151</v>
      </c>
      <c r="J476" s="5">
        <v>2</v>
      </c>
      <c r="K476" s="5" t="str">
        <f>VLOOKUP(J476,'Svátky 2023'!A$18:B$20,2,0)</f>
        <v>plánované</v>
      </c>
      <c r="L476" s="1" t="s">
        <v>21</v>
      </c>
      <c r="M476" s="1" t="s">
        <v>22</v>
      </c>
      <c r="N476" s="1" t="s">
        <v>23</v>
      </c>
      <c r="O476">
        <f t="shared" si="21"/>
        <v>7</v>
      </c>
      <c r="P476" t="str">
        <f t="shared" si="22"/>
        <v>NE</v>
      </c>
      <c r="Q476" s="4" t="str">
        <f>IFERROR(VLOOKUP(E476,'Svátky 2023'!B$2:B$14,1,0),"")</f>
        <v/>
      </c>
      <c r="R476" t="str">
        <f t="shared" si="23"/>
        <v>ANO</v>
      </c>
    </row>
    <row r="477" spans="1:18" x14ac:dyDescent="0.25">
      <c r="A477" s="1" t="s">
        <v>1855</v>
      </c>
      <c r="B477" s="1" t="s">
        <v>1856</v>
      </c>
      <c r="C477" s="1" t="s">
        <v>1857</v>
      </c>
      <c r="D477" s="1" t="s">
        <v>35</v>
      </c>
      <c r="E477" s="4">
        <v>44948</v>
      </c>
      <c r="F477" s="8">
        <v>0.59861111111111109</v>
      </c>
      <c r="G477" s="4">
        <v>44950</v>
      </c>
      <c r="H477" s="1" t="s">
        <v>196</v>
      </c>
      <c r="I477" s="1" t="s">
        <v>145</v>
      </c>
      <c r="J477" s="5">
        <v>3</v>
      </c>
      <c r="K477" s="5" t="str">
        <f>VLOOKUP(J477,'Svátky 2023'!A$18:B$20,2,0)</f>
        <v>jiné</v>
      </c>
      <c r="L477" s="1" t="s">
        <v>30</v>
      </c>
      <c r="M477" s="1" t="s">
        <v>31</v>
      </c>
      <c r="N477" s="1" t="s">
        <v>23</v>
      </c>
      <c r="O477">
        <f t="shared" si="21"/>
        <v>7</v>
      </c>
      <c r="P477" t="str">
        <f t="shared" si="22"/>
        <v>NE</v>
      </c>
      <c r="Q477" s="4" t="str">
        <f>IFERROR(VLOOKUP(E477,'Svátky 2023'!B$2:B$14,1,0),"")</f>
        <v/>
      </c>
      <c r="R477" t="str">
        <f t="shared" si="23"/>
        <v>ANO</v>
      </c>
    </row>
    <row r="478" spans="1:18" x14ac:dyDescent="0.25">
      <c r="A478" s="1" t="s">
        <v>1858</v>
      </c>
      <c r="B478" s="1" t="s">
        <v>1859</v>
      </c>
      <c r="C478" s="1" t="s">
        <v>1860</v>
      </c>
      <c r="D478" s="1" t="s">
        <v>48</v>
      </c>
      <c r="E478" s="4">
        <v>44948</v>
      </c>
      <c r="F478" s="8">
        <v>0.60763888888888895</v>
      </c>
      <c r="G478" s="4">
        <v>44950</v>
      </c>
      <c r="H478" s="1" t="s">
        <v>659</v>
      </c>
      <c r="I478" s="1" t="s">
        <v>151</v>
      </c>
      <c r="J478" s="5">
        <v>2</v>
      </c>
      <c r="K478" s="5" t="str">
        <f>VLOOKUP(J478,'Svátky 2023'!A$18:B$20,2,0)</f>
        <v>plánované</v>
      </c>
      <c r="L478" s="1" t="s">
        <v>21</v>
      </c>
      <c r="M478" s="1" t="s">
        <v>22</v>
      </c>
      <c r="N478" s="1" t="s">
        <v>23</v>
      </c>
      <c r="O478">
        <f t="shared" si="21"/>
        <v>7</v>
      </c>
      <c r="P478" t="str">
        <f t="shared" si="22"/>
        <v>NE</v>
      </c>
      <c r="Q478" s="4" t="str">
        <f>IFERROR(VLOOKUP(E478,'Svátky 2023'!B$2:B$14,1,0),"")</f>
        <v/>
      </c>
      <c r="R478" t="str">
        <f t="shared" si="23"/>
        <v>ANO</v>
      </c>
    </row>
    <row r="479" spans="1:18" x14ac:dyDescent="0.25">
      <c r="A479" s="1" t="s">
        <v>1861</v>
      </c>
      <c r="B479" s="1" t="s">
        <v>1862</v>
      </c>
      <c r="C479" s="1" t="s">
        <v>1863</v>
      </c>
      <c r="D479" s="1" t="s">
        <v>100</v>
      </c>
      <c r="E479" s="4">
        <v>44948</v>
      </c>
      <c r="F479" s="8">
        <v>0.61111111111111105</v>
      </c>
      <c r="G479" s="4">
        <v>44950</v>
      </c>
      <c r="H479" s="1" t="s">
        <v>636</v>
      </c>
      <c r="I479" s="1" t="s">
        <v>145</v>
      </c>
      <c r="J479" s="5">
        <v>3</v>
      </c>
      <c r="K479" s="5" t="str">
        <f>VLOOKUP(J479,'Svátky 2023'!A$18:B$20,2,0)</f>
        <v>jiné</v>
      </c>
      <c r="L479" s="1" t="s">
        <v>30</v>
      </c>
      <c r="M479" s="1" t="s">
        <v>31</v>
      </c>
      <c r="N479" s="1" t="s">
        <v>23</v>
      </c>
      <c r="O479">
        <f t="shared" si="21"/>
        <v>7</v>
      </c>
      <c r="P479" t="str">
        <f t="shared" si="22"/>
        <v>NE</v>
      </c>
      <c r="Q479" s="4" t="str">
        <f>IFERROR(VLOOKUP(E479,'Svátky 2023'!B$2:B$14,1,0),"")</f>
        <v/>
      </c>
      <c r="R479" t="str">
        <f t="shared" si="23"/>
        <v>ANO</v>
      </c>
    </row>
    <row r="480" spans="1:18" x14ac:dyDescent="0.25">
      <c r="A480" s="1" t="s">
        <v>1864</v>
      </c>
      <c r="B480" s="1" t="s">
        <v>1865</v>
      </c>
      <c r="C480" s="1" t="s">
        <v>1866</v>
      </c>
      <c r="D480" s="1" t="s">
        <v>48</v>
      </c>
      <c r="E480" s="4">
        <v>44948</v>
      </c>
      <c r="F480" s="8">
        <v>0.62916666666666665</v>
      </c>
      <c r="G480" s="4">
        <v>44950</v>
      </c>
      <c r="H480" s="1" t="s">
        <v>889</v>
      </c>
      <c r="I480" s="1" t="s">
        <v>51</v>
      </c>
      <c r="J480" s="5">
        <v>2</v>
      </c>
      <c r="K480" s="5" t="str">
        <f>VLOOKUP(J480,'Svátky 2023'!A$18:B$20,2,0)</f>
        <v>plánované</v>
      </c>
      <c r="L480" s="1" t="s">
        <v>21</v>
      </c>
      <c r="M480" s="1" t="s">
        <v>22</v>
      </c>
      <c r="N480" s="1" t="s">
        <v>23</v>
      </c>
      <c r="O480">
        <f t="shared" si="21"/>
        <v>7</v>
      </c>
      <c r="P480" t="str">
        <f t="shared" si="22"/>
        <v>ANO</v>
      </c>
      <c r="Q480" s="4" t="str">
        <f>IFERROR(VLOOKUP(E480,'Svátky 2023'!B$2:B$14,1,0),"")</f>
        <v/>
      </c>
      <c r="R480" t="str">
        <f t="shared" si="23"/>
        <v>ANO</v>
      </c>
    </row>
    <row r="481" spans="1:18" x14ac:dyDescent="0.25">
      <c r="A481" s="1" t="s">
        <v>1867</v>
      </c>
      <c r="B481" s="1" t="s">
        <v>1868</v>
      </c>
      <c r="C481" s="1" t="s">
        <v>1869</v>
      </c>
      <c r="D481" s="1" t="s">
        <v>100</v>
      </c>
      <c r="E481" s="4">
        <v>44948</v>
      </c>
      <c r="F481" s="8">
        <v>0.63680555555555551</v>
      </c>
      <c r="G481" s="4">
        <v>44950</v>
      </c>
      <c r="H481" s="1" t="s">
        <v>407</v>
      </c>
      <c r="I481" s="1" t="s">
        <v>151</v>
      </c>
      <c r="J481" s="5">
        <v>2</v>
      </c>
      <c r="K481" s="5" t="str">
        <f>VLOOKUP(J481,'Svátky 2023'!A$18:B$20,2,0)</f>
        <v>plánované</v>
      </c>
      <c r="L481" s="1" t="s">
        <v>21</v>
      </c>
      <c r="M481" s="1" t="s">
        <v>22</v>
      </c>
      <c r="N481" s="1" t="s">
        <v>23</v>
      </c>
      <c r="O481">
        <f t="shared" si="21"/>
        <v>7</v>
      </c>
      <c r="P481" t="str">
        <f t="shared" si="22"/>
        <v>ANO</v>
      </c>
      <c r="Q481" s="4" t="str">
        <f>IFERROR(VLOOKUP(E481,'Svátky 2023'!B$2:B$14,1,0),"")</f>
        <v/>
      </c>
      <c r="R481" t="str">
        <f t="shared" si="23"/>
        <v>ANO</v>
      </c>
    </row>
    <row r="482" spans="1:18" x14ac:dyDescent="0.25">
      <c r="A482" s="1" t="s">
        <v>1871</v>
      </c>
      <c r="B482" s="1" t="s">
        <v>1872</v>
      </c>
      <c r="C482" s="1" t="s">
        <v>1873</v>
      </c>
      <c r="D482" s="1" t="s">
        <v>100</v>
      </c>
      <c r="E482" s="4">
        <v>44948</v>
      </c>
      <c r="F482" s="8">
        <v>0.64097222222222217</v>
      </c>
      <c r="G482" s="4">
        <v>44950</v>
      </c>
      <c r="H482" s="1" t="s">
        <v>457</v>
      </c>
      <c r="I482" s="1" t="s">
        <v>145</v>
      </c>
      <c r="J482" s="5">
        <v>3</v>
      </c>
      <c r="K482" s="5" t="str">
        <f>VLOOKUP(J482,'Svátky 2023'!A$18:B$20,2,0)</f>
        <v>jiné</v>
      </c>
      <c r="L482" s="1" t="s">
        <v>30</v>
      </c>
      <c r="M482" s="1" t="s">
        <v>31</v>
      </c>
      <c r="N482" s="1" t="s">
        <v>23</v>
      </c>
      <c r="O482">
        <f t="shared" si="21"/>
        <v>7</v>
      </c>
      <c r="P482" t="str">
        <f t="shared" si="22"/>
        <v>ANO</v>
      </c>
      <c r="Q482" s="4" t="str">
        <f>IFERROR(VLOOKUP(E482,'Svátky 2023'!B$2:B$14,1,0),"")</f>
        <v/>
      </c>
      <c r="R482" t="str">
        <f t="shared" si="23"/>
        <v>ANO</v>
      </c>
    </row>
    <row r="483" spans="1:18" x14ac:dyDescent="0.25">
      <c r="A483" s="1" t="s">
        <v>1874</v>
      </c>
      <c r="B483" s="1" t="s">
        <v>1875</v>
      </c>
      <c r="C483" s="1" t="s">
        <v>1876</v>
      </c>
      <c r="D483" s="1" t="s">
        <v>257</v>
      </c>
      <c r="E483" s="4">
        <v>44948</v>
      </c>
      <c r="F483" s="8">
        <v>0.65069444444444446</v>
      </c>
      <c r="G483" s="4">
        <v>44950</v>
      </c>
      <c r="H483" s="1" t="s">
        <v>588</v>
      </c>
      <c r="I483" s="1" t="s">
        <v>51</v>
      </c>
      <c r="J483" s="5">
        <v>2</v>
      </c>
      <c r="K483" s="5" t="str">
        <f>VLOOKUP(J483,'Svátky 2023'!A$18:B$20,2,0)</f>
        <v>plánované</v>
      </c>
      <c r="L483" s="1" t="s">
        <v>21</v>
      </c>
      <c r="M483" s="1" t="s">
        <v>22</v>
      </c>
      <c r="N483" s="1" t="s">
        <v>23</v>
      </c>
      <c r="O483">
        <f t="shared" si="21"/>
        <v>7</v>
      </c>
      <c r="P483" t="str">
        <f t="shared" si="22"/>
        <v>ANO</v>
      </c>
      <c r="Q483" s="4" t="str">
        <f>IFERROR(VLOOKUP(E483,'Svátky 2023'!B$2:B$14,1,0),"")</f>
        <v/>
      </c>
      <c r="R483" t="str">
        <f t="shared" si="23"/>
        <v>ANO</v>
      </c>
    </row>
    <row r="484" spans="1:18" x14ac:dyDescent="0.25">
      <c r="A484" s="1" t="s">
        <v>1877</v>
      </c>
      <c r="B484" s="1" t="s">
        <v>1878</v>
      </c>
      <c r="C484" s="1" t="s">
        <v>1879</v>
      </c>
      <c r="D484" s="1" t="s">
        <v>257</v>
      </c>
      <c r="E484" s="4">
        <v>44948</v>
      </c>
      <c r="F484" s="8">
        <v>0.65347222222222223</v>
      </c>
      <c r="G484" s="4">
        <v>44950</v>
      </c>
      <c r="H484" s="1" t="s">
        <v>1183</v>
      </c>
      <c r="I484" s="1" t="s">
        <v>120</v>
      </c>
      <c r="J484" s="5">
        <v>3</v>
      </c>
      <c r="K484" s="5" t="str">
        <f>VLOOKUP(J484,'Svátky 2023'!A$18:B$20,2,0)</f>
        <v>jiné</v>
      </c>
      <c r="L484" s="1" t="s">
        <v>30</v>
      </c>
      <c r="M484" s="1" t="s">
        <v>31</v>
      </c>
      <c r="N484" s="1" t="s">
        <v>23</v>
      </c>
      <c r="O484">
        <f t="shared" si="21"/>
        <v>7</v>
      </c>
      <c r="P484" t="str">
        <f t="shared" si="22"/>
        <v>ANO</v>
      </c>
      <c r="Q484" s="4" t="str">
        <f>IFERROR(VLOOKUP(E484,'Svátky 2023'!B$2:B$14,1,0),"")</f>
        <v/>
      </c>
      <c r="R484" t="str">
        <f t="shared" si="23"/>
        <v>ANO</v>
      </c>
    </row>
    <row r="485" spans="1:18" x14ac:dyDescent="0.25">
      <c r="A485" s="1" t="s">
        <v>1881</v>
      </c>
      <c r="B485" s="1" t="s">
        <v>1882</v>
      </c>
      <c r="C485" s="1" t="s">
        <v>1883</v>
      </c>
      <c r="D485" s="1" t="s">
        <v>64</v>
      </c>
      <c r="E485" s="4">
        <v>44948</v>
      </c>
      <c r="F485" s="8">
        <v>0.65555555555555556</v>
      </c>
      <c r="G485" s="4">
        <v>44950</v>
      </c>
      <c r="H485" s="1" t="s">
        <v>437</v>
      </c>
      <c r="I485" s="1" t="s">
        <v>151</v>
      </c>
      <c r="J485" s="5">
        <v>2</v>
      </c>
      <c r="K485" s="5" t="str">
        <f>VLOOKUP(J485,'Svátky 2023'!A$18:B$20,2,0)</f>
        <v>plánované</v>
      </c>
      <c r="L485" s="1" t="s">
        <v>21</v>
      </c>
      <c r="M485" s="1" t="s">
        <v>22</v>
      </c>
      <c r="N485" s="1" t="s">
        <v>23</v>
      </c>
      <c r="O485">
        <f t="shared" si="21"/>
        <v>7</v>
      </c>
      <c r="P485" t="str">
        <f t="shared" si="22"/>
        <v>ANO</v>
      </c>
      <c r="Q485" s="4" t="str">
        <f>IFERROR(VLOOKUP(E485,'Svátky 2023'!B$2:B$14,1,0),"")</f>
        <v/>
      </c>
      <c r="R485" t="str">
        <f t="shared" si="23"/>
        <v>ANO</v>
      </c>
    </row>
    <row r="486" spans="1:18" x14ac:dyDescent="0.25">
      <c r="A486" s="1" t="s">
        <v>1885</v>
      </c>
      <c r="B486" s="1" t="s">
        <v>1886</v>
      </c>
      <c r="C486" s="1" t="s">
        <v>1887</v>
      </c>
      <c r="D486" s="1" t="s">
        <v>64</v>
      </c>
      <c r="E486" s="4">
        <v>44948</v>
      </c>
      <c r="F486" s="8">
        <v>0.66249999999999998</v>
      </c>
      <c r="G486" s="4">
        <v>44950</v>
      </c>
      <c r="H486" s="1" t="s">
        <v>1888</v>
      </c>
      <c r="I486" s="1" t="s">
        <v>145</v>
      </c>
      <c r="J486" s="5">
        <v>3</v>
      </c>
      <c r="K486" s="5" t="str">
        <f>VLOOKUP(J486,'Svátky 2023'!A$18:B$20,2,0)</f>
        <v>jiné</v>
      </c>
      <c r="L486" s="1" t="s">
        <v>30</v>
      </c>
      <c r="M486" s="1" t="s">
        <v>31</v>
      </c>
      <c r="N486" s="1" t="s">
        <v>23</v>
      </c>
      <c r="O486">
        <f t="shared" si="21"/>
        <v>7</v>
      </c>
      <c r="P486" t="str">
        <f t="shared" si="22"/>
        <v>ANO</v>
      </c>
      <c r="Q486" s="4" t="str">
        <f>IFERROR(VLOOKUP(E486,'Svátky 2023'!B$2:B$14,1,0),"")</f>
        <v/>
      </c>
      <c r="R486" t="str">
        <f t="shared" si="23"/>
        <v>ANO</v>
      </c>
    </row>
    <row r="487" spans="1:18" x14ac:dyDescent="0.25">
      <c r="A487" s="1" t="s">
        <v>1889</v>
      </c>
      <c r="B487" s="1" t="s">
        <v>1890</v>
      </c>
      <c r="C487" s="1" t="s">
        <v>1891</v>
      </c>
      <c r="D487" s="1" t="s">
        <v>48</v>
      </c>
      <c r="E487" s="4">
        <v>44948</v>
      </c>
      <c r="F487" s="8">
        <v>0.67499999999999993</v>
      </c>
      <c r="G487" s="4">
        <v>44950</v>
      </c>
      <c r="H487" s="1" t="s">
        <v>161</v>
      </c>
      <c r="I487" s="1" t="s">
        <v>151</v>
      </c>
      <c r="J487" s="5">
        <v>2</v>
      </c>
      <c r="K487" s="5" t="str">
        <f>VLOOKUP(J487,'Svátky 2023'!A$18:B$20,2,0)</f>
        <v>plánované</v>
      </c>
      <c r="L487" s="1" t="s">
        <v>21</v>
      </c>
      <c r="M487" s="1" t="s">
        <v>22</v>
      </c>
      <c r="N487" s="1" t="s">
        <v>23</v>
      </c>
      <c r="O487">
        <f t="shared" si="21"/>
        <v>7</v>
      </c>
      <c r="P487" t="str">
        <f t="shared" si="22"/>
        <v>ANO</v>
      </c>
      <c r="Q487" s="4" t="str">
        <f>IFERROR(VLOOKUP(E487,'Svátky 2023'!B$2:B$14,1,0),"")</f>
        <v/>
      </c>
      <c r="R487" t="str">
        <f t="shared" si="23"/>
        <v>ANO</v>
      </c>
    </row>
    <row r="488" spans="1:18" x14ac:dyDescent="0.25">
      <c r="A488" s="1" t="s">
        <v>1892</v>
      </c>
      <c r="B488" s="1" t="s">
        <v>1893</v>
      </c>
      <c r="C488" s="1" t="s">
        <v>1894</v>
      </c>
      <c r="D488" s="1" t="s">
        <v>48</v>
      </c>
      <c r="E488" s="4">
        <v>44948</v>
      </c>
      <c r="F488" s="8">
        <v>0.6777777777777777</v>
      </c>
      <c r="G488" s="4">
        <v>44950</v>
      </c>
      <c r="H488" s="1" t="s">
        <v>367</v>
      </c>
      <c r="I488" s="1" t="s">
        <v>145</v>
      </c>
      <c r="J488" s="5">
        <v>3</v>
      </c>
      <c r="K488" s="5" t="str">
        <f>VLOOKUP(J488,'Svátky 2023'!A$18:B$20,2,0)</f>
        <v>jiné</v>
      </c>
      <c r="L488" s="1" t="s">
        <v>30</v>
      </c>
      <c r="M488" s="1" t="s">
        <v>31</v>
      </c>
      <c r="N488" s="1" t="s">
        <v>23</v>
      </c>
      <c r="O488">
        <f t="shared" si="21"/>
        <v>7</v>
      </c>
      <c r="P488" t="str">
        <f t="shared" si="22"/>
        <v>ANO</v>
      </c>
      <c r="Q488" s="4" t="str">
        <f>IFERROR(VLOOKUP(E488,'Svátky 2023'!B$2:B$14,1,0),"")</f>
        <v/>
      </c>
      <c r="R488" t="str">
        <f t="shared" si="23"/>
        <v>ANO</v>
      </c>
    </row>
    <row r="489" spans="1:18" x14ac:dyDescent="0.25">
      <c r="A489" s="1" t="s">
        <v>1896</v>
      </c>
      <c r="B489" s="1" t="s">
        <v>1897</v>
      </c>
      <c r="C489" s="1" t="s">
        <v>1898</v>
      </c>
      <c r="D489" s="1" t="s">
        <v>48</v>
      </c>
      <c r="E489" s="4">
        <v>44948</v>
      </c>
      <c r="F489" s="8">
        <v>0.68402777777777779</v>
      </c>
      <c r="G489" s="4">
        <v>44950</v>
      </c>
      <c r="H489" s="1" t="s">
        <v>170</v>
      </c>
      <c r="I489" s="1" t="s">
        <v>151</v>
      </c>
      <c r="J489" s="5">
        <v>2</v>
      </c>
      <c r="K489" s="5" t="str">
        <f>VLOOKUP(J489,'Svátky 2023'!A$18:B$20,2,0)</f>
        <v>plánované</v>
      </c>
      <c r="L489" s="1" t="s">
        <v>21</v>
      </c>
      <c r="M489" s="1" t="s">
        <v>22</v>
      </c>
      <c r="N489" s="1" t="s">
        <v>23</v>
      </c>
      <c r="O489">
        <f t="shared" si="21"/>
        <v>7</v>
      </c>
      <c r="P489" t="str">
        <f t="shared" si="22"/>
        <v>ANO</v>
      </c>
      <c r="Q489" s="4" t="str">
        <f>IFERROR(VLOOKUP(E489,'Svátky 2023'!B$2:B$14,1,0),"")</f>
        <v/>
      </c>
      <c r="R489" t="str">
        <f t="shared" si="23"/>
        <v>ANO</v>
      </c>
    </row>
    <row r="490" spans="1:18" x14ac:dyDescent="0.25">
      <c r="A490" s="1" t="s">
        <v>1900</v>
      </c>
      <c r="B490" s="1" t="s">
        <v>1901</v>
      </c>
      <c r="C490" s="1" t="s">
        <v>1902</v>
      </c>
      <c r="D490" s="1" t="s">
        <v>64</v>
      </c>
      <c r="E490" s="4">
        <v>44949</v>
      </c>
      <c r="F490" s="8">
        <v>0.37986111111111115</v>
      </c>
      <c r="G490" s="4">
        <v>44950</v>
      </c>
      <c r="H490" s="1" t="s">
        <v>1116</v>
      </c>
      <c r="I490" s="1" t="s">
        <v>19</v>
      </c>
      <c r="J490" s="5">
        <v>2</v>
      </c>
      <c r="K490" s="5" t="str">
        <f>VLOOKUP(J490,'Svátky 2023'!A$18:B$20,2,0)</f>
        <v>plánované</v>
      </c>
      <c r="L490" s="1" t="s">
        <v>21</v>
      </c>
      <c r="M490" s="1" t="s">
        <v>22</v>
      </c>
      <c r="N490" s="1" t="s">
        <v>23</v>
      </c>
      <c r="O490">
        <f t="shared" si="21"/>
        <v>1</v>
      </c>
      <c r="P490" t="str">
        <f t="shared" si="22"/>
        <v>NE</v>
      </c>
      <c r="Q490" s="4" t="str">
        <f>IFERROR(VLOOKUP(E490,'Svátky 2023'!B$2:B$14,1,0),"")</f>
        <v/>
      </c>
      <c r="R490" t="str">
        <f t="shared" si="23"/>
        <v/>
      </c>
    </row>
    <row r="491" spans="1:18" x14ac:dyDescent="0.25">
      <c r="A491" s="1" t="s">
        <v>1903</v>
      </c>
      <c r="B491" s="1" t="s">
        <v>1904</v>
      </c>
      <c r="C491" s="1" t="s">
        <v>1905</v>
      </c>
      <c r="D491" s="1" t="s">
        <v>100</v>
      </c>
      <c r="E491" s="4">
        <v>44949</v>
      </c>
      <c r="F491" s="8">
        <v>0.4597222222222222</v>
      </c>
      <c r="G491" s="4">
        <v>44950</v>
      </c>
      <c r="H491" s="1" t="s">
        <v>402</v>
      </c>
      <c r="I491" s="1" t="s">
        <v>151</v>
      </c>
      <c r="J491" s="5">
        <v>2</v>
      </c>
      <c r="K491" s="5" t="str">
        <f>VLOOKUP(J491,'Svátky 2023'!A$18:B$20,2,0)</f>
        <v>plánované</v>
      </c>
      <c r="L491" s="1" t="s">
        <v>21</v>
      </c>
      <c r="M491" s="1" t="s">
        <v>22</v>
      </c>
      <c r="N491" s="1" t="s">
        <v>23</v>
      </c>
      <c r="O491">
        <f t="shared" si="21"/>
        <v>1</v>
      </c>
      <c r="P491" t="str">
        <f t="shared" si="22"/>
        <v>NE</v>
      </c>
      <c r="Q491" s="4" t="str">
        <f>IFERROR(VLOOKUP(E491,'Svátky 2023'!B$2:B$14,1,0),"")</f>
        <v/>
      </c>
      <c r="R491" t="str">
        <f t="shared" si="23"/>
        <v/>
      </c>
    </row>
    <row r="492" spans="1:18" x14ac:dyDescent="0.25">
      <c r="A492" s="1" t="s">
        <v>1906</v>
      </c>
      <c r="B492" s="1" t="s">
        <v>1907</v>
      </c>
      <c r="C492" s="1" t="s">
        <v>1908</v>
      </c>
      <c r="D492" s="1" t="s">
        <v>64</v>
      </c>
      <c r="E492" s="4">
        <v>44950</v>
      </c>
      <c r="F492" s="8">
        <v>0.13055555555555556</v>
      </c>
      <c r="G492" s="4">
        <v>44950</v>
      </c>
      <c r="H492" s="1" t="s">
        <v>278</v>
      </c>
      <c r="I492" s="1" t="s">
        <v>51</v>
      </c>
      <c r="J492" s="5">
        <v>1</v>
      </c>
      <c r="K492" s="5" t="str">
        <f>VLOOKUP(J492,'Svátky 2023'!A$18:B$20,2,0)</f>
        <v>neodkladné</v>
      </c>
      <c r="L492" s="1" t="s">
        <v>21</v>
      </c>
      <c r="M492" s="1" t="s">
        <v>22</v>
      </c>
      <c r="N492" s="1" t="s">
        <v>23</v>
      </c>
      <c r="O492">
        <f t="shared" si="21"/>
        <v>2</v>
      </c>
      <c r="P492" t="str">
        <f t="shared" si="22"/>
        <v>ANO</v>
      </c>
      <c r="Q492" s="4" t="str">
        <f>IFERROR(VLOOKUP(E492,'Svátky 2023'!B$2:B$14,1,0),"")</f>
        <v/>
      </c>
      <c r="R492" t="str">
        <f t="shared" si="23"/>
        <v>ANO</v>
      </c>
    </row>
    <row r="493" spans="1:18" x14ac:dyDescent="0.25">
      <c r="A493" s="1" t="s">
        <v>1909</v>
      </c>
      <c r="B493" s="1" t="s">
        <v>1910</v>
      </c>
      <c r="C493" s="1" t="s">
        <v>1911</v>
      </c>
      <c r="D493" s="1" t="s">
        <v>48</v>
      </c>
      <c r="E493" s="4">
        <v>44950</v>
      </c>
      <c r="F493" s="8">
        <v>0.13541666666666666</v>
      </c>
      <c r="G493" s="4">
        <v>44950</v>
      </c>
      <c r="H493" s="1" t="s">
        <v>1194</v>
      </c>
      <c r="I493" s="1" t="s">
        <v>120</v>
      </c>
      <c r="J493" s="5">
        <v>3</v>
      </c>
      <c r="K493" s="5" t="str">
        <f>VLOOKUP(J493,'Svátky 2023'!A$18:B$20,2,0)</f>
        <v>jiné</v>
      </c>
      <c r="L493" s="1" t="s">
        <v>30</v>
      </c>
      <c r="M493" s="1" t="s">
        <v>31</v>
      </c>
      <c r="N493" s="1" t="s">
        <v>23</v>
      </c>
      <c r="O493">
        <f t="shared" si="21"/>
        <v>2</v>
      </c>
      <c r="P493" t="str">
        <f t="shared" si="22"/>
        <v>ANO</v>
      </c>
      <c r="Q493" s="4" t="str">
        <f>IFERROR(VLOOKUP(E493,'Svátky 2023'!B$2:B$14,1,0),"")</f>
        <v/>
      </c>
      <c r="R493" t="str">
        <f t="shared" si="23"/>
        <v>ANO</v>
      </c>
    </row>
    <row r="494" spans="1:18" x14ac:dyDescent="0.25">
      <c r="A494" s="1" t="s">
        <v>1912</v>
      </c>
      <c r="B494" s="1" t="s">
        <v>1913</v>
      </c>
      <c r="C494" s="1" t="s">
        <v>1914</v>
      </c>
      <c r="D494" s="1" t="s">
        <v>48</v>
      </c>
      <c r="E494" s="4">
        <v>44931</v>
      </c>
      <c r="F494" s="8">
        <v>0.82986111111111116</v>
      </c>
      <c r="G494" s="4">
        <v>44951</v>
      </c>
      <c r="H494" s="1" t="s">
        <v>1044</v>
      </c>
      <c r="I494" s="1" t="s">
        <v>145</v>
      </c>
      <c r="J494" s="5">
        <v>3</v>
      </c>
      <c r="K494" s="5" t="str">
        <f>VLOOKUP(J494,'Svátky 2023'!A$18:B$20,2,0)</f>
        <v>jiné</v>
      </c>
      <c r="L494" s="1" t="s">
        <v>30</v>
      </c>
      <c r="M494" s="1" t="s">
        <v>31</v>
      </c>
      <c r="N494" s="1" t="s">
        <v>23</v>
      </c>
      <c r="O494">
        <f t="shared" si="21"/>
        <v>4</v>
      </c>
      <c r="P494" t="str">
        <f t="shared" si="22"/>
        <v>ANO</v>
      </c>
      <c r="Q494" s="4" t="str">
        <f>IFERROR(VLOOKUP(E494,'Svátky 2023'!B$2:B$14,1,0),"")</f>
        <v/>
      </c>
      <c r="R494" t="str">
        <f t="shared" si="23"/>
        <v>ANO</v>
      </c>
    </row>
    <row r="495" spans="1:18" x14ac:dyDescent="0.25">
      <c r="A495" s="1" t="s">
        <v>1915</v>
      </c>
      <c r="B495" s="1" t="s">
        <v>1916</v>
      </c>
      <c r="C495" s="1" t="s">
        <v>1917</v>
      </c>
      <c r="D495" s="1" t="s">
        <v>35</v>
      </c>
      <c r="E495" s="4">
        <v>44942</v>
      </c>
      <c r="F495" s="8">
        <v>0.46458333333333335</v>
      </c>
      <c r="G495" s="4">
        <v>44951</v>
      </c>
      <c r="H495" s="1" t="s">
        <v>882</v>
      </c>
      <c r="I495" s="1" t="s">
        <v>19</v>
      </c>
      <c r="J495" s="5">
        <v>1</v>
      </c>
      <c r="K495" s="5" t="str">
        <f>VLOOKUP(J495,'Svátky 2023'!A$18:B$20,2,0)</f>
        <v>neodkladné</v>
      </c>
      <c r="L495" s="1" t="s">
        <v>23</v>
      </c>
      <c r="M495" s="1" t="s">
        <v>20</v>
      </c>
      <c r="N495" s="1" t="s">
        <v>23</v>
      </c>
      <c r="O495">
        <f t="shared" si="21"/>
        <v>1</v>
      </c>
      <c r="P495" t="str">
        <f t="shared" si="22"/>
        <v>NE</v>
      </c>
      <c r="Q495" s="4" t="str">
        <f>IFERROR(VLOOKUP(E495,'Svátky 2023'!B$2:B$14,1,0),"")</f>
        <v/>
      </c>
      <c r="R495" t="str">
        <f t="shared" si="23"/>
        <v/>
      </c>
    </row>
    <row r="496" spans="1:18" x14ac:dyDescent="0.25">
      <c r="A496" s="1" t="s">
        <v>1918</v>
      </c>
      <c r="B496" s="1" t="s">
        <v>1919</v>
      </c>
      <c r="C496" s="1" t="s">
        <v>1920</v>
      </c>
      <c r="D496" s="1" t="s">
        <v>48</v>
      </c>
      <c r="E496" s="4">
        <v>44945</v>
      </c>
      <c r="F496" s="8">
        <v>0.70347222222222217</v>
      </c>
      <c r="G496" s="4">
        <v>44951</v>
      </c>
      <c r="H496" s="1" t="s">
        <v>1845</v>
      </c>
      <c r="I496" s="1" t="s">
        <v>38</v>
      </c>
      <c r="J496" s="5">
        <v>1</v>
      </c>
      <c r="K496" s="5" t="str">
        <f>VLOOKUP(J496,'Svátky 2023'!A$18:B$20,2,0)</f>
        <v>neodkladné</v>
      </c>
      <c r="L496" s="1" t="s">
        <v>23</v>
      </c>
      <c r="M496" s="1" t="s">
        <v>22</v>
      </c>
      <c r="N496" s="1" t="s">
        <v>23</v>
      </c>
      <c r="O496">
        <f t="shared" si="21"/>
        <v>4</v>
      </c>
      <c r="P496" t="str">
        <f t="shared" si="22"/>
        <v>ANO</v>
      </c>
      <c r="Q496" s="4" t="str">
        <f>IFERROR(VLOOKUP(E496,'Svátky 2023'!B$2:B$14,1,0),"")</f>
        <v/>
      </c>
      <c r="R496" t="str">
        <f t="shared" si="23"/>
        <v>ANO</v>
      </c>
    </row>
    <row r="497" spans="1:18" x14ac:dyDescent="0.25">
      <c r="A497" s="1" t="s">
        <v>1921</v>
      </c>
      <c r="B497" s="1" t="s">
        <v>1922</v>
      </c>
      <c r="C497" s="1" t="s">
        <v>1923</v>
      </c>
      <c r="D497" s="1" t="s">
        <v>48</v>
      </c>
      <c r="E497" s="4">
        <v>44945</v>
      </c>
      <c r="F497" s="8">
        <v>0.70972222222222225</v>
      </c>
      <c r="G497" s="4">
        <v>44951</v>
      </c>
      <c r="H497" s="1" t="s">
        <v>1925</v>
      </c>
      <c r="I497" s="1" t="s">
        <v>44</v>
      </c>
      <c r="J497" s="5">
        <v>3</v>
      </c>
      <c r="K497" s="5" t="str">
        <f>VLOOKUP(J497,'Svátky 2023'!A$18:B$20,2,0)</f>
        <v>jiné</v>
      </c>
      <c r="L497" s="1" t="s">
        <v>30</v>
      </c>
      <c r="M497" s="1" t="s">
        <v>31</v>
      </c>
      <c r="N497" s="1" t="s">
        <v>23</v>
      </c>
      <c r="O497">
        <f t="shared" si="21"/>
        <v>4</v>
      </c>
      <c r="P497" t="str">
        <f t="shared" si="22"/>
        <v>ANO</v>
      </c>
      <c r="Q497" s="4" t="str">
        <f>IFERROR(VLOOKUP(E497,'Svátky 2023'!B$2:B$14,1,0),"")</f>
        <v/>
      </c>
      <c r="R497" t="str">
        <f t="shared" si="23"/>
        <v>ANO</v>
      </c>
    </row>
    <row r="498" spans="1:18" x14ac:dyDescent="0.25">
      <c r="A498" s="1" t="s">
        <v>1926</v>
      </c>
      <c r="B498" s="1" t="s">
        <v>1927</v>
      </c>
      <c r="C498" s="1" t="s">
        <v>1928</v>
      </c>
      <c r="D498" s="1" t="s">
        <v>48</v>
      </c>
      <c r="E498" s="4">
        <v>44945</v>
      </c>
      <c r="F498" s="8">
        <v>0.98958333333333337</v>
      </c>
      <c r="G498" s="4">
        <v>44951</v>
      </c>
      <c r="H498" s="1" t="s">
        <v>316</v>
      </c>
      <c r="I498" s="1" t="s">
        <v>51</v>
      </c>
      <c r="J498" s="5">
        <v>1</v>
      </c>
      <c r="K498" s="5" t="str">
        <f>VLOOKUP(J498,'Svátky 2023'!A$18:B$20,2,0)</f>
        <v>neodkladné</v>
      </c>
      <c r="L498" s="1" t="s">
        <v>21</v>
      </c>
      <c r="M498" s="1" t="s">
        <v>22</v>
      </c>
      <c r="N498" s="1" t="s">
        <v>23</v>
      </c>
      <c r="O498">
        <f t="shared" si="21"/>
        <v>4</v>
      </c>
      <c r="P498" t="str">
        <f t="shared" si="22"/>
        <v>ANO</v>
      </c>
      <c r="Q498" s="4" t="str">
        <f>IFERROR(VLOOKUP(E498,'Svátky 2023'!B$2:B$14,1,0),"")</f>
        <v/>
      </c>
      <c r="R498" t="str">
        <f t="shared" si="23"/>
        <v>ANO</v>
      </c>
    </row>
    <row r="499" spans="1:18" x14ac:dyDescent="0.25">
      <c r="A499" s="1" t="s">
        <v>1930</v>
      </c>
      <c r="B499" s="1" t="s">
        <v>1931</v>
      </c>
      <c r="C499" s="1" t="s">
        <v>1932</v>
      </c>
      <c r="D499" s="1" t="s">
        <v>48</v>
      </c>
      <c r="E499" s="4">
        <v>44945</v>
      </c>
      <c r="F499" s="8">
        <v>0.99791666666666667</v>
      </c>
      <c r="G499" s="4">
        <v>44951</v>
      </c>
      <c r="H499" s="1" t="s">
        <v>1292</v>
      </c>
      <c r="I499" s="1" t="s">
        <v>120</v>
      </c>
      <c r="J499" s="5">
        <v>3</v>
      </c>
      <c r="K499" s="5" t="str">
        <f>VLOOKUP(J499,'Svátky 2023'!A$18:B$20,2,0)</f>
        <v>jiné</v>
      </c>
      <c r="L499" s="1" t="s">
        <v>30</v>
      </c>
      <c r="M499" s="1" t="s">
        <v>31</v>
      </c>
      <c r="N499" s="1" t="s">
        <v>23</v>
      </c>
      <c r="O499">
        <f t="shared" si="21"/>
        <v>4</v>
      </c>
      <c r="P499" t="str">
        <f t="shared" si="22"/>
        <v>ANO</v>
      </c>
      <c r="Q499" s="4" t="str">
        <f>IFERROR(VLOOKUP(E499,'Svátky 2023'!B$2:B$14,1,0),"")</f>
        <v/>
      </c>
      <c r="R499" t="str">
        <f t="shared" si="23"/>
        <v>ANO</v>
      </c>
    </row>
    <row r="500" spans="1:18" x14ac:dyDescent="0.25">
      <c r="A500" s="1" t="s">
        <v>1933</v>
      </c>
      <c r="B500" s="1" t="s">
        <v>1934</v>
      </c>
      <c r="C500" s="1" t="s">
        <v>1935</v>
      </c>
      <c r="D500" s="1" t="s">
        <v>35</v>
      </c>
      <c r="E500" s="4">
        <v>44946</v>
      </c>
      <c r="F500" s="8">
        <v>0.31319444444444444</v>
      </c>
      <c r="G500" s="4">
        <v>44951</v>
      </c>
      <c r="H500" s="1" t="s">
        <v>582</v>
      </c>
      <c r="I500" s="1" t="s">
        <v>29</v>
      </c>
      <c r="J500" s="5">
        <v>3</v>
      </c>
      <c r="K500" s="5" t="str">
        <f>VLOOKUP(J500,'Svátky 2023'!A$18:B$20,2,0)</f>
        <v>jiné</v>
      </c>
      <c r="L500" s="1" t="s">
        <v>30</v>
      </c>
      <c r="M500" s="1" t="s">
        <v>31</v>
      </c>
      <c r="N500" s="1" t="s">
        <v>23</v>
      </c>
      <c r="O500">
        <f t="shared" si="21"/>
        <v>5</v>
      </c>
      <c r="P500" t="str">
        <f t="shared" si="22"/>
        <v>NE</v>
      </c>
      <c r="Q500" s="4" t="str">
        <f>IFERROR(VLOOKUP(E500,'Svátky 2023'!B$2:B$14,1,0),"")</f>
        <v/>
      </c>
      <c r="R500" t="str">
        <f t="shared" si="23"/>
        <v/>
      </c>
    </row>
    <row r="501" spans="1:18" x14ac:dyDescent="0.25">
      <c r="A501" s="1" t="s">
        <v>1936</v>
      </c>
      <c r="B501" s="1" t="s">
        <v>1937</v>
      </c>
      <c r="C501" s="1" t="s">
        <v>1938</v>
      </c>
      <c r="D501" s="1" t="s">
        <v>35</v>
      </c>
      <c r="E501" s="4">
        <v>44946</v>
      </c>
      <c r="F501" s="8">
        <v>0.43888888888888888</v>
      </c>
      <c r="G501" s="4">
        <v>44951</v>
      </c>
      <c r="H501" s="1" t="s">
        <v>719</v>
      </c>
      <c r="I501" s="1" t="s">
        <v>51</v>
      </c>
      <c r="J501" s="5">
        <v>1</v>
      </c>
      <c r="K501" s="5" t="str">
        <f>VLOOKUP(J501,'Svátky 2023'!A$18:B$20,2,0)</f>
        <v>neodkladné</v>
      </c>
      <c r="L501" s="1" t="s">
        <v>21</v>
      </c>
      <c r="M501" s="1" t="s">
        <v>22</v>
      </c>
      <c r="N501" s="1" t="s">
        <v>23</v>
      </c>
      <c r="O501">
        <f t="shared" si="21"/>
        <v>5</v>
      </c>
      <c r="P501" t="str">
        <f t="shared" si="22"/>
        <v>NE</v>
      </c>
      <c r="Q501" s="4" t="str">
        <f>IFERROR(VLOOKUP(E501,'Svátky 2023'!B$2:B$14,1,0),"")</f>
        <v/>
      </c>
      <c r="R501" t="str">
        <f t="shared" si="23"/>
        <v/>
      </c>
    </row>
    <row r="502" spans="1:18" x14ac:dyDescent="0.25">
      <c r="A502" s="1" t="s">
        <v>1939</v>
      </c>
      <c r="B502" s="1" t="s">
        <v>1940</v>
      </c>
      <c r="C502" s="1" t="s">
        <v>1941</v>
      </c>
      <c r="D502" s="1" t="s">
        <v>64</v>
      </c>
      <c r="E502" s="4">
        <v>44948</v>
      </c>
      <c r="F502" s="8">
        <v>0.6069444444444444</v>
      </c>
      <c r="G502" s="4">
        <v>44951</v>
      </c>
      <c r="H502" s="1" t="s">
        <v>792</v>
      </c>
      <c r="I502" s="1" t="s">
        <v>38</v>
      </c>
      <c r="J502" s="5">
        <v>3</v>
      </c>
      <c r="K502" s="5" t="str">
        <f>VLOOKUP(J502,'Svátky 2023'!A$18:B$20,2,0)</f>
        <v>jiné</v>
      </c>
      <c r="L502" s="1" t="s">
        <v>21</v>
      </c>
      <c r="M502" s="1" t="s">
        <v>22</v>
      </c>
      <c r="N502" s="1" t="s">
        <v>23</v>
      </c>
      <c r="O502">
        <f t="shared" si="21"/>
        <v>7</v>
      </c>
      <c r="P502" t="str">
        <f t="shared" si="22"/>
        <v>NE</v>
      </c>
      <c r="Q502" s="4" t="str">
        <f>IFERROR(VLOOKUP(E502,'Svátky 2023'!B$2:B$14,1,0),"")</f>
        <v/>
      </c>
      <c r="R502" t="str">
        <f t="shared" si="23"/>
        <v>ANO</v>
      </c>
    </row>
    <row r="503" spans="1:18" x14ac:dyDescent="0.25">
      <c r="A503" s="1" t="s">
        <v>1943</v>
      </c>
      <c r="B503" s="1" t="s">
        <v>1944</v>
      </c>
      <c r="C503" s="1" t="s">
        <v>1945</v>
      </c>
      <c r="D503" s="1" t="s">
        <v>16</v>
      </c>
      <c r="E503" s="4">
        <v>44949</v>
      </c>
      <c r="F503" s="8">
        <v>0.37361111111111112</v>
      </c>
      <c r="G503" s="4">
        <v>44951</v>
      </c>
      <c r="H503" s="1" t="s">
        <v>1104</v>
      </c>
      <c r="I503" s="1" t="s">
        <v>51</v>
      </c>
      <c r="J503" s="5">
        <v>2</v>
      </c>
      <c r="K503" s="5" t="str">
        <f>VLOOKUP(J503,'Svátky 2023'!A$18:B$20,2,0)</f>
        <v>plánované</v>
      </c>
      <c r="L503" s="1" t="s">
        <v>21</v>
      </c>
      <c r="M503" s="1" t="s">
        <v>22</v>
      </c>
      <c r="N503" s="1" t="s">
        <v>23</v>
      </c>
      <c r="O503">
        <f t="shared" si="21"/>
        <v>1</v>
      </c>
      <c r="P503" t="str">
        <f t="shared" si="22"/>
        <v>NE</v>
      </c>
      <c r="Q503" s="4" t="str">
        <f>IFERROR(VLOOKUP(E503,'Svátky 2023'!B$2:B$14,1,0),"")</f>
        <v/>
      </c>
      <c r="R503" t="str">
        <f t="shared" si="23"/>
        <v/>
      </c>
    </row>
    <row r="504" spans="1:18" x14ac:dyDescent="0.25">
      <c r="A504" s="1" t="s">
        <v>1946</v>
      </c>
      <c r="B504" s="1" t="s">
        <v>1947</v>
      </c>
      <c r="C504" s="1" t="s">
        <v>1948</v>
      </c>
      <c r="D504" s="1" t="s">
        <v>35</v>
      </c>
      <c r="E504" s="4">
        <v>44949</v>
      </c>
      <c r="F504" s="8">
        <v>0.3923611111111111</v>
      </c>
      <c r="G504" s="4">
        <v>44951</v>
      </c>
      <c r="H504" s="1" t="s">
        <v>636</v>
      </c>
      <c r="I504" s="1" t="s">
        <v>151</v>
      </c>
      <c r="J504" s="5">
        <v>2</v>
      </c>
      <c r="K504" s="5" t="str">
        <f>VLOOKUP(J504,'Svátky 2023'!A$18:B$20,2,0)</f>
        <v>plánované</v>
      </c>
      <c r="L504" s="1" t="s">
        <v>21</v>
      </c>
      <c r="M504" s="1" t="s">
        <v>22</v>
      </c>
      <c r="N504" s="1" t="s">
        <v>23</v>
      </c>
      <c r="O504">
        <f t="shared" si="21"/>
        <v>1</v>
      </c>
      <c r="P504" t="str">
        <f t="shared" si="22"/>
        <v>NE</v>
      </c>
      <c r="Q504" s="4" t="str">
        <f>IFERROR(VLOOKUP(E504,'Svátky 2023'!B$2:B$14,1,0),"")</f>
        <v/>
      </c>
      <c r="R504" t="str">
        <f t="shared" si="23"/>
        <v/>
      </c>
    </row>
    <row r="505" spans="1:18" x14ac:dyDescent="0.25">
      <c r="A505" s="1" t="s">
        <v>1949</v>
      </c>
      <c r="B505" s="1" t="s">
        <v>1950</v>
      </c>
      <c r="C505" s="1" t="s">
        <v>1951</v>
      </c>
      <c r="D505" s="1" t="s">
        <v>48</v>
      </c>
      <c r="E505" s="4">
        <v>44949</v>
      </c>
      <c r="F505" s="8">
        <v>0.43472222222222223</v>
      </c>
      <c r="G505" s="4">
        <v>44951</v>
      </c>
      <c r="H505" s="1" t="s">
        <v>1105</v>
      </c>
      <c r="I505" s="1" t="s">
        <v>51</v>
      </c>
      <c r="J505" s="5">
        <v>2</v>
      </c>
      <c r="K505" s="5" t="str">
        <f>VLOOKUP(J505,'Svátky 2023'!A$18:B$20,2,0)</f>
        <v>plánované</v>
      </c>
      <c r="L505" s="1" t="s">
        <v>21</v>
      </c>
      <c r="M505" s="1" t="s">
        <v>22</v>
      </c>
      <c r="N505" s="1" t="s">
        <v>23</v>
      </c>
      <c r="O505">
        <f t="shared" si="21"/>
        <v>1</v>
      </c>
      <c r="P505" t="str">
        <f t="shared" si="22"/>
        <v>NE</v>
      </c>
      <c r="Q505" s="4" t="str">
        <f>IFERROR(VLOOKUP(E505,'Svátky 2023'!B$2:B$14,1,0),"")</f>
        <v/>
      </c>
      <c r="R505" t="str">
        <f t="shared" si="23"/>
        <v/>
      </c>
    </row>
    <row r="506" spans="1:18" x14ac:dyDescent="0.25">
      <c r="A506" s="1" t="s">
        <v>1952</v>
      </c>
      <c r="B506" s="1" t="s">
        <v>1953</v>
      </c>
      <c r="C506" s="1" t="s">
        <v>1954</v>
      </c>
      <c r="D506" s="1" t="s">
        <v>64</v>
      </c>
      <c r="E506" s="4">
        <v>44949</v>
      </c>
      <c r="F506" s="8">
        <v>0.44166666666666665</v>
      </c>
      <c r="G506" s="4">
        <v>44951</v>
      </c>
      <c r="H506" s="1" t="s">
        <v>1955</v>
      </c>
      <c r="I506" s="1" t="s">
        <v>151</v>
      </c>
      <c r="J506" s="5">
        <v>2</v>
      </c>
      <c r="K506" s="5" t="str">
        <f>VLOOKUP(J506,'Svátky 2023'!A$18:B$20,2,0)</f>
        <v>plánované</v>
      </c>
      <c r="L506" s="1" t="s">
        <v>21</v>
      </c>
      <c r="M506" s="1" t="s">
        <v>22</v>
      </c>
      <c r="N506" s="1" t="s">
        <v>23</v>
      </c>
      <c r="O506">
        <f t="shared" si="21"/>
        <v>1</v>
      </c>
      <c r="P506" t="str">
        <f t="shared" si="22"/>
        <v>NE</v>
      </c>
      <c r="Q506" s="4" t="str">
        <f>IFERROR(VLOOKUP(E506,'Svátky 2023'!B$2:B$14,1,0),"")</f>
        <v/>
      </c>
      <c r="R506" t="str">
        <f t="shared" si="23"/>
        <v/>
      </c>
    </row>
    <row r="507" spans="1:18" x14ac:dyDescent="0.25">
      <c r="A507" s="1" t="s">
        <v>1956</v>
      </c>
      <c r="B507" s="1" t="s">
        <v>1957</v>
      </c>
      <c r="C507" s="1" t="s">
        <v>1958</v>
      </c>
      <c r="D507" s="1" t="s">
        <v>100</v>
      </c>
      <c r="E507" s="4">
        <v>44949</v>
      </c>
      <c r="F507" s="8">
        <v>0.46736111111111112</v>
      </c>
      <c r="G507" s="4">
        <v>44951</v>
      </c>
      <c r="H507" s="1" t="s">
        <v>1959</v>
      </c>
      <c r="I507" s="1" t="s">
        <v>151</v>
      </c>
      <c r="J507" s="5">
        <v>2</v>
      </c>
      <c r="K507" s="5" t="str">
        <f>VLOOKUP(J507,'Svátky 2023'!A$18:B$20,2,0)</f>
        <v>plánované</v>
      </c>
      <c r="L507" s="1" t="s">
        <v>21</v>
      </c>
      <c r="M507" s="1" t="s">
        <v>22</v>
      </c>
      <c r="N507" s="1" t="s">
        <v>23</v>
      </c>
      <c r="O507">
        <f t="shared" si="21"/>
        <v>1</v>
      </c>
      <c r="P507" t="str">
        <f t="shared" si="22"/>
        <v>NE</v>
      </c>
      <c r="Q507" s="4" t="str">
        <f>IFERROR(VLOOKUP(E507,'Svátky 2023'!B$2:B$14,1,0),"")</f>
        <v/>
      </c>
      <c r="R507" t="str">
        <f t="shared" si="23"/>
        <v/>
      </c>
    </row>
    <row r="508" spans="1:18" x14ac:dyDescent="0.25">
      <c r="A508" s="1" t="s">
        <v>1960</v>
      </c>
      <c r="B508" s="1" t="s">
        <v>1961</v>
      </c>
      <c r="C508" s="1" t="s">
        <v>1962</v>
      </c>
      <c r="D508" s="1" t="s">
        <v>48</v>
      </c>
      <c r="E508" s="4">
        <v>44949</v>
      </c>
      <c r="F508" s="8">
        <v>0.52847222222222223</v>
      </c>
      <c r="G508" s="4">
        <v>44951</v>
      </c>
      <c r="H508" s="1" t="s">
        <v>1963</v>
      </c>
      <c r="I508" s="1" t="s">
        <v>19</v>
      </c>
      <c r="J508" s="5">
        <v>1</v>
      </c>
      <c r="K508" s="5" t="str">
        <f>VLOOKUP(J508,'Svátky 2023'!A$18:B$20,2,0)</f>
        <v>neodkladné</v>
      </c>
      <c r="L508" s="1" t="s">
        <v>30</v>
      </c>
      <c r="M508" s="1" t="s">
        <v>20</v>
      </c>
      <c r="N508" s="1" t="s">
        <v>23</v>
      </c>
      <c r="O508">
        <f t="shared" si="21"/>
        <v>1</v>
      </c>
      <c r="P508" t="str">
        <f t="shared" si="22"/>
        <v>NE</v>
      </c>
      <c r="Q508" s="4" t="str">
        <f>IFERROR(VLOOKUP(E508,'Svátky 2023'!B$2:B$14,1,0),"")</f>
        <v/>
      </c>
      <c r="R508" t="str">
        <f t="shared" si="23"/>
        <v/>
      </c>
    </row>
    <row r="509" spans="1:18" x14ac:dyDescent="0.25">
      <c r="A509" s="1" t="s">
        <v>1964</v>
      </c>
      <c r="B509" s="1" t="s">
        <v>1965</v>
      </c>
      <c r="C509" s="1" t="s">
        <v>1966</v>
      </c>
      <c r="D509" s="1" t="s">
        <v>100</v>
      </c>
      <c r="E509" s="4">
        <v>44949</v>
      </c>
      <c r="F509" s="8">
        <v>0.52500000000000002</v>
      </c>
      <c r="G509" s="4">
        <v>44951</v>
      </c>
      <c r="H509" s="1" t="s">
        <v>1968</v>
      </c>
      <c r="I509" s="1" t="s">
        <v>51</v>
      </c>
      <c r="J509" s="5">
        <v>3</v>
      </c>
      <c r="K509" s="5" t="str">
        <f>VLOOKUP(J509,'Svátky 2023'!A$18:B$20,2,0)</f>
        <v>jiné</v>
      </c>
      <c r="L509" s="1" t="s">
        <v>733</v>
      </c>
      <c r="M509" s="1" t="s">
        <v>22</v>
      </c>
      <c r="N509" s="1" t="s">
        <v>23</v>
      </c>
      <c r="O509">
        <f t="shared" si="21"/>
        <v>1</v>
      </c>
      <c r="P509" t="str">
        <f t="shared" si="22"/>
        <v>NE</v>
      </c>
      <c r="Q509" s="4" t="str">
        <f>IFERROR(VLOOKUP(E509,'Svátky 2023'!B$2:B$14,1,0),"")</f>
        <v/>
      </c>
      <c r="R509" t="str">
        <f t="shared" si="23"/>
        <v/>
      </c>
    </row>
    <row r="510" spans="1:18" x14ac:dyDescent="0.25">
      <c r="A510" s="1" t="s">
        <v>1969</v>
      </c>
      <c r="B510" s="1" t="s">
        <v>1970</v>
      </c>
      <c r="C510" s="1" t="s">
        <v>1971</v>
      </c>
      <c r="D510" s="1" t="s">
        <v>100</v>
      </c>
      <c r="E510" s="4">
        <v>44949</v>
      </c>
      <c r="F510" s="8">
        <v>0.54722222222222217</v>
      </c>
      <c r="G510" s="4">
        <v>44951</v>
      </c>
      <c r="H510" s="1" t="s">
        <v>1776</v>
      </c>
      <c r="I510" s="1" t="s">
        <v>145</v>
      </c>
      <c r="J510" s="5">
        <v>3</v>
      </c>
      <c r="K510" s="5" t="str">
        <f>VLOOKUP(J510,'Svátky 2023'!A$18:B$20,2,0)</f>
        <v>jiné</v>
      </c>
      <c r="L510" s="1" t="s">
        <v>30</v>
      </c>
      <c r="M510" s="1" t="s">
        <v>31</v>
      </c>
      <c r="N510" s="1" t="s">
        <v>23</v>
      </c>
      <c r="O510">
        <f t="shared" si="21"/>
        <v>1</v>
      </c>
      <c r="P510" t="str">
        <f t="shared" si="22"/>
        <v>NE</v>
      </c>
      <c r="Q510" s="4" t="str">
        <f>IFERROR(VLOOKUP(E510,'Svátky 2023'!B$2:B$14,1,0),"")</f>
        <v/>
      </c>
      <c r="R510" t="str">
        <f t="shared" si="23"/>
        <v/>
      </c>
    </row>
    <row r="511" spans="1:18" x14ac:dyDescent="0.25">
      <c r="A511" s="1" t="s">
        <v>1973</v>
      </c>
      <c r="B511" s="1" t="s">
        <v>1974</v>
      </c>
      <c r="C511" s="1" t="s">
        <v>1975</v>
      </c>
      <c r="D511" s="1" t="s">
        <v>64</v>
      </c>
      <c r="E511" s="4">
        <v>44949</v>
      </c>
      <c r="F511" s="8">
        <v>0.55763888888888891</v>
      </c>
      <c r="G511" s="4">
        <v>44951</v>
      </c>
      <c r="H511" s="1" t="s">
        <v>71</v>
      </c>
      <c r="I511" s="1" t="s">
        <v>38</v>
      </c>
      <c r="J511" s="5">
        <v>1</v>
      </c>
      <c r="K511" s="5" t="str">
        <f>VLOOKUP(J511,'Svátky 2023'!A$18:B$20,2,0)</f>
        <v>neodkladné</v>
      </c>
      <c r="L511" s="1" t="s">
        <v>23</v>
      </c>
      <c r="M511" s="1" t="s">
        <v>22</v>
      </c>
      <c r="N511" s="1" t="s">
        <v>23</v>
      </c>
      <c r="O511">
        <f t="shared" si="21"/>
        <v>1</v>
      </c>
      <c r="P511" t="str">
        <f t="shared" si="22"/>
        <v>NE</v>
      </c>
      <c r="Q511" s="4" t="str">
        <f>IFERROR(VLOOKUP(E511,'Svátky 2023'!B$2:B$14,1,0),"")</f>
        <v/>
      </c>
      <c r="R511" t="str">
        <f t="shared" si="23"/>
        <v/>
      </c>
    </row>
    <row r="512" spans="1:18" x14ac:dyDescent="0.25">
      <c r="A512" s="1" t="s">
        <v>1976</v>
      </c>
      <c r="B512" s="1" t="s">
        <v>1977</v>
      </c>
      <c r="C512" s="1" t="s">
        <v>1978</v>
      </c>
      <c r="D512" s="1" t="s">
        <v>64</v>
      </c>
      <c r="E512" s="4">
        <v>44949</v>
      </c>
      <c r="F512" s="8">
        <v>0.59583333333333333</v>
      </c>
      <c r="G512" s="4">
        <v>44951</v>
      </c>
      <c r="H512" s="1" t="s">
        <v>1870</v>
      </c>
      <c r="I512" s="1" t="s">
        <v>145</v>
      </c>
      <c r="J512" s="5">
        <v>3</v>
      </c>
      <c r="K512" s="5" t="str">
        <f>VLOOKUP(J512,'Svátky 2023'!A$18:B$20,2,0)</f>
        <v>jiné</v>
      </c>
      <c r="L512" s="1" t="s">
        <v>30</v>
      </c>
      <c r="M512" s="1" t="s">
        <v>31</v>
      </c>
      <c r="N512" s="1" t="s">
        <v>23</v>
      </c>
      <c r="O512">
        <f t="shared" si="21"/>
        <v>1</v>
      </c>
      <c r="P512" t="str">
        <f t="shared" si="22"/>
        <v>NE</v>
      </c>
      <c r="Q512" s="4" t="str">
        <f>IFERROR(VLOOKUP(E512,'Svátky 2023'!B$2:B$14,1,0),"")</f>
        <v/>
      </c>
      <c r="R512" t="str">
        <f t="shared" si="23"/>
        <v/>
      </c>
    </row>
    <row r="513" spans="1:18" x14ac:dyDescent="0.25">
      <c r="A513" s="1" t="s">
        <v>1979</v>
      </c>
      <c r="B513" s="1" t="s">
        <v>1980</v>
      </c>
      <c r="C513" s="1" t="s">
        <v>1981</v>
      </c>
      <c r="D513" s="1" t="s">
        <v>48</v>
      </c>
      <c r="E513" s="4">
        <v>44949</v>
      </c>
      <c r="F513" s="8">
        <v>0.59861111111111109</v>
      </c>
      <c r="G513" s="4">
        <v>44951</v>
      </c>
      <c r="H513" s="1" t="s">
        <v>1982</v>
      </c>
      <c r="I513" s="1" t="s">
        <v>120</v>
      </c>
      <c r="J513" s="5">
        <v>3</v>
      </c>
      <c r="K513" s="5" t="str">
        <f>VLOOKUP(J513,'Svátky 2023'!A$18:B$20,2,0)</f>
        <v>jiné</v>
      </c>
      <c r="L513" s="1" t="s">
        <v>30</v>
      </c>
      <c r="M513" s="1" t="s">
        <v>31</v>
      </c>
      <c r="N513" s="1" t="s">
        <v>23</v>
      </c>
      <c r="O513">
        <f t="shared" si="21"/>
        <v>1</v>
      </c>
      <c r="P513" t="str">
        <f t="shared" si="22"/>
        <v>NE</v>
      </c>
      <c r="Q513" s="4" t="str">
        <f>IFERROR(VLOOKUP(E513,'Svátky 2023'!B$2:B$14,1,0),"")</f>
        <v/>
      </c>
      <c r="R513" t="str">
        <f t="shared" si="23"/>
        <v/>
      </c>
    </row>
    <row r="514" spans="1:18" x14ac:dyDescent="0.25">
      <c r="A514" s="1" t="s">
        <v>1983</v>
      </c>
      <c r="B514" s="1" t="s">
        <v>1984</v>
      </c>
      <c r="C514" s="1" t="s">
        <v>1985</v>
      </c>
      <c r="D514" s="1" t="s">
        <v>35</v>
      </c>
      <c r="E514" s="4">
        <v>44950</v>
      </c>
      <c r="F514" s="8">
        <v>0.4236111111111111</v>
      </c>
      <c r="G514" s="4">
        <v>44951</v>
      </c>
      <c r="H514" s="1" t="s">
        <v>1955</v>
      </c>
      <c r="I514" s="1" t="s">
        <v>19</v>
      </c>
      <c r="J514" s="5">
        <v>2</v>
      </c>
      <c r="K514" s="5" t="str">
        <f>VLOOKUP(J514,'Svátky 2023'!A$18:B$20,2,0)</f>
        <v>plánované</v>
      </c>
      <c r="L514" s="1" t="s">
        <v>21</v>
      </c>
      <c r="M514" s="1" t="s">
        <v>22</v>
      </c>
      <c r="N514" s="1" t="s">
        <v>23</v>
      </c>
      <c r="O514">
        <f t="shared" si="21"/>
        <v>2</v>
      </c>
      <c r="P514" t="str">
        <f t="shared" si="22"/>
        <v>NE</v>
      </c>
      <c r="Q514" s="4" t="str">
        <f>IFERROR(VLOOKUP(E514,'Svátky 2023'!B$2:B$14,1,0),"")</f>
        <v/>
      </c>
      <c r="R514" t="str">
        <f t="shared" si="23"/>
        <v/>
      </c>
    </row>
    <row r="515" spans="1:18" x14ac:dyDescent="0.25">
      <c r="A515" s="1" t="s">
        <v>1986</v>
      </c>
      <c r="B515" s="1" t="s">
        <v>1987</v>
      </c>
      <c r="C515" s="1" t="s">
        <v>1988</v>
      </c>
      <c r="D515" s="1" t="s">
        <v>64</v>
      </c>
      <c r="E515" s="4">
        <v>44950</v>
      </c>
      <c r="F515" s="8">
        <v>0.47986111111111113</v>
      </c>
      <c r="G515" s="4">
        <v>44951</v>
      </c>
      <c r="H515" s="1" t="s">
        <v>210</v>
      </c>
      <c r="I515" s="1" t="s">
        <v>51</v>
      </c>
      <c r="J515" s="5">
        <v>1</v>
      </c>
      <c r="K515" s="5" t="str">
        <f>VLOOKUP(J515,'Svátky 2023'!A$18:B$20,2,0)</f>
        <v>neodkladné</v>
      </c>
      <c r="L515" s="1" t="s">
        <v>21</v>
      </c>
      <c r="M515" s="1" t="s">
        <v>20</v>
      </c>
      <c r="N515" s="1" t="s">
        <v>23</v>
      </c>
      <c r="O515">
        <f t="shared" ref="O515:O578" si="24">WEEKDAY(E515,2)</f>
        <v>2</v>
      </c>
      <c r="P515" t="str">
        <f t="shared" ref="P515:P578" si="25">IF(F515&gt;V$1,"ANO",IF(F515&lt;X$1,"ANO","NE"))</f>
        <v>NE</v>
      </c>
      <c r="Q515" s="4" t="str">
        <f>IFERROR(VLOOKUP(E515,'Svátky 2023'!B$2:B$14,1,0),"")</f>
        <v/>
      </c>
      <c r="R515" t="str">
        <f t="shared" ref="R515:R578" si="26">IF(OR(O515&gt;5,P515="ANO",Q515&lt;&gt;""),"ANO","")</f>
        <v/>
      </c>
    </row>
    <row r="516" spans="1:18" x14ac:dyDescent="0.25">
      <c r="A516" s="1" t="s">
        <v>1989</v>
      </c>
      <c r="B516" s="1" t="s">
        <v>1990</v>
      </c>
      <c r="C516" s="1" t="s">
        <v>1991</v>
      </c>
      <c r="D516" s="1" t="s">
        <v>64</v>
      </c>
      <c r="E516" s="4">
        <v>44950</v>
      </c>
      <c r="F516" s="8">
        <v>0.56180555555555556</v>
      </c>
      <c r="G516" s="4">
        <v>44951</v>
      </c>
      <c r="H516" s="1" t="s">
        <v>1992</v>
      </c>
      <c r="I516" s="1" t="s">
        <v>120</v>
      </c>
      <c r="J516" s="5">
        <v>3</v>
      </c>
      <c r="K516" s="5" t="str">
        <f>VLOOKUP(J516,'Svátky 2023'!A$18:B$20,2,0)</f>
        <v>jiné</v>
      </c>
      <c r="L516" s="1" t="s">
        <v>30</v>
      </c>
      <c r="M516" s="1" t="s">
        <v>31</v>
      </c>
      <c r="N516" s="1" t="s">
        <v>23</v>
      </c>
      <c r="O516">
        <f t="shared" si="24"/>
        <v>2</v>
      </c>
      <c r="P516" t="str">
        <f t="shared" si="25"/>
        <v>NE</v>
      </c>
      <c r="Q516" s="4" t="str">
        <f>IFERROR(VLOOKUP(E516,'Svátky 2023'!B$2:B$14,1,0),"")</f>
        <v/>
      </c>
      <c r="R516" t="str">
        <f t="shared" si="26"/>
        <v/>
      </c>
    </row>
    <row r="517" spans="1:18" x14ac:dyDescent="0.25">
      <c r="A517" s="1" t="s">
        <v>1993</v>
      </c>
      <c r="B517" s="1" t="s">
        <v>1994</v>
      </c>
      <c r="C517" s="1" t="s">
        <v>1995</v>
      </c>
      <c r="D517" s="1" t="s">
        <v>35</v>
      </c>
      <c r="E517" s="4">
        <v>44950</v>
      </c>
      <c r="F517" s="8">
        <v>0.59652777777777777</v>
      </c>
      <c r="G517" s="4">
        <v>44951</v>
      </c>
      <c r="H517" s="1" t="s">
        <v>549</v>
      </c>
      <c r="I517" s="1" t="s">
        <v>38</v>
      </c>
      <c r="J517" s="5">
        <v>3</v>
      </c>
      <c r="K517" s="5" t="str">
        <f>VLOOKUP(J517,'Svátky 2023'!A$18:B$20,2,0)</f>
        <v>jiné</v>
      </c>
      <c r="L517" s="1" t="s">
        <v>21</v>
      </c>
      <c r="M517" s="1" t="s">
        <v>22</v>
      </c>
      <c r="N517" s="1" t="s">
        <v>23</v>
      </c>
      <c r="O517">
        <f t="shared" si="24"/>
        <v>2</v>
      </c>
      <c r="P517" t="str">
        <f t="shared" si="25"/>
        <v>NE</v>
      </c>
      <c r="Q517" s="4" t="str">
        <f>IFERROR(VLOOKUP(E517,'Svátky 2023'!B$2:B$14,1,0),"")</f>
        <v/>
      </c>
      <c r="R517" t="str">
        <f t="shared" si="26"/>
        <v/>
      </c>
    </row>
    <row r="518" spans="1:18" x14ac:dyDescent="0.25">
      <c r="A518" s="1" t="s">
        <v>1996</v>
      </c>
      <c r="B518" s="1" t="s">
        <v>1997</v>
      </c>
      <c r="C518" s="1" t="s">
        <v>1998</v>
      </c>
      <c r="D518" s="1" t="s">
        <v>48</v>
      </c>
      <c r="E518" s="4">
        <v>44950</v>
      </c>
      <c r="F518" s="8">
        <v>0.61875000000000002</v>
      </c>
      <c r="G518" s="4">
        <v>44951</v>
      </c>
      <c r="H518" s="1" t="s">
        <v>649</v>
      </c>
      <c r="I518" s="1" t="s">
        <v>51</v>
      </c>
      <c r="J518" s="5">
        <v>3</v>
      </c>
      <c r="K518" s="5" t="str">
        <f>VLOOKUP(J518,'Svátky 2023'!A$18:B$20,2,0)</f>
        <v>jiné</v>
      </c>
      <c r="L518" s="1" t="s">
        <v>21</v>
      </c>
      <c r="M518" s="1" t="s">
        <v>22</v>
      </c>
      <c r="N518" s="1" t="s">
        <v>23</v>
      </c>
      <c r="O518">
        <f t="shared" si="24"/>
        <v>2</v>
      </c>
      <c r="P518" t="str">
        <f t="shared" si="25"/>
        <v>NE</v>
      </c>
      <c r="Q518" s="4" t="str">
        <f>IFERROR(VLOOKUP(E518,'Svátky 2023'!B$2:B$14,1,0),"")</f>
        <v/>
      </c>
      <c r="R518" t="str">
        <f t="shared" si="26"/>
        <v/>
      </c>
    </row>
    <row r="519" spans="1:18" x14ac:dyDescent="0.25">
      <c r="A519" s="1" t="s">
        <v>1999</v>
      </c>
      <c r="B519" s="1" t="s">
        <v>2000</v>
      </c>
      <c r="C519" s="1" t="s">
        <v>2001</v>
      </c>
      <c r="D519" s="1" t="s">
        <v>48</v>
      </c>
      <c r="E519" s="4">
        <v>44950</v>
      </c>
      <c r="F519" s="8">
        <v>0.62430555555555556</v>
      </c>
      <c r="G519" s="4">
        <v>44951</v>
      </c>
      <c r="H519" s="1" t="s">
        <v>964</v>
      </c>
      <c r="I519" s="1" t="s">
        <v>120</v>
      </c>
      <c r="J519" s="5">
        <v>3</v>
      </c>
      <c r="K519" s="5" t="str">
        <f>VLOOKUP(J519,'Svátky 2023'!A$18:B$20,2,0)</f>
        <v>jiné</v>
      </c>
      <c r="L519" s="1" t="s">
        <v>30</v>
      </c>
      <c r="M519" s="1" t="s">
        <v>31</v>
      </c>
      <c r="N519" s="1" t="s">
        <v>23</v>
      </c>
      <c r="O519">
        <f t="shared" si="24"/>
        <v>2</v>
      </c>
      <c r="P519" t="str">
        <f t="shared" si="25"/>
        <v>NE</v>
      </c>
      <c r="Q519" s="4" t="str">
        <f>IFERROR(VLOOKUP(E519,'Svátky 2023'!B$2:B$14,1,0),"")</f>
        <v/>
      </c>
      <c r="R519" t="str">
        <f t="shared" si="26"/>
        <v/>
      </c>
    </row>
    <row r="520" spans="1:18" x14ac:dyDescent="0.25">
      <c r="A520" s="1" t="s">
        <v>2002</v>
      </c>
      <c r="B520" s="1" t="s">
        <v>2003</v>
      </c>
      <c r="C520" s="1" t="s">
        <v>2004</v>
      </c>
      <c r="D520" s="1" t="s">
        <v>48</v>
      </c>
      <c r="E520" s="4">
        <v>44944</v>
      </c>
      <c r="F520" s="8">
        <v>0.40138888888888885</v>
      </c>
      <c r="G520" s="4">
        <v>44952</v>
      </c>
      <c r="H520" s="1" t="s">
        <v>330</v>
      </c>
      <c r="I520" s="1" t="s">
        <v>19</v>
      </c>
      <c r="J520" s="5">
        <v>3</v>
      </c>
      <c r="K520" s="5" t="str">
        <f>VLOOKUP(J520,'Svátky 2023'!A$18:B$20,2,0)</f>
        <v>jiné</v>
      </c>
      <c r="L520" s="1" t="s">
        <v>21</v>
      </c>
      <c r="M520" s="1" t="s">
        <v>22</v>
      </c>
      <c r="N520" s="1" t="s">
        <v>23</v>
      </c>
      <c r="O520">
        <f t="shared" si="24"/>
        <v>3</v>
      </c>
      <c r="P520" t="str">
        <f t="shared" si="25"/>
        <v>NE</v>
      </c>
      <c r="Q520" s="4" t="str">
        <f>IFERROR(VLOOKUP(E520,'Svátky 2023'!B$2:B$14,1,0),"")</f>
        <v/>
      </c>
      <c r="R520" t="str">
        <f t="shared" si="26"/>
        <v/>
      </c>
    </row>
    <row r="521" spans="1:18" x14ac:dyDescent="0.25">
      <c r="A521" s="1" t="s">
        <v>2005</v>
      </c>
      <c r="B521" s="1" t="s">
        <v>2006</v>
      </c>
      <c r="C521" s="1" t="s">
        <v>2007</v>
      </c>
      <c r="D521" s="1" t="s">
        <v>35</v>
      </c>
      <c r="E521" s="4">
        <v>44944</v>
      </c>
      <c r="F521" s="8">
        <v>0.55833333333333335</v>
      </c>
      <c r="G521" s="4">
        <v>44952</v>
      </c>
      <c r="H521" s="1" t="s">
        <v>802</v>
      </c>
      <c r="I521" s="1" t="s">
        <v>19</v>
      </c>
      <c r="J521" s="5">
        <v>1</v>
      </c>
      <c r="K521" s="5" t="str">
        <f>VLOOKUP(J521,'Svátky 2023'!A$18:B$20,2,0)</f>
        <v>neodkladné</v>
      </c>
      <c r="L521" s="1" t="s">
        <v>23</v>
      </c>
      <c r="M521" s="1" t="s">
        <v>22</v>
      </c>
      <c r="N521" s="1" t="s">
        <v>23</v>
      </c>
      <c r="O521">
        <f t="shared" si="24"/>
        <v>3</v>
      </c>
      <c r="P521" t="str">
        <f t="shared" si="25"/>
        <v>NE</v>
      </c>
      <c r="Q521" s="4" t="str">
        <f>IFERROR(VLOOKUP(E521,'Svátky 2023'!B$2:B$14,1,0),"")</f>
        <v/>
      </c>
      <c r="R521" t="str">
        <f t="shared" si="26"/>
        <v/>
      </c>
    </row>
    <row r="522" spans="1:18" x14ac:dyDescent="0.25">
      <c r="A522" s="1" t="s">
        <v>2008</v>
      </c>
      <c r="B522" s="1" t="s">
        <v>2009</v>
      </c>
      <c r="C522" s="1" t="s">
        <v>2010</v>
      </c>
      <c r="D522" s="1" t="s">
        <v>35</v>
      </c>
      <c r="E522" s="4">
        <v>44946</v>
      </c>
      <c r="F522" s="8">
        <v>0.59652777777777777</v>
      </c>
      <c r="G522" s="4">
        <v>44952</v>
      </c>
      <c r="H522" s="1" t="s">
        <v>339</v>
      </c>
      <c r="I522" s="1" t="s">
        <v>38</v>
      </c>
      <c r="J522" s="5">
        <v>3</v>
      </c>
      <c r="K522" s="5" t="str">
        <f>VLOOKUP(J522,'Svátky 2023'!A$18:B$20,2,0)</f>
        <v>jiné</v>
      </c>
      <c r="L522" s="1" t="s">
        <v>21</v>
      </c>
      <c r="M522" s="1" t="s">
        <v>22</v>
      </c>
      <c r="N522" s="1" t="s">
        <v>23</v>
      </c>
      <c r="O522">
        <f t="shared" si="24"/>
        <v>5</v>
      </c>
      <c r="P522" t="str">
        <f t="shared" si="25"/>
        <v>NE</v>
      </c>
      <c r="Q522" s="4" t="str">
        <f>IFERROR(VLOOKUP(E522,'Svátky 2023'!B$2:B$14,1,0),"")</f>
        <v/>
      </c>
      <c r="R522" t="str">
        <f t="shared" si="26"/>
        <v/>
      </c>
    </row>
    <row r="523" spans="1:18" x14ac:dyDescent="0.25">
      <c r="A523" s="1" t="s">
        <v>2011</v>
      </c>
      <c r="B523" s="1" t="s">
        <v>2012</v>
      </c>
      <c r="C523" s="1" t="s">
        <v>2013</v>
      </c>
      <c r="D523" s="1" t="s">
        <v>35</v>
      </c>
      <c r="E523" s="4">
        <v>44946</v>
      </c>
      <c r="F523" s="8">
        <v>0.70763888888888893</v>
      </c>
      <c r="G523" s="4">
        <v>44952</v>
      </c>
      <c r="H523" s="1" t="s">
        <v>66</v>
      </c>
      <c r="I523" s="1" t="s">
        <v>44</v>
      </c>
      <c r="J523" s="5">
        <v>3</v>
      </c>
      <c r="K523" s="5" t="str">
        <f>VLOOKUP(J523,'Svátky 2023'!A$18:B$20,2,0)</f>
        <v>jiné</v>
      </c>
      <c r="L523" s="1" t="s">
        <v>30</v>
      </c>
      <c r="M523" s="1" t="s">
        <v>31</v>
      </c>
      <c r="N523" s="1" t="s">
        <v>23</v>
      </c>
      <c r="O523">
        <f t="shared" si="24"/>
        <v>5</v>
      </c>
      <c r="P523" t="str">
        <f t="shared" si="25"/>
        <v>ANO</v>
      </c>
      <c r="Q523" s="4" t="str">
        <f>IFERROR(VLOOKUP(E523,'Svátky 2023'!B$2:B$14,1,0),"")</f>
        <v/>
      </c>
      <c r="R523" t="str">
        <f t="shared" si="26"/>
        <v>ANO</v>
      </c>
    </row>
    <row r="524" spans="1:18" x14ac:dyDescent="0.25">
      <c r="A524" s="1" t="s">
        <v>2014</v>
      </c>
      <c r="B524" s="1" t="s">
        <v>2015</v>
      </c>
      <c r="C524" s="1" t="s">
        <v>2016</v>
      </c>
      <c r="D524" s="1" t="s">
        <v>48</v>
      </c>
      <c r="E524" s="4">
        <v>44946</v>
      </c>
      <c r="F524" s="8">
        <v>0.80694444444444446</v>
      </c>
      <c r="G524" s="4">
        <v>44952</v>
      </c>
      <c r="H524" s="1" t="s">
        <v>2018</v>
      </c>
      <c r="I524" s="1" t="s">
        <v>38</v>
      </c>
      <c r="J524" s="5">
        <v>1</v>
      </c>
      <c r="K524" s="5" t="str">
        <f>VLOOKUP(J524,'Svátky 2023'!A$18:B$20,2,0)</f>
        <v>neodkladné</v>
      </c>
      <c r="L524" s="1" t="s">
        <v>20</v>
      </c>
      <c r="M524" s="1" t="s">
        <v>20</v>
      </c>
      <c r="N524" s="1" t="s">
        <v>23</v>
      </c>
      <c r="O524">
        <f t="shared" si="24"/>
        <v>5</v>
      </c>
      <c r="P524" t="str">
        <f t="shared" si="25"/>
        <v>ANO</v>
      </c>
      <c r="Q524" s="4" t="str">
        <f>IFERROR(VLOOKUP(E524,'Svátky 2023'!B$2:B$14,1,0),"")</f>
        <v/>
      </c>
      <c r="R524" t="str">
        <f t="shared" si="26"/>
        <v>ANO</v>
      </c>
    </row>
    <row r="525" spans="1:18" x14ac:dyDescent="0.25">
      <c r="A525" s="1" t="s">
        <v>2019</v>
      </c>
      <c r="B525" s="1" t="s">
        <v>2020</v>
      </c>
      <c r="C525" s="1" t="s">
        <v>2021</v>
      </c>
      <c r="D525" s="1" t="s">
        <v>48</v>
      </c>
      <c r="E525" s="4">
        <v>44946</v>
      </c>
      <c r="F525" s="8">
        <v>0.93055555555555547</v>
      </c>
      <c r="G525" s="4">
        <v>44952</v>
      </c>
      <c r="H525" s="1" t="s">
        <v>1223</v>
      </c>
      <c r="I525" s="1" t="s">
        <v>29</v>
      </c>
      <c r="J525" s="5">
        <v>3</v>
      </c>
      <c r="K525" s="5" t="str">
        <f>VLOOKUP(J525,'Svátky 2023'!A$18:B$20,2,0)</f>
        <v>jiné</v>
      </c>
      <c r="L525" s="1" t="s">
        <v>30</v>
      </c>
      <c r="M525" s="1" t="s">
        <v>31</v>
      </c>
      <c r="N525" s="1" t="s">
        <v>23</v>
      </c>
      <c r="O525">
        <f t="shared" si="24"/>
        <v>5</v>
      </c>
      <c r="P525" t="str">
        <f t="shared" si="25"/>
        <v>ANO</v>
      </c>
      <c r="Q525" s="4" t="str">
        <f>IFERROR(VLOOKUP(E525,'Svátky 2023'!B$2:B$14,1,0),"")</f>
        <v/>
      </c>
      <c r="R525" t="str">
        <f t="shared" si="26"/>
        <v>ANO</v>
      </c>
    </row>
    <row r="526" spans="1:18" x14ac:dyDescent="0.25">
      <c r="A526" s="1" t="s">
        <v>2022</v>
      </c>
      <c r="B526" s="1" t="s">
        <v>2023</v>
      </c>
      <c r="C526" s="1" t="s">
        <v>2024</v>
      </c>
      <c r="D526" s="1" t="s">
        <v>35</v>
      </c>
      <c r="E526" s="4">
        <v>44947</v>
      </c>
      <c r="F526" s="8">
        <v>0.4458333333333333</v>
      </c>
      <c r="G526" s="4">
        <v>44952</v>
      </c>
      <c r="H526" s="1" t="s">
        <v>81</v>
      </c>
      <c r="I526" s="1" t="s">
        <v>29</v>
      </c>
      <c r="J526" s="5">
        <v>3</v>
      </c>
      <c r="K526" s="5" t="str">
        <f>VLOOKUP(J526,'Svátky 2023'!A$18:B$20,2,0)</f>
        <v>jiné</v>
      </c>
      <c r="L526" s="1" t="s">
        <v>30</v>
      </c>
      <c r="M526" s="1" t="s">
        <v>31</v>
      </c>
      <c r="N526" s="1" t="s">
        <v>23</v>
      </c>
      <c r="O526">
        <f t="shared" si="24"/>
        <v>6</v>
      </c>
      <c r="P526" t="str">
        <f t="shared" si="25"/>
        <v>NE</v>
      </c>
      <c r="Q526" s="4" t="str">
        <f>IFERROR(VLOOKUP(E526,'Svátky 2023'!B$2:B$14,1,0),"")</f>
        <v/>
      </c>
      <c r="R526" t="str">
        <f t="shared" si="26"/>
        <v>ANO</v>
      </c>
    </row>
    <row r="527" spans="1:18" x14ac:dyDescent="0.25">
      <c r="A527" s="1" t="s">
        <v>2025</v>
      </c>
      <c r="B527" s="1" t="s">
        <v>2026</v>
      </c>
      <c r="C527" s="1" t="s">
        <v>2027</v>
      </c>
      <c r="D527" s="1" t="s">
        <v>48</v>
      </c>
      <c r="E527" s="4">
        <v>44948</v>
      </c>
      <c r="F527" s="8">
        <v>0.49305555555555558</v>
      </c>
      <c r="G527" s="4">
        <v>44952</v>
      </c>
      <c r="H527" s="1" t="s">
        <v>766</v>
      </c>
      <c r="I527" s="1" t="s">
        <v>38</v>
      </c>
      <c r="J527" s="5">
        <v>1</v>
      </c>
      <c r="K527" s="5" t="str">
        <f>VLOOKUP(J527,'Svátky 2023'!A$18:B$20,2,0)</f>
        <v>neodkladné</v>
      </c>
      <c r="L527" s="1" t="s">
        <v>20</v>
      </c>
      <c r="M527" s="1" t="s">
        <v>22</v>
      </c>
      <c r="N527" s="1" t="s">
        <v>23</v>
      </c>
      <c r="O527">
        <f t="shared" si="24"/>
        <v>7</v>
      </c>
      <c r="P527" t="str">
        <f t="shared" si="25"/>
        <v>NE</v>
      </c>
      <c r="Q527" s="4" t="str">
        <f>IFERROR(VLOOKUP(E527,'Svátky 2023'!B$2:B$14,1,0),"")</f>
        <v/>
      </c>
      <c r="R527" t="str">
        <f t="shared" si="26"/>
        <v>ANO</v>
      </c>
    </row>
    <row r="528" spans="1:18" x14ac:dyDescent="0.25">
      <c r="A528" s="1" t="s">
        <v>2028</v>
      </c>
      <c r="B528" s="1" t="s">
        <v>2029</v>
      </c>
      <c r="C528" s="1" t="s">
        <v>2030</v>
      </c>
      <c r="D528" s="1" t="s">
        <v>35</v>
      </c>
      <c r="E528" s="4">
        <v>44949</v>
      </c>
      <c r="F528" s="8">
        <v>0.44861111111111113</v>
      </c>
      <c r="G528" s="4">
        <v>44952</v>
      </c>
      <c r="H528" s="1" t="s">
        <v>741</v>
      </c>
      <c r="I528" s="1" t="s">
        <v>151</v>
      </c>
      <c r="J528" s="5">
        <v>2</v>
      </c>
      <c r="K528" s="5" t="str">
        <f>VLOOKUP(J528,'Svátky 2023'!A$18:B$20,2,0)</f>
        <v>plánované</v>
      </c>
      <c r="L528" s="1" t="s">
        <v>21</v>
      </c>
      <c r="M528" s="1" t="s">
        <v>22</v>
      </c>
      <c r="N528" s="1" t="s">
        <v>23</v>
      </c>
      <c r="O528">
        <f t="shared" si="24"/>
        <v>1</v>
      </c>
      <c r="P528" t="str">
        <f t="shared" si="25"/>
        <v>NE</v>
      </c>
      <c r="Q528" s="4" t="str">
        <f>IFERROR(VLOOKUP(E528,'Svátky 2023'!B$2:B$14,1,0),"")</f>
        <v/>
      </c>
      <c r="R528" t="str">
        <f t="shared" si="26"/>
        <v/>
      </c>
    </row>
    <row r="529" spans="1:18" x14ac:dyDescent="0.25">
      <c r="A529" s="1" t="s">
        <v>2031</v>
      </c>
      <c r="B529" s="1" t="s">
        <v>2032</v>
      </c>
      <c r="C529" s="1" t="s">
        <v>2033</v>
      </c>
      <c r="D529" s="1" t="s">
        <v>35</v>
      </c>
      <c r="E529" s="4">
        <v>44949</v>
      </c>
      <c r="F529" s="8">
        <v>0.45347222222222222</v>
      </c>
      <c r="G529" s="4">
        <v>44952</v>
      </c>
      <c r="H529" s="1" t="s">
        <v>664</v>
      </c>
      <c r="I529" s="1" t="s">
        <v>151</v>
      </c>
      <c r="J529" s="5">
        <v>2</v>
      </c>
      <c r="K529" s="5" t="str">
        <f>VLOOKUP(J529,'Svátky 2023'!A$18:B$20,2,0)</f>
        <v>plánované</v>
      </c>
      <c r="L529" s="1" t="s">
        <v>21</v>
      </c>
      <c r="M529" s="1" t="s">
        <v>22</v>
      </c>
      <c r="N529" s="1" t="s">
        <v>23</v>
      </c>
      <c r="O529">
        <f t="shared" si="24"/>
        <v>1</v>
      </c>
      <c r="P529" t="str">
        <f t="shared" si="25"/>
        <v>NE</v>
      </c>
      <c r="Q529" s="4" t="str">
        <f>IFERROR(VLOOKUP(E529,'Svátky 2023'!B$2:B$14,1,0),"")</f>
        <v/>
      </c>
      <c r="R529" t="str">
        <f t="shared" si="26"/>
        <v/>
      </c>
    </row>
    <row r="530" spans="1:18" x14ac:dyDescent="0.25">
      <c r="A530" s="1" t="s">
        <v>2034</v>
      </c>
      <c r="B530" s="1" t="s">
        <v>2035</v>
      </c>
      <c r="C530" s="1" t="s">
        <v>2036</v>
      </c>
      <c r="D530" s="1" t="s">
        <v>100</v>
      </c>
      <c r="E530" s="4">
        <v>44949</v>
      </c>
      <c r="F530" s="8">
        <v>0.5229166666666667</v>
      </c>
      <c r="G530" s="4">
        <v>44952</v>
      </c>
      <c r="H530" s="1" t="s">
        <v>588</v>
      </c>
      <c r="I530" s="1" t="s">
        <v>151</v>
      </c>
      <c r="J530" s="5">
        <v>2</v>
      </c>
      <c r="K530" s="5" t="str">
        <f>VLOOKUP(J530,'Svátky 2023'!A$18:B$20,2,0)</f>
        <v>plánované</v>
      </c>
      <c r="L530" s="1" t="s">
        <v>21</v>
      </c>
      <c r="M530" s="1" t="s">
        <v>22</v>
      </c>
      <c r="N530" s="1" t="s">
        <v>23</v>
      </c>
      <c r="O530">
        <f t="shared" si="24"/>
        <v>1</v>
      </c>
      <c r="P530" t="str">
        <f t="shared" si="25"/>
        <v>NE</v>
      </c>
      <c r="Q530" s="4" t="str">
        <f>IFERROR(VLOOKUP(E530,'Svátky 2023'!B$2:B$14,1,0),"")</f>
        <v/>
      </c>
      <c r="R530" t="str">
        <f t="shared" si="26"/>
        <v/>
      </c>
    </row>
    <row r="531" spans="1:18" x14ac:dyDescent="0.25">
      <c r="A531" s="1" t="s">
        <v>2038</v>
      </c>
      <c r="B531" s="1" t="s">
        <v>2039</v>
      </c>
      <c r="C531" s="1" t="s">
        <v>2040</v>
      </c>
      <c r="D531" s="1" t="s">
        <v>100</v>
      </c>
      <c r="E531" s="4">
        <v>44949</v>
      </c>
      <c r="F531" s="8">
        <v>0.5493055555555556</v>
      </c>
      <c r="G531" s="4">
        <v>44952</v>
      </c>
      <c r="H531" s="1" t="s">
        <v>979</v>
      </c>
      <c r="I531" s="1" t="s">
        <v>145</v>
      </c>
      <c r="J531" s="5">
        <v>3</v>
      </c>
      <c r="K531" s="5" t="str">
        <f>VLOOKUP(J531,'Svátky 2023'!A$18:B$20,2,0)</f>
        <v>jiné</v>
      </c>
      <c r="L531" s="1" t="s">
        <v>30</v>
      </c>
      <c r="M531" s="1" t="s">
        <v>31</v>
      </c>
      <c r="N531" s="1" t="s">
        <v>23</v>
      </c>
      <c r="O531">
        <f t="shared" si="24"/>
        <v>1</v>
      </c>
      <c r="P531" t="str">
        <f t="shared" si="25"/>
        <v>NE</v>
      </c>
      <c r="Q531" s="4" t="str">
        <f>IFERROR(VLOOKUP(E531,'Svátky 2023'!B$2:B$14,1,0),"")</f>
        <v/>
      </c>
      <c r="R531" t="str">
        <f t="shared" si="26"/>
        <v/>
      </c>
    </row>
    <row r="532" spans="1:18" x14ac:dyDescent="0.25">
      <c r="A532" s="1" t="s">
        <v>2042</v>
      </c>
      <c r="B532" s="1" t="s">
        <v>2043</v>
      </c>
      <c r="C532" s="1" t="s">
        <v>2044</v>
      </c>
      <c r="D532" s="1" t="s">
        <v>35</v>
      </c>
      <c r="E532" s="4">
        <v>44949</v>
      </c>
      <c r="F532" s="8">
        <v>0.59722222222222221</v>
      </c>
      <c r="G532" s="4">
        <v>44952</v>
      </c>
      <c r="H532" s="1" t="s">
        <v>343</v>
      </c>
      <c r="I532" s="1" t="s">
        <v>145</v>
      </c>
      <c r="J532" s="5">
        <v>3</v>
      </c>
      <c r="K532" s="5" t="str">
        <f>VLOOKUP(J532,'Svátky 2023'!A$18:B$20,2,0)</f>
        <v>jiné</v>
      </c>
      <c r="L532" s="1" t="s">
        <v>30</v>
      </c>
      <c r="M532" s="1" t="s">
        <v>31</v>
      </c>
      <c r="N532" s="1" t="s">
        <v>23</v>
      </c>
      <c r="O532">
        <f t="shared" si="24"/>
        <v>1</v>
      </c>
      <c r="P532" t="str">
        <f t="shared" si="25"/>
        <v>NE</v>
      </c>
      <c r="Q532" s="4" t="str">
        <f>IFERROR(VLOOKUP(E532,'Svátky 2023'!B$2:B$14,1,0),"")</f>
        <v/>
      </c>
      <c r="R532" t="str">
        <f t="shared" si="26"/>
        <v/>
      </c>
    </row>
    <row r="533" spans="1:18" x14ac:dyDescent="0.25">
      <c r="A533" s="1" t="s">
        <v>2045</v>
      </c>
      <c r="B533" s="1" t="s">
        <v>2046</v>
      </c>
      <c r="C533" s="1" t="s">
        <v>2047</v>
      </c>
      <c r="D533" s="1" t="s">
        <v>100</v>
      </c>
      <c r="E533" s="4">
        <v>44949</v>
      </c>
      <c r="F533" s="8">
        <v>0.66041666666666665</v>
      </c>
      <c r="G533" s="4">
        <v>44952</v>
      </c>
      <c r="H533" s="1" t="s">
        <v>498</v>
      </c>
      <c r="I533" s="1" t="s">
        <v>38</v>
      </c>
      <c r="J533" s="5">
        <v>1</v>
      </c>
      <c r="K533" s="5" t="str">
        <f>VLOOKUP(J533,'Svátky 2023'!A$18:B$20,2,0)</f>
        <v>neodkladné</v>
      </c>
      <c r="L533" s="1" t="s">
        <v>31</v>
      </c>
      <c r="M533" s="1" t="s">
        <v>22</v>
      </c>
      <c r="N533" s="1" t="s">
        <v>23</v>
      </c>
      <c r="O533">
        <f t="shared" si="24"/>
        <v>1</v>
      </c>
      <c r="P533" t="str">
        <f t="shared" si="25"/>
        <v>ANO</v>
      </c>
      <c r="Q533" s="4" t="str">
        <f>IFERROR(VLOOKUP(E533,'Svátky 2023'!B$2:B$14,1,0),"")</f>
        <v/>
      </c>
      <c r="R533" t="str">
        <f t="shared" si="26"/>
        <v>ANO</v>
      </c>
    </row>
    <row r="534" spans="1:18" x14ac:dyDescent="0.25">
      <c r="A534" s="1" t="s">
        <v>2049</v>
      </c>
      <c r="B534" s="1" t="s">
        <v>2050</v>
      </c>
      <c r="C534" s="1" t="s">
        <v>2051</v>
      </c>
      <c r="D534" s="1" t="s">
        <v>100</v>
      </c>
      <c r="E534" s="4">
        <v>44949</v>
      </c>
      <c r="F534" s="8">
        <v>0.66736111111111107</v>
      </c>
      <c r="G534" s="4">
        <v>44952</v>
      </c>
      <c r="H534" s="1" t="s">
        <v>1438</v>
      </c>
      <c r="I534" s="1" t="s">
        <v>44</v>
      </c>
      <c r="J534" s="5">
        <v>3</v>
      </c>
      <c r="K534" s="5" t="str">
        <f>VLOOKUP(J534,'Svátky 2023'!A$18:B$20,2,0)</f>
        <v>jiné</v>
      </c>
      <c r="L534" s="1" t="s">
        <v>30</v>
      </c>
      <c r="M534" s="1" t="s">
        <v>31</v>
      </c>
      <c r="N534" s="1" t="s">
        <v>23</v>
      </c>
      <c r="O534">
        <f t="shared" si="24"/>
        <v>1</v>
      </c>
      <c r="P534" t="str">
        <f t="shared" si="25"/>
        <v>ANO</v>
      </c>
      <c r="Q534" s="4" t="str">
        <f>IFERROR(VLOOKUP(E534,'Svátky 2023'!B$2:B$14,1,0),"")</f>
        <v/>
      </c>
      <c r="R534" t="str">
        <f t="shared" si="26"/>
        <v>ANO</v>
      </c>
    </row>
    <row r="535" spans="1:18" x14ac:dyDescent="0.25">
      <c r="A535" s="1" t="s">
        <v>2052</v>
      </c>
      <c r="B535" s="1" t="s">
        <v>2053</v>
      </c>
      <c r="C535" s="1" t="s">
        <v>2054</v>
      </c>
      <c r="D535" s="1" t="s">
        <v>257</v>
      </c>
      <c r="E535" s="4">
        <v>44950</v>
      </c>
      <c r="F535" s="8">
        <v>0.4069444444444445</v>
      </c>
      <c r="G535" s="4">
        <v>44952</v>
      </c>
      <c r="H535" s="1" t="s">
        <v>429</v>
      </c>
      <c r="I535" s="1" t="s">
        <v>19</v>
      </c>
      <c r="J535" s="5">
        <v>2</v>
      </c>
      <c r="K535" s="5" t="str">
        <f>VLOOKUP(J535,'Svátky 2023'!A$18:B$20,2,0)</f>
        <v>plánované</v>
      </c>
      <c r="L535" s="1" t="s">
        <v>21</v>
      </c>
      <c r="M535" s="1" t="s">
        <v>22</v>
      </c>
      <c r="N535" s="1" t="s">
        <v>23</v>
      </c>
      <c r="O535">
        <f t="shared" si="24"/>
        <v>2</v>
      </c>
      <c r="P535" t="str">
        <f t="shared" si="25"/>
        <v>NE</v>
      </c>
      <c r="Q535" s="4" t="str">
        <f>IFERROR(VLOOKUP(E535,'Svátky 2023'!B$2:B$14,1,0),"")</f>
        <v/>
      </c>
      <c r="R535" t="str">
        <f t="shared" si="26"/>
        <v/>
      </c>
    </row>
    <row r="536" spans="1:18" x14ac:dyDescent="0.25">
      <c r="A536" s="1" t="s">
        <v>2056</v>
      </c>
      <c r="B536" s="1" t="s">
        <v>2057</v>
      </c>
      <c r="C536" s="1" t="s">
        <v>2058</v>
      </c>
      <c r="D536" s="1" t="s">
        <v>35</v>
      </c>
      <c r="E536" s="4">
        <v>44950</v>
      </c>
      <c r="F536" s="8">
        <v>0.44166666666666665</v>
      </c>
      <c r="G536" s="4">
        <v>44952</v>
      </c>
      <c r="H536" s="1" t="s">
        <v>2059</v>
      </c>
      <c r="I536" s="1" t="s">
        <v>51</v>
      </c>
      <c r="J536" s="5">
        <v>2</v>
      </c>
      <c r="K536" s="5" t="str">
        <f>VLOOKUP(J536,'Svátky 2023'!A$18:B$20,2,0)</f>
        <v>plánované</v>
      </c>
      <c r="L536" s="1" t="s">
        <v>21</v>
      </c>
      <c r="M536" s="1" t="s">
        <v>22</v>
      </c>
      <c r="N536" s="1" t="s">
        <v>23</v>
      </c>
      <c r="O536">
        <f t="shared" si="24"/>
        <v>2</v>
      </c>
      <c r="P536" t="str">
        <f t="shared" si="25"/>
        <v>NE</v>
      </c>
      <c r="Q536" s="4" t="str">
        <f>IFERROR(VLOOKUP(E536,'Svátky 2023'!B$2:B$14,1,0),"")</f>
        <v/>
      </c>
      <c r="R536" t="str">
        <f t="shared" si="26"/>
        <v/>
      </c>
    </row>
    <row r="537" spans="1:18" x14ac:dyDescent="0.25">
      <c r="A537" s="1" t="s">
        <v>2060</v>
      </c>
      <c r="B537" s="1" t="s">
        <v>2061</v>
      </c>
      <c r="C537" s="1" t="s">
        <v>2062</v>
      </c>
      <c r="D537" s="1" t="s">
        <v>48</v>
      </c>
      <c r="E537" s="4">
        <v>44950</v>
      </c>
      <c r="F537" s="8">
        <v>0.51874999999999993</v>
      </c>
      <c r="G537" s="4">
        <v>44952</v>
      </c>
      <c r="H537" s="1" t="s">
        <v>1247</v>
      </c>
      <c r="I537" s="1" t="s">
        <v>38</v>
      </c>
      <c r="J537" s="5">
        <v>1</v>
      </c>
      <c r="K537" s="5" t="str">
        <f>VLOOKUP(J537,'Svátky 2023'!A$18:B$20,2,0)</f>
        <v>neodkladné</v>
      </c>
      <c r="L537" s="1" t="s">
        <v>21</v>
      </c>
      <c r="M537" s="1" t="s">
        <v>22</v>
      </c>
      <c r="N537" s="1" t="s">
        <v>23</v>
      </c>
      <c r="O537">
        <f t="shared" si="24"/>
        <v>2</v>
      </c>
      <c r="P537" t="str">
        <f t="shared" si="25"/>
        <v>NE</v>
      </c>
      <c r="Q537" s="4" t="str">
        <f>IFERROR(VLOOKUP(E537,'Svátky 2023'!B$2:B$14,1,0),"")</f>
        <v/>
      </c>
      <c r="R537" t="str">
        <f t="shared" si="26"/>
        <v/>
      </c>
    </row>
    <row r="538" spans="1:18" x14ac:dyDescent="0.25">
      <c r="A538" s="1" t="s">
        <v>2063</v>
      </c>
      <c r="B538" s="1" t="s">
        <v>2064</v>
      </c>
      <c r="C538" s="1" t="s">
        <v>2065</v>
      </c>
      <c r="D538" s="1" t="s">
        <v>48</v>
      </c>
      <c r="E538" s="4">
        <v>44950</v>
      </c>
      <c r="F538" s="8">
        <v>0.55208333333333337</v>
      </c>
      <c r="G538" s="4">
        <v>44952</v>
      </c>
      <c r="H538" s="1" t="s">
        <v>2066</v>
      </c>
      <c r="I538" s="1" t="s">
        <v>44</v>
      </c>
      <c r="J538" s="5">
        <v>3</v>
      </c>
      <c r="K538" s="5" t="str">
        <f>VLOOKUP(J538,'Svátky 2023'!A$18:B$20,2,0)</f>
        <v>jiné</v>
      </c>
      <c r="L538" s="1" t="s">
        <v>30</v>
      </c>
      <c r="M538" s="1" t="s">
        <v>31</v>
      </c>
      <c r="N538" s="1" t="s">
        <v>23</v>
      </c>
      <c r="O538">
        <f t="shared" si="24"/>
        <v>2</v>
      </c>
      <c r="P538" t="str">
        <f t="shared" si="25"/>
        <v>NE</v>
      </c>
      <c r="Q538" s="4" t="str">
        <f>IFERROR(VLOOKUP(E538,'Svátky 2023'!B$2:B$14,1,0),"")</f>
        <v/>
      </c>
      <c r="R538" t="str">
        <f t="shared" si="26"/>
        <v/>
      </c>
    </row>
    <row r="539" spans="1:18" x14ac:dyDescent="0.25">
      <c r="A539" s="1" t="s">
        <v>2067</v>
      </c>
      <c r="B539" s="1" t="s">
        <v>2068</v>
      </c>
      <c r="C539" s="1" t="s">
        <v>2069</v>
      </c>
      <c r="D539" s="1" t="s">
        <v>48</v>
      </c>
      <c r="E539" s="4">
        <v>44950</v>
      </c>
      <c r="F539" s="8">
        <v>0.67638888888888893</v>
      </c>
      <c r="G539" s="4">
        <v>44952</v>
      </c>
      <c r="H539" s="1" t="s">
        <v>1870</v>
      </c>
      <c r="I539" s="1" t="s">
        <v>44</v>
      </c>
      <c r="J539" s="5">
        <v>3</v>
      </c>
      <c r="K539" s="5" t="str">
        <f>VLOOKUP(J539,'Svátky 2023'!A$18:B$20,2,0)</f>
        <v>jiné</v>
      </c>
      <c r="L539" s="1" t="s">
        <v>30</v>
      </c>
      <c r="M539" s="1" t="s">
        <v>31</v>
      </c>
      <c r="N539" s="1" t="s">
        <v>23</v>
      </c>
      <c r="O539">
        <f t="shared" si="24"/>
        <v>2</v>
      </c>
      <c r="P539" t="str">
        <f t="shared" si="25"/>
        <v>ANO</v>
      </c>
      <c r="Q539" s="4" t="str">
        <f>IFERROR(VLOOKUP(E539,'Svátky 2023'!B$2:B$14,1,0),"")</f>
        <v/>
      </c>
      <c r="R539" t="str">
        <f t="shared" si="26"/>
        <v>ANO</v>
      </c>
    </row>
    <row r="540" spans="1:18" x14ac:dyDescent="0.25">
      <c r="A540" s="1" t="s">
        <v>2071</v>
      </c>
      <c r="B540" s="1" t="s">
        <v>2072</v>
      </c>
      <c r="C540" s="1" t="s">
        <v>2073</v>
      </c>
      <c r="D540" s="1" t="s">
        <v>48</v>
      </c>
      <c r="E540" s="4">
        <v>44951</v>
      </c>
      <c r="F540" s="8">
        <v>2.0833333333333333E-3</v>
      </c>
      <c r="G540" s="4">
        <v>44952</v>
      </c>
      <c r="H540" s="1" t="s">
        <v>588</v>
      </c>
      <c r="I540" s="1" t="s">
        <v>19</v>
      </c>
      <c r="J540" s="5">
        <v>1</v>
      </c>
      <c r="K540" s="5" t="str">
        <f>VLOOKUP(J540,'Svátky 2023'!A$18:B$20,2,0)</f>
        <v>neodkladné</v>
      </c>
      <c r="L540" s="1" t="s">
        <v>22</v>
      </c>
      <c r="M540" s="1" t="s">
        <v>31</v>
      </c>
      <c r="N540" s="1" t="s">
        <v>23</v>
      </c>
      <c r="O540">
        <f t="shared" si="24"/>
        <v>3</v>
      </c>
      <c r="P540" t="str">
        <f t="shared" si="25"/>
        <v>ANO</v>
      </c>
      <c r="Q540" s="4" t="str">
        <f>IFERROR(VLOOKUP(E540,'Svátky 2023'!B$2:B$14,1,0),"")</f>
        <v/>
      </c>
      <c r="R540" t="str">
        <f t="shared" si="26"/>
        <v>ANO</v>
      </c>
    </row>
    <row r="541" spans="1:18" x14ac:dyDescent="0.25">
      <c r="A541" s="1" t="s">
        <v>2074</v>
      </c>
      <c r="B541" s="1" t="s">
        <v>2075</v>
      </c>
      <c r="C541" s="1" t="s">
        <v>2076</v>
      </c>
      <c r="D541" s="1" t="s">
        <v>35</v>
      </c>
      <c r="E541" s="4">
        <v>44951</v>
      </c>
      <c r="F541" s="8">
        <v>0.44444444444444442</v>
      </c>
      <c r="G541" s="4">
        <v>44952</v>
      </c>
      <c r="H541" s="1" t="s">
        <v>502</v>
      </c>
      <c r="I541" s="1" t="s">
        <v>151</v>
      </c>
      <c r="J541" s="5">
        <v>3</v>
      </c>
      <c r="K541" s="5" t="str">
        <f>VLOOKUP(J541,'Svátky 2023'!A$18:B$20,2,0)</f>
        <v>jiné</v>
      </c>
      <c r="L541" s="1" t="s">
        <v>21</v>
      </c>
      <c r="M541" s="1" t="s">
        <v>22</v>
      </c>
      <c r="N541" s="1" t="s">
        <v>23</v>
      </c>
      <c r="O541">
        <f t="shared" si="24"/>
        <v>3</v>
      </c>
      <c r="P541" t="str">
        <f t="shared" si="25"/>
        <v>NE</v>
      </c>
      <c r="Q541" s="4" t="str">
        <f>IFERROR(VLOOKUP(E541,'Svátky 2023'!B$2:B$14,1,0),"")</f>
        <v/>
      </c>
      <c r="R541" t="str">
        <f t="shared" si="26"/>
        <v/>
      </c>
    </row>
    <row r="542" spans="1:18" x14ac:dyDescent="0.25">
      <c r="A542" s="1" t="s">
        <v>2077</v>
      </c>
      <c r="B542" s="1" t="s">
        <v>2078</v>
      </c>
      <c r="C542" s="1" t="s">
        <v>2079</v>
      </c>
      <c r="D542" s="1" t="s">
        <v>48</v>
      </c>
      <c r="E542" s="4">
        <v>44951</v>
      </c>
      <c r="F542" s="8">
        <v>0.5708333333333333</v>
      </c>
      <c r="G542" s="4">
        <v>44952</v>
      </c>
      <c r="H542" s="1" t="s">
        <v>1378</v>
      </c>
      <c r="I542" s="1" t="s">
        <v>44</v>
      </c>
      <c r="J542" s="5">
        <v>3</v>
      </c>
      <c r="K542" s="5" t="str">
        <f>VLOOKUP(J542,'Svátky 2023'!A$18:B$20,2,0)</f>
        <v>jiné</v>
      </c>
      <c r="L542" s="1" t="s">
        <v>30</v>
      </c>
      <c r="M542" s="1" t="s">
        <v>31</v>
      </c>
      <c r="N542" s="1" t="s">
        <v>23</v>
      </c>
      <c r="O542">
        <f t="shared" si="24"/>
        <v>3</v>
      </c>
      <c r="P542" t="str">
        <f t="shared" si="25"/>
        <v>NE</v>
      </c>
      <c r="Q542" s="4" t="str">
        <f>IFERROR(VLOOKUP(E542,'Svátky 2023'!B$2:B$14,1,0),"")</f>
        <v/>
      </c>
      <c r="R542" t="str">
        <f t="shared" si="26"/>
        <v/>
      </c>
    </row>
    <row r="543" spans="1:18" x14ac:dyDescent="0.25">
      <c r="A543" s="1" t="s">
        <v>2080</v>
      </c>
      <c r="B543" s="1" t="s">
        <v>2081</v>
      </c>
      <c r="C543" s="1" t="s">
        <v>2082</v>
      </c>
      <c r="D543" s="1" t="s">
        <v>35</v>
      </c>
      <c r="E543" s="4">
        <v>44937</v>
      </c>
      <c r="F543" s="8">
        <v>0.38958333333333334</v>
      </c>
      <c r="G543" s="4">
        <v>44953</v>
      </c>
      <c r="H543" s="1" t="s">
        <v>540</v>
      </c>
      <c r="I543" s="1" t="s">
        <v>258</v>
      </c>
      <c r="J543" s="5">
        <v>2</v>
      </c>
      <c r="K543" s="5" t="str">
        <f>VLOOKUP(J543,'Svátky 2023'!A$18:B$20,2,0)</f>
        <v>plánované</v>
      </c>
      <c r="L543" s="1" t="s">
        <v>21</v>
      </c>
      <c r="M543" s="1" t="s">
        <v>22</v>
      </c>
      <c r="N543" s="1" t="s">
        <v>23</v>
      </c>
      <c r="O543">
        <f t="shared" si="24"/>
        <v>3</v>
      </c>
      <c r="P543" t="str">
        <f t="shared" si="25"/>
        <v>NE</v>
      </c>
      <c r="Q543" s="4" t="str">
        <f>IFERROR(VLOOKUP(E543,'Svátky 2023'!B$2:B$14,1,0),"")</f>
        <v/>
      </c>
      <c r="R543" t="str">
        <f t="shared" si="26"/>
        <v/>
      </c>
    </row>
    <row r="544" spans="1:18" x14ac:dyDescent="0.25">
      <c r="A544" s="1" t="s">
        <v>2083</v>
      </c>
      <c r="B544" s="1" t="s">
        <v>2084</v>
      </c>
      <c r="C544" s="1" t="s">
        <v>2085</v>
      </c>
      <c r="D544" s="1" t="s">
        <v>48</v>
      </c>
      <c r="E544" s="4">
        <v>44942</v>
      </c>
      <c r="F544" s="8">
        <v>0.60416666666666663</v>
      </c>
      <c r="G544" s="4">
        <v>44953</v>
      </c>
      <c r="H544" s="1" t="s">
        <v>718</v>
      </c>
      <c r="I544" s="1" t="s">
        <v>151</v>
      </c>
      <c r="J544" s="5">
        <v>3</v>
      </c>
      <c r="K544" s="5" t="str">
        <f>VLOOKUP(J544,'Svátky 2023'!A$18:B$20,2,0)</f>
        <v>jiné</v>
      </c>
      <c r="L544" s="1" t="s">
        <v>21</v>
      </c>
      <c r="M544" s="1" t="s">
        <v>22</v>
      </c>
      <c r="N544" s="1" t="s">
        <v>23</v>
      </c>
      <c r="O544">
        <f t="shared" si="24"/>
        <v>1</v>
      </c>
      <c r="P544" t="str">
        <f t="shared" si="25"/>
        <v>NE</v>
      </c>
      <c r="Q544" s="4" t="str">
        <f>IFERROR(VLOOKUP(E544,'Svátky 2023'!B$2:B$14,1,0),"")</f>
        <v/>
      </c>
      <c r="R544" t="str">
        <f t="shared" si="26"/>
        <v/>
      </c>
    </row>
    <row r="545" spans="1:18" x14ac:dyDescent="0.25">
      <c r="A545" s="1" t="s">
        <v>2086</v>
      </c>
      <c r="B545" s="1" t="s">
        <v>2087</v>
      </c>
      <c r="C545" s="1" t="s">
        <v>2088</v>
      </c>
      <c r="D545" s="1" t="s">
        <v>48</v>
      </c>
      <c r="E545" s="4">
        <v>44942</v>
      </c>
      <c r="F545" s="8">
        <v>0.63402777777777775</v>
      </c>
      <c r="G545" s="4">
        <v>44953</v>
      </c>
      <c r="H545" s="1" t="s">
        <v>218</v>
      </c>
      <c r="I545" s="1" t="s">
        <v>145</v>
      </c>
      <c r="J545" s="5">
        <v>3</v>
      </c>
      <c r="K545" s="5" t="str">
        <f>VLOOKUP(J545,'Svátky 2023'!A$18:B$20,2,0)</f>
        <v>jiné</v>
      </c>
      <c r="L545" s="1" t="s">
        <v>30</v>
      </c>
      <c r="M545" s="1" t="s">
        <v>31</v>
      </c>
      <c r="N545" s="1" t="s">
        <v>23</v>
      </c>
      <c r="O545">
        <f t="shared" si="24"/>
        <v>1</v>
      </c>
      <c r="P545" t="str">
        <f t="shared" si="25"/>
        <v>ANO</v>
      </c>
      <c r="Q545" s="4" t="str">
        <f>IFERROR(VLOOKUP(E545,'Svátky 2023'!B$2:B$14,1,0),"")</f>
        <v/>
      </c>
      <c r="R545" t="str">
        <f t="shared" si="26"/>
        <v>ANO</v>
      </c>
    </row>
    <row r="546" spans="1:18" x14ac:dyDescent="0.25">
      <c r="A546" s="1" t="s">
        <v>2090</v>
      </c>
      <c r="B546" s="1" t="s">
        <v>2091</v>
      </c>
      <c r="C546" s="1" t="s">
        <v>2092</v>
      </c>
      <c r="D546" s="1" t="s">
        <v>64</v>
      </c>
      <c r="E546" s="4">
        <v>44943</v>
      </c>
      <c r="F546" s="8">
        <v>7.7777777777777779E-2</v>
      </c>
      <c r="G546" s="4">
        <v>44953</v>
      </c>
      <c r="H546" s="1" t="s">
        <v>2093</v>
      </c>
      <c r="I546" s="1" t="s">
        <v>145</v>
      </c>
      <c r="J546" s="5">
        <v>3</v>
      </c>
      <c r="K546" s="5" t="str">
        <f>VLOOKUP(J546,'Svátky 2023'!A$18:B$20,2,0)</f>
        <v>jiné</v>
      </c>
      <c r="L546" s="1" t="s">
        <v>30</v>
      </c>
      <c r="M546" s="1" t="s">
        <v>31</v>
      </c>
      <c r="N546" s="1" t="s">
        <v>23</v>
      </c>
      <c r="O546">
        <f t="shared" si="24"/>
        <v>2</v>
      </c>
      <c r="P546" t="str">
        <f t="shared" si="25"/>
        <v>ANO</v>
      </c>
      <c r="Q546" s="4" t="str">
        <f>IFERROR(VLOOKUP(E546,'Svátky 2023'!B$2:B$14,1,0),"")</f>
        <v/>
      </c>
      <c r="R546" t="str">
        <f t="shared" si="26"/>
        <v>ANO</v>
      </c>
    </row>
    <row r="547" spans="1:18" x14ac:dyDescent="0.25">
      <c r="A547" s="1" t="s">
        <v>2094</v>
      </c>
      <c r="B547" s="1" t="s">
        <v>2095</v>
      </c>
      <c r="C547" s="1" t="s">
        <v>2096</v>
      </c>
      <c r="D547" s="1" t="s">
        <v>48</v>
      </c>
      <c r="E547" s="4">
        <v>44946</v>
      </c>
      <c r="F547" s="8">
        <v>0.52083333333333337</v>
      </c>
      <c r="G547" s="4">
        <v>44953</v>
      </c>
      <c r="H547" s="1" t="s">
        <v>291</v>
      </c>
      <c r="I547" s="1" t="s">
        <v>19</v>
      </c>
      <c r="J547" s="5">
        <v>1</v>
      </c>
      <c r="K547" s="5" t="str">
        <f>VLOOKUP(J547,'Svátky 2023'!A$18:B$20,2,0)</f>
        <v>neodkladné</v>
      </c>
      <c r="L547" s="1" t="s">
        <v>23</v>
      </c>
      <c r="M547" s="1" t="s">
        <v>20</v>
      </c>
      <c r="N547" s="1" t="s">
        <v>23</v>
      </c>
      <c r="O547">
        <f t="shared" si="24"/>
        <v>5</v>
      </c>
      <c r="P547" t="str">
        <f t="shared" si="25"/>
        <v>NE</v>
      </c>
      <c r="Q547" s="4" t="str">
        <f>IFERROR(VLOOKUP(E547,'Svátky 2023'!B$2:B$14,1,0),"")</f>
        <v/>
      </c>
      <c r="R547" t="str">
        <f t="shared" si="26"/>
        <v/>
      </c>
    </row>
    <row r="548" spans="1:18" x14ac:dyDescent="0.25">
      <c r="A548" s="1" t="s">
        <v>2097</v>
      </c>
      <c r="B548" s="1" t="s">
        <v>1557</v>
      </c>
      <c r="C548" s="1" t="s">
        <v>1558</v>
      </c>
      <c r="D548" s="1" t="s">
        <v>48</v>
      </c>
      <c r="E548" s="4">
        <v>44946</v>
      </c>
      <c r="F548" s="8">
        <v>0.67083333333333339</v>
      </c>
      <c r="G548" s="4">
        <v>44953</v>
      </c>
      <c r="H548" s="1" t="s">
        <v>1429</v>
      </c>
      <c r="I548" s="1" t="s">
        <v>1300</v>
      </c>
      <c r="J548" s="5">
        <v>3</v>
      </c>
      <c r="K548" s="5" t="str">
        <f>VLOOKUP(J548,'Svátky 2023'!A$18:B$20,2,0)</f>
        <v>jiné</v>
      </c>
      <c r="L548" s="1" t="s">
        <v>21</v>
      </c>
      <c r="M548" s="1" t="s">
        <v>22</v>
      </c>
      <c r="N548" s="1" t="s">
        <v>31</v>
      </c>
      <c r="O548">
        <f t="shared" si="24"/>
        <v>5</v>
      </c>
      <c r="P548" t="str">
        <f t="shared" si="25"/>
        <v>ANO</v>
      </c>
      <c r="Q548" s="4" t="str">
        <f>IFERROR(VLOOKUP(E548,'Svátky 2023'!B$2:B$14,1,0),"")</f>
        <v/>
      </c>
      <c r="R548" t="str">
        <f t="shared" si="26"/>
        <v>ANO</v>
      </c>
    </row>
    <row r="549" spans="1:18" x14ac:dyDescent="0.25">
      <c r="A549" s="1" t="s">
        <v>2098</v>
      </c>
      <c r="B549" s="1" t="s">
        <v>2099</v>
      </c>
      <c r="C549" s="1" t="s">
        <v>2100</v>
      </c>
      <c r="D549" s="1" t="s">
        <v>35</v>
      </c>
      <c r="E549" s="4">
        <v>44947</v>
      </c>
      <c r="F549" s="8">
        <v>0.49027777777777781</v>
      </c>
      <c r="G549" s="4">
        <v>44953</v>
      </c>
      <c r="H549" s="1" t="s">
        <v>2101</v>
      </c>
      <c r="I549" s="1" t="s">
        <v>38</v>
      </c>
      <c r="J549" s="5">
        <v>1</v>
      </c>
      <c r="K549" s="5" t="str">
        <f>VLOOKUP(J549,'Svátky 2023'!A$18:B$20,2,0)</f>
        <v>neodkladné</v>
      </c>
      <c r="L549" s="1" t="s">
        <v>21</v>
      </c>
      <c r="M549" s="1" t="s">
        <v>22</v>
      </c>
      <c r="N549" s="1" t="s">
        <v>23</v>
      </c>
      <c r="O549">
        <f t="shared" si="24"/>
        <v>6</v>
      </c>
      <c r="P549" t="str">
        <f t="shared" si="25"/>
        <v>NE</v>
      </c>
      <c r="Q549" s="4" t="str">
        <f>IFERROR(VLOOKUP(E549,'Svátky 2023'!B$2:B$14,1,0),"")</f>
        <v/>
      </c>
      <c r="R549" t="str">
        <f t="shared" si="26"/>
        <v>ANO</v>
      </c>
    </row>
    <row r="550" spans="1:18" x14ac:dyDescent="0.25">
      <c r="A550" s="1" t="s">
        <v>2102</v>
      </c>
      <c r="B550" s="1" t="s">
        <v>2103</v>
      </c>
      <c r="C550" s="1" t="s">
        <v>2104</v>
      </c>
      <c r="D550" s="1" t="s">
        <v>35</v>
      </c>
      <c r="E550" s="4">
        <v>44947</v>
      </c>
      <c r="F550" s="8">
        <v>0.50486111111111109</v>
      </c>
      <c r="G550" s="4">
        <v>44953</v>
      </c>
      <c r="H550" s="1" t="s">
        <v>362</v>
      </c>
      <c r="I550" s="1" t="s">
        <v>44</v>
      </c>
      <c r="J550" s="5">
        <v>3</v>
      </c>
      <c r="K550" s="5" t="str">
        <f>VLOOKUP(J550,'Svátky 2023'!A$18:B$20,2,0)</f>
        <v>jiné</v>
      </c>
      <c r="L550" s="1" t="s">
        <v>30</v>
      </c>
      <c r="M550" s="1" t="s">
        <v>31</v>
      </c>
      <c r="N550" s="1" t="s">
        <v>23</v>
      </c>
      <c r="O550">
        <f t="shared" si="24"/>
        <v>6</v>
      </c>
      <c r="P550" t="str">
        <f t="shared" si="25"/>
        <v>NE</v>
      </c>
      <c r="Q550" s="4" t="str">
        <f>IFERROR(VLOOKUP(E550,'Svátky 2023'!B$2:B$14,1,0),"")</f>
        <v/>
      </c>
      <c r="R550" t="str">
        <f t="shared" si="26"/>
        <v>ANO</v>
      </c>
    </row>
    <row r="551" spans="1:18" x14ac:dyDescent="0.25">
      <c r="A551" s="1" t="s">
        <v>2105</v>
      </c>
      <c r="B551" s="1" t="s">
        <v>2106</v>
      </c>
      <c r="C551" s="1" t="s">
        <v>2107</v>
      </c>
      <c r="D551" s="1" t="s">
        <v>100</v>
      </c>
      <c r="E551" s="4">
        <v>44948</v>
      </c>
      <c r="F551" s="8">
        <v>0.44236111111111115</v>
      </c>
      <c r="G551" s="4">
        <v>44953</v>
      </c>
      <c r="H551" s="1" t="s">
        <v>1274</v>
      </c>
      <c r="I551" s="1" t="s">
        <v>51</v>
      </c>
      <c r="J551" s="5">
        <v>3</v>
      </c>
      <c r="K551" s="5" t="str">
        <f>VLOOKUP(J551,'Svátky 2023'!A$18:B$20,2,0)</f>
        <v>jiné</v>
      </c>
      <c r="L551" s="1" t="s">
        <v>21</v>
      </c>
      <c r="M551" s="1" t="s">
        <v>22</v>
      </c>
      <c r="N551" s="1" t="s">
        <v>23</v>
      </c>
      <c r="O551">
        <f t="shared" si="24"/>
        <v>7</v>
      </c>
      <c r="P551" t="str">
        <f t="shared" si="25"/>
        <v>NE</v>
      </c>
      <c r="Q551" s="4" t="str">
        <f>IFERROR(VLOOKUP(E551,'Svátky 2023'!B$2:B$14,1,0),"")</f>
        <v/>
      </c>
      <c r="R551" t="str">
        <f t="shared" si="26"/>
        <v>ANO</v>
      </c>
    </row>
    <row r="552" spans="1:18" x14ac:dyDescent="0.25">
      <c r="A552" s="1" t="s">
        <v>2108</v>
      </c>
      <c r="B552" s="1" t="s">
        <v>1090</v>
      </c>
      <c r="C552" s="1" t="s">
        <v>1091</v>
      </c>
      <c r="D552" s="1" t="s">
        <v>35</v>
      </c>
      <c r="E552" s="4">
        <v>44949</v>
      </c>
      <c r="F552" s="8">
        <v>0.48055555555555557</v>
      </c>
      <c r="G552" s="4">
        <v>44953</v>
      </c>
      <c r="H552" s="1" t="s">
        <v>248</v>
      </c>
      <c r="I552" s="1" t="s">
        <v>264</v>
      </c>
      <c r="J552" s="5">
        <v>3</v>
      </c>
      <c r="K552" s="5" t="str">
        <f>VLOOKUP(J552,'Svátky 2023'!A$18:B$20,2,0)</f>
        <v>jiné</v>
      </c>
      <c r="L552" s="1" t="s">
        <v>30</v>
      </c>
      <c r="M552" s="1" t="s">
        <v>31</v>
      </c>
      <c r="N552" s="1" t="s">
        <v>23</v>
      </c>
      <c r="O552">
        <f t="shared" si="24"/>
        <v>1</v>
      </c>
      <c r="P552" t="str">
        <f t="shared" si="25"/>
        <v>NE</v>
      </c>
      <c r="Q552" s="4" t="str">
        <f>IFERROR(VLOOKUP(E552,'Svátky 2023'!B$2:B$14,1,0),"")</f>
        <v/>
      </c>
      <c r="R552" t="str">
        <f t="shared" si="26"/>
        <v/>
      </c>
    </row>
    <row r="553" spans="1:18" x14ac:dyDescent="0.25">
      <c r="A553" s="1" t="s">
        <v>2109</v>
      </c>
      <c r="B553" s="1" t="s">
        <v>2110</v>
      </c>
      <c r="C553" s="1" t="s">
        <v>2111</v>
      </c>
      <c r="D553" s="1" t="s">
        <v>48</v>
      </c>
      <c r="E553" s="4">
        <v>44949</v>
      </c>
      <c r="F553" s="8">
        <v>0.70138888888888884</v>
      </c>
      <c r="G553" s="4">
        <v>44953</v>
      </c>
      <c r="H553" s="1" t="s">
        <v>339</v>
      </c>
      <c r="I553" s="1" t="s">
        <v>29</v>
      </c>
      <c r="J553" s="5">
        <v>3</v>
      </c>
      <c r="K553" s="5" t="str">
        <f>VLOOKUP(J553,'Svátky 2023'!A$18:B$20,2,0)</f>
        <v>jiné</v>
      </c>
      <c r="L553" s="1" t="s">
        <v>30</v>
      </c>
      <c r="M553" s="1" t="s">
        <v>31</v>
      </c>
      <c r="N553" s="1" t="s">
        <v>23</v>
      </c>
      <c r="O553">
        <f t="shared" si="24"/>
        <v>1</v>
      </c>
      <c r="P553" t="str">
        <f t="shared" si="25"/>
        <v>ANO</v>
      </c>
      <c r="Q553" s="4" t="str">
        <f>IFERROR(VLOOKUP(E553,'Svátky 2023'!B$2:B$14,1,0),"")</f>
        <v/>
      </c>
      <c r="R553" t="str">
        <f t="shared" si="26"/>
        <v>ANO</v>
      </c>
    </row>
    <row r="554" spans="1:18" x14ac:dyDescent="0.25">
      <c r="A554" s="1" t="s">
        <v>2112</v>
      </c>
      <c r="B554" s="1" t="s">
        <v>2113</v>
      </c>
      <c r="C554" s="1" t="s">
        <v>2114</v>
      </c>
      <c r="D554" s="1" t="s">
        <v>64</v>
      </c>
      <c r="E554" s="4">
        <v>44950</v>
      </c>
      <c r="F554" s="8">
        <v>0.36736111111111108</v>
      </c>
      <c r="G554" s="4">
        <v>44953</v>
      </c>
      <c r="H554" s="1" t="s">
        <v>541</v>
      </c>
      <c r="I554" s="1" t="s">
        <v>258</v>
      </c>
      <c r="J554" s="5">
        <v>2</v>
      </c>
      <c r="K554" s="5" t="str">
        <f>VLOOKUP(J554,'Svátky 2023'!A$18:B$20,2,0)</f>
        <v>plánované</v>
      </c>
      <c r="L554" s="1" t="s">
        <v>21</v>
      </c>
      <c r="M554" s="1" t="s">
        <v>22</v>
      </c>
      <c r="N554" s="1" t="s">
        <v>23</v>
      </c>
      <c r="O554">
        <f t="shared" si="24"/>
        <v>2</v>
      </c>
      <c r="P554" t="str">
        <f t="shared" si="25"/>
        <v>NE</v>
      </c>
      <c r="Q554" s="4" t="str">
        <f>IFERROR(VLOOKUP(E554,'Svátky 2023'!B$2:B$14,1,0),"")</f>
        <v/>
      </c>
      <c r="R554" t="str">
        <f t="shared" si="26"/>
        <v/>
      </c>
    </row>
    <row r="555" spans="1:18" x14ac:dyDescent="0.25">
      <c r="A555" s="1" t="s">
        <v>2115</v>
      </c>
      <c r="B555" s="1" t="s">
        <v>2116</v>
      </c>
      <c r="C555" s="1" t="s">
        <v>2117</v>
      </c>
      <c r="D555" s="1" t="s">
        <v>100</v>
      </c>
      <c r="E555" s="4">
        <v>44950</v>
      </c>
      <c r="F555" s="8">
        <v>0.37361111111111112</v>
      </c>
      <c r="G555" s="4">
        <v>44953</v>
      </c>
      <c r="H555" s="1" t="s">
        <v>407</v>
      </c>
      <c r="I555" s="1" t="s">
        <v>258</v>
      </c>
      <c r="J555" s="5">
        <v>2</v>
      </c>
      <c r="K555" s="5" t="str">
        <f>VLOOKUP(J555,'Svátky 2023'!A$18:B$20,2,0)</f>
        <v>plánované</v>
      </c>
      <c r="L555" s="1" t="s">
        <v>21</v>
      </c>
      <c r="M555" s="1" t="s">
        <v>22</v>
      </c>
      <c r="N555" s="1" t="s">
        <v>23</v>
      </c>
      <c r="O555">
        <f t="shared" si="24"/>
        <v>2</v>
      </c>
      <c r="P555" t="str">
        <f t="shared" si="25"/>
        <v>NE</v>
      </c>
      <c r="Q555" s="4" t="str">
        <f>IFERROR(VLOOKUP(E555,'Svátky 2023'!B$2:B$14,1,0),"")</f>
        <v/>
      </c>
      <c r="R555" t="str">
        <f t="shared" si="26"/>
        <v/>
      </c>
    </row>
    <row r="556" spans="1:18" x14ac:dyDescent="0.25">
      <c r="A556" s="1" t="s">
        <v>2118</v>
      </c>
      <c r="B556" s="1" t="s">
        <v>2119</v>
      </c>
      <c r="C556" s="1" t="s">
        <v>2120</v>
      </c>
      <c r="D556" s="1" t="s">
        <v>100</v>
      </c>
      <c r="E556" s="4">
        <v>44950</v>
      </c>
      <c r="F556" s="8">
        <v>0.38750000000000001</v>
      </c>
      <c r="G556" s="4">
        <v>44953</v>
      </c>
      <c r="H556" s="1" t="s">
        <v>564</v>
      </c>
      <c r="I556" s="1" t="s">
        <v>151</v>
      </c>
      <c r="J556" s="5">
        <v>2</v>
      </c>
      <c r="K556" s="5" t="str">
        <f>VLOOKUP(J556,'Svátky 2023'!A$18:B$20,2,0)</f>
        <v>plánované</v>
      </c>
      <c r="L556" s="1" t="s">
        <v>21</v>
      </c>
      <c r="M556" s="1" t="s">
        <v>22</v>
      </c>
      <c r="N556" s="1" t="s">
        <v>23</v>
      </c>
      <c r="O556">
        <f t="shared" si="24"/>
        <v>2</v>
      </c>
      <c r="P556" t="str">
        <f t="shared" si="25"/>
        <v>NE</v>
      </c>
      <c r="Q556" s="4" t="str">
        <f>IFERROR(VLOOKUP(E556,'Svátky 2023'!B$2:B$14,1,0),"")</f>
        <v/>
      </c>
      <c r="R556" t="str">
        <f t="shared" si="26"/>
        <v/>
      </c>
    </row>
    <row r="557" spans="1:18" x14ac:dyDescent="0.25">
      <c r="A557" s="1" t="s">
        <v>2121</v>
      </c>
      <c r="B557" s="1" t="s">
        <v>2122</v>
      </c>
      <c r="C557" s="1" t="s">
        <v>2123</v>
      </c>
      <c r="D557" s="1" t="s">
        <v>64</v>
      </c>
      <c r="E557" s="4">
        <v>44950</v>
      </c>
      <c r="F557" s="8">
        <v>0.69166666666666676</v>
      </c>
      <c r="G557" s="4">
        <v>44953</v>
      </c>
      <c r="H557" s="1" t="s">
        <v>219</v>
      </c>
      <c r="I557" s="1" t="s">
        <v>151</v>
      </c>
      <c r="J557" s="5">
        <v>1</v>
      </c>
      <c r="K557" s="5" t="str">
        <f>VLOOKUP(J557,'Svátky 2023'!A$18:B$20,2,0)</f>
        <v>neodkladné</v>
      </c>
      <c r="L557" s="1" t="s">
        <v>21</v>
      </c>
      <c r="M557" s="1" t="s">
        <v>31</v>
      </c>
      <c r="N557" s="1" t="s">
        <v>23</v>
      </c>
      <c r="O557">
        <f t="shared" si="24"/>
        <v>2</v>
      </c>
      <c r="P557" t="str">
        <f t="shared" si="25"/>
        <v>ANO</v>
      </c>
      <c r="Q557" s="4" t="str">
        <f>IFERROR(VLOOKUP(E557,'Svátky 2023'!B$2:B$14,1,0),"")</f>
        <v/>
      </c>
      <c r="R557" t="str">
        <f t="shared" si="26"/>
        <v>ANO</v>
      </c>
    </row>
    <row r="558" spans="1:18" x14ac:dyDescent="0.25">
      <c r="A558" s="1" t="s">
        <v>2125</v>
      </c>
      <c r="B558" s="1" t="s">
        <v>2126</v>
      </c>
      <c r="C558" s="1" t="s">
        <v>2127</v>
      </c>
      <c r="D558" s="1" t="s">
        <v>64</v>
      </c>
      <c r="E558" s="4">
        <v>44950</v>
      </c>
      <c r="F558" s="8">
        <v>0.70138888888888884</v>
      </c>
      <c r="G558" s="4">
        <v>44953</v>
      </c>
      <c r="H558" s="1" t="s">
        <v>1373</v>
      </c>
      <c r="I558" s="1" t="s">
        <v>145</v>
      </c>
      <c r="J558" s="5">
        <v>3</v>
      </c>
      <c r="K558" s="5" t="str">
        <f>VLOOKUP(J558,'Svátky 2023'!A$18:B$20,2,0)</f>
        <v>jiné</v>
      </c>
      <c r="L558" s="1" t="s">
        <v>30</v>
      </c>
      <c r="M558" s="1" t="s">
        <v>31</v>
      </c>
      <c r="N558" s="1" t="s">
        <v>23</v>
      </c>
      <c r="O558">
        <f t="shared" si="24"/>
        <v>2</v>
      </c>
      <c r="P558" t="str">
        <f t="shared" si="25"/>
        <v>ANO</v>
      </c>
      <c r="Q558" s="4" t="str">
        <f>IFERROR(VLOOKUP(E558,'Svátky 2023'!B$2:B$14,1,0),"")</f>
        <v/>
      </c>
      <c r="R558" t="str">
        <f t="shared" si="26"/>
        <v>ANO</v>
      </c>
    </row>
    <row r="559" spans="1:18" x14ac:dyDescent="0.25">
      <c r="A559" s="1" t="s">
        <v>2128</v>
      </c>
      <c r="B559" s="1" t="s">
        <v>2129</v>
      </c>
      <c r="C559" s="1" t="s">
        <v>2130</v>
      </c>
      <c r="D559" s="1" t="s">
        <v>35</v>
      </c>
      <c r="E559" s="4">
        <v>44951</v>
      </c>
      <c r="F559" s="8">
        <v>0.36249999999999999</v>
      </c>
      <c r="G559" s="4">
        <v>44953</v>
      </c>
      <c r="H559" s="1" t="s">
        <v>611</v>
      </c>
      <c r="I559" s="1" t="s">
        <v>51</v>
      </c>
      <c r="J559" s="5">
        <v>3</v>
      </c>
      <c r="K559" s="5" t="str">
        <f>VLOOKUP(J559,'Svátky 2023'!A$18:B$20,2,0)</f>
        <v>jiné</v>
      </c>
      <c r="L559" s="1" t="s">
        <v>21</v>
      </c>
      <c r="M559" s="1" t="s">
        <v>22</v>
      </c>
      <c r="N559" s="1" t="s">
        <v>23</v>
      </c>
      <c r="O559">
        <f t="shared" si="24"/>
        <v>3</v>
      </c>
      <c r="P559" t="str">
        <f t="shared" si="25"/>
        <v>NE</v>
      </c>
      <c r="Q559" s="4" t="str">
        <f>IFERROR(VLOOKUP(E559,'Svátky 2023'!B$2:B$14,1,0),"")</f>
        <v/>
      </c>
      <c r="R559" t="str">
        <f t="shared" si="26"/>
        <v/>
      </c>
    </row>
    <row r="560" spans="1:18" x14ac:dyDescent="0.25">
      <c r="A560" s="1" t="s">
        <v>2131</v>
      </c>
      <c r="B560" s="1" t="s">
        <v>2132</v>
      </c>
      <c r="C560" s="1" t="s">
        <v>2133</v>
      </c>
      <c r="D560" s="1" t="s">
        <v>35</v>
      </c>
      <c r="E560" s="4">
        <v>44951</v>
      </c>
      <c r="F560" s="8">
        <v>0.37291666666666662</v>
      </c>
      <c r="G560" s="4">
        <v>44953</v>
      </c>
      <c r="H560" s="1" t="s">
        <v>1145</v>
      </c>
      <c r="I560" s="1" t="s">
        <v>120</v>
      </c>
      <c r="J560" s="5">
        <v>3</v>
      </c>
      <c r="K560" s="5" t="str">
        <f>VLOOKUP(J560,'Svátky 2023'!A$18:B$20,2,0)</f>
        <v>jiné</v>
      </c>
      <c r="L560" s="1" t="s">
        <v>30</v>
      </c>
      <c r="M560" s="1" t="s">
        <v>31</v>
      </c>
      <c r="N560" s="1" t="s">
        <v>23</v>
      </c>
      <c r="O560">
        <f t="shared" si="24"/>
        <v>3</v>
      </c>
      <c r="P560" t="str">
        <f t="shared" si="25"/>
        <v>NE</v>
      </c>
      <c r="Q560" s="4" t="str">
        <f>IFERROR(VLOOKUP(E560,'Svátky 2023'!B$2:B$14,1,0),"")</f>
        <v/>
      </c>
      <c r="R560" t="str">
        <f t="shared" si="26"/>
        <v/>
      </c>
    </row>
    <row r="561" spans="1:18" x14ac:dyDescent="0.25">
      <c r="A561" s="1" t="s">
        <v>2134</v>
      </c>
      <c r="B561" s="1" t="s">
        <v>2135</v>
      </c>
      <c r="C561" s="1" t="s">
        <v>2136</v>
      </c>
      <c r="D561" s="1" t="s">
        <v>48</v>
      </c>
      <c r="E561" s="4">
        <v>44951</v>
      </c>
      <c r="F561" s="8">
        <v>0.39513888888888887</v>
      </c>
      <c r="G561" s="4">
        <v>44953</v>
      </c>
      <c r="H561" s="1" t="s">
        <v>2137</v>
      </c>
      <c r="I561" s="1" t="s">
        <v>51</v>
      </c>
      <c r="J561" s="5">
        <v>3</v>
      </c>
      <c r="K561" s="5" t="str">
        <f>VLOOKUP(J561,'Svátky 2023'!A$18:B$20,2,0)</f>
        <v>jiné</v>
      </c>
      <c r="L561" s="1" t="s">
        <v>21</v>
      </c>
      <c r="M561" s="1" t="s">
        <v>22</v>
      </c>
      <c r="N561" s="1" t="s">
        <v>23</v>
      </c>
      <c r="O561">
        <f t="shared" si="24"/>
        <v>3</v>
      </c>
      <c r="P561" t="str">
        <f t="shared" si="25"/>
        <v>NE</v>
      </c>
      <c r="Q561" s="4" t="str">
        <f>IFERROR(VLOOKUP(E561,'Svátky 2023'!B$2:B$14,1,0),"")</f>
        <v/>
      </c>
      <c r="R561" t="str">
        <f t="shared" si="26"/>
        <v/>
      </c>
    </row>
    <row r="562" spans="1:18" x14ac:dyDescent="0.25">
      <c r="A562" s="1" t="s">
        <v>2138</v>
      </c>
      <c r="B562" s="1" t="s">
        <v>2139</v>
      </c>
      <c r="C562" s="1" t="s">
        <v>2140</v>
      </c>
      <c r="D562" s="1" t="s">
        <v>48</v>
      </c>
      <c r="E562" s="4">
        <v>44951</v>
      </c>
      <c r="F562" s="8">
        <v>0.40902777777777777</v>
      </c>
      <c r="G562" s="4">
        <v>44953</v>
      </c>
      <c r="H562" s="1" t="s">
        <v>1810</v>
      </c>
      <c r="I562" s="1" t="s">
        <v>120</v>
      </c>
      <c r="J562" s="5">
        <v>3</v>
      </c>
      <c r="K562" s="5" t="str">
        <f>VLOOKUP(J562,'Svátky 2023'!A$18:B$20,2,0)</f>
        <v>jiné</v>
      </c>
      <c r="L562" s="1" t="s">
        <v>30</v>
      </c>
      <c r="M562" s="1" t="s">
        <v>31</v>
      </c>
      <c r="N562" s="1" t="s">
        <v>23</v>
      </c>
      <c r="O562">
        <f t="shared" si="24"/>
        <v>3</v>
      </c>
      <c r="P562" t="str">
        <f t="shared" si="25"/>
        <v>NE</v>
      </c>
      <c r="Q562" s="4" t="str">
        <f>IFERROR(VLOOKUP(E562,'Svátky 2023'!B$2:B$14,1,0),"")</f>
        <v/>
      </c>
      <c r="R562" t="str">
        <f t="shared" si="26"/>
        <v/>
      </c>
    </row>
    <row r="563" spans="1:18" x14ac:dyDescent="0.25">
      <c r="A563" s="1" t="s">
        <v>2141</v>
      </c>
      <c r="B563" s="1" t="s">
        <v>2142</v>
      </c>
      <c r="C563" s="1" t="s">
        <v>2143</v>
      </c>
      <c r="D563" s="1" t="s">
        <v>35</v>
      </c>
      <c r="E563" s="4">
        <v>44951</v>
      </c>
      <c r="F563" s="8">
        <v>0.46458333333333335</v>
      </c>
      <c r="G563" s="4">
        <v>44953</v>
      </c>
      <c r="H563" s="1" t="s">
        <v>457</v>
      </c>
      <c r="I563" s="1" t="s">
        <v>151</v>
      </c>
      <c r="J563" s="5">
        <v>2</v>
      </c>
      <c r="K563" s="5" t="str">
        <f>VLOOKUP(J563,'Svátky 2023'!A$18:B$20,2,0)</f>
        <v>plánované</v>
      </c>
      <c r="L563" s="1" t="s">
        <v>21</v>
      </c>
      <c r="M563" s="1" t="s">
        <v>22</v>
      </c>
      <c r="N563" s="1" t="s">
        <v>23</v>
      </c>
      <c r="O563">
        <f t="shared" si="24"/>
        <v>3</v>
      </c>
      <c r="P563" t="str">
        <f t="shared" si="25"/>
        <v>NE</v>
      </c>
      <c r="Q563" s="4" t="str">
        <f>IFERROR(VLOOKUP(E563,'Svátky 2023'!B$2:B$14,1,0),"")</f>
        <v/>
      </c>
      <c r="R563" t="str">
        <f t="shared" si="26"/>
        <v/>
      </c>
    </row>
    <row r="564" spans="1:18" x14ac:dyDescent="0.25">
      <c r="A564" s="1" t="s">
        <v>2144</v>
      </c>
      <c r="B564" s="1" t="s">
        <v>2145</v>
      </c>
      <c r="C564" s="1" t="s">
        <v>2146</v>
      </c>
      <c r="D564" s="1" t="s">
        <v>48</v>
      </c>
      <c r="E564" s="4">
        <v>44951</v>
      </c>
      <c r="F564" s="8">
        <v>0.47569444444444442</v>
      </c>
      <c r="G564" s="4">
        <v>44953</v>
      </c>
      <c r="H564" s="1" t="s">
        <v>277</v>
      </c>
      <c r="I564" s="1" t="s">
        <v>51</v>
      </c>
      <c r="J564" s="5">
        <v>3</v>
      </c>
      <c r="K564" s="5" t="str">
        <f>VLOOKUP(J564,'Svátky 2023'!A$18:B$20,2,0)</f>
        <v>jiné</v>
      </c>
      <c r="L564" s="1" t="s">
        <v>21</v>
      </c>
      <c r="M564" s="1" t="s">
        <v>22</v>
      </c>
      <c r="N564" s="1" t="s">
        <v>23</v>
      </c>
      <c r="O564">
        <f t="shared" si="24"/>
        <v>3</v>
      </c>
      <c r="P564" t="str">
        <f t="shared" si="25"/>
        <v>NE</v>
      </c>
      <c r="Q564" s="4" t="str">
        <f>IFERROR(VLOOKUP(E564,'Svátky 2023'!B$2:B$14,1,0),"")</f>
        <v/>
      </c>
      <c r="R564" t="str">
        <f t="shared" si="26"/>
        <v/>
      </c>
    </row>
    <row r="565" spans="1:18" x14ac:dyDescent="0.25">
      <c r="A565" s="1" t="s">
        <v>2147</v>
      </c>
      <c r="B565" s="1" t="s">
        <v>2148</v>
      </c>
      <c r="C565" s="1" t="s">
        <v>2149</v>
      </c>
      <c r="D565" s="1" t="s">
        <v>48</v>
      </c>
      <c r="E565" s="4">
        <v>44951</v>
      </c>
      <c r="F565" s="8">
        <v>0.48888888888888887</v>
      </c>
      <c r="G565" s="4">
        <v>44953</v>
      </c>
      <c r="H565" s="1" t="s">
        <v>627</v>
      </c>
      <c r="I565" s="1" t="s">
        <v>120</v>
      </c>
      <c r="J565" s="5">
        <v>3</v>
      </c>
      <c r="K565" s="5" t="str">
        <f>VLOOKUP(J565,'Svátky 2023'!A$18:B$20,2,0)</f>
        <v>jiné</v>
      </c>
      <c r="L565" s="1" t="s">
        <v>30</v>
      </c>
      <c r="M565" s="1" t="s">
        <v>31</v>
      </c>
      <c r="N565" s="1" t="s">
        <v>23</v>
      </c>
      <c r="O565">
        <f t="shared" si="24"/>
        <v>3</v>
      </c>
      <c r="P565" t="str">
        <f t="shared" si="25"/>
        <v>NE</v>
      </c>
      <c r="Q565" s="4" t="str">
        <f>IFERROR(VLOOKUP(E565,'Svátky 2023'!B$2:B$14,1,0),"")</f>
        <v/>
      </c>
      <c r="R565" t="str">
        <f t="shared" si="26"/>
        <v/>
      </c>
    </row>
    <row r="566" spans="1:18" x14ac:dyDescent="0.25">
      <c r="A566" s="1" t="s">
        <v>2150</v>
      </c>
      <c r="B566" s="1" t="s">
        <v>2151</v>
      </c>
      <c r="C566" s="1" t="s">
        <v>2152</v>
      </c>
      <c r="D566" s="1" t="s">
        <v>16</v>
      </c>
      <c r="E566" s="4">
        <v>44951</v>
      </c>
      <c r="F566" s="8">
        <v>0.54097222222222219</v>
      </c>
      <c r="G566" s="4">
        <v>44953</v>
      </c>
      <c r="H566" s="1" t="s">
        <v>343</v>
      </c>
      <c r="I566" s="1" t="s">
        <v>51</v>
      </c>
      <c r="J566" s="5">
        <v>3</v>
      </c>
      <c r="K566" s="5" t="str">
        <f>VLOOKUP(J566,'Svátky 2023'!A$18:B$20,2,0)</f>
        <v>jiné</v>
      </c>
      <c r="L566" s="1" t="s">
        <v>21</v>
      </c>
      <c r="M566" s="1" t="s">
        <v>22</v>
      </c>
      <c r="N566" s="1" t="s">
        <v>23</v>
      </c>
      <c r="O566">
        <f t="shared" si="24"/>
        <v>3</v>
      </c>
      <c r="P566" t="str">
        <f t="shared" si="25"/>
        <v>NE</v>
      </c>
      <c r="Q566" s="4" t="str">
        <f>IFERROR(VLOOKUP(E566,'Svátky 2023'!B$2:B$14,1,0),"")</f>
        <v/>
      </c>
      <c r="R566" t="str">
        <f t="shared" si="26"/>
        <v/>
      </c>
    </row>
    <row r="567" spans="1:18" x14ac:dyDescent="0.25">
      <c r="A567" s="1" t="s">
        <v>2153</v>
      </c>
      <c r="B567" s="1" t="s">
        <v>2154</v>
      </c>
      <c r="C567" s="1" t="s">
        <v>2155</v>
      </c>
      <c r="D567" s="1" t="s">
        <v>48</v>
      </c>
      <c r="E567" s="4">
        <v>44952</v>
      </c>
      <c r="F567" s="8">
        <v>0.76874999999999993</v>
      </c>
      <c r="G567" s="4">
        <v>44953</v>
      </c>
      <c r="H567" s="1" t="s">
        <v>1243</v>
      </c>
      <c r="I567" s="1" t="s">
        <v>51</v>
      </c>
      <c r="J567" s="5">
        <v>1</v>
      </c>
      <c r="K567" s="5" t="str">
        <f>VLOOKUP(J567,'Svátky 2023'!A$18:B$20,2,0)</f>
        <v>neodkladné</v>
      </c>
      <c r="L567" s="1" t="s">
        <v>21</v>
      </c>
      <c r="M567" s="1" t="s">
        <v>22</v>
      </c>
      <c r="N567" s="1" t="s">
        <v>23</v>
      </c>
      <c r="O567">
        <f t="shared" si="24"/>
        <v>4</v>
      </c>
      <c r="P567" t="str">
        <f t="shared" si="25"/>
        <v>ANO</v>
      </c>
      <c r="Q567" s="4" t="str">
        <f>IFERROR(VLOOKUP(E567,'Svátky 2023'!B$2:B$14,1,0),"")</f>
        <v/>
      </c>
      <c r="R567" t="str">
        <f t="shared" si="26"/>
        <v>ANO</v>
      </c>
    </row>
    <row r="568" spans="1:18" x14ac:dyDescent="0.25">
      <c r="A568" s="1" t="s">
        <v>2157</v>
      </c>
      <c r="B568" s="1" t="s">
        <v>2158</v>
      </c>
      <c r="C568" s="1" t="s">
        <v>2159</v>
      </c>
      <c r="D568" s="1" t="s">
        <v>35</v>
      </c>
      <c r="E568" s="4">
        <v>44948</v>
      </c>
      <c r="F568" s="8">
        <v>0.66666666666666663</v>
      </c>
      <c r="G568" s="4">
        <v>44954</v>
      </c>
      <c r="H568" s="1" t="s">
        <v>297</v>
      </c>
      <c r="I568" s="1" t="s">
        <v>19</v>
      </c>
      <c r="J568" s="5">
        <v>3</v>
      </c>
      <c r="K568" s="5" t="str">
        <f>VLOOKUP(J568,'Svátky 2023'!A$18:B$20,2,0)</f>
        <v>jiné</v>
      </c>
      <c r="L568" s="1" t="s">
        <v>21</v>
      </c>
      <c r="M568" s="1" t="s">
        <v>22</v>
      </c>
      <c r="N568" s="1" t="s">
        <v>23</v>
      </c>
      <c r="O568">
        <f t="shared" si="24"/>
        <v>7</v>
      </c>
      <c r="P568" t="str">
        <f t="shared" si="25"/>
        <v>ANO</v>
      </c>
      <c r="Q568" s="4" t="str">
        <f>IFERROR(VLOOKUP(E568,'Svátky 2023'!B$2:B$14,1,0),"")</f>
        <v/>
      </c>
      <c r="R568" t="str">
        <f t="shared" si="26"/>
        <v>ANO</v>
      </c>
    </row>
    <row r="569" spans="1:18" x14ac:dyDescent="0.25">
      <c r="A569" s="1" t="s">
        <v>2161</v>
      </c>
      <c r="B569" s="1" t="s">
        <v>1302</v>
      </c>
      <c r="C569" s="1" t="s">
        <v>1303</v>
      </c>
      <c r="D569" s="1" t="s">
        <v>64</v>
      </c>
      <c r="E569" s="4">
        <v>44948</v>
      </c>
      <c r="F569" s="8">
        <v>0.68333333333333324</v>
      </c>
      <c r="G569" s="4">
        <v>44954</v>
      </c>
      <c r="H569" s="1" t="s">
        <v>939</v>
      </c>
      <c r="I569" s="1" t="s">
        <v>258</v>
      </c>
      <c r="J569" s="5">
        <v>2</v>
      </c>
      <c r="K569" s="5" t="str">
        <f>VLOOKUP(J569,'Svátky 2023'!A$18:B$20,2,0)</f>
        <v>plánované</v>
      </c>
      <c r="L569" s="1" t="s">
        <v>21</v>
      </c>
      <c r="M569" s="1" t="s">
        <v>22</v>
      </c>
      <c r="N569" s="1" t="s">
        <v>23</v>
      </c>
      <c r="O569">
        <f t="shared" si="24"/>
        <v>7</v>
      </c>
      <c r="P569" t="str">
        <f t="shared" si="25"/>
        <v>ANO</v>
      </c>
      <c r="Q569" s="4" t="str">
        <f>IFERROR(VLOOKUP(E569,'Svátky 2023'!B$2:B$14,1,0),"")</f>
        <v/>
      </c>
      <c r="R569" t="str">
        <f t="shared" si="26"/>
        <v>ANO</v>
      </c>
    </row>
    <row r="570" spans="1:18" x14ac:dyDescent="0.25">
      <c r="A570" s="1" t="s">
        <v>2162</v>
      </c>
      <c r="B570" s="1" t="s">
        <v>1307</v>
      </c>
      <c r="C570" s="1" t="s">
        <v>1308</v>
      </c>
      <c r="D570" s="1" t="s">
        <v>64</v>
      </c>
      <c r="E570" s="4">
        <v>44948</v>
      </c>
      <c r="F570" s="8">
        <v>0.71111111111111114</v>
      </c>
      <c r="G570" s="4">
        <v>44954</v>
      </c>
      <c r="H570" s="1" t="s">
        <v>201</v>
      </c>
      <c r="I570" s="1" t="s">
        <v>264</v>
      </c>
      <c r="J570" s="5">
        <v>3</v>
      </c>
      <c r="K570" s="5" t="str">
        <f>VLOOKUP(J570,'Svátky 2023'!A$18:B$20,2,0)</f>
        <v>jiné</v>
      </c>
      <c r="L570" s="1" t="s">
        <v>30</v>
      </c>
      <c r="M570" s="1" t="s">
        <v>31</v>
      </c>
      <c r="N570" s="1" t="s">
        <v>23</v>
      </c>
      <c r="O570">
        <f t="shared" si="24"/>
        <v>7</v>
      </c>
      <c r="P570" t="str">
        <f t="shared" si="25"/>
        <v>ANO</v>
      </c>
      <c r="Q570" s="4" t="str">
        <f>IFERROR(VLOOKUP(E570,'Svátky 2023'!B$2:B$14,1,0),"")</f>
        <v/>
      </c>
      <c r="R570" t="str">
        <f t="shared" si="26"/>
        <v>ANO</v>
      </c>
    </row>
    <row r="571" spans="1:18" x14ac:dyDescent="0.25">
      <c r="A571" s="1" t="s">
        <v>2164</v>
      </c>
      <c r="B571" s="1" t="s">
        <v>2165</v>
      </c>
      <c r="C571" s="1" t="s">
        <v>2166</v>
      </c>
      <c r="D571" s="1" t="s">
        <v>48</v>
      </c>
      <c r="E571" s="4">
        <v>44949</v>
      </c>
      <c r="F571" s="8">
        <v>0.41875000000000001</v>
      </c>
      <c r="G571" s="4">
        <v>44954</v>
      </c>
      <c r="H571" s="1" t="s">
        <v>2167</v>
      </c>
      <c r="I571" s="1" t="s">
        <v>258</v>
      </c>
      <c r="J571" s="5">
        <v>2</v>
      </c>
      <c r="K571" s="5" t="str">
        <f>VLOOKUP(J571,'Svátky 2023'!A$18:B$20,2,0)</f>
        <v>plánované</v>
      </c>
      <c r="L571" s="1" t="s">
        <v>21</v>
      </c>
      <c r="M571" s="1" t="s">
        <v>22</v>
      </c>
      <c r="N571" s="1" t="s">
        <v>23</v>
      </c>
      <c r="O571">
        <f t="shared" si="24"/>
        <v>1</v>
      </c>
      <c r="P571" t="str">
        <f t="shared" si="25"/>
        <v>NE</v>
      </c>
      <c r="Q571" s="4" t="str">
        <f>IFERROR(VLOOKUP(E571,'Svátky 2023'!B$2:B$14,1,0),"")</f>
        <v/>
      </c>
      <c r="R571" t="str">
        <f t="shared" si="26"/>
        <v/>
      </c>
    </row>
    <row r="572" spans="1:18" x14ac:dyDescent="0.25">
      <c r="A572" s="1" t="s">
        <v>2168</v>
      </c>
      <c r="B572" s="1" t="s">
        <v>2169</v>
      </c>
      <c r="C572" s="1" t="s">
        <v>2170</v>
      </c>
      <c r="D572" s="1" t="s">
        <v>48</v>
      </c>
      <c r="E572" s="4">
        <v>44949</v>
      </c>
      <c r="F572" s="8">
        <v>0.42708333333333331</v>
      </c>
      <c r="G572" s="4">
        <v>44954</v>
      </c>
      <c r="H572" s="1" t="s">
        <v>344</v>
      </c>
      <c r="I572" s="1" t="s">
        <v>264</v>
      </c>
      <c r="J572" s="5">
        <v>3</v>
      </c>
      <c r="K572" s="5" t="str">
        <f>VLOOKUP(J572,'Svátky 2023'!A$18:B$20,2,0)</f>
        <v>jiné</v>
      </c>
      <c r="L572" s="1" t="s">
        <v>30</v>
      </c>
      <c r="M572" s="1" t="s">
        <v>31</v>
      </c>
      <c r="N572" s="1" t="s">
        <v>23</v>
      </c>
      <c r="O572">
        <f t="shared" si="24"/>
        <v>1</v>
      </c>
      <c r="P572" t="str">
        <f t="shared" si="25"/>
        <v>NE</v>
      </c>
      <c r="Q572" s="4" t="str">
        <f>IFERROR(VLOOKUP(E572,'Svátky 2023'!B$2:B$14,1,0),"")</f>
        <v/>
      </c>
      <c r="R572" t="str">
        <f t="shared" si="26"/>
        <v/>
      </c>
    </row>
    <row r="573" spans="1:18" x14ac:dyDescent="0.25">
      <c r="A573" s="1" t="s">
        <v>2171</v>
      </c>
      <c r="B573" s="1" t="s">
        <v>2172</v>
      </c>
      <c r="C573" s="1" t="s">
        <v>2173</v>
      </c>
      <c r="D573" s="1" t="s">
        <v>48</v>
      </c>
      <c r="E573" s="4">
        <v>44949</v>
      </c>
      <c r="F573" s="8">
        <v>0.42777777777777781</v>
      </c>
      <c r="G573" s="4">
        <v>44954</v>
      </c>
      <c r="H573" s="1" t="s">
        <v>698</v>
      </c>
      <c r="I573" s="1" t="s">
        <v>51</v>
      </c>
      <c r="J573" s="5">
        <v>2</v>
      </c>
      <c r="K573" s="5" t="str">
        <f>VLOOKUP(J573,'Svátky 2023'!A$18:B$20,2,0)</f>
        <v>plánované</v>
      </c>
      <c r="L573" s="1" t="s">
        <v>21</v>
      </c>
      <c r="M573" s="1" t="s">
        <v>22</v>
      </c>
      <c r="N573" s="1" t="s">
        <v>23</v>
      </c>
      <c r="O573">
        <f t="shared" si="24"/>
        <v>1</v>
      </c>
      <c r="P573" t="str">
        <f t="shared" si="25"/>
        <v>NE</v>
      </c>
      <c r="Q573" s="4" t="str">
        <f>IFERROR(VLOOKUP(E573,'Svátky 2023'!B$2:B$14,1,0),"")</f>
        <v/>
      </c>
      <c r="R573" t="str">
        <f t="shared" si="26"/>
        <v/>
      </c>
    </row>
    <row r="574" spans="1:18" x14ac:dyDescent="0.25">
      <c r="A574" s="1" t="s">
        <v>2174</v>
      </c>
      <c r="B574" s="1" t="s">
        <v>2175</v>
      </c>
      <c r="C574" s="1" t="s">
        <v>2176</v>
      </c>
      <c r="D574" s="1" t="s">
        <v>48</v>
      </c>
      <c r="E574" s="4">
        <v>44949</v>
      </c>
      <c r="F574" s="8">
        <v>0.59652777777777777</v>
      </c>
      <c r="G574" s="4">
        <v>44954</v>
      </c>
      <c r="H574" s="1" t="s">
        <v>641</v>
      </c>
      <c r="I574" s="1" t="s">
        <v>120</v>
      </c>
      <c r="J574" s="5">
        <v>3</v>
      </c>
      <c r="K574" s="5" t="str">
        <f>VLOOKUP(J574,'Svátky 2023'!A$18:B$20,2,0)</f>
        <v>jiné</v>
      </c>
      <c r="L574" s="1" t="s">
        <v>30</v>
      </c>
      <c r="M574" s="1" t="s">
        <v>31</v>
      </c>
      <c r="N574" s="1" t="s">
        <v>23</v>
      </c>
      <c r="O574">
        <f t="shared" si="24"/>
        <v>1</v>
      </c>
      <c r="P574" t="str">
        <f t="shared" si="25"/>
        <v>NE</v>
      </c>
      <c r="Q574" s="4" t="str">
        <f>IFERROR(VLOOKUP(E574,'Svátky 2023'!B$2:B$14,1,0),"")</f>
        <v/>
      </c>
      <c r="R574" t="str">
        <f t="shared" si="26"/>
        <v/>
      </c>
    </row>
    <row r="575" spans="1:18" x14ac:dyDescent="0.25">
      <c r="A575" s="1" t="s">
        <v>2177</v>
      </c>
      <c r="B575" s="1" t="s">
        <v>2178</v>
      </c>
      <c r="C575" s="1" t="s">
        <v>2179</v>
      </c>
      <c r="D575" s="1" t="s">
        <v>48</v>
      </c>
      <c r="E575" s="4">
        <v>44951</v>
      </c>
      <c r="F575" s="8">
        <v>0.41736111111111113</v>
      </c>
      <c r="G575" s="4">
        <v>44954</v>
      </c>
      <c r="H575" s="1" t="s">
        <v>363</v>
      </c>
      <c r="I575" s="1" t="s">
        <v>51</v>
      </c>
      <c r="J575" s="5">
        <v>3</v>
      </c>
      <c r="K575" s="5" t="str">
        <f>VLOOKUP(J575,'Svátky 2023'!A$18:B$20,2,0)</f>
        <v>jiné</v>
      </c>
      <c r="L575" s="1" t="s">
        <v>21</v>
      </c>
      <c r="M575" s="1" t="s">
        <v>22</v>
      </c>
      <c r="N575" s="1" t="s">
        <v>23</v>
      </c>
      <c r="O575">
        <f t="shared" si="24"/>
        <v>3</v>
      </c>
      <c r="P575" t="str">
        <f t="shared" si="25"/>
        <v>NE</v>
      </c>
      <c r="Q575" s="4" t="str">
        <f>IFERROR(VLOOKUP(E575,'Svátky 2023'!B$2:B$14,1,0),"")</f>
        <v/>
      </c>
      <c r="R575" t="str">
        <f t="shared" si="26"/>
        <v/>
      </c>
    </row>
    <row r="576" spans="1:18" x14ac:dyDescent="0.25">
      <c r="A576" s="1" t="s">
        <v>2180</v>
      </c>
      <c r="B576" s="1" t="s">
        <v>2181</v>
      </c>
      <c r="C576" s="1" t="s">
        <v>2182</v>
      </c>
      <c r="D576" s="1" t="s">
        <v>35</v>
      </c>
      <c r="E576" s="4">
        <v>44951</v>
      </c>
      <c r="F576" s="8">
        <v>0.51111111111111118</v>
      </c>
      <c r="G576" s="4">
        <v>44954</v>
      </c>
      <c r="H576" s="1" t="s">
        <v>273</v>
      </c>
      <c r="I576" s="1" t="s">
        <v>258</v>
      </c>
      <c r="J576" s="5">
        <v>3</v>
      </c>
      <c r="K576" s="5" t="str">
        <f>VLOOKUP(J576,'Svátky 2023'!A$18:B$20,2,0)</f>
        <v>jiné</v>
      </c>
      <c r="L576" s="1" t="s">
        <v>21</v>
      </c>
      <c r="M576" s="1" t="s">
        <v>22</v>
      </c>
      <c r="N576" s="1" t="s">
        <v>23</v>
      </c>
      <c r="O576">
        <f t="shared" si="24"/>
        <v>3</v>
      </c>
      <c r="P576" t="str">
        <f t="shared" si="25"/>
        <v>NE</v>
      </c>
      <c r="Q576" s="4" t="str">
        <f>IFERROR(VLOOKUP(E576,'Svátky 2023'!B$2:B$14,1,0),"")</f>
        <v/>
      </c>
      <c r="R576" t="str">
        <f t="shared" si="26"/>
        <v/>
      </c>
    </row>
    <row r="577" spans="1:18" x14ac:dyDescent="0.25">
      <c r="A577" s="1" t="s">
        <v>2183</v>
      </c>
      <c r="B577" s="1" t="s">
        <v>2184</v>
      </c>
      <c r="C577" s="1" t="s">
        <v>2185</v>
      </c>
      <c r="D577" s="1" t="s">
        <v>35</v>
      </c>
      <c r="E577" s="4">
        <v>44951</v>
      </c>
      <c r="F577" s="8">
        <v>0.76458333333333339</v>
      </c>
      <c r="G577" s="4">
        <v>44954</v>
      </c>
      <c r="H577" s="1" t="s">
        <v>955</v>
      </c>
      <c r="I577" s="1" t="s">
        <v>38</v>
      </c>
      <c r="J577" s="5">
        <v>3</v>
      </c>
      <c r="K577" s="5" t="str">
        <f>VLOOKUP(J577,'Svátky 2023'!A$18:B$20,2,0)</f>
        <v>jiné</v>
      </c>
      <c r="L577" s="1" t="s">
        <v>20</v>
      </c>
      <c r="M577" s="1" t="s">
        <v>22</v>
      </c>
      <c r="N577" s="1" t="s">
        <v>23</v>
      </c>
      <c r="O577">
        <f t="shared" si="24"/>
        <v>3</v>
      </c>
      <c r="P577" t="str">
        <f t="shared" si="25"/>
        <v>ANO</v>
      </c>
      <c r="Q577" s="4" t="str">
        <f>IFERROR(VLOOKUP(E577,'Svátky 2023'!B$2:B$14,1,0),"")</f>
        <v/>
      </c>
      <c r="R577" t="str">
        <f t="shared" si="26"/>
        <v>ANO</v>
      </c>
    </row>
    <row r="578" spans="1:18" x14ac:dyDescent="0.25">
      <c r="A578" s="1" t="s">
        <v>2186</v>
      </c>
      <c r="B578" s="1" t="s">
        <v>2187</v>
      </c>
      <c r="C578" s="1" t="s">
        <v>2188</v>
      </c>
      <c r="D578" s="1" t="s">
        <v>35</v>
      </c>
      <c r="E578" s="4">
        <v>44952</v>
      </c>
      <c r="F578" s="8">
        <v>0.43472222222222223</v>
      </c>
      <c r="G578" s="4">
        <v>44954</v>
      </c>
      <c r="H578" s="1" t="s">
        <v>2189</v>
      </c>
      <c r="I578" s="1" t="s">
        <v>151</v>
      </c>
      <c r="J578" s="5">
        <v>2</v>
      </c>
      <c r="K578" s="5" t="str">
        <f>VLOOKUP(J578,'Svátky 2023'!A$18:B$20,2,0)</f>
        <v>plánované</v>
      </c>
      <c r="L578" s="1" t="s">
        <v>21</v>
      </c>
      <c r="M578" s="1" t="s">
        <v>22</v>
      </c>
      <c r="N578" s="1" t="s">
        <v>23</v>
      </c>
      <c r="O578">
        <f t="shared" si="24"/>
        <v>4</v>
      </c>
      <c r="P578" t="str">
        <f t="shared" si="25"/>
        <v>NE</v>
      </c>
      <c r="Q578" s="4" t="str">
        <f>IFERROR(VLOOKUP(E578,'Svátky 2023'!B$2:B$14,1,0),"")</f>
        <v/>
      </c>
      <c r="R578" t="str">
        <f t="shared" si="26"/>
        <v/>
      </c>
    </row>
    <row r="579" spans="1:18" x14ac:dyDescent="0.25">
      <c r="A579" s="1" t="s">
        <v>2190</v>
      </c>
      <c r="B579" s="1" t="s">
        <v>2191</v>
      </c>
      <c r="C579" s="1" t="s">
        <v>2192</v>
      </c>
      <c r="D579" s="1" t="s">
        <v>35</v>
      </c>
      <c r="E579" s="4">
        <v>44952</v>
      </c>
      <c r="F579" s="8">
        <v>0.44722222222222219</v>
      </c>
      <c r="G579" s="4">
        <v>44954</v>
      </c>
      <c r="H579" s="1" t="s">
        <v>150</v>
      </c>
      <c r="I579" s="1" t="s">
        <v>151</v>
      </c>
      <c r="J579" s="5">
        <v>2</v>
      </c>
      <c r="K579" s="5" t="str">
        <f>VLOOKUP(J579,'Svátky 2023'!A$18:B$20,2,0)</f>
        <v>plánované</v>
      </c>
      <c r="L579" s="1" t="s">
        <v>21</v>
      </c>
      <c r="M579" s="1" t="s">
        <v>22</v>
      </c>
      <c r="N579" s="1" t="s">
        <v>23</v>
      </c>
      <c r="O579">
        <f t="shared" ref="O579:O642" si="27">WEEKDAY(E579,2)</f>
        <v>4</v>
      </c>
      <c r="P579" t="str">
        <f t="shared" ref="P579:P642" si="28">IF(F579&gt;V$1,"ANO",IF(F579&lt;X$1,"ANO","NE"))</f>
        <v>NE</v>
      </c>
      <c r="Q579" s="4" t="str">
        <f>IFERROR(VLOOKUP(E579,'Svátky 2023'!B$2:B$14,1,0),"")</f>
        <v/>
      </c>
      <c r="R579" t="str">
        <f t="shared" ref="R579:R642" si="29">IF(OR(O579&gt;5,P579="ANO",Q579&lt;&gt;""),"ANO","")</f>
        <v/>
      </c>
    </row>
    <row r="580" spans="1:18" x14ac:dyDescent="0.25">
      <c r="A580" s="1" t="s">
        <v>2193</v>
      </c>
      <c r="B580" s="1" t="s">
        <v>2194</v>
      </c>
      <c r="C580" s="1" t="s">
        <v>2195</v>
      </c>
      <c r="D580" s="1" t="s">
        <v>35</v>
      </c>
      <c r="E580" s="4">
        <v>44952</v>
      </c>
      <c r="F580" s="8">
        <v>0.46111111111111108</v>
      </c>
      <c r="G580" s="4">
        <v>44954</v>
      </c>
      <c r="H580" s="1" t="s">
        <v>115</v>
      </c>
      <c r="I580" s="1" t="s">
        <v>151</v>
      </c>
      <c r="J580" s="5">
        <v>2</v>
      </c>
      <c r="K580" s="5" t="str">
        <f>VLOOKUP(J580,'Svátky 2023'!A$18:B$20,2,0)</f>
        <v>plánované</v>
      </c>
      <c r="L580" s="1" t="s">
        <v>21</v>
      </c>
      <c r="M580" s="1" t="s">
        <v>22</v>
      </c>
      <c r="N580" s="1" t="s">
        <v>23</v>
      </c>
      <c r="O580">
        <f t="shared" si="27"/>
        <v>4</v>
      </c>
      <c r="P580" t="str">
        <f t="shared" si="28"/>
        <v>NE</v>
      </c>
      <c r="Q580" s="4" t="str">
        <f>IFERROR(VLOOKUP(E580,'Svátky 2023'!B$2:B$14,1,0),"")</f>
        <v/>
      </c>
      <c r="R580" t="str">
        <f t="shared" si="29"/>
        <v/>
      </c>
    </row>
    <row r="581" spans="1:18" x14ac:dyDescent="0.25">
      <c r="A581" s="1" t="s">
        <v>2196</v>
      </c>
      <c r="B581" s="1" t="s">
        <v>2197</v>
      </c>
      <c r="C581" s="1" t="s">
        <v>2198</v>
      </c>
      <c r="D581" s="1" t="s">
        <v>48</v>
      </c>
      <c r="E581" s="4">
        <v>44952</v>
      </c>
      <c r="F581" s="8">
        <v>0.50555555555555554</v>
      </c>
      <c r="G581" s="4">
        <v>44954</v>
      </c>
      <c r="H581" s="1" t="s">
        <v>201</v>
      </c>
      <c r="I581" s="1" t="s">
        <v>151</v>
      </c>
      <c r="J581" s="5">
        <v>2</v>
      </c>
      <c r="K581" s="5" t="str">
        <f>VLOOKUP(J581,'Svátky 2023'!A$18:B$20,2,0)</f>
        <v>plánované</v>
      </c>
      <c r="L581" s="1" t="s">
        <v>21</v>
      </c>
      <c r="M581" s="1" t="s">
        <v>22</v>
      </c>
      <c r="N581" s="1" t="s">
        <v>23</v>
      </c>
      <c r="O581">
        <f t="shared" si="27"/>
        <v>4</v>
      </c>
      <c r="P581" t="str">
        <f t="shared" si="28"/>
        <v>NE</v>
      </c>
      <c r="Q581" s="4" t="str">
        <f>IFERROR(VLOOKUP(E581,'Svátky 2023'!B$2:B$14,1,0),"")</f>
        <v/>
      </c>
      <c r="R581" t="str">
        <f t="shared" si="29"/>
        <v/>
      </c>
    </row>
    <row r="582" spans="1:18" x14ac:dyDescent="0.25">
      <c r="A582" s="1" t="s">
        <v>2199</v>
      </c>
      <c r="B582" s="1" t="s">
        <v>2200</v>
      </c>
      <c r="C582" s="1" t="s">
        <v>2201</v>
      </c>
      <c r="D582" s="1" t="s">
        <v>100</v>
      </c>
      <c r="E582" s="4">
        <v>44952</v>
      </c>
      <c r="F582" s="8">
        <v>0.51388888888888895</v>
      </c>
      <c r="G582" s="4">
        <v>44954</v>
      </c>
      <c r="H582" s="1" t="s">
        <v>1026</v>
      </c>
      <c r="I582" s="1" t="s">
        <v>151</v>
      </c>
      <c r="J582" s="5">
        <v>2</v>
      </c>
      <c r="K582" s="5" t="str">
        <f>VLOOKUP(J582,'Svátky 2023'!A$18:B$20,2,0)</f>
        <v>plánované</v>
      </c>
      <c r="L582" s="1" t="s">
        <v>21</v>
      </c>
      <c r="M582" s="1" t="s">
        <v>22</v>
      </c>
      <c r="N582" s="1" t="s">
        <v>23</v>
      </c>
      <c r="O582">
        <f t="shared" si="27"/>
        <v>4</v>
      </c>
      <c r="P582" t="str">
        <f t="shared" si="28"/>
        <v>NE</v>
      </c>
      <c r="Q582" s="4" t="str">
        <f>IFERROR(VLOOKUP(E582,'Svátky 2023'!B$2:B$14,1,0),"")</f>
        <v/>
      </c>
      <c r="R582" t="str">
        <f t="shared" si="29"/>
        <v/>
      </c>
    </row>
    <row r="583" spans="1:18" x14ac:dyDescent="0.25">
      <c r="A583" s="1" t="s">
        <v>2202</v>
      </c>
      <c r="B583" s="1" t="s">
        <v>2203</v>
      </c>
      <c r="C583" s="1" t="s">
        <v>2204</v>
      </c>
      <c r="D583" s="1" t="s">
        <v>100</v>
      </c>
      <c r="E583" s="4">
        <v>44952</v>
      </c>
      <c r="F583" s="8">
        <v>0.52569444444444446</v>
      </c>
      <c r="G583" s="4">
        <v>44954</v>
      </c>
      <c r="H583" s="1" t="s">
        <v>233</v>
      </c>
      <c r="I583" s="1" t="s">
        <v>145</v>
      </c>
      <c r="J583" s="5">
        <v>3</v>
      </c>
      <c r="K583" s="5" t="str">
        <f>VLOOKUP(J583,'Svátky 2023'!A$18:B$20,2,0)</f>
        <v>jiné</v>
      </c>
      <c r="L583" s="1" t="s">
        <v>30</v>
      </c>
      <c r="M583" s="1" t="s">
        <v>31</v>
      </c>
      <c r="N583" s="1" t="s">
        <v>23</v>
      </c>
      <c r="O583">
        <f t="shared" si="27"/>
        <v>4</v>
      </c>
      <c r="P583" t="str">
        <f t="shared" si="28"/>
        <v>NE</v>
      </c>
      <c r="Q583" s="4" t="str">
        <f>IFERROR(VLOOKUP(E583,'Svátky 2023'!B$2:B$14,1,0),"")</f>
        <v/>
      </c>
      <c r="R583" t="str">
        <f t="shared" si="29"/>
        <v/>
      </c>
    </row>
    <row r="584" spans="1:18" x14ac:dyDescent="0.25">
      <c r="A584" s="1" t="s">
        <v>2205</v>
      </c>
      <c r="B584" s="1" t="s">
        <v>2206</v>
      </c>
      <c r="C584" s="1" t="s">
        <v>2207</v>
      </c>
      <c r="D584" s="1" t="s">
        <v>35</v>
      </c>
      <c r="E584" s="4">
        <v>44952</v>
      </c>
      <c r="F584" s="8">
        <v>0.53125</v>
      </c>
      <c r="G584" s="4">
        <v>44954</v>
      </c>
      <c r="H584" s="1" t="s">
        <v>398</v>
      </c>
      <c r="I584" s="1" t="s">
        <v>151</v>
      </c>
      <c r="J584" s="5">
        <v>2</v>
      </c>
      <c r="K584" s="5" t="str">
        <f>VLOOKUP(J584,'Svátky 2023'!A$18:B$20,2,0)</f>
        <v>plánované</v>
      </c>
      <c r="L584" s="1" t="s">
        <v>21</v>
      </c>
      <c r="M584" s="1" t="s">
        <v>22</v>
      </c>
      <c r="N584" s="1" t="s">
        <v>23</v>
      </c>
      <c r="O584">
        <f t="shared" si="27"/>
        <v>4</v>
      </c>
      <c r="P584" t="str">
        <f t="shared" si="28"/>
        <v>NE</v>
      </c>
      <c r="Q584" s="4" t="str">
        <f>IFERROR(VLOOKUP(E584,'Svátky 2023'!B$2:B$14,1,0),"")</f>
        <v/>
      </c>
      <c r="R584" t="str">
        <f t="shared" si="29"/>
        <v/>
      </c>
    </row>
    <row r="585" spans="1:18" x14ac:dyDescent="0.25">
      <c r="A585" s="1" t="s">
        <v>2208</v>
      </c>
      <c r="B585" s="1" t="s">
        <v>2209</v>
      </c>
      <c r="C585" s="1" t="s">
        <v>2210</v>
      </c>
      <c r="D585" s="1" t="s">
        <v>35</v>
      </c>
      <c r="E585" s="4">
        <v>44952</v>
      </c>
      <c r="F585" s="8">
        <v>0.56041666666666667</v>
      </c>
      <c r="G585" s="4">
        <v>44954</v>
      </c>
      <c r="H585" s="1" t="s">
        <v>237</v>
      </c>
      <c r="I585" s="1" t="s">
        <v>145</v>
      </c>
      <c r="J585" s="5">
        <v>3</v>
      </c>
      <c r="K585" s="5" t="str">
        <f>VLOOKUP(J585,'Svátky 2023'!A$18:B$20,2,0)</f>
        <v>jiné</v>
      </c>
      <c r="L585" s="1" t="s">
        <v>21</v>
      </c>
      <c r="M585" s="1" t="s">
        <v>31</v>
      </c>
      <c r="N585" s="1" t="s">
        <v>23</v>
      </c>
      <c r="O585">
        <f t="shared" si="27"/>
        <v>4</v>
      </c>
      <c r="P585" t="str">
        <f t="shared" si="28"/>
        <v>NE</v>
      </c>
      <c r="Q585" s="4" t="str">
        <f>IFERROR(VLOOKUP(E585,'Svátky 2023'!B$2:B$14,1,0),"")</f>
        <v/>
      </c>
      <c r="R585" t="str">
        <f t="shared" si="29"/>
        <v/>
      </c>
    </row>
    <row r="586" spans="1:18" x14ac:dyDescent="0.25">
      <c r="A586" s="1" t="s">
        <v>2211</v>
      </c>
      <c r="B586" s="1" t="s">
        <v>2212</v>
      </c>
      <c r="C586" s="1" t="s">
        <v>2213</v>
      </c>
      <c r="D586" s="1" t="s">
        <v>35</v>
      </c>
      <c r="E586" s="4">
        <v>44952</v>
      </c>
      <c r="F586" s="8">
        <v>0.73263888888888884</v>
      </c>
      <c r="G586" s="4">
        <v>44954</v>
      </c>
      <c r="H586" s="1" t="s">
        <v>2214</v>
      </c>
      <c r="I586" s="1" t="s">
        <v>151</v>
      </c>
      <c r="J586" s="5">
        <v>1</v>
      </c>
      <c r="K586" s="5" t="str">
        <f>VLOOKUP(J586,'Svátky 2023'!A$18:B$20,2,0)</f>
        <v>neodkladné</v>
      </c>
      <c r="L586" s="1" t="s">
        <v>21</v>
      </c>
      <c r="M586" s="1" t="s">
        <v>22</v>
      </c>
      <c r="N586" s="1" t="s">
        <v>23</v>
      </c>
      <c r="O586">
        <f t="shared" si="27"/>
        <v>4</v>
      </c>
      <c r="P586" t="str">
        <f t="shared" si="28"/>
        <v>ANO</v>
      </c>
      <c r="Q586" s="4" t="str">
        <f>IFERROR(VLOOKUP(E586,'Svátky 2023'!B$2:B$14,1,0),"")</f>
        <v/>
      </c>
      <c r="R586" t="str">
        <f t="shared" si="29"/>
        <v>ANO</v>
      </c>
    </row>
    <row r="587" spans="1:18" x14ac:dyDescent="0.25">
      <c r="A587" s="1" t="s">
        <v>2215</v>
      </c>
      <c r="B587" s="1" t="s">
        <v>2216</v>
      </c>
      <c r="C587" s="1" t="s">
        <v>2217</v>
      </c>
      <c r="D587" s="1" t="s">
        <v>100</v>
      </c>
      <c r="E587" s="4">
        <v>44952</v>
      </c>
      <c r="F587" s="8">
        <v>0.90347222222222223</v>
      </c>
      <c r="G587" s="4">
        <v>44954</v>
      </c>
      <c r="H587" s="1" t="s">
        <v>577</v>
      </c>
      <c r="I587" s="1" t="s">
        <v>19</v>
      </c>
      <c r="J587" s="5">
        <v>1</v>
      </c>
      <c r="K587" s="5" t="str">
        <f>VLOOKUP(J587,'Svátky 2023'!A$18:B$20,2,0)</f>
        <v>neodkladné</v>
      </c>
      <c r="L587" s="1" t="s">
        <v>21</v>
      </c>
      <c r="M587" s="1" t="s">
        <v>22</v>
      </c>
      <c r="N587" s="1" t="s">
        <v>23</v>
      </c>
      <c r="O587">
        <f t="shared" si="27"/>
        <v>4</v>
      </c>
      <c r="P587" t="str">
        <f t="shared" si="28"/>
        <v>ANO</v>
      </c>
      <c r="Q587" s="4" t="str">
        <f>IFERROR(VLOOKUP(E587,'Svátky 2023'!B$2:B$14,1,0),"")</f>
        <v/>
      </c>
      <c r="R587" t="str">
        <f t="shared" si="29"/>
        <v>ANO</v>
      </c>
    </row>
    <row r="588" spans="1:18" x14ac:dyDescent="0.25">
      <c r="A588" s="1" t="s">
        <v>2218</v>
      </c>
      <c r="B588" s="1" t="s">
        <v>2219</v>
      </c>
      <c r="C588" s="1" t="s">
        <v>2220</v>
      </c>
      <c r="D588" s="1" t="s">
        <v>48</v>
      </c>
      <c r="E588" s="4">
        <v>44952</v>
      </c>
      <c r="F588" s="8">
        <v>0.41388888888888892</v>
      </c>
      <c r="G588" s="4">
        <v>44955</v>
      </c>
      <c r="H588" s="1" t="s">
        <v>143</v>
      </c>
      <c r="I588" s="1" t="s">
        <v>151</v>
      </c>
      <c r="J588" s="5">
        <v>3</v>
      </c>
      <c r="K588" s="5" t="str">
        <f>VLOOKUP(J588,'Svátky 2023'!A$18:B$20,2,0)</f>
        <v>jiné</v>
      </c>
      <c r="L588" s="1" t="s">
        <v>21</v>
      </c>
      <c r="M588" s="1" t="s">
        <v>22</v>
      </c>
      <c r="N588" s="1" t="s">
        <v>23</v>
      </c>
      <c r="O588">
        <f t="shared" si="27"/>
        <v>4</v>
      </c>
      <c r="P588" t="str">
        <f t="shared" si="28"/>
        <v>NE</v>
      </c>
      <c r="Q588" s="4" t="str">
        <f>IFERROR(VLOOKUP(E588,'Svátky 2023'!B$2:B$14,1,0),"")</f>
        <v/>
      </c>
      <c r="R588" t="str">
        <f t="shared" si="29"/>
        <v/>
      </c>
    </row>
    <row r="589" spans="1:18" x14ac:dyDescent="0.25">
      <c r="A589" s="1" t="s">
        <v>2221</v>
      </c>
      <c r="B589" s="1" t="s">
        <v>2222</v>
      </c>
      <c r="C589" s="1" t="s">
        <v>2223</v>
      </c>
      <c r="D589" s="1" t="s">
        <v>48</v>
      </c>
      <c r="E589" s="4">
        <v>44952</v>
      </c>
      <c r="F589" s="8">
        <v>0.47222222222222227</v>
      </c>
      <c r="G589" s="4">
        <v>44955</v>
      </c>
      <c r="H589" s="1" t="s">
        <v>1051</v>
      </c>
      <c r="I589" s="1" t="s">
        <v>151</v>
      </c>
      <c r="J589" s="5">
        <v>2</v>
      </c>
      <c r="K589" s="5" t="str">
        <f>VLOOKUP(J589,'Svátky 2023'!A$18:B$20,2,0)</f>
        <v>plánované</v>
      </c>
      <c r="L589" s="1" t="s">
        <v>21</v>
      </c>
      <c r="M589" s="1" t="s">
        <v>22</v>
      </c>
      <c r="N589" s="1" t="s">
        <v>23</v>
      </c>
      <c r="O589">
        <f t="shared" si="27"/>
        <v>4</v>
      </c>
      <c r="P589" t="str">
        <f t="shared" si="28"/>
        <v>NE</v>
      </c>
      <c r="Q589" s="4" t="str">
        <f>IFERROR(VLOOKUP(E589,'Svátky 2023'!B$2:B$14,1,0),"")</f>
        <v/>
      </c>
      <c r="R589" t="str">
        <f t="shared" si="29"/>
        <v/>
      </c>
    </row>
    <row r="590" spans="1:18" x14ac:dyDescent="0.25">
      <c r="A590" s="1" t="s">
        <v>2224</v>
      </c>
      <c r="B590" s="1" t="s">
        <v>2225</v>
      </c>
      <c r="C590" s="1" t="s">
        <v>2226</v>
      </c>
      <c r="D590" s="1" t="s">
        <v>35</v>
      </c>
      <c r="E590" s="4">
        <v>44952</v>
      </c>
      <c r="F590" s="8">
        <v>0.51180555555555551</v>
      </c>
      <c r="G590" s="4">
        <v>44955</v>
      </c>
      <c r="H590" s="1" t="s">
        <v>1456</v>
      </c>
      <c r="I590" s="1" t="s">
        <v>38</v>
      </c>
      <c r="J590" s="5">
        <v>1</v>
      </c>
      <c r="K590" s="5" t="str">
        <f>VLOOKUP(J590,'Svátky 2023'!A$18:B$20,2,0)</f>
        <v>neodkladné</v>
      </c>
      <c r="L590" s="1" t="s">
        <v>21</v>
      </c>
      <c r="M590" s="1" t="s">
        <v>22</v>
      </c>
      <c r="N590" s="1" t="s">
        <v>23</v>
      </c>
      <c r="O590">
        <f t="shared" si="27"/>
        <v>4</v>
      </c>
      <c r="P590" t="str">
        <f t="shared" si="28"/>
        <v>NE</v>
      </c>
      <c r="Q590" s="4" t="str">
        <f>IFERROR(VLOOKUP(E590,'Svátky 2023'!B$2:B$14,1,0),"")</f>
        <v/>
      </c>
      <c r="R590" t="str">
        <f t="shared" si="29"/>
        <v/>
      </c>
    </row>
    <row r="591" spans="1:18" x14ac:dyDescent="0.25">
      <c r="A591" s="1" t="s">
        <v>2227</v>
      </c>
      <c r="B591" s="1" t="s">
        <v>2228</v>
      </c>
      <c r="C591" s="1" t="s">
        <v>2229</v>
      </c>
      <c r="D591" s="1" t="s">
        <v>48</v>
      </c>
      <c r="E591" s="4">
        <v>44952</v>
      </c>
      <c r="F591" s="8">
        <v>0.52013888888888882</v>
      </c>
      <c r="G591" s="4">
        <v>44955</v>
      </c>
      <c r="H591" s="1" t="s">
        <v>1018</v>
      </c>
      <c r="I591" s="1" t="s">
        <v>145</v>
      </c>
      <c r="J591" s="5">
        <v>3</v>
      </c>
      <c r="K591" s="5" t="str">
        <f>VLOOKUP(J591,'Svátky 2023'!A$18:B$20,2,0)</f>
        <v>jiné</v>
      </c>
      <c r="L591" s="1" t="s">
        <v>30</v>
      </c>
      <c r="M591" s="1" t="s">
        <v>31</v>
      </c>
      <c r="N591" s="1" t="s">
        <v>23</v>
      </c>
      <c r="O591">
        <f t="shared" si="27"/>
        <v>4</v>
      </c>
      <c r="P591" t="str">
        <f t="shared" si="28"/>
        <v>NE</v>
      </c>
      <c r="Q591" s="4" t="str">
        <f>IFERROR(VLOOKUP(E591,'Svátky 2023'!B$2:B$14,1,0),"")</f>
        <v/>
      </c>
      <c r="R591" t="str">
        <f t="shared" si="29"/>
        <v/>
      </c>
    </row>
    <row r="592" spans="1:18" x14ac:dyDescent="0.25">
      <c r="A592" s="1" t="s">
        <v>2230</v>
      </c>
      <c r="B592" s="1" t="s">
        <v>2231</v>
      </c>
      <c r="C592" s="1" t="s">
        <v>2232</v>
      </c>
      <c r="D592" s="1" t="s">
        <v>48</v>
      </c>
      <c r="E592" s="4">
        <v>44952</v>
      </c>
      <c r="F592" s="8">
        <v>0.52152777777777781</v>
      </c>
      <c r="G592" s="4">
        <v>44955</v>
      </c>
      <c r="H592" s="1" t="s">
        <v>248</v>
      </c>
      <c r="I592" s="1" t="s">
        <v>145</v>
      </c>
      <c r="J592" s="5">
        <v>3</v>
      </c>
      <c r="K592" s="5" t="str">
        <f>VLOOKUP(J592,'Svátky 2023'!A$18:B$20,2,0)</f>
        <v>jiné</v>
      </c>
      <c r="L592" s="1" t="s">
        <v>30</v>
      </c>
      <c r="M592" s="1" t="s">
        <v>31</v>
      </c>
      <c r="N592" s="1" t="s">
        <v>23</v>
      </c>
      <c r="O592">
        <f t="shared" si="27"/>
        <v>4</v>
      </c>
      <c r="P592" t="str">
        <f t="shared" si="28"/>
        <v>NE</v>
      </c>
      <c r="Q592" s="4" t="str">
        <f>IFERROR(VLOOKUP(E592,'Svátky 2023'!B$2:B$14,1,0),"")</f>
        <v/>
      </c>
      <c r="R592" t="str">
        <f t="shared" si="29"/>
        <v/>
      </c>
    </row>
    <row r="593" spans="1:18" x14ac:dyDescent="0.25">
      <c r="A593" s="1" t="s">
        <v>2234</v>
      </c>
      <c r="B593" s="1" t="s">
        <v>2235</v>
      </c>
      <c r="C593" s="1" t="s">
        <v>2236</v>
      </c>
      <c r="D593" s="1" t="s">
        <v>35</v>
      </c>
      <c r="E593" s="4">
        <v>44952</v>
      </c>
      <c r="F593" s="8">
        <v>0.59791666666666665</v>
      </c>
      <c r="G593" s="4">
        <v>44955</v>
      </c>
      <c r="H593" s="1" t="s">
        <v>37</v>
      </c>
      <c r="I593" s="1" t="s">
        <v>44</v>
      </c>
      <c r="J593" s="5">
        <v>3</v>
      </c>
      <c r="K593" s="5" t="str">
        <f>VLOOKUP(J593,'Svátky 2023'!A$18:B$20,2,0)</f>
        <v>jiné</v>
      </c>
      <c r="L593" s="1" t="s">
        <v>30</v>
      </c>
      <c r="M593" s="1" t="s">
        <v>31</v>
      </c>
      <c r="N593" s="1" t="s">
        <v>23</v>
      </c>
      <c r="O593">
        <f t="shared" si="27"/>
        <v>4</v>
      </c>
      <c r="P593" t="str">
        <f t="shared" si="28"/>
        <v>NE</v>
      </c>
      <c r="Q593" s="4" t="str">
        <f>IFERROR(VLOOKUP(E593,'Svátky 2023'!B$2:B$14,1,0),"")</f>
        <v/>
      </c>
      <c r="R593" t="str">
        <f t="shared" si="29"/>
        <v/>
      </c>
    </row>
    <row r="594" spans="1:18" x14ac:dyDescent="0.25">
      <c r="A594" s="1" t="s">
        <v>2237</v>
      </c>
      <c r="B594" s="1" t="s">
        <v>2238</v>
      </c>
      <c r="C594" s="1" t="s">
        <v>2239</v>
      </c>
      <c r="D594" s="1" t="s">
        <v>16</v>
      </c>
      <c r="E594" s="4">
        <v>44953</v>
      </c>
      <c r="F594" s="8">
        <v>0.75902777777777775</v>
      </c>
      <c r="G594" s="4">
        <v>44955</v>
      </c>
      <c r="H594" s="1" t="s">
        <v>262</v>
      </c>
      <c r="I594" s="1" t="s">
        <v>19</v>
      </c>
      <c r="J594" s="5">
        <v>3</v>
      </c>
      <c r="K594" s="5" t="str">
        <f>VLOOKUP(J594,'Svátky 2023'!A$18:B$20,2,0)</f>
        <v>jiné</v>
      </c>
      <c r="L594" s="1" t="s">
        <v>21</v>
      </c>
      <c r="M594" s="1" t="s">
        <v>22</v>
      </c>
      <c r="N594" s="1" t="s">
        <v>23</v>
      </c>
      <c r="O594">
        <f t="shared" si="27"/>
        <v>5</v>
      </c>
      <c r="P594" t="str">
        <f t="shared" si="28"/>
        <v>ANO</v>
      </c>
      <c r="Q594" s="4" t="str">
        <f>IFERROR(VLOOKUP(E594,'Svátky 2023'!B$2:B$14,1,0),"")</f>
        <v/>
      </c>
      <c r="R594" t="str">
        <f t="shared" si="29"/>
        <v>ANO</v>
      </c>
    </row>
    <row r="595" spans="1:18" x14ac:dyDescent="0.25">
      <c r="A595" s="1" t="s">
        <v>2241</v>
      </c>
      <c r="B595" s="1" t="s">
        <v>2242</v>
      </c>
      <c r="C595" s="1" t="s">
        <v>2243</v>
      </c>
      <c r="D595" s="1" t="s">
        <v>35</v>
      </c>
      <c r="E595" s="4">
        <v>44939</v>
      </c>
      <c r="F595" s="8">
        <v>0.55625000000000002</v>
      </c>
      <c r="G595" s="4">
        <v>44956</v>
      </c>
      <c r="H595" s="1" t="s">
        <v>792</v>
      </c>
      <c r="I595" s="1" t="s">
        <v>19</v>
      </c>
      <c r="J595" s="5">
        <v>1</v>
      </c>
      <c r="K595" s="5" t="str">
        <f>VLOOKUP(J595,'Svátky 2023'!A$18:B$20,2,0)</f>
        <v>neodkladné</v>
      </c>
      <c r="L595" s="1" t="s">
        <v>23</v>
      </c>
      <c r="M595" s="1" t="s">
        <v>22</v>
      </c>
      <c r="N595" s="1" t="s">
        <v>23</v>
      </c>
      <c r="O595">
        <f t="shared" si="27"/>
        <v>5</v>
      </c>
      <c r="P595" t="str">
        <f t="shared" si="28"/>
        <v>NE</v>
      </c>
      <c r="Q595" s="4" t="str">
        <f>IFERROR(VLOOKUP(E595,'Svátky 2023'!B$2:B$14,1,0),"")</f>
        <v/>
      </c>
      <c r="R595" t="str">
        <f t="shared" si="29"/>
        <v/>
      </c>
    </row>
    <row r="596" spans="1:18" x14ac:dyDescent="0.25">
      <c r="A596" s="1" t="s">
        <v>2244</v>
      </c>
      <c r="B596" s="1" t="s">
        <v>2245</v>
      </c>
      <c r="C596" s="1" t="s">
        <v>2246</v>
      </c>
      <c r="D596" s="1" t="s">
        <v>64</v>
      </c>
      <c r="E596" s="4">
        <v>44942</v>
      </c>
      <c r="F596" s="8">
        <v>0.99236111111111114</v>
      </c>
      <c r="G596" s="4">
        <v>44956</v>
      </c>
      <c r="H596" s="1" t="s">
        <v>1051</v>
      </c>
      <c r="I596" s="1" t="s">
        <v>151</v>
      </c>
      <c r="J596" s="5">
        <v>1</v>
      </c>
      <c r="K596" s="5" t="str">
        <f>VLOOKUP(J596,'Svátky 2023'!A$18:B$20,2,0)</f>
        <v>neodkladné</v>
      </c>
      <c r="L596" s="1" t="s">
        <v>31</v>
      </c>
      <c r="M596" s="1" t="s">
        <v>22</v>
      </c>
      <c r="N596" s="1" t="s">
        <v>23</v>
      </c>
      <c r="O596">
        <f t="shared" si="27"/>
        <v>1</v>
      </c>
      <c r="P596" t="str">
        <f t="shared" si="28"/>
        <v>ANO</v>
      </c>
      <c r="Q596" s="4" t="str">
        <f>IFERROR(VLOOKUP(E596,'Svátky 2023'!B$2:B$14,1,0),"")</f>
        <v/>
      </c>
      <c r="R596" t="str">
        <f t="shared" si="29"/>
        <v>ANO</v>
      </c>
    </row>
    <row r="597" spans="1:18" x14ac:dyDescent="0.25">
      <c r="A597" s="1" t="s">
        <v>2247</v>
      </c>
      <c r="B597" s="1" t="s">
        <v>2248</v>
      </c>
      <c r="C597" s="1" t="s">
        <v>2249</v>
      </c>
      <c r="D597" s="1" t="s">
        <v>48</v>
      </c>
      <c r="E597" s="4">
        <v>44945</v>
      </c>
      <c r="F597" s="8">
        <v>0.84097222222222223</v>
      </c>
      <c r="G597" s="4">
        <v>44956</v>
      </c>
      <c r="H597" s="1" t="s">
        <v>1247</v>
      </c>
      <c r="I597" s="1" t="s">
        <v>19</v>
      </c>
      <c r="J597" s="5">
        <v>1</v>
      </c>
      <c r="K597" s="5" t="str">
        <f>VLOOKUP(J597,'Svátky 2023'!A$18:B$20,2,0)</f>
        <v>neodkladné</v>
      </c>
      <c r="L597" s="1" t="s">
        <v>31</v>
      </c>
      <c r="M597" s="1" t="s">
        <v>22</v>
      </c>
      <c r="N597" s="1" t="s">
        <v>23</v>
      </c>
      <c r="O597">
        <f t="shared" si="27"/>
        <v>4</v>
      </c>
      <c r="P597" t="str">
        <f t="shared" si="28"/>
        <v>ANO</v>
      </c>
      <c r="Q597" s="4" t="str">
        <f>IFERROR(VLOOKUP(E597,'Svátky 2023'!B$2:B$14,1,0),"")</f>
        <v/>
      </c>
      <c r="R597" t="str">
        <f t="shared" si="29"/>
        <v>ANO</v>
      </c>
    </row>
    <row r="598" spans="1:18" x14ac:dyDescent="0.25">
      <c r="A598" s="1" t="s">
        <v>2250</v>
      </c>
      <c r="B598" s="1" t="s">
        <v>266</v>
      </c>
      <c r="C598" s="1" t="s">
        <v>267</v>
      </c>
      <c r="D598" s="1" t="s">
        <v>100</v>
      </c>
      <c r="E598" s="4">
        <v>44950</v>
      </c>
      <c r="F598" s="8">
        <v>0.79166666666666663</v>
      </c>
      <c r="G598" s="4">
        <v>44956</v>
      </c>
      <c r="H598" s="1" t="s">
        <v>179</v>
      </c>
      <c r="I598" s="1" t="s">
        <v>38</v>
      </c>
      <c r="J598" s="5">
        <v>3</v>
      </c>
      <c r="K598" s="5" t="str">
        <f>VLOOKUP(J598,'Svátky 2023'!A$18:B$20,2,0)</f>
        <v>jiné</v>
      </c>
      <c r="L598" s="1" t="s">
        <v>20</v>
      </c>
      <c r="M598" s="1" t="s">
        <v>22</v>
      </c>
      <c r="N598" s="1" t="s">
        <v>23</v>
      </c>
      <c r="O598">
        <f t="shared" si="27"/>
        <v>2</v>
      </c>
      <c r="P598" t="str">
        <f t="shared" si="28"/>
        <v>ANO</v>
      </c>
      <c r="Q598" s="4" t="str">
        <f>IFERROR(VLOOKUP(E598,'Svátky 2023'!B$2:B$14,1,0),"")</f>
        <v/>
      </c>
      <c r="R598" t="str">
        <f t="shared" si="29"/>
        <v>ANO</v>
      </c>
    </row>
    <row r="599" spans="1:18" x14ac:dyDescent="0.25">
      <c r="A599" s="1" t="s">
        <v>2251</v>
      </c>
      <c r="B599" s="1" t="s">
        <v>2252</v>
      </c>
      <c r="C599" s="1" t="s">
        <v>2253</v>
      </c>
      <c r="D599" s="1" t="s">
        <v>35</v>
      </c>
      <c r="E599" s="4">
        <v>44950</v>
      </c>
      <c r="F599" s="8">
        <v>0.94027777777777777</v>
      </c>
      <c r="G599" s="4">
        <v>44956</v>
      </c>
      <c r="H599" s="1" t="s">
        <v>1524</v>
      </c>
      <c r="I599" s="1" t="s">
        <v>38</v>
      </c>
      <c r="J599" s="5">
        <v>1</v>
      </c>
      <c r="K599" s="5" t="str">
        <f>VLOOKUP(J599,'Svátky 2023'!A$18:B$20,2,0)</f>
        <v>neodkladné</v>
      </c>
      <c r="L599" s="1" t="s">
        <v>21</v>
      </c>
      <c r="M599" s="1" t="s">
        <v>22</v>
      </c>
      <c r="N599" s="1" t="s">
        <v>23</v>
      </c>
      <c r="O599">
        <f t="shared" si="27"/>
        <v>2</v>
      </c>
      <c r="P599" t="str">
        <f t="shared" si="28"/>
        <v>ANO</v>
      </c>
      <c r="Q599" s="4" t="str">
        <f>IFERROR(VLOOKUP(E599,'Svátky 2023'!B$2:B$14,1,0),"")</f>
        <v/>
      </c>
      <c r="R599" t="str">
        <f t="shared" si="29"/>
        <v>ANO</v>
      </c>
    </row>
    <row r="600" spans="1:18" x14ac:dyDescent="0.25">
      <c r="A600" s="1" t="s">
        <v>2254</v>
      </c>
      <c r="B600" s="1" t="s">
        <v>2255</v>
      </c>
      <c r="C600" s="1" t="s">
        <v>2256</v>
      </c>
      <c r="D600" s="1" t="s">
        <v>35</v>
      </c>
      <c r="E600" s="4">
        <v>44951</v>
      </c>
      <c r="F600" s="8">
        <v>0.68263888888888891</v>
      </c>
      <c r="G600" s="4">
        <v>44956</v>
      </c>
      <c r="H600" s="1" t="s">
        <v>2257</v>
      </c>
      <c r="I600" s="1" t="s">
        <v>38</v>
      </c>
      <c r="J600" s="5">
        <v>1</v>
      </c>
      <c r="K600" s="5" t="str">
        <f>VLOOKUP(J600,'Svátky 2023'!A$18:B$20,2,0)</f>
        <v>neodkladné</v>
      </c>
      <c r="L600" s="1" t="s">
        <v>21</v>
      </c>
      <c r="M600" s="1" t="s">
        <v>22</v>
      </c>
      <c r="N600" s="1" t="s">
        <v>23</v>
      </c>
      <c r="O600">
        <f t="shared" si="27"/>
        <v>3</v>
      </c>
      <c r="P600" t="str">
        <f t="shared" si="28"/>
        <v>ANO</v>
      </c>
      <c r="Q600" s="4" t="str">
        <f>IFERROR(VLOOKUP(E600,'Svátky 2023'!B$2:B$14,1,0),"")</f>
        <v/>
      </c>
      <c r="R600" t="str">
        <f t="shared" si="29"/>
        <v>ANO</v>
      </c>
    </row>
    <row r="601" spans="1:18" x14ac:dyDescent="0.25">
      <c r="A601" s="1" t="s">
        <v>2258</v>
      </c>
      <c r="B601" s="1" t="s">
        <v>2259</v>
      </c>
      <c r="C601" s="1" t="s">
        <v>2260</v>
      </c>
      <c r="D601" s="1" t="s">
        <v>35</v>
      </c>
      <c r="E601" s="4">
        <v>44951</v>
      </c>
      <c r="F601" s="8">
        <v>0.70000000000000007</v>
      </c>
      <c r="G601" s="4">
        <v>44956</v>
      </c>
      <c r="H601" s="1" t="s">
        <v>210</v>
      </c>
      <c r="I601" s="1" t="s">
        <v>44</v>
      </c>
      <c r="J601" s="5">
        <v>3</v>
      </c>
      <c r="K601" s="5" t="str">
        <f>VLOOKUP(J601,'Svátky 2023'!A$18:B$20,2,0)</f>
        <v>jiné</v>
      </c>
      <c r="L601" s="1" t="s">
        <v>21</v>
      </c>
      <c r="M601" s="1" t="s">
        <v>31</v>
      </c>
      <c r="N601" s="1" t="s">
        <v>23</v>
      </c>
      <c r="O601">
        <f t="shared" si="27"/>
        <v>3</v>
      </c>
      <c r="P601" t="str">
        <f t="shared" si="28"/>
        <v>ANO</v>
      </c>
      <c r="Q601" s="4" t="str">
        <f>IFERROR(VLOOKUP(E601,'Svátky 2023'!B$2:B$14,1,0),"")</f>
        <v/>
      </c>
      <c r="R601" t="str">
        <f t="shared" si="29"/>
        <v>ANO</v>
      </c>
    </row>
    <row r="602" spans="1:18" x14ac:dyDescent="0.25">
      <c r="A602" s="1" t="s">
        <v>2262</v>
      </c>
      <c r="B602" s="1" t="s">
        <v>2263</v>
      </c>
      <c r="C602" s="1" t="s">
        <v>2264</v>
      </c>
      <c r="D602" s="1" t="s">
        <v>35</v>
      </c>
      <c r="E602" s="4">
        <v>44952</v>
      </c>
      <c r="F602" s="8">
        <v>3.7499999999999999E-2</v>
      </c>
      <c r="G602" s="4">
        <v>44956</v>
      </c>
      <c r="H602" s="1" t="s">
        <v>702</v>
      </c>
      <c r="I602" s="1" t="s">
        <v>38</v>
      </c>
      <c r="J602" s="5">
        <v>3</v>
      </c>
      <c r="K602" s="5" t="str">
        <f>VLOOKUP(J602,'Svátky 2023'!A$18:B$20,2,0)</f>
        <v>jiné</v>
      </c>
      <c r="L602" s="1" t="s">
        <v>21</v>
      </c>
      <c r="M602" s="1" t="s">
        <v>22</v>
      </c>
      <c r="N602" s="1" t="s">
        <v>23</v>
      </c>
      <c r="O602">
        <f t="shared" si="27"/>
        <v>4</v>
      </c>
      <c r="P602" t="str">
        <f t="shared" si="28"/>
        <v>ANO</v>
      </c>
      <c r="Q602" s="4" t="str">
        <f>IFERROR(VLOOKUP(E602,'Svátky 2023'!B$2:B$14,1,0),"")</f>
        <v/>
      </c>
      <c r="R602" t="str">
        <f t="shared" si="29"/>
        <v>ANO</v>
      </c>
    </row>
    <row r="603" spans="1:18" x14ac:dyDescent="0.25">
      <c r="A603" s="1" t="s">
        <v>2265</v>
      </c>
      <c r="B603" s="1" t="s">
        <v>2266</v>
      </c>
      <c r="C603" s="1" t="s">
        <v>2267</v>
      </c>
      <c r="D603" s="1" t="s">
        <v>35</v>
      </c>
      <c r="E603" s="4">
        <v>44952</v>
      </c>
      <c r="F603" s="8">
        <v>0.13472222222222222</v>
      </c>
      <c r="G603" s="4">
        <v>44956</v>
      </c>
      <c r="H603" s="1" t="s">
        <v>1888</v>
      </c>
      <c r="I603" s="1" t="s">
        <v>44</v>
      </c>
      <c r="J603" s="5">
        <v>3</v>
      </c>
      <c r="K603" s="5" t="str">
        <f>VLOOKUP(J603,'Svátky 2023'!A$18:B$20,2,0)</f>
        <v>jiné</v>
      </c>
      <c r="L603" s="1" t="s">
        <v>30</v>
      </c>
      <c r="M603" s="1" t="s">
        <v>31</v>
      </c>
      <c r="N603" s="1" t="s">
        <v>23</v>
      </c>
      <c r="O603">
        <f t="shared" si="27"/>
        <v>4</v>
      </c>
      <c r="P603" t="str">
        <f t="shared" si="28"/>
        <v>ANO</v>
      </c>
      <c r="Q603" s="4" t="str">
        <f>IFERROR(VLOOKUP(E603,'Svátky 2023'!B$2:B$14,1,0),"")</f>
        <v/>
      </c>
      <c r="R603" t="str">
        <f t="shared" si="29"/>
        <v>ANO</v>
      </c>
    </row>
    <row r="604" spans="1:18" x14ac:dyDescent="0.25">
      <c r="A604" s="1" t="s">
        <v>2268</v>
      </c>
      <c r="B604" s="1" t="s">
        <v>2269</v>
      </c>
      <c r="C604" s="1" t="s">
        <v>2270</v>
      </c>
      <c r="D604" s="1" t="s">
        <v>35</v>
      </c>
      <c r="E604" s="4">
        <v>44952</v>
      </c>
      <c r="F604" s="8">
        <v>0.36944444444444446</v>
      </c>
      <c r="G604" s="4">
        <v>44956</v>
      </c>
      <c r="H604" s="1" t="s">
        <v>1162</v>
      </c>
      <c r="I604" s="1" t="s">
        <v>19</v>
      </c>
      <c r="J604" s="5">
        <v>3</v>
      </c>
      <c r="K604" s="5" t="str">
        <f>VLOOKUP(J604,'Svátky 2023'!A$18:B$20,2,0)</f>
        <v>jiné</v>
      </c>
      <c r="L604" s="1" t="s">
        <v>21</v>
      </c>
      <c r="M604" s="1" t="s">
        <v>22</v>
      </c>
      <c r="N604" s="1" t="s">
        <v>23</v>
      </c>
      <c r="O604">
        <f t="shared" si="27"/>
        <v>4</v>
      </c>
      <c r="P604" t="str">
        <f t="shared" si="28"/>
        <v>NE</v>
      </c>
      <c r="Q604" s="4" t="str">
        <f>IFERROR(VLOOKUP(E604,'Svátky 2023'!B$2:B$14,1,0),"")</f>
        <v/>
      </c>
      <c r="R604" t="str">
        <f t="shared" si="29"/>
        <v/>
      </c>
    </row>
    <row r="605" spans="1:18" x14ac:dyDescent="0.25">
      <c r="A605" s="1" t="s">
        <v>2271</v>
      </c>
      <c r="B605" s="1" t="s">
        <v>2272</v>
      </c>
      <c r="C605" s="1" t="s">
        <v>2273</v>
      </c>
      <c r="D605" s="1" t="s">
        <v>35</v>
      </c>
      <c r="E605" s="4">
        <v>44952</v>
      </c>
      <c r="F605" s="8">
        <v>0.60833333333333328</v>
      </c>
      <c r="G605" s="4">
        <v>44956</v>
      </c>
      <c r="H605" s="1" t="s">
        <v>1817</v>
      </c>
      <c r="I605" s="1" t="s">
        <v>19</v>
      </c>
      <c r="J605" s="5">
        <v>3</v>
      </c>
      <c r="K605" s="5" t="str">
        <f>VLOOKUP(J605,'Svátky 2023'!A$18:B$20,2,0)</f>
        <v>jiné</v>
      </c>
      <c r="L605" s="1" t="s">
        <v>23</v>
      </c>
      <c r="M605" s="1" t="s">
        <v>22</v>
      </c>
      <c r="N605" s="1" t="s">
        <v>23</v>
      </c>
      <c r="O605">
        <f t="shared" si="27"/>
        <v>4</v>
      </c>
      <c r="P605" t="str">
        <f t="shared" si="28"/>
        <v>NE</v>
      </c>
      <c r="Q605" s="4" t="str">
        <f>IFERROR(VLOOKUP(E605,'Svátky 2023'!B$2:B$14,1,0),"")</f>
        <v/>
      </c>
      <c r="R605" t="str">
        <f t="shared" si="29"/>
        <v/>
      </c>
    </row>
    <row r="606" spans="1:18" x14ac:dyDescent="0.25">
      <c r="A606" s="1" t="s">
        <v>2274</v>
      </c>
      <c r="B606" s="1" t="s">
        <v>2275</v>
      </c>
      <c r="C606" s="1" t="s">
        <v>2276</v>
      </c>
      <c r="D606" s="1" t="s">
        <v>35</v>
      </c>
      <c r="E606" s="4">
        <v>44952</v>
      </c>
      <c r="F606" s="8">
        <v>0.61597222222222225</v>
      </c>
      <c r="G606" s="4">
        <v>44956</v>
      </c>
      <c r="H606" s="1" t="s">
        <v>228</v>
      </c>
      <c r="I606" s="1" t="s">
        <v>38</v>
      </c>
      <c r="J606" s="5">
        <v>1</v>
      </c>
      <c r="K606" s="5" t="str">
        <f>VLOOKUP(J606,'Svátky 2023'!A$18:B$20,2,0)</f>
        <v>neodkladné</v>
      </c>
      <c r="L606" s="1" t="s">
        <v>22</v>
      </c>
      <c r="M606" s="1" t="s">
        <v>22</v>
      </c>
      <c r="N606" s="1" t="s">
        <v>23</v>
      </c>
      <c r="O606">
        <f t="shared" si="27"/>
        <v>4</v>
      </c>
      <c r="P606" t="str">
        <f t="shared" si="28"/>
        <v>NE</v>
      </c>
      <c r="Q606" s="4" t="str">
        <f>IFERROR(VLOOKUP(E606,'Svátky 2023'!B$2:B$14,1,0),"")</f>
        <v/>
      </c>
      <c r="R606" t="str">
        <f t="shared" si="29"/>
        <v/>
      </c>
    </row>
    <row r="607" spans="1:18" x14ac:dyDescent="0.25">
      <c r="A607" s="1" t="s">
        <v>2277</v>
      </c>
      <c r="B607" s="1" t="s">
        <v>2278</v>
      </c>
      <c r="C607" s="1" t="s">
        <v>2279</v>
      </c>
      <c r="D607" s="1" t="s">
        <v>100</v>
      </c>
      <c r="E607" s="4">
        <v>44952</v>
      </c>
      <c r="F607" s="8">
        <v>0.68402777777777779</v>
      </c>
      <c r="G607" s="4">
        <v>44956</v>
      </c>
      <c r="H607" s="1" t="s">
        <v>2280</v>
      </c>
      <c r="I607" s="1" t="s">
        <v>51</v>
      </c>
      <c r="J607" s="5">
        <v>1</v>
      </c>
      <c r="K607" s="5" t="str">
        <f>VLOOKUP(J607,'Svátky 2023'!A$18:B$20,2,0)</f>
        <v>neodkladné</v>
      </c>
      <c r="L607" s="1" t="s">
        <v>21</v>
      </c>
      <c r="M607" s="1" t="s">
        <v>22</v>
      </c>
      <c r="N607" s="1" t="s">
        <v>23</v>
      </c>
      <c r="O607">
        <f t="shared" si="27"/>
        <v>4</v>
      </c>
      <c r="P607" t="str">
        <f t="shared" si="28"/>
        <v>ANO</v>
      </c>
      <c r="Q607" s="4" t="str">
        <f>IFERROR(VLOOKUP(E607,'Svátky 2023'!B$2:B$14,1,0),"")</f>
        <v/>
      </c>
      <c r="R607" t="str">
        <f t="shared" si="29"/>
        <v>ANO</v>
      </c>
    </row>
    <row r="608" spans="1:18" x14ac:dyDescent="0.25">
      <c r="A608" s="1" t="s">
        <v>2281</v>
      </c>
      <c r="B608" s="1" t="s">
        <v>2282</v>
      </c>
      <c r="C608" s="1" t="s">
        <v>2283</v>
      </c>
      <c r="D608" s="1" t="s">
        <v>35</v>
      </c>
      <c r="E608" s="4">
        <v>44953</v>
      </c>
      <c r="F608" s="8">
        <v>0.53263888888888888</v>
      </c>
      <c r="G608" s="4">
        <v>44956</v>
      </c>
      <c r="H608" s="1" t="s">
        <v>764</v>
      </c>
      <c r="I608" s="1" t="s">
        <v>38</v>
      </c>
      <c r="J608" s="5">
        <v>1</v>
      </c>
      <c r="K608" s="5" t="str">
        <f>VLOOKUP(J608,'Svátky 2023'!A$18:B$20,2,0)</f>
        <v>neodkladné</v>
      </c>
      <c r="L608" s="1" t="s">
        <v>23</v>
      </c>
      <c r="M608" s="1" t="s">
        <v>22</v>
      </c>
      <c r="N608" s="1" t="s">
        <v>23</v>
      </c>
      <c r="O608">
        <f t="shared" si="27"/>
        <v>5</v>
      </c>
      <c r="P608" t="str">
        <f t="shared" si="28"/>
        <v>NE</v>
      </c>
      <c r="Q608" s="4" t="str">
        <f>IFERROR(VLOOKUP(E608,'Svátky 2023'!B$2:B$14,1,0),"")</f>
        <v/>
      </c>
      <c r="R608" t="str">
        <f t="shared" si="29"/>
        <v/>
      </c>
    </row>
    <row r="609" spans="1:18" x14ac:dyDescent="0.25">
      <c r="A609" s="1" t="s">
        <v>2284</v>
      </c>
      <c r="B609" s="1" t="s">
        <v>2091</v>
      </c>
      <c r="C609" s="1" t="s">
        <v>2092</v>
      </c>
      <c r="D609" s="1" t="s">
        <v>64</v>
      </c>
      <c r="E609" s="4">
        <v>44953</v>
      </c>
      <c r="F609" s="8">
        <v>0.5541666666666667</v>
      </c>
      <c r="G609" s="4">
        <v>44956</v>
      </c>
      <c r="H609" s="1" t="s">
        <v>688</v>
      </c>
      <c r="I609" s="1" t="s">
        <v>145</v>
      </c>
      <c r="J609" s="5">
        <v>3</v>
      </c>
      <c r="K609" s="5" t="str">
        <f>VLOOKUP(J609,'Svátky 2023'!A$18:B$20,2,0)</f>
        <v>jiné</v>
      </c>
      <c r="L609" s="1" t="s">
        <v>30</v>
      </c>
      <c r="M609" s="1" t="s">
        <v>31</v>
      </c>
      <c r="N609" s="1" t="s">
        <v>23</v>
      </c>
      <c r="O609">
        <f t="shared" si="27"/>
        <v>5</v>
      </c>
      <c r="P609" t="str">
        <f t="shared" si="28"/>
        <v>NE</v>
      </c>
      <c r="Q609" s="4" t="str">
        <f>IFERROR(VLOOKUP(E609,'Svátky 2023'!B$2:B$14,1,0),"")</f>
        <v/>
      </c>
      <c r="R609" t="str">
        <f t="shared" si="29"/>
        <v/>
      </c>
    </row>
    <row r="610" spans="1:18" x14ac:dyDescent="0.25">
      <c r="A610" s="1" t="s">
        <v>2285</v>
      </c>
      <c r="B610" s="1" t="s">
        <v>2286</v>
      </c>
      <c r="C610" s="1" t="s">
        <v>2287</v>
      </c>
      <c r="D610" s="1" t="s">
        <v>48</v>
      </c>
      <c r="E610" s="4">
        <v>44953</v>
      </c>
      <c r="F610" s="8">
        <v>0.55902777777777779</v>
      </c>
      <c r="G610" s="4">
        <v>44956</v>
      </c>
      <c r="H610" s="1" t="s">
        <v>66</v>
      </c>
      <c r="I610" s="1" t="s">
        <v>44</v>
      </c>
      <c r="J610" s="5">
        <v>3</v>
      </c>
      <c r="K610" s="5" t="str">
        <f>VLOOKUP(J610,'Svátky 2023'!A$18:B$20,2,0)</f>
        <v>jiné</v>
      </c>
      <c r="L610" s="1" t="s">
        <v>30</v>
      </c>
      <c r="M610" s="1" t="s">
        <v>31</v>
      </c>
      <c r="N610" s="1" t="s">
        <v>23</v>
      </c>
      <c r="O610">
        <f t="shared" si="27"/>
        <v>5</v>
      </c>
      <c r="P610" t="str">
        <f t="shared" si="28"/>
        <v>NE</v>
      </c>
      <c r="Q610" s="4" t="str">
        <f>IFERROR(VLOOKUP(E610,'Svátky 2023'!B$2:B$14,1,0),"")</f>
        <v/>
      </c>
      <c r="R610" t="str">
        <f t="shared" si="29"/>
        <v/>
      </c>
    </row>
    <row r="611" spans="1:18" x14ac:dyDescent="0.25">
      <c r="A611" s="1" t="s">
        <v>2288</v>
      </c>
      <c r="B611" s="1" t="s">
        <v>2289</v>
      </c>
      <c r="C611" s="1" t="s">
        <v>2290</v>
      </c>
      <c r="D611" s="1" t="s">
        <v>35</v>
      </c>
      <c r="E611" s="4">
        <v>44953</v>
      </c>
      <c r="F611" s="8">
        <v>0.56111111111111112</v>
      </c>
      <c r="G611" s="4">
        <v>44956</v>
      </c>
      <c r="H611" s="1" t="s">
        <v>1116</v>
      </c>
      <c r="I611" s="1" t="s">
        <v>44</v>
      </c>
      <c r="J611" s="5">
        <v>3</v>
      </c>
      <c r="K611" s="5" t="str">
        <f>VLOOKUP(J611,'Svátky 2023'!A$18:B$20,2,0)</f>
        <v>jiné</v>
      </c>
      <c r="L611" s="1" t="s">
        <v>30</v>
      </c>
      <c r="M611" s="1" t="s">
        <v>31</v>
      </c>
      <c r="N611" s="1" t="s">
        <v>23</v>
      </c>
      <c r="O611">
        <f t="shared" si="27"/>
        <v>5</v>
      </c>
      <c r="P611" t="str">
        <f t="shared" si="28"/>
        <v>NE</v>
      </c>
      <c r="Q611" s="4" t="str">
        <f>IFERROR(VLOOKUP(E611,'Svátky 2023'!B$2:B$14,1,0),"")</f>
        <v/>
      </c>
      <c r="R611" t="str">
        <f t="shared" si="29"/>
        <v/>
      </c>
    </row>
    <row r="612" spans="1:18" x14ac:dyDescent="0.25">
      <c r="A612" s="1" t="s">
        <v>2291</v>
      </c>
      <c r="B612" s="1" t="s">
        <v>2292</v>
      </c>
      <c r="C612" s="1" t="s">
        <v>2293</v>
      </c>
      <c r="D612" s="1" t="s">
        <v>35</v>
      </c>
      <c r="E612" s="4">
        <v>44954</v>
      </c>
      <c r="F612" s="8">
        <v>0.27986111111111112</v>
      </c>
      <c r="G612" s="4">
        <v>44956</v>
      </c>
      <c r="H612" s="1" t="s">
        <v>1183</v>
      </c>
      <c r="I612" s="1" t="s">
        <v>1300</v>
      </c>
      <c r="J612" s="5">
        <v>3</v>
      </c>
      <c r="K612" s="5" t="str">
        <f>VLOOKUP(J612,'Svátky 2023'!A$18:B$20,2,0)</f>
        <v>jiné</v>
      </c>
      <c r="L612" s="1" t="s">
        <v>21</v>
      </c>
      <c r="M612" s="1" t="s">
        <v>22</v>
      </c>
      <c r="N612" s="1" t="s">
        <v>23</v>
      </c>
      <c r="O612">
        <f t="shared" si="27"/>
        <v>6</v>
      </c>
      <c r="P612" t="str">
        <f t="shared" si="28"/>
        <v>ANO</v>
      </c>
      <c r="Q612" s="4" t="str">
        <f>IFERROR(VLOOKUP(E612,'Svátky 2023'!B$2:B$14,1,0),"")</f>
        <v/>
      </c>
      <c r="R612" t="str">
        <f t="shared" si="29"/>
        <v>ANO</v>
      </c>
    </row>
    <row r="613" spans="1:18" x14ac:dyDescent="0.25">
      <c r="A613" s="1" t="s">
        <v>2294</v>
      </c>
      <c r="B613" s="1" t="s">
        <v>2295</v>
      </c>
      <c r="C613" s="1" t="s">
        <v>2296</v>
      </c>
      <c r="D613" s="1" t="s">
        <v>35</v>
      </c>
      <c r="E613" s="4">
        <v>44954</v>
      </c>
      <c r="F613" s="8">
        <v>0.80694444444444446</v>
      </c>
      <c r="G613" s="4">
        <v>44956</v>
      </c>
      <c r="H613" s="1" t="s">
        <v>788</v>
      </c>
      <c r="I613" s="1" t="s">
        <v>38</v>
      </c>
      <c r="J613" s="5">
        <v>1</v>
      </c>
      <c r="K613" s="5" t="str">
        <f>VLOOKUP(J613,'Svátky 2023'!A$18:B$20,2,0)</f>
        <v>neodkladné</v>
      </c>
      <c r="L613" s="1" t="s">
        <v>30</v>
      </c>
      <c r="M613" s="1" t="s">
        <v>22</v>
      </c>
      <c r="N613" s="1" t="s">
        <v>23</v>
      </c>
      <c r="O613">
        <f t="shared" si="27"/>
        <v>6</v>
      </c>
      <c r="P613" t="str">
        <f t="shared" si="28"/>
        <v>ANO</v>
      </c>
      <c r="Q613" s="4" t="str">
        <f>IFERROR(VLOOKUP(E613,'Svátky 2023'!B$2:B$14,1,0),"")</f>
        <v/>
      </c>
      <c r="R613" t="str">
        <f t="shared" si="29"/>
        <v>ANO</v>
      </c>
    </row>
    <row r="614" spans="1:18" x14ac:dyDescent="0.25">
      <c r="A614" s="1" t="s">
        <v>2297</v>
      </c>
      <c r="B614" s="1" t="s">
        <v>2298</v>
      </c>
      <c r="C614" s="1" t="s">
        <v>2299</v>
      </c>
      <c r="D614" s="1" t="s">
        <v>35</v>
      </c>
      <c r="E614" s="4">
        <v>44954</v>
      </c>
      <c r="F614" s="8">
        <v>0.81041666666666667</v>
      </c>
      <c r="G614" s="4">
        <v>44956</v>
      </c>
      <c r="H614" s="1" t="s">
        <v>1243</v>
      </c>
      <c r="I614" s="1" t="s">
        <v>44</v>
      </c>
      <c r="J614" s="5">
        <v>3</v>
      </c>
      <c r="K614" s="5" t="str">
        <f>VLOOKUP(J614,'Svátky 2023'!A$18:B$20,2,0)</f>
        <v>jiné</v>
      </c>
      <c r="L614" s="1" t="s">
        <v>30</v>
      </c>
      <c r="M614" s="1" t="s">
        <v>31</v>
      </c>
      <c r="N614" s="1" t="s">
        <v>23</v>
      </c>
      <c r="O614">
        <f t="shared" si="27"/>
        <v>6</v>
      </c>
      <c r="P614" t="str">
        <f t="shared" si="28"/>
        <v>ANO</v>
      </c>
      <c r="Q614" s="4" t="str">
        <f>IFERROR(VLOOKUP(E614,'Svátky 2023'!B$2:B$14,1,0),"")</f>
        <v/>
      </c>
      <c r="R614" t="str">
        <f t="shared" si="29"/>
        <v>ANO</v>
      </c>
    </row>
    <row r="615" spans="1:18" x14ac:dyDescent="0.25">
      <c r="A615" s="1" t="s">
        <v>2301</v>
      </c>
      <c r="B615" s="1" t="s">
        <v>2302</v>
      </c>
      <c r="C615" s="1" t="s">
        <v>2303</v>
      </c>
      <c r="D615" s="1" t="s">
        <v>35</v>
      </c>
      <c r="E615" s="4">
        <v>44955</v>
      </c>
      <c r="F615" s="8">
        <v>0.37222222222222223</v>
      </c>
      <c r="G615" s="4">
        <v>44956</v>
      </c>
      <c r="H615" s="1" t="s">
        <v>515</v>
      </c>
      <c r="I615" s="1" t="s">
        <v>51</v>
      </c>
      <c r="J615" s="5">
        <v>1</v>
      </c>
      <c r="K615" s="5" t="str">
        <f>VLOOKUP(J615,'Svátky 2023'!A$18:B$20,2,0)</f>
        <v>neodkladné</v>
      </c>
      <c r="L615" s="1" t="s">
        <v>21</v>
      </c>
      <c r="M615" s="1" t="s">
        <v>22</v>
      </c>
      <c r="N615" s="1" t="s">
        <v>23</v>
      </c>
      <c r="O615">
        <f t="shared" si="27"/>
        <v>7</v>
      </c>
      <c r="P615" t="str">
        <f t="shared" si="28"/>
        <v>NE</v>
      </c>
      <c r="Q615" s="4" t="str">
        <f>IFERROR(VLOOKUP(E615,'Svátky 2023'!B$2:B$14,1,0),"")</f>
        <v/>
      </c>
      <c r="R615" t="str">
        <f t="shared" si="29"/>
        <v>ANO</v>
      </c>
    </row>
    <row r="616" spans="1:18" x14ac:dyDescent="0.25">
      <c r="A616" s="1" t="s">
        <v>2304</v>
      </c>
      <c r="B616" s="1" t="s">
        <v>2305</v>
      </c>
      <c r="C616" s="1" t="s">
        <v>2306</v>
      </c>
      <c r="D616" s="1" t="s">
        <v>35</v>
      </c>
      <c r="E616" s="4">
        <v>44955</v>
      </c>
      <c r="F616" s="8">
        <v>0.6</v>
      </c>
      <c r="G616" s="4">
        <v>44956</v>
      </c>
      <c r="H616" s="1" t="s">
        <v>737</v>
      </c>
      <c r="I616" s="1" t="s">
        <v>51</v>
      </c>
      <c r="J616" s="5">
        <v>1</v>
      </c>
      <c r="K616" s="5" t="str">
        <f>VLOOKUP(J616,'Svátky 2023'!A$18:B$20,2,0)</f>
        <v>neodkladné</v>
      </c>
      <c r="L616" s="1" t="s">
        <v>21</v>
      </c>
      <c r="M616" s="1" t="s">
        <v>22</v>
      </c>
      <c r="N616" s="1" t="s">
        <v>23</v>
      </c>
      <c r="O616">
        <f t="shared" si="27"/>
        <v>7</v>
      </c>
      <c r="P616" t="str">
        <f t="shared" si="28"/>
        <v>NE</v>
      </c>
      <c r="Q616" s="4" t="str">
        <f>IFERROR(VLOOKUP(E616,'Svátky 2023'!B$2:B$14,1,0),"")</f>
        <v/>
      </c>
      <c r="R616" t="str">
        <f t="shared" si="29"/>
        <v>ANO</v>
      </c>
    </row>
    <row r="617" spans="1:18" x14ac:dyDescent="0.25">
      <c r="A617" s="1" t="s">
        <v>2308</v>
      </c>
      <c r="B617" s="1" t="s">
        <v>2309</v>
      </c>
      <c r="C617" s="1" t="s">
        <v>2310</v>
      </c>
      <c r="D617" s="1" t="s">
        <v>35</v>
      </c>
      <c r="E617" s="4">
        <v>44955</v>
      </c>
      <c r="F617" s="8">
        <v>0.60625000000000007</v>
      </c>
      <c r="G617" s="4">
        <v>44956</v>
      </c>
      <c r="H617" s="1" t="s">
        <v>86</v>
      </c>
      <c r="I617" s="1" t="s">
        <v>120</v>
      </c>
      <c r="J617" s="5">
        <v>3</v>
      </c>
      <c r="K617" s="5" t="str">
        <f>VLOOKUP(J617,'Svátky 2023'!A$18:B$20,2,0)</f>
        <v>jiné</v>
      </c>
      <c r="L617" s="1" t="s">
        <v>30</v>
      </c>
      <c r="M617" s="1" t="s">
        <v>31</v>
      </c>
      <c r="N617" s="1" t="s">
        <v>23</v>
      </c>
      <c r="O617">
        <f t="shared" si="27"/>
        <v>7</v>
      </c>
      <c r="P617" t="str">
        <f t="shared" si="28"/>
        <v>NE</v>
      </c>
      <c r="Q617" s="4" t="str">
        <f>IFERROR(VLOOKUP(E617,'Svátky 2023'!B$2:B$14,1,0),"")</f>
        <v/>
      </c>
      <c r="R617" t="str">
        <f t="shared" si="29"/>
        <v>ANO</v>
      </c>
    </row>
    <row r="618" spans="1:18" x14ac:dyDescent="0.25">
      <c r="A618" s="1" t="s">
        <v>2311</v>
      </c>
      <c r="B618" s="1" t="s">
        <v>868</v>
      </c>
      <c r="C618" s="1" t="s">
        <v>869</v>
      </c>
      <c r="D618" s="1" t="s">
        <v>35</v>
      </c>
      <c r="E618" s="4">
        <v>44946</v>
      </c>
      <c r="F618" s="8">
        <v>0.51111111111111118</v>
      </c>
      <c r="G618" s="4">
        <v>44957</v>
      </c>
      <c r="H618" s="1" t="s">
        <v>330</v>
      </c>
      <c r="I618" s="1" t="s">
        <v>19</v>
      </c>
      <c r="J618" s="5">
        <v>1</v>
      </c>
      <c r="K618" s="5" t="str">
        <f>VLOOKUP(J618,'Svátky 2023'!A$18:B$20,2,0)</f>
        <v>neodkladné</v>
      </c>
      <c r="L618" s="1" t="s">
        <v>21</v>
      </c>
      <c r="M618" s="1" t="s">
        <v>20</v>
      </c>
      <c r="N618" s="1" t="s">
        <v>23</v>
      </c>
      <c r="O618">
        <f t="shared" si="27"/>
        <v>5</v>
      </c>
      <c r="P618" t="str">
        <f t="shared" si="28"/>
        <v>NE</v>
      </c>
      <c r="Q618" s="4" t="str">
        <f>IFERROR(VLOOKUP(E618,'Svátky 2023'!B$2:B$14,1,0),"")</f>
        <v/>
      </c>
      <c r="R618" t="str">
        <f t="shared" si="29"/>
        <v/>
      </c>
    </row>
    <row r="619" spans="1:18" x14ac:dyDescent="0.25">
      <c r="A619" s="1" t="s">
        <v>2312</v>
      </c>
      <c r="B619" s="1" t="s">
        <v>2313</v>
      </c>
      <c r="C619" s="1" t="s">
        <v>2314</v>
      </c>
      <c r="D619" s="1" t="s">
        <v>48</v>
      </c>
      <c r="E619" s="4">
        <v>44950</v>
      </c>
      <c r="F619" s="8">
        <v>0.56527777777777777</v>
      </c>
      <c r="G619" s="4">
        <v>44957</v>
      </c>
      <c r="H619" s="1" t="s">
        <v>339</v>
      </c>
      <c r="I619" s="1" t="s">
        <v>1300</v>
      </c>
      <c r="J619" s="5">
        <v>1</v>
      </c>
      <c r="K619" s="5" t="str">
        <f>VLOOKUP(J619,'Svátky 2023'!A$18:B$20,2,0)</f>
        <v>neodkladné</v>
      </c>
      <c r="L619" s="1" t="s">
        <v>31</v>
      </c>
      <c r="M619" s="1" t="s">
        <v>20</v>
      </c>
      <c r="N619" s="1" t="s">
        <v>733</v>
      </c>
      <c r="O619">
        <f t="shared" si="27"/>
        <v>2</v>
      </c>
      <c r="P619" t="str">
        <f t="shared" si="28"/>
        <v>NE</v>
      </c>
      <c r="Q619" s="4" t="str">
        <f>IFERROR(VLOOKUP(E619,'Svátky 2023'!B$2:B$14,1,0),"")</f>
        <v/>
      </c>
      <c r="R619" t="str">
        <f t="shared" si="29"/>
        <v/>
      </c>
    </row>
    <row r="620" spans="1:18" x14ac:dyDescent="0.25">
      <c r="A620" s="1" t="s">
        <v>2315</v>
      </c>
      <c r="B620" s="1" t="s">
        <v>2316</v>
      </c>
      <c r="C620" s="1" t="s">
        <v>2317</v>
      </c>
      <c r="D620" s="1" t="s">
        <v>48</v>
      </c>
      <c r="E620" s="4">
        <v>44950</v>
      </c>
      <c r="F620" s="8">
        <v>0.59097222222222223</v>
      </c>
      <c r="G620" s="4">
        <v>44957</v>
      </c>
      <c r="H620" s="1" t="s">
        <v>1044</v>
      </c>
      <c r="I620" s="1" t="s">
        <v>29</v>
      </c>
      <c r="J620" s="5">
        <v>3</v>
      </c>
      <c r="K620" s="5" t="str">
        <f>VLOOKUP(J620,'Svátky 2023'!A$18:B$20,2,0)</f>
        <v>jiné</v>
      </c>
      <c r="L620" s="1" t="s">
        <v>30</v>
      </c>
      <c r="M620" s="1" t="s">
        <v>31</v>
      </c>
      <c r="N620" s="1" t="s">
        <v>23</v>
      </c>
      <c r="O620">
        <f t="shared" si="27"/>
        <v>2</v>
      </c>
      <c r="P620" t="str">
        <f t="shared" si="28"/>
        <v>NE</v>
      </c>
      <c r="Q620" s="4" t="str">
        <f>IFERROR(VLOOKUP(E620,'Svátky 2023'!B$2:B$14,1,0),"")</f>
        <v/>
      </c>
      <c r="R620" t="str">
        <f t="shared" si="29"/>
        <v/>
      </c>
    </row>
    <row r="621" spans="1:18" x14ac:dyDescent="0.25">
      <c r="A621" s="1" t="s">
        <v>2318</v>
      </c>
      <c r="B621" s="1" t="s">
        <v>2319</v>
      </c>
      <c r="C621" s="1" t="s">
        <v>2320</v>
      </c>
      <c r="D621" s="1" t="s">
        <v>35</v>
      </c>
      <c r="E621" s="4">
        <v>44950</v>
      </c>
      <c r="F621" s="8">
        <v>0.65972222222222221</v>
      </c>
      <c r="G621" s="4">
        <v>44957</v>
      </c>
      <c r="H621" s="1" t="s">
        <v>296</v>
      </c>
      <c r="I621" s="1" t="s">
        <v>19</v>
      </c>
      <c r="J621" s="5">
        <v>1</v>
      </c>
      <c r="K621" s="5" t="str">
        <f>VLOOKUP(J621,'Svátky 2023'!A$18:B$20,2,0)</f>
        <v>neodkladné</v>
      </c>
      <c r="L621" s="1" t="s">
        <v>31</v>
      </c>
      <c r="M621" s="1" t="s">
        <v>22</v>
      </c>
      <c r="N621" s="1" t="s">
        <v>23</v>
      </c>
      <c r="O621">
        <f t="shared" si="27"/>
        <v>2</v>
      </c>
      <c r="P621" t="str">
        <f t="shared" si="28"/>
        <v>ANO</v>
      </c>
      <c r="Q621" s="4" t="str">
        <f>IFERROR(VLOOKUP(E621,'Svátky 2023'!B$2:B$14,1,0),"")</f>
        <v/>
      </c>
      <c r="R621" t="str">
        <f t="shared" si="29"/>
        <v>ANO</v>
      </c>
    </row>
    <row r="622" spans="1:18" x14ac:dyDescent="0.25">
      <c r="A622" s="1" t="s">
        <v>2322</v>
      </c>
      <c r="B622" s="1" t="s">
        <v>2323</v>
      </c>
      <c r="C622" s="1" t="s">
        <v>2324</v>
      </c>
      <c r="D622" s="1" t="s">
        <v>35</v>
      </c>
      <c r="E622" s="4">
        <v>44952</v>
      </c>
      <c r="F622" s="8">
        <v>0.39930555555555558</v>
      </c>
      <c r="G622" s="4">
        <v>44957</v>
      </c>
      <c r="H622" s="1" t="s">
        <v>102</v>
      </c>
      <c r="I622" s="1" t="s">
        <v>51</v>
      </c>
      <c r="J622" s="5">
        <v>3</v>
      </c>
      <c r="K622" s="5" t="str">
        <f>VLOOKUP(J622,'Svátky 2023'!A$18:B$20,2,0)</f>
        <v>jiné</v>
      </c>
      <c r="L622" s="1" t="s">
        <v>21</v>
      </c>
      <c r="M622" s="1" t="s">
        <v>22</v>
      </c>
      <c r="N622" s="1" t="s">
        <v>23</v>
      </c>
      <c r="O622">
        <f t="shared" si="27"/>
        <v>4</v>
      </c>
      <c r="P622" t="str">
        <f t="shared" si="28"/>
        <v>NE</v>
      </c>
      <c r="Q622" s="4" t="str">
        <f>IFERROR(VLOOKUP(E622,'Svátky 2023'!B$2:B$14,1,0),"")</f>
        <v/>
      </c>
      <c r="R622" t="str">
        <f t="shared" si="29"/>
        <v/>
      </c>
    </row>
    <row r="623" spans="1:18" x14ac:dyDescent="0.25">
      <c r="A623" s="1" t="s">
        <v>2325</v>
      </c>
      <c r="B623" s="1" t="s">
        <v>2326</v>
      </c>
      <c r="C623" s="1" t="s">
        <v>2327</v>
      </c>
      <c r="D623" s="1" t="s">
        <v>35</v>
      </c>
      <c r="E623" s="4">
        <v>44952</v>
      </c>
      <c r="F623" s="8">
        <v>0.53194444444444444</v>
      </c>
      <c r="G623" s="4">
        <v>44957</v>
      </c>
      <c r="H623" s="1" t="s">
        <v>2329</v>
      </c>
      <c r="I623" s="1" t="s">
        <v>29</v>
      </c>
      <c r="J623" s="5">
        <v>3</v>
      </c>
      <c r="K623" s="5" t="str">
        <f>VLOOKUP(J623,'Svátky 2023'!A$18:B$20,2,0)</f>
        <v>jiné</v>
      </c>
      <c r="L623" s="1" t="s">
        <v>30</v>
      </c>
      <c r="M623" s="1" t="s">
        <v>31</v>
      </c>
      <c r="N623" s="1" t="s">
        <v>23</v>
      </c>
      <c r="O623">
        <f t="shared" si="27"/>
        <v>4</v>
      </c>
      <c r="P623" t="str">
        <f t="shared" si="28"/>
        <v>NE</v>
      </c>
      <c r="Q623" s="4" t="str">
        <f>IFERROR(VLOOKUP(E623,'Svátky 2023'!B$2:B$14,1,0),"")</f>
        <v/>
      </c>
      <c r="R623" t="str">
        <f t="shared" si="29"/>
        <v/>
      </c>
    </row>
    <row r="624" spans="1:18" x14ac:dyDescent="0.25">
      <c r="A624" s="1" t="s">
        <v>2330</v>
      </c>
      <c r="B624" s="1" t="s">
        <v>2331</v>
      </c>
      <c r="C624" s="1" t="s">
        <v>2332</v>
      </c>
      <c r="D624" s="1" t="s">
        <v>48</v>
      </c>
      <c r="E624" s="4">
        <v>44952</v>
      </c>
      <c r="F624" s="8">
        <v>0.59722222222222221</v>
      </c>
      <c r="G624" s="4">
        <v>44957</v>
      </c>
      <c r="H624" s="1" t="s">
        <v>248</v>
      </c>
      <c r="I624" s="1" t="s">
        <v>51</v>
      </c>
      <c r="J624" s="5">
        <v>1</v>
      </c>
      <c r="K624" s="5" t="str">
        <f>VLOOKUP(J624,'Svátky 2023'!A$18:B$20,2,0)</f>
        <v>neodkladné</v>
      </c>
      <c r="L624" s="1" t="s">
        <v>21</v>
      </c>
      <c r="M624" s="1" t="s">
        <v>22</v>
      </c>
      <c r="N624" s="1" t="s">
        <v>23</v>
      </c>
      <c r="O624">
        <f t="shared" si="27"/>
        <v>4</v>
      </c>
      <c r="P624" t="str">
        <f t="shared" si="28"/>
        <v>NE</v>
      </c>
      <c r="Q624" s="4" t="str">
        <f>IFERROR(VLOOKUP(E624,'Svátky 2023'!B$2:B$14,1,0),"")</f>
        <v/>
      </c>
      <c r="R624" t="str">
        <f t="shared" si="29"/>
        <v/>
      </c>
    </row>
    <row r="625" spans="1:18" x14ac:dyDescent="0.25">
      <c r="A625" s="1" t="s">
        <v>2333</v>
      </c>
      <c r="B625" s="1" t="s">
        <v>2334</v>
      </c>
      <c r="C625" s="1" t="s">
        <v>2335</v>
      </c>
      <c r="D625" s="1" t="s">
        <v>48</v>
      </c>
      <c r="E625" s="4">
        <v>44952</v>
      </c>
      <c r="F625" s="8">
        <v>0.62083333333333335</v>
      </c>
      <c r="G625" s="4">
        <v>44957</v>
      </c>
      <c r="H625" s="1" t="s">
        <v>1018</v>
      </c>
      <c r="I625" s="1" t="s">
        <v>120</v>
      </c>
      <c r="J625" s="5">
        <v>3</v>
      </c>
      <c r="K625" s="5" t="str">
        <f>VLOOKUP(J625,'Svátky 2023'!A$18:B$20,2,0)</f>
        <v>jiné</v>
      </c>
      <c r="L625" s="1" t="s">
        <v>30</v>
      </c>
      <c r="M625" s="1" t="s">
        <v>31</v>
      </c>
      <c r="N625" s="1" t="s">
        <v>23</v>
      </c>
      <c r="O625">
        <f t="shared" si="27"/>
        <v>4</v>
      </c>
      <c r="P625" t="str">
        <f t="shared" si="28"/>
        <v>NE</v>
      </c>
      <c r="Q625" s="4" t="str">
        <f>IFERROR(VLOOKUP(E625,'Svátky 2023'!B$2:B$14,1,0),"")</f>
        <v/>
      </c>
      <c r="R625" t="str">
        <f t="shared" si="29"/>
        <v/>
      </c>
    </row>
    <row r="626" spans="1:18" x14ac:dyDescent="0.25">
      <c r="A626" s="1" t="s">
        <v>2336</v>
      </c>
      <c r="B626" s="1" t="s">
        <v>2337</v>
      </c>
      <c r="C626" s="1" t="s">
        <v>2338</v>
      </c>
      <c r="D626" s="1" t="s">
        <v>48</v>
      </c>
      <c r="E626" s="4">
        <v>44953</v>
      </c>
      <c r="F626" s="8">
        <v>0.41250000000000003</v>
      </c>
      <c r="G626" s="4">
        <v>44957</v>
      </c>
      <c r="H626" s="1" t="s">
        <v>1494</v>
      </c>
      <c r="I626" s="1" t="s">
        <v>19</v>
      </c>
      <c r="J626" s="5">
        <v>1</v>
      </c>
      <c r="K626" s="5" t="str">
        <f>VLOOKUP(J626,'Svátky 2023'!A$18:B$20,2,0)</f>
        <v>neodkladné</v>
      </c>
      <c r="L626" s="1" t="s">
        <v>23</v>
      </c>
      <c r="M626" s="1" t="s">
        <v>22</v>
      </c>
      <c r="N626" s="1" t="s">
        <v>23</v>
      </c>
      <c r="O626">
        <f t="shared" si="27"/>
        <v>5</v>
      </c>
      <c r="P626" t="str">
        <f t="shared" si="28"/>
        <v>NE</v>
      </c>
      <c r="Q626" s="4" t="str">
        <f>IFERROR(VLOOKUP(E626,'Svátky 2023'!B$2:B$14,1,0),"")</f>
        <v/>
      </c>
      <c r="R626" t="str">
        <f t="shared" si="29"/>
        <v/>
      </c>
    </row>
    <row r="627" spans="1:18" x14ac:dyDescent="0.25">
      <c r="A627" s="1" t="s">
        <v>2339</v>
      </c>
      <c r="B627" s="1" t="s">
        <v>2340</v>
      </c>
      <c r="C627" s="1" t="s">
        <v>2341</v>
      </c>
      <c r="D627" s="1" t="s">
        <v>100</v>
      </c>
      <c r="E627" s="4">
        <v>44955</v>
      </c>
      <c r="F627" s="8">
        <v>0.54722222222222217</v>
      </c>
      <c r="G627" s="4">
        <v>44957</v>
      </c>
      <c r="H627" s="1" t="s">
        <v>2055</v>
      </c>
      <c r="I627" s="1" t="s">
        <v>258</v>
      </c>
      <c r="J627" s="5">
        <v>2</v>
      </c>
      <c r="K627" s="5" t="str">
        <f>VLOOKUP(J627,'Svátky 2023'!A$18:B$20,2,0)</f>
        <v>plánované</v>
      </c>
      <c r="L627" s="1" t="s">
        <v>21</v>
      </c>
      <c r="M627" s="1" t="s">
        <v>22</v>
      </c>
      <c r="N627" s="1" t="s">
        <v>23</v>
      </c>
      <c r="O627">
        <f t="shared" si="27"/>
        <v>7</v>
      </c>
      <c r="P627" t="str">
        <f t="shared" si="28"/>
        <v>NE</v>
      </c>
      <c r="Q627" s="4" t="str">
        <f>IFERROR(VLOOKUP(E627,'Svátky 2023'!B$2:B$14,1,0),"")</f>
        <v/>
      </c>
      <c r="R627" t="str">
        <f t="shared" si="29"/>
        <v>ANO</v>
      </c>
    </row>
    <row r="628" spans="1:18" x14ac:dyDescent="0.25">
      <c r="A628" s="1" t="s">
        <v>2342</v>
      </c>
      <c r="B628" s="1" t="s">
        <v>2343</v>
      </c>
      <c r="C628" s="1" t="s">
        <v>2344</v>
      </c>
      <c r="D628" s="1" t="s">
        <v>100</v>
      </c>
      <c r="E628" s="4">
        <v>44955</v>
      </c>
      <c r="F628" s="8">
        <v>0.55763888888888891</v>
      </c>
      <c r="G628" s="4">
        <v>44957</v>
      </c>
      <c r="H628" s="1" t="s">
        <v>779</v>
      </c>
      <c r="I628" s="1" t="s">
        <v>264</v>
      </c>
      <c r="J628" s="5">
        <v>3</v>
      </c>
      <c r="K628" s="5" t="str">
        <f>VLOOKUP(J628,'Svátky 2023'!A$18:B$20,2,0)</f>
        <v>jiné</v>
      </c>
      <c r="L628" s="1" t="s">
        <v>30</v>
      </c>
      <c r="M628" s="1" t="s">
        <v>31</v>
      </c>
      <c r="N628" s="1" t="s">
        <v>23</v>
      </c>
      <c r="O628">
        <f t="shared" si="27"/>
        <v>7</v>
      </c>
      <c r="P628" t="str">
        <f t="shared" si="28"/>
        <v>NE</v>
      </c>
      <c r="Q628" s="4" t="str">
        <f>IFERROR(VLOOKUP(E628,'Svátky 2023'!B$2:B$14,1,0),"")</f>
        <v/>
      </c>
      <c r="R628" t="str">
        <f t="shared" si="29"/>
        <v>ANO</v>
      </c>
    </row>
    <row r="629" spans="1:18" x14ac:dyDescent="0.25">
      <c r="A629" s="1" t="s">
        <v>2345</v>
      </c>
      <c r="B629" s="1" t="s">
        <v>2346</v>
      </c>
      <c r="C629" s="1" t="s">
        <v>2347</v>
      </c>
      <c r="D629" s="1" t="s">
        <v>35</v>
      </c>
      <c r="E629" s="4">
        <v>44955</v>
      </c>
      <c r="F629" s="8">
        <v>0.58333333333333337</v>
      </c>
      <c r="G629" s="4">
        <v>44957</v>
      </c>
      <c r="H629" s="1" t="s">
        <v>842</v>
      </c>
      <c r="I629" s="1" t="s">
        <v>258</v>
      </c>
      <c r="J629" s="5">
        <v>2</v>
      </c>
      <c r="K629" s="5" t="str">
        <f>VLOOKUP(J629,'Svátky 2023'!A$18:B$20,2,0)</f>
        <v>plánované</v>
      </c>
      <c r="L629" s="1" t="s">
        <v>21</v>
      </c>
      <c r="M629" s="1" t="s">
        <v>22</v>
      </c>
      <c r="N629" s="1" t="s">
        <v>23</v>
      </c>
      <c r="O629">
        <f t="shared" si="27"/>
        <v>7</v>
      </c>
      <c r="P629" t="str">
        <f t="shared" si="28"/>
        <v>NE</v>
      </c>
      <c r="Q629" s="4" t="str">
        <f>IFERROR(VLOOKUP(E629,'Svátky 2023'!B$2:B$14,1,0),"")</f>
        <v/>
      </c>
      <c r="R629" t="str">
        <f t="shared" si="29"/>
        <v>ANO</v>
      </c>
    </row>
    <row r="630" spans="1:18" x14ac:dyDescent="0.25">
      <c r="A630" s="1" t="s">
        <v>2348</v>
      </c>
      <c r="B630" s="1" t="s">
        <v>2349</v>
      </c>
      <c r="C630" s="1" t="s">
        <v>2350</v>
      </c>
      <c r="D630" s="1" t="s">
        <v>35</v>
      </c>
      <c r="E630" s="4">
        <v>44955</v>
      </c>
      <c r="F630" s="8">
        <v>0.58680555555555558</v>
      </c>
      <c r="G630" s="4">
        <v>44957</v>
      </c>
      <c r="H630" s="1" t="s">
        <v>286</v>
      </c>
      <c r="I630" s="1" t="s">
        <v>264</v>
      </c>
      <c r="J630" s="5">
        <v>3</v>
      </c>
      <c r="K630" s="5" t="str">
        <f>VLOOKUP(J630,'Svátky 2023'!A$18:B$20,2,0)</f>
        <v>jiné</v>
      </c>
      <c r="L630" s="1" t="s">
        <v>30</v>
      </c>
      <c r="M630" s="1" t="s">
        <v>31</v>
      </c>
      <c r="N630" s="1" t="s">
        <v>23</v>
      </c>
      <c r="O630">
        <f t="shared" si="27"/>
        <v>7</v>
      </c>
      <c r="P630" t="str">
        <f t="shared" si="28"/>
        <v>NE</v>
      </c>
      <c r="Q630" s="4" t="str">
        <f>IFERROR(VLOOKUP(E630,'Svátky 2023'!B$2:B$14,1,0),"")</f>
        <v/>
      </c>
      <c r="R630" t="str">
        <f t="shared" si="29"/>
        <v>ANO</v>
      </c>
    </row>
    <row r="631" spans="1:18" x14ac:dyDescent="0.25">
      <c r="A631" s="1" t="s">
        <v>2351</v>
      </c>
      <c r="B631" s="1" t="s">
        <v>2352</v>
      </c>
      <c r="C631" s="1" t="s">
        <v>2353</v>
      </c>
      <c r="D631" s="1" t="s">
        <v>48</v>
      </c>
      <c r="E631" s="4">
        <v>44955</v>
      </c>
      <c r="F631" s="8">
        <v>0.59513888888888888</v>
      </c>
      <c r="G631" s="4">
        <v>44957</v>
      </c>
      <c r="H631" s="1" t="s">
        <v>1140</v>
      </c>
      <c r="I631" s="1" t="s">
        <v>151</v>
      </c>
      <c r="J631" s="5">
        <v>2</v>
      </c>
      <c r="K631" s="5" t="str">
        <f>VLOOKUP(J631,'Svátky 2023'!A$18:B$20,2,0)</f>
        <v>plánované</v>
      </c>
      <c r="L631" s="1" t="s">
        <v>21</v>
      </c>
      <c r="M631" s="1" t="s">
        <v>22</v>
      </c>
      <c r="N631" s="1" t="s">
        <v>23</v>
      </c>
      <c r="O631">
        <f t="shared" si="27"/>
        <v>7</v>
      </c>
      <c r="P631" t="str">
        <f t="shared" si="28"/>
        <v>NE</v>
      </c>
      <c r="Q631" s="4" t="str">
        <f>IFERROR(VLOOKUP(E631,'Svátky 2023'!B$2:B$14,1,0),"")</f>
        <v/>
      </c>
      <c r="R631" t="str">
        <f t="shared" si="29"/>
        <v>ANO</v>
      </c>
    </row>
    <row r="632" spans="1:18" x14ac:dyDescent="0.25">
      <c r="A632" s="1" t="s">
        <v>2354</v>
      </c>
      <c r="B632" s="1" t="s">
        <v>2355</v>
      </c>
      <c r="C632" s="1" t="s">
        <v>2356</v>
      </c>
      <c r="D632" s="1" t="s">
        <v>48</v>
      </c>
      <c r="E632" s="4">
        <v>44955</v>
      </c>
      <c r="F632" s="8">
        <v>0.59722222222222221</v>
      </c>
      <c r="G632" s="4">
        <v>44957</v>
      </c>
      <c r="H632" s="1" t="s">
        <v>238</v>
      </c>
      <c r="I632" s="1" t="s">
        <v>145</v>
      </c>
      <c r="J632" s="5">
        <v>3</v>
      </c>
      <c r="K632" s="5" t="str">
        <f>VLOOKUP(J632,'Svátky 2023'!A$18:B$20,2,0)</f>
        <v>jiné</v>
      </c>
      <c r="L632" s="1" t="s">
        <v>30</v>
      </c>
      <c r="M632" s="1" t="s">
        <v>31</v>
      </c>
      <c r="N632" s="1" t="s">
        <v>23</v>
      </c>
      <c r="O632">
        <f t="shared" si="27"/>
        <v>7</v>
      </c>
      <c r="P632" t="str">
        <f t="shared" si="28"/>
        <v>NE</v>
      </c>
      <c r="Q632" s="4" t="str">
        <f>IFERROR(VLOOKUP(E632,'Svátky 2023'!B$2:B$14,1,0),"")</f>
        <v/>
      </c>
      <c r="R632" t="str">
        <f t="shared" si="29"/>
        <v>ANO</v>
      </c>
    </row>
    <row r="633" spans="1:18" x14ac:dyDescent="0.25">
      <c r="A633" s="1" t="s">
        <v>2357</v>
      </c>
      <c r="B633" s="1" t="s">
        <v>2358</v>
      </c>
      <c r="C633" s="1" t="s">
        <v>2359</v>
      </c>
      <c r="D633" s="1" t="s">
        <v>64</v>
      </c>
      <c r="E633" s="4">
        <v>44955</v>
      </c>
      <c r="F633" s="8">
        <v>0.60347222222222219</v>
      </c>
      <c r="G633" s="4">
        <v>44957</v>
      </c>
      <c r="H633" s="1" t="s">
        <v>1739</v>
      </c>
      <c r="I633" s="1" t="s">
        <v>258</v>
      </c>
      <c r="J633" s="5">
        <v>2</v>
      </c>
      <c r="K633" s="5" t="str">
        <f>VLOOKUP(J633,'Svátky 2023'!A$18:B$20,2,0)</f>
        <v>plánované</v>
      </c>
      <c r="L633" s="1" t="s">
        <v>21</v>
      </c>
      <c r="M633" s="1" t="s">
        <v>22</v>
      </c>
      <c r="N633" s="1" t="s">
        <v>23</v>
      </c>
      <c r="O633">
        <f t="shared" si="27"/>
        <v>7</v>
      </c>
      <c r="P633" t="str">
        <f t="shared" si="28"/>
        <v>NE</v>
      </c>
      <c r="Q633" s="4" t="str">
        <f>IFERROR(VLOOKUP(E633,'Svátky 2023'!B$2:B$14,1,0),"")</f>
        <v/>
      </c>
      <c r="R633" t="str">
        <f t="shared" si="29"/>
        <v>ANO</v>
      </c>
    </row>
    <row r="634" spans="1:18" x14ac:dyDescent="0.25">
      <c r="A634" s="1" t="s">
        <v>2360</v>
      </c>
      <c r="B634" s="1" t="s">
        <v>2361</v>
      </c>
      <c r="C634" s="1" t="s">
        <v>2362</v>
      </c>
      <c r="D634" s="1" t="s">
        <v>48</v>
      </c>
      <c r="E634" s="4">
        <v>44955</v>
      </c>
      <c r="F634" s="8">
        <v>0.60902777777777783</v>
      </c>
      <c r="G634" s="4">
        <v>44957</v>
      </c>
      <c r="H634" s="1" t="s">
        <v>664</v>
      </c>
      <c r="I634" s="1" t="s">
        <v>151</v>
      </c>
      <c r="J634" s="5">
        <v>2</v>
      </c>
      <c r="K634" s="5" t="str">
        <f>VLOOKUP(J634,'Svátky 2023'!A$18:B$20,2,0)</f>
        <v>plánované</v>
      </c>
      <c r="L634" s="1" t="s">
        <v>21</v>
      </c>
      <c r="M634" s="1" t="s">
        <v>22</v>
      </c>
      <c r="N634" s="1" t="s">
        <v>23</v>
      </c>
      <c r="O634">
        <f t="shared" si="27"/>
        <v>7</v>
      </c>
      <c r="P634" t="str">
        <f t="shared" si="28"/>
        <v>NE</v>
      </c>
      <c r="Q634" s="4" t="str">
        <f>IFERROR(VLOOKUP(E634,'Svátky 2023'!B$2:B$14,1,0),"")</f>
        <v/>
      </c>
      <c r="R634" t="str">
        <f t="shared" si="29"/>
        <v>ANO</v>
      </c>
    </row>
    <row r="635" spans="1:18" x14ac:dyDescent="0.25">
      <c r="A635" s="1" t="s">
        <v>2363</v>
      </c>
      <c r="B635" s="1" t="s">
        <v>2364</v>
      </c>
      <c r="C635" s="1" t="s">
        <v>2365</v>
      </c>
      <c r="D635" s="1" t="s">
        <v>48</v>
      </c>
      <c r="E635" s="4">
        <v>44955</v>
      </c>
      <c r="F635" s="8">
        <v>0.60902777777777783</v>
      </c>
      <c r="G635" s="4">
        <v>44957</v>
      </c>
      <c r="H635" s="1" t="s">
        <v>1739</v>
      </c>
      <c r="I635" s="1" t="s">
        <v>145</v>
      </c>
      <c r="J635" s="5">
        <v>3</v>
      </c>
      <c r="K635" s="5" t="str">
        <f>VLOOKUP(J635,'Svátky 2023'!A$18:B$20,2,0)</f>
        <v>jiné</v>
      </c>
      <c r="L635" s="1" t="s">
        <v>30</v>
      </c>
      <c r="M635" s="1" t="s">
        <v>31</v>
      </c>
      <c r="N635" s="1" t="s">
        <v>23</v>
      </c>
      <c r="O635">
        <f t="shared" si="27"/>
        <v>7</v>
      </c>
      <c r="P635" t="str">
        <f t="shared" si="28"/>
        <v>NE</v>
      </c>
      <c r="Q635" s="4" t="str">
        <f>IFERROR(VLOOKUP(E635,'Svátky 2023'!B$2:B$14,1,0),"")</f>
        <v/>
      </c>
      <c r="R635" t="str">
        <f t="shared" si="29"/>
        <v>ANO</v>
      </c>
    </row>
    <row r="636" spans="1:18" x14ac:dyDescent="0.25">
      <c r="A636" s="1" t="s">
        <v>2366</v>
      </c>
      <c r="B636" s="1" t="s">
        <v>2367</v>
      </c>
      <c r="C636" s="1" t="s">
        <v>2368</v>
      </c>
      <c r="D636" s="1" t="s">
        <v>257</v>
      </c>
      <c r="E636" s="4">
        <v>44955</v>
      </c>
      <c r="F636" s="8">
        <v>0.61736111111111114</v>
      </c>
      <c r="G636" s="4">
        <v>44957</v>
      </c>
      <c r="H636" s="1" t="s">
        <v>1014</v>
      </c>
      <c r="I636" s="1" t="s">
        <v>151</v>
      </c>
      <c r="J636" s="5">
        <v>2</v>
      </c>
      <c r="K636" s="5" t="str">
        <f>VLOOKUP(J636,'Svátky 2023'!A$18:B$20,2,0)</f>
        <v>plánované</v>
      </c>
      <c r="L636" s="1" t="s">
        <v>21</v>
      </c>
      <c r="M636" s="1" t="s">
        <v>22</v>
      </c>
      <c r="N636" s="1" t="s">
        <v>23</v>
      </c>
      <c r="O636">
        <f t="shared" si="27"/>
        <v>7</v>
      </c>
      <c r="P636" t="str">
        <f t="shared" si="28"/>
        <v>NE</v>
      </c>
      <c r="Q636" s="4" t="str">
        <f>IFERROR(VLOOKUP(E636,'Svátky 2023'!B$2:B$14,1,0),"")</f>
        <v/>
      </c>
      <c r="R636" t="str">
        <f t="shared" si="29"/>
        <v>ANO</v>
      </c>
    </row>
    <row r="637" spans="1:18" x14ac:dyDescent="0.25">
      <c r="A637" s="1" t="s">
        <v>2369</v>
      </c>
      <c r="B637" s="1" t="s">
        <v>2370</v>
      </c>
      <c r="C637" s="1" t="s">
        <v>2371</v>
      </c>
      <c r="D637" s="1" t="s">
        <v>35</v>
      </c>
      <c r="E637" s="4">
        <v>44955</v>
      </c>
      <c r="F637" s="8">
        <v>0.62638888888888888</v>
      </c>
      <c r="G637" s="4">
        <v>44957</v>
      </c>
      <c r="H637" s="1" t="s">
        <v>402</v>
      </c>
      <c r="I637" s="1" t="s">
        <v>151</v>
      </c>
      <c r="J637" s="5">
        <v>2</v>
      </c>
      <c r="K637" s="5" t="str">
        <f>VLOOKUP(J637,'Svátky 2023'!A$18:B$20,2,0)</f>
        <v>plánované</v>
      </c>
      <c r="L637" s="1" t="s">
        <v>21</v>
      </c>
      <c r="M637" s="1" t="s">
        <v>22</v>
      </c>
      <c r="N637" s="1" t="s">
        <v>23</v>
      </c>
      <c r="O637">
        <f t="shared" si="27"/>
        <v>7</v>
      </c>
      <c r="P637" t="str">
        <f t="shared" si="28"/>
        <v>ANO</v>
      </c>
      <c r="Q637" s="4" t="str">
        <f>IFERROR(VLOOKUP(E637,'Svátky 2023'!B$2:B$14,1,0),"")</f>
        <v/>
      </c>
      <c r="R637" t="str">
        <f t="shared" si="29"/>
        <v>ANO</v>
      </c>
    </row>
    <row r="638" spans="1:18" x14ac:dyDescent="0.25">
      <c r="A638" s="1" t="s">
        <v>2373</v>
      </c>
      <c r="B638" s="1" t="s">
        <v>2374</v>
      </c>
      <c r="C638" s="1" t="s">
        <v>2375</v>
      </c>
      <c r="D638" s="1" t="s">
        <v>35</v>
      </c>
      <c r="E638" s="4">
        <v>44955</v>
      </c>
      <c r="F638" s="8">
        <v>0.62708333333333333</v>
      </c>
      <c r="G638" s="4">
        <v>44957</v>
      </c>
      <c r="H638" s="1" t="s">
        <v>1074</v>
      </c>
      <c r="I638" s="1" t="s">
        <v>145</v>
      </c>
      <c r="J638" s="5">
        <v>3</v>
      </c>
      <c r="K638" s="5" t="str">
        <f>VLOOKUP(J638,'Svátky 2023'!A$18:B$20,2,0)</f>
        <v>jiné</v>
      </c>
      <c r="L638" s="1" t="s">
        <v>30</v>
      </c>
      <c r="M638" s="1" t="s">
        <v>31</v>
      </c>
      <c r="N638" s="1" t="s">
        <v>23</v>
      </c>
      <c r="O638">
        <f t="shared" si="27"/>
        <v>7</v>
      </c>
      <c r="P638" t="str">
        <f t="shared" si="28"/>
        <v>ANO</v>
      </c>
      <c r="Q638" s="4" t="str">
        <f>IFERROR(VLOOKUP(E638,'Svátky 2023'!B$2:B$14,1,0),"")</f>
        <v/>
      </c>
      <c r="R638" t="str">
        <f t="shared" si="29"/>
        <v>ANO</v>
      </c>
    </row>
    <row r="639" spans="1:18" x14ac:dyDescent="0.25">
      <c r="A639" s="1" t="s">
        <v>2377</v>
      </c>
      <c r="B639" s="1" t="s">
        <v>2378</v>
      </c>
      <c r="C639" s="1" t="s">
        <v>2379</v>
      </c>
      <c r="D639" s="1" t="s">
        <v>35</v>
      </c>
      <c r="E639" s="4">
        <v>44955</v>
      </c>
      <c r="F639" s="8">
        <v>0.86319444444444438</v>
      </c>
      <c r="G639" s="4">
        <v>44957</v>
      </c>
      <c r="H639" s="1" t="s">
        <v>788</v>
      </c>
      <c r="I639" s="1" t="s">
        <v>19</v>
      </c>
      <c r="J639" s="5">
        <v>1</v>
      </c>
      <c r="K639" s="5" t="str">
        <f>VLOOKUP(J639,'Svátky 2023'!A$18:B$20,2,0)</f>
        <v>neodkladné</v>
      </c>
      <c r="L639" s="1" t="s">
        <v>21</v>
      </c>
      <c r="M639" s="1" t="s">
        <v>22</v>
      </c>
      <c r="N639" s="1" t="s">
        <v>23</v>
      </c>
      <c r="O639">
        <f t="shared" si="27"/>
        <v>7</v>
      </c>
      <c r="P639" t="str">
        <f t="shared" si="28"/>
        <v>ANO</v>
      </c>
      <c r="Q639" s="4" t="str">
        <f>IFERROR(VLOOKUP(E639,'Svátky 2023'!B$2:B$14,1,0),"")</f>
        <v/>
      </c>
      <c r="R639" t="str">
        <f t="shared" si="29"/>
        <v>ANO</v>
      </c>
    </row>
    <row r="640" spans="1:18" x14ac:dyDescent="0.25">
      <c r="A640" s="1" t="s">
        <v>2380</v>
      </c>
      <c r="B640" s="1" t="s">
        <v>2381</v>
      </c>
      <c r="C640" s="1" t="s">
        <v>2382</v>
      </c>
      <c r="D640" s="1" t="s">
        <v>35</v>
      </c>
      <c r="E640" s="4">
        <v>44955</v>
      </c>
      <c r="F640" s="8">
        <v>0.88263888888888886</v>
      </c>
      <c r="G640" s="4">
        <v>44957</v>
      </c>
      <c r="H640" s="1" t="s">
        <v>2214</v>
      </c>
      <c r="I640" s="1" t="s">
        <v>51</v>
      </c>
      <c r="J640" s="5">
        <v>2</v>
      </c>
      <c r="K640" s="5" t="str">
        <f>VLOOKUP(J640,'Svátky 2023'!A$18:B$20,2,0)</f>
        <v>plánované</v>
      </c>
      <c r="L640" s="1" t="s">
        <v>21</v>
      </c>
      <c r="M640" s="1" t="s">
        <v>22</v>
      </c>
      <c r="N640" s="1" t="s">
        <v>23</v>
      </c>
      <c r="O640">
        <f t="shared" si="27"/>
        <v>7</v>
      </c>
      <c r="P640" t="str">
        <f t="shared" si="28"/>
        <v>ANO</v>
      </c>
      <c r="Q640" s="4" t="str">
        <f>IFERROR(VLOOKUP(E640,'Svátky 2023'!B$2:B$14,1,0),"")</f>
        <v/>
      </c>
      <c r="R640" t="str">
        <f t="shared" si="29"/>
        <v>ANO</v>
      </c>
    </row>
    <row r="641" spans="1:18" x14ac:dyDescent="0.25">
      <c r="A641" s="1" t="s">
        <v>2383</v>
      </c>
      <c r="B641" s="1" t="s">
        <v>2384</v>
      </c>
      <c r="C641" s="1" t="s">
        <v>2385</v>
      </c>
      <c r="D641" s="1" t="s">
        <v>48</v>
      </c>
      <c r="E641" s="4">
        <v>44955</v>
      </c>
      <c r="F641" s="8">
        <v>0.96319444444444446</v>
      </c>
      <c r="G641" s="4">
        <v>44957</v>
      </c>
      <c r="H641" s="1" t="s">
        <v>2066</v>
      </c>
      <c r="I641" s="1" t="s">
        <v>29</v>
      </c>
      <c r="J641" s="5">
        <v>3</v>
      </c>
      <c r="K641" s="5" t="str">
        <f>VLOOKUP(J641,'Svátky 2023'!A$18:B$20,2,0)</f>
        <v>jiné</v>
      </c>
      <c r="L641" s="1" t="s">
        <v>30</v>
      </c>
      <c r="M641" s="1" t="s">
        <v>31</v>
      </c>
      <c r="N641" s="1" t="s">
        <v>23</v>
      </c>
      <c r="O641">
        <f t="shared" si="27"/>
        <v>7</v>
      </c>
      <c r="P641" t="str">
        <f t="shared" si="28"/>
        <v>ANO</v>
      </c>
      <c r="Q641" s="4" t="str">
        <f>IFERROR(VLOOKUP(E641,'Svátky 2023'!B$2:B$14,1,0),"")</f>
        <v/>
      </c>
      <c r="R641" t="str">
        <f t="shared" si="29"/>
        <v>ANO</v>
      </c>
    </row>
    <row r="642" spans="1:18" x14ac:dyDescent="0.25">
      <c r="A642" s="1" t="s">
        <v>2386</v>
      </c>
      <c r="B642" s="1" t="s">
        <v>2387</v>
      </c>
      <c r="C642" s="1" t="s">
        <v>2388</v>
      </c>
      <c r="D642" s="1" t="s">
        <v>100</v>
      </c>
      <c r="E642" s="4">
        <v>44956</v>
      </c>
      <c r="F642" s="8">
        <v>0.3972222222222222</v>
      </c>
      <c r="G642" s="4">
        <v>44957</v>
      </c>
      <c r="H642" s="1" t="s">
        <v>1100</v>
      </c>
      <c r="I642" s="1" t="s">
        <v>19</v>
      </c>
      <c r="J642" s="5">
        <v>2</v>
      </c>
      <c r="K642" s="5" t="str">
        <f>VLOOKUP(J642,'Svátky 2023'!A$18:B$20,2,0)</f>
        <v>plánované</v>
      </c>
      <c r="L642" s="1" t="s">
        <v>21</v>
      </c>
      <c r="M642" s="1" t="s">
        <v>22</v>
      </c>
      <c r="N642" s="1" t="s">
        <v>23</v>
      </c>
      <c r="O642">
        <f t="shared" si="27"/>
        <v>1</v>
      </c>
      <c r="P642" t="str">
        <f t="shared" si="28"/>
        <v>NE</v>
      </c>
      <c r="Q642" s="4" t="str">
        <f>IFERROR(VLOOKUP(E642,'Svátky 2023'!B$2:B$14,1,0),"")</f>
        <v/>
      </c>
      <c r="R642" t="str">
        <f t="shared" si="29"/>
        <v/>
      </c>
    </row>
    <row r="643" spans="1:18" x14ac:dyDescent="0.25">
      <c r="A643" s="1" t="s">
        <v>2389</v>
      </c>
      <c r="B643" s="1" t="s">
        <v>2390</v>
      </c>
      <c r="C643" s="1" t="s">
        <v>2391</v>
      </c>
      <c r="D643" s="1" t="s">
        <v>100</v>
      </c>
      <c r="E643" s="4">
        <v>44956</v>
      </c>
      <c r="F643" s="8">
        <v>0.41111111111111115</v>
      </c>
      <c r="G643" s="4">
        <v>44957</v>
      </c>
      <c r="H643" s="1" t="s">
        <v>1619</v>
      </c>
      <c r="I643" s="1" t="s">
        <v>29</v>
      </c>
      <c r="J643" s="5">
        <v>3</v>
      </c>
      <c r="K643" s="5" t="str">
        <f>VLOOKUP(J643,'Svátky 2023'!A$18:B$20,2,0)</f>
        <v>jiné</v>
      </c>
      <c r="L643" s="1" t="s">
        <v>30</v>
      </c>
      <c r="M643" s="1" t="s">
        <v>31</v>
      </c>
      <c r="N643" s="1" t="s">
        <v>23</v>
      </c>
      <c r="O643">
        <f t="shared" ref="O643:O706" si="30">WEEKDAY(E643,2)</f>
        <v>1</v>
      </c>
      <c r="P643" t="str">
        <f t="shared" ref="P643:P706" si="31">IF(F643&gt;V$1,"ANO",IF(F643&lt;X$1,"ANO","NE"))</f>
        <v>NE</v>
      </c>
      <c r="Q643" s="4" t="str">
        <f>IFERROR(VLOOKUP(E643,'Svátky 2023'!B$2:B$14,1,0),"")</f>
        <v/>
      </c>
      <c r="R643" t="str">
        <f t="shared" ref="R643:R706" si="32">IF(OR(O643&gt;5,P643="ANO",Q643&lt;&gt;""),"ANO","")</f>
        <v/>
      </c>
    </row>
    <row r="644" spans="1:18" x14ac:dyDescent="0.25">
      <c r="A644" s="1" t="s">
        <v>2392</v>
      </c>
      <c r="B644" s="1" t="s">
        <v>2393</v>
      </c>
      <c r="C644" s="1" t="s">
        <v>2394</v>
      </c>
      <c r="D644" s="1" t="s">
        <v>35</v>
      </c>
      <c r="E644" s="4">
        <v>44956</v>
      </c>
      <c r="F644" s="8">
        <v>0.45069444444444445</v>
      </c>
      <c r="G644" s="4">
        <v>44957</v>
      </c>
      <c r="H644" s="1" t="s">
        <v>179</v>
      </c>
      <c r="I644" s="1" t="s">
        <v>51</v>
      </c>
      <c r="J644" s="5">
        <v>3</v>
      </c>
      <c r="K644" s="5" t="str">
        <f>VLOOKUP(J644,'Svátky 2023'!A$18:B$20,2,0)</f>
        <v>jiné</v>
      </c>
      <c r="L644" s="1" t="s">
        <v>21</v>
      </c>
      <c r="M644" s="1" t="s">
        <v>22</v>
      </c>
      <c r="N644" s="1" t="s">
        <v>23</v>
      </c>
      <c r="O644">
        <f t="shared" si="30"/>
        <v>1</v>
      </c>
      <c r="P644" t="str">
        <f t="shared" si="31"/>
        <v>NE</v>
      </c>
      <c r="Q644" s="4" t="str">
        <f>IFERROR(VLOOKUP(E644,'Svátky 2023'!B$2:B$14,1,0),"")</f>
        <v/>
      </c>
      <c r="R644" t="str">
        <f t="shared" si="32"/>
        <v/>
      </c>
    </row>
    <row r="645" spans="1:18" x14ac:dyDescent="0.25">
      <c r="A645" s="1" t="s">
        <v>2395</v>
      </c>
      <c r="B645" s="1" t="s">
        <v>2396</v>
      </c>
      <c r="C645" s="1" t="s">
        <v>2397</v>
      </c>
      <c r="D645" s="1" t="s">
        <v>35</v>
      </c>
      <c r="E645" s="4">
        <v>44956</v>
      </c>
      <c r="F645" s="8">
        <v>0.58402777777777781</v>
      </c>
      <c r="G645" s="4">
        <v>44957</v>
      </c>
      <c r="H645" s="1" t="s">
        <v>760</v>
      </c>
      <c r="I645" s="1" t="s">
        <v>120</v>
      </c>
      <c r="J645" s="5">
        <v>3</v>
      </c>
      <c r="K645" s="5" t="str">
        <f>VLOOKUP(J645,'Svátky 2023'!A$18:B$20,2,0)</f>
        <v>jiné</v>
      </c>
      <c r="L645" s="1" t="s">
        <v>30</v>
      </c>
      <c r="M645" s="1" t="s">
        <v>31</v>
      </c>
      <c r="N645" s="1" t="s">
        <v>23</v>
      </c>
      <c r="O645">
        <f t="shared" si="30"/>
        <v>1</v>
      </c>
      <c r="P645" t="str">
        <f t="shared" si="31"/>
        <v>NE</v>
      </c>
      <c r="Q645" s="4" t="str">
        <f>IFERROR(VLOOKUP(E645,'Svátky 2023'!B$2:B$14,1,0),"")</f>
        <v/>
      </c>
      <c r="R645" t="str">
        <f t="shared" si="32"/>
        <v/>
      </c>
    </row>
    <row r="646" spans="1:18" x14ac:dyDescent="0.25">
      <c r="A646" s="1" t="s">
        <v>2398</v>
      </c>
      <c r="B646" s="1" t="s">
        <v>2399</v>
      </c>
      <c r="C646" s="1" t="s">
        <v>2400</v>
      </c>
      <c r="D646" s="1" t="s">
        <v>48</v>
      </c>
      <c r="E646" s="4">
        <v>44956</v>
      </c>
      <c r="F646" s="8">
        <v>0.84652777777777777</v>
      </c>
      <c r="G646" s="4">
        <v>44957</v>
      </c>
      <c r="H646" s="1" t="s">
        <v>913</v>
      </c>
      <c r="I646" s="1" t="s">
        <v>51</v>
      </c>
      <c r="J646" s="5">
        <v>3</v>
      </c>
      <c r="K646" s="5" t="str">
        <f>VLOOKUP(J646,'Svátky 2023'!A$18:B$20,2,0)</f>
        <v>jiné</v>
      </c>
      <c r="L646" s="1" t="s">
        <v>21</v>
      </c>
      <c r="M646" s="1" t="s">
        <v>22</v>
      </c>
      <c r="N646" s="1" t="s">
        <v>23</v>
      </c>
      <c r="O646">
        <f t="shared" si="30"/>
        <v>1</v>
      </c>
      <c r="P646" t="str">
        <f t="shared" si="31"/>
        <v>ANO</v>
      </c>
      <c r="Q646" s="4" t="str">
        <f>IFERROR(VLOOKUP(E646,'Svátky 2023'!B$2:B$14,1,0),"")</f>
        <v/>
      </c>
      <c r="R646" t="str">
        <f t="shared" si="32"/>
        <v>ANO</v>
      </c>
    </row>
    <row r="647" spans="1:18" x14ac:dyDescent="0.25">
      <c r="A647" s="1" t="s">
        <v>2401</v>
      </c>
      <c r="B647" s="1" t="s">
        <v>2402</v>
      </c>
      <c r="C647" s="1" t="s">
        <v>2403</v>
      </c>
      <c r="D647" s="1" t="s">
        <v>64</v>
      </c>
      <c r="E647" s="4">
        <v>44956</v>
      </c>
      <c r="F647" s="8">
        <v>0.8520833333333333</v>
      </c>
      <c r="G647" s="4">
        <v>44957</v>
      </c>
      <c r="H647" s="1" t="s">
        <v>1194</v>
      </c>
      <c r="I647" s="1" t="s">
        <v>120</v>
      </c>
      <c r="J647" s="5">
        <v>3</v>
      </c>
      <c r="K647" s="5" t="str">
        <f>VLOOKUP(J647,'Svátky 2023'!A$18:B$20,2,0)</f>
        <v>jiné</v>
      </c>
      <c r="L647" s="1" t="s">
        <v>30</v>
      </c>
      <c r="M647" s="1" t="s">
        <v>31</v>
      </c>
      <c r="N647" s="1" t="s">
        <v>23</v>
      </c>
      <c r="O647">
        <f t="shared" si="30"/>
        <v>1</v>
      </c>
      <c r="P647" t="str">
        <f t="shared" si="31"/>
        <v>ANO</v>
      </c>
      <c r="Q647" s="4" t="str">
        <f>IFERROR(VLOOKUP(E647,'Svátky 2023'!B$2:B$14,1,0),"")</f>
        <v/>
      </c>
      <c r="R647" t="str">
        <f t="shared" si="32"/>
        <v>ANO</v>
      </c>
    </row>
    <row r="648" spans="1:18" x14ac:dyDescent="0.25">
      <c r="A648" s="1" t="s">
        <v>2404</v>
      </c>
      <c r="B648" s="1" t="s">
        <v>2405</v>
      </c>
      <c r="C648" s="1" t="s">
        <v>2406</v>
      </c>
      <c r="D648" s="1" t="s">
        <v>48</v>
      </c>
      <c r="E648" s="4">
        <v>44938</v>
      </c>
      <c r="F648" s="8">
        <v>0.46249999999999997</v>
      </c>
      <c r="G648" s="4">
        <v>44958</v>
      </c>
      <c r="H648" s="1" t="s">
        <v>1223</v>
      </c>
      <c r="I648" s="1" t="s">
        <v>19</v>
      </c>
      <c r="J648" s="5">
        <v>1</v>
      </c>
      <c r="K648" s="5" t="str">
        <f>VLOOKUP(J648,'Svátky 2023'!A$18:B$20,2,0)</f>
        <v>neodkladné</v>
      </c>
      <c r="L648" s="1" t="s">
        <v>23</v>
      </c>
      <c r="M648" s="1" t="s">
        <v>20</v>
      </c>
      <c r="N648" s="1" t="s">
        <v>23</v>
      </c>
      <c r="O648">
        <f t="shared" si="30"/>
        <v>4</v>
      </c>
      <c r="P648" t="str">
        <f t="shared" si="31"/>
        <v>NE</v>
      </c>
      <c r="Q648" s="4" t="str">
        <f>IFERROR(VLOOKUP(E648,'Svátky 2023'!B$2:B$14,1,0),"")</f>
        <v/>
      </c>
      <c r="R648" t="str">
        <f t="shared" si="32"/>
        <v/>
      </c>
    </row>
    <row r="649" spans="1:18" x14ac:dyDescent="0.25">
      <c r="A649" s="1" t="s">
        <v>2408</v>
      </c>
      <c r="B649" s="1" t="s">
        <v>2409</v>
      </c>
      <c r="C649" s="1" t="s">
        <v>2410</v>
      </c>
      <c r="D649" s="1" t="s">
        <v>48</v>
      </c>
      <c r="E649" s="4">
        <v>44938</v>
      </c>
      <c r="F649" s="8">
        <v>0.60902777777777783</v>
      </c>
      <c r="G649" s="4">
        <v>44958</v>
      </c>
      <c r="H649" s="1" t="s">
        <v>2055</v>
      </c>
      <c r="I649" s="1" t="s">
        <v>29</v>
      </c>
      <c r="J649" s="5">
        <v>3</v>
      </c>
      <c r="K649" s="5" t="str">
        <f>VLOOKUP(J649,'Svátky 2023'!A$18:B$20,2,0)</f>
        <v>jiné</v>
      </c>
      <c r="L649" s="1" t="s">
        <v>30</v>
      </c>
      <c r="M649" s="1" t="s">
        <v>31</v>
      </c>
      <c r="N649" s="1" t="s">
        <v>23</v>
      </c>
      <c r="O649">
        <f t="shared" si="30"/>
        <v>4</v>
      </c>
      <c r="P649" t="str">
        <f t="shared" si="31"/>
        <v>NE</v>
      </c>
      <c r="Q649" s="4" t="str">
        <f>IFERROR(VLOOKUP(E649,'Svátky 2023'!B$2:B$14,1,0),"")</f>
        <v/>
      </c>
      <c r="R649" t="str">
        <f t="shared" si="32"/>
        <v/>
      </c>
    </row>
    <row r="650" spans="1:18" x14ac:dyDescent="0.25">
      <c r="A650" s="1" t="s">
        <v>2411</v>
      </c>
      <c r="B650" s="1" t="s">
        <v>2412</v>
      </c>
      <c r="C650" s="1" t="s">
        <v>2413</v>
      </c>
      <c r="D650" s="1" t="s">
        <v>35</v>
      </c>
      <c r="E650" s="4">
        <v>44952</v>
      </c>
      <c r="F650" s="8">
        <v>0.3979166666666667</v>
      </c>
      <c r="G650" s="4">
        <v>44958</v>
      </c>
      <c r="H650" s="1" t="s">
        <v>2307</v>
      </c>
      <c r="I650" s="1" t="s">
        <v>19</v>
      </c>
      <c r="J650" s="5">
        <v>3</v>
      </c>
      <c r="K650" s="5" t="str">
        <f>VLOOKUP(J650,'Svátky 2023'!A$18:B$20,2,0)</f>
        <v>jiné</v>
      </c>
      <c r="L650" s="1" t="s">
        <v>31</v>
      </c>
      <c r="M650" s="1" t="s">
        <v>31</v>
      </c>
      <c r="N650" s="1" t="s">
        <v>23</v>
      </c>
      <c r="O650">
        <f t="shared" si="30"/>
        <v>4</v>
      </c>
      <c r="P650" t="str">
        <f t="shared" si="31"/>
        <v>NE</v>
      </c>
      <c r="Q650" s="4" t="str">
        <f>IFERROR(VLOOKUP(E650,'Svátky 2023'!B$2:B$14,1,0),"")</f>
        <v/>
      </c>
      <c r="R650" t="str">
        <f t="shared" si="32"/>
        <v/>
      </c>
    </row>
    <row r="651" spans="1:18" x14ac:dyDescent="0.25">
      <c r="A651" s="1" t="s">
        <v>2414</v>
      </c>
      <c r="B651" s="1" t="s">
        <v>2415</v>
      </c>
      <c r="C651" s="1" t="s">
        <v>2416</v>
      </c>
      <c r="D651" s="1" t="s">
        <v>35</v>
      </c>
      <c r="E651" s="4">
        <v>44954</v>
      </c>
      <c r="F651" s="8">
        <v>0.54722222222222217</v>
      </c>
      <c r="G651" s="4">
        <v>44958</v>
      </c>
      <c r="H651" s="1" t="s">
        <v>381</v>
      </c>
      <c r="I651" s="1" t="s">
        <v>38</v>
      </c>
      <c r="J651" s="5">
        <v>3</v>
      </c>
      <c r="K651" s="5" t="str">
        <f>VLOOKUP(J651,'Svátky 2023'!A$18:B$20,2,0)</f>
        <v>jiné</v>
      </c>
      <c r="L651" s="1" t="s">
        <v>20</v>
      </c>
      <c r="M651" s="1" t="s">
        <v>22</v>
      </c>
      <c r="N651" s="1" t="s">
        <v>23</v>
      </c>
      <c r="O651">
        <f t="shared" si="30"/>
        <v>6</v>
      </c>
      <c r="P651" t="str">
        <f t="shared" si="31"/>
        <v>NE</v>
      </c>
      <c r="Q651" s="4" t="str">
        <f>IFERROR(VLOOKUP(E651,'Svátky 2023'!B$2:B$14,1,0),"")</f>
        <v/>
      </c>
      <c r="R651" t="str">
        <f t="shared" si="32"/>
        <v>ANO</v>
      </c>
    </row>
    <row r="652" spans="1:18" x14ac:dyDescent="0.25">
      <c r="A652" s="1" t="s">
        <v>2417</v>
      </c>
      <c r="B652" s="1" t="s">
        <v>2418</v>
      </c>
      <c r="C652" s="1" t="s">
        <v>2419</v>
      </c>
      <c r="D652" s="1" t="s">
        <v>35</v>
      </c>
      <c r="E652" s="4">
        <v>44954</v>
      </c>
      <c r="F652" s="8">
        <v>0.59236111111111112</v>
      </c>
      <c r="G652" s="4">
        <v>44958</v>
      </c>
      <c r="H652" s="1" t="s">
        <v>944</v>
      </c>
      <c r="I652" s="1" t="s">
        <v>44</v>
      </c>
      <c r="J652" s="5">
        <v>3</v>
      </c>
      <c r="K652" s="5" t="str">
        <f>VLOOKUP(J652,'Svátky 2023'!A$18:B$20,2,0)</f>
        <v>jiné</v>
      </c>
      <c r="L652" s="1" t="s">
        <v>30</v>
      </c>
      <c r="M652" s="1" t="s">
        <v>31</v>
      </c>
      <c r="N652" s="1" t="s">
        <v>23</v>
      </c>
      <c r="O652">
        <f t="shared" si="30"/>
        <v>6</v>
      </c>
      <c r="P652" t="str">
        <f t="shared" si="31"/>
        <v>NE</v>
      </c>
      <c r="Q652" s="4" t="str">
        <f>IFERROR(VLOOKUP(E652,'Svátky 2023'!B$2:B$14,1,0),"")</f>
        <v/>
      </c>
      <c r="R652" t="str">
        <f t="shared" si="32"/>
        <v>ANO</v>
      </c>
    </row>
    <row r="653" spans="1:18" x14ac:dyDescent="0.25">
      <c r="A653" s="1" t="s">
        <v>2420</v>
      </c>
      <c r="B653" s="1" t="s">
        <v>2421</v>
      </c>
      <c r="C653" s="1" t="s">
        <v>2422</v>
      </c>
      <c r="D653" s="1" t="s">
        <v>35</v>
      </c>
      <c r="E653" s="4">
        <v>44954</v>
      </c>
      <c r="F653" s="8">
        <v>0.97152777777777777</v>
      </c>
      <c r="G653" s="4">
        <v>44958</v>
      </c>
      <c r="H653" s="1" t="s">
        <v>602</v>
      </c>
      <c r="I653" s="1" t="s">
        <v>38</v>
      </c>
      <c r="J653" s="5">
        <v>1</v>
      </c>
      <c r="K653" s="5" t="str">
        <f>VLOOKUP(J653,'Svátky 2023'!A$18:B$20,2,0)</f>
        <v>neodkladné</v>
      </c>
      <c r="L653" s="1" t="s">
        <v>21</v>
      </c>
      <c r="M653" s="1" t="s">
        <v>22</v>
      </c>
      <c r="N653" s="1" t="s">
        <v>23</v>
      </c>
      <c r="O653">
        <f t="shared" si="30"/>
        <v>6</v>
      </c>
      <c r="P653" t="str">
        <f t="shared" si="31"/>
        <v>ANO</v>
      </c>
      <c r="Q653" s="4" t="str">
        <f>IFERROR(VLOOKUP(E653,'Svátky 2023'!B$2:B$14,1,0),"")</f>
        <v/>
      </c>
      <c r="R653" t="str">
        <f t="shared" si="32"/>
        <v>ANO</v>
      </c>
    </row>
    <row r="654" spans="1:18" x14ac:dyDescent="0.25">
      <c r="A654" s="1" t="s">
        <v>2423</v>
      </c>
      <c r="B654" s="1" t="s">
        <v>2424</v>
      </c>
      <c r="C654" s="1" t="s">
        <v>2425</v>
      </c>
      <c r="D654" s="1" t="s">
        <v>35</v>
      </c>
      <c r="E654" s="4">
        <v>44954</v>
      </c>
      <c r="F654" s="8">
        <v>0.99097222222222225</v>
      </c>
      <c r="G654" s="4">
        <v>44958</v>
      </c>
      <c r="H654" s="1" t="s">
        <v>588</v>
      </c>
      <c r="I654" s="1" t="s">
        <v>44</v>
      </c>
      <c r="J654" s="5">
        <v>3</v>
      </c>
      <c r="K654" s="5" t="str">
        <f>VLOOKUP(J654,'Svátky 2023'!A$18:B$20,2,0)</f>
        <v>jiné</v>
      </c>
      <c r="L654" s="1" t="s">
        <v>30</v>
      </c>
      <c r="M654" s="1" t="s">
        <v>31</v>
      </c>
      <c r="N654" s="1" t="s">
        <v>23</v>
      </c>
      <c r="O654">
        <f t="shared" si="30"/>
        <v>6</v>
      </c>
      <c r="P654" t="str">
        <f t="shared" si="31"/>
        <v>ANO</v>
      </c>
      <c r="Q654" s="4" t="str">
        <f>IFERROR(VLOOKUP(E654,'Svátky 2023'!B$2:B$14,1,0),"")</f>
        <v/>
      </c>
      <c r="R654" t="str">
        <f t="shared" si="32"/>
        <v>ANO</v>
      </c>
    </row>
    <row r="655" spans="1:18" x14ac:dyDescent="0.25">
      <c r="A655" s="1" t="s">
        <v>2426</v>
      </c>
      <c r="B655" s="1" t="s">
        <v>2427</v>
      </c>
      <c r="C655" s="1" t="s">
        <v>2428</v>
      </c>
      <c r="D655" s="1" t="s">
        <v>35</v>
      </c>
      <c r="E655" s="4">
        <v>44955</v>
      </c>
      <c r="F655" s="8">
        <v>0.55347222222222225</v>
      </c>
      <c r="G655" s="4">
        <v>44958</v>
      </c>
      <c r="H655" s="1" t="s">
        <v>161</v>
      </c>
      <c r="I655" s="1" t="s">
        <v>151</v>
      </c>
      <c r="J655" s="5">
        <v>2</v>
      </c>
      <c r="K655" s="5" t="str">
        <f>VLOOKUP(J655,'Svátky 2023'!A$18:B$20,2,0)</f>
        <v>plánované</v>
      </c>
      <c r="L655" s="1" t="s">
        <v>21</v>
      </c>
      <c r="M655" s="1" t="s">
        <v>22</v>
      </c>
      <c r="N655" s="1" t="s">
        <v>23</v>
      </c>
      <c r="O655">
        <f t="shared" si="30"/>
        <v>7</v>
      </c>
      <c r="P655" t="str">
        <f t="shared" si="31"/>
        <v>NE</v>
      </c>
      <c r="Q655" s="4" t="str">
        <f>IFERROR(VLOOKUP(E655,'Svátky 2023'!B$2:B$14,1,0),"")</f>
        <v/>
      </c>
      <c r="R655" t="str">
        <f t="shared" si="32"/>
        <v>ANO</v>
      </c>
    </row>
    <row r="656" spans="1:18" x14ac:dyDescent="0.25">
      <c r="A656" s="1" t="s">
        <v>2429</v>
      </c>
      <c r="B656" s="1" t="s">
        <v>2430</v>
      </c>
      <c r="C656" s="1" t="s">
        <v>2431</v>
      </c>
      <c r="D656" s="1" t="s">
        <v>48</v>
      </c>
      <c r="E656" s="4">
        <v>44955</v>
      </c>
      <c r="F656" s="8">
        <v>0.64583333333333337</v>
      </c>
      <c r="G656" s="4">
        <v>44958</v>
      </c>
      <c r="H656" s="1" t="s">
        <v>156</v>
      </c>
      <c r="I656" s="1" t="s">
        <v>151</v>
      </c>
      <c r="J656" s="5">
        <v>2</v>
      </c>
      <c r="K656" s="5" t="str">
        <f>VLOOKUP(J656,'Svátky 2023'!A$18:B$20,2,0)</f>
        <v>plánované</v>
      </c>
      <c r="L656" s="1" t="s">
        <v>21</v>
      </c>
      <c r="M656" s="1" t="s">
        <v>22</v>
      </c>
      <c r="N656" s="1" t="s">
        <v>23</v>
      </c>
      <c r="O656">
        <f t="shared" si="30"/>
        <v>7</v>
      </c>
      <c r="P656" t="str">
        <f t="shared" si="31"/>
        <v>ANO</v>
      </c>
      <c r="Q656" s="4" t="str">
        <f>IFERROR(VLOOKUP(E656,'Svátky 2023'!B$2:B$14,1,0),"")</f>
        <v/>
      </c>
      <c r="R656" t="str">
        <f t="shared" si="32"/>
        <v>ANO</v>
      </c>
    </row>
    <row r="657" spans="1:18" x14ac:dyDescent="0.25">
      <c r="A657" s="1" t="s">
        <v>2432</v>
      </c>
      <c r="B657" s="1" t="s">
        <v>2433</v>
      </c>
      <c r="C657" s="1" t="s">
        <v>2434</v>
      </c>
      <c r="D657" s="1" t="s">
        <v>16</v>
      </c>
      <c r="E657" s="4">
        <v>44955</v>
      </c>
      <c r="F657" s="8">
        <v>0.83611111111111114</v>
      </c>
      <c r="G657" s="4">
        <v>44958</v>
      </c>
      <c r="H657" s="1" t="s">
        <v>1389</v>
      </c>
      <c r="I657" s="1" t="s">
        <v>19</v>
      </c>
      <c r="J657" s="5">
        <v>1</v>
      </c>
      <c r="K657" s="5" t="str">
        <f>VLOOKUP(J657,'Svátky 2023'!A$18:B$20,2,0)</f>
        <v>neodkladné</v>
      </c>
      <c r="L657" s="1" t="s">
        <v>21</v>
      </c>
      <c r="M657" s="1" t="s">
        <v>22</v>
      </c>
      <c r="N657" s="1" t="s">
        <v>23</v>
      </c>
      <c r="O657">
        <f t="shared" si="30"/>
        <v>7</v>
      </c>
      <c r="P657" t="str">
        <f t="shared" si="31"/>
        <v>ANO</v>
      </c>
      <c r="Q657" s="4" t="str">
        <f>IFERROR(VLOOKUP(E657,'Svátky 2023'!B$2:B$14,1,0),"")</f>
        <v/>
      </c>
      <c r="R657" t="str">
        <f t="shared" si="32"/>
        <v>ANO</v>
      </c>
    </row>
    <row r="658" spans="1:18" x14ac:dyDescent="0.25">
      <c r="A658" s="1" t="s">
        <v>2435</v>
      </c>
      <c r="B658" s="1" t="s">
        <v>2436</v>
      </c>
      <c r="C658" s="1" t="s">
        <v>2437</v>
      </c>
      <c r="D658" s="1" t="s">
        <v>35</v>
      </c>
      <c r="E658" s="4">
        <v>44955</v>
      </c>
      <c r="F658" s="8">
        <v>0.95347222222222217</v>
      </c>
      <c r="G658" s="4">
        <v>44958</v>
      </c>
      <c r="H658" s="1" t="s">
        <v>555</v>
      </c>
      <c r="I658" s="1" t="s">
        <v>19</v>
      </c>
      <c r="J658" s="5">
        <v>1</v>
      </c>
      <c r="K658" s="5" t="str">
        <f>VLOOKUP(J658,'Svátky 2023'!A$18:B$20,2,0)</f>
        <v>neodkladné</v>
      </c>
      <c r="L658" s="1" t="s">
        <v>31</v>
      </c>
      <c r="M658" s="1" t="s">
        <v>22</v>
      </c>
      <c r="N658" s="1" t="s">
        <v>23</v>
      </c>
      <c r="O658">
        <f t="shared" si="30"/>
        <v>7</v>
      </c>
      <c r="P658" t="str">
        <f t="shared" si="31"/>
        <v>ANO</v>
      </c>
      <c r="Q658" s="4" t="str">
        <f>IFERROR(VLOOKUP(E658,'Svátky 2023'!B$2:B$14,1,0),"")</f>
        <v/>
      </c>
      <c r="R658" t="str">
        <f t="shared" si="32"/>
        <v>ANO</v>
      </c>
    </row>
    <row r="659" spans="1:18" x14ac:dyDescent="0.25">
      <c r="A659" s="1" t="s">
        <v>2439</v>
      </c>
      <c r="B659" s="1" t="s">
        <v>2440</v>
      </c>
      <c r="C659" s="1" t="s">
        <v>2441</v>
      </c>
      <c r="D659" s="1" t="s">
        <v>48</v>
      </c>
      <c r="E659" s="4">
        <v>44956</v>
      </c>
      <c r="F659" s="8">
        <v>0.38680555555555557</v>
      </c>
      <c r="G659" s="4">
        <v>44958</v>
      </c>
      <c r="H659" s="1" t="s">
        <v>1690</v>
      </c>
      <c r="I659" s="1" t="s">
        <v>258</v>
      </c>
      <c r="J659" s="5">
        <v>2</v>
      </c>
      <c r="K659" s="5" t="str">
        <f>VLOOKUP(J659,'Svátky 2023'!A$18:B$20,2,0)</f>
        <v>plánované</v>
      </c>
      <c r="L659" s="1" t="s">
        <v>21</v>
      </c>
      <c r="M659" s="1" t="s">
        <v>22</v>
      </c>
      <c r="N659" s="1" t="s">
        <v>23</v>
      </c>
      <c r="O659">
        <f t="shared" si="30"/>
        <v>1</v>
      </c>
      <c r="P659" t="str">
        <f t="shared" si="31"/>
        <v>NE</v>
      </c>
      <c r="Q659" s="4" t="str">
        <f>IFERROR(VLOOKUP(E659,'Svátky 2023'!B$2:B$14,1,0),"")</f>
        <v/>
      </c>
      <c r="R659" t="str">
        <f t="shared" si="32"/>
        <v/>
      </c>
    </row>
    <row r="660" spans="1:18" x14ac:dyDescent="0.25">
      <c r="A660" s="1" t="s">
        <v>2442</v>
      </c>
      <c r="B660" s="1" t="s">
        <v>961</v>
      </c>
      <c r="C660" s="1" t="s">
        <v>962</v>
      </c>
      <c r="D660" s="1" t="s">
        <v>48</v>
      </c>
      <c r="E660" s="4">
        <v>44956</v>
      </c>
      <c r="F660" s="8">
        <v>0.38819444444444445</v>
      </c>
      <c r="G660" s="4">
        <v>44958</v>
      </c>
      <c r="H660" s="1" t="s">
        <v>2443</v>
      </c>
      <c r="I660" s="1" t="s">
        <v>258</v>
      </c>
      <c r="J660" s="5">
        <v>2</v>
      </c>
      <c r="K660" s="5" t="str">
        <f>VLOOKUP(J660,'Svátky 2023'!A$18:B$20,2,0)</f>
        <v>plánované</v>
      </c>
      <c r="L660" s="1" t="s">
        <v>21</v>
      </c>
      <c r="M660" s="1" t="s">
        <v>22</v>
      </c>
      <c r="N660" s="1" t="s">
        <v>23</v>
      </c>
      <c r="O660">
        <f t="shared" si="30"/>
        <v>1</v>
      </c>
      <c r="P660" t="str">
        <f t="shared" si="31"/>
        <v>NE</v>
      </c>
      <c r="Q660" s="4" t="str">
        <f>IFERROR(VLOOKUP(E660,'Svátky 2023'!B$2:B$14,1,0),"")</f>
        <v/>
      </c>
      <c r="R660" t="str">
        <f t="shared" si="32"/>
        <v/>
      </c>
    </row>
    <row r="661" spans="1:18" x14ac:dyDescent="0.25">
      <c r="A661" s="1" t="s">
        <v>2444</v>
      </c>
      <c r="B661" s="1" t="s">
        <v>966</v>
      </c>
      <c r="C661" s="1" t="s">
        <v>967</v>
      </c>
      <c r="D661" s="1" t="s">
        <v>48</v>
      </c>
      <c r="E661" s="4">
        <v>44956</v>
      </c>
      <c r="F661" s="8">
        <v>0.39513888888888887</v>
      </c>
      <c r="G661" s="4">
        <v>44958</v>
      </c>
      <c r="H661" s="1" t="s">
        <v>987</v>
      </c>
      <c r="I661" s="1" t="s">
        <v>264</v>
      </c>
      <c r="J661" s="5">
        <v>3</v>
      </c>
      <c r="K661" s="5" t="str">
        <f>VLOOKUP(J661,'Svátky 2023'!A$18:B$20,2,0)</f>
        <v>jiné</v>
      </c>
      <c r="L661" s="1" t="s">
        <v>30</v>
      </c>
      <c r="M661" s="1" t="s">
        <v>31</v>
      </c>
      <c r="N661" s="1" t="s">
        <v>23</v>
      </c>
      <c r="O661">
        <f t="shared" si="30"/>
        <v>1</v>
      </c>
      <c r="P661" t="str">
        <f t="shared" si="31"/>
        <v>NE</v>
      </c>
      <c r="Q661" s="4" t="str">
        <f>IFERROR(VLOOKUP(E661,'Svátky 2023'!B$2:B$14,1,0),"")</f>
        <v/>
      </c>
      <c r="R661" t="str">
        <f t="shared" si="32"/>
        <v/>
      </c>
    </row>
    <row r="662" spans="1:18" x14ac:dyDescent="0.25">
      <c r="A662" s="1" t="s">
        <v>2445</v>
      </c>
      <c r="B662" s="1" t="s">
        <v>2446</v>
      </c>
      <c r="C662" s="1" t="s">
        <v>2447</v>
      </c>
      <c r="D662" s="1" t="s">
        <v>48</v>
      </c>
      <c r="E662" s="4">
        <v>44956</v>
      </c>
      <c r="F662" s="8">
        <v>0.40763888888888888</v>
      </c>
      <c r="G662" s="4">
        <v>44958</v>
      </c>
      <c r="H662" s="1" t="s">
        <v>161</v>
      </c>
      <c r="I662" s="1" t="s">
        <v>151</v>
      </c>
      <c r="J662" s="5">
        <v>3</v>
      </c>
      <c r="K662" s="5" t="str">
        <f>VLOOKUP(J662,'Svátky 2023'!A$18:B$20,2,0)</f>
        <v>jiné</v>
      </c>
      <c r="L662" s="1" t="s">
        <v>21</v>
      </c>
      <c r="M662" s="1" t="s">
        <v>22</v>
      </c>
      <c r="N662" s="1" t="s">
        <v>23</v>
      </c>
      <c r="O662">
        <f t="shared" si="30"/>
        <v>1</v>
      </c>
      <c r="P662" t="str">
        <f t="shared" si="31"/>
        <v>NE</v>
      </c>
      <c r="Q662" s="4" t="str">
        <f>IFERROR(VLOOKUP(E662,'Svátky 2023'!B$2:B$14,1,0),"")</f>
        <v/>
      </c>
      <c r="R662" t="str">
        <f t="shared" si="32"/>
        <v/>
      </c>
    </row>
    <row r="663" spans="1:18" x14ac:dyDescent="0.25">
      <c r="A663" s="1" t="s">
        <v>2448</v>
      </c>
      <c r="B663" s="1" t="s">
        <v>2449</v>
      </c>
      <c r="C663" s="1" t="s">
        <v>2450</v>
      </c>
      <c r="D663" s="1" t="s">
        <v>35</v>
      </c>
      <c r="E663" s="4">
        <v>44956</v>
      </c>
      <c r="F663" s="8">
        <v>0.44097222222222227</v>
      </c>
      <c r="G663" s="4">
        <v>44958</v>
      </c>
      <c r="H663" s="1" t="s">
        <v>2452</v>
      </c>
      <c r="I663" s="1" t="s">
        <v>151</v>
      </c>
      <c r="J663" s="5">
        <v>2</v>
      </c>
      <c r="K663" s="5" t="str">
        <f>VLOOKUP(J663,'Svátky 2023'!A$18:B$20,2,0)</f>
        <v>plánované</v>
      </c>
      <c r="L663" s="1" t="s">
        <v>21</v>
      </c>
      <c r="M663" s="1" t="s">
        <v>22</v>
      </c>
      <c r="N663" s="1" t="s">
        <v>23</v>
      </c>
      <c r="O663">
        <f t="shared" si="30"/>
        <v>1</v>
      </c>
      <c r="P663" t="str">
        <f t="shared" si="31"/>
        <v>NE</v>
      </c>
      <c r="Q663" s="4" t="str">
        <f>IFERROR(VLOOKUP(E663,'Svátky 2023'!B$2:B$14,1,0),"")</f>
        <v/>
      </c>
      <c r="R663" t="str">
        <f t="shared" si="32"/>
        <v/>
      </c>
    </row>
    <row r="664" spans="1:18" x14ac:dyDescent="0.25">
      <c r="A664" s="1" t="s">
        <v>2453</v>
      </c>
      <c r="B664" s="1" t="s">
        <v>2454</v>
      </c>
      <c r="C664" s="1" t="s">
        <v>2455</v>
      </c>
      <c r="D664" s="1" t="s">
        <v>64</v>
      </c>
      <c r="E664" s="4">
        <v>44956</v>
      </c>
      <c r="F664" s="8">
        <v>0.45347222222222222</v>
      </c>
      <c r="G664" s="4">
        <v>44958</v>
      </c>
      <c r="H664" s="1" t="s">
        <v>842</v>
      </c>
      <c r="I664" s="1" t="s">
        <v>51</v>
      </c>
      <c r="J664" s="5">
        <v>2</v>
      </c>
      <c r="K664" s="5" t="str">
        <f>VLOOKUP(J664,'Svátky 2023'!A$18:B$20,2,0)</f>
        <v>plánované</v>
      </c>
      <c r="L664" s="1" t="s">
        <v>21</v>
      </c>
      <c r="M664" s="1" t="s">
        <v>22</v>
      </c>
      <c r="N664" s="1" t="s">
        <v>23</v>
      </c>
      <c r="O664">
        <f t="shared" si="30"/>
        <v>1</v>
      </c>
      <c r="P664" t="str">
        <f t="shared" si="31"/>
        <v>NE</v>
      </c>
      <c r="Q664" s="4" t="str">
        <f>IFERROR(VLOOKUP(E664,'Svátky 2023'!B$2:B$14,1,0),"")</f>
        <v/>
      </c>
      <c r="R664" t="str">
        <f t="shared" si="32"/>
        <v/>
      </c>
    </row>
    <row r="665" spans="1:18" x14ac:dyDescent="0.25">
      <c r="A665" s="1" t="s">
        <v>2456</v>
      </c>
      <c r="B665" s="1" t="s">
        <v>2457</v>
      </c>
      <c r="C665" s="1" t="s">
        <v>2458</v>
      </c>
      <c r="D665" s="1" t="s">
        <v>48</v>
      </c>
      <c r="E665" s="4">
        <v>44956</v>
      </c>
      <c r="F665" s="8">
        <v>0.4680555555555555</v>
      </c>
      <c r="G665" s="4">
        <v>44958</v>
      </c>
      <c r="H665" s="1" t="s">
        <v>409</v>
      </c>
      <c r="I665" s="1" t="s">
        <v>264</v>
      </c>
      <c r="J665" s="5">
        <v>3</v>
      </c>
      <c r="K665" s="5" t="str">
        <f>VLOOKUP(J665,'Svátky 2023'!A$18:B$20,2,0)</f>
        <v>jiné</v>
      </c>
      <c r="L665" s="1" t="s">
        <v>30</v>
      </c>
      <c r="M665" s="1" t="s">
        <v>31</v>
      </c>
      <c r="N665" s="1" t="s">
        <v>23</v>
      </c>
      <c r="O665">
        <f t="shared" si="30"/>
        <v>1</v>
      </c>
      <c r="P665" t="str">
        <f t="shared" si="31"/>
        <v>NE</v>
      </c>
      <c r="Q665" s="4" t="str">
        <f>IFERROR(VLOOKUP(E665,'Svátky 2023'!B$2:B$14,1,0),"")</f>
        <v/>
      </c>
      <c r="R665" t="str">
        <f t="shared" si="32"/>
        <v/>
      </c>
    </row>
    <row r="666" spans="1:18" x14ac:dyDescent="0.25">
      <c r="A666" s="1" t="s">
        <v>2460</v>
      </c>
      <c r="B666" s="1" t="s">
        <v>2461</v>
      </c>
      <c r="C666" s="1" t="s">
        <v>2462</v>
      </c>
      <c r="D666" s="1" t="s">
        <v>48</v>
      </c>
      <c r="E666" s="4">
        <v>44956</v>
      </c>
      <c r="F666" s="8">
        <v>0.52013888888888882</v>
      </c>
      <c r="G666" s="4">
        <v>44958</v>
      </c>
      <c r="H666" s="1" t="s">
        <v>1739</v>
      </c>
      <c r="I666" s="1" t="s">
        <v>44</v>
      </c>
      <c r="J666" s="5">
        <v>3</v>
      </c>
      <c r="K666" s="5" t="str">
        <f>VLOOKUP(J666,'Svátky 2023'!A$18:B$20,2,0)</f>
        <v>jiné</v>
      </c>
      <c r="L666" s="1" t="s">
        <v>30</v>
      </c>
      <c r="M666" s="1" t="s">
        <v>31</v>
      </c>
      <c r="N666" s="1" t="s">
        <v>23</v>
      </c>
      <c r="O666">
        <f t="shared" si="30"/>
        <v>1</v>
      </c>
      <c r="P666" t="str">
        <f t="shared" si="31"/>
        <v>NE</v>
      </c>
      <c r="Q666" s="4" t="str">
        <f>IFERROR(VLOOKUP(E666,'Svátky 2023'!B$2:B$14,1,0),"")</f>
        <v/>
      </c>
      <c r="R666" t="str">
        <f t="shared" si="32"/>
        <v/>
      </c>
    </row>
    <row r="667" spans="1:18" x14ac:dyDescent="0.25">
      <c r="A667" s="1" t="s">
        <v>2463</v>
      </c>
      <c r="B667" s="1" t="s">
        <v>2464</v>
      </c>
      <c r="C667" s="1" t="s">
        <v>2465</v>
      </c>
      <c r="D667" s="1" t="s">
        <v>35</v>
      </c>
      <c r="E667" s="4">
        <v>44956</v>
      </c>
      <c r="F667" s="8">
        <v>0.6875</v>
      </c>
      <c r="G667" s="4">
        <v>44958</v>
      </c>
      <c r="H667" s="1" t="s">
        <v>1578</v>
      </c>
      <c r="I667" s="1" t="s">
        <v>38</v>
      </c>
      <c r="J667" s="5">
        <v>3</v>
      </c>
      <c r="K667" s="5" t="str">
        <f>VLOOKUP(J667,'Svátky 2023'!A$18:B$20,2,0)</f>
        <v>jiné</v>
      </c>
      <c r="L667" s="1" t="s">
        <v>21</v>
      </c>
      <c r="M667" s="1" t="s">
        <v>22</v>
      </c>
      <c r="N667" s="1" t="s">
        <v>23</v>
      </c>
      <c r="O667">
        <f t="shared" si="30"/>
        <v>1</v>
      </c>
      <c r="P667" t="str">
        <f t="shared" si="31"/>
        <v>ANO</v>
      </c>
      <c r="Q667" s="4" t="str">
        <f>IFERROR(VLOOKUP(E667,'Svátky 2023'!B$2:B$14,1,0),"")</f>
        <v/>
      </c>
      <c r="R667" t="str">
        <f t="shared" si="32"/>
        <v>ANO</v>
      </c>
    </row>
    <row r="668" spans="1:18" x14ac:dyDescent="0.25">
      <c r="A668" s="1" t="s">
        <v>2466</v>
      </c>
      <c r="B668" s="1" t="s">
        <v>2467</v>
      </c>
      <c r="C668" s="1" t="s">
        <v>2468</v>
      </c>
      <c r="D668" s="1" t="s">
        <v>35</v>
      </c>
      <c r="E668" s="4">
        <v>44956</v>
      </c>
      <c r="F668" s="8">
        <v>0.77569444444444446</v>
      </c>
      <c r="G668" s="4">
        <v>44958</v>
      </c>
      <c r="H668" s="1" t="s">
        <v>764</v>
      </c>
      <c r="I668" s="1" t="s">
        <v>1300</v>
      </c>
      <c r="J668" s="5">
        <v>3</v>
      </c>
      <c r="K668" s="5" t="str">
        <f>VLOOKUP(J668,'Svátky 2023'!A$18:B$20,2,0)</f>
        <v>jiné</v>
      </c>
      <c r="L668" s="1" t="s">
        <v>23</v>
      </c>
      <c r="M668" s="1" t="s">
        <v>22</v>
      </c>
      <c r="N668" s="1" t="s">
        <v>31</v>
      </c>
      <c r="O668">
        <f t="shared" si="30"/>
        <v>1</v>
      </c>
      <c r="P668" t="str">
        <f t="shared" si="31"/>
        <v>ANO</v>
      </c>
      <c r="Q668" s="4" t="str">
        <f>IFERROR(VLOOKUP(E668,'Svátky 2023'!B$2:B$14,1,0),"")</f>
        <v/>
      </c>
      <c r="R668" t="str">
        <f t="shared" si="32"/>
        <v>ANO</v>
      </c>
    </row>
    <row r="669" spans="1:18" x14ac:dyDescent="0.25">
      <c r="A669" s="1" t="s">
        <v>2469</v>
      </c>
      <c r="B669" s="1" t="s">
        <v>2470</v>
      </c>
      <c r="C669" s="1" t="s">
        <v>2471</v>
      </c>
      <c r="D669" s="1" t="s">
        <v>35</v>
      </c>
      <c r="E669" s="4">
        <v>44957</v>
      </c>
      <c r="F669" s="8">
        <v>3.888888888888889E-2</v>
      </c>
      <c r="G669" s="4">
        <v>44958</v>
      </c>
      <c r="H669" s="1" t="s">
        <v>407</v>
      </c>
      <c r="I669" s="1" t="s">
        <v>19</v>
      </c>
      <c r="J669" s="5">
        <v>3</v>
      </c>
      <c r="K669" s="5" t="str">
        <f>VLOOKUP(J669,'Svátky 2023'!A$18:B$20,2,0)</f>
        <v>jiné</v>
      </c>
      <c r="L669" s="1" t="s">
        <v>21</v>
      </c>
      <c r="M669" s="1" t="s">
        <v>22</v>
      </c>
      <c r="N669" s="1" t="s">
        <v>23</v>
      </c>
      <c r="O669">
        <f t="shared" si="30"/>
        <v>2</v>
      </c>
      <c r="P669" t="str">
        <f t="shared" si="31"/>
        <v>ANO</v>
      </c>
      <c r="Q669" s="4" t="str">
        <f>IFERROR(VLOOKUP(E669,'Svátky 2023'!B$2:B$14,1,0),"")</f>
        <v/>
      </c>
      <c r="R669" t="str">
        <f t="shared" si="32"/>
        <v>ANO</v>
      </c>
    </row>
    <row r="670" spans="1:18" x14ac:dyDescent="0.25">
      <c r="A670" s="1" t="s">
        <v>2472</v>
      </c>
      <c r="B670" s="1" t="s">
        <v>2473</v>
      </c>
      <c r="C670" s="1" t="s">
        <v>2474</v>
      </c>
      <c r="D670" s="1" t="s">
        <v>35</v>
      </c>
      <c r="E670" s="4">
        <v>44957</v>
      </c>
      <c r="F670" s="8">
        <v>0.41388888888888892</v>
      </c>
      <c r="G670" s="4">
        <v>44958</v>
      </c>
      <c r="H670" s="1" t="s">
        <v>165</v>
      </c>
      <c r="I670" s="1" t="s">
        <v>19</v>
      </c>
      <c r="J670" s="5">
        <v>1</v>
      </c>
      <c r="K670" s="5" t="str">
        <f>VLOOKUP(J670,'Svátky 2023'!A$18:B$20,2,0)</f>
        <v>neodkladné</v>
      </c>
      <c r="L670" s="1" t="s">
        <v>22</v>
      </c>
      <c r="M670" s="1" t="s">
        <v>22</v>
      </c>
      <c r="N670" s="1" t="s">
        <v>23</v>
      </c>
      <c r="O670">
        <f t="shared" si="30"/>
        <v>2</v>
      </c>
      <c r="P670" t="str">
        <f t="shared" si="31"/>
        <v>NE</v>
      </c>
      <c r="Q670" s="4" t="str">
        <f>IFERROR(VLOOKUP(E670,'Svátky 2023'!B$2:B$14,1,0),"")</f>
        <v/>
      </c>
      <c r="R670" t="str">
        <f t="shared" si="32"/>
        <v/>
      </c>
    </row>
    <row r="671" spans="1:18" x14ac:dyDescent="0.25">
      <c r="A671" s="1" t="s">
        <v>2475</v>
      </c>
      <c r="B671" s="1" t="s">
        <v>2476</v>
      </c>
      <c r="C671" s="1" t="s">
        <v>2477</v>
      </c>
      <c r="D671" s="1" t="s">
        <v>35</v>
      </c>
      <c r="E671" s="4">
        <v>44957</v>
      </c>
      <c r="F671" s="8">
        <v>0.8618055555555556</v>
      </c>
      <c r="G671" s="4">
        <v>44958</v>
      </c>
      <c r="H671" s="1" t="s">
        <v>18</v>
      </c>
      <c r="I671" s="1" t="s">
        <v>145</v>
      </c>
      <c r="J671" s="5">
        <v>3</v>
      </c>
      <c r="K671" s="5" t="str">
        <f>VLOOKUP(J671,'Svátky 2023'!A$18:B$20,2,0)</f>
        <v>jiné</v>
      </c>
      <c r="L671" s="1" t="s">
        <v>30</v>
      </c>
      <c r="M671" s="1" t="s">
        <v>31</v>
      </c>
      <c r="N671" s="1" t="s">
        <v>23</v>
      </c>
      <c r="O671">
        <f t="shared" si="30"/>
        <v>2</v>
      </c>
      <c r="P671" t="str">
        <f t="shared" si="31"/>
        <v>ANO</v>
      </c>
      <c r="Q671" s="4" t="str">
        <f>IFERROR(VLOOKUP(E671,'Svátky 2023'!B$2:B$14,1,0),"")</f>
        <v/>
      </c>
      <c r="R671" t="str">
        <f t="shared" si="32"/>
        <v>ANO</v>
      </c>
    </row>
    <row r="672" spans="1:18" x14ac:dyDescent="0.25">
      <c r="A672" s="1" t="s">
        <v>2478</v>
      </c>
      <c r="B672" s="1" t="s">
        <v>2479</v>
      </c>
      <c r="C672" s="1" t="s">
        <v>2480</v>
      </c>
      <c r="D672" s="1" t="s">
        <v>35</v>
      </c>
      <c r="E672" s="4">
        <v>44958</v>
      </c>
      <c r="F672" s="8">
        <v>0.41250000000000003</v>
      </c>
      <c r="G672" s="4">
        <v>44958</v>
      </c>
      <c r="H672" s="1" t="s">
        <v>2481</v>
      </c>
      <c r="I672" s="1" t="s">
        <v>51</v>
      </c>
      <c r="J672" s="5">
        <v>3</v>
      </c>
      <c r="K672" s="5" t="str">
        <f>VLOOKUP(J672,'Svátky 2023'!A$18:B$20,2,0)</f>
        <v>jiné</v>
      </c>
      <c r="L672" s="1" t="s">
        <v>21</v>
      </c>
      <c r="M672" s="1" t="s">
        <v>22</v>
      </c>
      <c r="N672" s="1" t="s">
        <v>23</v>
      </c>
      <c r="O672">
        <f t="shared" si="30"/>
        <v>3</v>
      </c>
      <c r="P672" t="str">
        <f t="shared" si="31"/>
        <v>NE</v>
      </c>
      <c r="Q672" s="4" t="str">
        <f>IFERROR(VLOOKUP(E672,'Svátky 2023'!B$2:B$14,1,0),"")</f>
        <v/>
      </c>
      <c r="R672" t="str">
        <f t="shared" si="32"/>
        <v/>
      </c>
    </row>
    <row r="673" spans="1:18" x14ac:dyDescent="0.25">
      <c r="A673" s="1" t="s">
        <v>2482</v>
      </c>
      <c r="B673" s="1" t="s">
        <v>2483</v>
      </c>
      <c r="C673" s="1" t="s">
        <v>2484</v>
      </c>
      <c r="D673" s="1" t="s">
        <v>48</v>
      </c>
      <c r="E673" s="4">
        <v>44952</v>
      </c>
      <c r="F673" s="8">
        <v>0.48472222222222222</v>
      </c>
      <c r="G673" s="4">
        <v>44959</v>
      </c>
      <c r="H673" s="1" t="s">
        <v>1385</v>
      </c>
      <c r="I673" s="1" t="s">
        <v>51</v>
      </c>
      <c r="J673" s="5">
        <v>2</v>
      </c>
      <c r="K673" s="5" t="str">
        <f>VLOOKUP(J673,'Svátky 2023'!A$18:B$20,2,0)</f>
        <v>plánované</v>
      </c>
      <c r="L673" s="1" t="s">
        <v>21</v>
      </c>
      <c r="M673" s="1" t="s">
        <v>22</v>
      </c>
      <c r="N673" s="1" t="s">
        <v>23</v>
      </c>
      <c r="O673">
        <f t="shared" si="30"/>
        <v>4</v>
      </c>
      <c r="P673" t="str">
        <f t="shared" si="31"/>
        <v>NE</v>
      </c>
      <c r="Q673" s="4" t="str">
        <f>IFERROR(VLOOKUP(E673,'Svátky 2023'!B$2:B$14,1,0),"")</f>
        <v/>
      </c>
      <c r="R673" t="str">
        <f t="shared" si="32"/>
        <v/>
      </c>
    </row>
    <row r="674" spans="1:18" x14ac:dyDescent="0.25">
      <c r="A674" s="1" t="s">
        <v>2485</v>
      </c>
      <c r="B674" s="1" t="s">
        <v>2486</v>
      </c>
      <c r="C674" s="1" t="s">
        <v>2487</v>
      </c>
      <c r="D674" s="1" t="s">
        <v>48</v>
      </c>
      <c r="E674" s="4">
        <v>44953</v>
      </c>
      <c r="F674" s="8">
        <v>0.48819444444444443</v>
      </c>
      <c r="G674" s="4">
        <v>44959</v>
      </c>
      <c r="H674" s="1" t="s">
        <v>741</v>
      </c>
      <c r="I674" s="1" t="s">
        <v>38</v>
      </c>
      <c r="J674" s="5">
        <v>1</v>
      </c>
      <c r="K674" s="5" t="str">
        <f>VLOOKUP(J674,'Svátky 2023'!A$18:B$20,2,0)</f>
        <v>neodkladné</v>
      </c>
      <c r="L674" s="1" t="s">
        <v>31</v>
      </c>
      <c r="M674" s="1" t="s">
        <v>22</v>
      </c>
      <c r="N674" s="1" t="s">
        <v>23</v>
      </c>
      <c r="O674">
        <f t="shared" si="30"/>
        <v>5</v>
      </c>
      <c r="P674" t="str">
        <f t="shared" si="31"/>
        <v>NE</v>
      </c>
      <c r="Q674" s="4" t="str">
        <f>IFERROR(VLOOKUP(E674,'Svátky 2023'!B$2:B$14,1,0),"")</f>
        <v/>
      </c>
      <c r="R674" t="str">
        <f t="shared" si="32"/>
        <v/>
      </c>
    </row>
    <row r="675" spans="1:18" x14ac:dyDescent="0.25">
      <c r="A675" s="1" t="s">
        <v>2488</v>
      </c>
      <c r="B675" s="1" t="s">
        <v>2489</v>
      </c>
      <c r="C675" s="1" t="s">
        <v>2490</v>
      </c>
      <c r="D675" s="1" t="s">
        <v>35</v>
      </c>
      <c r="E675" s="4">
        <v>44953</v>
      </c>
      <c r="F675" s="8">
        <v>0.71180555555555547</v>
      </c>
      <c r="G675" s="4">
        <v>44959</v>
      </c>
      <c r="H675" s="1" t="s">
        <v>1438</v>
      </c>
      <c r="I675" s="1" t="s">
        <v>51</v>
      </c>
      <c r="J675" s="5">
        <v>3</v>
      </c>
      <c r="K675" s="5" t="str">
        <f>VLOOKUP(J675,'Svátky 2023'!A$18:B$20,2,0)</f>
        <v>jiné</v>
      </c>
      <c r="L675" s="1" t="s">
        <v>21</v>
      </c>
      <c r="M675" s="1" t="s">
        <v>22</v>
      </c>
      <c r="N675" s="1" t="s">
        <v>23</v>
      </c>
      <c r="O675">
        <f t="shared" si="30"/>
        <v>5</v>
      </c>
      <c r="P675" t="str">
        <f t="shared" si="31"/>
        <v>ANO</v>
      </c>
      <c r="Q675" s="4" t="str">
        <f>IFERROR(VLOOKUP(E675,'Svátky 2023'!B$2:B$14,1,0),"")</f>
        <v/>
      </c>
      <c r="R675" t="str">
        <f t="shared" si="32"/>
        <v>ANO</v>
      </c>
    </row>
    <row r="676" spans="1:18" x14ac:dyDescent="0.25">
      <c r="A676" s="1" t="s">
        <v>2491</v>
      </c>
      <c r="B676" s="1" t="s">
        <v>2492</v>
      </c>
      <c r="C676" s="1" t="s">
        <v>2493</v>
      </c>
      <c r="D676" s="1" t="s">
        <v>48</v>
      </c>
      <c r="E676" s="4">
        <v>44953</v>
      </c>
      <c r="F676" s="8">
        <v>0.80486111111111114</v>
      </c>
      <c r="G676" s="4">
        <v>44959</v>
      </c>
      <c r="H676" s="1" t="s">
        <v>1619</v>
      </c>
      <c r="I676" s="1" t="s">
        <v>44</v>
      </c>
      <c r="J676" s="5">
        <v>3</v>
      </c>
      <c r="K676" s="5" t="str">
        <f>VLOOKUP(J676,'Svátky 2023'!A$18:B$20,2,0)</f>
        <v>jiné</v>
      </c>
      <c r="L676" s="1" t="s">
        <v>30</v>
      </c>
      <c r="M676" s="1" t="s">
        <v>31</v>
      </c>
      <c r="N676" s="1" t="s">
        <v>23</v>
      </c>
      <c r="O676">
        <f t="shared" si="30"/>
        <v>5</v>
      </c>
      <c r="P676" t="str">
        <f t="shared" si="31"/>
        <v>ANO</v>
      </c>
      <c r="Q676" s="4" t="str">
        <f>IFERROR(VLOOKUP(E676,'Svátky 2023'!B$2:B$14,1,0),"")</f>
        <v/>
      </c>
      <c r="R676" t="str">
        <f t="shared" si="32"/>
        <v>ANO</v>
      </c>
    </row>
    <row r="677" spans="1:18" x14ac:dyDescent="0.25">
      <c r="A677" s="1" t="s">
        <v>2495</v>
      </c>
      <c r="B677" s="1" t="s">
        <v>2496</v>
      </c>
      <c r="C677" s="1" t="s">
        <v>2497</v>
      </c>
      <c r="D677" s="1" t="s">
        <v>35</v>
      </c>
      <c r="E677" s="4">
        <v>44954</v>
      </c>
      <c r="F677" s="8">
        <v>0.66597222222222219</v>
      </c>
      <c r="G677" s="4">
        <v>44959</v>
      </c>
      <c r="H677" s="1" t="s">
        <v>2498</v>
      </c>
      <c r="I677" s="1" t="s">
        <v>51</v>
      </c>
      <c r="J677" s="5">
        <v>3</v>
      </c>
      <c r="K677" s="5" t="str">
        <f>VLOOKUP(J677,'Svátky 2023'!A$18:B$20,2,0)</f>
        <v>jiné</v>
      </c>
      <c r="L677" s="1" t="s">
        <v>21</v>
      </c>
      <c r="M677" s="1" t="s">
        <v>31</v>
      </c>
      <c r="N677" s="1" t="s">
        <v>23</v>
      </c>
      <c r="O677">
        <f t="shared" si="30"/>
        <v>6</v>
      </c>
      <c r="P677" t="str">
        <f t="shared" si="31"/>
        <v>ANO</v>
      </c>
      <c r="Q677" s="4" t="str">
        <f>IFERROR(VLOOKUP(E677,'Svátky 2023'!B$2:B$14,1,0),"")</f>
        <v/>
      </c>
      <c r="R677" t="str">
        <f t="shared" si="32"/>
        <v>ANO</v>
      </c>
    </row>
    <row r="678" spans="1:18" x14ac:dyDescent="0.25">
      <c r="A678" s="1" t="s">
        <v>2499</v>
      </c>
      <c r="B678" s="1" t="s">
        <v>2500</v>
      </c>
      <c r="C678" s="1" t="s">
        <v>2501</v>
      </c>
      <c r="D678" s="1" t="s">
        <v>48</v>
      </c>
      <c r="E678" s="4">
        <v>44956</v>
      </c>
      <c r="F678" s="8">
        <v>0.4284722222222222</v>
      </c>
      <c r="G678" s="4">
        <v>44959</v>
      </c>
      <c r="H678" s="1" t="s">
        <v>2502</v>
      </c>
      <c r="I678" s="1" t="s">
        <v>51</v>
      </c>
      <c r="J678" s="5">
        <v>2</v>
      </c>
      <c r="K678" s="5" t="str">
        <f>VLOOKUP(J678,'Svátky 2023'!A$18:B$20,2,0)</f>
        <v>plánované</v>
      </c>
      <c r="L678" s="1" t="s">
        <v>21</v>
      </c>
      <c r="M678" s="1" t="s">
        <v>22</v>
      </c>
      <c r="N678" s="1" t="s">
        <v>23</v>
      </c>
      <c r="O678">
        <f t="shared" si="30"/>
        <v>1</v>
      </c>
      <c r="P678" t="str">
        <f t="shared" si="31"/>
        <v>NE</v>
      </c>
      <c r="Q678" s="4" t="str">
        <f>IFERROR(VLOOKUP(E678,'Svátky 2023'!B$2:B$14,1,0),"")</f>
        <v/>
      </c>
      <c r="R678" t="str">
        <f t="shared" si="32"/>
        <v/>
      </c>
    </row>
    <row r="679" spans="1:18" x14ac:dyDescent="0.25">
      <c r="A679" s="1" t="s">
        <v>2503</v>
      </c>
      <c r="B679" s="1" t="s">
        <v>2504</v>
      </c>
      <c r="C679" s="1" t="s">
        <v>2505</v>
      </c>
      <c r="D679" s="1" t="s">
        <v>35</v>
      </c>
      <c r="E679" s="4">
        <v>44957</v>
      </c>
      <c r="F679" s="8">
        <v>0.41666666666666669</v>
      </c>
      <c r="G679" s="4">
        <v>44959</v>
      </c>
      <c r="H679" s="1" t="s">
        <v>992</v>
      </c>
      <c r="I679" s="1" t="s">
        <v>19</v>
      </c>
      <c r="J679" s="5">
        <v>3</v>
      </c>
      <c r="K679" s="5" t="str">
        <f>VLOOKUP(J679,'Svátky 2023'!A$18:B$20,2,0)</f>
        <v>jiné</v>
      </c>
      <c r="L679" s="1" t="s">
        <v>21</v>
      </c>
      <c r="M679" s="1" t="s">
        <v>22</v>
      </c>
      <c r="N679" s="1" t="s">
        <v>23</v>
      </c>
      <c r="O679">
        <f t="shared" si="30"/>
        <v>2</v>
      </c>
      <c r="P679" t="str">
        <f t="shared" si="31"/>
        <v>NE</v>
      </c>
      <c r="Q679" s="4" t="str">
        <f>IFERROR(VLOOKUP(E679,'Svátky 2023'!B$2:B$14,1,0),"")</f>
        <v/>
      </c>
      <c r="R679" t="str">
        <f t="shared" si="32"/>
        <v/>
      </c>
    </row>
    <row r="680" spans="1:18" x14ac:dyDescent="0.25">
      <c r="A680" s="1" t="s">
        <v>2506</v>
      </c>
      <c r="B680" s="1" t="s">
        <v>2507</v>
      </c>
      <c r="C680" s="1" t="s">
        <v>2508</v>
      </c>
      <c r="D680" s="1" t="s">
        <v>35</v>
      </c>
      <c r="E680" s="4">
        <v>44957</v>
      </c>
      <c r="F680" s="8">
        <v>0.4826388888888889</v>
      </c>
      <c r="G680" s="4">
        <v>44959</v>
      </c>
      <c r="H680" s="1" t="s">
        <v>228</v>
      </c>
      <c r="I680" s="1" t="s">
        <v>38</v>
      </c>
      <c r="J680" s="5">
        <v>1</v>
      </c>
      <c r="K680" s="5" t="str">
        <f>VLOOKUP(J680,'Svátky 2023'!A$18:B$20,2,0)</f>
        <v>neodkladné</v>
      </c>
      <c r="L680" s="1" t="s">
        <v>21</v>
      </c>
      <c r="M680" s="1" t="s">
        <v>22</v>
      </c>
      <c r="N680" s="1" t="s">
        <v>23</v>
      </c>
      <c r="O680">
        <f t="shared" si="30"/>
        <v>2</v>
      </c>
      <c r="P680" t="str">
        <f t="shared" si="31"/>
        <v>NE</v>
      </c>
      <c r="Q680" s="4" t="str">
        <f>IFERROR(VLOOKUP(E680,'Svátky 2023'!B$2:B$14,1,0),"")</f>
        <v/>
      </c>
      <c r="R680" t="str">
        <f t="shared" si="32"/>
        <v/>
      </c>
    </row>
    <row r="681" spans="1:18" x14ac:dyDescent="0.25">
      <c r="A681" s="1" t="s">
        <v>2509</v>
      </c>
      <c r="B681" s="1" t="s">
        <v>2510</v>
      </c>
      <c r="C681" s="1" t="s">
        <v>2511</v>
      </c>
      <c r="D681" s="1" t="s">
        <v>64</v>
      </c>
      <c r="E681" s="4">
        <v>44957</v>
      </c>
      <c r="F681" s="8">
        <v>0.4993055555555555</v>
      </c>
      <c r="G681" s="4">
        <v>44959</v>
      </c>
      <c r="H681" s="1" t="s">
        <v>36</v>
      </c>
      <c r="I681" s="1" t="s">
        <v>258</v>
      </c>
      <c r="J681" s="5">
        <v>3</v>
      </c>
      <c r="K681" s="5" t="str">
        <f>VLOOKUP(J681,'Svátky 2023'!A$18:B$20,2,0)</f>
        <v>jiné</v>
      </c>
      <c r="L681" s="1" t="s">
        <v>21</v>
      </c>
      <c r="M681" s="1" t="s">
        <v>22</v>
      </c>
      <c r="N681" s="1" t="s">
        <v>23</v>
      </c>
      <c r="O681">
        <f t="shared" si="30"/>
        <v>2</v>
      </c>
      <c r="P681" t="str">
        <f t="shared" si="31"/>
        <v>NE</v>
      </c>
      <c r="Q681" s="4" t="str">
        <f>IFERROR(VLOOKUP(E681,'Svátky 2023'!B$2:B$14,1,0),"")</f>
        <v/>
      </c>
      <c r="R681" t="str">
        <f t="shared" si="32"/>
        <v/>
      </c>
    </row>
    <row r="682" spans="1:18" x14ac:dyDescent="0.25">
      <c r="A682" s="1" t="s">
        <v>2512</v>
      </c>
      <c r="B682" s="1" t="s">
        <v>2513</v>
      </c>
      <c r="C682" s="1" t="s">
        <v>2514</v>
      </c>
      <c r="D682" s="1" t="s">
        <v>48</v>
      </c>
      <c r="E682" s="4">
        <v>44957</v>
      </c>
      <c r="F682" s="8">
        <v>0.51666666666666672</v>
      </c>
      <c r="G682" s="4">
        <v>44959</v>
      </c>
      <c r="H682" s="1" t="s">
        <v>2214</v>
      </c>
      <c r="I682" s="1" t="s">
        <v>51</v>
      </c>
      <c r="J682" s="5">
        <v>3</v>
      </c>
      <c r="K682" s="5" t="str">
        <f>VLOOKUP(J682,'Svátky 2023'!A$18:B$20,2,0)</f>
        <v>jiné</v>
      </c>
      <c r="L682" s="1" t="s">
        <v>21</v>
      </c>
      <c r="M682" s="1" t="s">
        <v>22</v>
      </c>
      <c r="N682" s="1" t="s">
        <v>23</v>
      </c>
      <c r="O682">
        <f t="shared" si="30"/>
        <v>2</v>
      </c>
      <c r="P682" t="str">
        <f t="shared" si="31"/>
        <v>NE</v>
      </c>
      <c r="Q682" s="4" t="str">
        <f>IFERROR(VLOOKUP(E682,'Svátky 2023'!B$2:B$14,1,0),"")</f>
        <v/>
      </c>
      <c r="R682" t="str">
        <f t="shared" si="32"/>
        <v/>
      </c>
    </row>
    <row r="683" spans="1:18" x14ac:dyDescent="0.25">
      <c r="A683" s="1" t="s">
        <v>2515</v>
      </c>
      <c r="B683" s="1" t="s">
        <v>2516</v>
      </c>
      <c r="C683" s="1" t="s">
        <v>2517</v>
      </c>
      <c r="D683" s="1" t="s">
        <v>48</v>
      </c>
      <c r="E683" s="4">
        <v>44957</v>
      </c>
      <c r="F683" s="8">
        <v>0.52361111111111114</v>
      </c>
      <c r="G683" s="4">
        <v>44959</v>
      </c>
      <c r="H683" s="1" t="s">
        <v>191</v>
      </c>
      <c r="I683" s="1" t="s">
        <v>51</v>
      </c>
      <c r="J683" s="5">
        <v>3</v>
      </c>
      <c r="K683" s="5" t="str">
        <f>VLOOKUP(J683,'Svátky 2023'!A$18:B$20,2,0)</f>
        <v>jiné</v>
      </c>
      <c r="L683" s="1" t="s">
        <v>21</v>
      </c>
      <c r="M683" s="1" t="s">
        <v>22</v>
      </c>
      <c r="N683" s="1" t="s">
        <v>23</v>
      </c>
      <c r="O683">
        <f t="shared" si="30"/>
        <v>2</v>
      </c>
      <c r="P683" t="str">
        <f t="shared" si="31"/>
        <v>NE</v>
      </c>
      <c r="Q683" s="4" t="str">
        <f>IFERROR(VLOOKUP(E683,'Svátky 2023'!B$2:B$14,1,0),"")</f>
        <v/>
      </c>
      <c r="R683" t="str">
        <f t="shared" si="32"/>
        <v/>
      </c>
    </row>
    <row r="684" spans="1:18" x14ac:dyDescent="0.25">
      <c r="A684" s="1" t="s">
        <v>2518</v>
      </c>
      <c r="B684" s="1" t="s">
        <v>2519</v>
      </c>
      <c r="C684" s="1" t="s">
        <v>2520</v>
      </c>
      <c r="D684" s="1" t="s">
        <v>35</v>
      </c>
      <c r="E684" s="4">
        <v>44957</v>
      </c>
      <c r="F684" s="8">
        <v>0.53055555555555556</v>
      </c>
      <c r="G684" s="4">
        <v>44959</v>
      </c>
      <c r="H684" s="1" t="s">
        <v>792</v>
      </c>
      <c r="I684" s="1" t="s">
        <v>44</v>
      </c>
      <c r="J684" s="5">
        <v>3</v>
      </c>
      <c r="K684" s="5" t="str">
        <f>VLOOKUP(J684,'Svátky 2023'!A$18:B$20,2,0)</f>
        <v>jiné</v>
      </c>
      <c r="L684" s="1" t="s">
        <v>30</v>
      </c>
      <c r="M684" s="1" t="s">
        <v>31</v>
      </c>
      <c r="N684" s="1" t="s">
        <v>23</v>
      </c>
      <c r="O684">
        <f t="shared" si="30"/>
        <v>2</v>
      </c>
      <c r="P684" t="str">
        <f t="shared" si="31"/>
        <v>NE</v>
      </c>
      <c r="Q684" s="4" t="str">
        <f>IFERROR(VLOOKUP(E684,'Svátky 2023'!B$2:B$14,1,0),"")</f>
        <v/>
      </c>
      <c r="R684" t="str">
        <f t="shared" si="32"/>
        <v/>
      </c>
    </row>
    <row r="685" spans="1:18" x14ac:dyDescent="0.25">
      <c r="A685" s="1" t="s">
        <v>2521</v>
      </c>
      <c r="B685" s="1" t="s">
        <v>2522</v>
      </c>
      <c r="C685" s="1" t="s">
        <v>2523</v>
      </c>
      <c r="D685" s="1" t="s">
        <v>64</v>
      </c>
      <c r="E685" s="4">
        <v>44957</v>
      </c>
      <c r="F685" s="8">
        <v>0.60763888888888895</v>
      </c>
      <c r="G685" s="4">
        <v>44959</v>
      </c>
      <c r="H685" s="1" t="s">
        <v>363</v>
      </c>
      <c r="I685" s="1" t="s">
        <v>264</v>
      </c>
      <c r="J685" s="5">
        <v>3</v>
      </c>
      <c r="K685" s="5" t="str">
        <f>VLOOKUP(J685,'Svátky 2023'!A$18:B$20,2,0)</f>
        <v>jiné</v>
      </c>
      <c r="L685" s="1" t="s">
        <v>30</v>
      </c>
      <c r="M685" s="1" t="s">
        <v>31</v>
      </c>
      <c r="N685" s="1" t="s">
        <v>23</v>
      </c>
      <c r="O685">
        <f t="shared" si="30"/>
        <v>2</v>
      </c>
      <c r="P685" t="str">
        <f t="shared" si="31"/>
        <v>NE</v>
      </c>
      <c r="Q685" s="4" t="str">
        <f>IFERROR(VLOOKUP(E685,'Svátky 2023'!B$2:B$14,1,0),"")</f>
        <v/>
      </c>
      <c r="R685" t="str">
        <f t="shared" si="32"/>
        <v/>
      </c>
    </row>
    <row r="686" spans="1:18" x14ac:dyDescent="0.25">
      <c r="A686" s="1" t="s">
        <v>2524</v>
      </c>
      <c r="B686" s="1" t="s">
        <v>2525</v>
      </c>
      <c r="C686" s="1" t="s">
        <v>2526</v>
      </c>
      <c r="D686" s="1" t="s">
        <v>35</v>
      </c>
      <c r="E686" s="4">
        <v>44958</v>
      </c>
      <c r="F686" s="8">
        <v>0.33958333333333335</v>
      </c>
      <c r="G686" s="4">
        <v>44959</v>
      </c>
      <c r="H686" s="1" t="s">
        <v>751</v>
      </c>
      <c r="I686" s="1" t="s">
        <v>19</v>
      </c>
      <c r="J686" s="5">
        <v>2</v>
      </c>
      <c r="K686" s="5" t="str">
        <f>VLOOKUP(J686,'Svátky 2023'!A$18:B$20,2,0)</f>
        <v>plánované</v>
      </c>
      <c r="L686" s="1" t="s">
        <v>21</v>
      </c>
      <c r="M686" s="1" t="s">
        <v>22</v>
      </c>
      <c r="N686" s="1" t="s">
        <v>23</v>
      </c>
      <c r="O686">
        <f t="shared" si="30"/>
        <v>3</v>
      </c>
      <c r="P686" t="str">
        <f t="shared" si="31"/>
        <v>NE</v>
      </c>
      <c r="Q686" s="4" t="str">
        <f>IFERROR(VLOOKUP(E686,'Svátky 2023'!B$2:B$14,1,0),"")</f>
        <v/>
      </c>
      <c r="R686" t="str">
        <f t="shared" si="32"/>
        <v/>
      </c>
    </row>
    <row r="687" spans="1:18" x14ac:dyDescent="0.25">
      <c r="A687" s="1" t="s">
        <v>2527</v>
      </c>
      <c r="B687" s="1" t="s">
        <v>2528</v>
      </c>
      <c r="C687" s="1" t="s">
        <v>2529</v>
      </c>
      <c r="D687" s="1" t="s">
        <v>35</v>
      </c>
      <c r="E687" s="4">
        <v>44958</v>
      </c>
      <c r="F687" s="8">
        <v>0.58263888888888882</v>
      </c>
      <c r="G687" s="4">
        <v>44959</v>
      </c>
      <c r="H687" s="1" t="s">
        <v>751</v>
      </c>
      <c r="I687" s="1" t="s">
        <v>29</v>
      </c>
      <c r="J687" s="5">
        <v>3</v>
      </c>
      <c r="K687" s="5" t="str">
        <f>VLOOKUP(J687,'Svátky 2023'!A$18:B$20,2,0)</f>
        <v>jiné</v>
      </c>
      <c r="L687" s="1" t="s">
        <v>30</v>
      </c>
      <c r="M687" s="1" t="s">
        <v>31</v>
      </c>
      <c r="N687" s="1" t="s">
        <v>23</v>
      </c>
      <c r="O687">
        <f t="shared" si="30"/>
        <v>3</v>
      </c>
      <c r="P687" t="str">
        <f t="shared" si="31"/>
        <v>NE</v>
      </c>
      <c r="Q687" s="4" t="str">
        <f>IFERROR(VLOOKUP(E687,'Svátky 2023'!B$2:B$14,1,0),"")</f>
        <v/>
      </c>
      <c r="R687" t="str">
        <f t="shared" si="32"/>
        <v/>
      </c>
    </row>
    <row r="688" spans="1:18" x14ac:dyDescent="0.25">
      <c r="A688" s="1" t="s">
        <v>2530</v>
      </c>
      <c r="B688" s="1" t="s">
        <v>2531</v>
      </c>
      <c r="C688" s="1" t="s">
        <v>2532</v>
      </c>
      <c r="D688" s="1" t="s">
        <v>35</v>
      </c>
      <c r="E688" s="4">
        <v>44949</v>
      </c>
      <c r="F688" s="8">
        <v>0.77708333333333324</v>
      </c>
      <c r="G688" s="4">
        <v>44960</v>
      </c>
      <c r="H688" s="1" t="s">
        <v>129</v>
      </c>
      <c r="I688" s="1" t="s">
        <v>1300</v>
      </c>
      <c r="J688" s="5">
        <v>1</v>
      </c>
      <c r="K688" s="5" t="str">
        <f>VLOOKUP(J688,'Svátky 2023'!A$18:B$20,2,0)</f>
        <v>neodkladné</v>
      </c>
      <c r="L688" s="1" t="s">
        <v>21</v>
      </c>
      <c r="M688" s="1" t="s">
        <v>22</v>
      </c>
      <c r="N688" s="1" t="s">
        <v>31</v>
      </c>
      <c r="O688">
        <f t="shared" si="30"/>
        <v>1</v>
      </c>
      <c r="P688" t="str">
        <f t="shared" si="31"/>
        <v>ANO</v>
      </c>
      <c r="Q688" s="4" t="str">
        <f>IFERROR(VLOOKUP(E688,'Svátky 2023'!B$2:B$14,1,0),"")</f>
        <v/>
      </c>
      <c r="R688" t="str">
        <f t="shared" si="32"/>
        <v>ANO</v>
      </c>
    </row>
    <row r="689" spans="1:18" x14ac:dyDescent="0.25">
      <c r="A689" s="1" t="s">
        <v>2534</v>
      </c>
      <c r="B689" s="1" t="s">
        <v>2535</v>
      </c>
      <c r="C689" s="1" t="s">
        <v>2536</v>
      </c>
      <c r="D689" s="1" t="s">
        <v>64</v>
      </c>
      <c r="E689" s="4">
        <v>44952</v>
      </c>
      <c r="F689" s="8">
        <v>0.53125</v>
      </c>
      <c r="G689" s="4">
        <v>44960</v>
      </c>
      <c r="H689" s="1" t="s">
        <v>2537</v>
      </c>
      <c r="I689" s="1" t="s">
        <v>19</v>
      </c>
      <c r="J689" s="5">
        <v>3</v>
      </c>
      <c r="K689" s="5" t="str">
        <f>VLOOKUP(J689,'Svátky 2023'!A$18:B$20,2,0)</f>
        <v>jiné</v>
      </c>
      <c r="L689" s="1" t="s">
        <v>21</v>
      </c>
      <c r="M689" s="1" t="s">
        <v>22</v>
      </c>
      <c r="N689" s="1" t="s">
        <v>23</v>
      </c>
      <c r="O689">
        <f t="shared" si="30"/>
        <v>4</v>
      </c>
      <c r="P689" t="str">
        <f t="shared" si="31"/>
        <v>NE</v>
      </c>
      <c r="Q689" s="4" t="str">
        <f>IFERROR(VLOOKUP(E689,'Svátky 2023'!B$2:B$14,1,0),"")</f>
        <v/>
      </c>
      <c r="R689" t="str">
        <f t="shared" si="32"/>
        <v/>
      </c>
    </row>
    <row r="690" spans="1:18" x14ac:dyDescent="0.25">
      <c r="A690" s="1" t="s">
        <v>2538</v>
      </c>
      <c r="B690" s="1" t="s">
        <v>2539</v>
      </c>
      <c r="C690" s="1" t="s">
        <v>2540</v>
      </c>
      <c r="D690" s="1" t="s">
        <v>35</v>
      </c>
      <c r="E690" s="4">
        <v>44953</v>
      </c>
      <c r="F690" s="8">
        <v>0.56666666666666665</v>
      </c>
      <c r="G690" s="4">
        <v>44960</v>
      </c>
      <c r="H690" s="1" t="s">
        <v>1467</v>
      </c>
      <c r="I690" s="1" t="s">
        <v>258</v>
      </c>
      <c r="J690" s="5">
        <v>1</v>
      </c>
      <c r="K690" s="5" t="str">
        <f>VLOOKUP(J690,'Svátky 2023'!A$18:B$20,2,0)</f>
        <v>neodkladné</v>
      </c>
      <c r="L690" s="1" t="s">
        <v>21</v>
      </c>
      <c r="M690" s="1" t="s">
        <v>22</v>
      </c>
      <c r="N690" s="1" t="s">
        <v>23</v>
      </c>
      <c r="O690">
        <f t="shared" si="30"/>
        <v>5</v>
      </c>
      <c r="P690" t="str">
        <f t="shared" si="31"/>
        <v>NE</v>
      </c>
      <c r="Q690" s="4" t="str">
        <f>IFERROR(VLOOKUP(E690,'Svátky 2023'!B$2:B$14,1,0),"")</f>
        <v/>
      </c>
      <c r="R690" t="str">
        <f t="shared" si="32"/>
        <v/>
      </c>
    </row>
    <row r="691" spans="1:18" x14ac:dyDescent="0.25">
      <c r="A691" s="1" t="s">
        <v>2541</v>
      </c>
      <c r="B691" s="1" t="s">
        <v>2542</v>
      </c>
      <c r="C691" s="1" t="s">
        <v>2543</v>
      </c>
      <c r="D691" s="1" t="s">
        <v>35</v>
      </c>
      <c r="E691" s="4">
        <v>44953</v>
      </c>
      <c r="F691" s="8">
        <v>0.5854166666666667</v>
      </c>
      <c r="G691" s="4">
        <v>44960</v>
      </c>
      <c r="H691" s="1" t="s">
        <v>658</v>
      </c>
      <c r="I691" s="1" t="s">
        <v>264</v>
      </c>
      <c r="J691" s="5">
        <v>3</v>
      </c>
      <c r="K691" s="5" t="str">
        <f>VLOOKUP(J691,'Svátky 2023'!A$18:B$20,2,0)</f>
        <v>jiné</v>
      </c>
      <c r="L691" s="1" t="s">
        <v>30</v>
      </c>
      <c r="M691" s="1" t="s">
        <v>31</v>
      </c>
      <c r="N691" s="1" t="s">
        <v>23</v>
      </c>
      <c r="O691">
        <f t="shared" si="30"/>
        <v>5</v>
      </c>
      <c r="P691" t="str">
        <f t="shared" si="31"/>
        <v>NE</v>
      </c>
      <c r="Q691" s="4" t="str">
        <f>IFERROR(VLOOKUP(E691,'Svátky 2023'!B$2:B$14,1,0),"")</f>
        <v/>
      </c>
      <c r="R691" t="str">
        <f t="shared" si="32"/>
        <v/>
      </c>
    </row>
    <row r="692" spans="1:18" x14ac:dyDescent="0.25">
      <c r="A692" s="1" t="s">
        <v>2544</v>
      </c>
      <c r="B692" s="1" t="s">
        <v>2545</v>
      </c>
      <c r="C692" s="1" t="s">
        <v>2546</v>
      </c>
      <c r="D692" s="1" t="s">
        <v>48</v>
      </c>
      <c r="E692" s="4">
        <v>44955</v>
      </c>
      <c r="F692" s="8">
        <v>0.67708333333333337</v>
      </c>
      <c r="G692" s="4">
        <v>44960</v>
      </c>
      <c r="H692" s="1" t="s">
        <v>1081</v>
      </c>
      <c r="I692" s="1" t="s">
        <v>38</v>
      </c>
      <c r="J692" s="5">
        <v>1</v>
      </c>
      <c r="K692" s="5" t="str">
        <f>VLOOKUP(J692,'Svátky 2023'!A$18:B$20,2,0)</f>
        <v>neodkladné</v>
      </c>
      <c r="L692" s="1" t="s">
        <v>21</v>
      </c>
      <c r="M692" s="1" t="s">
        <v>22</v>
      </c>
      <c r="N692" s="1" t="s">
        <v>23</v>
      </c>
      <c r="O692">
        <f t="shared" si="30"/>
        <v>7</v>
      </c>
      <c r="P692" t="str">
        <f t="shared" si="31"/>
        <v>ANO</v>
      </c>
      <c r="Q692" s="4" t="str">
        <f>IFERROR(VLOOKUP(E692,'Svátky 2023'!B$2:B$14,1,0),"")</f>
        <v/>
      </c>
      <c r="R692" t="str">
        <f t="shared" si="32"/>
        <v>ANO</v>
      </c>
    </row>
    <row r="693" spans="1:18" x14ac:dyDescent="0.25">
      <c r="A693" s="1" t="s">
        <v>2547</v>
      </c>
      <c r="B693" s="1" t="s">
        <v>2548</v>
      </c>
      <c r="C693" s="1" t="s">
        <v>2549</v>
      </c>
      <c r="D693" s="1" t="s">
        <v>48</v>
      </c>
      <c r="E693" s="4">
        <v>44955</v>
      </c>
      <c r="F693" s="8">
        <v>0.8881944444444444</v>
      </c>
      <c r="G693" s="4">
        <v>44960</v>
      </c>
      <c r="H693" s="1" t="s">
        <v>540</v>
      </c>
      <c r="I693" s="1" t="s">
        <v>44</v>
      </c>
      <c r="J693" s="5">
        <v>3</v>
      </c>
      <c r="K693" s="5" t="str">
        <f>VLOOKUP(J693,'Svátky 2023'!A$18:B$20,2,0)</f>
        <v>jiné</v>
      </c>
      <c r="L693" s="1" t="s">
        <v>30</v>
      </c>
      <c r="M693" s="1" t="s">
        <v>31</v>
      </c>
      <c r="N693" s="1" t="s">
        <v>23</v>
      </c>
      <c r="O693">
        <f t="shared" si="30"/>
        <v>7</v>
      </c>
      <c r="P693" t="str">
        <f t="shared" si="31"/>
        <v>ANO</v>
      </c>
      <c r="Q693" s="4" t="str">
        <f>IFERROR(VLOOKUP(E693,'Svátky 2023'!B$2:B$14,1,0),"")</f>
        <v/>
      </c>
      <c r="R693" t="str">
        <f t="shared" si="32"/>
        <v>ANO</v>
      </c>
    </row>
    <row r="694" spans="1:18" x14ac:dyDescent="0.25">
      <c r="A694" s="1" t="s">
        <v>2551</v>
      </c>
      <c r="B694" s="1" t="s">
        <v>1061</v>
      </c>
      <c r="C694" s="1" t="s">
        <v>1062</v>
      </c>
      <c r="D694" s="1" t="s">
        <v>35</v>
      </c>
      <c r="E694" s="4">
        <v>44956</v>
      </c>
      <c r="F694" s="8">
        <v>0.36319444444444443</v>
      </c>
      <c r="G694" s="4">
        <v>44960</v>
      </c>
      <c r="H694" s="1" t="s">
        <v>1838</v>
      </c>
      <c r="I694" s="1" t="s">
        <v>258</v>
      </c>
      <c r="J694" s="5">
        <v>3</v>
      </c>
      <c r="K694" s="5" t="str">
        <f>VLOOKUP(J694,'Svátky 2023'!A$18:B$20,2,0)</f>
        <v>jiné</v>
      </c>
      <c r="L694" s="1" t="s">
        <v>21</v>
      </c>
      <c r="M694" s="1" t="s">
        <v>22</v>
      </c>
      <c r="N694" s="1" t="s">
        <v>23</v>
      </c>
      <c r="O694">
        <f t="shared" si="30"/>
        <v>1</v>
      </c>
      <c r="P694" t="str">
        <f t="shared" si="31"/>
        <v>NE</v>
      </c>
      <c r="Q694" s="4" t="str">
        <f>IFERROR(VLOOKUP(E694,'Svátky 2023'!B$2:B$14,1,0),"")</f>
        <v/>
      </c>
      <c r="R694" t="str">
        <f t="shared" si="32"/>
        <v/>
      </c>
    </row>
    <row r="695" spans="1:18" x14ac:dyDescent="0.25">
      <c r="A695" s="1" t="s">
        <v>2552</v>
      </c>
      <c r="B695" s="1" t="s">
        <v>2553</v>
      </c>
      <c r="C695" s="1" t="s">
        <v>2554</v>
      </c>
      <c r="D695" s="1" t="s">
        <v>64</v>
      </c>
      <c r="E695" s="4">
        <v>44956</v>
      </c>
      <c r="F695" s="8">
        <v>0.36874999999999997</v>
      </c>
      <c r="G695" s="4">
        <v>44960</v>
      </c>
      <c r="H695" s="1" t="s">
        <v>1467</v>
      </c>
      <c r="I695" s="1" t="s">
        <v>51</v>
      </c>
      <c r="J695" s="5">
        <v>2</v>
      </c>
      <c r="K695" s="5" t="str">
        <f>VLOOKUP(J695,'Svátky 2023'!A$18:B$20,2,0)</f>
        <v>plánované</v>
      </c>
      <c r="L695" s="1" t="s">
        <v>21</v>
      </c>
      <c r="M695" s="1" t="s">
        <v>22</v>
      </c>
      <c r="N695" s="1" t="s">
        <v>23</v>
      </c>
      <c r="O695">
        <f t="shared" si="30"/>
        <v>1</v>
      </c>
      <c r="P695" t="str">
        <f t="shared" si="31"/>
        <v>NE</v>
      </c>
      <c r="Q695" s="4" t="str">
        <f>IFERROR(VLOOKUP(E695,'Svátky 2023'!B$2:B$14,1,0),"")</f>
        <v/>
      </c>
      <c r="R695" t="str">
        <f t="shared" si="32"/>
        <v/>
      </c>
    </row>
    <row r="696" spans="1:18" x14ac:dyDescent="0.25">
      <c r="A696" s="1" t="s">
        <v>2556</v>
      </c>
      <c r="B696" s="1" t="s">
        <v>1064</v>
      </c>
      <c r="C696" s="1" t="s">
        <v>1065</v>
      </c>
      <c r="D696" s="1" t="s">
        <v>35</v>
      </c>
      <c r="E696" s="4">
        <v>44956</v>
      </c>
      <c r="F696" s="8">
        <v>0.39305555555555555</v>
      </c>
      <c r="G696" s="4">
        <v>44960</v>
      </c>
      <c r="H696" s="1" t="s">
        <v>2557</v>
      </c>
      <c r="I696" s="1" t="s">
        <v>264</v>
      </c>
      <c r="J696" s="5">
        <v>3</v>
      </c>
      <c r="K696" s="5" t="str">
        <f>VLOOKUP(J696,'Svátky 2023'!A$18:B$20,2,0)</f>
        <v>jiné</v>
      </c>
      <c r="L696" s="1" t="s">
        <v>30</v>
      </c>
      <c r="M696" s="1" t="s">
        <v>31</v>
      </c>
      <c r="N696" s="1" t="s">
        <v>23</v>
      </c>
      <c r="O696">
        <f t="shared" si="30"/>
        <v>1</v>
      </c>
      <c r="P696" t="str">
        <f t="shared" si="31"/>
        <v>NE</v>
      </c>
      <c r="Q696" s="4" t="str">
        <f>IFERROR(VLOOKUP(E696,'Svátky 2023'!B$2:B$14,1,0),"")</f>
        <v/>
      </c>
      <c r="R696" t="str">
        <f t="shared" si="32"/>
        <v/>
      </c>
    </row>
    <row r="697" spans="1:18" x14ac:dyDescent="0.25">
      <c r="A697" s="1" t="s">
        <v>2558</v>
      </c>
      <c r="B697" s="1" t="s">
        <v>2559</v>
      </c>
      <c r="C697" s="1" t="s">
        <v>2560</v>
      </c>
      <c r="D697" s="1" t="s">
        <v>64</v>
      </c>
      <c r="E697" s="4">
        <v>44956</v>
      </c>
      <c r="F697" s="8">
        <v>0.42569444444444443</v>
      </c>
      <c r="G697" s="4">
        <v>44960</v>
      </c>
      <c r="H697" s="1" t="s">
        <v>587</v>
      </c>
      <c r="I697" s="1" t="s">
        <v>120</v>
      </c>
      <c r="J697" s="5">
        <v>3</v>
      </c>
      <c r="K697" s="5" t="str">
        <f>VLOOKUP(J697,'Svátky 2023'!A$18:B$20,2,0)</f>
        <v>jiné</v>
      </c>
      <c r="L697" s="1" t="s">
        <v>30</v>
      </c>
      <c r="M697" s="1" t="s">
        <v>31</v>
      </c>
      <c r="N697" s="1" t="s">
        <v>23</v>
      </c>
      <c r="O697">
        <f t="shared" si="30"/>
        <v>1</v>
      </c>
      <c r="P697" t="str">
        <f t="shared" si="31"/>
        <v>NE</v>
      </c>
      <c r="Q697" s="4" t="str">
        <f>IFERROR(VLOOKUP(E697,'Svátky 2023'!B$2:B$14,1,0),"")</f>
        <v/>
      </c>
      <c r="R697" t="str">
        <f t="shared" si="32"/>
        <v/>
      </c>
    </row>
    <row r="698" spans="1:18" x14ac:dyDescent="0.25">
      <c r="A698" s="1" t="s">
        <v>2561</v>
      </c>
      <c r="B698" s="1" t="s">
        <v>2562</v>
      </c>
      <c r="C698" s="1" t="s">
        <v>2563</v>
      </c>
      <c r="D698" s="1" t="s">
        <v>406</v>
      </c>
      <c r="E698" s="4">
        <v>44956</v>
      </c>
      <c r="F698" s="8">
        <v>0.5</v>
      </c>
      <c r="G698" s="4">
        <v>44960</v>
      </c>
      <c r="H698" s="1" t="s">
        <v>1274</v>
      </c>
      <c r="I698" s="1" t="s">
        <v>151</v>
      </c>
      <c r="J698" s="5">
        <v>3</v>
      </c>
      <c r="K698" s="5" t="str">
        <f>VLOOKUP(J698,'Svátky 2023'!A$18:B$20,2,0)</f>
        <v>jiné</v>
      </c>
      <c r="L698" s="1" t="s">
        <v>23</v>
      </c>
      <c r="M698" s="1" t="s">
        <v>22</v>
      </c>
      <c r="N698" s="1" t="s">
        <v>23</v>
      </c>
      <c r="O698">
        <f t="shared" si="30"/>
        <v>1</v>
      </c>
      <c r="P698" t="str">
        <f t="shared" si="31"/>
        <v>NE</v>
      </c>
      <c r="Q698" s="4" t="str">
        <f>IFERROR(VLOOKUP(E698,'Svátky 2023'!B$2:B$14,1,0),"")</f>
        <v/>
      </c>
      <c r="R698" t="str">
        <f t="shared" si="32"/>
        <v/>
      </c>
    </row>
    <row r="699" spans="1:18" x14ac:dyDescent="0.25">
      <c r="A699" s="1" t="s">
        <v>2564</v>
      </c>
      <c r="B699" s="1" t="s">
        <v>2565</v>
      </c>
      <c r="C699" s="1" t="s">
        <v>2566</v>
      </c>
      <c r="D699" s="1" t="s">
        <v>35</v>
      </c>
      <c r="E699" s="4">
        <v>44957</v>
      </c>
      <c r="F699" s="8">
        <v>0.38750000000000001</v>
      </c>
      <c r="G699" s="4">
        <v>44960</v>
      </c>
      <c r="H699" s="1" t="s">
        <v>2567</v>
      </c>
      <c r="I699" s="1" t="s">
        <v>151</v>
      </c>
      <c r="J699" s="5">
        <v>3</v>
      </c>
      <c r="K699" s="5" t="str">
        <f>VLOOKUP(J699,'Svátky 2023'!A$18:B$20,2,0)</f>
        <v>jiné</v>
      </c>
      <c r="L699" s="1" t="s">
        <v>21</v>
      </c>
      <c r="M699" s="1" t="s">
        <v>22</v>
      </c>
      <c r="N699" s="1" t="s">
        <v>23</v>
      </c>
      <c r="O699">
        <f t="shared" si="30"/>
        <v>2</v>
      </c>
      <c r="P699" t="str">
        <f t="shared" si="31"/>
        <v>NE</v>
      </c>
      <c r="Q699" s="4" t="str">
        <f>IFERROR(VLOOKUP(E699,'Svátky 2023'!B$2:B$14,1,0),"")</f>
        <v/>
      </c>
      <c r="R699" t="str">
        <f t="shared" si="32"/>
        <v/>
      </c>
    </row>
    <row r="700" spans="1:18" x14ac:dyDescent="0.25">
      <c r="A700" s="1" t="s">
        <v>2568</v>
      </c>
      <c r="B700" s="1" t="s">
        <v>2061</v>
      </c>
      <c r="C700" s="1" t="s">
        <v>2062</v>
      </c>
      <c r="D700" s="1" t="s">
        <v>48</v>
      </c>
      <c r="E700" s="4">
        <v>44957</v>
      </c>
      <c r="F700" s="8">
        <v>0.43263888888888885</v>
      </c>
      <c r="G700" s="4">
        <v>44960</v>
      </c>
      <c r="H700" s="1" t="s">
        <v>1162</v>
      </c>
      <c r="I700" s="1" t="s">
        <v>51</v>
      </c>
      <c r="J700" s="5">
        <v>3</v>
      </c>
      <c r="K700" s="5" t="str">
        <f>VLOOKUP(J700,'Svátky 2023'!A$18:B$20,2,0)</f>
        <v>jiné</v>
      </c>
      <c r="L700" s="1" t="s">
        <v>21</v>
      </c>
      <c r="M700" s="1" t="s">
        <v>22</v>
      </c>
      <c r="N700" s="1" t="s">
        <v>23</v>
      </c>
      <c r="O700">
        <f t="shared" si="30"/>
        <v>2</v>
      </c>
      <c r="P700" t="str">
        <f t="shared" si="31"/>
        <v>NE</v>
      </c>
      <c r="Q700" s="4" t="str">
        <f>IFERROR(VLOOKUP(E700,'Svátky 2023'!B$2:B$14,1,0),"")</f>
        <v/>
      </c>
      <c r="R700" t="str">
        <f t="shared" si="32"/>
        <v/>
      </c>
    </row>
    <row r="701" spans="1:18" x14ac:dyDescent="0.25">
      <c r="A701" s="1" t="s">
        <v>2569</v>
      </c>
      <c r="B701" s="1" t="s">
        <v>431</v>
      </c>
      <c r="C701" s="1" t="s">
        <v>432</v>
      </c>
      <c r="D701" s="1" t="s">
        <v>48</v>
      </c>
      <c r="E701" s="4">
        <v>44957</v>
      </c>
      <c r="F701" s="8">
        <v>0.47430555555555554</v>
      </c>
      <c r="G701" s="4">
        <v>44960</v>
      </c>
      <c r="H701" s="1" t="s">
        <v>321</v>
      </c>
      <c r="I701" s="1" t="s">
        <v>51</v>
      </c>
      <c r="J701" s="5">
        <v>3</v>
      </c>
      <c r="K701" s="5" t="str">
        <f>VLOOKUP(J701,'Svátky 2023'!A$18:B$20,2,0)</f>
        <v>jiné</v>
      </c>
      <c r="L701" s="1" t="s">
        <v>21</v>
      </c>
      <c r="M701" s="1" t="s">
        <v>22</v>
      </c>
      <c r="N701" s="1" t="s">
        <v>23</v>
      </c>
      <c r="O701">
        <f t="shared" si="30"/>
        <v>2</v>
      </c>
      <c r="P701" t="str">
        <f t="shared" si="31"/>
        <v>NE</v>
      </c>
      <c r="Q701" s="4" t="str">
        <f>IFERROR(VLOOKUP(E701,'Svátky 2023'!B$2:B$14,1,0),"")</f>
        <v/>
      </c>
      <c r="R701" t="str">
        <f t="shared" si="32"/>
        <v/>
      </c>
    </row>
    <row r="702" spans="1:18" x14ac:dyDescent="0.25">
      <c r="A702" s="1" t="s">
        <v>2570</v>
      </c>
      <c r="B702" s="1" t="s">
        <v>435</v>
      </c>
      <c r="C702" s="1" t="s">
        <v>436</v>
      </c>
      <c r="D702" s="1" t="s">
        <v>48</v>
      </c>
      <c r="E702" s="4">
        <v>44957</v>
      </c>
      <c r="F702" s="8">
        <v>0.56041666666666667</v>
      </c>
      <c r="G702" s="4">
        <v>44960</v>
      </c>
      <c r="H702" s="1" t="s">
        <v>1219</v>
      </c>
      <c r="I702" s="1" t="s">
        <v>120</v>
      </c>
      <c r="J702" s="5">
        <v>3</v>
      </c>
      <c r="K702" s="5" t="str">
        <f>VLOOKUP(J702,'Svátky 2023'!A$18:B$20,2,0)</f>
        <v>jiné</v>
      </c>
      <c r="L702" s="1" t="s">
        <v>30</v>
      </c>
      <c r="M702" s="1" t="s">
        <v>31</v>
      </c>
      <c r="N702" s="1" t="s">
        <v>23</v>
      </c>
      <c r="O702">
        <f t="shared" si="30"/>
        <v>2</v>
      </c>
      <c r="P702" t="str">
        <f t="shared" si="31"/>
        <v>NE</v>
      </c>
      <c r="Q702" s="4" t="str">
        <f>IFERROR(VLOOKUP(E702,'Svátky 2023'!B$2:B$14,1,0),"")</f>
        <v/>
      </c>
      <c r="R702" t="str">
        <f t="shared" si="32"/>
        <v/>
      </c>
    </row>
    <row r="703" spans="1:18" x14ac:dyDescent="0.25">
      <c r="A703" s="1" t="s">
        <v>2571</v>
      </c>
      <c r="B703" s="1" t="s">
        <v>2068</v>
      </c>
      <c r="C703" s="1" t="s">
        <v>2069</v>
      </c>
      <c r="D703" s="1" t="s">
        <v>48</v>
      </c>
      <c r="E703" s="4">
        <v>44957</v>
      </c>
      <c r="F703" s="8">
        <v>0.5625</v>
      </c>
      <c r="G703" s="4">
        <v>44960</v>
      </c>
      <c r="H703" s="1" t="s">
        <v>645</v>
      </c>
      <c r="I703" s="1" t="s">
        <v>120</v>
      </c>
      <c r="J703" s="5">
        <v>3</v>
      </c>
      <c r="K703" s="5" t="str">
        <f>VLOOKUP(J703,'Svátky 2023'!A$18:B$20,2,0)</f>
        <v>jiné</v>
      </c>
      <c r="L703" s="1" t="s">
        <v>30</v>
      </c>
      <c r="M703" s="1" t="s">
        <v>31</v>
      </c>
      <c r="N703" s="1" t="s">
        <v>23</v>
      </c>
      <c r="O703">
        <f t="shared" si="30"/>
        <v>2</v>
      </c>
      <c r="P703" t="str">
        <f t="shared" si="31"/>
        <v>NE</v>
      </c>
      <c r="Q703" s="4" t="str">
        <f>IFERROR(VLOOKUP(E703,'Svátky 2023'!B$2:B$14,1,0),"")</f>
        <v/>
      </c>
      <c r="R703" t="str">
        <f t="shared" si="32"/>
        <v/>
      </c>
    </row>
    <row r="704" spans="1:18" x14ac:dyDescent="0.25">
      <c r="A704" s="1" t="s">
        <v>2572</v>
      </c>
      <c r="B704" s="1" t="s">
        <v>2573</v>
      </c>
      <c r="C704" s="1" t="s">
        <v>2574</v>
      </c>
      <c r="D704" s="1" t="s">
        <v>35</v>
      </c>
      <c r="E704" s="4">
        <v>44957</v>
      </c>
      <c r="F704" s="8">
        <v>0.5756944444444444</v>
      </c>
      <c r="G704" s="4">
        <v>44960</v>
      </c>
      <c r="H704" s="1" t="s">
        <v>2575</v>
      </c>
      <c r="I704" s="1" t="s">
        <v>151</v>
      </c>
      <c r="J704" s="5">
        <v>3</v>
      </c>
      <c r="K704" s="5" t="str">
        <f>VLOOKUP(J704,'Svátky 2023'!A$18:B$20,2,0)</f>
        <v>jiné</v>
      </c>
      <c r="L704" s="1" t="s">
        <v>21</v>
      </c>
      <c r="M704" s="1" t="s">
        <v>22</v>
      </c>
      <c r="N704" s="1" t="s">
        <v>23</v>
      </c>
      <c r="O704">
        <f t="shared" si="30"/>
        <v>2</v>
      </c>
      <c r="P704" t="str">
        <f t="shared" si="31"/>
        <v>NE</v>
      </c>
      <c r="Q704" s="4" t="str">
        <f>IFERROR(VLOOKUP(E704,'Svátky 2023'!B$2:B$14,1,0),"")</f>
        <v/>
      </c>
      <c r="R704" t="str">
        <f t="shared" si="32"/>
        <v/>
      </c>
    </row>
    <row r="705" spans="1:18" x14ac:dyDescent="0.25">
      <c r="A705" s="1" t="s">
        <v>2576</v>
      </c>
      <c r="B705" s="1" t="s">
        <v>2577</v>
      </c>
      <c r="C705" s="1" t="s">
        <v>2578</v>
      </c>
      <c r="D705" s="1" t="s">
        <v>48</v>
      </c>
      <c r="E705" s="4">
        <v>44958</v>
      </c>
      <c r="F705" s="8">
        <v>0.35833333333333334</v>
      </c>
      <c r="G705" s="4">
        <v>44960</v>
      </c>
      <c r="H705" s="1" t="s">
        <v>316</v>
      </c>
      <c r="I705" s="1" t="s">
        <v>51</v>
      </c>
      <c r="J705" s="5">
        <v>2</v>
      </c>
      <c r="K705" s="5" t="str">
        <f>VLOOKUP(J705,'Svátky 2023'!A$18:B$20,2,0)</f>
        <v>plánované</v>
      </c>
      <c r="L705" s="1" t="s">
        <v>21</v>
      </c>
      <c r="M705" s="1" t="s">
        <v>22</v>
      </c>
      <c r="N705" s="1" t="s">
        <v>23</v>
      </c>
      <c r="O705">
        <f t="shared" si="30"/>
        <v>3</v>
      </c>
      <c r="P705" t="str">
        <f t="shared" si="31"/>
        <v>NE</v>
      </c>
      <c r="Q705" s="4" t="str">
        <f>IFERROR(VLOOKUP(E705,'Svátky 2023'!B$2:B$14,1,0),"")</f>
        <v/>
      </c>
      <c r="R705" t="str">
        <f t="shared" si="32"/>
        <v/>
      </c>
    </row>
    <row r="706" spans="1:18" x14ac:dyDescent="0.25">
      <c r="A706" s="1" t="s">
        <v>2579</v>
      </c>
      <c r="B706" s="1" t="s">
        <v>2580</v>
      </c>
      <c r="C706" s="1" t="s">
        <v>2581</v>
      </c>
      <c r="D706" s="1" t="s">
        <v>35</v>
      </c>
      <c r="E706" s="4">
        <v>44958</v>
      </c>
      <c r="F706" s="8">
        <v>0.3888888888888889</v>
      </c>
      <c r="G706" s="4">
        <v>44960</v>
      </c>
      <c r="H706" s="1" t="s">
        <v>2582</v>
      </c>
      <c r="I706" s="1" t="s">
        <v>51</v>
      </c>
      <c r="J706" s="5">
        <v>2</v>
      </c>
      <c r="K706" s="5" t="str">
        <f>VLOOKUP(J706,'Svátky 2023'!A$18:B$20,2,0)</f>
        <v>plánované</v>
      </c>
      <c r="L706" s="1" t="s">
        <v>21</v>
      </c>
      <c r="M706" s="1" t="s">
        <v>22</v>
      </c>
      <c r="N706" s="1" t="s">
        <v>23</v>
      </c>
      <c r="O706">
        <f t="shared" si="30"/>
        <v>3</v>
      </c>
      <c r="P706" t="str">
        <f t="shared" si="31"/>
        <v>NE</v>
      </c>
      <c r="Q706" s="4" t="str">
        <f>IFERROR(VLOOKUP(E706,'Svátky 2023'!B$2:B$14,1,0),"")</f>
        <v/>
      </c>
      <c r="R706" t="str">
        <f t="shared" si="32"/>
        <v/>
      </c>
    </row>
    <row r="707" spans="1:18" x14ac:dyDescent="0.25">
      <c r="A707" s="1" t="s">
        <v>2583</v>
      </c>
      <c r="B707" s="1" t="s">
        <v>2584</v>
      </c>
      <c r="C707" s="1" t="s">
        <v>2585</v>
      </c>
      <c r="D707" s="1" t="s">
        <v>48</v>
      </c>
      <c r="E707" s="4">
        <v>44958</v>
      </c>
      <c r="F707" s="8">
        <v>0.40138888888888885</v>
      </c>
      <c r="G707" s="4">
        <v>44960</v>
      </c>
      <c r="H707" s="1" t="s">
        <v>783</v>
      </c>
      <c r="I707" s="1" t="s">
        <v>19</v>
      </c>
      <c r="J707" s="5">
        <v>2</v>
      </c>
      <c r="K707" s="5" t="str">
        <f>VLOOKUP(J707,'Svátky 2023'!A$18:B$20,2,0)</f>
        <v>plánované</v>
      </c>
      <c r="L707" s="1" t="s">
        <v>21</v>
      </c>
      <c r="M707" s="1" t="s">
        <v>22</v>
      </c>
      <c r="N707" s="1" t="s">
        <v>23</v>
      </c>
      <c r="O707">
        <f t="shared" ref="O707:O770" si="33">WEEKDAY(E707,2)</f>
        <v>3</v>
      </c>
      <c r="P707" t="str">
        <f t="shared" ref="P707:P770" si="34">IF(F707&gt;V$1,"ANO",IF(F707&lt;X$1,"ANO","NE"))</f>
        <v>NE</v>
      </c>
      <c r="Q707" s="4" t="str">
        <f>IFERROR(VLOOKUP(E707,'Svátky 2023'!B$2:B$14,1,0),"")</f>
        <v/>
      </c>
      <c r="R707" t="str">
        <f t="shared" ref="R707:R770" si="35">IF(OR(O707&gt;5,P707="ANO",Q707&lt;&gt;""),"ANO","")</f>
        <v/>
      </c>
    </row>
    <row r="708" spans="1:18" x14ac:dyDescent="0.25">
      <c r="A708" s="1" t="s">
        <v>2586</v>
      </c>
      <c r="B708" s="1" t="s">
        <v>2587</v>
      </c>
      <c r="C708" s="1" t="s">
        <v>2588</v>
      </c>
      <c r="D708" s="1" t="s">
        <v>100</v>
      </c>
      <c r="E708" s="4">
        <v>44958</v>
      </c>
      <c r="F708" s="8">
        <v>0.4291666666666667</v>
      </c>
      <c r="G708" s="4">
        <v>44960</v>
      </c>
      <c r="H708" s="1" t="s">
        <v>1373</v>
      </c>
      <c r="I708" s="1" t="s">
        <v>51</v>
      </c>
      <c r="J708" s="5">
        <v>2</v>
      </c>
      <c r="K708" s="5" t="str">
        <f>VLOOKUP(J708,'Svátky 2023'!A$18:B$20,2,0)</f>
        <v>plánované</v>
      </c>
      <c r="L708" s="1" t="s">
        <v>21</v>
      </c>
      <c r="M708" s="1" t="s">
        <v>22</v>
      </c>
      <c r="N708" s="1" t="s">
        <v>23</v>
      </c>
      <c r="O708">
        <f t="shared" si="33"/>
        <v>3</v>
      </c>
      <c r="P708" t="str">
        <f t="shared" si="34"/>
        <v>NE</v>
      </c>
      <c r="Q708" s="4" t="str">
        <f>IFERROR(VLOOKUP(E708,'Svátky 2023'!B$2:B$14,1,0),"")</f>
        <v/>
      </c>
      <c r="R708" t="str">
        <f t="shared" si="35"/>
        <v/>
      </c>
    </row>
    <row r="709" spans="1:18" x14ac:dyDescent="0.25">
      <c r="A709" s="1" t="s">
        <v>2589</v>
      </c>
      <c r="B709" s="1" t="s">
        <v>2590</v>
      </c>
      <c r="C709" s="1" t="s">
        <v>2591</v>
      </c>
      <c r="D709" s="1" t="s">
        <v>64</v>
      </c>
      <c r="E709" s="4">
        <v>44958</v>
      </c>
      <c r="F709" s="8">
        <v>0.47361111111111115</v>
      </c>
      <c r="G709" s="4">
        <v>44960</v>
      </c>
      <c r="H709" s="1" t="s">
        <v>2592</v>
      </c>
      <c r="I709" s="1" t="s">
        <v>151</v>
      </c>
      <c r="J709" s="5">
        <v>2</v>
      </c>
      <c r="K709" s="5" t="str">
        <f>VLOOKUP(J709,'Svátky 2023'!A$18:B$20,2,0)</f>
        <v>plánované</v>
      </c>
      <c r="L709" s="1" t="s">
        <v>21</v>
      </c>
      <c r="M709" s="1" t="s">
        <v>22</v>
      </c>
      <c r="N709" s="1" t="s">
        <v>23</v>
      </c>
      <c r="O709">
        <f t="shared" si="33"/>
        <v>3</v>
      </c>
      <c r="P709" t="str">
        <f t="shared" si="34"/>
        <v>NE</v>
      </c>
      <c r="Q709" s="4" t="str">
        <f>IFERROR(VLOOKUP(E709,'Svátky 2023'!B$2:B$14,1,0),"")</f>
        <v/>
      </c>
      <c r="R709" t="str">
        <f t="shared" si="35"/>
        <v/>
      </c>
    </row>
    <row r="710" spans="1:18" x14ac:dyDescent="0.25">
      <c r="A710" s="1" t="s">
        <v>2593</v>
      </c>
      <c r="B710" s="1" t="s">
        <v>2594</v>
      </c>
      <c r="C710" s="1" t="s">
        <v>2595</v>
      </c>
      <c r="D710" s="1" t="s">
        <v>35</v>
      </c>
      <c r="E710" s="4">
        <v>44958</v>
      </c>
      <c r="F710" s="8">
        <v>0.48541666666666666</v>
      </c>
      <c r="G710" s="4">
        <v>44960</v>
      </c>
      <c r="H710" s="1" t="s">
        <v>631</v>
      </c>
      <c r="I710" s="1" t="s">
        <v>38</v>
      </c>
      <c r="J710" s="5">
        <v>3</v>
      </c>
      <c r="K710" s="5" t="str">
        <f>VLOOKUP(J710,'Svátky 2023'!A$18:B$20,2,0)</f>
        <v>jiné</v>
      </c>
      <c r="L710" s="1" t="s">
        <v>21</v>
      </c>
      <c r="M710" s="1" t="s">
        <v>22</v>
      </c>
      <c r="N710" s="1" t="s">
        <v>23</v>
      </c>
      <c r="O710">
        <f t="shared" si="33"/>
        <v>3</v>
      </c>
      <c r="P710" t="str">
        <f t="shared" si="34"/>
        <v>NE</v>
      </c>
      <c r="Q710" s="4" t="str">
        <f>IFERROR(VLOOKUP(E710,'Svátky 2023'!B$2:B$14,1,0),"")</f>
        <v/>
      </c>
      <c r="R710" t="str">
        <f t="shared" si="35"/>
        <v/>
      </c>
    </row>
    <row r="711" spans="1:18" x14ac:dyDescent="0.25">
      <c r="A711" s="1" t="s">
        <v>2596</v>
      </c>
      <c r="B711" s="1" t="s">
        <v>2597</v>
      </c>
      <c r="C711" s="1" t="s">
        <v>2598</v>
      </c>
      <c r="D711" s="1" t="s">
        <v>64</v>
      </c>
      <c r="E711" s="4">
        <v>44958</v>
      </c>
      <c r="F711" s="8">
        <v>0.48749999999999999</v>
      </c>
      <c r="G711" s="4">
        <v>44960</v>
      </c>
      <c r="H711" s="1" t="s">
        <v>710</v>
      </c>
      <c r="I711" s="1" t="s">
        <v>145</v>
      </c>
      <c r="J711" s="5">
        <v>3</v>
      </c>
      <c r="K711" s="5" t="str">
        <f>VLOOKUP(J711,'Svátky 2023'!A$18:B$20,2,0)</f>
        <v>jiné</v>
      </c>
      <c r="L711" s="1" t="s">
        <v>30</v>
      </c>
      <c r="M711" s="1" t="s">
        <v>31</v>
      </c>
      <c r="N711" s="1" t="s">
        <v>23</v>
      </c>
      <c r="O711">
        <f t="shared" si="33"/>
        <v>3</v>
      </c>
      <c r="P711" t="str">
        <f t="shared" si="34"/>
        <v>NE</v>
      </c>
      <c r="Q711" s="4" t="str">
        <f>IFERROR(VLOOKUP(E711,'Svátky 2023'!B$2:B$14,1,0),"")</f>
        <v/>
      </c>
      <c r="R711" t="str">
        <f t="shared" si="35"/>
        <v/>
      </c>
    </row>
    <row r="712" spans="1:18" x14ac:dyDescent="0.25">
      <c r="A712" s="1" t="s">
        <v>2599</v>
      </c>
      <c r="B712" s="1" t="s">
        <v>2600</v>
      </c>
      <c r="C712" s="1" t="s">
        <v>2601</v>
      </c>
      <c r="D712" s="1" t="s">
        <v>48</v>
      </c>
      <c r="E712" s="4">
        <v>44958</v>
      </c>
      <c r="F712" s="8">
        <v>0.5131944444444444</v>
      </c>
      <c r="G712" s="4">
        <v>44960</v>
      </c>
      <c r="H712" s="1" t="s">
        <v>27</v>
      </c>
      <c r="I712" s="1" t="s">
        <v>51</v>
      </c>
      <c r="J712" s="5">
        <v>2</v>
      </c>
      <c r="K712" s="5" t="str">
        <f>VLOOKUP(J712,'Svátky 2023'!A$18:B$20,2,0)</f>
        <v>plánované</v>
      </c>
      <c r="L712" s="1" t="s">
        <v>21</v>
      </c>
      <c r="M712" s="1" t="s">
        <v>22</v>
      </c>
      <c r="N712" s="1" t="s">
        <v>23</v>
      </c>
      <c r="O712">
        <f t="shared" si="33"/>
        <v>3</v>
      </c>
      <c r="P712" t="str">
        <f t="shared" si="34"/>
        <v>NE</v>
      </c>
      <c r="Q712" s="4" t="str">
        <f>IFERROR(VLOOKUP(E712,'Svátky 2023'!B$2:B$14,1,0),"")</f>
        <v/>
      </c>
      <c r="R712" t="str">
        <f t="shared" si="35"/>
        <v/>
      </c>
    </row>
    <row r="713" spans="1:18" x14ac:dyDescent="0.25">
      <c r="A713" s="1" t="s">
        <v>2602</v>
      </c>
      <c r="B713" s="1" t="s">
        <v>2603</v>
      </c>
      <c r="C713" s="1" t="s">
        <v>2604</v>
      </c>
      <c r="D713" s="1" t="s">
        <v>48</v>
      </c>
      <c r="E713" s="4">
        <v>44958</v>
      </c>
      <c r="F713" s="8">
        <v>0.52986111111111112</v>
      </c>
      <c r="G713" s="4">
        <v>44960</v>
      </c>
      <c r="H713" s="1" t="s">
        <v>592</v>
      </c>
      <c r="I713" s="1" t="s">
        <v>120</v>
      </c>
      <c r="J713" s="5">
        <v>3</v>
      </c>
      <c r="K713" s="5" t="str">
        <f>VLOOKUP(J713,'Svátky 2023'!A$18:B$20,2,0)</f>
        <v>jiné</v>
      </c>
      <c r="L713" s="1" t="s">
        <v>30</v>
      </c>
      <c r="M713" s="1" t="s">
        <v>31</v>
      </c>
      <c r="N713" s="1" t="s">
        <v>23</v>
      </c>
      <c r="O713">
        <f t="shared" si="33"/>
        <v>3</v>
      </c>
      <c r="P713" t="str">
        <f t="shared" si="34"/>
        <v>NE</v>
      </c>
      <c r="Q713" s="4" t="str">
        <f>IFERROR(VLOOKUP(E713,'Svátky 2023'!B$2:B$14,1,0),"")</f>
        <v/>
      </c>
      <c r="R713" t="str">
        <f t="shared" si="35"/>
        <v/>
      </c>
    </row>
    <row r="714" spans="1:18" x14ac:dyDescent="0.25">
      <c r="A714" s="1" t="s">
        <v>2605</v>
      </c>
      <c r="B714" s="1" t="s">
        <v>2606</v>
      </c>
      <c r="C714" s="1" t="s">
        <v>2607</v>
      </c>
      <c r="D714" s="1" t="s">
        <v>35</v>
      </c>
      <c r="E714" s="4">
        <v>44958</v>
      </c>
      <c r="F714" s="8">
        <v>0.54027777777777775</v>
      </c>
      <c r="G714" s="4">
        <v>44960</v>
      </c>
      <c r="H714" s="1" t="s">
        <v>2459</v>
      </c>
      <c r="I714" s="1" t="s">
        <v>44</v>
      </c>
      <c r="J714" s="5">
        <v>3</v>
      </c>
      <c r="K714" s="5" t="str">
        <f>VLOOKUP(J714,'Svátky 2023'!A$18:B$20,2,0)</f>
        <v>jiné</v>
      </c>
      <c r="L714" s="1" t="s">
        <v>30</v>
      </c>
      <c r="M714" s="1" t="s">
        <v>31</v>
      </c>
      <c r="N714" s="1" t="s">
        <v>23</v>
      </c>
      <c r="O714">
        <f t="shared" si="33"/>
        <v>3</v>
      </c>
      <c r="P714" t="str">
        <f t="shared" si="34"/>
        <v>NE</v>
      </c>
      <c r="Q714" s="4" t="str">
        <f>IFERROR(VLOOKUP(E714,'Svátky 2023'!B$2:B$14,1,0),"")</f>
        <v/>
      </c>
      <c r="R714" t="str">
        <f t="shared" si="35"/>
        <v/>
      </c>
    </row>
    <row r="715" spans="1:18" x14ac:dyDescent="0.25">
      <c r="A715" s="1" t="s">
        <v>2609</v>
      </c>
      <c r="B715" s="1" t="s">
        <v>2610</v>
      </c>
      <c r="C715" s="1" t="s">
        <v>2611</v>
      </c>
      <c r="D715" s="1" t="s">
        <v>48</v>
      </c>
      <c r="E715" s="4">
        <v>44958</v>
      </c>
      <c r="F715" s="8">
        <v>0.54861111111111105</v>
      </c>
      <c r="G715" s="4">
        <v>44960</v>
      </c>
      <c r="H715" s="1" t="s">
        <v>870</v>
      </c>
      <c r="I715" s="1" t="s">
        <v>29</v>
      </c>
      <c r="J715" s="5">
        <v>3</v>
      </c>
      <c r="K715" s="5" t="str">
        <f>VLOOKUP(J715,'Svátky 2023'!A$18:B$20,2,0)</f>
        <v>jiné</v>
      </c>
      <c r="L715" s="1" t="s">
        <v>30</v>
      </c>
      <c r="M715" s="1" t="s">
        <v>31</v>
      </c>
      <c r="N715" s="1" t="s">
        <v>23</v>
      </c>
      <c r="O715">
        <f t="shared" si="33"/>
        <v>3</v>
      </c>
      <c r="P715" t="str">
        <f t="shared" si="34"/>
        <v>NE</v>
      </c>
      <c r="Q715" s="4" t="str">
        <f>IFERROR(VLOOKUP(E715,'Svátky 2023'!B$2:B$14,1,0),"")</f>
        <v/>
      </c>
      <c r="R715" t="str">
        <f t="shared" si="35"/>
        <v/>
      </c>
    </row>
    <row r="716" spans="1:18" x14ac:dyDescent="0.25">
      <c r="A716" s="1" t="s">
        <v>2612</v>
      </c>
      <c r="B716" s="1" t="s">
        <v>2613</v>
      </c>
      <c r="C716" s="1" t="s">
        <v>2614</v>
      </c>
      <c r="D716" s="1" t="s">
        <v>64</v>
      </c>
      <c r="E716" s="4">
        <v>44958</v>
      </c>
      <c r="F716" s="8">
        <v>0.54999999999999993</v>
      </c>
      <c r="G716" s="4">
        <v>44960</v>
      </c>
      <c r="H716" s="1" t="s">
        <v>2615</v>
      </c>
      <c r="I716" s="1" t="s">
        <v>151</v>
      </c>
      <c r="J716" s="5">
        <v>3</v>
      </c>
      <c r="K716" s="5" t="str">
        <f>VLOOKUP(J716,'Svátky 2023'!A$18:B$20,2,0)</f>
        <v>jiné</v>
      </c>
      <c r="L716" s="1" t="s">
        <v>21</v>
      </c>
      <c r="M716" s="1" t="s">
        <v>22</v>
      </c>
      <c r="N716" s="1" t="s">
        <v>23</v>
      </c>
      <c r="O716">
        <f t="shared" si="33"/>
        <v>3</v>
      </c>
      <c r="P716" t="str">
        <f t="shared" si="34"/>
        <v>NE</v>
      </c>
      <c r="Q716" s="4" t="str">
        <f>IFERROR(VLOOKUP(E716,'Svátky 2023'!B$2:B$14,1,0),"")</f>
        <v/>
      </c>
      <c r="R716" t="str">
        <f t="shared" si="35"/>
        <v/>
      </c>
    </row>
    <row r="717" spans="1:18" x14ac:dyDescent="0.25">
      <c r="A717" s="1" t="s">
        <v>2616</v>
      </c>
      <c r="B717" s="1" t="s">
        <v>2617</v>
      </c>
      <c r="C717" s="1" t="s">
        <v>2618</v>
      </c>
      <c r="D717" s="1" t="s">
        <v>64</v>
      </c>
      <c r="E717" s="4">
        <v>44958</v>
      </c>
      <c r="F717" s="8">
        <v>0.5541666666666667</v>
      </c>
      <c r="G717" s="4">
        <v>44960</v>
      </c>
      <c r="H717" s="1" t="s">
        <v>2619</v>
      </c>
      <c r="I717" s="1" t="s">
        <v>145</v>
      </c>
      <c r="J717" s="5">
        <v>3</v>
      </c>
      <c r="K717" s="5" t="str">
        <f>VLOOKUP(J717,'Svátky 2023'!A$18:B$20,2,0)</f>
        <v>jiné</v>
      </c>
      <c r="L717" s="1" t="s">
        <v>30</v>
      </c>
      <c r="M717" s="1" t="s">
        <v>31</v>
      </c>
      <c r="N717" s="1" t="s">
        <v>23</v>
      </c>
      <c r="O717">
        <f t="shared" si="33"/>
        <v>3</v>
      </c>
      <c r="P717" t="str">
        <f t="shared" si="34"/>
        <v>NE</v>
      </c>
      <c r="Q717" s="4" t="str">
        <f>IFERROR(VLOOKUP(E717,'Svátky 2023'!B$2:B$14,1,0),"")</f>
        <v/>
      </c>
      <c r="R717" t="str">
        <f t="shared" si="35"/>
        <v/>
      </c>
    </row>
    <row r="718" spans="1:18" x14ac:dyDescent="0.25">
      <c r="A718" s="1" t="s">
        <v>2620</v>
      </c>
      <c r="B718" s="1" t="s">
        <v>2621</v>
      </c>
      <c r="C718" s="1" t="s">
        <v>2622</v>
      </c>
      <c r="D718" s="1" t="s">
        <v>35</v>
      </c>
      <c r="E718" s="4">
        <v>44958</v>
      </c>
      <c r="F718" s="8">
        <v>0.56319444444444444</v>
      </c>
      <c r="G718" s="4">
        <v>44960</v>
      </c>
      <c r="H718" s="1" t="s">
        <v>1972</v>
      </c>
      <c r="I718" s="1" t="s">
        <v>120</v>
      </c>
      <c r="J718" s="5">
        <v>3</v>
      </c>
      <c r="K718" s="5" t="str">
        <f>VLOOKUP(J718,'Svátky 2023'!A$18:B$20,2,0)</f>
        <v>jiné</v>
      </c>
      <c r="L718" s="1" t="s">
        <v>30</v>
      </c>
      <c r="M718" s="1" t="s">
        <v>31</v>
      </c>
      <c r="N718" s="1" t="s">
        <v>23</v>
      </c>
      <c r="O718">
        <f t="shared" si="33"/>
        <v>3</v>
      </c>
      <c r="P718" t="str">
        <f t="shared" si="34"/>
        <v>NE</v>
      </c>
      <c r="Q718" s="4" t="str">
        <f>IFERROR(VLOOKUP(E718,'Svátky 2023'!B$2:B$14,1,0),"")</f>
        <v/>
      </c>
      <c r="R718" t="str">
        <f t="shared" si="35"/>
        <v/>
      </c>
    </row>
    <row r="719" spans="1:18" x14ac:dyDescent="0.25">
      <c r="A719" s="1" t="s">
        <v>2623</v>
      </c>
      <c r="B719" s="1" t="s">
        <v>2624</v>
      </c>
      <c r="C719" s="1" t="s">
        <v>2625</v>
      </c>
      <c r="D719" s="1" t="s">
        <v>100</v>
      </c>
      <c r="E719" s="4">
        <v>44958</v>
      </c>
      <c r="F719" s="8">
        <v>0.57291666666666663</v>
      </c>
      <c r="G719" s="4">
        <v>44960</v>
      </c>
      <c r="H719" s="1" t="s">
        <v>134</v>
      </c>
      <c r="I719" s="1" t="s">
        <v>120</v>
      </c>
      <c r="J719" s="5">
        <v>3</v>
      </c>
      <c r="K719" s="5" t="str">
        <f>VLOOKUP(J719,'Svátky 2023'!A$18:B$20,2,0)</f>
        <v>jiné</v>
      </c>
      <c r="L719" s="1" t="s">
        <v>30</v>
      </c>
      <c r="M719" s="1" t="s">
        <v>31</v>
      </c>
      <c r="N719" s="1" t="s">
        <v>23</v>
      </c>
      <c r="O719">
        <f t="shared" si="33"/>
        <v>3</v>
      </c>
      <c r="P719" t="str">
        <f t="shared" si="34"/>
        <v>NE</v>
      </c>
      <c r="Q719" s="4" t="str">
        <f>IFERROR(VLOOKUP(E719,'Svátky 2023'!B$2:B$14,1,0),"")</f>
        <v/>
      </c>
      <c r="R719" t="str">
        <f t="shared" si="35"/>
        <v/>
      </c>
    </row>
    <row r="720" spans="1:18" x14ac:dyDescent="0.25">
      <c r="A720" s="1" t="s">
        <v>2626</v>
      </c>
      <c r="B720" s="1" t="s">
        <v>2461</v>
      </c>
      <c r="C720" s="1" t="s">
        <v>2462</v>
      </c>
      <c r="D720" s="1" t="s">
        <v>48</v>
      </c>
      <c r="E720" s="4">
        <v>44958</v>
      </c>
      <c r="F720" s="8">
        <v>0.58611111111111114</v>
      </c>
      <c r="G720" s="4">
        <v>44960</v>
      </c>
      <c r="H720" s="1" t="s">
        <v>65</v>
      </c>
      <c r="I720" s="1" t="s">
        <v>145</v>
      </c>
      <c r="J720" s="5">
        <v>3</v>
      </c>
      <c r="K720" s="5" t="str">
        <f>VLOOKUP(J720,'Svátky 2023'!A$18:B$20,2,0)</f>
        <v>jiné</v>
      </c>
      <c r="L720" s="1" t="s">
        <v>30</v>
      </c>
      <c r="M720" s="1" t="s">
        <v>31</v>
      </c>
      <c r="N720" s="1" t="s">
        <v>23</v>
      </c>
      <c r="O720">
        <f t="shared" si="33"/>
        <v>3</v>
      </c>
      <c r="P720" t="str">
        <f t="shared" si="34"/>
        <v>NE</v>
      </c>
      <c r="Q720" s="4" t="str">
        <f>IFERROR(VLOOKUP(E720,'Svátky 2023'!B$2:B$14,1,0),"")</f>
        <v/>
      </c>
      <c r="R720" t="str">
        <f t="shared" si="35"/>
        <v/>
      </c>
    </row>
    <row r="721" spans="1:18" x14ac:dyDescent="0.25">
      <c r="A721" s="1" t="s">
        <v>2627</v>
      </c>
      <c r="B721" s="1" t="s">
        <v>700</v>
      </c>
      <c r="C721" s="1" t="s">
        <v>701</v>
      </c>
      <c r="D721" s="1" t="s">
        <v>16</v>
      </c>
      <c r="E721" s="4">
        <v>44958</v>
      </c>
      <c r="F721" s="8">
        <v>0.62222222222222223</v>
      </c>
      <c r="G721" s="4">
        <v>44960</v>
      </c>
      <c r="H721" s="1" t="s">
        <v>2615</v>
      </c>
      <c r="I721" s="1" t="s">
        <v>38</v>
      </c>
      <c r="J721" s="5">
        <v>3</v>
      </c>
      <c r="K721" s="5" t="str">
        <f>VLOOKUP(J721,'Svátky 2023'!A$18:B$20,2,0)</f>
        <v>jiné</v>
      </c>
      <c r="L721" s="1" t="s">
        <v>31</v>
      </c>
      <c r="M721" s="1" t="s">
        <v>22</v>
      </c>
      <c r="N721" s="1" t="s">
        <v>23</v>
      </c>
      <c r="O721">
        <f t="shared" si="33"/>
        <v>3</v>
      </c>
      <c r="P721" t="str">
        <f t="shared" si="34"/>
        <v>NE</v>
      </c>
      <c r="Q721" s="4" t="str">
        <f>IFERROR(VLOOKUP(E721,'Svátky 2023'!B$2:B$14,1,0),"")</f>
        <v/>
      </c>
      <c r="R721" t="str">
        <f t="shared" si="35"/>
        <v/>
      </c>
    </row>
    <row r="722" spans="1:18" x14ac:dyDescent="0.25">
      <c r="A722" s="1" t="s">
        <v>2629</v>
      </c>
      <c r="B722" s="1" t="s">
        <v>712</v>
      </c>
      <c r="C722" s="1" t="s">
        <v>713</v>
      </c>
      <c r="D722" s="1" t="s">
        <v>16</v>
      </c>
      <c r="E722" s="4">
        <v>44958</v>
      </c>
      <c r="F722" s="8">
        <v>0.63124999999999998</v>
      </c>
      <c r="G722" s="4">
        <v>44960</v>
      </c>
      <c r="H722" s="1" t="s">
        <v>2630</v>
      </c>
      <c r="I722" s="1" t="s">
        <v>44</v>
      </c>
      <c r="J722" s="5">
        <v>3</v>
      </c>
      <c r="K722" s="5" t="str">
        <f>VLOOKUP(J722,'Svátky 2023'!A$18:B$20,2,0)</f>
        <v>jiné</v>
      </c>
      <c r="L722" s="1" t="s">
        <v>30</v>
      </c>
      <c r="M722" s="1" t="s">
        <v>31</v>
      </c>
      <c r="N722" s="1" t="s">
        <v>23</v>
      </c>
      <c r="O722">
        <f t="shared" si="33"/>
        <v>3</v>
      </c>
      <c r="P722" t="str">
        <f t="shared" si="34"/>
        <v>ANO</v>
      </c>
      <c r="Q722" s="4" t="str">
        <f>IFERROR(VLOOKUP(E722,'Svátky 2023'!B$2:B$14,1,0),"")</f>
        <v/>
      </c>
      <c r="R722" t="str">
        <f t="shared" si="35"/>
        <v>ANO</v>
      </c>
    </row>
    <row r="723" spans="1:18" x14ac:dyDescent="0.25">
      <c r="A723" s="1" t="s">
        <v>2631</v>
      </c>
      <c r="B723" s="1" t="s">
        <v>2632</v>
      </c>
      <c r="C723" s="1" t="s">
        <v>2633</v>
      </c>
      <c r="D723" s="1" t="s">
        <v>35</v>
      </c>
      <c r="E723" s="4">
        <v>44958</v>
      </c>
      <c r="F723" s="8">
        <v>0.79166666666666663</v>
      </c>
      <c r="G723" s="4">
        <v>44960</v>
      </c>
      <c r="H723" s="1" t="s">
        <v>889</v>
      </c>
      <c r="I723" s="1" t="s">
        <v>38</v>
      </c>
      <c r="J723" s="5">
        <v>1</v>
      </c>
      <c r="K723" s="5" t="str">
        <f>VLOOKUP(J723,'Svátky 2023'!A$18:B$20,2,0)</f>
        <v>neodkladné</v>
      </c>
      <c r="L723" s="1" t="s">
        <v>21</v>
      </c>
      <c r="M723" s="1" t="s">
        <v>22</v>
      </c>
      <c r="N723" s="1" t="s">
        <v>23</v>
      </c>
      <c r="O723">
        <f t="shared" si="33"/>
        <v>3</v>
      </c>
      <c r="P723" t="str">
        <f t="shared" si="34"/>
        <v>ANO</v>
      </c>
      <c r="Q723" s="4" t="str">
        <f>IFERROR(VLOOKUP(E723,'Svátky 2023'!B$2:B$14,1,0),"")</f>
        <v/>
      </c>
      <c r="R723" t="str">
        <f t="shared" si="35"/>
        <v>ANO</v>
      </c>
    </row>
    <row r="724" spans="1:18" x14ac:dyDescent="0.25">
      <c r="A724" s="1" t="s">
        <v>2634</v>
      </c>
      <c r="B724" s="1" t="s">
        <v>2635</v>
      </c>
      <c r="C724" s="1" t="s">
        <v>2636</v>
      </c>
      <c r="D724" s="1" t="s">
        <v>35</v>
      </c>
      <c r="E724" s="4">
        <v>44958</v>
      </c>
      <c r="F724" s="8">
        <v>0.7993055555555556</v>
      </c>
      <c r="G724" s="4">
        <v>44960</v>
      </c>
      <c r="H724" s="1" t="s">
        <v>2321</v>
      </c>
      <c r="I724" s="1" t="s">
        <v>44</v>
      </c>
      <c r="J724" s="5">
        <v>3</v>
      </c>
      <c r="K724" s="5" t="str">
        <f>VLOOKUP(J724,'Svátky 2023'!A$18:B$20,2,0)</f>
        <v>jiné</v>
      </c>
      <c r="L724" s="1" t="s">
        <v>30</v>
      </c>
      <c r="M724" s="1" t="s">
        <v>31</v>
      </c>
      <c r="N724" s="1" t="s">
        <v>23</v>
      </c>
      <c r="O724">
        <f t="shared" si="33"/>
        <v>3</v>
      </c>
      <c r="P724" t="str">
        <f t="shared" si="34"/>
        <v>ANO</v>
      </c>
      <c r="Q724" s="4" t="str">
        <f>IFERROR(VLOOKUP(E724,'Svátky 2023'!B$2:B$14,1,0),"")</f>
        <v/>
      </c>
      <c r="R724" t="str">
        <f t="shared" si="35"/>
        <v>ANO</v>
      </c>
    </row>
    <row r="725" spans="1:18" x14ac:dyDescent="0.25">
      <c r="A725" s="1" t="s">
        <v>2638</v>
      </c>
      <c r="B725" s="1" t="s">
        <v>2639</v>
      </c>
      <c r="C725" s="1" t="s">
        <v>2640</v>
      </c>
      <c r="D725" s="1" t="s">
        <v>257</v>
      </c>
      <c r="E725" s="4">
        <v>44958</v>
      </c>
      <c r="F725" s="8">
        <v>0.92569444444444438</v>
      </c>
      <c r="G725" s="4">
        <v>44960</v>
      </c>
      <c r="H725" s="1" t="s">
        <v>2641</v>
      </c>
      <c r="I725" s="1" t="s">
        <v>38</v>
      </c>
      <c r="J725" s="5">
        <v>1</v>
      </c>
      <c r="K725" s="5" t="str">
        <f>VLOOKUP(J725,'Svátky 2023'!A$18:B$20,2,0)</f>
        <v>neodkladné</v>
      </c>
      <c r="L725" s="1" t="s">
        <v>20</v>
      </c>
      <c r="M725" s="1" t="s">
        <v>22</v>
      </c>
      <c r="N725" s="1" t="s">
        <v>23</v>
      </c>
      <c r="O725">
        <f t="shared" si="33"/>
        <v>3</v>
      </c>
      <c r="P725" t="str">
        <f t="shared" si="34"/>
        <v>ANO</v>
      </c>
      <c r="Q725" s="4" t="str">
        <f>IFERROR(VLOOKUP(E725,'Svátky 2023'!B$2:B$14,1,0),"")</f>
        <v/>
      </c>
      <c r="R725" t="str">
        <f t="shared" si="35"/>
        <v>ANO</v>
      </c>
    </row>
    <row r="726" spans="1:18" x14ac:dyDescent="0.25">
      <c r="A726" s="1" t="s">
        <v>2642</v>
      </c>
      <c r="B726" s="1" t="s">
        <v>2643</v>
      </c>
      <c r="C726" s="1" t="s">
        <v>2644</v>
      </c>
      <c r="D726" s="1" t="s">
        <v>48</v>
      </c>
      <c r="E726" s="4">
        <v>44958</v>
      </c>
      <c r="F726" s="8">
        <v>0.93125000000000002</v>
      </c>
      <c r="G726" s="4">
        <v>44960</v>
      </c>
      <c r="H726" s="1" t="s">
        <v>719</v>
      </c>
      <c r="I726" s="1" t="s">
        <v>44</v>
      </c>
      <c r="J726" s="5">
        <v>3</v>
      </c>
      <c r="K726" s="5" t="str">
        <f>VLOOKUP(J726,'Svátky 2023'!A$18:B$20,2,0)</f>
        <v>jiné</v>
      </c>
      <c r="L726" s="1" t="s">
        <v>30</v>
      </c>
      <c r="M726" s="1" t="s">
        <v>31</v>
      </c>
      <c r="N726" s="1" t="s">
        <v>23</v>
      </c>
      <c r="O726">
        <f t="shared" si="33"/>
        <v>3</v>
      </c>
      <c r="P726" t="str">
        <f t="shared" si="34"/>
        <v>ANO</v>
      </c>
      <c r="Q726" s="4" t="str">
        <f>IFERROR(VLOOKUP(E726,'Svátky 2023'!B$2:B$14,1,0),"")</f>
        <v/>
      </c>
      <c r="R726" t="str">
        <f t="shared" si="35"/>
        <v>ANO</v>
      </c>
    </row>
    <row r="727" spans="1:18" x14ac:dyDescent="0.25">
      <c r="A727" s="1" t="s">
        <v>2645</v>
      </c>
      <c r="B727" s="1" t="s">
        <v>2646</v>
      </c>
      <c r="C727" s="1" t="s">
        <v>2647</v>
      </c>
      <c r="D727" s="1" t="s">
        <v>35</v>
      </c>
      <c r="E727" s="4">
        <v>44954</v>
      </c>
      <c r="F727" s="8">
        <v>0.74930555555555556</v>
      </c>
      <c r="G727" s="4">
        <v>44961</v>
      </c>
      <c r="H727" s="1" t="s">
        <v>889</v>
      </c>
      <c r="I727" s="1" t="s">
        <v>151</v>
      </c>
      <c r="J727" s="5">
        <v>3</v>
      </c>
      <c r="K727" s="5" t="str">
        <f>VLOOKUP(J727,'Svátky 2023'!A$18:B$20,2,0)</f>
        <v>jiné</v>
      </c>
      <c r="L727" s="1" t="s">
        <v>20</v>
      </c>
      <c r="M727" s="1" t="s">
        <v>22</v>
      </c>
      <c r="N727" s="1" t="s">
        <v>23</v>
      </c>
      <c r="O727">
        <f t="shared" si="33"/>
        <v>6</v>
      </c>
      <c r="P727" t="str">
        <f t="shared" si="34"/>
        <v>ANO</v>
      </c>
      <c r="Q727" s="4" t="str">
        <f>IFERROR(VLOOKUP(E727,'Svátky 2023'!B$2:B$14,1,0),"")</f>
        <v/>
      </c>
      <c r="R727" t="str">
        <f t="shared" si="35"/>
        <v>ANO</v>
      </c>
    </row>
    <row r="728" spans="1:18" x14ac:dyDescent="0.25">
      <c r="A728" s="1" t="s">
        <v>2648</v>
      </c>
      <c r="B728" s="1" t="s">
        <v>2649</v>
      </c>
      <c r="C728" s="1" t="s">
        <v>2650</v>
      </c>
      <c r="D728" s="1" t="s">
        <v>35</v>
      </c>
      <c r="E728" s="4">
        <v>44954</v>
      </c>
      <c r="F728" s="8">
        <v>0.75902777777777775</v>
      </c>
      <c r="G728" s="4">
        <v>44961</v>
      </c>
      <c r="H728" s="1" t="s">
        <v>1140</v>
      </c>
      <c r="I728" s="1" t="s">
        <v>145</v>
      </c>
      <c r="J728" s="5">
        <v>3</v>
      </c>
      <c r="K728" s="5" t="str">
        <f>VLOOKUP(J728,'Svátky 2023'!A$18:B$20,2,0)</f>
        <v>jiné</v>
      </c>
      <c r="L728" s="1" t="s">
        <v>30</v>
      </c>
      <c r="M728" s="1" t="s">
        <v>31</v>
      </c>
      <c r="N728" s="1" t="s">
        <v>23</v>
      </c>
      <c r="O728">
        <f t="shared" si="33"/>
        <v>6</v>
      </c>
      <c r="P728" t="str">
        <f t="shared" si="34"/>
        <v>ANO</v>
      </c>
      <c r="Q728" s="4" t="str">
        <f>IFERROR(VLOOKUP(E728,'Svátky 2023'!B$2:B$14,1,0),"")</f>
        <v/>
      </c>
      <c r="R728" t="str">
        <f t="shared" si="35"/>
        <v>ANO</v>
      </c>
    </row>
    <row r="729" spans="1:18" x14ac:dyDescent="0.25">
      <c r="A729" s="1" t="s">
        <v>2651</v>
      </c>
      <c r="B729" s="1" t="s">
        <v>2652</v>
      </c>
      <c r="C729" s="1" t="s">
        <v>2653</v>
      </c>
      <c r="D729" s="1" t="s">
        <v>35</v>
      </c>
      <c r="E729" s="4">
        <v>44957</v>
      </c>
      <c r="F729" s="8">
        <v>0.71180555555555547</v>
      </c>
      <c r="G729" s="4">
        <v>44961</v>
      </c>
      <c r="H729" s="1" t="s">
        <v>2498</v>
      </c>
      <c r="I729" s="1" t="s">
        <v>19</v>
      </c>
      <c r="J729" s="5">
        <v>1</v>
      </c>
      <c r="K729" s="5" t="str">
        <f>VLOOKUP(J729,'Svátky 2023'!A$18:B$20,2,0)</f>
        <v>neodkladné</v>
      </c>
      <c r="L729" s="1" t="s">
        <v>21</v>
      </c>
      <c r="M729" s="1" t="s">
        <v>22</v>
      </c>
      <c r="N729" s="1" t="s">
        <v>23</v>
      </c>
      <c r="O729">
        <f t="shared" si="33"/>
        <v>2</v>
      </c>
      <c r="P729" t="str">
        <f t="shared" si="34"/>
        <v>ANO</v>
      </c>
      <c r="Q729" s="4" t="str">
        <f>IFERROR(VLOOKUP(E729,'Svátky 2023'!B$2:B$14,1,0),"")</f>
        <v/>
      </c>
      <c r="R729" t="str">
        <f t="shared" si="35"/>
        <v>ANO</v>
      </c>
    </row>
    <row r="730" spans="1:18" x14ac:dyDescent="0.25">
      <c r="A730" s="1" t="s">
        <v>2654</v>
      </c>
      <c r="B730" s="1" t="s">
        <v>2655</v>
      </c>
      <c r="C730" s="1" t="s">
        <v>2656</v>
      </c>
      <c r="D730" s="1" t="s">
        <v>35</v>
      </c>
      <c r="E730" s="4">
        <v>44957</v>
      </c>
      <c r="F730" s="8">
        <v>0.72152777777777777</v>
      </c>
      <c r="G730" s="4">
        <v>44961</v>
      </c>
      <c r="H730" s="1" t="s">
        <v>85</v>
      </c>
      <c r="I730" s="1" t="s">
        <v>29</v>
      </c>
      <c r="J730" s="5">
        <v>3</v>
      </c>
      <c r="K730" s="5" t="str">
        <f>VLOOKUP(J730,'Svátky 2023'!A$18:B$20,2,0)</f>
        <v>jiné</v>
      </c>
      <c r="L730" s="1" t="s">
        <v>30</v>
      </c>
      <c r="M730" s="1" t="s">
        <v>31</v>
      </c>
      <c r="N730" s="1" t="s">
        <v>23</v>
      </c>
      <c r="O730">
        <f t="shared" si="33"/>
        <v>2</v>
      </c>
      <c r="P730" t="str">
        <f t="shared" si="34"/>
        <v>ANO</v>
      </c>
      <c r="Q730" s="4" t="str">
        <f>IFERROR(VLOOKUP(E730,'Svátky 2023'!B$2:B$14,1,0),"")</f>
        <v/>
      </c>
      <c r="R730" t="str">
        <f t="shared" si="35"/>
        <v>ANO</v>
      </c>
    </row>
    <row r="731" spans="1:18" x14ac:dyDescent="0.25">
      <c r="A731" s="1" t="s">
        <v>2657</v>
      </c>
      <c r="B731" s="1" t="s">
        <v>2658</v>
      </c>
      <c r="C731" s="1" t="s">
        <v>2659</v>
      </c>
      <c r="D731" s="1" t="s">
        <v>64</v>
      </c>
      <c r="E731" s="4">
        <v>44957</v>
      </c>
      <c r="F731" s="8">
        <v>0.89444444444444438</v>
      </c>
      <c r="G731" s="4">
        <v>44961</v>
      </c>
      <c r="H731" s="1" t="s">
        <v>632</v>
      </c>
      <c r="I731" s="1" t="s">
        <v>38</v>
      </c>
      <c r="J731" s="5">
        <v>3</v>
      </c>
      <c r="K731" s="5" t="str">
        <f>VLOOKUP(J731,'Svátky 2023'!A$18:B$20,2,0)</f>
        <v>jiné</v>
      </c>
      <c r="L731" s="1" t="s">
        <v>30</v>
      </c>
      <c r="M731" s="1" t="s">
        <v>23</v>
      </c>
      <c r="N731" s="1" t="s">
        <v>23</v>
      </c>
      <c r="O731">
        <f t="shared" si="33"/>
        <v>2</v>
      </c>
      <c r="P731" t="str">
        <f t="shared" si="34"/>
        <v>ANO</v>
      </c>
      <c r="Q731" s="4" t="str">
        <f>IFERROR(VLOOKUP(E731,'Svátky 2023'!B$2:B$14,1,0),"")</f>
        <v/>
      </c>
      <c r="R731" t="str">
        <f t="shared" si="35"/>
        <v>ANO</v>
      </c>
    </row>
    <row r="732" spans="1:18" x14ac:dyDescent="0.25">
      <c r="A732" s="1" t="s">
        <v>2660</v>
      </c>
      <c r="B732" s="1" t="s">
        <v>2661</v>
      </c>
      <c r="C732" s="1" t="s">
        <v>2662</v>
      </c>
      <c r="D732" s="1" t="s">
        <v>64</v>
      </c>
      <c r="E732" s="4">
        <v>44957</v>
      </c>
      <c r="F732" s="8">
        <v>0.95000000000000007</v>
      </c>
      <c r="G732" s="4">
        <v>44961</v>
      </c>
      <c r="H732" s="1" t="s">
        <v>987</v>
      </c>
      <c r="I732" s="1" t="s">
        <v>44</v>
      </c>
      <c r="J732" s="5">
        <v>3</v>
      </c>
      <c r="K732" s="5" t="str">
        <f>VLOOKUP(J732,'Svátky 2023'!A$18:B$20,2,0)</f>
        <v>jiné</v>
      </c>
      <c r="L732" s="1" t="s">
        <v>30</v>
      </c>
      <c r="M732" s="1" t="s">
        <v>31</v>
      </c>
      <c r="N732" s="1" t="s">
        <v>23</v>
      </c>
      <c r="O732">
        <f t="shared" si="33"/>
        <v>2</v>
      </c>
      <c r="P732" t="str">
        <f t="shared" si="34"/>
        <v>ANO</v>
      </c>
      <c r="Q732" s="4" t="str">
        <f>IFERROR(VLOOKUP(E732,'Svátky 2023'!B$2:B$14,1,0),"")</f>
        <v/>
      </c>
      <c r="R732" t="str">
        <f t="shared" si="35"/>
        <v>ANO</v>
      </c>
    </row>
    <row r="733" spans="1:18" x14ac:dyDescent="0.25">
      <c r="A733" s="1" t="s">
        <v>2663</v>
      </c>
      <c r="B733" s="1" t="s">
        <v>2664</v>
      </c>
      <c r="C733" s="1" t="s">
        <v>2665</v>
      </c>
      <c r="D733" s="1" t="s">
        <v>35</v>
      </c>
      <c r="E733" s="4">
        <v>44958</v>
      </c>
      <c r="F733" s="8">
        <v>0.41666666666666669</v>
      </c>
      <c r="G733" s="4">
        <v>44961</v>
      </c>
      <c r="H733" s="1" t="s">
        <v>631</v>
      </c>
      <c r="I733" s="1" t="s">
        <v>258</v>
      </c>
      <c r="J733" s="5">
        <v>2</v>
      </c>
      <c r="K733" s="5" t="str">
        <f>VLOOKUP(J733,'Svátky 2023'!A$18:B$20,2,0)</f>
        <v>plánované</v>
      </c>
      <c r="L733" s="1" t="s">
        <v>21</v>
      </c>
      <c r="M733" s="1" t="s">
        <v>22</v>
      </c>
      <c r="N733" s="1" t="s">
        <v>23</v>
      </c>
      <c r="O733">
        <f t="shared" si="33"/>
        <v>3</v>
      </c>
      <c r="P733" t="str">
        <f t="shared" si="34"/>
        <v>NE</v>
      </c>
      <c r="Q733" s="4" t="str">
        <f>IFERROR(VLOOKUP(E733,'Svátky 2023'!B$2:B$14,1,0),"")</f>
        <v/>
      </c>
      <c r="R733" t="str">
        <f t="shared" si="35"/>
        <v/>
      </c>
    </row>
    <row r="734" spans="1:18" x14ac:dyDescent="0.25">
      <c r="A734" s="1" t="s">
        <v>2666</v>
      </c>
      <c r="B734" s="1" t="s">
        <v>2667</v>
      </c>
      <c r="C734" s="1" t="s">
        <v>2668</v>
      </c>
      <c r="D734" s="1" t="s">
        <v>64</v>
      </c>
      <c r="E734" s="4">
        <v>44958</v>
      </c>
      <c r="F734" s="8">
        <v>0.50277777777777777</v>
      </c>
      <c r="G734" s="4">
        <v>44961</v>
      </c>
      <c r="H734" s="1" t="s">
        <v>2555</v>
      </c>
      <c r="I734" s="1" t="s">
        <v>151</v>
      </c>
      <c r="J734" s="5">
        <v>2</v>
      </c>
      <c r="K734" s="5" t="str">
        <f>VLOOKUP(J734,'Svátky 2023'!A$18:B$20,2,0)</f>
        <v>plánované</v>
      </c>
      <c r="L734" s="1" t="s">
        <v>21</v>
      </c>
      <c r="M734" s="1" t="s">
        <v>22</v>
      </c>
      <c r="N734" s="1" t="s">
        <v>23</v>
      </c>
      <c r="O734">
        <f t="shared" si="33"/>
        <v>3</v>
      </c>
      <c r="P734" t="str">
        <f t="shared" si="34"/>
        <v>NE</v>
      </c>
      <c r="Q734" s="4" t="str">
        <f>IFERROR(VLOOKUP(E734,'Svátky 2023'!B$2:B$14,1,0),"")</f>
        <v/>
      </c>
      <c r="R734" t="str">
        <f t="shared" si="35"/>
        <v/>
      </c>
    </row>
    <row r="735" spans="1:18" x14ac:dyDescent="0.25">
      <c r="A735" s="1" t="s">
        <v>2669</v>
      </c>
      <c r="B735" s="1" t="s">
        <v>2670</v>
      </c>
      <c r="C735" s="1" t="s">
        <v>2671</v>
      </c>
      <c r="D735" s="1" t="s">
        <v>48</v>
      </c>
      <c r="E735" s="4">
        <v>44959</v>
      </c>
      <c r="F735" s="8">
        <v>0.3840277777777778</v>
      </c>
      <c r="G735" s="4">
        <v>44961</v>
      </c>
      <c r="H735" s="1" t="s">
        <v>2672</v>
      </c>
      <c r="I735" s="1" t="s">
        <v>151</v>
      </c>
      <c r="J735" s="5">
        <v>3</v>
      </c>
      <c r="K735" s="5" t="str">
        <f>VLOOKUP(J735,'Svátky 2023'!A$18:B$20,2,0)</f>
        <v>jiné</v>
      </c>
      <c r="L735" s="1" t="s">
        <v>21</v>
      </c>
      <c r="M735" s="1" t="s">
        <v>22</v>
      </c>
      <c r="N735" s="1" t="s">
        <v>23</v>
      </c>
      <c r="O735">
        <f t="shared" si="33"/>
        <v>4</v>
      </c>
      <c r="P735" t="str">
        <f t="shared" si="34"/>
        <v>NE</v>
      </c>
      <c r="Q735" s="4" t="str">
        <f>IFERROR(VLOOKUP(E735,'Svátky 2023'!B$2:B$14,1,0),"")</f>
        <v/>
      </c>
      <c r="R735" t="str">
        <f t="shared" si="35"/>
        <v/>
      </c>
    </row>
    <row r="736" spans="1:18" x14ac:dyDescent="0.25">
      <c r="A736" s="1" t="s">
        <v>2673</v>
      </c>
      <c r="B736" s="1" t="s">
        <v>2674</v>
      </c>
      <c r="C736" s="1" t="s">
        <v>2675</v>
      </c>
      <c r="D736" s="1" t="s">
        <v>48</v>
      </c>
      <c r="E736" s="4">
        <v>44959</v>
      </c>
      <c r="F736" s="8">
        <v>0.39166666666666666</v>
      </c>
      <c r="G736" s="4">
        <v>44961</v>
      </c>
      <c r="H736" s="1" t="s">
        <v>344</v>
      </c>
      <c r="I736" s="1" t="s">
        <v>151</v>
      </c>
      <c r="J736" s="5">
        <v>3</v>
      </c>
      <c r="K736" s="5" t="str">
        <f>VLOOKUP(J736,'Svátky 2023'!A$18:B$20,2,0)</f>
        <v>jiné</v>
      </c>
      <c r="L736" s="1" t="s">
        <v>21</v>
      </c>
      <c r="M736" s="1" t="s">
        <v>22</v>
      </c>
      <c r="N736" s="1" t="s">
        <v>23</v>
      </c>
      <c r="O736">
        <f t="shared" si="33"/>
        <v>4</v>
      </c>
      <c r="P736" t="str">
        <f t="shared" si="34"/>
        <v>NE</v>
      </c>
      <c r="Q736" s="4" t="str">
        <f>IFERROR(VLOOKUP(E736,'Svátky 2023'!B$2:B$14,1,0),"")</f>
        <v/>
      </c>
      <c r="R736" t="str">
        <f t="shared" si="35"/>
        <v/>
      </c>
    </row>
    <row r="737" spans="1:18" x14ac:dyDescent="0.25">
      <c r="A737" s="1" t="s">
        <v>2676</v>
      </c>
      <c r="B737" s="1" t="s">
        <v>2677</v>
      </c>
      <c r="C737" s="1" t="s">
        <v>2678</v>
      </c>
      <c r="D737" s="1" t="s">
        <v>48</v>
      </c>
      <c r="E737" s="4">
        <v>44959</v>
      </c>
      <c r="F737" s="8">
        <v>0.42499999999999999</v>
      </c>
      <c r="G737" s="4">
        <v>44961</v>
      </c>
      <c r="H737" s="1" t="s">
        <v>2680</v>
      </c>
      <c r="I737" s="1" t="s">
        <v>151</v>
      </c>
      <c r="J737" s="5">
        <v>3</v>
      </c>
      <c r="K737" s="5" t="str">
        <f>VLOOKUP(J737,'Svátky 2023'!A$18:B$20,2,0)</f>
        <v>jiné</v>
      </c>
      <c r="L737" s="1" t="s">
        <v>21</v>
      </c>
      <c r="M737" s="1" t="s">
        <v>22</v>
      </c>
      <c r="N737" s="1" t="s">
        <v>23</v>
      </c>
      <c r="O737">
        <f t="shared" si="33"/>
        <v>4</v>
      </c>
      <c r="P737" t="str">
        <f t="shared" si="34"/>
        <v>NE</v>
      </c>
      <c r="Q737" s="4" t="str">
        <f>IFERROR(VLOOKUP(E737,'Svátky 2023'!B$2:B$14,1,0),"")</f>
        <v/>
      </c>
      <c r="R737" t="str">
        <f t="shared" si="35"/>
        <v/>
      </c>
    </row>
    <row r="738" spans="1:18" x14ac:dyDescent="0.25">
      <c r="A738" s="1" t="s">
        <v>2681</v>
      </c>
      <c r="B738" s="1" t="s">
        <v>2677</v>
      </c>
      <c r="C738" s="1" t="s">
        <v>2682</v>
      </c>
      <c r="D738" s="1" t="s">
        <v>48</v>
      </c>
      <c r="E738" s="4">
        <v>44959</v>
      </c>
      <c r="F738" s="8">
        <v>0.44305555555555554</v>
      </c>
      <c r="G738" s="4">
        <v>44961</v>
      </c>
      <c r="H738" s="1" t="s">
        <v>1508</v>
      </c>
      <c r="I738" s="1" t="s">
        <v>145</v>
      </c>
      <c r="J738" s="5">
        <v>3</v>
      </c>
      <c r="K738" s="5" t="str">
        <f>VLOOKUP(J738,'Svátky 2023'!A$18:B$20,2,0)</f>
        <v>jiné</v>
      </c>
      <c r="L738" s="1" t="s">
        <v>30</v>
      </c>
      <c r="M738" s="1" t="s">
        <v>31</v>
      </c>
      <c r="N738" s="1" t="s">
        <v>23</v>
      </c>
      <c r="O738">
        <f t="shared" si="33"/>
        <v>4</v>
      </c>
      <c r="P738" t="str">
        <f t="shared" si="34"/>
        <v>NE</v>
      </c>
      <c r="Q738" s="4" t="str">
        <f>IFERROR(VLOOKUP(E738,'Svátky 2023'!B$2:B$14,1,0),"")</f>
        <v/>
      </c>
      <c r="R738" t="str">
        <f t="shared" si="35"/>
        <v/>
      </c>
    </row>
    <row r="739" spans="1:18" x14ac:dyDescent="0.25">
      <c r="A739" s="1" t="s">
        <v>2683</v>
      </c>
      <c r="B739" s="1" t="s">
        <v>2684</v>
      </c>
      <c r="C739" s="1" t="s">
        <v>2685</v>
      </c>
      <c r="D739" s="1" t="s">
        <v>48</v>
      </c>
      <c r="E739" s="4">
        <v>44959</v>
      </c>
      <c r="F739" s="8">
        <v>0.44305555555555554</v>
      </c>
      <c r="G739" s="4">
        <v>44961</v>
      </c>
      <c r="H739" s="1" t="s">
        <v>2093</v>
      </c>
      <c r="I739" s="1" t="s">
        <v>151</v>
      </c>
      <c r="J739" s="5">
        <v>3</v>
      </c>
      <c r="K739" s="5" t="str">
        <f>VLOOKUP(J739,'Svátky 2023'!A$18:B$20,2,0)</f>
        <v>jiné</v>
      </c>
      <c r="L739" s="1" t="s">
        <v>21</v>
      </c>
      <c r="M739" s="1" t="s">
        <v>22</v>
      </c>
      <c r="N739" s="1" t="s">
        <v>23</v>
      </c>
      <c r="O739">
        <f t="shared" si="33"/>
        <v>4</v>
      </c>
      <c r="P739" t="str">
        <f t="shared" si="34"/>
        <v>NE</v>
      </c>
      <c r="Q739" s="4" t="str">
        <f>IFERROR(VLOOKUP(E739,'Svátky 2023'!B$2:B$14,1,0),"")</f>
        <v/>
      </c>
      <c r="R739" t="str">
        <f t="shared" si="35"/>
        <v/>
      </c>
    </row>
    <row r="740" spans="1:18" x14ac:dyDescent="0.25">
      <c r="A740" s="1" t="s">
        <v>2686</v>
      </c>
      <c r="B740" s="1" t="s">
        <v>2687</v>
      </c>
      <c r="C740" s="1" t="s">
        <v>2688</v>
      </c>
      <c r="D740" s="1" t="s">
        <v>48</v>
      </c>
      <c r="E740" s="4">
        <v>44959</v>
      </c>
      <c r="F740" s="8">
        <v>0.44513888888888892</v>
      </c>
      <c r="G740" s="4">
        <v>44961</v>
      </c>
      <c r="H740" s="1" t="s">
        <v>196</v>
      </c>
      <c r="I740" s="1" t="s">
        <v>145</v>
      </c>
      <c r="J740" s="5">
        <v>3</v>
      </c>
      <c r="K740" s="5" t="str">
        <f>VLOOKUP(J740,'Svátky 2023'!A$18:B$20,2,0)</f>
        <v>jiné</v>
      </c>
      <c r="L740" s="1" t="s">
        <v>30</v>
      </c>
      <c r="M740" s="1" t="s">
        <v>31</v>
      </c>
      <c r="N740" s="1" t="s">
        <v>23</v>
      </c>
      <c r="O740">
        <f t="shared" si="33"/>
        <v>4</v>
      </c>
      <c r="P740" t="str">
        <f t="shared" si="34"/>
        <v>NE</v>
      </c>
      <c r="Q740" s="4" t="str">
        <f>IFERROR(VLOOKUP(E740,'Svátky 2023'!B$2:B$14,1,0),"")</f>
        <v/>
      </c>
      <c r="R740" t="str">
        <f t="shared" si="35"/>
        <v/>
      </c>
    </row>
    <row r="741" spans="1:18" x14ac:dyDescent="0.25">
      <c r="A741" s="1" t="s">
        <v>2689</v>
      </c>
      <c r="B741" s="1" t="s">
        <v>2690</v>
      </c>
      <c r="C741" s="1" t="s">
        <v>2691</v>
      </c>
      <c r="D741" s="1" t="s">
        <v>48</v>
      </c>
      <c r="E741" s="4">
        <v>44959</v>
      </c>
      <c r="F741" s="8">
        <v>0.4513888888888889</v>
      </c>
      <c r="G741" s="4">
        <v>44961</v>
      </c>
      <c r="H741" s="1" t="s">
        <v>407</v>
      </c>
      <c r="I741" s="1" t="s">
        <v>145</v>
      </c>
      <c r="J741" s="5">
        <v>3</v>
      </c>
      <c r="K741" s="5" t="str">
        <f>VLOOKUP(J741,'Svátky 2023'!A$18:B$20,2,0)</f>
        <v>jiné</v>
      </c>
      <c r="L741" s="1" t="s">
        <v>30</v>
      </c>
      <c r="M741" s="1" t="s">
        <v>31</v>
      </c>
      <c r="N741" s="1" t="s">
        <v>23</v>
      </c>
      <c r="O741">
        <f t="shared" si="33"/>
        <v>4</v>
      </c>
      <c r="P741" t="str">
        <f t="shared" si="34"/>
        <v>NE</v>
      </c>
      <c r="Q741" s="4" t="str">
        <f>IFERROR(VLOOKUP(E741,'Svátky 2023'!B$2:B$14,1,0),"")</f>
        <v/>
      </c>
      <c r="R741" t="str">
        <f t="shared" si="35"/>
        <v/>
      </c>
    </row>
    <row r="742" spans="1:18" x14ac:dyDescent="0.25">
      <c r="A742" s="1" t="s">
        <v>2692</v>
      </c>
      <c r="B742" s="1" t="s">
        <v>2693</v>
      </c>
      <c r="C742" s="1" t="s">
        <v>2694</v>
      </c>
      <c r="D742" s="1" t="s">
        <v>16</v>
      </c>
      <c r="E742" s="4">
        <v>44959</v>
      </c>
      <c r="F742" s="8">
        <v>0.45208333333333334</v>
      </c>
      <c r="G742" s="4">
        <v>44961</v>
      </c>
      <c r="H742" s="1" t="s">
        <v>565</v>
      </c>
      <c r="I742" s="1" t="s">
        <v>151</v>
      </c>
      <c r="J742" s="5">
        <v>3</v>
      </c>
      <c r="K742" s="5" t="str">
        <f>VLOOKUP(J742,'Svátky 2023'!A$18:B$20,2,0)</f>
        <v>jiné</v>
      </c>
      <c r="L742" s="1" t="s">
        <v>21</v>
      </c>
      <c r="M742" s="1" t="s">
        <v>22</v>
      </c>
      <c r="N742" s="1" t="s">
        <v>23</v>
      </c>
      <c r="O742">
        <f t="shared" si="33"/>
        <v>4</v>
      </c>
      <c r="P742" t="str">
        <f t="shared" si="34"/>
        <v>NE</v>
      </c>
      <c r="Q742" s="4" t="str">
        <f>IFERROR(VLOOKUP(E742,'Svátky 2023'!B$2:B$14,1,0),"")</f>
        <v/>
      </c>
      <c r="R742" t="str">
        <f t="shared" si="35"/>
        <v/>
      </c>
    </row>
    <row r="743" spans="1:18" x14ac:dyDescent="0.25">
      <c r="A743" s="1" t="s">
        <v>2695</v>
      </c>
      <c r="B743" s="1" t="s">
        <v>2696</v>
      </c>
      <c r="C743" s="1" t="s">
        <v>2697</v>
      </c>
      <c r="D743" s="1" t="s">
        <v>16</v>
      </c>
      <c r="E743" s="4">
        <v>44959</v>
      </c>
      <c r="F743" s="8">
        <v>0.45763888888888887</v>
      </c>
      <c r="G743" s="4">
        <v>44961</v>
      </c>
      <c r="H743" s="1" t="s">
        <v>536</v>
      </c>
      <c r="I743" s="1" t="s">
        <v>145</v>
      </c>
      <c r="J743" s="5">
        <v>3</v>
      </c>
      <c r="K743" s="5" t="str">
        <f>VLOOKUP(J743,'Svátky 2023'!A$18:B$20,2,0)</f>
        <v>jiné</v>
      </c>
      <c r="L743" s="1" t="s">
        <v>30</v>
      </c>
      <c r="M743" s="1" t="s">
        <v>31</v>
      </c>
      <c r="N743" s="1" t="s">
        <v>23</v>
      </c>
      <c r="O743">
        <f t="shared" si="33"/>
        <v>4</v>
      </c>
      <c r="P743" t="str">
        <f t="shared" si="34"/>
        <v>NE</v>
      </c>
      <c r="Q743" s="4" t="str">
        <f>IFERROR(VLOOKUP(E743,'Svátky 2023'!B$2:B$14,1,0),"")</f>
        <v/>
      </c>
      <c r="R743" t="str">
        <f t="shared" si="35"/>
        <v/>
      </c>
    </row>
    <row r="744" spans="1:18" x14ac:dyDescent="0.25">
      <c r="A744" s="1" t="s">
        <v>2698</v>
      </c>
      <c r="B744" s="1" t="s">
        <v>2699</v>
      </c>
      <c r="C744" s="1" t="s">
        <v>2700</v>
      </c>
      <c r="D744" s="1" t="s">
        <v>64</v>
      </c>
      <c r="E744" s="4">
        <v>44960</v>
      </c>
      <c r="F744" s="8">
        <v>0.96180555555555547</v>
      </c>
      <c r="G744" s="4">
        <v>44961</v>
      </c>
      <c r="H744" s="1" t="s">
        <v>2233</v>
      </c>
      <c r="I744" s="1" t="s">
        <v>51</v>
      </c>
      <c r="J744" s="5">
        <v>1</v>
      </c>
      <c r="K744" s="5" t="str">
        <f>VLOOKUP(J744,'Svátky 2023'!A$18:B$20,2,0)</f>
        <v>neodkladné</v>
      </c>
      <c r="L744" s="1" t="s">
        <v>21</v>
      </c>
      <c r="M744" s="1" t="s">
        <v>31</v>
      </c>
      <c r="N744" s="1" t="s">
        <v>23</v>
      </c>
      <c r="O744">
        <f t="shared" si="33"/>
        <v>5</v>
      </c>
      <c r="P744" t="str">
        <f t="shared" si="34"/>
        <v>ANO</v>
      </c>
      <c r="Q744" s="4" t="str">
        <f>IFERROR(VLOOKUP(E744,'Svátky 2023'!B$2:B$14,1,0),"")</f>
        <v/>
      </c>
      <c r="R744" t="str">
        <f t="shared" si="35"/>
        <v>ANO</v>
      </c>
    </row>
    <row r="745" spans="1:18" x14ac:dyDescent="0.25">
      <c r="A745" s="1" t="s">
        <v>2701</v>
      </c>
      <c r="B745" s="1" t="s">
        <v>2702</v>
      </c>
      <c r="C745" s="1" t="s">
        <v>2703</v>
      </c>
      <c r="D745" s="1" t="s">
        <v>35</v>
      </c>
      <c r="E745" s="4">
        <v>44959</v>
      </c>
      <c r="F745" s="8">
        <v>0.93611111111111101</v>
      </c>
      <c r="G745" s="4">
        <v>44963</v>
      </c>
      <c r="H745" s="1" t="s">
        <v>219</v>
      </c>
      <c r="I745" s="1" t="s">
        <v>19</v>
      </c>
      <c r="J745" s="5">
        <v>3</v>
      </c>
      <c r="K745" s="5" t="str">
        <f>VLOOKUP(J745,'Svátky 2023'!A$18:B$20,2,0)</f>
        <v>jiné</v>
      </c>
      <c r="L745" s="1" t="s">
        <v>20</v>
      </c>
      <c r="M745" s="1" t="s">
        <v>22</v>
      </c>
      <c r="N745" s="1" t="s">
        <v>23</v>
      </c>
      <c r="O745">
        <f t="shared" si="33"/>
        <v>4</v>
      </c>
      <c r="P745" t="str">
        <f t="shared" si="34"/>
        <v>ANO</v>
      </c>
      <c r="Q745" s="4" t="str">
        <f>IFERROR(VLOOKUP(E745,'Svátky 2023'!B$2:B$14,1,0),"")</f>
        <v/>
      </c>
      <c r="R745" t="str">
        <f t="shared" si="35"/>
        <v>ANO</v>
      </c>
    </row>
    <row r="746" spans="1:18" x14ac:dyDescent="0.25">
      <c r="A746" s="1" t="s">
        <v>2705</v>
      </c>
      <c r="B746" s="1" t="s">
        <v>2706</v>
      </c>
      <c r="C746" s="1" t="s">
        <v>2707</v>
      </c>
      <c r="D746" s="1" t="s">
        <v>48</v>
      </c>
      <c r="E746" s="4">
        <v>44960</v>
      </c>
      <c r="F746" s="8">
        <v>0.25347222222222221</v>
      </c>
      <c r="G746" s="4">
        <v>44963</v>
      </c>
      <c r="H746" s="1" t="s">
        <v>1208</v>
      </c>
      <c r="I746" s="1" t="s">
        <v>19</v>
      </c>
      <c r="J746" s="5">
        <v>3</v>
      </c>
      <c r="K746" s="5" t="str">
        <f>VLOOKUP(J746,'Svátky 2023'!A$18:B$20,2,0)</f>
        <v>jiné</v>
      </c>
      <c r="L746" s="1" t="s">
        <v>30</v>
      </c>
      <c r="M746" s="1" t="s">
        <v>31</v>
      </c>
      <c r="N746" s="1" t="s">
        <v>23</v>
      </c>
      <c r="O746">
        <f t="shared" si="33"/>
        <v>5</v>
      </c>
      <c r="P746" t="str">
        <f t="shared" si="34"/>
        <v>ANO</v>
      </c>
      <c r="Q746" s="4" t="str">
        <f>IFERROR(VLOOKUP(E746,'Svátky 2023'!B$2:B$14,1,0),"")</f>
        <v/>
      </c>
      <c r="R746" t="str">
        <f t="shared" si="35"/>
        <v>ANO</v>
      </c>
    </row>
    <row r="747" spans="1:18" x14ac:dyDescent="0.25">
      <c r="A747" s="1" t="s">
        <v>2708</v>
      </c>
      <c r="B747" s="1" t="s">
        <v>2709</v>
      </c>
      <c r="C747" s="1" t="s">
        <v>2710</v>
      </c>
      <c r="D747" s="1" t="s">
        <v>48</v>
      </c>
      <c r="E747" s="4">
        <v>44947</v>
      </c>
      <c r="F747" s="8">
        <v>0.51597222222222217</v>
      </c>
      <c r="G747" s="4">
        <v>44963</v>
      </c>
      <c r="H747" s="1" t="s">
        <v>2711</v>
      </c>
      <c r="I747" s="1" t="s">
        <v>1300</v>
      </c>
      <c r="J747" s="5">
        <v>1</v>
      </c>
      <c r="K747" s="5" t="str">
        <f>VLOOKUP(J747,'Svátky 2023'!A$18:B$20,2,0)</f>
        <v>neodkladné</v>
      </c>
      <c r="L747" s="1" t="s">
        <v>21</v>
      </c>
      <c r="M747" s="1" t="s">
        <v>22</v>
      </c>
      <c r="N747" s="1" t="s">
        <v>23</v>
      </c>
      <c r="O747">
        <f t="shared" si="33"/>
        <v>6</v>
      </c>
      <c r="P747" t="str">
        <f t="shared" si="34"/>
        <v>NE</v>
      </c>
      <c r="Q747" s="4" t="str">
        <f>IFERROR(VLOOKUP(E747,'Svátky 2023'!B$2:B$14,1,0),"")</f>
        <v/>
      </c>
      <c r="R747" t="str">
        <f t="shared" si="35"/>
        <v>ANO</v>
      </c>
    </row>
    <row r="748" spans="1:18" x14ac:dyDescent="0.25">
      <c r="A748" s="1" t="s">
        <v>2712</v>
      </c>
      <c r="B748" s="1" t="s">
        <v>2713</v>
      </c>
      <c r="C748" s="1" t="s">
        <v>2714</v>
      </c>
      <c r="D748" s="1" t="s">
        <v>16</v>
      </c>
      <c r="E748" s="4">
        <v>44949</v>
      </c>
      <c r="F748" s="8">
        <v>0.41111111111111115</v>
      </c>
      <c r="G748" s="4">
        <v>44963</v>
      </c>
      <c r="H748" s="1" t="s">
        <v>160</v>
      </c>
      <c r="I748" s="1" t="s">
        <v>151</v>
      </c>
      <c r="J748" s="5">
        <v>2</v>
      </c>
      <c r="K748" s="5" t="str">
        <f>VLOOKUP(J748,'Svátky 2023'!A$18:B$20,2,0)</f>
        <v>plánované</v>
      </c>
      <c r="L748" s="1" t="s">
        <v>21</v>
      </c>
      <c r="M748" s="1" t="s">
        <v>22</v>
      </c>
      <c r="N748" s="1" t="s">
        <v>23</v>
      </c>
      <c r="O748">
        <f t="shared" si="33"/>
        <v>1</v>
      </c>
      <c r="P748" t="str">
        <f t="shared" si="34"/>
        <v>NE</v>
      </c>
      <c r="Q748" s="4" t="str">
        <f>IFERROR(VLOOKUP(E748,'Svátky 2023'!B$2:B$14,1,0),"")</f>
        <v/>
      </c>
      <c r="R748" t="str">
        <f t="shared" si="35"/>
        <v/>
      </c>
    </row>
    <row r="749" spans="1:18" x14ac:dyDescent="0.25">
      <c r="A749" s="1" t="s">
        <v>2715</v>
      </c>
      <c r="B749" s="1" t="s">
        <v>2716</v>
      </c>
      <c r="C749" s="1" t="s">
        <v>2717</v>
      </c>
      <c r="D749" s="1" t="s">
        <v>16</v>
      </c>
      <c r="E749" s="4">
        <v>44949</v>
      </c>
      <c r="F749" s="8">
        <v>0.54861111111111105</v>
      </c>
      <c r="G749" s="4">
        <v>44963</v>
      </c>
      <c r="H749" s="1" t="s">
        <v>2718</v>
      </c>
      <c r="I749" s="1" t="s">
        <v>145</v>
      </c>
      <c r="J749" s="5">
        <v>3</v>
      </c>
      <c r="K749" s="5" t="str">
        <f>VLOOKUP(J749,'Svátky 2023'!A$18:B$20,2,0)</f>
        <v>jiné</v>
      </c>
      <c r="L749" s="1" t="s">
        <v>30</v>
      </c>
      <c r="M749" s="1" t="s">
        <v>31</v>
      </c>
      <c r="N749" s="1" t="s">
        <v>23</v>
      </c>
      <c r="O749">
        <f t="shared" si="33"/>
        <v>1</v>
      </c>
      <c r="P749" t="str">
        <f t="shared" si="34"/>
        <v>NE</v>
      </c>
      <c r="Q749" s="4" t="str">
        <f>IFERROR(VLOOKUP(E749,'Svátky 2023'!B$2:B$14,1,0),"")</f>
        <v/>
      </c>
      <c r="R749" t="str">
        <f t="shared" si="35"/>
        <v/>
      </c>
    </row>
    <row r="750" spans="1:18" x14ac:dyDescent="0.25">
      <c r="A750" s="1" t="s">
        <v>2719</v>
      </c>
      <c r="B750" s="1" t="s">
        <v>1318</v>
      </c>
      <c r="C750" s="1" t="s">
        <v>1319</v>
      </c>
      <c r="D750" s="1" t="s">
        <v>35</v>
      </c>
      <c r="E750" s="4">
        <v>44953</v>
      </c>
      <c r="F750" s="8">
        <v>0.58888888888888891</v>
      </c>
      <c r="G750" s="4">
        <v>44963</v>
      </c>
      <c r="H750" s="1" t="s">
        <v>778</v>
      </c>
      <c r="I750" s="1" t="s">
        <v>38</v>
      </c>
      <c r="J750" s="5">
        <v>1</v>
      </c>
      <c r="K750" s="5" t="str">
        <f>VLOOKUP(J750,'Svátky 2023'!A$18:B$20,2,0)</f>
        <v>neodkladné</v>
      </c>
      <c r="L750" s="1" t="s">
        <v>23</v>
      </c>
      <c r="M750" s="1" t="s">
        <v>22</v>
      </c>
      <c r="N750" s="1" t="s">
        <v>23</v>
      </c>
      <c r="O750">
        <f t="shared" si="33"/>
        <v>5</v>
      </c>
      <c r="P750" t="str">
        <f t="shared" si="34"/>
        <v>NE</v>
      </c>
      <c r="Q750" s="4" t="str">
        <f>IFERROR(VLOOKUP(E750,'Svátky 2023'!B$2:B$14,1,0),"")</f>
        <v/>
      </c>
      <c r="R750" t="str">
        <f t="shared" si="35"/>
        <v/>
      </c>
    </row>
    <row r="751" spans="1:18" x14ac:dyDescent="0.25">
      <c r="A751" s="1" t="s">
        <v>2720</v>
      </c>
      <c r="B751" s="1" t="s">
        <v>1321</v>
      </c>
      <c r="C751" s="1" t="s">
        <v>1322</v>
      </c>
      <c r="D751" s="1" t="s">
        <v>64</v>
      </c>
      <c r="E751" s="4">
        <v>44953</v>
      </c>
      <c r="F751" s="8">
        <v>0.6020833333333333</v>
      </c>
      <c r="G751" s="4">
        <v>44963</v>
      </c>
      <c r="H751" s="1" t="s">
        <v>124</v>
      </c>
      <c r="I751" s="1" t="s">
        <v>44</v>
      </c>
      <c r="J751" s="5">
        <v>3</v>
      </c>
      <c r="K751" s="5" t="str">
        <f>VLOOKUP(J751,'Svátky 2023'!A$18:B$20,2,0)</f>
        <v>jiné</v>
      </c>
      <c r="L751" s="1" t="s">
        <v>30</v>
      </c>
      <c r="M751" s="1" t="s">
        <v>31</v>
      </c>
      <c r="N751" s="1" t="s">
        <v>23</v>
      </c>
      <c r="O751">
        <f t="shared" si="33"/>
        <v>5</v>
      </c>
      <c r="P751" t="str">
        <f t="shared" si="34"/>
        <v>NE</v>
      </c>
      <c r="Q751" s="4" t="str">
        <f>IFERROR(VLOOKUP(E751,'Svátky 2023'!B$2:B$14,1,0),"")</f>
        <v/>
      </c>
      <c r="R751" t="str">
        <f t="shared" si="35"/>
        <v/>
      </c>
    </row>
    <row r="752" spans="1:18" x14ac:dyDescent="0.25">
      <c r="A752" s="1" t="s">
        <v>2722</v>
      </c>
      <c r="B752" s="1" t="s">
        <v>2723</v>
      </c>
      <c r="C752" s="1" t="s">
        <v>2724</v>
      </c>
      <c r="D752" s="1" t="s">
        <v>48</v>
      </c>
      <c r="E752" s="4">
        <v>44954</v>
      </c>
      <c r="F752" s="8">
        <v>0.52777777777777779</v>
      </c>
      <c r="G752" s="4">
        <v>44963</v>
      </c>
      <c r="H752" s="1" t="s">
        <v>697</v>
      </c>
      <c r="I752" s="1" t="s">
        <v>38</v>
      </c>
      <c r="J752" s="5">
        <v>3</v>
      </c>
      <c r="K752" s="5" t="str">
        <f>VLOOKUP(J752,'Svátky 2023'!A$18:B$20,2,0)</f>
        <v>jiné</v>
      </c>
      <c r="L752" s="1" t="s">
        <v>20</v>
      </c>
      <c r="M752" s="1" t="s">
        <v>22</v>
      </c>
      <c r="N752" s="1" t="s">
        <v>23</v>
      </c>
      <c r="O752">
        <f t="shared" si="33"/>
        <v>6</v>
      </c>
      <c r="P752" t="str">
        <f t="shared" si="34"/>
        <v>NE</v>
      </c>
      <c r="Q752" s="4" t="str">
        <f>IFERROR(VLOOKUP(E752,'Svátky 2023'!B$2:B$14,1,0),"")</f>
        <v/>
      </c>
      <c r="R752" t="str">
        <f t="shared" si="35"/>
        <v>ANO</v>
      </c>
    </row>
    <row r="753" spans="1:18" x14ac:dyDescent="0.25">
      <c r="A753" s="1" t="s">
        <v>2725</v>
      </c>
      <c r="B753" s="1" t="s">
        <v>2726</v>
      </c>
      <c r="C753" s="1" t="s">
        <v>2727</v>
      </c>
      <c r="D753" s="1" t="s">
        <v>48</v>
      </c>
      <c r="E753" s="4">
        <v>44954</v>
      </c>
      <c r="F753" s="8">
        <v>0.58819444444444446</v>
      </c>
      <c r="G753" s="4">
        <v>44963</v>
      </c>
      <c r="H753" s="1" t="s">
        <v>578</v>
      </c>
      <c r="I753" s="1" t="s">
        <v>44</v>
      </c>
      <c r="J753" s="5">
        <v>3</v>
      </c>
      <c r="K753" s="5" t="str">
        <f>VLOOKUP(J753,'Svátky 2023'!A$18:B$20,2,0)</f>
        <v>jiné</v>
      </c>
      <c r="L753" s="1" t="s">
        <v>30</v>
      </c>
      <c r="M753" s="1" t="s">
        <v>31</v>
      </c>
      <c r="N753" s="1" t="s">
        <v>23</v>
      </c>
      <c r="O753">
        <f t="shared" si="33"/>
        <v>6</v>
      </c>
      <c r="P753" t="str">
        <f t="shared" si="34"/>
        <v>NE</v>
      </c>
      <c r="Q753" s="4" t="str">
        <f>IFERROR(VLOOKUP(E753,'Svátky 2023'!B$2:B$14,1,0),"")</f>
        <v/>
      </c>
      <c r="R753" t="str">
        <f t="shared" si="35"/>
        <v>ANO</v>
      </c>
    </row>
    <row r="754" spans="1:18" x14ac:dyDescent="0.25">
      <c r="A754" s="1" t="s">
        <v>2728</v>
      </c>
      <c r="B754" s="1" t="s">
        <v>2729</v>
      </c>
      <c r="C754" s="1" t="s">
        <v>2730</v>
      </c>
      <c r="D754" s="1" t="s">
        <v>257</v>
      </c>
      <c r="E754" s="4">
        <v>44957</v>
      </c>
      <c r="F754" s="8">
        <v>0.53263888888888888</v>
      </c>
      <c r="G754" s="4">
        <v>44963</v>
      </c>
      <c r="H754" s="1" t="s">
        <v>1972</v>
      </c>
      <c r="I754" s="1" t="s">
        <v>19</v>
      </c>
      <c r="J754" s="5">
        <v>1</v>
      </c>
      <c r="K754" s="5" t="str">
        <f>VLOOKUP(J754,'Svátky 2023'!A$18:B$20,2,0)</f>
        <v>neodkladné</v>
      </c>
      <c r="L754" s="1" t="s">
        <v>21</v>
      </c>
      <c r="M754" s="1" t="s">
        <v>22</v>
      </c>
      <c r="N754" s="1" t="s">
        <v>23</v>
      </c>
      <c r="O754">
        <f t="shared" si="33"/>
        <v>2</v>
      </c>
      <c r="P754" t="str">
        <f t="shared" si="34"/>
        <v>NE</v>
      </c>
      <c r="Q754" s="4" t="str">
        <f>IFERROR(VLOOKUP(E754,'Svátky 2023'!B$2:B$14,1,0),"")</f>
        <v/>
      </c>
      <c r="R754" t="str">
        <f t="shared" si="35"/>
        <v/>
      </c>
    </row>
    <row r="755" spans="1:18" x14ac:dyDescent="0.25">
      <c r="A755" s="1" t="s">
        <v>2731</v>
      </c>
      <c r="B755" s="1" t="s">
        <v>2732</v>
      </c>
      <c r="C755" s="1" t="s">
        <v>2733</v>
      </c>
      <c r="D755" s="1" t="s">
        <v>48</v>
      </c>
      <c r="E755" s="4">
        <v>44958</v>
      </c>
      <c r="F755" s="8">
        <v>0.67847222222222225</v>
      </c>
      <c r="G755" s="4">
        <v>44963</v>
      </c>
      <c r="H755" s="1" t="s">
        <v>316</v>
      </c>
      <c r="I755" s="1" t="s">
        <v>38</v>
      </c>
      <c r="J755" s="5">
        <v>1</v>
      </c>
      <c r="K755" s="5" t="str">
        <f>VLOOKUP(J755,'Svátky 2023'!A$18:B$20,2,0)</f>
        <v>neodkladné</v>
      </c>
      <c r="L755" s="1" t="s">
        <v>21</v>
      </c>
      <c r="M755" s="1" t="s">
        <v>20</v>
      </c>
      <c r="N755" s="1" t="s">
        <v>23</v>
      </c>
      <c r="O755">
        <f t="shared" si="33"/>
        <v>3</v>
      </c>
      <c r="P755" t="str">
        <f t="shared" si="34"/>
        <v>ANO</v>
      </c>
      <c r="Q755" s="4" t="str">
        <f>IFERROR(VLOOKUP(E755,'Svátky 2023'!B$2:B$14,1,0),"")</f>
        <v/>
      </c>
      <c r="R755" t="str">
        <f t="shared" si="35"/>
        <v>ANO</v>
      </c>
    </row>
    <row r="756" spans="1:18" x14ac:dyDescent="0.25">
      <c r="A756" s="1" t="s">
        <v>2734</v>
      </c>
      <c r="B756" s="1" t="s">
        <v>2735</v>
      </c>
      <c r="C756" s="1" t="s">
        <v>2736</v>
      </c>
      <c r="D756" s="1" t="s">
        <v>48</v>
      </c>
      <c r="E756" s="4">
        <v>44958</v>
      </c>
      <c r="F756" s="8">
        <v>0.69166666666666676</v>
      </c>
      <c r="G756" s="4">
        <v>44963</v>
      </c>
      <c r="H756" s="1" t="s">
        <v>321</v>
      </c>
      <c r="I756" s="1" t="s">
        <v>44</v>
      </c>
      <c r="J756" s="5">
        <v>3</v>
      </c>
      <c r="K756" s="5" t="str">
        <f>VLOOKUP(J756,'Svátky 2023'!A$18:B$20,2,0)</f>
        <v>jiné</v>
      </c>
      <c r="L756" s="1" t="s">
        <v>21</v>
      </c>
      <c r="M756" s="1" t="s">
        <v>31</v>
      </c>
      <c r="N756" s="1" t="s">
        <v>23</v>
      </c>
      <c r="O756">
        <f t="shared" si="33"/>
        <v>3</v>
      </c>
      <c r="P756" t="str">
        <f t="shared" si="34"/>
        <v>ANO</v>
      </c>
      <c r="Q756" s="4" t="str">
        <f>IFERROR(VLOOKUP(E756,'Svátky 2023'!B$2:B$14,1,0),"")</f>
        <v/>
      </c>
      <c r="R756" t="str">
        <f t="shared" si="35"/>
        <v>ANO</v>
      </c>
    </row>
    <row r="757" spans="1:18" x14ac:dyDescent="0.25">
      <c r="A757" s="1" t="s">
        <v>2737</v>
      </c>
      <c r="B757" s="1" t="s">
        <v>2738</v>
      </c>
      <c r="C757" s="1" t="s">
        <v>2739</v>
      </c>
      <c r="D757" s="1" t="s">
        <v>35</v>
      </c>
      <c r="E757" s="4">
        <v>44958</v>
      </c>
      <c r="F757" s="8">
        <v>0.70208333333333339</v>
      </c>
      <c r="G757" s="4">
        <v>44963</v>
      </c>
      <c r="H757" s="1" t="s">
        <v>302</v>
      </c>
      <c r="I757" s="1" t="s">
        <v>19</v>
      </c>
      <c r="J757" s="5">
        <v>1</v>
      </c>
      <c r="K757" s="5" t="str">
        <f>VLOOKUP(J757,'Svátky 2023'!A$18:B$20,2,0)</f>
        <v>neodkladné</v>
      </c>
      <c r="L757" s="1" t="s">
        <v>21</v>
      </c>
      <c r="M757" s="1" t="s">
        <v>22</v>
      </c>
      <c r="N757" s="1" t="s">
        <v>23</v>
      </c>
      <c r="O757">
        <f t="shared" si="33"/>
        <v>3</v>
      </c>
      <c r="P757" t="str">
        <f t="shared" si="34"/>
        <v>ANO</v>
      </c>
      <c r="Q757" s="4" t="str">
        <f>IFERROR(VLOOKUP(E757,'Svátky 2023'!B$2:B$14,1,0),"")</f>
        <v/>
      </c>
      <c r="R757" t="str">
        <f t="shared" si="35"/>
        <v>ANO</v>
      </c>
    </row>
    <row r="758" spans="1:18" x14ac:dyDescent="0.25">
      <c r="A758" s="1" t="s">
        <v>2741</v>
      </c>
      <c r="B758" s="1" t="s">
        <v>2742</v>
      </c>
      <c r="C758" s="1" t="s">
        <v>2743</v>
      </c>
      <c r="D758" s="1" t="s">
        <v>35</v>
      </c>
      <c r="E758" s="4">
        <v>44960</v>
      </c>
      <c r="F758" s="8">
        <v>0.74861111111111101</v>
      </c>
      <c r="G758" s="4">
        <v>44963</v>
      </c>
      <c r="H758" s="1" t="s">
        <v>1537</v>
      </c>
      <c r="I758" s="1" t="s">
        <v>19</v>
      </c>
      <c r="J758" s="5">
        <v>1</v>
      </c>
      <c r="K758" s="5" t="str">
        <f>VLOOKUP(J758,'Svátky 2023'!A$18:B$20,2,0)</f>
        <v>neodkladné</v>
      </c>
      <c r="L758" s="1" t="s">
        <v>21</v>
      </c>
      <c r="M758" s="1" t="s">
        <v>22</v>
      </c>
      <c r="N758" s="1" t="s">
        <v>23</v>
      </c>
      <c r="O758">
        <f t="shared" si="33"/>
        <v>5</v>
      </c>
      <c r="P758" t="str">
        <f t="shared" si="34"/>
        <v>ANO</v>
      </c>
      <c r="Q758" s="4" t="str">
        <f>IFERROR(VLOOKUP(E758,'Svátky 2023'!B$2:B$14,1,0),"")</f>
        <v/>
      </c>
      <c r="R758" t="str">
        <f t="shared" si="35"/>
        <v>ANO</v>
      </c>
    </row>
    <row r="759" spans="1:18" x14ac:dyDescent="0.25">
      <c r="A759" s="1" t="s">
        <v>2745</v>
      </c>
      <c r="B759" s="1" t="s">
        <v>2746</v>
      </c>
      <c r="C759" s="1" t="s">
        <v>2747</v>
      </c>
      <c r="D759" s="1" t="s">
        <v>35</v>
      </c>
      <c r="E759" s="4">
        <v>44960</v>
      </c>
      <c r="F759" s="8">
        <v>0.84652777777777777</v>
      </c>
      <c r="G759" s="4">
        <v>44963</v>
      </c>
      <c r="H759" s="1" t="s">
        <v>861</v>
      </c>
      <c r="I759" s="1" t="s">
        <v>38</v>
      </c>
      <c r="J759" s="5">
        <v>1</v>
      </c>
      <c r="K759" s="5" t="str">
        <f>VLOOKUP(J759,'Svátky 2023'!A$18:B$20,2,0)</f>
        <v>neodkladné</v>
      </c>
      <c r="L759" s="1" t="s">
        <v>21</v>
      </c>
      <c r="M759" s="1" t="s">
        <v>22</v>
      </c>
      <c r="N759" s="1" t="s">
        <v>23</v>
      </c>
      <c r="O759">
        <f t="shared" si="33"/>
        <v>5</v>
      </c>
      <c r="P759" t="str">
        <f t="shared" si="34"/>
        <v>ANO</v>
      </c>
      <c r="Q759" s="4" t="str">
        <f>IFERROR(VLOOKUP(E759,'Svátky 2023'!B$2:B$14,1,0),"")</f>
        <v/>
      </c>
      <c r="R759" t="str">
        <f t="shared" si="35"/>
        <v>ANO</v>
      </c>
    </row>
    <row r="760" spans="1:18" x14ac:dyDescent="0.25">
      <c r="A760" s="1" t="s">
        <v>2748</v>
      </c>
      <c r="B760" s="1" t="s">
        <v>2749</v>
      </c>
      <c r="C760" s="1" t="s">
        <v>2750</v>
      </c>
      <c r="D760" s="1" t="s">
        <v>16</v>
      </c>
      <c r="E760" s="4">
        <v>44962</v>
      </c>
      <c r="F760" s="8">
        <v>0.46180555555555558</v>
      </c>
      <c r="G760" s="4">
        <v>44963</v>
      </c>
      <c r="H760" s="1" t="s">
        <v>139</v>
      </c>
      <c r="I760" s="1" t="s">
        <v>38</v>
      </c>
      <c r="J760" s="5">
        <v>3</v>
      </c>
      <c r="K760" s="5" t="str">
        <f>VLOOKUP(J760,'Svátky 2023'!A$18:B$20,2,0)</f>
        <v>jiné</v>
      </c>
      <c r="L760" s="1" t="s">
        <v>21</v>
      </c>
      <c r="M760" s="1" t="s">
        <v>22</v>
      </c>
      <c r="N760" s="1" t="s">
        <v>23</v>
      </c>
      <c r="O760">
        <f t="shared" si="33"/>
        <v>7</v>
      </c>
      <c r="P760" t="str">
        <f t="shared" si="34"/>
        <v>NE</v>
      </c>
      <c r="Q760" s="4" t="str">
        <f>IFERROR(VLOOKUP(E760,'Svátky 2023'!B$2:B$14,1,0),"")</f>
        <v/>
      </c>
      <c r="R760" t="str">
        <f t="shared" si="35"/>
        <v>ANO</v>
      </c>
    </row>
    <row r="761" spans="1:18" x14ac:dyDescent="0.25">
      <c r="A761" s="1" t="s">
        <v>2751</v>
      </c>
      <c r="B761" s="1" t="s">
        <v>2752</v>
      </c>
      <c r="C761" s="1" t="s">
        <v>2753</v>
      </c>
      <c r="D761" s="1" t="s">
        <v>35</v>
      </c>
      <c r="E761" s="4">
        <v>44962</v>
      </c>
      <c r="F761" s="8">
        <v>0.62013888888888891</v>
      </c>
      <c r="G761" s="4">
        <v>44963</v>
      </c>
      <c r="H761" s="1" t="s">
        <v>219</v>
      </c>
      <c r="I761" s="1" t="s">
        <v>51</v>
      </c>
      <c r="J761" s="5">
        <v>3</v>
      </c>
      <c r="K761" s="5" t="str">
        <f>VLOOKUP(J761,'Svátky 2023'!A$18:B$20,2,0)</f>
        <v>jiné</v>
      </c>
      <c r="L761" s="1" t="s">
        <v>21</v>
      </c>
      <c r="M761" s="1" t="s">
        <v>22</v>
      </c>
      <c r="N761" s="1" t="s">
        <v>23</v>
      </c>
      <c r="O761">
        <f t="shared" si="33"/>
        <v>7</v>
      </c>
      <c r="P761" t="str">
        <f t="shared" si="34"/>
        <v>NE</v>
      </c>
      <c r="Q761" s="4" t="str">
        <f>IFERROR(VLOOKUP(E761,'Svátky 2023'!B$2:B$14,1,0),"")</f>
        <v/>
      </c>
      <c r="R761" t="str">
        <f t="shared" si="35"/>
        <v>ANO</v>
      </c>
    </row>
    <row r="762" spans="1:18" x14ac:dyDescent="0.25">
      <c r="A762" s="1" t="s">
        <v>2755</v>
      </c>
      <c r="B762" s="1" t="s">
        <v>2756</v>
      </c>
      <c r="C762" s="1" t="s">
        <v>2757</v>
      </c>
      <c r="D762" s="1" t="s">
        <v>35</v>
      </c>
      <c r="E762" s="4">
        <v>44962</v>
      </c>
      <c r="F762" s="8">
        <v>0.625</v>
      </c>
      <c r="G762" s="4">
        <v>44963</v>
      </c>
      <c r="H762" s="1" t="s">
        <v>320</v>
      </c>
      <c r="I762" s="1" t="s">
        <v>120</v>
      </c>
      <c r="J762" s="5">
        <v>3</v>
      </c>
      <c r="K762" s="5" t="str">
        <f>VLOOKUP(J762,'Svátky 2023'!A$18:B$20,2,0)</f>
        <v>jiné</v>
      </c>
      <c r="L762" s="1" t="s">
        <v>30</v>
      </c>
      <c r="M762" s="1" t="s">
        <v>31</v>
      </c>
      <c r="N762" s="1" t="s">
        <v>23</v>
      </c>
      <c r="O762">
        <f t="shared" si="33"/>
        <v>7</v>
      </c>
      <c r="P762" t="str">
        <f t="shared" si="34"/>
        <v>NE</v>
      </c>
      <c r="Q762" s="4" t="str">
        <f>IFERROR(VLOOKUP(E762,'Svátky 2023'!B$2:B$14,1,0),"")</f>
        <v/>
      </c>
      <c r="R762" t="str">
        <f t="shared" si="35"/>
        <v>ANO</v>
      </c>
    </row>
    <row r="763" spans="1:18" x14ac:dyDescent="0.25">
      <c r="A763" s="1" t="s">
        <v>2759</v>
      </c>
      <c r="B763" s="1" t="s">
        <v>2760</v>
      </c>
      <c r="C763" s="1" t="s">
        <v>2761</v>
      </c>
      <c r="D763" s="1" t="s">
        <v>16</v>
      </c>
      <c r="E763" s="4">
        <v>44962</v>
      </c>
      <c r="F763" s="8">
        <v>0.66805555555555562</v>
      </c>
      <c r="G763" s="4">
        <v>44963</v>
      </c>
      <c r="H763" s="1" t="s">
        <v>2763</v>
      </c>
      <c r="I763" s="1" t="s">
        <v>44</v>
      </c>
      <c r="J763" s="5">
        <v>3</v>
      </c>
      <c r="K763" s="5" t="str">
        <f>VLOOKUP(J763,'Svátky 2023'!A$18:B$20,2,0)</f>
        <v>jiné</v>
      </c>
      <c r="L763" s="1" t="s">
        <v>30</v>
      </c>
      <c r="M763" s="1" t="s">
        <v>31</v>
      </c>
      <c r="N763" s="1" t="s">
        <v>23</v>
      </c>
      <c r="O763">
        <f t="shared" si="33"/>
        <v>7</v>
      </c>
      <c r="P763" t="str">
        <f t="shared" si="34"/>
        <v>ANO</v>
      </c>
      <c r="Q763" s="4" t="str">
        <f>IFERROR(VLOOKUP(E763,'Svátky 2023'!B$2:B$14,1,0),"")</f>
        <v/>
      </c>
      <c r="R763" t="str">
        <f t="shared" si="35"/>
        <v>ANO</v>
      </c>
    </row>
    <row r="764" spans="1:18" x14ac:dyDescent="0.25">
      <c r="A764" s="1" t="s">
        <v>2764</v>
      </c>
      <c r="B764" s="1" t="s">
        <v>2765</v>
      </c>
      <c r="C764" s="1" t="s">
        <v>2766</v>
      </c>
      <c r="D764" s="1" t="s">
        <v>35</v>
      </c>
      <c r="E764" s="4">
        <v>44955</v>
      </c>
      <c r="F764" s="8">
        <v>0.7909722222222223</v>
      </c>
      <c r="G764" s="4">
        <v>44964</v>
      </c>
      <c r="H764" s="1" t="s">
        <v>1187</v>
      </c>
      <c r="I764" s="1" t="s">
        <v>1300</v>
      </c>
      <c r="J764" s="5">
        <v>1</v>
      </c>
      <c r="K764" s="5" t="str">
        <f>VLOOKUP(J764,'Svátky 2023'!A$18:B$20,2,0)</f>
        <v>neodkladné</v>
      </c>
      <c r="L764" s="1" t="s">
        <v>21</v>
      </c>
      <c r="M764" s="1" t="s">
        <v>22</v>
      </c>
      <c r="N764" s="1" t="s">
        <v>733</v>
      </c>
      <c r="O764">
        <f t="shared" si="33"/>
        <v>7</v>
      </c>
      <c r="P764" t="str">
        <f t="shared" si="34"/>
        <v>ANO</v>
      </c>
      <c r="Q764" s="4" t="str">
        <f>IFERROR(VLOOKUP(E764,'Svátky 2023'!B$2:B$14,1,0),"")</f>
        <v/>
      </c>
      <c r="R764" t="str">
        <f t="shared" si="35"/>
        <v>ANO</v>
      </c>
    </row>
    <row r="765" spans="1:18" x14ac:dyDescent="0.25">
      <c r="A765" s="1" t="s">
        <v>2767</v>
      </c>
      <c r="B765" s="1" t="s">
        <v>2768</v>
      </c>
      <c r="C765" s="1" t="s">
        <v>2769</v>
      </c>
      <c r="D765" s="1" t="s">
        <v>35</v>
      </c>
      <c r="E765" s="4">
        <v>44957</v>
      </c>
      <c r="F765" s="8">
        <v>0.67986111111111114</v>
      </c>
      <c r="G765" s="4">
        <v>44964</v>
      </c>
      <c r="H765" s="1" t="s">
        <v>143</v>
      </c>
      <c r="I765" s="1" t="s">
        <v>29</v>
      </c>
      <c r="J765" s="5">
        <v>3</v>
      </c>
      <c r="K765" s="5" t="str">
        <f>VLOOKUP(J765,'Svátky 2023'!A$18:B$20,2,0)</f>
        <v>jiné</v>
      </c>
      <c r="L765" s="1" t="s">
        <v>30</v>
      </c>
      <c r="M765" s="1" t="s">
        <v>31</v>
      </c>
      <c r="N765" s="1" t="s">
        <v>23</v>
      </c>
      <c r="O765">
        <f t="shared" si="33"/>
        <v>2</v>
      </c>
      <c r="P765" t="str">
        <f t="shared" si="34"/>
        <v>ANO</v>
      </c>
      <c r="Q765" s="4" t="str">
        <f>IFERROR(VLOOKUP(E765,'Svátky 2023'!B$2:B$14,1,0),"")</f>
        <v/>
      </c>
      <c r="R765" t="str">
        <f t="shared" si="35"/>
        <v>ANO</v>
      </c>
    </row>
    <row r="766" spans="1:18" x14ac:dyDescent="0.25">
      <c r="A766" s="1" t="s">
        <v>2770</v>
      </c>
      <c r="B766" s="1" t="s">
        <v>2771</v>
      </c>
      <c r="C766" s="1" t="s">
        <v>2772</v>
      </c>
      <c r="D766" s="1" t="s">
        <v>35</v>
      </c>
      <c r="E766" s="4">
        <v>44957</v>
      </c>
      <c r="F766" s="8">
        <v>0.84930555555555554</v>
      </c>
      <c r="G766" s="4">
        <v>44964</v>
      </c>
      <c r="H766" s="1" t="s">
        <v>606</v>
      </c>
      <c r="I766" s="1" t="s">
        <v>19</v>
      </c>
      <c r="J766" s="5">
        <v>1</v>
      </c>
      <c r="K766" s="5" t="str">
        <f>VLOOKUP(J766,'Svátky 2023'!A$18:B$20,2,0)</f>
        <v>neodkladné</v>
      </c>
      <c r="L766" s="1" t="s">
        <v>21</v>
      </c>
      <c r="M766" s="1" t="s">
        <v>31</v>
      </c>
      <c r="N766" s="1" t="s">
        <v>23</v>
      </c>
      <c r="O766">
        <f t="shared" si="33"/>
        <v>2</v>
      </c>
      <c r="P766" t="str">
        <f t="shared" si="34"/>
        <v>ANO</v>
      </c>
      <c r="Q766" s="4" t="str">
        <f>IFERROR(VLOOKUP(E766,'Svátky 2023'!B$2:B$14,1,0),"")</f>
        <v/>
      </c>
      <c r="R766" t="str">
        <f t="shared" si="35"/>
        <v>ANO</v>
      </c>
    </row>
    <row r="767" spans="1:18" x14ac:dyDescent="0.25">
      <c r="A767" s="1" t="s">
        <v>2774</v>
      </c>
      <c r="B767" s="1" t="s">
        <v>2775</v>
      </c>
      <c r="C767" s="1" t="s">
        <v>2776</v>
      </c>
      <c r="D767" s="1" t="s">
        <v>35</v>
      </c>
      <c r="E767" s="4">
        <v>44958</v>
      </c>
      <c r="F767" s="8">
        <v>0.66249999999999998</v>
      </c>
      <c r="G767" s="4">
        <v>44964</v>
      </c>
      <c r="H767" s="1" t="s">
        <v>143</v>
      </c>
      <c r="I767" s="1" t="s">
        <v>29</v>
      </c>
      <c r="J767" s="5">
        <v>3</v>
      </c>
      <c r="K767" s="5" t="str">
        <f>VLOOKUP(J767,'Svátky 2023'!A$18:B$20,2,0)</f>
        <v>jiné</v>
      </c>
      <c r="L767" s="1" t="s">
        <v>31</v>
      </c>
      <c r="M767" s="1" t="s">
        <v>31</v>
      </c>
      <c r="N767" s="1" t="s">
        <v>23</v>
      </c>
      <c r="O767">
        <f t="shared" si="33"/>
        <v>3</v>
      </c>
      <c r="P767" t="str">
        <f t="shared" si="34"/>
        <v>ANO</v>
      </c>
      <c r="Q767" s="4" t="str">
        <f>IFERROR(VLOOKUP(E767,'Svátky 2023'!B$2:B$14,1,0),"")</f>
        <v/>
      </c>
      <c r="R767" t="str">
        <f t="shared" si="35"/>
        <v>ANO</v>
      </c>
    </row>
    <row r="768" spans="1:18" x14ac:dyDescent="0.25">
      <c r="A768" s="1" t="s">
        <v>2777</v>
      </c>
      <c r="B768" s="1" t="s">
        <v>2778</v>
      </c>
      <c r="C768" s="1" t="s">
        <v>2779</v>
      </c>
      <c r="D768" s="1" t="s">
        <v>257</v>
      </c>
      <c r="E768" s="4">
        <v>44959</v>
      </c>
      <c r="F768" s="8">
        <v>0.42777777777777781</v>
      </c>
      <c r="G768" s="4">
        <v>44964</v>
      </c>
      <c r="H768" s="1" t="s">
        <v>723</v>
      </c>
      <c r="I768" s="1" t="s">
        <v>19</v>
      </c>
      <c r="J768" s="5">
        <v>3</v>
      </c>
      <c r="K768" s="5" t="str">
        <f>VLOOKUP(J768,'Svátky 2023'!A$18:B$20,2,0)</f>
        <v>jiné</v>
      </c>
      <c r="L768" s="1" t="s">
        <v>21</v>
      </c>
      <c r="M768" s="1" t="s">
        <v>22</v>
      </c>
      <c r="N768" s="1" t="s">
        <v>23</v>
      </c>
      <c r="O768">
        <f t="shared" si="33"/>
        <v>4</v>
      </c>
      <c r="P768" t="str">
        <f t="shared" si="34"/>
        <v>NE</v>
      </c>
      <c r="Q768" s="4" t="str">
        <f>IFERROR(VLOOKUP(E768,'Svátky 2023'!B$2:B$14,1,0),"")</f>
        <v/>
      </c>
      <c r="R768" t="str">
        <f t="shared" si="35"/>
        <v/>
      </c>
    </row>
    <row r="769" spans="1:18" x14ac:dyDescent="0.25">
      <c r="A769" s="1" t="s">
        <v>2780</v>
      </c>
      <c r="B769" s="1" t="s">
        <v>2781</v>
      </c>
      <c r="C769" s="1" t="s">
        <v>2782</v>
      </c>
      <c r="D769" s="1" t="s">
        <v>64</v>
      </c>
      <c r="E769" s="4">
        <v>44961</v>
      </c>
      <c r="F769" s="8">
        <v>0.79861111111111116</v>
      </c>
      <c r="G769" s="4">
        <v>44964</v>
      </c>
      <c r="H769" s="1" t="s">
        <v>49</v>
      </c>
      <c r="I769" s="1" t="s">
        <v>38</v>
      </c>
      <c r="J769" s="5">
        <v>1</v>
      </c>
      <c r="K769" s="5" t="str">
        <f>VLOOKUP(J769,'Svátky 2023'!A$18:B$20,2,0)</f>
        <v>neodkladné</v>
      </c>
      <c r="L769" s="1" t="s">
        <v>21</v>
      </c>
      <c r="M769" s="1" t="s">
        <v>22</v>
      </c>
      <c r="N769" s="1" t="s">
        <v>23</v>
      </c>
      <c r="O769">
        <f t="shared" si="33"/>
        <v>6</v>
      </c>
      <c r="P769" t="str">
        <f t="shared" si="34"/>
        <v>ANO</v>
      </c>
      <c r="Q769" s="4" t="str">
        <f>IFERROR(VLOOKUP(E769,'Svátky 2023'!B$2:B$14,1,0),"")</f>
        <v/>
      </c>
      <c r="R769" t="str">
        <f t="shared" si="35"/>
        <v>ANO</v>
      </c>
    </row>
    <row r="770" spans="1:18" x14ac:dyDescent="0.25">
      <c r="A770" s="1" t="s">
        <v>2783</v>
      </c>
      <c r="B770" s="1" t="s">
        <v>2784</v>
      </c>
      <c r="C770" s="1" t="s">
        <v>2785</v>
      </c>
      <c r="D770" s="1" t="s">
        <v>48</v>
      </c>
      <c r="E770" s="4">
        <v>44962</v>
      </c>
      <c r="F770" s="8">
        <v>0.55069444444444449</v>
      </c>
      <c r="G770" s="4">
        <v>44964</v>
      </c>
      <c r="H770" s="1" t="s">
        <v>541</v>
      </c>
      <c r="I770" s="1" t="s">
        <v>258</v>
      </c>
      <c r="J770" s="5">
        <v>2</v>
      </c>
      <c r="K770" s="5" t="str">
        <f>VLOOKUP(J770,'Svátky 2023'!A$18:B$20,2,0)</f>
        <v>plánované</v>
      </c>
      <c r="L770" s="1" t="s">
        <v>21</v>
      </c>
      <c r="M770" s="1" t="s">
        <v>22</v>
      </c>
      <c r="N770" s="1" t="s">
        <v>23</v>
      </c>
      <c r="O770">
        <f t="shared" si="33"/>
        <v>7</v>
      </c>
      <c r="P770" t="str">
        <f t="shared" si="34"/>
        <v>NE</v>
      </c>
      <c r="Q770" s="4" t="str">
        <f>IFERROR(VLOOKUP(E770,'Svátky 2023'!B$2:B$14,1,0),"")</f>
        <v/>
      </c>
      <c r="R770" t="str">
        <f t="shared" si="35"/>
        <v>ANO</v>
      </c>
    </row>
    <row r="771" spans="1:18" x14ac:dyDescent="0.25">
      <c r="A771" s="1" t="s">
        <v>2786</v>
      </c>
      <c r="B771" s="1" t="s">
        <v>2787</v>
      </c>
      <c r="C771" s="1" t="s">
        <v>2788</v>
      </c>
      <c r="D771" s="1" t="s">
        <v>48</v>
      </c>
      <c r="E771" s="4">
        <v>44962</v>
      </c>
      <c r="F771" s="8">
        <v>0.55625000000000002</v>
      </c>
      <c r="G771" s="4">
        <v>44964</v>
      </c>
      <c r="H771" s="1" t="s">
        <v>944</v>
      </c>
      <c r="I771" s="1" t="s">
        <v>151</v>
      </c>
      <c r="J771" s="5">
        <v>2</v>
      </c>
      <c r="K771" s="5" t="str">
        <f>VLOOKUP(J771,'Svátky 2023'!A$18:B$20,2,0)</f>
        <v>plánované</v>
      </c>
      <c r="L771" s="1" t="s">
        <v>21</v>
      </c>
      <c r="M771" s="1" t="s">
        <v>31</v>
      </c>
      <c r="N771" s="1" t="s">
        <v>23</v>
      </c>
      <c r="O771">
        <f t="shared" ref="O771:O834" si="36">WEEKDAY(E771,2)</f>
        <v>7</v>
      </c>
      <c r="P771" t="str">
        <f t="shared" ref="P771:P834" si="37">IF(F771&gt;V$1,"ANO",IF(F771&lt;X$1,"ANO","NE"))</f>
        <v>NE</v>
      </c>
      <c r="Q771" s="4" t="str">
        <f>IFERROR(VLOOKUP(E771,'Svátky 2023'!B$2:B$14,1,0),"")</f>
        <v/>
      </c>
      <c r="R771" t="str">
        <f t="shared" ref="R771:R834" si="38">IF(OR(O771&gt;5,P771="ANO",Q771&lt;&gt;""),"ANO","")</f>
        <v>ANO</v>
      </c>
    </row>
    <row r="772" spans="1:18" x14ac:dyDescent="0.25">
      <c r="A772" s="1" t="s">
        <v>2789</v>
      </c>
      <c r="B772" s="1" t="s">
        <v>2790</v>
      </c>
      <c r="C772" s="1" t="s">
        <v>2791</v>
      </c>
      <c r="D772" s="1" t="s">
        <v>48</v>
      </c>
      <c r="E772" s="4">
        <v>44962</v>
      </c>
      <c r="F772" s="8">
        <v>0.57500000000000007</v>
      </c>
      <c r="G772" s="4">
        <v>44964</v>
      </c>
      <c r="H772" s="1" t="s">
        <v>330</v>
      </c>
      <c r="I772" s="1" t="s">
        <v>145</v>
      </c>
      <c r="J772" s="5">
        <v>3</v>
      </c>
      <c r="K772" s="5" t="str">
        <f>VLOOKUP(J772,'Svátky 2023'!A$18:B$20,2,0)</f>
        <v>jiné</v>
      </c>
      <c r="L772" s="1" t="s">
        <v>30</v>
      </c>
      <c r="M772" s="1" t="s">
        <v>31</v>
      </c>
      <c r="N772" s="1" t="s">
        <v>23</v>
      </c>
      <c r="O772">
        <f t="shared" si="36"/>
        <v>7</v>
      </c>
      <c r="P772" t="str">
        <f t="shared" si="37"/>
        <v>NE</v>
      </c>
      <c r="Q772" s="4" t="str">
        <f>IFERROR(VLOOKUP(E772,'Svátky 2023'!B$2:B$14,1,0),"")</f>
        <v/>
      </c>
      <c r="R772" t="str">
        <f t="shared" si="38"/>
        <v>ANO</v>
      </c>
    </row>
    <row r="773" spans="1:18" x14ac:dyDescent="0.25">
      <c r="A773" s="1" t="s">
        <v>2792</v>
      </c>
      <c r="B773" s="1" t="s">
        <v>2793</v>
      </c>
      <c r="C773" s="1" t="s">
        <v>2794</v>
      </c>
      <c r="D773" s="1" t="s">
        <v>48</v>
      </c>
      <c r="E773" s="4">
        <v>44962</v>
      </c>
      <c r="F773" s="8">
        <v>0.5756944444444444</v>
      </c>
      <c r="G773" s="4">
        <v>44964</v>
      </c>
      <c r="H773" s="1" t="s">
        <v>402</v>
      </c>
      <c r="I773" s="1" t="s">
        <v>151</v>
      </c>
      <c r="J773" s="5">
        <v>2</v>
      </c>
      <c r="K773" s="5" t="str">
        <f>VLOOKUP(J773,'Svátky 2023'!A$18:B$20,2,0)</f>
        <v>plánované</v>
      </c>
      <c r="L773" s="1" t="s">
        <v>21</v>
      </c>
      <c r="M773" s="1" t="s">
        <v>22</v>
      </c>
      <c r="N773" s="1" t="s">
        <v>23</v>
      </c>
      <c r="O773">
        <f t="shared" si="36"/>
        <v>7</v>
      </c>
      <c r="P773" t="str">
        <f t="shared" si="37"/>
        <v>NE</v>
      </c>
      <c r="Q773" s="4" t="str">
        <f>IFERROR(VLOOKUP(E773,'Svátky 2023'!B$2:B$14,1,0),"")</f>
        <v/>
      </c>
      <c r="R773" t="str">
        <f t="shared" si="38"/>
        <v>ANO</v>
      </c>
    </row>
    <row r="774" spans="1:18" x14ac:dyDescent="0.25">
      <c r="A774" s="1" t="s">
        <v>2795</v>
      </c>
      <c r="B774" s="1" t="s">
        <v>2796</v>
      </c>
      <c r="C774" s="1" t="s">
        <v>2797</v>
      </c>
      <c r="D774" s="1" t="s">
        <v>48</v>
      </c>
      <c r="E774" s="4">
        <v>44962</v>
      </c>
      <c r="F774" s="8">
        <v>0.58333333333333337</v>
      </c>
      <c r="G774" s="4">
        <v>44964</v>
      </c>
      <c r="H774" s="1" t="s">
        <v>528</v>
      </c>
      <c r="I774" s="1" t="s">
        <v>51</v>
      </c>
      <c r="J774" s="5">
        <v>2</v>
      </c>
      <c r="K774" s="5" t="str">
        <f>VLOOKUP(J774,'Svátky 2023'!A$18:B$20,2,0)</f>
        <v>plánované</v>
      </c>
      <c r="L774" s="1" t="s">
        <v>21</v>
      </c>
      <c r="M774" s="1" t="s">
        <v>31</v>
      </c>
      <c r="N774" s="1" t="s">
        <v>23</v>
      </c>
      <c r="O774">
        <f t="shared" si="36"/>
        <v>7</v>
      </c>
      <c r="P774" t="str">
        <f t="shared" si="37"/>
        <v>NE</v>
      </c>
      <c r="Q774" s="4" t="str">
        <f>IFERROR(VLOOKUP(E774,'Svátky 2023'!B$2:B$14,1,0),"")</f>
        <v/>
      </c>
      <c r="R774" t="str">
        <f t="shared" si="38"/>
        <v>ANO</v>
      </c>
    </row>
    <row r="775" spans="1:18" x14ac:dyDescent="0.25">
      <c r="A775" s="1" t="s">
        <v>2798</v>
      </c>
      <c r="B775" s="1" t="s">
        <v>2799</v>
      </c>
      <c r="C775" s="1" t="s">
        <v>2800</v>
      </c>
      <c r="D775" s="1" t="s">
        <v>35</v>
      </c>
      <c r="E775" s="4">
        <v>44962</v>
      </c>
      <c r="F775" s="8">
        <v>0.59166666666666667</v>
      </c>
      <c r="G775" s="4">
        <v>44964</v>
      </c>
      <c r="H775" s="1" t="s">
        <v>983</v>
      </c>
      <c r="I775" s="1" t="s">
        <v>264</v>
      </c>
      <c r="J775" s="5">
        <v>3</v>
      </c>
      <c r="K775" s="5" t="str">
        <f>VLOOKUP(J775,'Svátky 2023'!A$18:B$20,2,0)</f>
        <v>jiné</v>
      </c>
      <c r="L775" s="1" t="s">
        <v>30</v>
      </c>
      <c r="M775" s="1" t="s">
        <v>31</v>
      </c>
      <c r="N775" s="1" t="s">
        <v>23</v>
      </c>
      <c r="O775">
        <f t="shared" si="36"/>
        <v>7</v>
      </c>
      <c r="P775" t="str">
        <f t="shared" si="37"/>
        <v>NE</v>
      </c>
      <c r="Q775" s="4" t="str">
        <f>IFERROR(VLOOKUP(E775,'Svátky 2023'!B$2:B$14,1,0),"")</f>
        <v/>
      </c>
      <c r="R775" t="str">
        <f t="shared" si="38"/>
        <v>ANO</v>
      </c>
    </row>
    <row r="776" spans="1:18" x14ac:dyDescent="0.25">
      <c r="A776" s="1" t="s">
        <v>2801</v>
      </c>
      <c r="B776" s="1" t="s">
        <v>2802</v>
      </c>
      <c r="C776" s="1" t="s">
        <v>2803</v>
      </c>
      <c r="D776" s="1" t="s">
        <v>35</v>
      </c>
      <c r="E776" s="4">
        <v>44962</v>
      </c>
      <c r="F776" s="8">
        <v>0.59444444444444444</v>
      </c>
      <c r="G776" s="4">
        <v>44964</v>
      </c>
      <c r="H776" s="1" t="s">
        <v>2452</v>
      </c>
      <c r="I776" s="1" t="s">
        <v>258</v>
      </c>
      <c r="J776" s="5">
        <v>2</v>
      </c>
      <c r="K776" s="5" t="str">
        <f>VLOOKUP(J776,'Svátky 2023'!A$18:B$20,2,0)</f>
        <v>plánované</v>
      </c>
      <c r="L776" s="1" t="s">
        <v>21</v>
      </c>
      <c r="M776" s="1" t="s">
        <v>31</v>
      </c>
      <c r="N776" s="1" t="s">
        <v>23</v>
      </c>
      <c r="O776">
        <f t="shared" si="36"/>
        <v>7</v>
      </c>
      <c r="P776" t="str">
        <f t="shared" si="37"/>
        <v>NE</v>
      </c>
      <c r="Q776" s="4" t="str">
        <f>IFERROR(VLOOKUP(E776,'Svátky 2023'!B$2:B$14,1,0),"")</f>
        <v/>
      </c>
      <c r="R776" t="str">
        <f t="shared" si="38"/>
        <v>ANO</v>
      </c>
    </row>
    <row r="777" spans="1:18" x14ac:dyDescent="0.25">
      <c r="A777" s="1" t="s">
        <v>2804</v>
      </c>
      <c r="B777" s="1" t="s">
        <v>2805</v>
      </c>
      <c r="C777" s="1" t="s">
        <v>2806</v>
      </c>
      <c r="D777" s="1" t="s">
        <v>64</v>
      </c>
      <c r="E777" s="4">
        <v>44962</v>
      </c>
      <c r="F777" s="8">
        <v>0.60347222222222219</v>
      </c>
      <c r="G777" s="4">
        <v>44964</v>
      </c>
      <c r="H777" s="1" t="s">
        <v>702</v>
      </c>
      <c r="I777" s="1" t="s">
        <v>151</v>
      </c>
      <c r="J777" s="5">
        <v>2</v>
      </c>
      <c r="K777" s="5" t="str">
        <f>VLOOKUP(J777,'Svátky 2023'!A$18:B$20,2,0)</f>
        <v>plánované</v>
      </c>
      <c r="L777" s="1" t="s">
        <v>21</v>
      </c>
      <c r="M777" s="1" t="s">
        <v>22</v>
      </c>
      <c r="N777" s="1" t="s">
        <v>23</v>
      </c>
      <c r="O777">
        <f t="shared" si="36"/>
        <v>7</v>
      </c>
      <c r="P777" t="str">
        <f t="shared" si="37"/>
        <v>NE</v>
      </c>
      <c r="Q777" s="4" t="str">
        <f>IFERROR(VLOOKUP(E777,'Svátky 2023'!B$2:B$14,1,0),"")</f>
        <v/>
      </c>
      <c r="R777" t="str">
        <f t="shared" si="38"/>
        <v>ANO</v>
      </c>
    </row>
    <row r="778" spans="1:18" x14ac:dyDescent="0.25">
      <c r="A778" s="1" t="s">
        <v>2807</v>
      </c>
      <c r="B778" s="1" t="s">
        <v>2808</v>
      </c>
      <c r="C778" s="1" t="s">
        <v>2809</v>
      </c>
      <c r="D778" s="1" t="s">
        <v>64</v>
      </c>
      <c r="E778" s="4">
        <v>44962</v>
      </c>
      <c r="F778" s="8">
        <v>0.61111111111111105</v>
      </c>
      <c r="G778" s="4">
        <v>44964</v>
      </c>
      <c r="H778" s="1" t="s">
        <v>161</v>
      </c>
      <c r="I778" s="1" t="s">
        <v>151</v>
      </c>
      <c r="J778" s="5">
        <v>2</v>
      </c>
      <c r="K778" s="5" t="str">
        <f>VLOOKUP(J778,'Svátky 2023'!A$18:B$20,2,0)</f>
        <v>plánované</v>
      </c>
      <c r="L778" s="1" t="s">
        <v>21</v>
      </c>
      <c r="M778" s="1" t="s">
        <v>31</v>
      </c>
      <c r="N778" s="1" t="s">
        <v>23</v>
      </c>
      <c r="O778">
        <f t="shared" si="36"/>
        <v>7</v>
      </c>
      <c r="P778" t="str">
        <f t="shared" si="37"/>
        <v>NE</v>
      </c>
      <c r="Q778" s="4" t="str">
        <f>IFERROR(VLOOKUP(E778,'Svátky 2023'!B$2:B$14,1,0),"")</f>
        <v/>
      </c>
      <c r="R778" t="str">
        <f t="shared" si="38"/>
        <v>ANO</v>
      </c>
    </row>
    <row r="779" spans="1:18" x14ac:dyDescent="0.25">
      <c r="A779" s="1" t="s">
        <v>2810</v>
      </c>
      <c r="B779" s="1" t="s">
        <v>2811</v>
      </c>
      <c r="C779" s="1" t="s">
        <v>2812</v>
      </c>
      <c r="D779" s="1" t="s">
        <v>64</v>
      </c>
      <c r="E779" s="4">
        <v>44962</v>
      </c>
      <c r="F779" s="8">
        <v>0.61319444444444449</v>
      </c>
      <c r="G779" s="4">
        <v>44964</v>
      </c>
      <c r="H779" s="1" t="s">
        <v>877</v>
      </c>
      <c r="I779" s="1" t="s">
        <v>145</v>
      </c>
      <c r="J779" s="5">
        <v>3</v>
      </c>
      <c r="K779" s="5" t="str">
        <f>VLOOKUP(J779,'Svátky 2023'!A$18:B$20,2,0)</f>
        <v>jiné</v>
      </c>
      <c r="L779" s="1" t="s">
        <v>30</v>
      </c>
      <c r="M779" s="1" t="s">
        <v>31</v>
      </c>
      <c r="N779" s="1" t="s">
        <v>23</v>
      </c>
      <c r="O779">
        <f t="shared" si="36"/>
        <v>7</v>
      </c>
      <c r="P779" t="str">
        <f t="shared" si="37"/>
        <v>NE</v>
      </c>
      <c r="Q779" s="4" t="str">
        <f>IFERROR(VLOOKUP(E779,'Svátky 2023'!B$2:B$14,1,0),"")</f>
        <v/>
      </c>
      <c r="R779" t="str">
        <f t="shared" si="38"/>
        <v>ANO</v>
      </c>
    </row>
    <row r="780" spans="1:18" x14ac:dyDescent="0.25">
      <c r="A780" s="1" t="s">
        <v>2813</v>
      </c>
      <c r="B780" s="1" t="s">
        <v>2814</v>
      </c>
      <c r="C780" s="1" t="s">
        <v>2815</v>
      </c>
      <c r="D780" s="1" t="s">
        <v>64</v>
      </c>
      <c r="E780" s="4">
        <v>44962</v>
      </c>
      <c r="F780" s="8">
        <v>0.62361111111111112</v>
      </c>
      <c r="G780" s="4">
        <v>44964</v>
      </c>
      <c r="H780" s="1" t="s">
        <v>263</v>
      </c>
      <c r="I780" s="1" t="s">
        <v>151</v>
      </c>
      <c r="J780" s="5">
        <v>2</v>
      </c>
      <c r="K780" s="5" t="str">
        <f>VLOOKUP(J780,'Svátky 2023'!A$18:B$20,2,0)</f>
        <v>plánované</v>
      </c>
      <c r="L780" s="1" t="s">
        <v>21</v>
      </c>
      <c r="M780" s="1" t="s">
        <v>31</v>
      </c>
      <c r="N780" s="1" t="s">
        <v>23</v>
      </c>
      <c r="O780">
        <f t="shared" si="36"/>
        <v>7</v>
      </c>
      <c r="P780" t="str">
        <f t="shared" si="37"/>
        <v>NE</v>
      </c>
      <c r="Q780" s="4" t="str">
        <f>IFERROR(VLOOKUP(E780,'Svátky 2023'!B$2:B$14,1,0),"")</f>
        <v/>
      </c>
      <c r="R780" t="str">
        <f t="shared" si="38"/>
        <v>ANO</v>
      </c>
    </row>
    <row r="781" spans="1:18" x14ac:dyDescent="0.25">
      <c r="A781" s="1" t="s">
        <v>2816</v>
      </c>
      <c r="B781" s="1" t="s">
        <v>2817</v>
      </c>
      <c r="C781" s="1" t="s">
        <v>2818</v>
      </c>
      <c r="D781" s="1" t="s">
        <v>64</v>
      </c>
      <c r="E781" s="4">
        <v>44962</v>
      </c>
      <c r="F781" s="8">
        <v>0.62638888888888888</v>
      </c>
      <c r="G781" s="4">
        <v>44964</v>
      </c>
      <c r="H781" s="1" t="s">
        <v>494</v>
      </c>
      <c r="I781" s="1" t="s">
        <v>145</v>
      </c>
      <c r="J781" s="5">
        <v>3</v>
      </c>
      <c r="K781" s="5" t="str">
        <f>VLOOKUP(J781,'Svátky 2023'!A$18:B$20,2,0)</f>
        <v>jiné</v>
      </c>
      <c r="L781" s="1" t="s">
        <v>30</v>
      </c>
      <c r="M781" s="1" t="s">
        <v>31</v>
      </c>
      <c r="N781" s="1" t="s">
        <v>23</v>
      </c>
      <c r="O781">
        <f t="shared" si="36"/>
        <v>7</v>
      </c>
      <c r="P781" t="str">
        <f t="shared" si="37"/>
        <v>ANO</v>
      </c>
      <c r="Q781" s="4" t="str">
        <f>IFERROR(VLOOKUP(E781,'Svátky 2023'!B$2:B$14,1,0),"")</f>
        <v/>
      </c>
      <c r="R781" t="str">
        <f t="shared" si="38"/>
        <v>ANO</v>
      </c>
    </row>
    <row r="782" spans="1:18" x14ac:dyDescent="0.25">
      <c r="A782" s="1" t="s">
        <v>2819</v>
      </c>
      <c r="B782" s="1" t="s">
        <v>2820</v>
      </c>
      <c r="C782" s="1" t="s">
        <v>2821</v>
      </c>
      <c r="D782" s="1" t="s">
        <v>35</v>
      </c>
      <c r="E782" s="4">
        <v>44962</v>
      </c>
      <c r="F782" s="8">
        <v>0.63888888888888895</v>
      </c>
      <c r="G782" s="4">
        <v>44964</v>
      </c>
      <c r="H782" s="1" t="s">
        <v>1274</v>
      </c>
      <c r="I782" s="1" t="s">
        <v>51</v>
      </c>
      <c r="J782" s="5">
        <v>2</v>
      </c>
      <c r="K782" s="5" t="str">
        <f>VLOOKUP(J782,'Svátky 2023'!A$18:B$20,2,0)</f>
        <v>plánované</v>
      </c>
      <c r="L782" s="1" t="s">
        <v>21</v>
      </c>
      <c r="M782" s="1" t="s">
        <v>31</v>
      </c>
      <c r="N782" s="1" t="s">
        <v>23</v>
      </c>
      <c r="O782">
        <f t="shared" si="36"/>
        <v>7</v>
      </c>
      <c r="P782" t="str">
        <f t="shared" si="37"/>
        <v>ANO</v>
      </c>
      <c r="Q782" s="4" t="str">
        <f>IFERROR(VLOOKUP(E782,'Svátky 2023'!B$2:B$14,1,0),"")</f>
        <v/>
      </c>
      <c r="R782" t="str">
        <f t="shared" si="38"/>
        <v>ANO</v>
      </c>
    </row>
    <row r="783" spans="1:18" x14ac:dyDescent="0.25">
      <c r="A783" s="1" t="s">
        <v>2822</v>
      </c>
      <c r="B783" s="1" t="s">
        <v>2823</v>
      </c>
      <c r="C783" s="1" t="s">
        <v>2824</v>
      </c>
      <c r="D783" s="1" t="s">
        <v>35</v>
      </c>
      <c r="E783" s="4">
        <v>44962</v>
      </c>
      <c r="F783" s="8">
        <v>0.64097222222222217</v>
      </c>
      <c r="G783" s="4">
        <v>44964</v>
      </c>
      <c r="H783" s="1" t="s">
        <v>372</v>
      </c>
      <c r="I783" s="1" t="s">
        <v>120</v>
      </c>
      <c r="J783" s="5">
        <v>3</v>
      </c>
      <c r="K783" s="5" t="str">
        <f>VLOOKUP(J783,'Svátky 2023'!A$18:B$20,2,0)</f>
        <v>jiné</v>
      </c>
      <c r="L783" s="1" t="s">
        <v>30</v>
      </c>
      <c r="M783" s="1" t="s">
        <v>31</v>
      </c>
      <c r="N783" s="1" t="s">
        <v>23</v>
      </c>
      <c r="O783">
        <f t="shared" si="36"/>
        <v>7</v>
      </c>
      <c r="P783" t="str">
        <f t="shared" si="37"/>
        <v>ANO</v>
      </c>
      <c r="Q783" s="4" t="str">
        <f>IFERROR(VLOOKUP(E783,'Svátky 2023'!B$2:B$14,1,0),"")</f>
        <v/>
      </c>
      <c r="R783" t="str">
        <f t="shared" si="38"/>
        <v>ANO</v>
      </c>
    </row>
    <row r="784" spans="1:18" x14ac:dyDescent="0.25">
      <c r="A784" s="1" t="s">
        <v>2825</v>
      </c>
      <c r="B784" s="1" t="s">
        <v>2826</v>
      </c>
      <c r="C784" s="1" t="s">
        <v>2827</v>
      </c>
      <c r="D784" s="1" t="s">
        <v>16</v>
      </c>
      <c r="E784" s="4">
        <v>44962</v>
      </c>
      <c r="F784" s="8">
        <v>0.69652777777777775</v>
      </c>
      <c r="G784" s="4">
        <v>44964</v>
      </c>
      <c r="H784" s="1" t="s">
        <v>1438</v>
      </c>
      <c r="I784" s="1" t="s">
        <v>258</v>
      </c>
      <c r="J784" s="5">
        <v>1</v>
      </c>
      <c r="K784" s="5" t="str">
        <f>VLOOKUP(J784,'Svátky 2023'!A$18:B$20,2,0)</f>
        <v>neodkladné</v>
      </c>
      <c r="L784" s="1" t="s">
        <v>21</v>
      </c>
      <c r="M784" s="1" t="s">
        <v>22</v>
      </c>
      <c r="N784" s="1" t="s">
        <v>23</v>
      </c>
      <c r="O784">
        <f t="shared" si="36"/>
        <v>7</v>
      </c>
      <c r="P784" t="str">
        <f t="shared" si="37"/>
        <v>ANO</v>
      </c>
      <c r="Q784" s="4" t="str">
        <f>IFERROR(VLOOKUP(E784,'Svátky 2023'!B$2:B$14,1,0),"")</f>
        <v/>
      </c>
      <c r="R784" t="str">
        <f t="shared" si="38"/>
        <v>ANO</v>
      </c>
    </row>
    <row r="785" spans="1:18" x14ac:dyDescent="0.25">
      <c r="A785" s="1" t="s">
        <v>2828</v>
      </c>
      <c r="B785" s="1" t="s">
        <v>2829</v>
      </c>
      <c r="C785" s="1" t="s">
        <v>2830</v>
      </c>
      <c r="D785" s="1" t="s">
        <v>64</v>
      </c>
      <c r="E785" s="4">
        <v>44962</v>
      </c>
      <c r="F785" s="8">
        <v>0.88263888888888886</v>
      </c>
      <c r="G785" s="4">
        <v>44964</v>
      </c>
      <c r="H785" s="1" t="s">
        <v>2592</v>
      </c>
      <c r="I785" s="1" t="s">
        <v>51</v>
      </c>
      <c r="J785" s="5">
        <v>3</v>
      </c>
      <c r="K785" s="5" t="str">
        <f>VLOOKUP(J785,'Svátky 2023'!A$18:B$20,2,0)</f>
        <v>jiné</v>
      </c>
      <c r="L785" s="1" t="s">
        <v>21</v>
      </c>
      <c r="M785" s="1" t="s">
        <v>22</v>
      </c>
      <c r="N785" s="1" t="s">
        <v>23</v>
      </c>
      <c r="O785">
        <f t="shared" si="36"/>
        <v>7</v>
      </c>
      <c r="P785" t="str">
        <f t="shared" si="37"/>
        <v>ANO</v>
      </c>
      <c r="Q785" s="4" t="str">
        <f>IFERROR(VLOOKUP(E785,'Svátky 2023'!B$2:B$14,1,0),"")</f>
        <v/>
      </c>
      <c r="R785" t="str">
        <f t="shared" si="38"/>
        <v>ANO</v>
      </c>
    </row>
    <row r="786" spans="1:18" x14ac:dyDescent="0.25">
      <c r="A786" s="1" t="s">
        <v>2831</v>
      </c>
      <c r="B786" s="1" t="s">
        <v>2832</v>
      </c>
      <c r="C786" s="1" t="s">
        <v>2833</v>
      </c>
      <c r="D786" s="1" t="s">
        <v>64</v>
      </c>
      <c r="E786" s="4">
        <v>44963</v>
      </c>
      <c r="F786" s="8">
        <v>0.38750000000000001</v>
      </c>
      <c r="G786" s="4">
        <v>44964</v>
      </c>
      <c r="H786" s="1" t="s">
        <v>1251</v>
      </c>
      <c r="I786" s="1" t="s">
        <v>151</v>
      </c>
      <c r="J786" s="5">
        <v>2</v>
      </c>
      <c r="K786" s="5" t="str">
        <f>VLOOKUP(J786,'Svátky 2023'!A$18:B$20,2,0)</f>
        <v>plánované</v>
      </c>
      <c r="L786" s="1" t="s">
        <v>21</v>
      </c>
      <c r="M786" s="1" t="s">
        <v>22</v>
      </c>
      <c r="N786" s="1" t="s">
        <v>23</v>
      </c>
      <c r="O786">
        <f t="shared" si="36"/>
        <v>1</v>
      </c>
      <c r="P786" t="str">
        <f t="shared" si="37"/>
        <v>NE</v>
      </c>
      <c r="Q786" s="4" t="str">
        <f>IFERROR(VLOOKUP(E786,'Svátky 2023'!B$2:B$14,1,0),"")</f>
        <v/>
      </c>
      <c r="R786" t="str">
        <f t="shared" si="38"/>
        <v/>
      </c>
    </row>
    <row r="787" spans="1:18" x14ac:dyDescent="0.25">
      <c r="A787" s="1" t="s">
        <v>2834</v>
      </c>
      <c r="B787" s="1" t="s">
        <v>2835</v>
      </c>
      <c r="C787" s="1" t="s">
        <v>2836</v>
      </c>
      <c r="D787" s="1" t="s">
        <v>48</v>
      </c>
      <c r="E787" s="4">
        <v>44963</v>
      </c>
      <c r="F787" s="8">
        <v>0.41805555555555557</v>
      </c>
      <c r="G787" s="4">
        <v>44964</v>
      </c>
      <c r="H787" s="1" t="s">
        <v>277</v>
      </c>
      <c r="I787" s="1" t="s">
        <v>151</v>
      </c>
      <c r="J787" s="5">
        <v>2</v>
      </c>
      <c r="K787" s="5" t="str">
        <f>VLOOKUP(J787,'Svátky 2023'!A$18:B$20,2,0)</f>
        <v>plánované</v>
      </c>
      <c r="L787" s="1" t="s">
        <v>21</v>
      </c>
      <c r="M787" s="1" t="s">
        <v>22</v>
      </c>
      <c r="N787" s="1" t="s">
        <v>23</v>
      </c>
      <c r="O787">
        <f t="shared" si="36"/>
        <v>1</v>
      </c>
      <c r="P787" t="str">
        <f t="shared" si="37"/>
        <v>NE</v>
      </c>
      <c r="Q787" s="4" t="str">
        <f>IFERROR(VLOOKUP(E787,'Svátky 2023'!B$2:B$14,1,0),"")</f>
        <v/>
      </c>
      <c r="R787" t="str">
        <f t="shared" si="38"/>
        <v/>
      </c>
    </row>
    <row r="788" spans="1:18" x14ac:dyDescent="0.25">
      <c r="A788" s="1" t="s">
        <v>2837</v>
      </c>
      <c r="B788" s="1" t="s">
        <v>2838</v>
      </c>
      <c r="C788" s="1" t="s">
        <v>2839</v>
      </c>
      <c r="D788" s="1" t="s">
        <v>64</v>
      </c>
      <c r="E788" s="4">
        <v>44963</v>
      </c>
      <c r="F788" s="8">
        <v>0.50972222222222219</v>
      </c>
      <c r="G788" s="4">
        <v>44964</v>
      </c>
      <c r="H788" s="1" t="s">
        <v>377</v>
      </c>
      <c r="I788" s="1" t="s">
        <v>145</v>
      </c>
      <c r="J788" s="5">
        <v>3</v>
      </c>
      <c r="K788" s="5" t="str">
        <f>VLOOKUP(J788,'Svátky 2023'!A$18:B$20,2,0)</f>
        <v>jiné</v>
      </c>
      <c r="L788" s="1" t="s">
        <v>30</v>
      </c>
      <c r="M788" s="1" t="s">
        <v>31</v>
      </c>
      <c r="N788" s="1" t="s">
        <v>23</v>
      </c>
      <c r="O788">
        <f t="shared" si="36"/>
        <v>1</v>
      </c>
      <c r="P788" t="str">
        <f t="shared" si="37"/>
        <v>NE</v>
      </c>
      <c r="Q788" s="4" t="str">
        <f>IFERROR(VLOOKUP(E788,'Svátky 2023'!B$2:B$14,1,0),"")</f>
        <v/>
      </c>
      <c r="R788" t="str">
        <f t="shared" si="38"/>
        <v/>
      </c>
    </row>
    <row r="789" spans="1:18" x14ac:dyDescent="0.25">
      <c r="A789" s="1" t="s">
        <v>2840</v>
      </c>
      <c r="B789" s="1" t="s">
        <v>2841</v>
      </c>
      <c r="C789" s="1" t="s">
        <v>2842</v>
      </c>
      <c r="D789" s="1" t="s">
        <v>48</v>
      </c>
      <c r="E789" s="4">
        <v>44963</v>
      </c>
      <c r="F789" s="8">
        <v>0.5180555555555556</v>
      </c>
      <c r="G789" s="4">
        <v>44964</v>
      </c>
      <c r="H789" s="1" t="s">
        <v>523</v>
      </c>
      <c r="I789" s="1" t="s">
        <v>145</v>
      </c>
      <c r="J789" s="5">
        <v>3</v>
      </c>
      <c r="K789" s="5" t="str">
        <f>VLOOKUP(J789,'Svátky 2023'!A$18:B$20,2,0)</f>
        <v>jiné</v>
      </c>
      <c r="L789" s="1" t="s">
        <v>30</v>
      </c>
      <c r="M789" s="1" t="s">
        <v>31</v>
      </c>
      <c r="N789" s="1" t="s">
        <v>23</v>
      </c>
      <c r="O789">
        <f t="shared" si="36"/>
        <v>1</v>
      </c>
      <c r="P789" t="str">
        <f t="shared" si="37"/>
        <v>NE</v>
      </c>
      <c r="Q789" s="4" t="str">
        <f>IFERROR(VLOOKUP(E789,'Svátky 2023'!B$2:B$14,1,0),"")</f>
        <v/>
      </c>
      <c r="R789" t="str">
        <f t="shared" si="38"/>
        <v/>
      </c>
    </row>
    <row r="790" spans="1:18" x14ac:dyDescent="0.25">
      <c r="A790" s="1" t="s">
        <v>2843</v>
      </c>
      <c r="B790" s="1" t="s">
        <v>2844</v>
      </c>
      <c r="C790" s="1" t="s">
        <v>2845</v>
      </c>
      <c r="D790" s="1" t="s">
        <v>35</v>
      </c>
      <c r="E790" s="4">
        <v>44964</v>
      </c>
      <c r="F790" s="8">
        <v>4.4444444444444446E-2</v>
      </c>
      <c r="G790" s="4">
        <v>44964</v>
      </c>
      <c r="H790" s="1" t="s">
        <v>415</v>
      </c>
      <c r="I790" s="1" t="s">
        <v>38</v>
      </c>
      <c r="J790" s="5">
        <v>3</v>
      </c>
      <c r="K790" s="5" t="str">
        <f>VLOOKUP(J790,'Svátky 2023'!A$18:B$20,2,0)</f>
        <v>jiné</v>
      </c>
      <c r="L790" s="1" t="s">
        <v>20</v>
      </c>
      <c r="M790" s="1" t="s">
        <v>20</v>
      </c>
      <c r="N790" s="1" t="s">
        <v>23</v>
      </c>
      <c r="O790">
        <f t="shared" si="36"/>
        <v>2</v>
      </c>
      <c r="P790" t="str">
        <f t="shared" si="37"/>
        <v>ANO</v>
      </c>
      <c r="Q790" s="4" t="str">
        <f>IFERROR(VLOOKUP(E790,'Svátky 2023'!B$2:B$14,1,0),"")</f>
        <v/>
      </c>
      <c r="R790" t="str">
        <f t="shared" si="38"/>
        <v>ANO</v>
      </c>
    </row>
    <row r="791" spans="1:18" x14ac:dyDescent="0.25">
      <c r="A791" s="1" t="s">
        <v>2846</v>
      </c>
      <c r="B791" s="1" t="s">
        <v>2847</v>
      </c>
      <c r="C791" s="1" t="s">
        <v>2848</v>
      </c>
      <c r="D791" s="1" t="s">
        <v>35</v>
      </c>
      <c r="E791" s="4">
        <v>44964</v>
      </c>
      <c r="F791" s="8">
        <v>5.486111111111111E-2</v>
      </c>
      <c r="G791" s="4">
        <v>44964</v>
      </c>
      <c r="H791" s="1" t="s">
        <v>470</v>
      </c>
      <c r="I791" s="1" t="s">
        <v>44</v>
      </c>
      <c r="J791" s="5">
        <v>3</v>
      </c>
      <c r="K791" s="5" t="str">
        <f>VLOOKUP(J791,'Svátky 2023'!A$18:B$20,2,0)</f>
        <v>jiné</v>
      </c>
      <c r="L791" s="1" t="s">
        <v>30</v>
      </c>
      <c r="M791" s="1" t="s">
        <v>31</v>
      </c>
      <c r="N791" s="1" t="s">
        <v>23</v>
      </c>
      <c r="O791">
        <f t="shared" si="36"/>
        <v>2</v>
      </c>
      <c r="P791" t="str">
        <f t="shared" si="37"/>
        <v>ANO</v>
      </c>
      <c r="Q791" s="4" t="str">
        <f>IFERROR(VLOOKUP(E791,'Svátky 2023'!B$2:B$14,1,0),"")</f>
        <v/>
      </c>
      <c r="R791" t="str">
        <f t="shared" si="38"/>
        <v>ANO</v>
      </c>
    </row>
    <row r="792" spans="1:18" x14ac:dyDescent="0.25">
      <c r="A792" s="1" t="s">
        <v>2849</v>
      </c>
      <c r="B792" s="1" t="s">
        <v>2850</v>
      </c>
      <c r="C792" s="1" t="s">
        <v>2851</v>
      </c>
      <c r="D792" s="1" t="s">
        <v>100</v>
      </c>
      <c r="E792" s="4">
        <v>44964</v>
      </c>
      <c r="F792" s="8">
        <v>0.37847222222222227</v>
      </c>
      <c r="G792" s="4">
        <v>44964</v>
      </c>
      <c r="H792" s="1" t="s">
        <v>316</v>
      </c>
      <c r="I792" s="1" t="s">
        <v>151</v>
      </c>
      <c r="J792" s="5">
        <v>2</v>
      </c>
      <c r="K792" s="5" t="str">
        <f>VLOOKUP(J792,'Svátky 2023'!A$18:B$20,2,0)</f>
        <v>plánované</v>
      </c>
      <c r="L792" s="1" t="s">
        <v>21</v>
      </c>
      <c r="M792" s="1" t="s">
        <v>22</v>
      </c>
      <c r="N792" s="1" t="s">
        <v>23</v>
      </c>
      <c r="O792">
        <f t="shared" si="36"/>
        <v>2</v>
      </c>
      <c r="P792" t="str">
        <f t="shared" si="37"/>
        <v>NE</v>
      </c>
      <c r="Q792" s="4" t="str">
        <f>IFERROR(VLOOKUP(E792,'Svátky 2023'!B$2:B$14,1,0),"")</f>
        <v/>
      </c>
      <c r="R792" t="str">
        <f t="shared" si="38"/>
        <v/>
      </c>
    </row>
    <row r="793" spans="1:18" x14ac:dyDescent="0.25">
      <c r="A793" s="1" t="s">
        <v>2852</v>
      </c>
      <c r="B793" s="1" t="s">
        <v>2853</v>
      </c>
      <c r="C793" s="1" t="s">
        <v>2854</v>
      </c>
      <c r="D793" s="1" t="s">
        <v>257</v>
      </c>
      <c r="E793" s="4">
        <v>44956</v>
      </c>
      <c r="F793" s="8">
        <v>0.46736111111111112</v>
      </c>
      <c r="G793" s="4">
        <v>44965</v>
      </c>
      <c r="H793" s="1" t="s">
        <v>2630</v>
      </c>
      <c r="I793" s="1" t="s">
        <v>151</v>
      </c>
      <c r="J793" s="5">
        <v>2</v>
      </c>
      <c r="K793" s="5" t="str">
        <f>VLOOKUP(J793,'Svátky 2023'!A$18:B$20,2,0)</f>
        <v>plánované</v>
      </c>
      <c r="L793" s="1" t="s">
        <v>21</v>
      </c>
      <c r="M793" s="1" t="s">
        <v>22</v>
      </c>
      <c r="N793" s="1" t="s">
        <v>23</v>
      </c>
      <c r="O793">
        <f t="shared" si="36"/>
        <v>1</v>
      </c>
      <c r="P793" t="str">
        <f t="shared" si="37"/>
        <v>NE</v>
      </c>
      <c r="Q793" s="4" t="str">
        <f>IFERROR(VLOOKUP(E793,'Svátky 2023'!B$2:B$14,1,0),"")</f>
        <v/>
      </c>
      <c r="R793" t="str">
        <f t="shared" si="38"/>
        <v/>
      </c>
    </row>
    <row r="794" spans="1:18" x14ac:dyDescent="0.25">
      <c r="A794" s="1" t="s">
        <v>2855</v>
      </c>
      <c r="B794" s="1" t="s">
        <v>2856</v>
      </c>
      <c r="C794" s="1" t="s">
        <v>2857</v>
      </c>
      <c r="D794" s="1" t="s">
        <v>48</v>
      </c>
      <c r="E794" s="4">
        <v>44956</v>
      </c>
      <c r="F794" s="8">
        <v>0.62013888888888891</v>
      </c>
      <c r="G794" s="4">
        <v>44965</v>
      </c>
      <c r="H794" s="1" t="s">
        <v>2721</v>
      </c>
      <c r="I794" s="1" t="s">
        <v>1300</v>
      </c>
      <c r="J794" s="5">
        <v>1</v>
      </c>
      <c r="K794" s="5" t="str">
        <f>VLOOKUP(J794,'Svátky 2023'!A$18:B$20,2,0)</f>
        <v>neodkladné</v>
      </c>
      <c r="L794" s="1" t="s">
        <v>31</v>
      </c>
      <c r="M794" s="1" t="s">
        <v>22</v>
      </c>
      <c r="N794" s="1" t="s">
        <v>31</v>
      </c>
      <c r="O794">
        <f t="shared" si="36"/>
        <v>1</v>
      </c>
      <c r="P794" t="str">
        <f t="shared" si="37"/>
        <v>NE</v>
      </c>
      <c r="Q794" s="4" t="str">
        <f>IFERROR(VLOOKUP(E794,'Svátky 2023'!B$2:B$14,1,0),"")</f>
        <v/>
      </c>
      <c r="R794" t="str">
        <f t="shared" si="38"/>
        <v/>
      </c>
    </row>
    <row r="795" spans="1:18" x14ac:dyDescent="0.25">
      <c r="A795" s="1" t="s">
        <v>2858</v>
      </c>
      <c r="B795" s="1" t="s">
        <v>2859</v>
      </c>
      <c r="C795" s="1" t="s">
        <v>2860</v>
      </c>
      <c r="D795" s="1" t="s">
        <v>35</v>
      </c>
      <c r="E795" s="4">
        <v>44960</v>
      </c>
      <c r="F795" s="8">
        <v>0.91875000000000007</v>
      </c>
      <c r="G795" s="4">
        <v>44965</v>
      </c>
      <c r="H795" s="1" t="s">
        <v>714</v>
      </c>
      <c r="I795" s="1" t="s">
        <v>51</v>
      </c>
      <c r="J795" s="5">
        <v>1</v>
      </c>
      <c r="K795" s="5" t="str">
        <f>VLOOKUP(J795,'Svátky 2023'!A$18:B$20,2,0)</f>
        <v>neodkladné</v>
      </c>
      <c r="L795" s="1" t="s">
        <v>21</v>
      </c>
      <c r="M795" s="1" t="s">
        <v>22</v>
      </c>
      <c r="N795" s="1" t="s">
        <v>23</v>
      </c>
      <c r="O795">
        <f t="shared" si="36"/>
        <v>5</v>
      </c>
      <c r="P795" t="str">
        <f t="shared" si="37"/>
        <v>ANO</v>
      </c>
      <c r="Q795" s="4" t="str">
        <f>IFERROR(VLOOKUP(E795,'Svátky 2023'!B$2:B$14,1,0),"")</f>
        <v/>
      </c>
      <c r="R795" t="str">
        <f t="shared" si="38"/>
        <v>ANO</v>
      </c>
    </row>
    <row r="796" spans="1:18" x14ac:dyDescent="0.25">
      <c r="A796" s="1" t="s">
        <v>2861</v>
      </c>
      <c r="B796" s="1" t="s">
        <v>2862</v>
      </c>
      <c r="C796" s="1" t="s">
        <v>2863</v>
      </c>
      <c r="D796" s="1" t="s">
        <v>35</v>
      </c>
      <c r="E796" s="4">
        <v>44960</v>
      </c>
      <c r="F796" s="8">
        <v>0.9277777777777777</v>
      </c>
      <c r="G796" s="4">
        <v>44965</v>
      </c>
      <c r="H796" s="1" t="s">
        <v>555</v>
      </c>
      <c r="I796" s="1" t="s">
        <v>120</v>
      </c>
      <c r="J796" s="5">
        <v>3</v>
      </c>
      <c r="K796" s="5" t="str">
        <f>VLOOKUP(J796,'Svátky 2023'!A$18:B$20,2,0)</f>
        <v>jiné</v>
      </c>
      <c r="L796" s="1" t="s">
        <v>30</v>
      </c>
      <c r="M796" s="1" t="s">
        <v>31</v>
      </c>
      <c r="N796" s="1" t="s">
        <v>23</v>
      </c>
      <c r="O796">
        <f t="shared" si="36"/>
        <v>5</v>
      </c>
      <c r="P796" t="str">
        <f t="shared" si="37"/>
        <v>ANO</v>
      </c>
      <c r="Q796" s="4" t="str">
        <f>IFERROR(VLOOKUP(E796,'Svátky 2023'!B$2:B$14,1,0),"")</f>
        <v/>
      </c>
      <c r="R796" t="str">
        <f t="shared" si="38"/>
        <v>ANO</v>
      </c>
    </row>
    <row r="797" spans="1:18" x14ac:dyDescent="0.25">
      <c r="A797" s="1" t="s">
        <v>2864</v>
      </c>
      <c r="B797" s="1" t="s">
        <v>2865</v>
      </c>
      <c r="C797" s="1" t="s">
        <v>2866</v>
      </c>
      <c r="D797" s="1" t="s">
        <v>35</v>
      </c>
      <c r="E797" s="4">
        <v>44962</v>
      </c>
      <c r="F797" s="8">
        <v>0.44027777777777777</v>
      </c>
      <c r="G797" s="4">
        <v>44965</v>
      </c>
      <c r="H797" s="1" t="s">
        <v>1676</v>
      </c>
      <c r="I797" s="1" t="s">
        <v>19</v>
      </c>
      <c r="J797" s="5">
        <v>3</v>
      </c>
      <c r="K797" s="5" t="str">
        <f>VLOOKUP(J797,'Svátky 2023'!A$18:B$20,2,0)</f>
        <v>jiné</v>
      </c>
      <c r="L797" s="1" t="s">
        <v>21</v>
      </c>
      <c r="M797" s="1" t="s">
        <v>22</v>
      </c>
      <c r="N797" s="1" t="s">
        <v>23</v>
      </c>
      <c r="O797">
        <f t="shared" si="36"/>
        <v>7</v>
      </c>
      <c r="P797" t="str">
        <f t="shared" si="37"/>
        <v>NE</v>
      </c>
      <c r="Q797" s="4" t="str">
        <f>IFERROR(VLOOKUP(E797,'Svátky 2023'!B$2:B$14,1,0),"")</f>
        <v/>
      </c>
      <c r="R797" t="str">
        <f t="shared" si="38"/>
        <v>ANO</v>
      </c>
    </row>
    <row r="798" spans="1:18" x14ac:dyDescent="0.25">
      <c r="A798" s="1" t="s">
        <v>2867</v>
      </c>
      <c r="B798" s="1" t="s">
        <v>2868</v>
      </c>
      <c r="C798" s="1" t="s">
        <v>2869</v>
      </c>
      <c r="D798" s="1" t="s">
        <v>35</v>
      </c>
      <c r="E798" s="4">
        <v>44962</v>
      </c>
      <c r="F798" s="8">
        <v>0.98333333333333339</v>
      </c>
      <c r="G798" s="4">
        <v>44965</v>
      </c>
      <c r="H798" s="1" t="s">
        <v>377</v>
      </c>
      <c r="I798" s="1" t="s">
        <v>38</v>
      </c>
      <c r="J798" s="5">
        <v>3</v>
      </c>
      <c r="K798" s="5" t="str">
        <f>VLOOKUP(J798,'Svátky 2023'!A$18:B$20,2,0)</f>
        <v>jiné</v>
      </c>
      <c r="L798" s="1" t="s">
        <v>21</v>
      </c>
      <c r="M798" s="1" t="s">
        <v>22</v>
      </c>
      <c r="N798" s="1" t="s">
        <v>23</v>
      </c>
      <c r="O798">
        <f t="shared" si="36"/>
        <v>7</v>
      </c>
      <c r="P798" t="str">
        <f t="shared" si="37"/>
        <v>ANO</v>
      </c>
      <c r="Q798" s="4" t="str">
        <f>IFERROR(VLOOKUP(E798,'Svátky 2023'!B$2:B$14,1,0),"")</f>
        <v/>
      </c>
      <c r="R798" t="str">
        <f t="shared" si="38"/>
        <v>ANO</v>
      </c>
    </row>
    <row r="799" spans="1:18" x14ac:dyDescent="0.25">
      <c r="A799" s="1" t="s">
        <v>2871</v>
      </c>
      <c r="B799" s="1" t="s">
        <v>2872</v>
      </c>
      <c r="C799" s="1" t="s">
        <v>2873</v>
      </c>
      <c r="D799" s="1" t="s">
        <v>35</v>
      </c>
      <c r="E799" s="4">
        <v>44962</v>
      </c>
      <c r="F799" s="8">
        <v>0.9868055555555556</v>
      </c>
      <c r="G799" s="4">
        <v>44965</v>
      </c>
      <c r="H799" s="1" t="s">
        <v>414</v>
      </c>
      <c r="I799" s="1" t="s">
        <v>44</v>
      </c>
      <c r="J799" s="5">
        <v>3</v>
      </c>
      <c r="K799" s="5" t="str">
        <f>VLOOKUP(J799,'Svátky 2023'!A$18:B$20,2,0)</f>
        <v>jiné</v>
      </c>
      <c r="L799" s="1" t="s">
        <v>30</v>
      </c>
      <c r="M799" s="1" t="s">
        <v>31</v>
      </c>
      <c r="N799" s="1" t="s">
        <v>23</v>
      </c>
      <c r="O799">
        <f t="shared" si="36"/>
        <v>7</v>
      </c>
      <c r="P799" t="str">
        <f t="shared" si="37"/>
        <v>ANO</v>
      </c>
      <c r="Q799" s="4" t="str">
        <f>IFERROR(VLOOKUP(E799,'Svátky 2023'!B$2:B$14,1,0),"")</f>
        <v/>
      </c>
      <c r="R799" t="str">
        <f t="shared" si="38"/>
        <v>ANO</v>
      </c>
    </row>
    <row r="800" spans="1:18" x14ac:dyDescent="0.25">
      <c r="A800" s="1" t="s">
        <v>2875</v>
      </c>
      <c r="B800" s="1" t="s">
        <v>2876</v>
      </c>
      <c r="C800" s="1" t="s">
        <v>2877</v>
      </c>
      <c r="D800" s="1" t="s">
        <v>48</v>
      </c>
      <c r="E800" s="4">
        <v>44963</v>
      </c>
      <c r="F800" s="8">
        <v>0.35833333333333334</v>
      </c>
      <c r="G800" s="4">
        <v>44965</v>
      </c>
      <c r="H800" s="1" t="s">
        <v>506</v>
      </c>
      <c r="I800" s="1" t="s">
        <v>19</v>
      </c>
      <c r="J800" s="5">
        <v>2</v>
      </c>
      <c r="K800" s="5" t="str">
        <f>VLOOKUP(J800,'Svátky 2023'!A$18:B$20,2,0)</f>
        <v>plánované</v>
      </c>
      <c r="L800" s="1" t="s">
        <v>21</v>
      </c>
      <c r="M800" s="1" t="s">
        <v>22</v>
      </c>
      <c r="N800" s="1" t="s">
        <v>23</v>
      </c>
      <c r="O800">
        <f t="shared" si="36"/>
        <v>1</v>
      </c>
      <c r="P800" t="str">
        <f t="shared" si="37"/>
        <v>NE</v>
      </c>
      <c r="Q800" s="4" t="str">
        <f>IFERROR(VLOOKUP(E800,'Svátky 2023'!B$2:B$14,1,0),"")</f>
        <v/>
      </c>
      <c r="R800" t="str">
        <f t="shared" si="38"/>
        <v/>
      </c>
    </row>
    <row r="801" spans="1:18" x14ac:dyDescent="0.25">
      <c r="A801" s="1" t="s">
        <v>2878</v>
      </c>
      <c r="B801" s="1" t="s">
        <v>2879</v>
      </c>
      <c r="C801" s="1" t="s">
        <v>2880</v>
      </c>
      <c r="D801" s="1" t="s">
        <v>64</v>
      </c>
      <c r="E801" s="4">
        <v>44963</v>
      </c>
      <c r="F801" s="8">
        <v>0.39999999999999997</v>
      </c>
      <c r="G801" s="4">
        <v>44965</v>
      </c>
      <c r="H801" s="1" t="s">
        <v>821</v>
      </c>
      <c r="I801" s="1" t="s">
        <v>151</v>
      </c>
      <c r="J801" s="5">
        <v>2</v>
      </c>
      <c r="K801" s="5" t="str">
        <f>VLOOKUP(J801,'Svátky 2023'!A$18:B$20,2,0)</f>
        <v>plánované</v>
      </c>
      <c r="L801" s="1" t="s">
        <v>21</v>
      </c>
      <c r="M801" s="1" t="s">
        <v>31</v>
      </c>
      <c r="N801" s="1" t="s">
        <v>23</v>
      </c>
      <c r="O801">
        <f t="shared" si="36"/>
        <v>1</v>
      </c>
      <c r="P801" t="str">
        <f t="shared" si="37"/>
        <v>NE</v>
      </c>
      <c r="Q801" s="4" t="str">
        <f>IFERROR(VLOOKUP(E801,'Svátky 2023'!B$2:B$14,1,0),"")</f>
        <v/>
      </c>
      <c r="R801" t="str">
        <f t="shared" si="38"/>
        <v/>
      </c>
    </row>
    <row r="802" spans="1:18" x14ac:dyDescent="0.25">
      <c r="A802" s="1" t="s">
        <v>2881</v>
      </c>
      <c r="B802" s="1" t="s">
        <v>2882</v>
      </c>
      <c r="C802" s="1" t="s">
        <v>2883</v>
      </c>
      <c r="D802" s="1" t="s">
        <v>64</v>
      </c>
      <c r="E802" s="4">
        <v>44963</v>
      </c>
      <c r="F802" s="8">
        <v>0.46180555555555558</v>
      </c>
      <c r="G802" s="4">
        <v>44965</v>
      </c>
      <c r="H802" s="1" t="s">
        <v>1096</v>
      </c>
      <c r="I802" s="1" t="s">
        <v>51</v>
      </c>
      <c r="J802" s="5">
        <v>2</v>
      </c>
      <c r="K802" s="5" t="str">
        <f>VLOOKUP(J802,'Svátky 2023'!A$18:B$20,2,0)</f>
        <v>plánované</v>
      </c>
      <c r="L802" s="1" t="s">
        <v>21</v>
      </c>
      <c r="M802" s="1" t="s">
        <v>22</v>
      </c>
      <c r="N802" s="1" t="s">
        <v>23</v>
      </c>
      <c r="O802">
        <f t="shared" si="36"/>
        <v>1</v>
      </c>
      <c r="P802" t="str">
        <f t="shared" si="37"/>
        <v>NE</v>
      </c>
      <c r="Q802" s="4" t="str">
        <f>IFERROR(VLOOKUP(E802,'Svátky 2023'!B$2:B$14,1,0),"")</f>
        <v/>
      </c>
      <c r="R802" t="str">
        <f t="shared" si="38"/>
        <v/>
      </c>
    </row>
    <row r="803" spans="1:18" x14ac:dyDescent="0.25">
      <c r="A803" s="1" t="s">
        <v>2884</v>
      </c>
      <c r="B803" s="1" t="s">
        <v>2885</v>
      </c>
      <c r="C803" s="1" t="s">
        <v>2886</v>
      </c>
      <c r="D803" s="1" t="s">
        <v>35</v>
      </c>
      <c r="E803" s="4">
        <v>44963</v>
      </c>
      <c r="F803" s="8">
        <v>0.47152777777777777</v>
      </c>
      <c r="G803" s="4">
        <v>44965</v>
      </c>
      <c r="H803" s="1" t="s">
        <v>842</v>
      </c>
      <c r="I803" s="1" t="s">
        <v>51</v>
      </c>
      <c r="J803" s="5">
        <v>2</v>
      </c>
      <c r="K803" s="5" t="str">
        <f>VLOOKUP(J803,'Svátky 2023'!A$18:B$20,2,0)</f>
        <v>plánované</v>
      </c>
      <c r="L803" s="1" t="s">
        <v>21</v>
      </c>
      <c r="M803" s="1" t="s">
        <v>22</v>
      </c>
      <c r="N803" s="1" t="s">
        <v>23</v>
      </c>
      <c r="O803">
        <f t="shared" si="36"/>
        <v>1</v>
      </c>
      <c r="P803" t="str">
        <f t="shared" si="37"/>
        <v>NE</v>
      </c>
      <c r="Q803" s="4" t="str">
        <f>IFERROR(VLOOKUP(E803,'Svátky 2023'!B$2:B$14,1,0),"")</f>
        <v/>
      </c>
      <c r="R803" t="str">
        <f t="shared" si="38"/>
        <v/>
      </c>
    </row>
    <row r="804" spans="1:18" x14ac:dyDescent="0.25">
      <c r="A804" s="1" t="s">
        <v>2887</v>
      </c>
      <c r="B804" s="1" t="s">
        <v>2888</v>
      </c>
      <c r="C804" s="1" t="s">
        <v>2889</v>
      </c>
      <c r="D804" s="1" t="s">
        <v>16</v>
      </c>
      <c r="E804" s="4">
        <v>44963</v>
      </c>
      <c r="F804" s="8">
        <v>0.4909722222222222</v>
      </c>
      <c r="G804" s="4">
        <v>44965</v>
      </c>
      <c r="H804" s="1" t="s">
        <v>2459</v>
      </c>
      <c r="I804" s="1" t="s">
        <v>51</v>
      </c>
      <c r="J804" s="5">
        <v>2</v>
      </c>
      <c r="K804" s="5" t="str">
        <f>VLOOKUP(J804,'Svátky 2023'!A$18:B$20,2,0)</f>
        <v>plánované</v>
      </c>
      <c r="L804" s="1" t="s">
        <v>21</v>
      </c>
      <c r="M804" s="1" t="s">
        <v>22</v>
      </c>
      <c r="N804" s="1" t="s">
        <v>23</v>
      </c>
      <c r="O804">
        <f t="shared" si="36"/>
        <v>1</v>
      </c>
      <c r="P804" t="str">
        <f t="shared" si="37"/>
        <v>NE</v>
      </c>
      <c r="Q804" s="4" t="str">
        <f>IFERROR(VLOOKUP(E804,'Svátky 2023'!B$2:B$14,1,0),"")</f>
        <v/>
      </c>
      <c r="R804" t="str">
        <f t="shared" si="38"/>
        <v/>
      </c>
    </row>
    <row r="805" spans="1:18" x14ac:dyDescent="0.25">
      <c r="A805" s="1" t="s">
        <v>2890</v>
      </c>
      <c r="B805" s="1" t="s">
        <v>2891</v>
      </c>
      <c r="C805" s="1" t="s">
        <v>2892</v>
      </c>
      <c r="D805" s="1" t="s">
        <v>257</v>
      </c>
      <c r="E805" s="4">
        <v>44963</v>
      </c>
      <c r="F805" s="8">
        <v>0.50208333333333333</v>
      </c>
      <c r="G805" s="4">
        <v>44965</v>
      </c>
      <c r="H805" s="1" t="s">
        <v>559</v>
      </c>
      <c r="I805" s="1" t="s">
        <v>151</v>
      </c>
      <c r="J805" s="5">
        <v>2</v>
      </c>
      <c r="K805" s="5" t="str">
        <f>VLOOKUP(J805,'Svátky 2023'!A$18:B$20,2,0)</f>
        <v>plánované</v>
      </c>
      <c r="L805" s="1" t="s">
        <v>21</v>
      </c>
      <c r="M805" s="1" t="s">
        <v>22</v>
      </c>
      <c r="N805" s="1" t="s">
        <v>23</v>
      </c>
      <c r="O805">
        <f t="shared" si="36"/>
        <v>1</v>
      </c>
      <c r="P805" t="str">
        <f t="shared" si="37"/>
        <v>NE</v>
      </c>
      <c r="Q805" s="4" t="str">
        <f>IFERROR(VLOOKUP(E805,'Svátky 2023'!B$2:B$14,1,0),"")</f>
        <v/>
      </c>
      <c r="R805" t="str">
        <f t="shared" si="38"/>
        <v/>
      </c>
    </row>
    <row r="806" spans="1:18" x14ac:dyDescent="0.25">
      <c r="A806" s="1" t="s">
        <v>2893</v>
      </c>
      <c r="B806" s="1" t="s">
        <v>2894</v>
      </c>
      <c r="C806" s="1" t="s">
        <v>2895</v>
      </c>
      <c r="D806" s="1" t="s">
        <v>64</v>
      </c>
      <c r="E806" s="4">
        <v>44963</v>
      </c>
      <c r="F806" s="8">
        <v>0.51180555555555551</v>
      </c>
      <c r="G806" s="4">
        <v>44965</v>
      </c>
      <c r="H806" s="1" t="s">
        <v>433</v>
      </c>
      <c r="I806" s="1" t="s">
        <v>145</v>
      </c>
      <c r="J806" s="5">
        <v>3</v>
      </c>
      <c r="K806" s="5" t="str">
        <f>VLOOKUP(J806,'Svátky 2023'!A$18:B$20,2,0)</f>
        <v>jiné</v>
      </c>
      <c r="L806" s="1" t="s">
        <v>30</v>
      </c>
      <c r="M806" s="1" t="s">
        <v>31</v>
      </c>
      <c r="N806" s="1" t="s">
        <v>23</v>
      </c>
      <c r="O806">
        <f t="shared" si="36"/>
        <v>1</v>
      </c>
      <c r="P806" t="str">
        <f t="shared" si="37"/>
        <v>NE</v>
      </c>
      <c r="Q806" s="4" t="str">
        <f>IFERROR(VLOOKUP(E806,'Svátky 2023'!B$2:B$14,1,0),"")</f>
        <v/>
      </c>
      <c r="R806" t="str">
        <f t="shared" si="38"/>
        <v/>
      </c>
    </row>
    <row r="807" spans="1:18" x14ac:dyDescent="0.25">
      <c r="A807" s="1" t="s">
        <v>2896</v>
      </c>
      <c r="B807" s="1" t="s">
        <v>2897</v>
      </c>
      <c r="C807" s="1" t="s">
        <v>2898</v>
      </c>
      <c r="D807" s="1" t="s">
        <v>48</v>
      </c>
      <c r="E807" s="4">
        <v>44963</v>
      </c>
      <c r="F807" s="8">
        <v>0.51527777777777783</v>
      </c>
      <c r="G807" s="4">
        <v>44965</v>
      </c>
      <c r="H807" s="1" t="s">
        <v>623</v>
      </c>
      <c r="I807" s="1" t="s">
        <v>145</v>
      </c>
      <c r="J807" s="5">
        <v>3</v>
      </c>
      <c r="K807" s="5" t="str">
        <f>VLOOKUP(J807,'Svátky 2023'!A$18:B$20,2,0)</f>
        <v>jiné</v>
      </c>
      <c r="L807" s="1" t="s">
        <v>30</v>
      </c>
      <c r="M807" s="1" t="s">
        <v>31</v>
      </c>
      <c r="N807" s="1" t="s">
        <v>23</v>
      </c>
      <c r="O807">
        <f t="shared" si="36"/>
        <v>1</v>
      </c>
      <c r="P807" t="str">
        <f t="shared" si="37"/>
        <v>NE</v>
      </c>
      <c r="Q807" s="4" t="str">
        <f>IFERROR(VLOOKUP(E807,'Svátky 2023'!B$2:B$14,1,0),"")</f>
        <v/>
      </c>
      <c r="R807" t="str">
        <f t="shared" si="38"/>
        <v/>
      </c>
    </row>
    <row r="808" spans="1:18" x14ac:dyDescent="0.25">
      <c r="A808" s="1" t="s">
        <v>2899</v>
      </c>
      <c r="B808" s="1" t="s">
        <v>2900</v>
      </c>
      <c r="C808" s="1" t="s">
        <v>2901</v>
      </c>
      <c r="D808" s="1" t="s">
        <v>64</v>
      </c>
      <c r="E808" s="4">
        <v>44963</v>
      </c>
      <c r="F808" s="8">
        <v>0.52986111111111112</v>
      </c>
      <c r="G808" s="4">
        <v>44965</v>
      </c>
      <c r="H808" s="1" t="s">
        <v>549</v>
      </c>
      <c r="I808" s="1" t="s">
        <v>120</v>
      </c>
      <c r="J808" s="5">
        <v>3</v>
      </c>
      <c r="K808" s="5" t="str">
        <f>VLOOKUP(J808,'Svátky 2023'!A$18:B$20,2,0)</f>
        <v>jiné</v>
      </c>
      <c r="L808" s="1" t="s">
        <v>30</v>
      </c>
      <c r="M808" s="1" t="s">
        <v>31</v>
      </c>
      <c r="N808" s="1" t="s">
        <v>23</v>
      </c>
      <c r="O808">
        <f t="shared" si="36"/>
        <v>1</v>
      </c>
      <c r="P808" t="str">
        <f t="shared" si="37"/>
        <v>NE</v>
      </c>
      <c r="Q808" s="4" t="str">
        <f>IFERROR(VLOOKUP(E808,'Svátky 2023'!B$2:B$14,1,0),"")</f>
        <v/>
      </c>
      <c r="R808" t="str">
        <f t="shared" si="38"/>
        <v/>
      </c>
    </row>
    <row r="809" spans="1:18" x14ac:dyDescent="0.25">
      <c r="A809" s="1" t="s">
        <v>2902</v>
      </c>
      <c r="B809" s="1" t="s">
        <v>2903</v>
      </c>
      <c r="C809" s="1" t="s">
        <v>2904</v>
      </c>
      <c r="D809" s="1" t="s">
        <v>48</v>
      </c>
      <c r="E809" s="4">
        <v>44963</v>
      </c>
      <c r="F809" s="8">
        <v>0.55069444444444449</v>
      </c>
      <c r="G809" s="4">
        <v>44965</v>
      </c>
      <c r="H809" s="1" t="s">
        <v>237</v>
      </c>
      <c r="I809" s="1" t="s">
        <v>151</v>
      </c>
      <c r="J809" s="5">
        <v>2</v>
      </c>
      <c r="K809" s="5" t="str">
        <f>VLOOKUP(J809,'Svátky 2023'!A$18:B$20,2,0)</f>
        <v>plánované</v>
      </c>
      <c r="L809" s="1" t="s">
        <v>21</v>
      </c>
      <c r="M809" s="1" t="s">
        <v>22</v>
      </c>
      <c r="N809" s="1" t="s">
        <v>23</v>
      </c>
      <c r="O809">
        <f t="shared" si="36"/>
        <v>1</v>
      </c>
      <c r="P809" t="str">
        <f t="shared" si="37"/>
        <v>NE</v>
      </c>
      <c r="Q809" s="4" t="str">
        <f>IFERROR(VLOOKUP(E809,'Svátky 2023'!B$2:B$14,1,0),"")</f>
        <v/>
      </c>
      <c r="R809" t="str">
        <f t="shared" si="38"/>
        <v/>
      </c>
    </row>
    <row r="810" spans="1:18" x14ac:dyDescent="0.25">
      <c r="A810" s="1" t="s">
        <v>2905</v>
      </c>
      <c r="B810" s="1" t="s">
        <v>2906</v>
      </c>
      <c r="C810" s="1" t="s">
        <v>2907</v>
      </c>
      <c r="D810" s="1" t="s">
        <v>48</v>
      </c>
      <c r="E810" s="4">
        <v>44963</v>
      </c>
      <c r="F810" s="8">
        <v>0.6020833333333333</v>
      </c>
      <c r="G810" s="4">
        <v>44965</v>
      </c>
      <c r="H810" s="1" t="s">
        <v>1377</v>
      </c>
      <c r="I810" s="1" t="s">
        <v>145</v>
      </c>
      <c r="J810" s="5">
        <v>3</v>
      </c>
      <c r="K810" s="5" t="str">
        <f>VLOOKUP(J810,'Svátky 2023'!A$18:B$20,2,0)</f>
        <v>jiné</v>
      </c>
      <c r="L810" s="1" t="s">
        <v>30</v>
      </c>
      <c r="M810" s="1" t="s">
        <v>31</v>
      </c>
      <c r="N810" s="1" t="s">
        <v>23</v>
      </c>
      <c r="O810">
        <f t="shared" si="36"/>
        <v>1</v>
      </c>
      <c r="P810" t="str">
        <f t="shared" si="37"/>
        <v>NE</v>
      </c>
      <c r="Q810" s="4" t="str">
        <f>IFERROR(VLOOKUP(E810,'Svátky 2023'!B$2:B$14,1,0),"")</f>
        <v/>
      </c>
      <c r="R810" t="str">
        <f t="shared" si="38"/>
        <v/>
      </c>
    </row>
    <row r="811" spans="1:18" x14ac:dyDescent="0.25">
      <c r="A811" s="1" t="s">
        <v>2908</v>
      </c>
      <c r="B811" s="1" t="s">
        <v>2909</v>
      </c>
      <c r="C811" s="1" t="s">
        <v>2910</v>
      </c>
      <c r="D811" s="1" t="s">
        <v>35</v>
      </c>
      <c r="E811" s="4">
        <v>44964</v>
      </c>
      <c r="F811" s="8">
        <v>0.3527777777777778</v>
      </c>
      <c r="G811" s="4">
        <v>44965</v>
      </c>
      <c r="H811" s="1" t="s">
        <v>2911</v>
      </c>
      <c r="I811" s="1" t="s">
        <v>19</v>
      </c>
      <c r="J811" s="5">
        <v>2</v>
      </c>
      <c r="K811" s="5" t="str">
        <f>VLOOKUP(J811,'Svátky 2023'!A$18:B$20,2,0)</f>
        <v>plánované</v>
      </c>
      <c r="L811" s="1" t="s">
        <v>21</v>
      </c>
      <c r="M811" s="1" t="s">
        <v>22</v>
      </c>
      <c r="N811" s="1" t="s">
        <v>23</v>
      </c>
      <c r="O811">
        <f t="shared" si="36"/>
        <v>2</v>
      </c>
      <c r="P811" t="str">
        <f t="shared" si="37"/>
        <v>NE</v>
      </c>
      <c r="Q811" s="4" t="str">
        <f>IFERROR(VLOOKUP(E811,'Svátky 2023'!B$2:B$14,1,0),"")</f>
        <v/>
      </c>
      <c r="R811" t="str">
        <f t="shared" si="38"/>
        <v/>
      </c>
    </row>
    <row r="812" spans="1:18" x14ac:dyDescent="0.25">
      <c r="A812" s="1" t="s">
        <v>2912</v>
      </c>
      <c r="B812" s="1" t="s">
        <v>2913</v>
      </c>
      <c r="C812" s="1" t="s">
        <v>2914</v>
      </c>
      <c r="D812" s="1" t="s">
        <v>100</v>
      </c>
      <c r="E812" s="4">
        <v>44964</v>
      </c>
      <c r="F812" s="8">
        <v>0.39305555555555555</v>
      </c>
      <c r="G812" s="4">
        <v>44965</v>
      </c>
      <c r="H812" s="1" t="s">
        <v>1130</v>
      </c>
      <c r="I812" s="1" t="s">
        <v>51</v>
      </c>
      <c r="J812" s="5">
        <v>2</v>
      </c>
      <c r="K812" s="5" t="str">
        <f>VLOOKUP(J812,'Svátky 2023'!A$18:B$20,2,0)</f>
        <v>plánované</v>
      </c>
      <c r="L812" s="1" t="s">
        <v>21</v>
      </c>
      <c r="M812" s="1" t="s">
        <v>22</v>
      </c>
      <c r="N812" s="1" t="s">
        <v>23</v>
      </c>
      <c r="O812">
        <f t="shared" si="36"/>
        <v>2</v>
      </c>
      <c r="P812" t="str">
        <f t="shared" si="37"/>
        <v>NE</v>
      </c>
      <c r="Q812" s="4" t="str">
        <f>IFERROR(VLOOKUP(E812,'Svátky 2023'!B$2:B$14,1,0),"")</f>
        <v/>
      </c>
      <c r="R812" t="str">
        <f t="shared" si="38"/>
        <v/>
      </c>
    </row>
    <row r="813" spans="1:18" x14ac:dyDescent="0.25">
      <c r="A813" s="1" t="s">
        <v>2915</v>
      </c>
      <c r="B813" s="1" t="s">
        <v>2916</v>
      </c>
      <c r="C813" s="1" t="s">
        <v>2917</v>
      </c>
      <c r="D813" s="1" t="s">
        <v>16</v>
      </c>
      <c r="E813" s="4">
        <v>44964</v>
      </c>
      <c r="F813" s="8">
        <v>0.40486111111111112</v>
      </c>
      <c r="G813" s="4">
        <v>44965</v>
      </c>
      <c r="H813" s="1" t="s">
        <v>165</v>
      </c>
      <c r="I813" s="1" t="s">
        <v>19</v>
      </c>
      <c r="J813" s="5">
        <v>2</v>
      </c>
      <c r="K813" s="5" t="str">
        <f>VLOOKUP(J813,'Svátky 2023'!A$18:B$20,2,0)</f>
        <v>plánované</v>
      </c>
      <c r="L813" s="1" t="s">
        <v>21</v>
      </c>
      <c r="M813" s="1" t="s">
        <v>22</v>
      </c>
      <c r="N813" s="1" t="s">
        <v>23</v>
      </c>
      <c r="O813">
        <f t="shared" si="36"/>
        <v>2</v>
      </c>
      <c r="P813" t="str">
        <f t="shared" si="37"/>
        <v>NE</v>
      </c>
      <c r="Q813" s="4" t="str">
        <f>IFERROR(VLOOKUP(E813,'Svátky 2023'!B$2:B$14,1,0),"")</f>
        <v/>
      </c>
      <c r="R813" t="str">
        <f t="shared" si="38"/>
        <v/>
      </c>
    </row>
    <row r="814" spans="1:18" x14ac:dyDescent="0.25">
      <c r="A814" s="1" t="s">
        <v>2918</v>
      </c>
      <c r="B814" s="1" t="s">
        <v>2919</v>
      </c>
      <c r="C814" s="1" t="s">
        <v>2920</v>
      </c>
      <c r="D814" s="1" t="s">
        <v>64</v>
      </c>
      <c r="E814" s="4">
        <v>44964</v>
      </c>
      <c r="F814" s="8">
        <v>0.4201388888888889</v>
      </c>
      <c r="G814" s="4">
        <v>44965</v>
      </c>
      <c r="H814" s="1" t="s">
        <v>719</v>
      </c>
      <c r="I814" s="1" t="s">
        <v>19</v>
      </c>
      <c r="J814" s="5">
        <v>2</v>
      </c>
      <c r="K814" s="5" t="str">
        <f>VLOOKUP(J814,'Svátky 2023'!A$18:B$20,2,0)</f>
        <v>plánované</v>
      </c>
      <c r="L814" s="1" t="s">
        <v>21</v>
      </c>
      <c r="M814" s="1" t="s">
        <v>22</v>
      </c>
      <c r="N814" s="1" t="s">
        <v>23</v>
      </c>
      <c r="O814">
        <f t="shared" si="36"/>
        <v>2</v>
      </c>
      <c r="P814" t="str">
        <f t="shared" si="37"/>
        <v>NE</v>
      </c>
      <c r="Q814" s="4" t="str">
        <f>IFERROR(VLOOKUP(E814,'Svátky 2023'!B$2:B$14,1,0),"")</f>
        <v/>
      </c>
      <c r="R814" t="str">
        <f t="shared" si="38"/>
        <v/>
      </c>
    </row>
    <row r="815" spans="1:18" x14ac:dyDescent="0.25">
      <c r="A815" s="1" t="s">
        <v>2921</v>
      </c>
      <c r="B815" s="1" t="s">
        <v>2922</v>
      </c>
      <c r="C815" s="1" t="s">
        <v>2923</v>
      </c>
      <c r="D815" s="1" t="s">
        <v>64</v>
      </c>
      <c r="E815" s="4">
        <v>44964</v>
      </c>
      <c r="F815" s="8">
        <v>0.44930555555555557</v>
      </c>
      <c r="G815" s="4">
        <v>44965</v>
      </c>
      <c r="H815" s="1" t="s">
        <v>49</v>
      </c>
      <c r="I815" s="1" t="s">
        <v>151</v>
      </c>
      <c r="J815" s="5">
        <v>2</v>
      </c>
      <c r="K815" s="5" t="str">
        <f>VLOOKUP(J815,'Svátky 2023'!A$18:B$20,2,0)</f>
        <v>plánované</v>
      </c>
      <c r="L815" s="1" t="s">
        <v>21</v>
      </c>
      <c r="M815" s="1" t="s">
        <v>22</v>
      </c>
      <c r="N815" s="1" t="s">
        <v>23</v>
      </c>
      <c r="O815">
        <f t="shared" si="36"/>
        <v>2</v>
      </c>
      <c r="P815" t="str">
        <f t="shared" si="37"/>
        <v>NE</v>
      </c>
      <c r="Q815" s="4" t="str">
        <f>IFERROR(VLOOKUP(E815,'Svátky 2023'!B$2:B$14,1,0),"")</f>
        <v/>
      </c>
      <c r="R815" t="str">
        <f t="shared" si="38"/>
        <v/>
      </c>
    </row>
    <row r="816" spans="1:18" x14ac:dyDescent="0.25">
      <c r="A816" s="1" t="s">
        <v>2924</v>
      </c>
      <c r="B816" s="1" t="s">
        <v>2925</v>
      </c>
      <c r="C816" s="1" t="s">
        <v>2926</v>
      </c>
      <c r="D816" s="1" t="s">
        <v>64</v>
      </c>
      <c r="E816" s="4">
        <v>44964</v>
      </c>
      <c r="F816" s="8">
        <v>0.51041666666666663</v>
      </c>
      <c r="G816" s="4">
        <v>44965</v>
      </c>
      <c r="H816" s="1" t="s">
        <v>515</v>
      </c>
      <c r="I816" s="1" t="s">
        <v>145</v>
      </c>
      <c r="J816" s="5">
        <v>3</v>
      </c>
      <c r="K816" s="5" t="str">
        <f>VLOOKUP(J816,'Svátky 2023'!A$18:B$20,2,0)</f>
        <v>jiné</v>
      </c>
      <c r="L816" s="1" t="s">
        <v>30</v>
      </c>
      <c r="M816" s="1" t="s">
        <v>31</v>
      </c>
      <c r="N816" s="1" t="s">
        <v>23</v>
      </c>
      <c r="O816">
        <f t="shared" si="36"/>
        <v>2</v>
      </c>
      <c r="P816" t="str">
        <f t="shared" si="37"/>
        <v>NE</v>
      </c>
      <c r="Q816" s="4" t="str">
        <f>IFERROR(VLOOKUP(E816,'Svátky 2023'!B$2:B$14,1,0),"")</f>
        <v/>
      </c>
      <c r="R816" t="str">
        <f t="shared" si="38"/>
        <v/>
      </c>
    </row>
    <row r="817" spans="1:18" x14ac:dyDescent="0.25">
      <c r="A817" s="1" t="s">
        <v>2927</v>
      </c>
      <c r="B817" s="1" t="s">
        <v>2928</v>
      </c>
      <c r="C817" s="1" t="s">
        <v>2929</v>
      </c>
      <c r="D817" s="1" t="s">
        <v>35</v>
      </c>
      <c r="E817" s="4">
        <v>44964</v>
      </c>
      <c r="F817" s="8">
        <v>0.53263888888888888</v>
      </c>
      <c r="G817" s="4">
        <v>44965</v>
      </c>
      <c r="H817" s="1" t="s">
        <v>1578</v>
      </c>
      <c r="I817" s="1" t="s">
        <v>51</v>
      </c>
      <c r="J817" s="5">
        <v>1</v>
      </c>
      <c r="K817" s="5" t="str">
        <f>VLOOKUP(J817,'Svátky 2023'!A$18:B$20,2,0)</f>
        <v>neodkladné</v>
      </c>
      <c r="L817" s="1" t="s">
        <v>21</v>
      </c>
      <c r="M817" s="1" t="s">
        <v>22</v>
      </c>
      <c r="N817" s="1" t="s">
        <v>23</v>
      </c>
      <c r="O817">
        <f t="shared" si="36"/>
        <v>2</v>
      </c>
      <c r="P817" t="str">
        <f t="shared" si="37"/>
        <v>NE</v>
      </c>
      <c r="Q817" s="4" t="str">
        <f>IFERROR(VLOOKUP(E817,'Svátky 2023'!B$2:B$14,1,0),"")</f>
        <v/>
      </c>
      <c r="R817" t="str">
        <f t="shared" si="38"/>
        <v/>
      </c>
    </row>
    <row r="818" spans="1:18" x14ac:dyDescent="0.25">
      <c r="A818" s="1" t="s">
        <v>2930</v>
      </c>
      <c r="B818" s="1" t="s">
        <v>2931</v>
      </c>
      <c r="C818" s="1" t="s">
        <v>2932</v>
      </c>
      <c r="D818" s="1" t="s">
        <v>35</v>
      </c>
      <c r="E818" s="4">
        <v>44964</v>
      </c>
      <c r="F818" s="8">
        <v>0.68194444444444446</v>
      </c>
      <c r="G818" s="4">
        <v>44965</v>
      </c>
      <c r="H818" s="1" t="s">
        <v>1629</v>
      </c>
      <c r="I818" s="1" t="s">
        <v>29</v>
      </c>
      <c r="J818" s="5">
        <v>3</v>
      </c>
      <c r="K818" s="5" t="str">
        <f>VLOOKUP(J818,'Svátky 2023'!A$18:B$20,2,0)</f>
        <v>jiné</v>
      </c>
      <c r="L818" s="1" t="s">
        <v>30</v>
      </c>
      <c r="M818" s="1" t="s">
        <v>31</v>
      </c>
      <c r="N818" s="1" t="s">
        <v>23</v>
      </c>
      <c r="O818">
        <f t="shared" si="36"/>
        <v>2</v>
      </c>
      <c r="P818" t="str">
        <f t="shared" si="37"/>
        <v>ANO</v>
      </c>
      <c r="Q818" s="4" t="str">
        <f>IFERROR(VLOOKUP(E818,'Svátky 2023'!B$2:B$14,1,0),"")</f>
        <v/>
      </c>
      <c r="R818" t="str">
        <f t="shared" si="38"/>
        <v>ANO</v>
      </c>
    </row>
    <row r="819" spans="1:18" x14ac:dyDescent="0.25">
      <c r="A819" s="1" t="s">
        <v>2933</v>
      </c>
      <c r="B819" s="1" t="s">
        <v>2934</v>
      </c>
      <c r="C819" s="1" t="s">
        <v>2935</v>
      </c>
      <c r="D819" s="1" t="s">
        <v>48</v>
      </c>
      <c r="E819" s="4">
        <v>44964</v>
      </c>
      <c r="F819" s="8">
        <v>0.80486111111111114</v>
      </c>
      <c r="G819" s="4">
        <v>44965</v>
      </c>
      <c r="H819" s="1" t="s">
        <v>870</v>
      </c>
      <c r="I819" s="1" t="s">
        <v>151</v>
      </c>
      <c r="J819" s="5">
        <v>1</v>
      </c>
      <c r="K819" s="5" t="str">
        <f>VLOOKUP(J819,'Svátky 2023'!A$18:B$20,2,0)</f>
        <v>neodkladné</v>
      </c>
      <c r="L819" s="1" t="s">
        <v>21</v>
      </c>
      <c r="M819" s="1" t="s">
        <v>22</v>
      </c>
      <c r="N819" s="1" t="s">
        <v>23</v>
      </c>
      <c r="O819">
        <f t="shared" si="36"/>
        <v>2</v>
      </c>
      <c r="P819" t="str">
        <f t="shared" si="37"/>
        <v>ANO</v>
      </c>
      <c r="Q819" s="4" t="str">
        <f>IFERROR(VLOOKUP(E819,'Svátky 2023'!B$2:B$14,1,0),"")</f>
        <v/>
      </c>
      <c r="R819" t="str">
        <f t="shared" si="38"/>
        <v>ANO</v>
      </c>
    </row>
    <row r="820" spans="1:18" x14ac:dyDescent="0.25">
      <c r="A820" s="1" t="s">
        <v>2936</v>
      </c>
      <c r="B820" s="1" t="s">
        <v>2937</v>
      </c>
      <c r="C820" s="1" t="s">
        <v>2938</v>
      </c>
      <c r="D820" s="1" t="s">
        <v>35</v>
      </c>
      <c r="E820" s="4">
        <v>44928</v>
      </c>
      <c r="F820" s="8">
        <v>0.44027777777777777</v>
      </c>
      <c r="G820" s="4">
        <v>44966</v>
      </c>
      <c r="H820" s="1" t="s">
        <v>129</v>
      </c>
      <c r="I820" s="1" t="s">
        <v>19</v>
      </c>
      <c r="J820" s="5">
        <v>2</v>
      </c>
      <c r="K820" s="5" t="str">
        <f>VLOOKUP(J820,'Svátky 2023'!A$18:B$20,2,0)</f>
        <v>plánované</v>
      </c>
      <c r="L820" s="1" t="s">
        <v>21</v>
      </c>
      <c r="M820" s="1" t="s">
        <v>22</v>
      </c>
      <c r="N820" s="1" t="s">
        <v>23</v>
      </c>
      <c r="O820">
        <f t="shared" si="36"/>
        <v>1</v>
      </c>
      <c r="P820" t="str">
        <f t="shared" si="37"/>
        <v>NE</v>
      </c>
      <c r="Q820" s="4" t="str">
        <f>IFERROR(VLOOKUP(E820,'Svátky 2023'!B$2:B$14,1,0),"")</f>
        <v/>
      </c>
      <c r="R820" t="str">
        <f t="shared" si="38"/>
        <v/>
      </c>
    </row>
    <row r="821" spans="1:18" x14ac:dyDescent="0.25">
      <c r="A821" s="1" t="s">
        <v>2939</v>
      </c>
      <c r="B821" s="1" t="s">
        <v>221</v>
      </c>
      <c r="C821" s="1" t="s">
        <v>222</v>
      </c>
      <c r="D821" s="1" t="s">
        <v>35</v>
      </c>
      <c r="E821" s="4">
        <v>44943</v>
      </c>
      <c r="F821" s="8">
        <v>0.50069444444444444</v>
      </c>
      <c r="G821" s="4">
        <v>44966</v>
      </c>
      <c r="H821" s="1" t="s">
        <v>17</v>
      </c>
      <c r="I821" s="1" t="s">
        <v>29</v>
      </c>
      <c r="J821" s="5">
        <v>3</v>
      </c>
      <c r="K821" s="5" t="str">
        <f>VLOOKUP(J821,'Svátky 2023'!A$18:B$20,2,0)</f>
        <v>jiné</v>
      </c>
      <c r="L821" s="1" t="s">
        <v>30</v>
      </c>
      <c r="M821" s="1" t="s">
        <v>31</v>
      </c>
      <c r="N821" s="1" t="s">
        <v>23</v>
      </c>
      <c r="O821">
        <f t="shared" si="36"/>
        <v>2</v>
      </c>
      <c r="P821" t="str">
        <f t="shared" si="37"/>
        <v>NE</v>
      </c>
      <c r="Q821" s="4" t="str">
        <f>IFERROR(VLOOKUP(E821,'Svátky 2023'!B$2:B$14,1,0),"")</f>
        <v/>
      </c>
      <c r="R821" t="str">
        <f t="shared" si="38"/>
        <v/>
      </c>
    </row>
    <row r="822" spans="1:18" x14ac:dyDescent="0.25">
      <c r="A822" s="1" t="s">
        <v>2940</v>
      </c>
      <c r="B822" s="1" t="s">
        <v>2941</v>
      </c>
      <c r="C822" s="1" t="s">
        <v>2942</v>
      </c>
      <c r="D822" s="1" t="s">
        <v>100</v>
      </c>
      <c r="E822" s="4">
        <v>44961</v>
      </c>
      <c r="F822" s="8">
        <v>0.52083333333333337</v>
      </c>
      <c r="G822" s="4">
        <v>44966</v>
      </c>
      <c r="H822" s="1" t="s">
        <v>809</v>
      </c>
      <c r="I822" s="1" t="s">
        <v>38</v>
      </c>
      <c r="J822" s="5">
        <v>1</v>
      </c>
      <c r="K822" s="5" t="str">
        <f>VLOOKUP(J822,'Svátky 2023'!A$18:B$20,2,0)</f>
        <v>neodkladné</v>
      </c>
      <c r="L822" s="1" t="s">
        <v>21</v>
      </c>
      <c r="M822" s="1" t="s">
        <v>22</v>
      </c>
      <c r="N822" s="1" t="s">
        <v>23</v>
      </c>
      <c r="O822">
        <f t="shared" si="36"/>
        <v>6</v>
      </c>
      <c r="P822" t="str">
        <f t="shared" si="37"/>
        <v>NE</v>
      </c>
      <c r="Q822" s="4" t="str">
        <f>IFERROR(VLOOKUP(E822,'Svátky 2023'!B$2:B$14,1,0),"")</f>
        <v/>
      </c>
      <c r="R822" t="str">
        <f t="shared" si="38"/>
        <v>ANO</v>
      </c>
    </row>
    <row r="823" spans="1:18" x14ac:dyDescent="0.25">
      <c r="A823" s="1" t="s">
        <v>2943</v>
      </c>
      <c r="B823" s="1" t="s">
        <v>2944</v>
      </c>
      <c r="C823" s="1" t="s">
        <v>2945</v>
      </c>
      <c r="D823" s="1" t="s">
        <v>64</v>
      </c>
      <c r="E823" s="4">
        <v>44962</v>
      </c>
      <c r="F823" s="8">
        <v>0.9159722222222223</v>
      </c>
      <c r="G823" s="4">
        <v>44966</v>
      </c>
      <c r="H823" s="1" t="s">
        <v>1003</v>
      </c>
      <c r="I823" s="1" t="s">
        <v>29</v>
      </c>
      <c r="J823" s="5">
        <v>3</v>
      </c>
      <c r="K823" s="5" t="str">
        <f>VLOOKUP(J823,'Svátky 2023'!A$18:B$20,2,0)</f>
        <v>jiné</v>
      </c>
      <c r="L823" s="1" t="s">
        <v>30</v>
      </c>
      <c r="M823" s="1" t="s">
        <v>31</v>
      </c>
      <c r="N823" s="1" t="s">
        <v>23</v>
      </c>
      <c r="O823">
        <f t="shared" si="36"/>
        <v>7</v>
      </c>
      <c r="P823" t="str">
        <f t="shared" si="37"/>
        <v>ANO</v>
      </c>
      <c r="Q823" s="4" t="str">
        <f>IFERROR(VLOOKUP(E823,'Svátky 2023'!B$2:B$14,1,0),"")</f>
        <v/>
      </c>
      <c r="R823" t="str">
        <f t="shared" si="38"/>
        <v>ANO</v>
      </c>
    </row>
    <row r="824" spans="1:18" x14ac:dyDescent="0.25">
      <c r="A824" s="1" t="s">
        <v>2946</v>
      </c>
      <c r="B824" s="1" t="s">
        <v>2947</v>
      </c>
      <c r="C824" s="1" t="s">
        <v>2948</v>
      </c>
      <c r="D824" s="1" t="s">
        <v>48</v>
      </c>
      <c r="E824" s="4">
        <v>44963</v>
      </c>
      <c r="F824" s="8">
        <v>0.35416666666666669</v>
      </c>
      <c r="G824" s="4">
        <v>44966</v>
      </c>
      <c r="H824" s="1" t="s">
        <v>2950</v>
      </c>
      <c r="I824" s="1" t="s">
        <v>19</v>
      </c>
      <c r="J824" s="5">
        <v>2</v>
      </c>
      <c r="K824" s="5" t="str">
        <f>VLOOKUP(J824,'Svátky 2023'!A$18:B$20,2,0)</f>
        <v>plánované</v>
      </c>
      <c r="L824" s="1" t="s">
        <v>21</v>
      </c>
      <c r="M824" s="1" t="s">
        <v>22</v>
      </c>
      <c r="N824" s="1" t="s">
        <v>23</v>
      </c>
      <c r="O824">
        <f t="shared" si="36"/>
        <v>1</v>
      </c>
      <c r="P824" t="str">
        <f t="shared" si="37"/>
        <v>NE</v>
      </c>
      <c r="Q824" s="4" t="str">
        <f>IFERROR(VLOOKUP(E824,'Svátky 2023'!B$2:B$14,1,0),"")</f>
        <v/>
      </c>
      <c r="R824" t="str">
        <f t="shared" si="38"/>
        <v/>
      </c>
    </row>
    <row r="825" spans="1:18" x14ac:dyDescent="0.25">
      <c r="A825" s="1" t="s">
        <v>2951</v>
      </c>
      <c r="B825" s="1" t="s">
        <v>2952</v>
      </c>
      <c r="C825" s="1" t="s">
        <v>2953</v>
      </c>
      <c r="D825" s="1" t="s">
        <v>48</v>
      </c>
      <c r="E825" s="4">
        <v>44963</v>
      </c>
      <c r="F825" s="8">
        <v>0.43333333333333335</v>
      </c>
      <c r="G825" s="4">
        <v>44966</v>
      </c>
      <c r="H825" s="1" t="s">
        <v>1145</v>
      </c>
      <c r="I825" s="1" t="s">
        <v>151</v>
      </c>
      <c r="J825" s="5">
        <v>2</v>
      </c>
      <c r="K825" s="5" t="str">
        <f>VLOOKUP(J825,'Svátky 2023'!A$18:B$20,2,0)</f>
        <v>plánované</v>
      </c>
      <c r="L825" s="1" t="s">
        <v>21</v>
      </c>
      <c r="M825" s="1" t="s">
        <v>22</v>
      </c>
      <c r="N825" s="1" t="s">
        <v>23</v>
      </c>
      <c r="O825">
        <f t="shared" si="36"/>
        <v>1</v>
      </c>
      <c r="P825" t="str">
        <f t="shared" si="37"/>
        <v>NE</v>
      </c>
      <c r="Q825" s="4" t="str">
        <f>IFERROR(VLOOKUP(E825,'Svátky 2023'!B$2:B$14,1,0),"")</f>
        <v/>
      </c>
      <c r="R825" t="str">
        <f t="shared" si="38"/>
        <v/>
      </c>
    </row>
    <row r="826" spans="1:18" x14ac:dyDescent="0.25">
      <c r="A826" s="1" t="s">
        <v>2954</v>
      </c>
      <c r="B826" s="1" t="s">
        <v>2955</v>
      </c>
      <c r="C826" s="1" t="s">
        <v>2956</v>
      </c>
      <c r="D826" s="1" t="s">
        <v>35</v>
      </c>
      <c r="E826" s="4">
        <v>44963</v>
      </c>
      <c r="F826" s="8">
        <v>0.44375000000000003</v>
      </c>
      <c r="G826" s="4">
        <v>44966</v>
      </c>
      <c r="H826" s="1" t="s">
        <v>2055</v>
      </c>
      <c r="I826" s="1" t="s">
        <v>151</v>
      </c>
      <c r="J826" s="5">
        <v>2</v>
      </c>
      <c r="K826" s="5" t="str">
        <f>VLOOKUP(J826,'Svátky 2023'!A$18:B$20,2,0)</f>
        <v>plánované</v>
      </c>
      <c r="L826" s="1" t="s">
        <v>21</v>
      </c>
      <c r="M826" s="1" t="s">
        <v>22</v>
      </c>
      <c r="N826" s="1" t="s">
        <v>23</v>
      </c>
      <c r="O826">
        <f t="shared" si="36"/>
        <v>1</v>
      </c>
      <c r="P826" t="str">
        <f t="shared" si="37"/>
        <v>NE</v>
      </c>
      <c r="Q826" s="4" t="str">
        <f>IFERROR(VLOOKUP(E826,'Svátky 2023'!B$2:B$14,1,0),"")</f>
        <v/>
      </c>
      <c r="R826" t="str">
        <f t="shared" si="38"/>
        <v/>
      </c>
    </row>
    <row r="827" spans="1:18" x14ac:dyDescent="0.25">
      <c r="A827" s="1" t="s">
        <v>2957</v>
      </c>
      <c r="B827" s="1" t="s">
        <v>2958</v>
      </c>
      <c r="C827" s="1" t="s">
        <v>2959</v>
      </c>
      <c r="D827" s="1" t="s">
        <v>64</v>
      </c>
      <c r="E827" s="4">
        <v>44963</v>
      </c>
      <c r="F827" s="8">
        <v>0.58402777777777781</v>
      </c>
      <c r="G827" s="4">
        <v>44966</v>
      </c>
      <c r="H827" s="1" t="s">
        <v>125</v>
      </c>
      <c r="I827" s="1" t="s">
        <v>38</v>
      </c>
      <c r="J827" s="5">
        <v>1</v>
      </c>
      <c r="K827" s="5" t="str">
        <f>VLOOKUP(J827,'Svátky 2023'!A$18:B$20,2,0)</f>
        <v>neodkladné</v>
      </c>
      <c r="L827" s="1" t="s">
        <v>22</v>
      </c>
      <c r="M827" s="1" t="s">
        <v>22</v>
      </c>
      <c r="N827" s="1" t="s">
        <v>23</v>
      </c>
      <c r="O827">
        <f t="shared" si="36"/>
        <v>1</v>
      </c>
      <c r="P827" t="str">
        <f t="shared" si="37"/>
        <v>NE</v>
      </c>
      <c r="Q827" s="4" t="str">
        <f>IFERROR(VLOOKUP(E827,'Svátky 2023'!B$2:B$14,1,0),"")</f>
        <v/>
      </c>
      <c r="R827" t="str">
        <f t="shared" si="38"/>
        <v/>
      </c>
    </row>
    <row r="828" spans="1:18" x14ac:dyDescent="0.25">
      <c r="A828" s="1" t="s">
        <v>2960</v>
      </c>
      <c r="B828" s="1" t="s">
        <v>2961</v>
      </c>
      <c r="C828" s="1" t="s">
        <v>2962</v>
      </c>
      <c r="D828" s="1" t="s">
        <v>64</v>
      </c>
      <c r="E828" s="4">
        <v>44963</v>
      </c>
      <c r="F828" s="8">
        <v>0.6069444444444444</v>
      </c>
      <c r="G828" s="4">
        <v>44966</v>
      </c>
      <c r="H828" s="1" t="s">
        <v>1446</v>
      </c>
      <c r="I828" s="1" t="s">
        <v>44</v>
      </c>
      <c r="J828" s="5">
        <v>3</v>
      </c>
      <c r="K828" s="5" t="str">
        <f>VLOOKUP(J828,'Svátky 2023'!A$18:B$20,2,0)</f>
        <v>jiné</v>
      </c>
      <c r="L828" s="1" t="s">
        <v>30</v>
      </c>
      <c r="M828" s="1" t="s">
        <v>31</v>
      </c>
      <c r="N828" s="1" t="s">
        <v>23</v>
      </c>
      <c r="O828">
        <f t="shared" si="36"/>
        <v>1</v>
      </c>
      <c r="P828" t="str">
        <f t="shared" si="37"/>
        <v>NE</v>
      </c>
      <c r="Q828" s="4" t="str">
        <f>IFERROR(VLOOKUP(E828,'Svátky 2023'!B$2:B$14,1,0),"")</f>
        <v/>
      </c>
      <c r="R828" t="str">
        <f t="shared" si="38"/>
        <v/>
      </c>
    </row>
    <row r="829" spans="1:18" x14ac:dyDescent="0.25">
      <c r="A829" s="1" t="s">
        <v>2963</v>
      </c>
      <c r="B829" s="1" t="s">
        <v>2964</v>
      </c>
      <c r="C829" s="1" t="s">
        <v>2965</v>
      </c>
      <c r="D829" s="1" t="s">
        <v>48</v>
      </c>
      <c r="E829" s="4">
        <v>44964</v>
      </c>
      <c r="F829" s="8">
        <v>0.36527777777777781</v>
      </c>
      <c r="G829" s="4">
        <v>44966</v>
      </c>
      <c r="H829" s="1" t="s">
        <v>802</v>
      </c>
      <c r="I829" s="1" t="s">
        <v>51</v>
      </c>
      <c r="J829" s="5">
        <v>2</v>
      </c>
      <c r="K829" s="5" t="str">
        <f>VLOOKUP(J829,'Svátky 2023'!A$18:B$20,2,0)</f>
        <v>plánované</v>
      </c>
      <c r="L829" s="1" t="s">
        <v>21</v>
      </c>
      <c r="M829" s="1" t="s">
        <v>22</v>
      </c>
      <c r="N829" s="1" t="s">
        <v>23</v>
      </c>
      <c r="O829">
        <f t="shared" si="36"/>
        <v>2</v>
      </c>
      <c r="P829" t="str">
        <f t="shared" si="37"/>
        <v>NE</v>
      </c>
      <c r="Q829" s="4" t="str">
        <f>IFERROR(VLOOKUP(E829,'Svátky 2023'!B$2:B$14,1,0),"")</f>
        <v/>
      </c>
      <c r="R829" t="str">
        <f t="shared" si="38"/>
        <v/>
      </c>
    </row>
    <row r="830" spans="1:18" x14ac:dyDescent="0.25">
      <c r="A830" s="1" t="s">
        <v>2966</v>
      </c>
      <c r="B830" s="1" t="s">
        <v>2967</v>
      </c>
      <c r="C830" s="1" t="s">
        <v>2968</v>
      </c>
      <c r="D830" s="1" t="s">
        <v>257</v>
      </c>
      <c r="E830" s="4">
        <v>44964</v>
      </c>
      <c r="F830" s="8">
        <v>0.4909722222222222</v>
      </c>
      <c r="G830" s="4">
        <v>44966</v>
      </c>
      <c r="H830" s="1" t="s">
        <v>2567</v>
      </c>
      <c r="I830" s="1" t="s">
        <v>151</v>
      </c>
      <c r="J830" s="5">
        <v>2</v>
      </c>
      <c r="K830" s="5" t="str">
        <f>VLOOKUP(J830,'Svátky 2023'!A$18:B$20,2,0)</f>
        <v>plánované</v>
      </c>
      <c r="L830" s="1" t="s">
        <v>21</v>
      </c>
      <c r="M830" s="1" t="s">
        <v>22</v>
      </c>
      <c r="N830" s="1" t="s">
        <v>23</v>
      </c>
      <c r="O830">
        <f t="shared" si="36"/>
        <v>2</v>
      </c>
      <c r="P830" t="str">
        <f t="shared" si="37"/>
        <v>NE</v>
      </c>
      <c r="Q830" s="4" t="str">
        <f>IFERROR(VLOOKUP(E830,'Svátky 2023'!B$2:B$14,1,0),"")</f>
        <v/>
      </c>
      <c r="R830" t="str">
        <f t="shared" si="38"/>
        <v/>
      </c>
    </row>
    <row r="831" spans="1:18" x14ac:dyDescent="0.25">
      <c r="A831" s="1" t="s">
        <v>2969</v>
      </c>
      <c r="B831" s="1" t="s">
        <v>2970</v>
      </c>
      <c r="C831" s="1" t="s">
        <v>2971</v>
      </c>
      <c r="D831" s="1" t="s">
        <v>257</v>
      </c>
      <c r="E831" s="4">
        <v>44964</v>
      </c>
      <c r="F831" s="8">
        <v>0.50694444444444442</v>
      </c>
      <c r="G831" s="4">
        <v>44966</v>
      </c>
      <c r="H831" s="1" t="s">
        <v>2711</v>
      </c>
      <c r="I831" s="1" t="s">
        <v>145</v>
      </c>
      <c r="J831" s="5">
        <v>3</v>
      </c>
      <c r="K831" s="5" t="str">
        <f>VLOOKUP(J831,'Svátky 2023'!A$18:B$20,2,0)</f>
        <v>jiné</v>
      </c>
      <c r="L831" s="1" t="s">
        <v>30</v>
      </c>
      <c r="M831" s="1" t="s">
        <v>31</v>
      </c>
      <c r="N831" s="1" t="s">
        <v>23</v>
      </c>
      <c r="O831">
        <f t="shared" si="36"/>
        <v>2</v>
      </c>
      <c r="P831" t="str">
        <f t="shared" si="37"/>
        <v>NE</v>
      </c>
      <c r="Q831" s="4" t="str">
        <f>IFERROR(VLOOKUP(E831,'Svátky 2023'!B$2:B$14,1,0),"")</f>
        <v/>
      </c>
      <c r="R831" t="str">
        <f t="shared" si="38"/>
        <v/>
      </c>
    </row>
    <row r="832" spans="1:18" x14ac:dyDescent="0.25">
      <c r="A832" s="1" t="s">
        <v>2972</v>
      </c>
      <c r="B832" s="1" t="s">
        <v>2973</v>
      </c>
      <c r="C832" s="1" t="s">
        <v>2974</v>
      </c>
      <c r="D832" s="1" t="s">
        <v>35</v>
      </c>
      <c r="E832" s="4">
        <v>44964</v>
      </c>
      <c r="F832" s="8">
        <v>0.50902777777777775</v>
      </c>
      <c r="G832" s="4">
        <v>44966</v>
      </c>
      <c r="H832" s="1" t="s">
        <v>1925</v>
      </c>
      <c r="I832" s="1" t="s">
        <v>38</v>
      </c>
      <c r="J832" s="5">
        <v>1</v>
      </c>
      <c r="K832" s="5" t="str">
        <f>VLOOKUP(J832,'Svátky 2023'!A$18:B$20,2,0)</f>
        <v>neodkladné</v>
      </c>
      <c r="L832" s="1" t="s">
        <v>21</v>
      </c>
      <c r="M832" s="1" t="s">
        <v>22</v>
      </c>
      <c r="N832" s="1" t="s">
        <v>23</v>
      </c>
      <c r="O832">
        <f t="shared" si="36"/>
        <v>2</v>
      </c>
      <c r="P832" t="str">
        <f t="shared" si="37"/>
        <v>NE</v>
      </c>
      <c r="Q832" s="4" t="str">
        <f>IFERROR(VLOOKUP(E832,'Svátky 2023'!B$2:B$14,1,0),"")</f>
        <v/>
      </c>
      <c r="R832" t="str">
        <f t="shared" si="38"/>
        <v/>
      </c>
    </row>
    <row r="833" spans="1:18" x14ac:dyDescent="0.25">
      <c r="A833" s="1" t="s">
        <v>2976</v>
      </c>
      <c r="B833" s="1" t="s">
        <v>2977</v>
      </c>
      <c r="C833" s="1" t="s">
        <v>2978</v>
      </c>
      <c r="D833" s="1" t="s">
        <v>35</v>
      </c>
      <c r="E833" s="4">
        <v>44964</v>
      </c>
      <c r="F833" s="8">
        <v>0.5229166666666667</v>
      </c>
      <c r="G833" s="4">
        <v>44966</v>
      </c>
      <c r="H833" s="1" t="s">
        <v>125</v>
      </c>
      <c r="I833" s="1" t="s">
        <v>44</v>
      </c>
      <c r="J833" s="5">
        <v>3</v>
      </c>
      <c r="K833" s="5" t="str">
        <f>VLOOKUP(J833,'Svátky 2023'!A$18:B$20,2,0)</f>
        <v>jiné</v>
      </c>
      <c r="L833" s="1" t="s">
        <v>30</v>
      </c>
      <c r="M833" s="1" t="s">
        <v>31</v>
      </c>
      <c r="N833" s="1" t="s">
        <v>23</v>
      </c>
      <c r="O833">
        <f t="shared" si="36"/>
        <v>2</v>
      </c>
      <c r="P833" t="str">
        <f t="shared" si="37"/>
        <v>NE</v>
      </c>
      <c r="Q833" s="4" t="str">
        <f>IFERROR(VLOOKUP(E833,'Svátky 2023'!B$2:B$14,1,0),"")</f>
        <v/>
      </c>
      <c r="R833" t="str">
        <f t="shared" si="38"/>
        <v/>
      </c>
    </row>
    <row r="834" spans="1:18" x14ac:dyDescent="0.25">
      <c r="A834" s="1" t="s">
        <v>2979</v>
      </c>
      <c r="B834" s="1" t="s">
        <v>2980</v>
      </c>
      <c r="C834" s="1" t="s">
        <v>2981</v>
      </c>
      <c r="D834" s="1" t="s">
        <v>35</v>
      </c>
      <c r="E834" s="4">
        <v>44965</v>
      </c>
      <c r="F834" s="8">
        <v>0.40208333333333335</v>
      </c>
      <c r="G834" s="4">
        <v>44966</v>
      </c>
      <c r="H834" s="1" t="s">
        <v>2189</v>
      </c>
      <c r="I834" s="1" t="s">
        <v>19</v>
      </c>
      <c r="J834" s="5">
        <v>1</v>
      </c>
      <c r="K834" s="5" t="str">
        <f>VLOOKUP(J834,'Svátky 2023'!A$18:B$20,2,0)</f>
        <v>neodkladné</v>
      </c>
      <c r="L834" s="1" t="s">
        <v>21</v>
      </c>
      <c r="M834" s="1" t="s">
        <v>22</v>
      </c>
      <c r="N834" s="1" t="s">
        <v>23</v>
      </c>
      <c r="O834">
        <f t="shared" si="36"/>
        <v>3</v>
      </c>
      <c r="P834" t="str">
        <f t="shared" si="37"/>
        <v>NE</v>
      </c>
      <c r="Q834" s="4" t="str">
        <f>IFERROR(VLOOKUP(E834,'Svátky 2023'!B$2:B$14,1,0),"")</f>
        <v/>
      </c>
      <c r="R834" t="str">
        <f t="shared" si="38"/>
        <v/>
      </c>
    </row>
    <row r="835" spans="1:18" x14ac:dyDescent="0.25">
      <c r="A835" s="1" t="s">
        <v>2982</v>
      </c>
      <c r="B835" s="1" t="s">
        <v>2983</v>
      </c>
      <c r="C835" s="1" t="s">
        <v>2984</v>
      </c>
      <c r="D835" s="1" t="s">
        <v>35</v>
      </c>
      <c r="E835" s="4">
        <v>44965</v>
      </c>
      <c r="F835" s="8">
        <v>0.4909722222222222</v>
      </c>
      <c r="G835" s="4">
        <v>44966</v>
      </c>
      <c r="H835" s="1" t="s">
        <v>111</v>
      </c>
      <c r="I835" s="1" t="s">
        <v>38</v>
      </c>
      <c r="J835" s="5">
        <v>1</v>
      </c>
      <c r="K835" s="5" t="str">
        <f>VLOOKUP(J835,'Svátky 2023'!A$18:B$20,2,0)</f>
        <v>neodkladné</v>
      </c>
      <c r="L835" s="1" t="s">
        <v>22</v>
      </c>
      <c r="M835" s="1" t="s">
        <v>22</v>
      </c>
      <c r="N835" s="1" t="s">
        <v>23</v>
      </c>
      <c r="O835">
        <f t="shared" ref="O835:O898" si="39">WEEKDAY(E835,2)</f>
        <v>3</v>
      </c>
      <c r="P835" t="str">
        <f t="shared" ref="P835:P898" si="40">IF(F835&gt;V$1,"ANO",IF(F835&lt;X$1,"ANO","NE"))</f>
        <v>NE</v>
      </c>
      <c r="Q835" s="4" t="str">
        <f>IFERROR(VLOOKUP(E835,'Svátky 2023'!B$2:B$14,1,0),"")</f>
        <v/>
      </c>
      <c r="R835" t="str">
        <f t="shared" ref="R835:R898" si="41">IF(OR(O835&gt;5,P835="ANO",Q835&lt;&gt;""),"ANO","")</f>
        <v/>
      </c>
    </row>
    <row r="836" spans="1:18" x14ac:dyDescent="0.25">
      <c r="A836" s="1" t="s">
        <v>2985</v>
      </c>
      <c r="B836" s="1" t="s">
        <v>2986</v>
      </c>
      <c r="C836" s="1" t="s">
        <v>2987</v>
      </c>
      <c r="D836" s="1" t="s">
        <v>35</v>
      </c>
      <c r="E836" s="4">
        <v>44965</v>
      </c>
      <c r="F836" s="8">
        <v>0.50347222222222221</v>
      </c>
      <c r="G836" s="4">
        <v>44966</v>
      </c>
      <c r="H836" s="1" t="s">
        <v>587</v>
      </c>
      <c r="I836" s="1" t="s">
        <v>44</v>
      </c>
      <c r="J836" s="5">
        <v>3</v>
      </c>
      <c r="K836" s="5" t="str">
        <f>VLOOKUP(J836,'Svátky 2023'!A$18:B$20,2,0)</f>
        <v>jiné</v>
      </c>
      <c r="L836" s="1" t="s">
        <v>30</v>
      </c>
      <c r="M836" s="1" t="s">
        <v>31</v>
      </c>
      <c r="N836" s="1" t="s">
        <v>23</v>
      </c>
      <c r="O836">
        <f t="shared" si="39"/>
        <v>3</v>
      </c>
      <c r="P836" t="str">
        <f t="shared" si="40"/>
        <v>NE</v>
      </c>
      <c r="Q836" s="4" t="str">
        <f>IFERROR(VLOOKUP(E836,'Svátky 2023'!B$2:B$14,1,0),"")</f>
        <v/>
      </c>
      <c r="R836" t="str">
        <f t="shared" si="41"/>
        <v/>
      </c>
    </row>
    <row r="837" spans="1:18" x14ac:dyDescent="0.25">
      <c r="A837" s="1" t="s">
        <v>2989</v>
      </c>
      <c r="B837" s="1" t="s">
        <v>2990</v>
      </c>
      <c r="C837" s="1" t="s">
        <v>2991</v>
      </c>
      <c r="D837" s="1" t="s">
        <v>48</v>
      </c>
      <c r="E837" s="4">
        <v>44931</v>
      </c>
      <c r="F837" s="8">
        <v>0.74236111111111114</v>
      </c>
      <c r="G837" s="4">
        <v>44967</v>
      </c>
      <c r="H837" s="1" t="s">
        <v>838</v>
      </c>
      <c r="I837" s="1" t="s">
        <v>151</v>
      </c>
      <c r="J837" s="5">
        <v>1</v>
      </c>
      <c r="K837" s="5" t="str">
        <f>VLOOKUP(J837,'Svátky 2023'!A$18:B$20,2,0)</f>
        <v>neodkladné</v>
      </c>
      <c r="L837" s="1" t="s">
        <v>21</v>
      </c>
      <c r="M837" s="1" t="s">
        <v>22</v>
      </c>
      <c r="N837" s="1" t="s">
        <v>23</v>
      </c>
      <c r="O837">
        <f t="shared" si="39"/>
        <v>4</v>
      </c>
      <c r="P837" t="str">
        <f t="shared" si="40"/>
        <v>ANO</v>
      </c>
      <c r="Q837" s="4" t="str">
        <f>IFERROR(VLOOKUP(E837,'Svátky 2023'!B$2:B$14,1,0),"")</f>
        <v/>
      </c>
      <c r="R837" t="str">
        <f t="shared" si="41"/>
        <v>ANO</v>
      </c>
    </row>
    <row r="838" spans="1:18" x14ac:dyDescent="0.25">
      <c r="A838" s="1" t="s">
        <v>2993</v>
      </c>
      <c r="B838" s="1" t="s">
        <v>2994</v>
      </c>
      <c r="C838" s="1" t="s">
        <v>2995</v>
      </c>
      <c r="D838" s="1" t="s">
        <v>48</v>
      </c>
      <c r="E838" s="4">
        <v>44955</v>
      </c>
      <c r="F838" s="8">
        <v>4.027777777777778E-2</v>
      </c>
      <c r="G838" s="4">
        <v>44967</v>
      </c>
      <c r="H838" s="1" t="s">
        <v>1389</v>
      </c>
      <c r="I838" s="1" t="s">
        <v>38</v>
      </c>
      <c r="J838" s="5">
        <v>1</v>
      </c>
      <c r="K838" s="5" t="str">
        <f>VLOOKUP(J838,'Svátky 2023'!A$18:B$20,2,0)</f>
        <v>neodkladné</v>
      </c>
      <c r="L838" s="1" t="s">
        <v>21</v>
      </c>
      <c r="M838" s="1" t="s">
        <v>22</v>
      </c>
      <c r="N838" s="1" t="s">
        <v>23</v>
      </c>
      <c r="O838">
        <f t="shared" si="39"/>
        <v>7</v>
      </c>
      <c r="P838" t="str">
        <f t="shared" si="40"/>
        <v>ANO</v>
      </c>
      <c r="Q838" s="4" t="str">
        <f>IFERROR(VLOOKUP(E838,'Svátky 2023'!B$2:B$14,1,0),"")</f>
        <v/>
      </c>
      <c r="R838" t="str">
        <f t="shared" si="41"/>
        <v>ANO</v>
      </c>
    </row>
    <row r="839" spans="1:18" x14ac:dyDescent="0.25">
      <c r="A839" s="1" t="s">
        <v>2996</v>
      </c>
      <c r="B839" s="1" t="s">
        <v>2997</v>
      </c>
      <c r="C839" s="1" t="s">
        <v>2998</v>
      </c>
      <c r="D839" s="1" t="s">
        <v>48</v>
      </c>
      <c r="E839" s="4">
        <v>44955</v>
      </c>
      <c r="F839" s="8">
        <v>4.6527777777777779E-2</v>
      </c>
      <c r="G839" s="4">
        <v>44967</v>
      </c>
      <c r="H839" s="1" t="s">
        <v>415</v>
      </c>
      <c r="I839" s="1" t="s">
        <v>44</v>
      </c>
      <c r="J839" s="5">
        <v>3</v>
      </c>
      <c r="K839" s="5" t="str">
        <f>VLOOKUP(J839,'Svátky 2023'!A$18:B$20,2,0)</f>
        <v>jiné</v>
      </c>
      <c r="L839" s="1" t="s">
        <v>30</v>
      </c>
      <c r="M839" s="1" t="s">
        <v>31</v>
      </c>
      <c r="N839" s="1" t="s">
        <v>23</v>
      </c>
      <c r="O839">
        <f t="shared" si="39"/>
        <v>7</v>
      </c>
      <c r="P839" t="str">
        <f t="shared" si="40"/>
        <v>ANO</v>
      </c>
      <c r="Q839" s="4" t="str">
        <f>IFERROR(VLOOKUP(E839,'Svátky 2023'!B$2:B$14,1,0),"")</f>
        <v/>
      </c>
      <c r="R839" t="str">
        <f t="shared" si="41"/>
        <v>ANO</v>
      </c>
    </row>
    <row r="840" spans="1:18" x14ac:dyDescent="0.25">
      <c r="A840" s="1" t="s">
        <v>2999</v>
      </c>
      <c r="B840" s="1" t="s">
        <v>3000</v>
      </c>
      <c r="C840" s="1" t="s">
        <v>3001</v>
      </c>
      <c r="D840" s="1" t="s">
        <v>257</v>
      </c>
      <c r="E840" s="4">
        <v>44958</v>
      </c>
      <c r="F840" s="8">
        <v>0.36944444444444446</v>
      </c>
      <c r="G840" s="4">
        <v>44967</v>
      </c>
      <c r="H840" s="1" t="s">
        <v>17</v>
      </c>
      <c r="I840" s="1" t="s">
        <v>51</v>
      </c>
      <c r="J840" s="5">
        <v>2</v>
      </c>
      <c r="K840" s="5" t="str">
        <f>VLOOKUP(J840,'Svátky 2023'!A$18:B$20,2,0)</f>
        <v>plánované</v>
      </c>
      <c r="L840" s="1" t="s">
        <v>21</v>
      </c>
      <c r="M840" s="1" t="s">
        <v>22</v>
      </c>
      <c r="N840" s="1" t="s">
        <v>23</v>
      </c>
      <c r="O840">
        <f t="shared" si="39"/>
        <v>3</v>
      </c>
      <c r="P840" t="str">
        <f t="shared" si="40"/>
        <v>NE</v>
      </c>
      <c r="Q840" s="4" t="str">
        <f>IFERROR(VLOOKUP(E840,'Svátky 2023'!B$2:B$14,1,0),"")</f>
        <v/>
      </c>
      <c r="R840" t="str">
        <f t="shared" si="41"/>
        <v/>
      </c>
    </row>
    <row r="841" spans="1:18" x14ac:dyDescent="0.25">
      <c r="A841" s="1" t="s">
        <v>3002</v>
      </c>
      <c r="B841" s="1" t="s">
        <v>3003</v>
      </c>
      <c r="C841" s="1" t="s">
        <v>3004</v>
      </c>
      <c r="D841" s="1" t="s">
        <v>257</v>
      </c>
      <c r="E841" s="4">
        <v>44958</v>
      </c>
      <c r="F841" s="8">
        <v>0.44236111111111115</v>
      </c>
      <c r="G841" s="4">
        <v>44967</v>
      </c>
      <c r="H841" s="1" t="s">
        <v>1925</v>
      </c>
      <c r="I841" s="1" t="s">
        <v>120</v>
      </c>
      <c r="J841" s="5">
        <v>3</v>
      </c>
      <c r="K841" s="5" t="str">
        <f>VLOOKUP(J841,'Svátky 2023'!A$18:B$20,2,0)</f>
        <v>jiné</v>
      </c>
      <c r="L841" s="1" t="s">
        <v>30</v>
      </c>
      <c r="M841" s="1" t="s">
        <v>31</v>
      </c>
      <c r="N841" s="1" t="s">
        <v>23</v>
      </c>
      <c r="O841">
        <f t="shared" si="39"/>
        <v>3</v>
      </c>
      <c r="P841" t="str">
        <f t="shared" si="40"/>
        <v>NE</v>
      </c>
      <c r="Q841" s="4" t="str">
        <f>IFERROR(VLOOKUP(E841,'Svátky 2023'!B$2:B$14,1,0),"")</f>
        <v/>
      </c>
      <c r="R841" t="str">
        <f t="shared" si="41"/>
        <v/>
      </c>
    </row>
    <row r="842" spans="1:18" x14ac:dyDescent="0.25">
      <c r="A842" s="1" t="s">
        <v>3005</v>
      </c>
      <c r="B842" s="1" t="s">
        <v>1567</v>
      </c>
      <c r="C842" s="1" t="s">
        <v>1568</v>
      </c>
      <c r="D842" s="1" t="s">
        <v>48</v>
      </c>
      <c r="E842" s="4">
        <v>44958</v>
      </c>
      <c r="F842" s="8">
        <v>0.57986111111111105</v>
      </c>
      <c r="G842" s="4">
        <v>44967</v>
      </c>
      <c r="H842" s="1" t="s">
        <v>688</v>
      </c>
      <c r="I842" s="1" t="s">
        <v>29</v>
      </c>
      <c r="J842" s="5">
        <v>3</v>
      </c>
      <c r="K842" s="5" t="str">
        <f>VLOOKUP(J842,'Svátky 2023'!A$18:B$20,2,0)</f>
        <v>jiné</v>
      </c>
      <c r="L842" s="1" t="s">
        <v>30</v>
      </c>
      <c r="M842" s="1" t="s">
        <v>31</v>
      </c>
      <c r="N842" s="1" t="s">
        <v>23</v>
      </c>
      <c r="O842">
        <f t="shared" si="39"/>
        <v>3</v>
      </c>
      <c r="P842" t="str">
        <f t="shared" si="40"/>
        <v>NE</v>
      </c>
      <c r="Q842" s="4" t="str">
        <f>IFERROR(VLOOKUP(E842,'Svátky 2023'!B$2:B$14,1,0),"")</f>
        <v/>
      </c>
      <c r="R842" t="str">
        <f t="shared" si="41"/>
        <v/>
      </c>
    </row>
    <row r="843" spans="1:18" x14ac:dyDescent="0.25">
      <c r="A843" s="1" t="s">
        <v>3006</v>
      </c>
      <c r="B843" s="1" t="s">
        <v>3007</v>
      </c>
      <c r="C843" s="1" t="s">
        <v>3008</v>
      </c>
      <c r="D843" s="1" t="s">
        <v>35</v>
      </c>
      <c r="E843" s="4">
        <v>44959</v>
      </c>
      <c r="F843" s="8">
        <v>0.3215277777777778</v>
      </c>
      <c r="G843" s="4">
        <v>44967</v>
      </c>
      <c r="H843" s="1" t="s">
        <v>2280</v>
      </c>
      <c r="I843" s="1" t="s">
        <v>51</v>
      </c>
      <c r="J843" s="5">
        <v>1</v>
      </c>
      <c r="K843" s="5" t="str">
        <f>VLOOKUP(J843,'Svátky 2023'!A$18:B$20,2,0)</f>
        <v>neodkladné</v>
      </c>
      <c r="L843" s="1" t="s">
        <v>22</v>
      </c>
      <c r="M843" s="1" t="s">
        <v>22</v>
      </c>
      <c r="N843" s="1" t="s">
        <v>23</v>
      </c>
      <c r="O843">
        <f t="shared" si="39"/>
        <v>4</v>
      </c>
      <c r="P843" t="str">
        <f t="shared" si="40"/>
        <v>NE</v>
      </c>
      <c r="Q843" s="4" t="str">
        <f>IFERROR(VLOOKUP(E843,'Svátky 2023'!B$2:B$14,1,0),"")</f>
        <v/>
      </c>
      <c r="R843" t="str">
        <f t="shared" si="41"/>
        <v/>
      </c>
    </row>
    <row r="844" spans="1:18" x14ac:dyDescent="0.25">
      <c r="A844" s="1" t="s">
        <v>3009</v>
      </c>
      <c r="B844" s="1" t="s">
        <v>1053</v>
      </c>
      <c r="C844" s="1" t="s">
        <v>1054</v>
      </c>
      <c r="D844" s="1" t="s">
        <v>48</v>
      </c>
      <c r="E844" s="4">
        <v>44959</v>
      </c>
      <c r="F844" s="8">
        <v>0.40902777777777777</v>
      </c>
      <c r="G844" s="4">
        <v>44967</v>
      </c>
      <c r="H844" s="1" t="s">
        <v>893</v>
      </c>
      <c r="I844" s="1" t="s">
        <v>258</v>
      </c>
      <c r="J844" s="5">
        <v>3</v>
      </c>
      <c r="K844" s="5" t="str">
        <f>VLOOKUP(J844,'Svátky 2023'!A$18:B$20,2,0)</f>
        <v>jiné</v>
      </c>
      <c r="L844" s="1" t="s">
        <v>21</v>
      </c>
      <c r="M844" s="1" t="s">
        <v>22</v>
      </c>
      <c r="N844" s="1" t="s">
        <v>23</v>
      </c>
      <c r="O844">
        <f t="shared" si="39"/>
        <v>4</v>
      </c>
      <c r="P844" t="str">
        <f t="shared" si="40"/>
        <v>NE</v>
      </c>
      <c r="Q844" s="4" t="str">
        <f>IFERROR(VLOOKUP(E844,'Svátky 2023'!B$2:B$14,1,0),"")</f>
        <v/>
      </c>
      <c r="R844" t="str">
        <f t="shared" si="41"/>
        <v/>
      </c>
    </row>
    <row r="845" spans="1:18" x14ac:dyDescent="0.25">
      <c r="A845" s="1" t="s">
        <v>3010</v>
      </c>
      <c r="B845" s="1" t="s">
        <v>1057</v>
      </c>
      <c r="C845" s="1" t="s">
        <v>1058</v>
      </c>
      <c r="D845" s="1" t="s">
        <v>48</v>
      </c>
      <c r="E845" s="4">
        <v>44959</v>
      </c>
      <c r="F845" s="8">
        <v>0.46388888888888885</v>
      </c>
      <c r="G845" s="4">
        <v>44967</v>
      </c>
      <c r="H845" s="1" t="s">
        <v>2615</v>
      </c>
      <c r="I845" s="1" t="s">
        <v>264</v>
      </c>
      <c r="J845" s="5">
        <v>3</v>
      </c>
      <c r="K845" s="5" t="str">
        <f>VLOOKUP(J845,'Svátky 2023'!A$18:B$20,2,0)</f>
        <v>jiné</v>
      </c>
      <c r="L845" s="1" t="s">
        <v>30</v>
      </c>
      <c r="M845" s="1" t="s">
        <v>31</v>
      </c>
      <c r="N845" s="1" t="s">
        <v>23</v>
      </c>
      <c r="O845">
        <f t="shared" si="39"/>
        <v>4</v>
      </c>
      <c r="P845" t="str">
        <f t="shared" si="40"/>
        <v>NE</v>
      </c>
      <c r="Q845" s="4" t="str">
        <f>IFERROR(VLOOKUP(E845,'Svátky 2023'!B$2:B$14,1,0),"")</f>
        <v/>
      </c>
      <c r="R845" t="str">
        <f t="shared" si="41"/>
        <v/>
      </c>
    </row>
    <row r="846" spans="1:18" x14ac:dyDescent="0.25">
      <c r="A846" s="1" t="s">
        <v>3011</v>
      </c>
      <c r="B846" s="1" t="s">
        <v>3012</v>
      </c>
      <c r="C846" s="1" t="s">
        <v>3013</v>
      </c>
      <c r="D846" s="1" t="s">
        <v>100</v>
      </c>
      <c r="E846" s="4">
        <v>44961</v>
      </c>
      <c r="F846" s="8">
        <v>0.47500000000000003</v>
      </c>
      <c r="G846" s="4">
        <v>44967</v>
      </c>
      <c r="H846" s="1" t="s">
        <v>1972</v>
      </c>
      <c r="I846" s="1" t="s">
        <v>19</v>
      </c>
      <c r="J846" s="5">
        <v>1</v>
      </c>
      <c r="K846" s="5" t="str">
        <f>VLOOKUP(J846,'Svátky 2023'!A$18:B$20,2,0)</f>
        <v>neodkladné</v>
      </c>
      <c r="L846" s="1" t="s">
        <v>21</v>
      </c>
      <c r="M846" s="1" t="s">
        <v>22</v>
      </c>
      <c r="N846" s="1" t="s">
        <v>23</v>
      </c>
      <c r="O846">
        <f t="shared" si="39"/>
        <v>6</v>
      </c>
      <c r="P846" t="str">
        <f t="shared" si="40"/>
        <v>NE</v>
      </c>
      <c r="Q846" s="4" t="str">
        <f>IFERROR(VLOOKUP(E846,'Svátky 2023'!B$2:B$14,1,0),"")</f>
        <v/>
      </c>
      <c r="R846" t="str">
        <f t="shared" si="41"/>
        <v>ANO</v>
      </c>
    </row>
    <row r="847" spans="1:18" x14ac:dyDescent="0.25">
      <c r="A847" s="1" t="s">
        <v>3014</v>
      </c>
      <c r="B847" s="1" t="s">
        <v>3015</v>
      </c>
      <c r="C847" s="1" t="s">
        <v>3016</v>
      </c>
      <c r="D847" s="1" t="s">
        <v>64</v>
      </c>
      <c r="E847" s="4">
        <v>44961</v>
      </c>
      <c r="F847" s="8">
        <v>0.55972222222222223</v>
      </c>
      <c r="G847" s="4">
        <v>44967</v>
      </c>
      <c r="H847" s="1" t="s">
        <v>490</v>
      </c>
      <c r="I847" s="1" t="s">
        <v>51</v>
      </c>
      <c r="J847" s="5">
        <v>1</v>
      </c>
      <c r="K847" s="5" t="str">
        <f>VLOOKUP(J847,'Svátky 2023'!A$18:B$20,2,0)</f>
        <v>neodkladné</v>
      </c>
      <c r="L847" s="1" t="s">
        <v>21</v>
      </c>
      <c r="M847" s="1" t="s">
        <v>22</v>
      </c>
      <c r="N847" s="1" t="s">
        <v>23</v>
      </c>
      <c r="O847">
        <f t="shared" si="39"/>
        <v>6</v>
      </c>
      <c r="P847" t="str">
        <f t="shared" si="40"/>
        <v>NE</v>
      </c>
      <c r="Q847" s="4" t="str">
        <f>IFERROR(VLOOKUP(E847,'Svátky 2023'!B$2:B$14,1,0),"")</f>
        <v/>
      </c>
      <c r="R847" t="str">
        <f t="shared" si="41"/>
        <v>ANO</v>
      </c>
    </row>
    <row r="848" spans="1:18" x14ac:dyDescent="0.25">
      <c r="A848" s="1" t="s">
        <v>3017</v>
      </c>
      <c r="B848" s="1" t="s">
        <v>3018</v>
      </c>
      <c r="C848" s="1" t="s">
        <v>3019</v>
      </c>
      <c r="D848" s="1" t="s">
        <v>48</v>
      </c>
      <c r="E848" s="4">
        <v>44963</v>
      </c>
      <c r="F848" s="8">
        <v>0.3979166666666667</v>
      </c>
      <c r="G848" s="4">
        <v>44967</v>
      </c>
      <c r="H848" s="1" t="s">
        <v>149</v>
      </c>
      <c r="I848" s="1" t="s">
        <v>258</v>
      </c>
      <c r="J848" s="5">
        <v>2</v>
      </c>
      <c r="K848" s="5" t="str">
        <f>VLOOKUP(J848,'Svátky 2023'!A$18:B$20,2,0)</f>
        <v>plánované</v>
      </c>
      <c r="L848" s="1" t="s">
        <v>21</v>
      </c>
      <c r="M848" s="1" t="s">
        <v>22</v>
      </c>
      <c r="N848" s="1" t="s">
        <v>23</v>
      </c>
      <c r="O848">
        <f t="shared" si="39"/>
        <v>1</v>
      </c>
      <c r="P848" t="str">
        <f t="shared" si="40"/>
        <v>NE</v>
      </c>
      <c r="Q848" s="4" t="str">
        <f>IFERROR(VLOOKUP(E848,'Svátky 2023'!B$2:B$14,1,0),"")</f>
        <v/>
      </c>
      <c r="R848" t="str">
        <f t="shared" si="41"/>
        <v/>
      </c>
    </row>
    <row r="849" spans="1:18" x14ac:dyDescent="0.25">
      <c r="A849" s="1" t="s">
        <v>3020</v>
      </c>
      <c r="B849" s="1" t="s">
        <v>3021</v>
      </c>
      <c r="C849" s="1" t="s">
        <v>3022</v>
      </c>
      <c r="D849" s="1" t="s">
        <v>64</v>
      </c>
      <c r="E849" s="4">
        <v>44963</v>
      </c>
      <c r="F849" s="8">
        <v>0.73888888888888893</v>
      </c>
      <c r="G849" s="4">
        <v>44967</v>
      </c>
      <c r="H849" s="1" t="s">
        <v>1595</v>
      </c>
      <c r="I849" s="1" t="s">
        <v>120</v>
      </c>
      <c r="J849" s="5">
        <v>3</v>
      </c>
      <c r="K849" s="5" t="str">
        <f>VLOOKUP(J849,'Svátky 2023'!A$18:B$20,2,0)</f>
        <v>jiné</v>
      </c>
      <c r="L849" s="1" t="s">
        <v>30</v>
      </c>
      <c r="M849" s="1" t="s">
        <v>31</v>
      </c>
      <c r="N849" s="1" t="s">
        <v>23</v>
      </c>
      <c r="O849">
        <f t="shared" si="39"/>
        <v>1</v>
      </c>
      <c r="P849" t="str">
        <f t="shared" si="40"/>
        <v>ANO</v>
      </c>
      <c r="Q849" s="4" t="str">
        <f>IFERROR(VLOOKUP(E849,'Svátky 2023'!B$2:B$14,1,0),"")</f>
        <v/>
      </c>
      <c r="R849" t="str">
        <f t="shared" si="41"/>
        <v>ANO</v>
      </c>
    </row>
    <row r="850" spans="1:18" x14ac:dyDescent="0.25">
      <c r="A850" s="1" t="s">
        <v>3023</v>
      </c>
      <c r="B850" s="1" t="s">
        <v>3024</v>
      </c>
      <c r="C850" s="1" t="s">
        <v>3025</v>
      </c>
      <c r="D850" s="1" t="s">
        <v>35</v>
      </c>
      <c r="E850" s="4">
        <v>44964</v>
      </c>
      <c r="F850" s="8">
        <v>0.47430555555555554</v>
      </c>
      <c r="G850" s="4">
        <v>44967</v>
      </c>
      <c r="H850" s="1" t="s">
        <v>1145</v>
      </c>
      <c r="I850" s="1" t="s">
        <v>51</v>
      </c>
      <c r="J850" s="5">
        <v>2</v>
      </c>
      <c r="K850" s="5" t="str">
        <f>VLOOKUP(J850,'Svátky 2023'!A$18:B$20,2,0)</f>
        <v>plánované</v>
      </c>
      <c r="L850" s="1" t="s">
        <v>21</v>
      </c>
      <c r="M850" s="1" t="s">
        <v>22</v>
      </c>
      <c r="N850" s="1" t="s">
        <v>23</v>
      </c>
      <c r="O850">
        <f t="shared" si="39"/>
        <v>2</v>
      </c>
      <c r="P850" t="str">
        <f t="shared" si="40"/>
        <v>NE</v>
      </c>
      <c r="Q850" s="4" t="str">
        <f>IFERROR(VLOOKUP(E850,'Svátky 2023'!B$2:B$14,1,0),"")</f>
        <v/>
      </c>
      <c r="R850" t="str">
        <f t="shared" si="41"/>
        <v/>
      </c>
    </row>
    <row r="851" spans="1:18" x14ac:dyDescent="0.25">
      <c r="A851" s="1" t="s">
        <v>3026</v>
      </c>
      <c r="B851" s="1" t="s">
        <v>3027</v>
      </c>
      <c r="C851" s="1" t="s">
        <v>3028</v>
      </c>
      <c r="D851" s="1" t="s">
        <v>35</v>
      </c>
      <c r="E851" s="4">
        <v>44964</v>
      </c>
      <c r="F851" s="8">
        <v>0.48541666666666666</v>
      </c>
      <c r="G851" s="4">
        <v>44967</v>
      </c>
      <c r="H851" s="1" t="s">
        <v>598</v>
      </c>
      <c r="I851" s="1" t="s">
        <v>120</v>
      </c>
      <c r="J851" s="5">
        <v>3</v>
      </c>
      <c r="K851" s="5" t="str">
        <f>VLOOKUP(J851,'Svátky 2023'!A$18:B$20,2,0)</f>
        <v>jiné</v>
      </c>
      <c r="L851" s="1" t="s">
        <v>30</v>
      </c>
      <c r="M851" s="1" t="s">
        <v>31</v>
      </c>
      <c r="N851" s="1" t="s">
        <v>23</v>
      </c>
      <c r="O851">
        <f t="shared" si="39"/>
        <v>2</v>
      </c>
      <c r="P851" t="str">
        <f t="shared" si="40"/>
        <v>NE</v>
      </c>
      <c r="Q851" s="4" t="str">
        <f>IFERROR(VLOOKUP(E851,'Svátky 2023'!B$2:B$14,1,0),"")</f>
        <v/>
      </c>
      <c r="R851" t="str">
        <f t="shared" si="41"/>
        <v/>
      </c>
    </row>
    <row r="852" spans="1:18" x14ac:dyDescent="0.25">
      <c r="A852" s="1" t="s">
        <v>3029</v>
      </c>
      <c r="B852" s="1" t="s">
        <v>3030</v>
      </c>
      <c r="C852" s="1" t="s">
        <v>3031</v>
      </c>
      <c r="D852" s="1" t="s">
        <v>48</v>
      </c>
      <c r="E852" s="4">
        <v>44964</v>
      </c>
      <c r="F852" s="8">
        <v>0.61388888888888882</v>
      </c>
      <c r="G852" s="4">
        <v>44967</v>
      </c>
      <c r="H852" s="1" t="s">
        <v>2975</v>
      </c>
      <c r="I852" s="1" t="s">
        <v>120</v>
      </c>
      <c r="J852" s="5">
        <v>3</v>
      </c>
      <c r="K852" s="5" t="str">
        <f>VLOOKUP(J852,'Svátky 2023'!A$18:B$20,2,0)</f>
        <v>jiné</v>
      </c>
      <c r="L852" s="1" t="s">
        <v>30</v>
      </c>
      <c r="M852" s="1" t="s">
        <v>31</v>
      </c>
      <c r="N852" s="1" t="s">
        <v>23</v>
      </c>
      <c r="O852">
        <f t="shared" si="39"/>
        <v>2</v>
      </c>
      <c r="P852" t="str">
        <f t="shared" si="40"/>
        <v>NE</v>
      </c>
      <c r="Q852" s="4" t="str">
        <f>IFERROR(VLOOKUP(E852,'Svátky 2023'!B$2:B$14,1,0),"")</f>
        <v/>
      </c>
      <c r="R852" t="str">
        <f t="shared" si="41"/>
        <v/>
      </c>
    </row>
    <row r="853" spans="1:18" x14ac:dyDescent="0.25">
      <c r="A853" s="1" t="s">
        <v>3032</v>
      </c>
      <c r="B853" s="1" t="s">
        <v>1913</v>
      </c>
      <c r="C853" s="1" t="s">
        <v>1914</v>
      </c>
      <c r="D853" s="1" t="s">
        <v>48</v>
      </c>
      <c r="E853" s="4">
        <v>44964</v>
      </c>
      <c r="F853" s="8">
        <v>0.62291666666666667</v>
      </c>
      <c r="G853" s="4">
        <v>44967</v>
      </c>
      <c r="H853" s="1" t="s">
        <v>1437</v>
      </c>
      <c r="I853" s="1" t="s">
        <v>145</v>
      </c>
      <c r="J853" s="5">
        <v>3</v>
      </c>
      <c r="K853" s="5" t="str">
        <f>VLOOKUP(J853,'Svátky 2023'!A$18:B$20,2,0)</f>
        <v>jiné</v>
      </c>
      <c r="L853" s="1" t="s">
        <v>30</v>
      </c>
      <c r="M853" s="1" t="s">
        <v>31</v>
      </c>
      <c r="N853" s="1" t="s">
        <v>23</v>
      </c>
      <c r="O853">
        <f t="shared" si="39"/>
        <v>2</v>
      </c>
      <c r="P853" t="str">
        <f t="shared" si="40"/>
        <v>NE</v>
      </c>
      <c r="Q853" s="4" t="str">
        <f>IFERROR(VLOOKUP(E853,'Svátky 2023'!B$2:B$14,1,0),"")</f>
        <v/>
      </c>
      <c r="R853" t="str">
        <f t="shared" si="41"/>
        <v/>
      </c>
    </row>
    <row r="854" spans="1:18" x14ac:dyDescent="0.25">
      <c r="A854" s="1" t="s">
        <v>3033</v>
      </c>
      <c r="B854" s="1" t="s">
        <v>3034</v>
      </c>
      <c r="C854" s="1" t="s">
        <v>3035</v>
      </c>
      <c r="D854" s="1" t="s">
        <v>48</v>
      </c>
      <c r="E854" s="4">
        <v>44964</v>
      </c>
      <c r="F854" s="8">
        <v>0.66666666666666663</v>
      </c>
      <c r="G854" s="4">
        <v>44967</v>
      </c>
      <c r="H854" s="1" t="s">
        <v>3036</v>
      </c>
      <c r="I854" s="1" t="s">
        <v>38</v>
      </c>
      <c r="J854" s="5">
        <v>1</v>
      </c>
      <c r="K854" s="5" t="str">
        <f>VLOOKUP(J854,'Svátky 2023'!A$18:B$20,2,0)</f>
        <v>neodkladné</v>
      </c>
      <c r="L854" s="1" t="s">
        <v>21</v>
      </c>
      <c r="M854" s="1" t="s">
        <v>22</v>
      </c>
      <c r="N854" s="1" t="s">
        <v>23</v>
      </c>
      <c r="O854">
        <f t="shared" si="39"/>
        <v>2</v>
      </c>
      <c r="P854" t="str">
        <f t="shared" si="40"/>
        <v>ANO</v>
      </c>
      <c r="Q854" s="4" t="str">
        <f>IFERROR(VLOOKUP(E854,'Svátky 2023'!B$2:B$14,1,0),"")</f>
        <v/>
      </c>
      <c r="R854" t="str">
        <f t="shared" si="41"/>
        <v>ANO</v>
      </c>
    </row>
    <row r="855" spans="1:18" x14ac:dyDescent="0.25">
      <c r="A855" s="1" t="s">
        <v>3037</v>
      </c>
      <c r="B855" s="1" t="s">
        <v>3038</v>
      </c>
      <c r="C855" s="1" t="s">
        <v>3039</v>
      </c>
      <c r="D855" s="1" t="s">
        <v>48</v>
      </c>
      <c r="E855" s="4">
        <v>44964</v>
      </c>
      <c r="F855" s="8">
        <v>0.67291666666666661</v>
      </c>
      <c r="G855" s="4">
        <v>44967</v>
      </c>
      <c r="H855" s="1" t="s">
        <v>714</v>
      </c>
      <c r="I855" s="1" t="s">
        <v>44</v>
      </c>
      <c r="J855" s="5">
        <v>3</v>
      </c>
      <c r="K855" s="5" t="str">
        <f>VLOOKUP(J855,'Svátky 2023'!A$18:B$20,2,0)</f>
        <v>jiné</v>
      </c>
      <c r="L855" s="1" t="s">
        <v>30</v>
      </c>
      <c r="M855" s="1" t="s">
        <v>31</v>
      </c>
      <c r="N855" s="1" t="s">
        <v>23</v>
      </c>
      <c r="O855">
        <f t="shared" si="39"/>
        <v>2</v>
      </c>
      <c r="P855" t="str">
        <f t="shared" si="40"/>
        <v>ANO</v>
      </c>
      <c r="Q855" s="4" t="str">
        <f>IFERROR(VLOOKUP(E855,'Svátky 2023'!B$2:B$14,1,0),"")</f>
        <v/>
      </c>
      <c r="R855" t="str">
        <f t="shared" si="41"/>
        <v>ANO</v>
      </c>
    </row>
    <row r="856" spans="1:18" x14ac:dyDescent="0.25">
      <c r="A856" s="1" t="s">
        <v>3040</v>
      </c>
      <c r="B856" s="1" t="s">
        <v>3041</v>
      </c>
      <c r="C856" s="1" t="s">
        <v>3042</v>
      </c>
      <c r="D856" s="1" t="s">
        <v>48</v>
      </c>
      <c r="E856" s="4">
        <v>44964</v>
      </c>
      <c r="F856" s="8">
        <v>0.88680555555555562</v>
      </c>
      <c r="G856" s="4">
        <v>44967</v>
      </c>
      <c r="H856" s="1" t="s">
        <v>1565</v>
      </c>
      <c r="I856" s="1" t="s">
        <v>19</v>
      </c>
      <c r="J856" s="5">
        <v>1</v>
      </c>
      <c r="K856" s="5" t="str">
        <f>VLOOKUP(J856,'Svátky 2023'!A$18:B$20,2,0)</f>
        <v>neodkladné</v>
      </c>
      <c r="L856" s="1" t="s">
        <v>21</v>
      </c>
      <c r="M856" s="1" t="s">
        <v>22</v>
      </c>
      <c r="N856" s="1" t="s">
        <v>23</v>
      </c>
      <c r="O856">
        <f t="shared" si="39"/>
        <v>2</v>
      </c>
      <c r="P856" t="str">
        <f t="shared" si="40"/>
        <v>ANO</v>
      </c>
      <c r="Q856" s="4" t="str">
        <f>IFERROR(VLOOKUP(E856,'Svátky 2023'!B$2:B$14,1,0),"")</f>
        <v/>
      </c>
      <c r="R856" t="str">
        <f t="shared" si="41"/>
        <v>ANO</v>
      </c>
    </row>
    <row r="857" spans="1:18" x14ac:dyDescent="0.25">
      <c r="A857" s="1" t="s">
        <v>3043</v>
      </c>
      <c r="B857" s="1" t="s">
        <v>3044</v>
      </c>
      <c r="C857" s="1" t="s">
        <v>3045</v>
      </c>
      <c r="D857" s="1" t="s">
        <v>48</v>
      </c>
      <c r="E857" s="4">
        <v>44965</v>
      </c>
      <c r="F857" s="8">
        <v>0.39513888888888887</v>
      </c>
      <c r="G857" s="4">
        <v>44967</v>
      </c>
      <c r="H857" s="1" t="s">
        <v>150</v>
      </c>
      <c r="I857" s="1" t="s">
        <v>51</v>
      </c>
      <c r="J857" s="5">
        <v>2</v>
      </c>
      <c r="K857" s="5" t="str">
        <f>VLOOKUP(J857,'Svátky 2023'!A$18:B$20,2,0)</f>
        <v>plánované</v>
      </c>
      <c r="L857" s="1" t="s">
        <v>21</v>
      </c>
      <c r="M857" s="1" t="s">
        <v>31</v>
      </c>
      <c r="N857" s="1" t="s">
        <v>23</v>
      </c>
      <c r="O857">
        <f t="shared" si="39"/>
        <v>3</v>
      </c>
      <c r="P857" t="str">
        <f t="shared" si="40"/>
        <v>NE</v>
      </c>
      <c r="Q857" s="4" t="str">
        <f>IFERROR(VLOOKUP(E857,'Svátky 2023'!B$2:B$14,1,0),"")</f>
        <v/>
      </c>
      <c r="R857" t="str">
        <f t="shared" si="41"/>
        <v/>
      </c>
    </row>
    <row r="858" spans="1:18" x14ac:dyDescent="0.25">
      <c r="A858" s="1" t="s">
        <v>3046</v>
      </c>
      <c r="B858" s="1" t="s">
        <v>1090</v>
      </c>
      <c r="C858" s="1" t="s">
        <v>1091</v>
      </c>
      <c r="D858" s="1" t="s">
        <v>35</v>
      </c>
      <c r="E858" s="4">
        <v>44965</v>
      </c>
      <c r="F858" s="8">
        <v>0.39583333333333331</v>
      </c>
      <c r="G858" s="4">
        <v>44967</v>
      </c>
      <c r="H858" s="1" t="s">
        <v>506</v>
      </c>
      <c r="I858" s="1" t="s">
        <v>264</v>
      </c>
      <c r="J858" s="5">
        <v>3</v>
      </c>
      <c r="K858" s="5" t="str">
        <f>VLOOKUP(J858,'Svátky 2023'!A$18:B$20,2,0)</f>
        <v>jiné</v>
      </c>
      <c r="L858" s="1" t="s">
        <v>30</v>
      </c>
      <c r="M858" s="1" t="s">
        <v>31</v>
      </c>
      <c r="N858" s="1" t="s">
        <v>23</v>
      </c>
      <c r="O858">
        <f t="shared" si="39"/>
        <v>3</v>
      </c>
      <c r="P858" t="str">
        <f t="shared" si="40"/>
        <v>NE</v>
      </c>
      <c r="Q858" s="4" t="str">
        <f>IFERROR(VLOOKUP(E858,'Svátky 2023'!B$2:B$14,1,0),"")</f>
        <v/>
      </c>
      <c r="R858" t="str">
        <f t="shared" si="41"/>
        <v/>
      </c>
    </row>
    <row r="859" spans="1:18" x14ac:dyDescent="0.25">
      <c r="A859" s="1" t="s">
        <v>3047</v>
      </c>
      <c r="B859" s="1" t="s">
        <v>3048</v>
      </c>
      <c r="C859" s="1" t="s">
        <v>3049</v>
      </c>
      <c r="D859" s="1" t="s">
        <v>48</v>
      </c>
      <c r="E859" s="4">
        <v>44965</v>
      </c>
      <c r="F859" s="8">
        <v>0.44097222222222227</v>
      </c>
      <c r="G859" s="4">
        <v>44967</v>
      </c>
      <c r="H859" s="1" t="s">
        <v>316</v>
      </c>
      <c r="I859" s="1" t="s">
        <v>151</v>
      </c>
      <c r="J859" s="5">
        <v>2</v>
      </c>
      <c r="K859" s="5" t="str">
        <f>VLOOKUP(J859,'Svátky 2023'!A$18:B$20,2,0)</f>
        <v>plánované</v>
      </c>
      <c r="L859" s="1" t="s">
        <v>21</v>
      </c>
      <c r="M859" s="1" t="s">
        <v>22</v>
      </c>
      <c r="N859" s="1" t="s">
        <v>23</v>
      </c>
      <c r="O859">
        <f t="shared" si="39"/>
        <v>3</v>
      </c>
      <c r="P859" t="str">
        <f t="shared" si="40"/>
        <v>NE</v>
      </c>
      <c r="Q859" s="4" t="str">
        <f>IFERROR(VLOOKUP(E859,'Svátky 2023'!B$2:B$14,1,0),"")</f>
        <v/>
      </c>
      <c r="R859" t="str">
        <f t="shared" si="41"/>
        <v/>
      </c>
    </row>
    <row r="860" spans="1:18" x14ac:dyDescent="0.25">
      <c r="A860" s="1" t="s">
        <v>3050</v>
      </c>
      <c r="B860" s="1" t="s">
        <v>3051</v>
      </c>
      <c r="C860" s="1" t="s">
        <v>3052</v>
      </c>
      <c r="D860" s="1" t="s">
        <v>48</v>
      </c>
      <c r="E860" s="4">
        <v>44965</v>
      </c>
      <c r="F860" s="8">
        <v>0.46388888888888885</v>
      </c>
      <c r="G860" s="4">
        <v>44967</v>
      </c>
      <c r="H860" s="1" t="s">
        <v>1982</v>
      </c>
      <c r="I860" s="1" t="s">
        <v>120</v>
      </c>
      <c r="J860" s="5">
        <v>3</v>
      </c>
      <c r="K860" s="5" t="str">
        <f>VLOOKUP(J860,'Svátky 2023'!A$18:B$20,2,0)</f>
        <v>jiné</v>
      </c>
      <c r="L860" s="1" t="s">
        <v>30</v>
      </c>
      <c r="M860" s="1" t="s">
        <v>31</v>
      </c>
      <c r="N860" s="1" t="s">
        <v>23</v>
      </c>
      <c r="O860">
        <f t="shared" si="39"/>
        <v>3</v>
      </c>
      <c r="P860" t="str">
        <f t="shared" si="40"/>
        <v>NE</v>
      </c>
      <c r="Q860" s="4" t="str">
        <f>IFERROR(VLOOKUP(E860,'Svátky 2023'!B$2:B$14,1,0),"")</f>
        <v/>
      </c>
      <c r="R860" t="str">
        <f t="shared" si="41"/>
        <v/>
      </c>
    </row>
    <row r="861" spans="1:18" x14ac:dyDescent="0.25">
      <c r="A861" s="1" t="s">
        <v>3053</v>
      </c>
      <c r="B861" s="1" t="s">
        <v>3054</v>
      </c>
      <c r="C861" s="1" t="s">
        <v>3055</v>
      </c>
      <c r="D861" s="1" t="s">
        <v>48</v>
      </c>
      <c r="E861" s="4">
        <v>44965</v>
      </c>
      <c r="F861" s="8">
        <v>0.46666666666666662</v>
      </c>
      <c r="G861" s="4">
        <v>44967</v>
      </c>
      <c r="H861" s="1" t="s">
        <v>2711</v>
      </c>
      <c r="I861" s="1" t="s">
        <v>151</v>
      </c>
      <c r="J861" s="5">
        <v>2</v>
      </c>
      <c r="K861" s="5" t="str">
        <f>VLOOKUP(J861,'Svátky 2023'!A$18:B$20,2,0)</f>
        <v>plánované</v>
      </c>
      <c r="L861" s="1" t="s">
        <v>21</v>
      </c>
      <c r="M861" s="1" t="s">
        <v>22</v>
      </c>
      <c r="N861" s="1" t="s">
        <v>23</v>
      </c>
      <c r="O861">
        <f t="shared" si="39"/>
        <v>3</v>
      </c>
      <c r="P861" t="str">
        <f t="shared" si="40"/>
        <v>NE</v>
      </c>
      <c r="Q861" s="4" t="str">
        <f>IFERROR(VLOOKUP(E861,'Svátky 2023'!B$2:B$14,1,0),"")</f>
        <v/>
      </c>
      <c r="R861" t="str">
        <f t="shared" si="41"/>
        <v/>
      </c>
    </row>
    <row r="862" spans="1:18" x14ac:dyDescent="0.25">
      <c r="A862" s="1" t="s">
        <v>3057</v>
      </c>
      <c r="B862" s="1" t="s">
        <v>3058</v>
      </c>
      <c r="C862" s="1" t="s">
        <v>3059</v>
      </c>
      <c r="D862" s="1" t="s">
        <v>100</v>
      </c>
      <c r="E862" s="4">
        <v>44965</v>
      </c>
      <c r="F862" s="8">
        <v>0.48888888888888887</v>
      </c>
      <c r="G862" s="4">
        <v>44967</v>
      </c>
      <c r="H862" s="1" t="s">
        <v>968</v>
      </c>
      <c r="I862" s="1" t="s">
        <v>51</v>
      </c>
      <c r="J862" s="5">
        <v>2</v>
      </c>
      <c r="K862" s="5" t="str">
        <f>VLOOKUP(J862,'Svátky 2023'!A$18:B$20,2,0)</f>
        <v>plánované</v>
      </c>
      <c r="L862" s="1" t="s">
        <v>21</v>
      </c>
      <c r="M862" s="1" t="s">
        <v>22</v>
      </c>
      <c r="N862" s="1" t="s">
        <v>23</v>
      </c>
      <c r="O862">
        <f t="shared" si="39"/>
        <v>3</v>
      </c>
      <c r="P862" t="str">
        <f t="shared" si="40"/>
        <v>NE</v>
      </c>
      <c r="Q862" s="4" t="str">
        <f>IFERROR(VLOOKUP(E862,'Svátky 2023'!B$2:B$14,1,0),"")</f>
        <v/>
      </c>
      <c r="R862" t="str">
        <f t="shared" si="41"/>
        <v/>
      </c>
    </row>
    <row r="863" spans="1:18" x14ac:dyDescent="0.25">
      <c r="A863" s="1" t="s">
        <v>3060</v>
      </c>
      <c r="B863" s="1" t="s">
        <v>3061</v>
      </c>
      <c r="C863" s="1" t="s">
        <v>3062</v>
      </c>
      <c r="D863" s="1" t="s">
        <v>48</v>
      </c>
      <c r="E863" s="4">
        <v>44965</v>
      </c>
      <c r="F863" s="8">
        <v>0.52013888888888882</v>
      </c>
      <c r="G863" s="4">
        <v>44967</v>
      </c>
      <c r="H863" s="1" t="s">
        <v>1092</v>
      </c>
      <c r="I863" s="1" t="s">
        <v>145</v>
      </c>
      <c r="J863" s="5">
        <v>3</v>
      </c>
      <c r="K863" s="5" t="str">
        <f>VLOOKUP(J863,'Svátky 2023'!A$18:B$20,2,0)</f>
        <v>jiné</v>
      </c>
      <c r="L863" s="1" t="s">
        <v>30</v>
      </c>
      <c r="M863" s="1" t="s">
        <v>31</v>
      </c>
      <c r="N863" s="1" t="s">
        <v>23</v>
      </c>
      <c r="O863">
        <f t="shared" si="39"/>
        <v>3</v>
      </c>
      <c r="P863" t="str">
        <f t="shared" si="40"/>
        <v>NE</v>
      </c>
      <c r="Q863" s="4" t="str">
        <f>IFERROR(VLOOKUP(E863,'Svátky 2023'!B$2:B$14,1,0),"")</f>
        <v/>
      </c>
      <c r="R863" t="str">
        <f t="shared" si="41"/>
        <v/>
      </c>
    </row>
    <row r="864" spans="1:18" x14ac:dyDescent="0.25">
      <c r="A864" s="1" t="s">
        <v>3063</v>
      </c>
      <c r="B864" s="1" t="s">
        <v>3064</v>
      </c>
      <c r="C864" s="1" t="s">
        <v>3065</v>
      </c>
      <c r="D864" s="1" t="s">
        <v>100</v>
      </c>
      <c r="E864" s="4">
        <v>44965</v>
      </c>
      <c r="F864" s="8">
        <v>0.5625</v>
      </c>
      <c r="G864" s="4">
        <v>44967</v>
      </c>
      <c r="H864" s="1" t="s">
        <v>2189</v>
      </c>
      <c r="I864" s="1" t="s">
        <v>120</v>
      </c>
      <c r="J864" s="5">
        <v>3</v>
      </c>
      <c r="K864" s="5" t="str">
        <f>VLOOKUP(J864,'Svátky 2023'!A$18:B$20,2,0)</f>
        <v>jiné</v>
      </c>
      <c r="L864" s="1" t="s">
        <v>30</v>
      </c>
      <c r="M864" s="1" t="s">
        <v>31</v>
      </c>
      <c r="N864" s="1" t="s">
        <v>23</v>
      </c>
      <c r="O864">
        <f t="shared" si="39"/>
        <v>3</v>
      </c>
      <c r="P864" t="str">
        <f t="shared" si="40"/>
        <v>NE</v>
      </c>
      <c r="Q864" s="4" t="str">
        <f>IFERROR(VLOOKUP(E864,'Svátky 2023'!B$2:B$14,1,0),"")</f>
        <v/>
      </c>
      <c r="R864" t="str">
        <f t="shared" si="41"/>
        <v/>
      </c>
    </row>
    <row r="865" spans="1:18" x14ac:dyDescent="0.25">
      <c r="A865" s="1" t="s">
        <v>3066</v>
      </c>
      <c r="B865" s="1" t="s">
        <v>3067</v>
      </c>
      <c r="C865" s="1" t="s">
        <v>3068</v>
      </c>
      <c r="D865" s="1" t="s">
        <v>35</v>
      </c>
      <c r="E865" s="4">
        <v>44965</v>
      </c>
      <c r="F865" s="8">
        <v>0.79166666666666663</v>
      </c>
      <c r="G865" s="4">
        <v>44967</v>
      </c>
      <c r="H865" s="1" t="s">
        <v>1051</v>
      </c>
      <c r="I865" s="1" t="s">
        <v>19</v>
      </c>
      <c r="J865" s="5">
        <v>1</v>
      </c>
      <c r="K865" s="5" t="str">
        <f>VLOOKUP(J865,'Svátky 2023'!A$18:B$20,2,0)</f>
        <v>neodkladné</v>
      </c>
      <c r="L865" s="1" t="s">
        <v>21</v>
      </c>
      <c r="M865" s="1" t="s">
        <v>22</v>
      </c>
      <c r="N865" s="1" t="s">
        <v>23</v>
      </c>
      <c r="O865">
        <f t="shared" si="39"/>
        <v>3</v>
      </c>
      <c r="P865" t="str">
        <f t="shared" si="40"/>
        <v>ANO</v>
      </c>
      <c r="Q865" s="4" t="str">
        <f>IFERROR(VLOOKUP(E865,'Svátky 2023'!B$2:B$14,1,0),"")</f>
        <v/>
      </c>
      <c r="R865" t="str">
        <f t="shared" si="41"/>
        <v>ANO</v>
      </c>
    </row>
    <row r="866" spans="1:18" x14ac:dyDescent="0.25">
      <c r="A866" s="1" t="s">
        <v>3069</v>
      </c>
      <c r="B866" s="1" t="s">
        <v>3070</v>
      </c>
      <c r="C866" s="1" t="s">
        <v>3071</v>
      </c>
      <c r="D866" s="1" t="s">
        <v>35</v>
      </c>
      <c r="E866" s="4">
        <v>44965</v>
      </c>
      <c r="F866" s="8">
        <v>0.88055555555555554</v>
      </c>
      <c r="G866" s="4">
        <v>44967</v>
      </c>
      <c r="H866" s="1" t="s">
        <v>1446</v>
      </c>
      <c r="I866" s="1" t="s">
        <v>19</v>
      </c>
      <c r="J866" s="5">
        <v>3</v>
      </c>
      <c r="K866" s="5" t="str">
        <f>VLOOKUP(J866,'Svátky 2023'!A$18:B$20,2,0)</f>
        <v>jiné</v>
      </c>
      <c r="L866" s="1" t="s">
        <v>20</v>
      </c>
      <c r="M866" s="1" t="s">
        <v>22</v>
      </c>
      <c r="N866" s="1" t="s">
        <v>23</v>
      </c>
      <c r="O866">
        <f t="shared" si="39"/>
        <v>3</v>
      </c>
      <c r="P866" t="str">
        <f t="shared" si="40"/>
        <v>ANO</v>
      </c>
      <c r="Q866" s="4" t="str">
        <f>IFERROR(VLOOKUP(E866,'Svátky 2023'!B$2:B$14,1,0),"")</f>
        <v/>
      </c>
      <c r="R866" t="str">
        <f t="shared" si="41"/>
        <v>ANO</v>
      </c>
    </row>
    <row r="867" spans="1:18" x14ac:dyDescent="0.25">
      <c r="A867" s="1" t="s">
        <v>3072</v>
      </c>
      <c r="B867" s="1" t="s">
        <v>3073</v>
      </c>
      <c r="C867" s="1" t="s">
        <v>3074</v>
      </c>
      <c r="D867" s="1" t="s">
        <v>35</v>
      </c>
      <c r="E867" s="4">
        <v>44966</v>
      </c>
      <c r="F867" s="8">
        <v>0.19097222222222221</v>
      </c>
      <c r="G867" s="4">
        <v>44967</v>
      </c>
      <c r="H867" s="1" t="s">
        <v>2988</v>
      </c>
      <c r="I867" s="1" t="s">
        <v>19</v>
      </c>
      <c r="J867" s="5">
        <v>3</v>
      </c>
      <c r="K867" s="5" t="str">
        <f>VLOOKUP(J867,'Svátky 2023'!A$18:B$20,2,0)</f>
        <v>jiné</v>
      </c>
      <c r="L867" s="1" t="s">
        <v>21</v>
      </c>
      <c r="M867" s="1" t="s">
        <v>22</v>
      </c>
      <c r="N867" s="1" t="s">
        <v>23</v>
      </c>
      <c r="O867">
        <f t="shared" si="39"/>
        <v>4</v>
      </c>
      <c r="P867" t="str">
        <f t="shared" si="40"/>
        <v>ANO</v>
      </c>
      <c r="Q867" s="4" t="str">
        <f>IFERROR(VLOOKUP(E867,'Svátky 2023'!B$2:B$14,1,0),"")</f>
        <v/>
      </c>
      <c r="R867" t="str">
        <f t="shared" si="41"/>
        <v>ANO</v>
      </c>
    </row>
    <row r="868" spans="1:18" x14ac:dyDescent="0.25">
      <c r="A868" s="1" t="s">
        <v>3075</v>
      </c>
      <c r="B868" s="1" t="s">
        <v>3076</v>
      </c>
      <c r="C868" s="1" t="s">
        <v>3077</v>
      </c>
      <c r="D868" s="1" t="s">
        <v>35</v>
      </c>
      <c r="E868" s="4">
        <v>44966</v>
      </c>
      <c r="F868" s="8">
        <v>0.41944444444444445</v>
      </c>
      <c r="G868" s="4">
        <v>44967</v>
      </c>
      <c r="H868" s="1" t="s">
        <v>1845</v>
      </c>
      <c r="I868" s="1" t="s">
        <v>19</v>
      </c>
      <c r="J868" s="5">
        <v>3</v>
      </c>
      <c r="K868" s="5" t="str">
        <f>VLOOKUP(J868,'Svátky 2023'!A$18:B$20,2,0)</f>
        <v>jiné</v>
      </c>
      <c r="L868" s="1" t="s">
        <v>23</v>
      </c>
      <c r="M868" s="1" t="s">
        <v>22</v>
      </c>
      <c r="N868" s="1" t="s">
        <v>23</v>
      </c>
      <c r="O868">
        <f t="shared" si="39"/>
        <v>4</v>
      </c>
      <c r="P868" t="str">
        <f t="shared" si="40"/>
        <v>NE</v>
      </c>
      <c r="Q868" s="4" t="str">
        <f>IFERROR(VLOOKUP(E868,'Svátky 2023'!B$2:B$14,1,0),"")</f>
        <v/>
      </c>
      <c r="R868" t="str">
        <f t="shared" si="41"/>
        <v/>
      </c>
    </row>
    <row r="869" spans="1:18" x14ac:dyDescent="0.25">
      <c r="A869" s="1" t="s">
        <v>3078</v>
      </c>
      <c r="B869" s="1" t="s">
        <v>2594</v>
      </c>
      <c r="C869" s="1" t="s">
        <v>2595</v>
      </c>
      <c r="D869" s="1" t="s">
        <v>35</v>
      </c>
      <c r="E869" s="4">
        <v>44966</v>
      </c>
      <c r="F869" s="8">
        <v>0.53680555555555554</v>
      </c>
      <c r="G869" s="4">
        <v>44967</v>
      </c>
      <c r="H869" s="1" t="s">
        <v>1162</v>
      </c>
      <c r="I869" s="1" t="s">
        <v>19</v>
      </c>
      <c r="J869" s="5">
        <v>2</v>
      </c>
      <c r="K869" s="5" t="str">
        <f>VLOOKUP(J869,'Svátky 2023'!A$18:B$20,2,0)</f>
        <v>plánované</v>
      </c>
      <c r="L869" s="1" t="s">
        <v>21</v>
      </c>
      <c r="M869" s="1" t="s">
        <v>22</v>
      </c>
      <c r="N869" s="1" t="s">
        <v>23</v>
      </c>
      <c r="O869">
        <f t="shared" si="39"/>
        <v>4</v>
      </c>
      <c r="P869" t="str">
        <f t="shared" si="40"/>
        <v>NE</v>
      </c>
      <c r="Q869" s="4" t="str">
        <f>IFERROR(VLOOKUP(E869,'Svátky 2023'!B$2:B$14,1,0),"")</f>
        <v/>
      </c>
      <c r="R869" t="str">
        <f t="shared" si="41"/>
        <v/>
      </c>
    </row>
    <row r="870" spans="1:18" x14ac:dyDescent="0.25">
      <c r="A870" s="1" t="s">
        <v>3079</v>
      </c>
      <c r="B870" s="1" t="s">
        <v>2606</v>
      </c>
      <c r="C870" s="1" t="s">
        <v>2607</v>
      </c>
      <c r="D870" s="1" t="s">
        <v>35</v>
      </c>
      <c r="E870" s="4">
        <v>44966</v>
      </c>
      <c r="F870" s="8">
        <v>0.54999999999999993</v>
      </c>
      <c r="G870" s="4">
        <v>44967</v>
      </c>
      <c r="H870" s="1" t="s">
        <v>1051</v>
      </c>
      <c r="I870" s="1" t="s">
        <v>29</v>
      </c>
      <c r="J870" s="5">
        <v>3</v>
      </c>
      <c r="K870" s="5" t="str">
        <f>VLOOKUP(J870,'Svátky 2023'!A$18:B$20,2,0)</f>
        <v>jiné</v>
      </c>
      <c r="L870" s="1" t="s">
        <v>30</v>
      </c>
      <c r="M870" s="1" t="s">
        <v>31</v>
      </c>
      <c r="N870" s="1" t="s">
        <v>23</v>
      </c>
      <c r="O870">
        <f t="shared" si="39"/>
        <v>4</v>
      </c>
      <c r="P870" t="str">
        <f t="shared" si="40"/>
        <v>NE</v>
      </c>
      <c r="Q870" s="4" t="str">
        <f>IFERROR(VLOOKUP(E870,'Svátky 2023'!B$2:B$14,1,0),"")</f>
        <v/>
      </c>
      <c r="R870" t="str">
        <f t="shared" si="41"/>
        <v/>
      </c>
    </row>
    <row r="871" spans="1:18" x14ac:dyDescent="0.25">
      <c r="A871" s="1" t="s">
        <v>3080</v>
      </c>
      <c r="B871" s="1" t="s">
        <v>3081</v>
      </c>
      <c r="C871" s="1" t="s">
        <v>3082</v>
      </c>
      <c r="D871" s="1" t="s">
        <v>35</v>
      </c>
      <c r="E871" s="4">
        <v>44966</v>
      </c>
      <c r="F871" s="8">
        <v>0.9819444444444444</v>
      </c>
      <c r="G871" s="4">
        <v>44967</v>
      </c>
      <c r="H871" s="1" t="s">
        <v>1081</v>
      </c>
      <c r="I871" s="1" t="s">
        <v>51</v>
      </c>
      <c r="J871" s="5">
        <v>1</v>
      </c>
      <c r="K871" s="5" t="str">
        <f>VLOOKUP(J871,'Svátky 2023'!A$18:B$20,2,0)</f>
        <v>neodkladné</v>
      </c>
      <c r="L871" s="1" t="s">
        <v>30</v>
      </c>
      <c r="M871" s="1" t="s">
        <v>22</v>
      </c>
      <c r="N871" s="1" t="s">
        <v>23</v>
      </c>
      <c r="O871">
        <f t="shared" si="39"/>
        <v>4</v>
      </c>
      <c r="P871" t="str">
        <f t="shared" si="40"/>
        <v>ANO</v>
      </c>
      <c r="Q871" s="4" t="str">
        <f>IFERROR(VLOOKUP(E871,'Svátky 2023'!B$2:B$14,1,0),"")</f>
        <v/>
      </c>
      <c r="R871" t="str">
        <f t="shared" si="41"/>
        <v>ANO</v>
      </c>
    </row>
    <row r="872" spans="1:18" x14ac:dyDescent="0.25">
      <c r="A872" s="1" t="s">
        <v>3083</v>
      </c>
      <c r="B872" s="1" t="s">
        <v>3084</v>
      </c>
      <c r="C872" s="1" t="s">
        <v>3085</v>
      </c>
      <c r="D872" s="1" t="s">
        <v>35</v>
      </c>
      <c r="E872" s="4">
        <v>44966</v>
      </c>
      <c r="F872" s="8">
        <v>0.98749999999999993</v>
      </c>
      <c r="G872" s="4">
        <v>44967</v>
      </c>
      <c r="H872" s="1" t="s">
        <v>540</v>
      </c>
      <c r="I872" s="1" t="s">
        <v>120</v>
      </c>
      <c r="J872" s="5">
        <v>3</v>
      </c>
      <c r="K872" s="5" t="str">
        <f>VLOOKUP(J872,'Svátky 2023'!A$18:B$20,2,0)</f>
        <v>jiné</v>
      </c>
      <c r="L872" s="1" t="s">
        <v>30</v>
      </c>
      <c r="M872" s="1" t="s">
        <v>31</v>
      </c>
      <c r="N872" s="1" t="s">
        <v>23</v>
      </c>
      <c r="O872">
        <f t="shared" si="39"/>
        <v>4</v>
      </c>
      <c r="P872" t="str">
        <f t="shared" si="40"/>
        <v>ANO</v>
      </c>
      <c r="Q872" s="4" t="str">
        <f>IFERROR(VLOOKUP(E872,'Svátky 2023'!B$2:B$14,1,0),"")</f>
        <v/>
      </c>
      <c r="R872" t="str">
        <f t="shared" si="41"/>
        <v>ANO</v>
      </c>
    </row>
    <row r="873" spans="1:18" x14ac:dyDescent="0.25">
      <c r="A873" s="1" t="s">
        <v>3086</v>
      </c>
      <c r="B873" s="1" t="s">
        <v>3087</v>
      </c>
      <c r="C873" s="1" t="s">
        <v>3088</v>
      </c>
      <c r="D873" s="1" t="s">
        <v>48</v>
      </c>
      <c r="E873" s="4">
        <v>44951</v>
      </c>
      <c r="F873" s="8">
        <v>0.52361111111111114</v>
      </c>
      <c r="G873" s="4">
        <v>44968</v>
      </c>
      <c r="H873" s="1" t="s">
        <v>853</v>
      </c>
      <c r="I873" s="1" t="s">
        <v>38</v>
      </c>
      <c r="J873" s="5">
        <v>3</v>
      </c>
      <c r="K873" s="5" t="str">
        <f>VLOOKUP(J873,'Svátky 2023'!A$18:B$20,2,0)</f>
        <v>jiné</v>
      </c>
      <c r="L873" s="1" t="s">
        <v>21</v>
      </c>
      <c r="M873" s="1" t="s">
        <v>22</v>
      </c>
      <c r="N873" s="1" t="s">
        <v>23</v>
      </c>
      <c r="O873">
        <f t="shared" si="39"/>
        <v>3</v>
      </c>
      <c r="P873" t="str">
        <f t="shared" si="40"/>
        <v>NE</v>
      </c>
      <c r="Q873" s="4" t="str">
        <f>IFERROR(VLOOKUP(E873,'Svátky 2023'!B$2:B$14,1,0),"")</f>
        <v/>
      </c>
      <c r="R873" t="str">
        <f t="shared" si="41"/>
        <v/>
      </c>
    </row>
    <row r="874" spans="1:18" x14ac:dyDescent="0.25">
      <c r="A874" s="1" t="s">
        <v>3089</v>
      </c>
      <c r="B874" s="1" t="s">
        <v>3090</v>
      </c>
      <c r="C874" s="1" t="s">
        <v>3091</v>
      </c>
      <c r="D874" s="1" t="s">
        <v>48</v>
      </c>
      <c r="E874" s="4">
        <v>44951</v>
      </c>
      <c r="F874" s="8">
        <v>0.57638888888888895</v>
      </c>
      <c r="G874" s="4">
        <v>44968</v>
      </c>
      <c r="H874" s="1" t="s">
        <v>292</v>
      </c>
      <c r="I874" s="1" t="s">
        <v>44</v>
      </c>
      <c r="J874" s="5">
        <v>3</v>
      </c>
      <c r="K874" s="5" t="str">
        <f>VLOOKUP(J874,'Svátky 2023'!A$18:B$20,2,0)</f>
        <v>jiné</v>
      </c>
      <c r="L874" s="1" t="s">
        <v>30</v>
      </c>
      <c r="M874" s="1" t="s">
        <v>31</v>
      </c>
      <c r="N874" s="1" t="s">
        <v>23</v>
      </c>
      <c r="O874">
        <f t="shared" si="39"/>
        <v>3</v>
      </c>
      <c r="P874" t="str">
        <f t="shared" si="40"/>
        <v>NE</v>
      </c>
      <c r="Q874" s="4" t="str">
        <f>IFERROR(VLOOKUP(E874,'Svátky 2023'!B$2:B$14,1,0),"")</f>
        <v/>
      </c>
      <c r="R874" t="str">
        <f t="shared" si="41"/>
        <v/>
      </c>
    </row>
    <row r="875" spans="1:18" x14ac:dyDescent="0.25">
      <c r="A875" s="1" t="s">
        <v>3092</v>
      </c>
      <c r="B875" s="1" t="s">
        <v>3093</v>
      </c>
      <c r="C875" s="1" t="s">
        <v>3094</v>
      </c>
      <c r="D875" s="1" t="s">
        <v>64</v>
      </c>
      <c r="E875" s="4">
        <v>44956</v>
      </c>
      <c r="F875" s="8">
        <v>0.24652777777777779</v>
      </c>
      <c r="G875" s="4">
        <v>44968</v>
      </c>
      <c r="H875" s="1" t="s">
        <v>555</v>
      </c>
      <c r="I875" s="1" t="s">
        <v>1300</v>
      </c>
      <c r="J875" s="5">
        <v>1</v>
      </c>
      <c r="K875" s="5" t="str">
        <f>VLOOKUP(J875,'Svátky 2023'!A$18:B$20,2,0)</f>
        <v>neodkladné</v>
      </c>
      <c r="L875" s="1" t="s">
        <v>22</v>
      </c>
      <c r="M875" s="1" t="s">
        <v>22</v>
      </c>
      <c r="N875" s="1" t="s">
        <v>733</v>
      </c>
      <c r="O875">
        <f t="shared" si="39"/>
        <v>1</v>
      </c>
      <c r="P875" t="str">
        <f t="shared" si="40"/>
        <v>ANO</v>
      </c>
      <c r="Q875" s="4" t="str">
        <f>IFERROR(VLOOKUP(E875,'Svátky 2023'!B$2:B$14,1,0),"")</f>
        <v/>
      </c>
      <c r="R875" t="str">
        <f t="shared" si="41"/>
        <v>ANO</v>
      </c>
    </row>
    <row r="876" spans="1:18" x14ac:dyDescent="0.25">
      <c r="A876" s="1" t="s">
        <v>3095</v>
      </c>
      <c r="B876" s="1" t="s">
        <v>3096</v>
      </c>
      <c r="C876" s="1" t="s">
        <v>3097</v>
      </c>
      <c r="D876" s="1" t="s">
        <v>16</v>
      </c>
      <c r="E876" s="4">
        <v>44956</v>
      </c>
      <c r="F876" s="8">
        <v>0.4826388888888889</v>
      </c>
      <c r="G876" s="4">
        <v>44968</v>
      </c>
      <c r="H876" s="1" t="s">
        <v>606</v>
      </c>
      <c r="I876" s="1" t="s">
        <v>151</v>
      </c>
      <c r="J876" s="5">
        <v>2</v>
      </c>
      <c r="K876" s="5" t="str">
        <f>VLOOKUP(J876,'Svátky 2023'!A$18:B$20,2,0)</f>
        <v>plánované</v>
      </c>
      <c r="L876" s="1" t="s">
        <v>21</v>
      </c>
      <c r="M876" s="1" t="s">
        <v>22</v>
      </c>
      <c r="N876" s="1" t="s">
        <v>23</v>
      </c>
      <c r="O876">
        <f t="shared" si="39"/>
        <v>1</v>
      </c>
      <c r="P876" t="str">
        <f t="shared" si="40"/>
        <v>NE</v>
      </c>
      <c r="Q876" s="4" t="str">
        <f>IFERROR(VLOOKUP(E876,'Svátky 2023'!B$2:B$14,1,0),"")</f>
        <v/>
      </c>
      <c r="R876" t="str">
        <f t="shared" si="41"/>
        <v/>
      </c>
    </row>
    <row r="877" spans="1:18" x14ac:dyDescent="0.25">
      <c r="A877" s="1" t="s">
        <v>3098</v>
      </c>
      <c r="B877" s="1" t="s">
        <v>3099</v>
      </c>
      <c r="C877" s="1" t="s">
        <v>3100</v>
      </c>
      <c r="D877" s="1" t="s">
        <v>16</v>
      </c>
      <c r="E877" s="4">
        <v>44956</v>
      </c>
      <c r="F877" s="8">
        <v>0.59097222222222223</v>
      </c>
      <c r="G877" s="4">
        <v>44968</v>
      </c>
      <c r="H877" s="1" t="s">
        <v>1044</v>
      </c>
      <c r="I877" s="1" t="s">
        <v>145</v>
      </c>
      <c r="J877" s="5">
        <v>3</v>
      </c>
      <c r="K877" s="5" t="str">
        <f>VLOOKUP(J877,'Svátky 2023'!A$18:B$20,2,0)</f>
        <v>jiné</v>
      </c>
      <c r="L877" s="1" t="s">
        <v>30</v>
      </c>
      <c r="M877" s="1" t="s">
        <v>31</v>
      </c>
      <c r="N877" s="1" t="s">
        <v>23</v>
      </c>
      <c r="O877">
        <f t="shared" si="39"/>
        <v>1</v>
      </c>
      <c r="P877" t="str">
        <f t="shared" si="40"/>
        <v>NE</v>
      </c>
      <c r="Q877" s="4" t="str">
        <f>IFERROR(VLOOKUP(E877,'Svátky 2023'!B$2:B$14,1,0),"")</f>
        <v/>
      </c>
      <c r="R877" t="str">
        <f t="shared" si="41"/>
        <v/>
      </c>
    </row>
    <row r="878" spans="1:18" x14ac:dyDescent="0.25">
      <c r="A878" s="1" t="s">
        <v>3101</v>
      </c>
      <c r="B878" s="1" t="s">
        <v>3102</v>
      </c>
      <c r="C878" s="1" t="s">
        <v>3103</v>
      </c>
      <c r="D878" s="1" t="s">
        <v>64</v>
      </c>
      <c r="E878" s="4">
        <v>44965</v>
      </c>
      <c r="F878" s="8">
        <v>0.61319444444444449</v>
      </c>
      <c r="G878" s="4">
        <v>44968</v>
      </c>
      <c r="H878" s="1" t="s">
        <v>3104</v>
      </c>
      <c r="I878" s="1" t="s">
        <v>38</v>
      </c>
      <c r="J878" s="5">
        <v>1</v>
      </c>
      <c r="K878" s="5" t="str">
        <f>VLOOKUP(J878,'Svátky 2023'!A$18:B$20,2,0)</f>
        <v>neodkladné</v>
      </c>
      <c r="L878" s="1" t="s">
        <v>21</v>
      </c>
      <c r="M878" s="1" t="s">
        <v>22</v>
      </c>
      <c r="N878" s="1" t="s">
        <v>23</v>
      </c>
      <c r="O878">
        <f t="shared" si="39"/>
        <v>3</v>
      </c>
      <c r="P878" t="str">
        <f t="shared" si="40"/>
        <v>NE</v>
      </c>
      <c r="Q878" s="4" t="str">
        <f>IFERROR(VLOOKUP(E878,'Svátky 2023'!B$2:B$14,1,0),"")</f>
        <v/>
      </c>
      <c r="R878" t="str">
        <f t="shared" si="41"/>
        <v/>
      </c>
    </row>
    <row r="879" spans="1:18" x14ac:dyDescent="0.25">
      <c r="A879" s="1" t="s">
        <v>3105</v>
      </c>
      <c r="B879" s="1" t="s">
        <v>3106</v>
      </c>
      <c r="C879" s="1" t="s">
        <v>3107</v>
      </c>
      <c r="D879" s="1" t="s">
        <v>64</v>
      </c>
      <c r="E879" s="4">
        <v>44965</v>
      </c>
      <c r="F879" s="8">
        <v>0.62152777777777779</v>
      </c>
      <c r="G879" s="4">
        <v>44968</v>
      </c>
      <c r="H879" s="1" t="s">
        <v>2975</v>
      </c>
      <c r="I879" s="1" t="s">
        <v>44</v>
      </c>
      <c r="J879" s="5">
        <v>3</v>
      </c>
      <c r="K879" s="5" t="str">
        <f>VLOOKUP(J879,'Svátky 2023'!A$18:B$20,2,0)</f>
        <v>jiné</v>
      </c>
      <c r="L879" s="1" t="s">
        <v>30</v>
      </c>
      <c r="M879" s="1" t="s">
        <v>31</v>
      </c>
      <c r="N879" s="1" t="s">
        <v>23</v>
      </c>
      <c r="O879">
        <f t="shared" si="39"/>
        <v>3</v>
      </c>
      <c r="P879" t="str">
        <f t="shared" si="40"/>
        <v>NE</v>
      </c>
      <c r="Q879" s="4" t="str">
        <f>IFERROR(VLOOKUP(E879,'Svátky 2023'!B$2:B$14,1,0),"")</f>
        <v/>
      </c>
      <c r="R879" t="str">
        <f t="shared" si="41"/>
        <v/>
      </c>
    </row>
    <row r="880" spans="1:18" x14ac:dyDescent="0.25">
      <c r="A880" s="1" t="s">
        <v>3108</v>
      </c>
      <c r="B880" s="1" t="s">
        <v>3109</v>
      </c>
      <c r="C880" s="1" t="s">
        <v>3110</v>
      </c>
      <c r="D880" s="1" t="s">
        <v>100</v>
      </c>
      <c r="E880" s="4">
        <v>44966</v>
      </c>
      <c r="F880" s="8">
        <v>0.40625</v>
      </c>
      <c r="G880" s="4">
        <v>44968</v>
      </c>
      <c r="H880" s="1" t="s">
        <v>1350</v>
      </c>
      <c r="I880" s="1" t="s">
        <v>151</v>
      </c>
      <c r="J880" s="5">
        <v>2</v>
      </c>
      <c r="K880" s="5" t="str">
        <f>VLOOKUP(J880,'Svátky 2023'!A$18:B$20,2,0)</f>
        <v>plánované</v>
      </c>
      <c r="L880" s="1" t="s">
        <v>21</v>
      </c>
      <c r="M880" s="1" t="s">
        <v>22</v>
      </c>
      <c r="N880" s="1" t="s">
        <v>23</v>
      </c>
      <c r="O880">
        <f t="shared" si="39"/>
        <v>4</v>
      </c>
      <c r="P880" t="str">
        <f t="shared" si="40"/>
        <v>NE</v>
      </c>
      <c r="Q880" s="4" t="str">
        <f>IFERROR(VLOOKUP(E880,'Svátky 2023'!B$2:B$14,1,0),"")</f>
        <v/>
      </c>
      <c r="R880" t="str">
        <f t="shared" si="41"/>
        <v/>
      </c>
    </row>
    <row r="881" spans="1:18" x14ac:dyDescent="0.25">
      <c r="A881" s="1" t="s">
        <v>3111</v>
      </c>
      <c r="B881" s="1" t="s">
        <v>3112</v>
      </c>
      <c r="C881" s="1" t="s">
        <v>3113</v>
      </c>
      <c r="D881" s="1" t="s">
        <v>100</v>
      </c>
      <c r="E881" s="4">
        <v>44966</v>
      </c>
      <c r="F881" s="8">
        <v>0.42291666666666666</v>
      </c>
      <c r="G881" s="4">
        <v>44968</v>
      </c>
      <c r="H881" s="1" t="s">
        <v>583</v>
      </c>
      <c r="I881" s="1" t="s">
        <v>151</v>
      </c>
      <c r="J881" s="5">
        <v>2</v>
      </c>
      <c r="K881" s="5" t="str">
        <f>VLOOKUP(J881,'Svátky 2023'!A$18:B$20,2,0)</f>
        <v>plánované</v>
      </c>
      <c r="L881" s="1" t="s">
        <v>21</v>
      </c>
      <c r="M881" s="1" t="s">
        <v>22</v>
      </c>
      <c r="N881" s="1" t="s">
        <v>23</v>
      </c>
      <c r="O881">
        <f t="shared" si="39"/>
        <v>4</v>
      </c>
      <c r="P881" t="str">
        <f t="shared" si="40"/>
        <v>NE</v>
      </c>
      <c r="Q881" s="4" t="str">
        <f>IFERROR(VLOOKUP(E881,'Svátky 2023'!B$2:B$14,1,0),"")</f>
        <v/>
      </c>
      <c r="R881" t="str">
        <f t="shared" si="41"/>
        <v/>
      </c>
    </row>
    <row r="882" spans="1:18" x14ac:dyDescent="0.25">
      <c r="A882" s="1" t="s">
        <v>3114</v>
      </c>
      <c r="B882" s="1" t="s">
        <v>3115</v>
      </c>
      <c r="C882" s="1" t="s">
        <v>3116</v>
      </c>
      <c r="D882" s="1" t="s">
        <v>35</v>
      </c>
      <c r="E882" s="4">
        <v>44966</v>
      </c>
      <c r="F882" s="8">
        <v>0.43611111111111112</v>
      </c>
      <c r="G882" s="4">
        <v>44968</v>
      </c>
      <c r="H882" s="1" t="s">
        <v>565</v>
      </c>
      <c r="I882" s="1" t="s">
        <v>151</v>
      </c>
      <c r="J882" s="5">
        <v>2</v>
      </c>
      <c r="K882" s="5" t="str">
        <f>VLOOKUP(J882,'Svátky 2023'!A$18:B$20,2,0)</f>
        <v>plánované</v>
      </c>
      <c r="L882" s="1" t="s">
        <v>21</v>
      </c>
      <c r="M882" s="1" t="s">
        <v>22</v>
      </c>
      <c r="N882" s="1" t="s">
        <v>23</v>
      </c>
      <c r="O882">
        <f t="shared" si="39"/>
        <v>4</v>
      </c>
      <c r="P882" t="str">
        <f t="shared" si="40"/>
        <v>NE</v>
      </c>
      <c r="Q882" s="4" t="str">
        <f>IFERROR(VLOOKUP(E882,'Svátky 2023'!B$2:B$14,1,0),"")</f>
        <v/>
      </c>
      <c r="R882" t="str">
        <f t="shared" si="41"/>
        <v/>
      </c>
    </row>
    <row r="883" spans="1:18" x14ac:dyDescent="0.25">
      <c r="A883" s="1" t="s">
        <v>3117</v>
      </c>
      <c r="B883" s="1" t="s">
        <v>3118</v>
      </c>
      <c r="C883" s="1" t="s">
        <v>3119</v>
      </c>
      <c r="D883" s="1" t="s">
        <v>48</v>
      </c>
      <c r="E883" s="4">
        <v>44966</v>
      </c>
      <c r="F883" s="8">
        <v>0.45208333333333334</v>
      </c>
      <c r="G883" s="4">
        <v>44968</v>
      </c>
      <c r="H883" s="1" t="s">
        <v>968</v>
      </c>
      <c r="I883" s="1" t="s">
        <v>151</v>
      </c>
      <c r="J883" s="5">
        <v>2</v>
      </c>
      <c r="K883" s="5" t="str">
        <f>VLOOKUP(J883,'Svátky 2023'!A$18:B$20,2,0)</f>
        <v>plánované</v>
      </c>
      <c r="L883" s="1" t="s">
        <v>21</v>
      </c>
      <c r="M883" s="1" t="s">
        <v>22</v>
      </c>
      <c r="N883" s="1" t="s">
        <v>23</v>
      </c>
      <c r="O883">
        <f t="shared" si="39"/>
        <v>4</v>
      </c>
      <c r="P883" t="str">
        <f t="shared" si="40"/>
        <v>NE</v>
      </c>
      <c r="Q883" s="4" t="str">
        <f>IFERROR(VLOOKUP(E883,'Svátky 2023'!B$2:B$14,1,0),"")</f>
        <v/>
      </c>
      <c r="R883" t="str">
        <f t="shared" si="41"/>
        <v/>
      </c>
    </row>
    <row r="884" spans="1:18" x14ac:dyDescent="0.25">
      <c r="A884" s="1" t="s">
        <v>3120</v>
      </c>
      <c r="B884" s="1" t="s">
        <v>3121</v>
      </c>
      <c r="C884" s="1" t="s">
        <v>3122</v>
      </c>
      <c r="D884" s="1" t="s">
        <v>48</v>
      </c>
      <c r="E884" s="4">
        <v>44966</v>
      </c>
      <c r="F884" s="8">
        <v>0.4680555555555555</v>
      </c>
      <c r="G884" s="4">
        <v>44968</v>
      </c>
      <c r="H884" s="1" t="s">
        <v>710</v>
      </c>
      <c r="I884" s="1" t="s">
        <v>51</v>
      </c>
      <c r="J884" s="5">
        <v>1</v>
      </c>
      <c r="K884" s="5" t="str">
        <f>VLOOKUP(J884,'Svátky 2023'!A$18:B$20,2,0)</f>
        <v>neodkladné</v>
      </c>
      <c r="L884" s="1" t="s">
        <v>21</v>
      </c>
      <c r="M884" s="1" t="s">
        <v>22</v>
      </c>
      <c r="N884" s="1" t="s">
        <v>23</v>
      </c>
      <c r="O884">
        <f t="shared" si="39"/>
        <v>4</v>
      </c>
      <c r="P884" t="str">
        <f t="shared" si="40"/>
        <v>NE</v>
      </c>
      <c r="Q884" s="4" t="str">
        <f>IFERROR(VLOOKUP(E884,'Svátky 2023'!B$2:B$14,1,0),"")</f>
        <v/>
      </c>
      <c r="R884" t="str">
        <f t="shared" si="41"/>
        <v/>
      </c>
    </row>
    <row r="885" spans="1:18" x14ac:dyDescent="0.25">
      <c r="A885" s="1" t="s">
        <v>3123</v>
      </c>
      <c r="B885" s="1" t="s">
        <v>3124</v>
      </c>
      <c r="C885" s="1" t="s">
        <v>3125</v>
      </c>
      <c r="D885" s="1" t="s">
        <v>100</v>
      </c>
      <c r="E885" s="4">
        <v>44966</v>
      </c>
      <c r="F885" s="8">
        <v>0.5131944444444444</v>
      </c>
      <c r="G885" s="4">
        <v>44968</v>
      </c>
      <c r="H885" s="1" t="s">
        <v>545</v>
      </c>
      <c r="I885" s="1" t="s">
        <v>145</v>
      </c>
      <c r="J885" s="5">
        <v>3</v>
      </c>
      <c r="K885" s="5" t="str">
        <f>VLOOKUP(J885,'Svátky 2023'!A$18:B$20,2,0)</f>
        <v>jiné</v>
      </c>
      <c r="L885" s="1" t="s">
        <v>30</v>
      </c>
      <c r="M885" s="1" t="s">
        <v>31</v>
      </c>
      <c r="N885" s="1" t="s">
        <v>23</v>
      </c>
      <c r="O885">
        <f t="shared" si="39"/>
        <v>4</v>
      </c>
      <c r="P885" t="str">
        <f t="shared" si="40"/>
        <v>NE</v>
      </c>
      <c r="Q885" s="4" t="str">
        <f>IFERROR(VLOOKUP(E885,'Svátky 2023'!B$2:B$14,1,0),"")</f>
        <v/>
      </c>
      <c r="R885" t="str">
        <f t="shared" si="41"/>
        <v/>
      </c>
    </row>
    <row r="886" spans="1:18" x14ac:dyDescent="0.25">
      <c r="A886" s="1" t="s">
        <v>3126</v>
      </c>
      <c r="B886" s="1" t="s">
        <v>3127</v>
      </c>
      <c r="C886" s="1" t="s">
        <v>3128</v>
      </c>
      <c r="D886" s="1" t="s">
        <v>64</v>
      </c>
      <c r="E886" s="4">
        <v>44966</v>
      </c>
      <c r="F886" s="8">
        <v>0.5180555555555556</v>
      </c>
      <c r="G886" s="4">
        <v>44968</v>
      </c>
      <c r="H886" s="1" t="s">
        <v>3129</v>
      </c>
      <c r="I886" s="1" t="s">
        <v>29</v>
      </c>
      <c r="J886" s="5">
        <v>3</v>
      </c>
      <c r="K886" s="5" t="str">
        <f>VLOOKUP(J886,'Svátky 2023'!A$18:B$20,2,0)</f>
        <v>jiné</v>
      </c>
      <c r="L886" s="1" t="s">
        <v>30</v>
      </c>
      <c r="M886" s="1" t="s">
        <v>31</v>
      </c>
      <c r="N886" s="1" t="s">
        <v>23</v>
      </c>
      <c r="O886">
        <f t="shared" si="39"/>
        <v>4</v>
      </c>
      <c r="P886" t="str">
        <f t="shared" si="40"/>
        <v>NE</v>
      </c>
      <c r="Q886" s="4" t="str">
        <f>IFERROR(VLOOKUP(E886,'Svátky 2023'!B$2:B$14,1,0),"")</f>
        <v/>
      </c>
      <c r="R886" t="str">
        <f t="shared" si="41"/>
        <v/>
      </c>
    </row>
    <row r="887" spans="1:18" x14ac:dyDescent="0.25">
      <c r="A887" s="1" t="s">
        <v>3130</v>
      </c>
      <c r="B887" s="1" t="s">
        <v>3131</v>
      </c>
      <c r="C887" s="1" t="s">
        <v>3132</v>
      </c>
      <c r="D887" s="1" t="s">
        <v>35</v>
      </c>
      <c r="E887" s="4">
        <v>44966</v>
      </c>
      <c r="F887" s="8">
        <v>0.52083333333333337</v>
      </c>
      <c r="G887" s="4">
        <v>44968</v>
      </c>
      <c r="H887" s="1" t="s">
        <v>1105</v>
      </c>
      <c r="I887" s="1" t="s">
        <v>145</v>
      </c>
      <c r="J887" s="5">
        <v>3</v>
      </c>
      <c r="K887" s="5" t="str">
        <f>VLOOKUP(J887,'Svátky 2023'!A$18:B$20,2,0)</f>
        <v>jiné</v>
      </c>
      <c r="L887" s="1" t="s">
        <v>30</v>
      </c>
      <c r="M887" s="1" t="s">
        <v>31</v>
      </c>
      <c r="N887" s="1" t="s">
        <v>23</v>
      </c>
      <c r="O887">
        <f t="shared" si="39"/>
        <v>4</v>
      </c>
      <c r="P887" t="str">
        <f t="shared" si="40"/>
        <v>NE</v>
      </c>
      <c r="Q887" s="4" t="str">
        <f>IFERROR(VLOOKUP(E887,'Svátky 2023'!B$2:B$14,1,0),"")</f>
        <v/>
      </c>
      <c r="R887" t="str">
        <f t="shared" si="41"/>
        <v/>
      </c>
    </row>
    <row r="888" spans="1:18" x14ac:dyDescent="0.25">
      <c r="A888" s="1" t="s">
        <v>3133</v>
      </c>
      <c r="B888" s="1" t="s">
        <v>3134</v>
      </c>
      <c r="C888" s="1" t="s">
        <v>3135</v>
      </c>
      <c r="D888" s="1" t="s">
        <v>35</v>
      </c>
      <c r="E888" s="4">
        <v>44966</v>
      </c>
      <c r="F888" s="8">
        <v>0.63750000000000007</v>
      </c>
      <c r="G888" s="4">
        <v>44968</v>
      </c>
      <c r="H888" s="1" t="s">
        <v>2233</v>
      </c>
      <c r="I888" s="1" t="s">
        <v>19</v>
      </c>
      <c r="J888" s="5">
        <v>1</v>
      </c>
      <c r="K888" s="5" t="str">
        <f>VLOOKUP(J888,'Svátky 2023'!A$18:B$20,2,0)</f>
        <v>neodkladné</v>
      </c>
      <c r="L888" s="1" t="s">
        <v>21</v>
      </c>
      <c r="M888" s="1" t="s">
        <v>22</v>
      </c>
      <c r="N888" s="1" t="s">
        <v>23</v>
      </c>
      <c r="O888">
        <f t="shared" si="39"/>
        <v>4</v>
      </c>
      <c r="P888" t="str">
        <f t="shared" si="40"/>
        <v>ANO</v>
      </c>
      <c r="Q888" s="4" t="str">
        <f>IFERROR(VLOOKUP(E888,'Svátky 2023'!B$2:B$14,1,0),"")</f>
        <v/>
      </c>
      <c r="R888" t="str">
        <f t="shared" si="41"/>
        <v>ANO</v>
      </c>
    </row>
    <row r="889" spans="1:18" x14ac:dyDescent="0.25">
      <c r="A889" s="1" t="s">
        <v>3136</v>
      </c>
      <c r="B889" s="1" t="s">
        <v>3137</v>
      </c>
      <c r="C889" s="1" t="s">
        <v>3138</v>
      </c>
      <c r="D889" s="1" t="s">
        <v>35</v>
      </c>
      <c r="E889" s="4">
        <v>44966</v>
      </c>
      <c r="F889" s="8">
        <v>0.71458333333333324</v>
      </c>
      <c r="G889" s="4">
        <v>44968</v>
      </c>
      <c r="H889" s="1" t="s">
        <v>1565</v>
      </c>
      <c r="I889" s="1" t="s">
        <v>29</v>
      </c>
      <c r="J889" s="5">
        <v>3</v>
      </c>
      <c r="K889" s="5" t="str">
        <f>VLOOKUP(J889,'Svátky 2023'!A$18:B$20,2,0)</f>
        <v>jiné</v>
      </c>
      <c r="L889" s="1" t="s">
        <v>30</v>
      </c>
      <c r="M889" s="1" t="s">
        <v>31</v>
      </c>
      <c r="N889" s="1" t="s">
        <v>23</v>
      </c>
      <c r="O889">
        <f t="shared" si="39"/>
        <v>4</v>
      </c>
      <c r="P889" t="str">
        <f t="shared" si="40"/>
        <v>ANO</v>
      </c>
      <c r="Q889" s="4" t="str">
        <f>IFERROR(VLOOKUP(E889,'Svátky 2023'!B$2:B$14,1,0),"")</f>
        <v/>
      </c>
      <c r="R889" t="str">
        <f t="shared" si="41"/>
        <v>ANO</v>
      </c>
    </row>
    <row r="890" spans="1:18" x14ac:dyDescent="0.25">
      <c r="A890" s="1" t="s">
        <v>3140</v>
      </c>
      <c r="B890" s="1" t="s">
        <v>3141</v>
      </c>
      <c r="C890" s="1" t="s">
        <v>3142</v>
      </c>
      <c r="D890" s="1" t="s">
        <v>64</v>
      </c>
      <c r="E890" s="4">
        <v>44966</v>
      </c>
      <c r="F890" s="8">
        <v>0.78333333333333333</v>
      </c>
      <c r="G890" s="4">
        <v>44968</v>
      </c>
      <c r="H890" s="1" t="s">
        <v>1595</v>
      </c>
      <c r="I890" s="1" t="s">
        <v>19</v>
      </c>
      <c r="J890" s="5">
        <v>1</v>
      </c>
      <c r="K890" s="5" t="str">
        <f>VLOOKUP(J890,'Svátky 2023'!A$18:B$20,2,0)</f>
        <v>neodkladné</v>
      </c>
      <c r="L890" s="1" t="s">
        <v>21</v>
      </c>
      <c r="M890" s="1" t="s">
        <v>22</v>
      </c>
      <c r="N890" s="1" t="s">
        <v>23</v>
      </c>
      <c r="O890">
        <f t="shared" si="39"/>
        <v>4</v>
      </c>
      <c r="P890" t="str">
        <f t="shared" si="40"/>
        <v>ANO</v>
      </c>
      <c r="Q890" s="4" t="str">
        <f>IFERROR(VLOOKUP(E890,'Svátky 2023'!B$2:B$14,1,0),"")</f>
        <v/>
      </c>
      <c r="R890" t="str">
        <f t="shared" si="41"/>
        <v>ANO</v>
      </c>
    </row>
    <row r="891" spans="1:18" x14ac:dyDescent="0.25">
      <c r="A891" s="1" t="s">
        <v>3144</v>
      </c>
      <c r="B891" s="1" t="s">
        <v>3145</v>
      </c>
      <c r="C891" s="1" t="s">
        <v>3146</v>
      </c>
      <c r="D891" s="1" t="s">
        <v>35</v>
      </c>
      <c r="E891" s="4">
        <v>44966</v>
      </c>
      <c r="F891" s="8">
        <v>0.79236111111111107</v>
      </c>
      <c r="G891" s="4">
        <v>44968</v>
      </c>
      <c r="H891" s="1" t="s">
        <v>2257</v>
      </c>
      <c r="I891" s="1" t="s">
        <v>51</v>
      </c>
      <c r="J891" s="5">
        <v>1</v>
      </c>
      <c r="K891" s="5" t="str">
        <f>VLOOKUP(J891,'Svátky 2023'!A$18:B$20,2,0)</f>
        <v>neodkladné</v>
      </c>
      <c r="L891" s="1" t="s">
        <v>21</v>
      </c>
      <c r="M891" s="1" t="s">
        <v>22</v>
      </c>
      <c r="N891" s="1" t="s">
        <v>23</v>
      </c>
      <c r="O891">
        <f t="shared" si="39"/>
        <v>4</v>
      </c>
      <c r="P891" t="str">
        <f t="shared" si="40"/>
        <v>ANO</v>
      </c>
      <c r="Q891" s="4" t="str">
        <f>IFERROR(VLOOKUP(E891,'Svátky 2023'!B$2:B$14,1,0),"")</f>
        <v/>
      </c>
      <c r="R891" t="str">
        <f t="shared" si="41"/>
        <v>ANO</v>
      </c>
    </row>
    <row r="892" spans="1:18" x14ac:dyDescent="0.25">
      <c r="A892" s="1" t="s">
        <v>3147</v>
      </c>
      <c r="B892" s="1" t="s">
        <v>3148</v>
      </c>
      <c r="C892" s="1" t="s">
        <v>3149</v>
      </c>
      <c r="D892" s="1" t="s">
        <v>35</v>
      </c>
      <c r="E892" s="4">
        <v>44966</v>
      </c>
      <c r="F892" s="8">
        <v>0.79236111111111107</v>
      </c>
      <c r="G892" s="4">
        <v>44968</v>
      </c>
      <c r="H892" s="1" t="s">
        <v>3150</v>
      </c>
      <c r="I892" s="1" t="s">
        <v>120</v>
      </c>
      <c r="J892" s="5">
        <v>3</v>
      </c>
      <c r="K892" s="5" t="str">
        <f>VLOOKUP(J892,'Svátky 2023'!A$18:B$20,2,0)</f>
        <v>jiné</v>
      </c>
      <c r="L892" s="1" t="s">
        <v>30</v>
      </c>
      <c r="M892" s="1" t="s">
        <v>31</v>
      </c>
      <c r="N892" s="1" t="s">
        <v>23</v>
      </c>
      <c r="O892">
        <f t="shared" si="39"/>
        <v>4</v>
      </c>
      <c r="P892" t="str">
        <f t="shared" si="40"/>
        <v>ANO</v>
      </c>
      <c r="Q892" s="4" t="str">
        <f>IFERROR(VLOOKUP(E892,'Svátky 2023'!B$2:B$14,1,0),"")</f>
        <v/>
      </c>
      <c r="R892" t="str">
        <f t="shared" si="41"/>
        <v>ANO</v>
      </c>
    </row>
    <row r="893" spans="1:18" x14ac:dyDescent="0.25">
      <c r="A893" s="1" t="s">
        <v>3151</v>
      </c>
      <c r="B893" s="1" t="s">
        <v>3152</v>
      </c>
      <c r="C893" s="1" t="s">
        <v>3153</v>
      </c>
      <c r="D893" s="1" t="s">
        <v>35</v>
      </c>
      <c r="E893" s="4">
        <v>44966</v>
      </c>
      <c r="F893" s="8">
        <v>0.86041666666666661</v>
      </c>
      <c r="G893" s="4">
        <v>44968</v>
      </c>
      <c r="H893" s="1" t="s">
        <v>1059</v>
      </c>
      <c r="I893" s="1" t="s">
        <v>19</v>
      </c>
      <c r="J893" s="5">
        <v>1</v>
      </c>
      <c r="K893" s="5" t="str">
        <f>VLOOKUP(J893,'Svátky 2023'!A$18:B$20,2,0)</f>
        <v>neodkladné</v>
      </c>
      <c r="L893" s="1" t="s">
        <v>21</v>
      </c>
      <c r="M893" s="1" t="s">
        <v>22</v>
      </c>
      <c r="N893" s="1" t="s">
        <v>23</v>
      </c>
      <c r="O893">
        <f t="shared" si="39"/>
        <v>4</v>
      </c>
      <c r="P893" t="str">
        <f t="shared" si="40"/>
        <v>ANO</v>
      </c>
      <c r="Q893" s="4" t="str">
        <f>IFERROR(VLOOKUP(E893,'Svátky 2023'!B$2:B$14,1,0),"")</f>
        <v/>
      </c>
      <c r="R893" t="str">
        <f t="shared" si="41"/>
        <v>ANO</v>
      </c>
    </row>
    <row r="894" spans="1:18" x14ac:dyDescent="0.25">
      <c r="A894" s="1" t="s">
        <v>3154</v>
      </c>
      <c r="B894" s="1" t="s">
        <v>3155</v>
      </c>
      <c r="C894" s="1" t="s">
        <v>3156</v>
      </c>
      <c r="D894" s="1" t="s">
        <v>35</v>
      </c>
      <c r="E894" s="4">
        <v>44966</v>
      </c>
      <c r="F894" s="8">
        <v>0.4604166666666667</v>
      </c>
      <c r="G894" s="4">
        <v>44969</v>
      </c>
      <c r="H894" s="1" t="s">
        <v>367</v>
      </c>
      <c r="I894" s="1" t="s">
        <v>258</v>
      </c>
      <c r="J894" s="5">
        <v>2</v>
      </c>
      <c r="K894" s="5" t="str">
        <f>VLOOKUP(J894,'Svátky 2023'!A$18:B$20,2,0)</f>
        <v>plánované</v>
      </c>
      <c r="L894" s="1" t="s">
        <v>21</v>
      </c>
      <c r="M894" s="1" t="s">
        <v>22</v>
      </c>
      <c r="N894" s="1" t="s">
        <v>23</v>
      </c>
      <c r="O894">
        <f t="shared" si="39"/>
        <v>4</v>
      </c>
      <c r="P894" t="str">
        <f t="shared" si="40"/>
        <v>NE</v>
      </c>
      <c r="Q894" s="4" t="str">
        <f>IFERROR(VLOOKUP(E894,'Svátky 2023'!B$2:B$14,1,0),"")</f>
        <v/>
      </c>
      <c r="R894" t="str">
        <f t="shared" si="41"/>
        <v/>
      </c>
    </row>
    <row r="895" spans="1:18" x14ac:dyDescent="0.25">
      <c r="A895" s="1" t="s">
        <v>3157</v>
      </c>
      <c r="B895" s="1" t="s">
        <v>3158</v>
      </c>
      <c r="C895" s="1" t="s">
        <v>3159</v>
      </c>
      <c r="D895" s="1" t="s">
        <v>35</v>
      </c>
      <c r="E895" s="4">
        <v>44963</v>
      </c>
      <c r="F895" s="8">
        <v>0.40833333333333338</v>
      </c>
      <c r="G895" s="4">
        <v>44969</v>
      </c>
      <c r="H895" s="1" t="s">
        <v>377</v>
      </c>
      <c r="I895" s="1" t="s">
        <v>151</v>
      </c>
      <c r="J895" s="5">
        <v>2</v>
      </c>
      <c r="K895" s="5" t="str">
        <f>VLOOKUP(J895,'Svátky 2023'!A$18:B$20,2,0)</f>
        <v>plánované</v>
      </c>
      <c r="L895" s="1" t="s">
        <v>21</v>
      </c>
      <c r="M895" s="1" t="s">
        <v>22</v>
      </c>
      <c r="N895" s="1" t="s">
        <v>23</v>
      </c>
      <c r="O895">
        <f t="shared" si="39"/>
        <v>1</v>
      </c>
      <c r="P895" t="str">
        <f t="shared" si="40"/>
        <v>NE</v>
      </c>
      <c r="Q895" s="4" t="str">
        <f>IFERROR(VLOOKUP(E895,'Svátky 2023'!B$2:B$14,1,0),"")</f>
        <v/>
      </c>
      <c r="R895" t="str">
        <f t="shared" si="41"/>
        <v/>
      </c>
    </row>
    <row r="896" spans="1:18" x14ac:dyDescent="0.25">
      <c r="A896" s="1" t="s">
        <v>3160</v>
      </c>
      <c r="B896" s="1" t="s">
        <v>3161</v>
      </c>
      <c r="C896" s="1" t="s">
        <v>3162</v>
      </c>
      <c r="D896" s="1" t="s">
        <v>64</v>
      </c>
      <c r="E896" s="4">
        <v>44965</v>
      </c>
      <c r="F896" s="8">
        <v>0.4548611111111111</v>
      </c>
      <c r="G896" s="4">
        <v>44969</v>
      </c>
      <c r="H896" s="1" t="s">
        <v>2557</v>
      </c>
      <c r="I896" s="1" t="s">
        <v>151</v>
      </c>
      <c r="J896" s="5">
        <v>2</v>
      </c>
      <c r="K896" s="5" t="str">
        <f>VLOOKUP(J896,'Svátky 2023'!A$18:B$20,2,0)</f>
        <v>plánované</v>
      </c>
      <c r="L896" s="1" t="s">
        <v>21</v>
      </c>
      <c r="M896" s="1" t="s">
        <v>22</v>
      </c>
      <c r="N896" s="1" t="s">
        <v>23</v>
      </c>
      <c r="O896">
        <f t="shared" si="39"/>
        <v>3</v>
      </c>
      <c r="P896" t="str">
        <f t="shared" si="40"/>
        <v>NE</v>
      </c>
      <c r="Q896" s="4" t="str">
        <f>IFERROR(VLOOKUP(E896,'Svátky 2023'!B$2:B$14,1,0),"")</f>
        <v/>
      </c>
      <c r="R896" t="str">
        <f t="shared" si="41"/>
        <v/>
      </c>
    </row>
    <row r="897" spans="1:18" x14ac:dyDescent="0.25">
      <c r="A897" s="1" t="s">
        <v>3163</v>
      </c>
      <c r="B897" s="1" t="s">
        <v>3164</v>
      </c>
      <c r="C897" s="1" t="s">
        <v>3165</v>
      </c>
      <c r="D897" s="1" t="s">
        <v>64</v>
      </c>
      <c r="E897" s="4">
        <v>44965</v>
      </c>
      <c r="F897" s="8">
        <v>0.56180555555555556</v>
      </c>
      <c r="G897" s="4">
        <v>44969</v>
      </c>
      <c r="H897" s="1" t="s">
        <v>60</v>
      </c>
      <c r="I897" s="1" t="s">
        <v>145</v>
      </c>
      <c r="J897" s="5">
        <v>3</v>
      </c>
      <c r="K897" s="5" t="str">
        <f>VLOOKUP(J897,'Svátky 2023'!A$18:B$20,2,0)</f>
        <v>jiné</v>
      </c>
      <c r="L897" s="1" t="s">
        <v>30</v>
      </c>
      <c r="M897" s="1" t="s">
        <v>31</v>
      </c>
      <c r="N897" s="1" t="s">
        <v>23</v>
      </c>
      <c r="O897">
        <f t="shared" si="39"/>
        <v>3</v>
      </c>
      <c r="P897" t="str">
        <f t="shared" si="40"/>
        <v>NE</v>
      </c>
      <c r="Q897" s="4" t="str">
        <f>IFERROR(VLOOKUP(E897,'Svátky 2023'!B$2:B$14,1,0),"")</f>
        <v/>
      </c>
      <c r="R897" t="str">
        <f t="shared" si="41"/>
        <v/>
      </c>
    </row>
    <row r="898" spans="1:18" x14ac:dyDescent="0.25">
      <c r="A898" s="1" t="s">
        <v>3166</v>
      </c>
      <c r="B898" s="1" t="s">
        <v>3167</v>
      </c>
      <c r="C898" s="1" t="s">
        <v>3168</v>
      </c>
      <c r="D898" s="1" t="s">
        <v>35</v>
      </c>
      <c r="E898" s="4">
        <v>44966</v>
      </c>
      <c r="F898" s="8">
        <v>0.3979166666666667</v>
      </c>
      <c r="G898" s="4">
        <v>44969</v>
      </c>
      <c r="H898" s="1" t="s">
        <v>277</v>
      </c>
      <c r="I898" s="1" t="s">
        <v>151</v>
      </c>
      <c r="J898" s="5">
        <v>2</v>
      </c>
      <c r="K898" s="5" t="str">
        <f>VLOOKUP(J898,'Svátky 2023'!A$18:B$20,2,0)</f>
        <v>plánované</v>
      </c>
      <c r="L898" s="1" t="s">
        <v>21</v>
      </c>
      <c r="M898" s="1" t="s">
        <v>22</v>
      </c>
      <c r="N898" s="1" t="s">
        <v>23</v>
      </c>
      <c r="O898">
        <f t="shared" si="39"/>
        <v>4</v>
      </c>
      <c r="P898" t="str">
        <f t="shared" si="40"/>
        <v>NE</v>
      </c>
      <c r="Q898" s="4" t="str">
        <f>IFERROR(VLOOKUP(E898,'Svátky 2023'!B$2:B$14,1,0),"")</f>
        <v/>
      </c>
      <c r="R898" t="str">
        <f t="shared" si="41"/>
        <v/>
      </c>
    </row>
    <row r="899" spans="1:18" x14ac:dyDescent="0.25">
      <c r="A899" s="1" t="s">
        <v>3169</v>
      </c>
      <c r="B899" s="1" t="s">
        <v>3170</v>
      </c>
      <c r="C899" s="1" t="s">
        <v>3171</v>
      </c>
      <c r="D899" s="1" t="s">
        <v>100</v>
      </c>
      <c r="E899" s="4">
        <v>44966</v>
      </c>
      <c r="F899" s="8">
        <v>0.40902777777777777</v>
      </c>
      <c r="G899" s="4">
        <v>44969</v>
      </c>
      <c r="H899" s="1" t="s">
        <v>1498</v>
      </c>
      <c r="I899" s="1" t="s">
        <v>151</v>
      </c>
      <c r="J899" s="5">
        <v>2</v>
      </c>
      <c r="K899" s="5" t="str">
        <f>VLOOKUP(J899,'Svátky 2023'!A$18:B$20,2,0)</f>
        <v>plánované</v>
      </c>
      <c r="L899" s="1" t="s">
        <v>21</v>
      </c>
      <c r="M899" s="1" t="s">
        <v>22</v>
      </c>
      <c r="N899" s="1" t="s">
        <v>23</v>
      </c>
      <c r="O899">
        <f t="shared" ref="O899:O962" si="42">WEEKDAY(E899,2)</f>
        <v>4</v>
      </c>
      <c r="P899" t="str">
        <f t="shared" ref="P899:P962" si="43">IF(F899&gt;V$1,"ANO",IF(F899&lt;X$1,"ANO","NE"))</f>
        <v>NE</v>
      </c>
      <c r="Q899" s="4" t="str">
        <f>IFERROR(VLOOKUP(E899,'Svátky 2023'!B$2:B$14,1,0),"")</f>
        <v/>
      </c>
      <c r="R899" t="str">
        <f t="shared" ref="R899:R962" si="44">IF(OR(O899&gt;5,P899="ANO",Q899&lt;&gt;""),"ANO","")</f>
        <v/>
      </c>
    </row>
    <row r="900" spans="1:18" x14ac:dyDescent="0.25">
      <c r="A900" s="1" t="s">
        <v>3172</v>
      </c>
      <c r="B900" s="1" t="s">
        <v>1221</v>
      </c>
      <c r="C900" s="1" t="s">
        <v>1222</v>
      </c>
      <c r="D900" s="1" t="s">
        <v>35</v>
      </c>
      <c r="E900" s="4">
        <v>44966</v>
      </c>
      <c r="F900" s="8">
        <v>0.50694444444444442</v>
      </c>
      <c r="G900" s="4">
        <v>44969</v>
      </c>
      <c r="H900" s="1" t="s">
        <v>60</v>
      </c>
      <c r="I900" s="1" t="s">
        <v>145</v>
      </c>
      <c r="J900" s="5">
        <v>3</v>
      </c>
      <c r="K900" s="5" t="str">
        <f>VLOOKUP(J900,'Svátky 2023'!A$18:B$20,2,0)</f>
        <v>jiné</v>
      </c>
      <c r="L900" s="1" t="s">
        <v>30</v>
      </c>
      <c r="M900" s="1" t="s">
        <v>31</v>
      </c>
      <c r="N900" s="1" t="s">
        <v>23</v>
      </c>
      <c r="O900">
        <f t="shared" si="42"/>
        <v>4</v>
      </c>
      <c r="P900" t="str">
        <f t="shared" si="43"/>
        <v>NE</v>
      </c>
      <c r="Q900" s="4" t="str">
        <f>IFERROR(VLOOKUP(E900,'Svátky 2023'!B$2:B$14,1,0),"")</f>
        <v/>
      </c>
      <c r="R900" t="str">
        <f t="shared" si="44"/>
        <v/>
      </c>
    </row>
    <row r="901" spans="1:18" x14ac:dyDescent="0.25">
      <c r="A901" s="1" t="s">
        <v>3173</v>
      </c>
      <c r="B901" s="1" t="s">
        <v>3174</v>
      </c>
      <c r="C901" s="1" t="s">
        <v>3175</v>
      </c>
      <c r="D901" s="1" t="s">
        <v>100</v>
      </c>
      <c r="E901" s="4">
        <v>44966</v>
      </c>
      <c r="F901" s="8">
        <v>0.79861111111111116</v>
      </c>
      <c r="G901" s="4">
        <v>44969</v>
      </c>
      <c r="H901" s="1" t="s">
        <v>60</v>
      </c>
      <c r="I901" s="1" t="s">
        <v>145</v>
      </c>
      <c r="J901" s="5">
        <v>3</v>
      </c>
      <c r="K901" s="5" t="str">
        <f>VLOOKUP(J901,'Svátky 2023'!A$18:B$20,2,0)</f>
        <v>jiné</v>
      </c>
      <c r="L901" s="1" t="s">
        <v>30</v>
      </c>
      <c r="M901" s="1" t="s">
        <v>31</v>
      </c>
      <c r="N901" s="1" t="s">
        <v>23</v>
      </c>
      <c r="O901">
        <f t="shared" si="42"/>
        <v>4</v>
      </c>
      <c r="P901" t="str">
        <f t="shared" si="43"/>
        <v>ANO</v>
      </c>
      <c r="Q901" s="4" t="str">
        <f>IFERROR(VLOOKUP(E901,'Svátky 2023'!B$2:B$14,1,0),"")</f>
        <v/>
      </c>
      <c r="R901" t="str">
        <f t="shared" si="44"/>
        <v>ANO</v>
      </c>
    </row>
    <row r="902" spans="1:18" x14ac:dyDescent="0.25">
      <c r="A902" s="1" t="s">
        <v>3176</v>
      </c>
      <c r="B902" s="1" t="s">
        <v>1225</v>
      </c>
      <c r="C902" s="1" t="s">
        <v>1226</v>
      </c>
      <c r="D902" s="1" t="s">
        <v>48</v>
      </c>
      <c r="E902" s="4">
        <v>44967</v>
      </c>
      <c r="F902" s="8">
        <v>0.67569444444444438</v>
      </c>
      <c r="G902" s="4">
        <v>44969</v>
      </c>
      <c r="H902" s="1" t="s">
        <v>200</v>
      </c>
      <c r="I902" s="1" t="s">
        <v>264</v>
      </c>
      <c r="J902" s="5">
        <v>3</v>
      </c>
      <c r="K902" s="5" t="str">
        <f>VLOOKUP(J902,'Svátky 2023'!A$18:B$20,2,0)</f>
        <v>jiné</v>
      </c>
      <c r="L902" s="1" t="s">
        <v>30</v>
      </c>
      <c r="M902" s="1" t="s">
        <v>31</v>
      </c>
      <c r="N902" s="1" t="s">
        <v>23</v>
      </c>
      <c r="O902">
        <f t="shared" si="42"/>
        <v>5</v>
      </c>
      <c r="P902" t="str">
        <f t="shared" si="43"/>
        <v>ANO</v>
      </c>
      <c r="Q902" s="4" t="str">
        <f>IFERROR(VLOOKUP(E902,'Svátky 2023'!B$2:B$14,1,0),"")</f>
        <v/>
      </c>
      <c r="R902" t="str">
        <f t="shared" si="44"/>
        <v>ANO</v>
      </c>
    </row>
    <row r="903" spans="1:18" x14ac:dyDescent="0.25">
      <c r="A903" s="1" t="s">
        <v>3177</v>
      </c>
      <c r="B903" s="1" t="s">
        <v>3178</v>
      </c>
      <c r="C903" s="1" t="s">
        <v>3179</v>
      </c>
      <c r="D903" s="1" t="s">
        <v>35</v>
      </c>
      <c r="E903" s="4">
        <v>44969</v>
      </c>
      <c r="F903" s="8">
        <v>0.65902777777777777</v>
      </c>
      <c r="G903" s="4">
        <v>44969</v>
      </c>
      <c r="H903" s="1" t="s">
        <v>428</v>
      </c>
      <c r="I903" s="1" t="s">
        <v>19</v>
      </c>
      <c r="J903" s="5">
        <v>1</v>
      </c>
      <c r="K903" s="5" t="str">
        <f>VLOOKUP(J903,'Svátky 2023'!A$18:B$20,2,0)</f>
        <v>neodkladné</v>
      </c>
      <c r="L903" s="1" t="s">
        <v>21</v>
      </c>
      <c r="M903" s="1" t="s">
        <v>31</v>
      </c>
      <c r="N903" s="1" t="s">
        <v>31</v>
      </c>
      <c r="O903">
        <f t="shared" si="42"/>
        <v>7</v>
      </c>
      <c r="P903" t="str">
        <f t="shared" si="43"/>
        <v>ANO</v>
      </c>
      <c r="Q903" s="4" t="str">
        <f>IFERROR(VLOOKUP(E903,'Svátky 2023'!B$2:B$14,1,0),"")</f>
        <v/>
      </c>
      <c r="R903" t="str">
        <f t="shared" si="44"/>
        <v>ANO</v>
      </c>
    </row>
    <row r="904" spans="1:18" x14ac:dyDescent="0.25">
      <c r="A904" s="1" t="s">
        <v>3181</v>
      </c>
      <c r="B904" s="1" t="s">
        <v>3182</v>
      </c>
      <c r="C904" s="1" t="s">
        <v>3183</v>
      </c>
      <c r="D904" s="1" t="s">
        <v>35</v>
      </c>
      <c r="E904" s="4">
        <v>44969</v>
      </c>
      <c r="F904" s="8">
        <v>0.7319444444444444</v>
      </c>
      <c r="G904" s="4">
        <v>44969</v>
      </c>
      <c r="H904" s="1" t="s">
        <v>2773</v>
      </c>
      <c r="I904" s="1" t="s">
        <v>29</v>
      </c>
      <c r="J904" s="5">
        <v>3</v>
      </c>
      <c r="K904" s="5" t="str">
        <f>VLOOKUP(J904,'Svátky 2023'!A$18:B$20,2,0)</f>
        <v>jiné</v>
      </c>
      <c r="L904" s="1" t="s">
        <v>30</v>
      </c>
      <c r="M904" s="1" t="s">
        <v>31</v>
      </c>
      <c r="N904" s="1" t="s">
        <v>23</v>
      </c>
      <c r="O904">
        <f t="shared" si="42"/>
        <v>7</v>
      </c>
      <c r="P904" t="str">
        <f t="shared" si="43"/>
        <v>ANO</v>
      </c>
      <c r="Q904" s="4" t="str">
        <f>IFERROR(VLOOKUP(E904,'Svátky 2023'!B$2:B$14,1,0),"")</f>
        <v/>
      </c>
      <c r="R904" t="str">
        <f t="shared" si="44"/>
        <v>ANO</v>
      </c>
    </row>
    <row r="905" spans="1:18" x14ac:dyDescent="0.25">
      <c r="A905" s="1" t="s">
        <v>3184</v>
      </c>
      <c r="B905" s="1" t="s">
        <v>3185</v>
      </c>
      <c r="C905" s="1" t="s">
        <v>3186</v>
      </c>
      <c r="D905" s="1" t="s">
        <v>48</v>
      </c>
      <c r="E905" s="4">
        <v>44966</v>
      </c>
      <c r="F905" s="8">
        <v>0.46319444444444446</v>
      </c>
      <c r="G905" s="4">
        <v>44970</v>
      </c>
      <c r="H905" s="1" t="s">
        <v>1438</v>
      </c>
      <c r="I905" s="1" t="s">
        <v>38</v>
      </c>
      <c r="J905" s="5">
        <v>1</v>
      </c>
      <c r="K905" s="5" t="str">
        <f>VLOOKUP(J905,'Svátky 2023'!A$18:B$20,2,0)</f>
        <v>neodkladné</v>
      </c>
      <c r="L905" s="1" t="s">
        <v>23</v>
      </c>
      <c r="M905" s="1" t="s">
        <v>22</v>
      </c>
      <c r="N905" s="1" t="s">
        <v>23</v>
      </c>
      <c r="O905">
        <f t="shared" si="42"/>
        <v>4</v>
      </c>
      <c r="P905" t="str">
        <f t="shared" si="43"/>
        <v>NE</v>
      </c>
      <c r="Q905" s="4" t="str">
        <f>IFERROR(VLOOKUP(E905,'Svátky 2023'!B$2:B$14,1,0),"")</f>
        <v/>
      </c>
      <c r="R905" t="str">
        <f t="shared" si="44"/>
        <v/>
      </c>
    </row>
    <row r="906" spans="1:18" x14ac:dyDescent="0.25">
      <c r="A906" s="1" t="s">
        <v>3187</v>
      </c>
      <c r="B906" s="1" t="s">
        <v>3188</v>
      </c>
      <c r="C906" s="1" t="s">
        <v>3189</v>
      </c>
      <c r="D906" s="1" t="s">
        <v>48</v>
      </c>
      <c r="E906" s="4">
        <v>44964</v>
      </c>
      <c r="F906" s="8">
        <v>0.90486111111111101</v>
      </c>
      <c r="G906" s="4">
        <v>44970</v>
      </c>
      <c r="H906" s="1" t="s">
        <v>645</v>
      </c>
      <c r="I906" s="1" t="s">
        <v>38</v>
      </c>
      <c r="J906" s="5">
        <v>1</v>
      </c>
      <c r="K906" s="5" t="str">
        <f>VLOOKUP(J906,'Svátky 2023'!A$18:B$20,2,0)</f>
        <v>neodkladné</v>
      </c>
      <c r="L906" s="1" t="s">
        <v>21</v>
      </c>
      <c r="M906" s="1" t="s">
        <v>22</v>
      </c>
      <c r="N906" s="1" t="s">
        <v>23</v>
      </c>
      <c r="O906">
        <f t="shared" si="42"/>
        <v>2</v>
      </c>
      <c r="P906" t="str">
        <f t="shared" si="43"/>
        <v>ANO</v>
      </c>
      <c r="Q906" s="4" t="str">
        <f>IFERROR(VLOOKUP(E906,'Svátky 2023'!B$2:B$14,1,0),"")</f>
        <v/>
      </c>
      <c r="R906" t="str">
        <f t="shared" si="44"/>
        <v>ANO</v>
      </c>
    </row>
    <row r="907" spans="1:18" x14ac:dyDescent="0.25">
      <c r="A907" s="1" t="s">
        <v>3190</v>
      </c>
      <c r="B907" s="1" t="s">
        <v>3191</v>
      </c>
      <c r="C907" s="1" t="s">
        <v>3192</v>
      </c>
      <c r="D907" s="1" t="s">
        <v>48</v>
      </c>
      <c r="E907" s="4">
        <v>44964</v>
      </c>
      <c r="F907" s="8">
        <v>0.90763888888888899</v>
      </c>
      <c r="G907" s="4">
        <v>44970</v>
      </c>
      <c r="H907" s="1" t="s">
        <v>1972</v>
      </c>
      <c r="I907" s="1" t="s">
        <v>44</v>
      </c>
      <c r="J907" s="5">
        <v>3</v>
      </c>
      <c r="K907" s="5" t="str">
        <f>VLOOKUP(J907,'Svátky 2023'!A$18:B$20,2,0)</f>
        <v>jiné</v>
      </c>
      <c r="L907" s="1" t="s">
        <v>30</v>
      </c>
      <c r="M907" s="1" t="s">
        <v>31</v>
      </c>
      <c r="N907" s="1" t="s">
        <v>23</v>
      </c>
      <c r="O907">
        <f t="shared" si="42"/>
        <v>2</v>
      </c>
      <c r="P907" t="str">
        <f t="shared" si="43"/>
        <v>ANO</v>
      </c>
      <c r="Q907" s="4" t="str">
        <f>IFERROR(VLOOKUP(E907,'Svátky 2023'!B$2:B$14,1,0),"")</f>
        <v/>
      </c>
      <c r="R907" t="str">
        <f t="shared" si="44"/>
        <v>ANO</v>
      </c>
    </row>
    <row r="908" spans="1:18" x14ac:dyDescent="0.25">
      <c r="A908" s="1" t="s">
        <v>3193</v>
      </c>
      <c r="B908" s="1" t="s">
        <v>3194</v>
      </c>
      <c r="C908" s="1" t="s">
        <v>3195</v>
      </c>
      <c r="D908" s="1" t="s">
        <v>64</v>
      </c>
      <c r="E908" s="4">
        <v>44965</v>
      </c>
      <c r="F908" s="8">
        <v>0.44722222222222219</v>
      </c>
      <c r="G908" s="4">
        <v>44970</v>
      </c>
      <c r="H908" s="1" t="s">
        <v>223</v>
      </c>
      <c r="I908" s="1" t="s">
        <v>38</v>
      </c>
      <c r="J908" s="5">
        <v>1</v>
      </c>
      <c r="K908" s="5" t="str">
        <f>VLOOKUP(J908,'Svátky 2023'!A$18:B$20,2,0)</f>
        <v>neodkladné</v>
      </c>
      <c r="L908" s="1" t="s">
        <v>23</v>
      </c>
      <c r="M908" s="1" t="s">
        <v>22</v>
      </c>
      <c r="N908" s="1" t="s">
        <v>23</v>
      </c>
      <c r="O908">
        <f t="shared" si="42"/>
        <v>3</v>
      </c>
      <c r="P908" t="str">
        <f t="shared" si="43"/>
        <v>NE</v>
      </c>
      <c r="Q908" s="4" t="str">
        <f>IFERROR(VLOOKUP(E908,'Svátky 2023'!B$2:B$14,1,0),"")</f>
        <v/>
      </c>
      <c r="R908" t="str">
        <f t="shared" si="44"/>
        <v/>
      </c>
    </row>
    <row r="909" spans="1:18" x14ac:dyDescent="0.25">
      <c r="A909" s="1" t="s">
        <v>3196</v>
      </c>
      <c r="B909" s="1" t="s">
        <v>3197</v>
      </c>
      <c r="C909" s="1" t="s">
        <v>3198</v>
      </c>
      <c r="D909" s="1" t="s">
        <v>64</v>
      </c>
      <c r="E909" s="4">
        <v>44965</v>
      </c>
      <c r="F909" s="8">
        <v>0.4604166666666667</v>
      </c>
      <c r="G909" s="4">
        <v>44970</v>
      </c>
      <c r="H909" s="1" t="s">
        <v>1599</v>
      </c>
      <c r="I909" s="1" t="s">
        <v>44</v>
      </c>
      <c r="J909" s="5">
        <v>3</v>
      </c>
      <c r="K909" s="5" t="str">
        <f>VLOOKUP(J909,'Svátky 2023'!A$18:B$20,2,0)</f>
        <v>jiné</v>
      </c>
      <c r="L909" s="1" t="s">
        <v>30</v>
      </c>
      <c r="M909" s="1" t="s">
        <v>31</v>
      </c>
      <c r="N909" s="1" t="s">
        <v>23</v>
      </c>
      <c r="O909">
        <f t="shared" si="42"/>
        <v>3</v>
      </c>
      <c r="P909" t="str">
        <f t="shared" si="43"/>
        <v>NE</v>
      </c>
      <c r="Q909" s="4" t="str">
        <f>IFERROR(VLOOKUP(E909,'Svátky 2023'!B$2:B$14,1,0),"")</f>
        <v/>
      </c>
      <c r="R909" t="str">
        <f t="shared" si="44"/>
        <v/>
      </c>
    </row>
    <row r="910" spans="1:18" x14ac:dyDescent="0.25">
      <c r="A910" s="1" t="s">
        <v>3199</v>
      </c>
      <c r="B910" s="1" t="s">
        <v>3200</v>
      </c>
      <c r="C910" s="1" t="s">
        <v>3201</v>
      </c>
      <c r="D910" s="1" t="s">
        <v>48</v>
      </c>
      <c r="E910" s="4">
        <v>44965</v>
      </c>
      <c r="F910" s="8">
        <v>0.56874999999999998</v>
      </c>
      <c r="G910" s="4">
        <v>44970</v>
      </c>
      <c r="H910" s="1" t="s">
        <v>893</v>
      </c>
      <c r="I910" s="1" t="s">
        <v>51</v>
      </c>
      <c r="J910" s="5">
        <v>2</v>
      </c>
      <c r="K910" s="5" t="str">
        <f>VLOOKUP(J910,'Svátky 2023'!A$18:B$20,2,0)</f>
        <v>plánované</v>
      </c>
      <c r="L910" s="1" t="s">
        <v>21</v>
      </c>
      <c r="M910" s="1" t="s">
        <v>22</v>
      </c>
      <c r="N910" s="1" t="s">
        <v>23</v>
      </c>
      <c r="O910">
        <f t="shared" si="42"/>
        <v>3</v>
      </c>
      <c r="P910" t="str">
        <f t="shared" si="43"/>
        <v>NE</v>
      </c>
      <c r="Q910" s="4" t="str">
        <f>IFERROR(VLOOKUP(E910,'Svátky 2023'!B$2:B$14,1,0),"")</f>
        <v/>
      </c>
      <c r="R910" t="str">
        <f t="shared" si="44"/>
        <v/>
      </c>
    </row>
    <row r="911" spans="1:18" x14ac:dyDescent="0.25">
      <c r="A911" s="1" t="s">
        <v>3202</v>
      </c>
      <c r="B911" s="1" t="s">
        <v>3203</v>
      </c>
      <c r="C911" s="1" t="s">
        <v>3204</v>
      </c>
      <c r="D911" s="1" t="s">
        <v>64</v>
      </c>
      <c r="E911" s="4">
        <v>44965</v>
      </c>
      <c r="F911" s="8">
        <v>0.68958333333333333</v>
      </c>
      <c r="G911" s="4">
        <v>44970</v>
      </c>
      <c r="H911" s="1" t="s">
        <v>2101</v>
      </c>
      <c r="I911" s="1" t="s">
        <v>51</v>
      </c>
      <c r="J911" s="5">
        <v>3</v>
      </c>
      <c r="K911" s="5" t="str">
        <f>VLOOKUP(J911,'Svátky 2023'!A$18:B$20,2,0)</f>
        <v>jiné</v>
      </c>
      <c r="L911" s="1" t="s">
        <v>21</v>
      </c>
      <c r="M911" s="1" t="s">
        <v>22</v>
      </c>
      <c r="N911" s="1" t="s">
        <v>23</v>
      </c>
      <c r="O911">
        <f t="shared" si="42"/>
        <v>3</v>
      </c>
      <c r="P911" t="str">
        <f t="shared" si="43"/>
        <v>ANO</v>
      </c>
      <c r="Q911" s="4" t="str">
        <f>IFERROR(VLOOKUP(E911,'Svátky 2023'!B$2:B$14,1,0),"")</f>
        <v/>
      </c>
      <c r="R911" t="str">
        <f t="shared" si="44"/>
        <v>ANO</v>
      </c>
    </row>
    <row r="912" spans="1:18" x14ac:dyDescent="0.25">
      <c r="A912" s="1" t="s">
        <v>3205</v>
      </c>
      <c r="B912" s="1" t="s">
        <v>3206</v>
      </c>
      <c r="C912" s="1" t="s">
        <v>3207</v>
      </c>
      <c r="D912" s="1" t="s">
        <v>48</v>
      </c>
      <c r="E912" s="4">
        <v>44966</v>
      </c>
      <c r="F912" s="8">
        <v>0.4777777777777778</v>
      </c>
      <c r="G912" s="4">
        <v>44970</v>
      </c>
      <c r="H912" s="1" t="s">
        <v>2214</v>
      </c>
      <c r="I912" s="1" t="s">
        <v>44</v>
      </c>
      <c r="J912" s="5">
        <v>3</v>
      </c>
      <c r="K912" s="5" t="str">
        <f>VLOOKUP(J912,'Svátky 2023'!A$18:B$20,2,0)</f>
        <v>jiné</v>
      </c>
      <c r="L912" s="1" t="s">
        <v>30</v>
      </c>
      <c r="M912" s="1" t="s">
        <v>31</v>
      </c>
      <c r="N912" s="1" t="s">
        <v>23</v>
      </c>
      <c r="O912">
        <f t="shared" si="42"/>
        <v>4</v>
      </c>
      <c r="P912" t="str">
        <f t="shared" si="43"/>
        <v>NE</v>
      </c>
      <c r="Q912" s="4" t="str">
        <f>IFERROR(VLOOKUP(E912,'Svátky 2023'!B$2:B$14,1,0),"")</f>
        <v/>
      </c>
      <c r="R912" t="str">
        <f t="shared" si="44"/>
        <v/>
      </c>
    </row>
    <row r="913" spans="1:18" x14ac:dyDescent="0.25">
      <c r="A913" s="1" t="s">
        <v>3208</v>
      </c>
      <c r="B913" s="1" t="s">
        <v>2535</v>
      </c>
      <c r="C913" s="1" t="s">
        <v>2536</v>
      </c>
      <c r="D913" s="1" t="s">
        <v>64</v>
      </c>
      <c r="E913" s="4">
        <v>44966</v>
      </c>
      <c r="F913" s="8">
        <v>0.47847222222222219</v>
      </c>
      <c r="G913" s="4">
        <v>44970</v>
      </c>
      <c r="H913" s="1" t="s">
        <v>1942</v>
      </c>
      <c r="I913" s="1" t="s">
        <v>19</v>
      </c>
      <c r="J913" s="5">
        <v>1</v>
      </c>
      <c r="K913" s="5" t="str">
        <f>VLOOKUP(J913,'Svátky 2023'!A$18:B$20,2,0)</f>
        <v>neodkladné</v>
      </c>
      <c r="L913" s="1" t="s">
        <v>23</v>
      </c>
      <c r="M913" s="1" t="s">
        <v>22</v>
      </c>
      <c r="N913" s="1" t="s">
        <v>23</v>
      </c>
      <c r="O913">
        <f t="shared" si="42"/>
        <v>4</v>
      </c>
      <c r="P913" t="str">
        <f t="shared" si="43"/>
        <v>NE</v>
      </c>
      <c r="Q913" s="4" t="str">
        <f>IFERROR(VLOOKUP(E913,'Svátky 2023'!B$2:B$14,1,0),"")</f>
        <v/>
      </c>
      <c r="R913" t="str">
        <f t="shared" si="44"/>
        <v/>
      </c>
    </row>
    <row r="914" spans="1:18" x14ac:dyDescent="0.25">
      <c r="A914" s="1" t="s">
        <v>3210</v>
      </c>
      <c r="B914" s="1" t="s">
        <v>98</v>
      </c>
      <c r="C914" s="1" t="s">
        <v>99</v>
      </c>
      <c r="D914" s="1" t="s">
        <v>100</v>
      </c>
      <c r="E914" s="4">
        <v>44967</v>
      </c>
      <c r="F914" s="8">
        <v>0.17500000000000002</v>
      </c>
      <c r="G914" s="4">
        <v>44970</v>
      </c>
      <c r="H914" s="1" t="s">
        <v>1116</v>
      </c>
      <c r="I914" s="1" t="s">
        <v>19</v>
      </c>
      <c r="J914" s="5">
        <v>1</v>
      </c>
      <c r="K914" s="5" t="str">
        <f>VLOOKUP(J914,'Svátky 2023'!A$18:B$20,2,0)</f>
        <v>neodkladné</v>
      </c>
      <c r="L914" s="1" t="s">
        <v>22</v>
      </c>
      <c r="M914" s="1" t="s">
        <v>22</v>
      </c>
      <c r="N914" s="1" t="s">
        <v>23</v>
      </c>
      <c r="O914">
        <f t="shared" si="42"/>
        <v>5</v>
      </c>
      <c r="P914" t="str">
        <f t="shared" si="43"/>
        <v>ANO</v>
      </c>
      <c r="Q914" s="4" t="str">
        <f>IFERROR(VLOOKUP(E914,'Svátky 2023'!B$2:B$14,1,0),"")</f>
        <v/>
      </c>
      <c r="R914" t="str">
        <f t="shared" si="44"/>
        <v>ANO</v>
      </c>
    </row>
    <row r="915" spans="1:18" x14ac:dyDescent="0.25">
      <c r="A915" s="1" t="s">
        <v>3211</v>
      </c>
      <c r="B915" s="1" t="s">
        <v>3212</v>
      </c>
      <c r="C915" s="1" t="s">
        <v>3213</v>
      </c>
      <c r="D915" s="1" t="s">
        <v>35</v>
      </c>
      <c r="E915" s="4">
        <v>44967</v>
      </c>
      <c r="F915" s="8">
        <v>0.47013888888888888</v>
      </c>
      <c r="G915" s="4">
        <v>44970</v>
      </c>
      <c r="H915" s="1" t="s">
        <v>710</v>
      </c>
      <c r="I915" s="1" t="s">
        <v>38</v>
      </c>
      <c r="J915" s="5">
        <v>1</v>
      </c>
      <c r="K915" s="5" t="str">
        <f>VLOOKUP(J915,'Svátky 2023'!A$18:B$20,2,0)</f>
        <v>neodkladné</v>
      </c>
      <c r="L915" s="1" t="s">
        <v>21</v>
      </c>
      <c r="M915" s="1" t="s">
        <v>20</v>
      </c>
      <c r="N915" s="1" t="s">
        <v>23</v>
      </c>
      <c r="O915">
        <f t="shared" si="42"/>
        <v>5</v>
      </c>
      <c r="P915" t="str">
        <f t="shared" si="43"/>
        <v>NE</v>
      </c>
      <c r="Q915" s="4" t="str">
        <f>IFERROR(VLOOKUP(E915,'Svátky 2023'!B$2:B$14,1,0),"")</f>
        <v/>
      </c>
      <c r="R915" t="str">
        <f t="shared" si="44"/>
        <v/>
      </c>
    </row>
    <row r="916" spans="1:18" x14ac:dyDescent="0.25">
      <c r="A916" s="1" t="s">
        <v>3214</v>
      </c>
      <c r="B916" s="1" t="s">
        <v>3215</v>
      </c>
      <c r="C916" s="1" t="s">
        <v>3216</v>
      </c>
      <c r="D916" s="1" t="s">
        <v>35</v>
      </c>
      <c r="E916" s="4">
        <v>44967</v>
      </c>
      <c r="F916" s="8">
        <v>0.56388888888888888</v>
      </c>
      <c r="G916" s="4">
        <v>44970</v>
      </c>
      <c r="H916" s="1" t="s">
        <v>348</v>
      </c>
      <c r="I916" s="1" t="s">
        <v>44</v>
      </c>
      <c r="J916" s="5">
        <v>3</v>
      </c>
      <c r="K916" s="5" t="str">
        <f>VLOOKUP(J916,'Svátky 2023'!A$18:B$20,2,0)</f>
        <v>jiné</v>
      </c>
      <c r="L916" s="1" t="s">
        <v>30</v>
      </c>
      <c r="M916" s="1" t="s">
        <v>31</v>
      </c>
      <c r="N916" s="1" t="s">
        <v>23</v>
      </c>
      <c r="O916">
        <f t="shared" si="42"/>
        <v>5</v>
      </c>
      <c r="P916" t="str">
        <f t="shared" si="43"/>
        <v>NE</v>
      </c>
      <c r="Q916" s="4" t="str">
        <f>IFERROR(VLOOKUP(E916,'Svátky 2023'!B$2:B$14,1,0),"")</f>
        <v/>
      </c>
      <c r="R916" t="str">
        <f t="shared" si="44"/>
        <v/>
      </c>
    </row>
    <row r="917" spans="1:18" x14ac:dyDescent="0.25">
      <c r="A917" s="1" t="s">
        <v>3217</v>
      </c>
      <c r="B917" s="1" t="s">
        <v>3218</v>
      </c>
      <c r="C917" s="1" t="s">
        <v>3219</v>
      </c>
      <c r="D917" s="1" t="s">
        <v>64</v>
      </c>
      <c r="E917" s="4">
        <v>44968</v>
      </c>
      <c r="F917" s="8">
        <v>0.54722222222222217</v>
      </c>
      <c r="G917" s="4">
        <v>44970</v>
      </c>
      <c r="H917" s="1" t="s">
        <v>125</v>
      </c>
      <c r="I917" s="1" t="s">
        <v>19</v>
      </c>
      <c r="J917" s="5">
        <v>3</v>
      </c>
      <c r="K917" s="5" t="str">
        <f>VLOOKUP(J917,'Svátky 2023'!A$18:B$20,2,0)</f>
        <v>jiné</v>
      </c>
      <c r="L917" s="1" t="s">
        <v>21</v>
      </c>
      <c r="M917" s="1" t="s">
        <v>22</v>
      </c>
      <c r="N917" s="1" t="s">
        <v>23</v>
      </c>
      <c r="O917">
        <f t="shared" si="42"/>
        <v>6</v>
      </c>
      <c r="P917" t="str">
        <f t="shared" si="43"/>
        <v>NE</v>
      </c>
      <c r="Q917" s="4" t="str">
        <f>IFERROR(VLOOKUP(E917,'Svátky 2023'!B$2:B$14,1,0),"")</f>
        <v/>
      </c>
      <c r="R917" t="str">
        <f t="shared" si="44"/>
        <v>ANO</v>
      </c>
    </row>
    <row r="918" spans="1:18" x14ac:dyDescent="0.25">
      <c r="A918" s="1" t="s">
        <v>3220</v>
      </c>
      <c r="B918" s="1" t="s">
        <v>3221</v>
      </c>
      <c r="C918" s="1" t="s">
        <v>3222</v>
      </c>
      <c r="D918" s="1" t="s">
        <v>48</v>
      </c>
      <c r="E918" s="4">
        <v>44968</v>
      </c>
      <c r="F918" s="8">
        <v>0.56874999999999998</v>
      </c>
      <c r="G918" s="4">
        <v>44970</v>
      </c>
      <c r="H918" s="1" t="s">
        <v>3223</v>
      </c>
      <c r="I918" s="1" t="s">
        <v>51</v>
      </c>
      <c r="J918" s="5">
        <v>3</v>
      </c>
      <c r="K918" s="5" t="str">
        <f>VLOOKUP(J918,'Svátky 2023'!A$18:B$20,2,0)</f>
        <v>jiné</v>
      </c>
      <c r="L918" s="1" t="s">
        <v>21</v>
      </c>
      <c r="M918" s="1" t="s">
        <v>22</v>
      </c>
      <c r="N918" s="1" t="s">
        <v>23</v>
      </c>
      <c r="O918">
        <f t="shared" si="42"/>
        <v>6</v>
      </c>
      <c r="P918" t="str">
        <f t="shared" si="43"/>
        <v>NE</v>
      </c>
      <c r="Q918" s="4" t="str">
        <f>IFERROR(VLOOKUP(E918,'Svátky 2023'!B$2:B$14,1,0),"")</f>
        <v/>
      </c>
      <c r="R918" t="str">
        <f t="shared" si="44"/>
        <v>ANO</v>
      </c>
    </row>
    <row r="919" spans="1:18" x14ac:dyDescent="0.25">
      <c r="A919" s="1" t="s">
        <v>3224</v>
      </c>
      <c r="B919" s="1" t="s">
        <v>3225</v>
      </c>
      <c r="C919" s="1" t="s">
        <v>3226</v>
      </c>
      <c r="D919" s="1" t="s">
        <v>48</v>
      </c>
      <c r="E919" s="4">
        <v>44968</v>
      </c>
      <c r="F919" s="8">
        <v>0.6694444444444444</v>
      </c>
      <c r="G919" s="4">
        <v>44970</v>
      </c>
      <c r="H919" s="1" t="s">
        <v>3227</v>
      </c>
      <c r="I919" s="1" t="s">
        <v>120</v>
      </c>
      <c r="J919" s="5">
        <v>3</v>
      </c>
      <c r="K919" s="5" t="str">
        <f>VLOOKUP(J919,'Svátky 2023'!A$18:B$20,2,0)</f>
        <v>jiné</v>
      </c>
      <c r="L919" s="1" t="s">
        <v>30</v>
      </c>
      <c r="M919" s="1" t="s">
        <v>31</v>
      </c>
      <c r="N919" s="1" t="s">
        <v>23</v>
      </c>
      <c r="O919">
        <f t="shared" si="42"/>
        <v>6</v>
      </c>
      <c r="P919" t="str">
        <f t="shared" si="43"/>
        <v>ANO</v>
      </c>
      <c r="Q919" s="4" t="str">
        <f>IFERROR(VLOOKUP(E919,'Svátky 2023'!B$2:B$14,1,0),"")</f>
        <v/>
      </c>
      <c r="R919" t="str">
        <f t="shared" si="44"/>
        <v>ANO</v>
      </c>
    </row>
    <row r="920" spans="1:18" x14ac:dyDescent="0.25">
      <c r="A920" s="1" t="s">
        <v>3228</v>
      </c>
      <c r="B920" s="1" t="s">
        <v>3229</v>
      </c>
      <c r="C920" s="1" t="s">
        <v>3230</v>
      </c>
      <c r="D920" s="1" t="s">
        <v>48</v>
      </c>
      <c r="E920" s="4">
        <v>44968</v>
      </c>
      <c r="F920" s="8">
        <v>0.67847222222222225</v>
      </c>
      <c r="G920" s="4">
        <v>44970</v>
      </c>
      <c r="H920" s="1" t="s">
        <v>582</v>
      </c>
      <c r="I920" s="1" t="s">
        <v>44</v>
      </c>
      <c r="J920" s="5">
        <v>3</v>
      </c>
      <c r="K920" s="5" t="str">
        <f>VLOOKUP(J920,'Svátky 2023'!A$18:B$20,2,0)</f>
        <v>jiné</v>
      </c>
      <c r="L920" s="1" t="s">
        <v>30</v>
      </c>
      <c r="M920" s="1" t="s">
        <v>31</v>
      </c>
      <c r="N920" s="1" t="s">
        <v>23</v>
      </c>
      <c r="O920">
        <f t="shared" si="42"/>
        <v>6</v>
      </c>
      <c r="P920" t="str">
        <f t="shared" si="43"/>
        <v>ANO</v>
      </c>
      <c r="Q920" s="4" t="str">
        <f>IFERROR(VLOOKUP(E920,'Svátky 2023'!B$2:B$14,1,0),"")</f>
        <v/>
      </c>
      <c r="R920" t="str">
        <f t="shared" si="44"/>
        <v>ANO</v>
      </c>
    </row>
    <row r="921" spans="1:18" x14ac:dyDescent="0.25">
      <c r="A921" s="1" t="s">
        <v>3231</v>
      </c>
      <c r="B921" s="1" t="s">
        <v>3232</v>
      </c>
      <c r="C921" s="1" t="s">
        <v>3233</v>
      </c>
      <c r="D921" s="1" t="s">
        <v>35</v>
      </c>
      <c r="E921" s="4">
        <v>44964</v>
      </c>
      <c r="F921" s="8">
        <v>0.43611111111111112</v>
      </c>
      <c r="G921" s="4">
        <v>44971</v>
      </c>
      <c r="H921" s="1" t="s">
        <v>2582</v>
      </c>
      <c r="I921" s="1" t="s">
        <v>151</v>
      </c>
      <c r="J921" s="5">
        <v>2</v>
      </c>
      <c r="K921" s="5" t="str">
        <f>VLOOKUP(J921,'Svátky 2023'!A$18:B$20,2,0)</f>
        <v>plánované</v>
      </c>
      <c r="L921" s="1" t="s">
        <v>21</v>
      </c>
      <c r="M921" s="1" t="s">
        <v>22</v>
      </c>
      <c r="N921" s="1" t="s">
        <v>23</v>
      </c>
      <c r="O921">
        <f t="shared" si="42"/>
        <v>2</v>
      </c>
      <c r="P921" t="str">
        <f t="shared" si="43"/>
        <v>NE</v>
      </c>
      <c r="Q921" s="4" t="str">
        <f>IFERROR(VLOOKUP(E921,'Svátky 2023'!B$2:B$14,1,0),"")</f>
        <v/>
      </c>
      <c r="R921" t="str">
        <f t="shared" si="44"/>
        <v/>
      </c>
    </row>
    <row r="922" spans="1:18" x14ac:dyDescent="0.25">
      <c r="A922" s="1" t="s">
        <v>3234</v>
      </c>
      <c r="B922" s="1" t="s">
        <v>3235</v>
      </c>
      <c r="C922" s="1" t="s">
        <v>3236</v>
      </c>
      <c r="D922" s="1" t="s">
        <v>35</v>
      </c>
      <c r="E922" s="4">
        <v>44964</v>
      </c>
      <c r="F922" s="8">
        <v>0.59166666666666667</v>
      </c>
      <c r="G922" s="4">
        <v>44971</v>
      </c>
      <c r="H922" s="1" t="s">
        <v>143</v>
      </c>
      <c r="I922" s="1" t="s">
        <v>145</v>
      </c>
      <c r="J922" s="5">
        <v>3</v>
      </c>
      <c r="K922" s="5" t="str">
        <f>VLOOKUP(J922,'Svátky 2023'!A$18:B$20,2,0)</f>
        <v>jiné</v>
      </c>
      <c r="L922" s="1" t="s">
        <v>30</v>
      </c>
      <c r="M922" s="1" t="s">
        <v>31</v>
      </c>
      <c r="N922" s="1" t="s">
        <v>23</v>
      </c>
      <c r="O922">
        <f t="shared" si="42"/>
        <v>2</v>
      </c>
      <c r="P922" t="str">
        <f t="shared" si="43"/>
        <v>NE</v>
      </c>
      <c r="Q922" s="4" t="str">
        <f>IFERROR(VLOOKUP(E922,'Svátky 2023'!B$2:B$14,1,0),"")</f>
        <v/>
      </c>
      <c r="R922" t="str">
        <f t="shared" si="44"/>
        <v/>
      </c>
    </row>
    <row r="923" spans="1:18" x14ac:dyDescent="0.25">
      <c r="A923" s="1" t="s">
        <v>3237</v>
      </c>
      <c r="B923" s="1" t="s">
        <v>2081</v>
      </c>
      <c r="C923" s="1" t="s">
        <v>2082</v>
      </c>
      <c r="D923" s="1" t="s">
        <v>35</v>
      </c>
      <c r="E923" s="4">
        <v>44965</v>
      </c>
      <c r="F923" s="8">
        <v>0.38958333333333334</v>
      </c>
      <c r="G923" s="4">
        <v>44971</v>
      </c>
      <c r="H923" s="1" t="s">
        <v>893</v>
      </c>
      <c r="I923" s="1" t="s">
        <v>258</v>
      </c>
      <c r="J923" s="5">
        <v>3</v>
      </c>
      <c r="K923" s="5" t="str">
        <f>VLOOKUP(J923,'Svátky 2023'!A$18:B$20,2,0)</f>
        <v>jiné</v>
      </c>
      <c r="L923" s="1" t="s">
        <v>21</v>
      </c>
      <c r="M923" s="1" t="s">
        <v>20</v>
      </c>
      <c r="N923" s="1" t="s">
        <v>23</v>
      </c>
      <c r="O923">
        <f t="shared" si="42"/>
        <v>3</v>
      </c>
      <c r="P923" t="str">
        <f t="shared" si="43"/>
        <v>NE</v>
      </c>
      <c r="Q923" s="4" t="str">
        <f>IFERROR(VLOOKUP(E923,'Svátky 2023'!B$2:B$14,1,0),"")</f>
        <v/>
      </c>
      <c r="R923" t="str">
        <f t="shared" si="44"/>
        <v/>
      </c>
    </row>
    <row r="924" spans="1:18" x14ac:dyDescent="0.25">
      <c r="A924" s="1" t="s">
        <v>3238</v>
      </c>
      <c r="B924" s="1" t="s">
        <v>3239</v>
      </c>
      <c r="C924" s="1" t="s">
        <v>3240</v>
      </c>
      <c r="D924" s="1" t="s">
        <v>35</v>
      </c>
      <c r="E924" s="4">
        <v>44968</v>
      </c>
      <c r="F924" s="8">
        <v>0.52777777777777779</v>
      </c>
      <c r="G924" s="4">
        <v>44971</v>
      </c>
      <c r="H924" s="1" t="s">
        <v>606</v>
      </c>
      <c r="I924" s="1" t="s">
        <v>38</v>
      </c>
      <c r="J924" s="5">
        <v>1</v>
      </c>
      <c r="K924" s="5" t="str">
        <f>VLOOKUP(J924,'Svátky 2023'!A$18:B$20,2,0)</f>
        <v>neodkladné</v>
      </c>
      <c r="L924" s="1" t="s">
        <v>21</v>
      </c>
      <c r="M924" s="1" t="s">
        <v>22</v>
      </c>
      <c r="N924" s="1" t="s">
        <v>23</v>
      </c>
      <c r="O924">
        <f t="shared" si="42"/>
        <v>6</v>
      </c>
      <c r="P924" t="str">
        <f t="shared" si="43"/>
        <v>NE</v>
      </c>
      <c r="Q924" s="4" t="str">
        <f>IFERROR(VLOOKUP(E924,'Svátky 2023'!B$2:B$14,1,0),"")</f>
        <v/>
      </c>
      <c r="R924" t="str">
        <f t="shared" si="44"/>
        <v>ANO</v>
      </c>
    </row>
    <row r="925" spans="1:18" x14ac:dyDescent="0.25">
      <c r="A925" s="1" t="s">
        <v>3241</v>
      </c>
      <c r="B925" s="1" t="s">
        <v>3242</v>
      </c>
      <c r="C925" s="1" t="s">
        <v>3243</v>
      </c>
      <c r="D925" s="1" t="s">
        <v>35</v>
      </c>
      <c r="E925" s="4">
        <v>44968</v>
      </c>
      <c r="F925" s="8">
        <v>0.72222222222222221</v>
      </c>
      <c r="G925" s="4">
        <v>44971</v>
      </c>
      <c r="H925" s="1" t="s">
        <v>119</v>
      </c>
      <c r="I925" s="1" t="s">
        <v>19</v>
      </c>
      <c r="J925" s="5">
        <v>3</v>
      </c>
      <c r="K925" s="5" t="str">
        <f>VLOOKUP(J925,'Svátky 2023'!A$18:B$20,2,0)</f>
        <v>jiné</v>
      </c>
      <c r="L925" s="1" t="s">
        <v>30</v>
      </c>
      <c r="M925" s="1" t="s">
        <v>22</v>
      </c>
      <c r="N925" s="1" t="s">
        <v>23</v>
      </c>
      <c r="O925">
        <f t="shared" si="42"/>
        <v>6</v>
      </c>
      <c r="P925" t="str">
        <f t="shared" si="43"/>
        <v>ANO</v>
      </c>
      <c r="Q925" s="4" t="str">
        <f>IFERROR(VLOOKUP(E925,'Svátky 2023'!B$2:B$14,1,0),"")</f>
        <v/>
      </c>
      <c r="R925" t="str">
        <f t="shared" si="44"/>
        <v>ANO</v>
      </c>
    </row>
    <row r="926" spans="1:18" x14ac:dyDescent="0.25">
      <c r="A926" s="1" t="s">
        <v>3244</v>
      </c>
      <c r="B926" s="1" t="s">
        <v>3245</v>
      </c>
      <c r="C926" s="1" t="s">
        <v>3246</v>
      </c>
      <c r="D926" s="1" t="s">
        <v>35</v>
      </c>
      <c r="E926" s="4">
        <v>44968</v>
      </c>
      <c r="F926" s="8">
        <v>0.72499999999999998</v>
      </c>
      <c r="G926" s="4">
        <v>44971</v>
      </c>
      <c r="H926" s="1" t="s">
        <v>565</v>
      </c>
      <c r="I926" s="1" t="s">
        <v>29</v>
      </c>
      <c r="J926" s="5">
        <v>3</v>
      </c>
      <c r="K926" s="5" t="str">
        <f>VLOOKUP(J926,'Svátky 2023'!A$18:B$20,2,0)</f>
        <v>jiné</v>
      </c>
      <c r="L926" s="1" t="s">
        <v>30</v>
      </c>
      <c r="M926" s="1" t="s">
        <v>31</v>
      </c>
      <c r="N926" s="1" t="s">
        <v>23</v>
      </c>
      <c r="O926">
        <f t="shared" si="42"/>
        <v>6</v>
      </c>
      <c r="P926" t="str">
        <f t="shared" si="43"/>
        <v>ANO</v>
      </c>
      <c r="Q926" s="4" t="str">
        <f>IFERROR(VLOOKUP(E926,'Svátky 2023'!B$2:B$14,1,0),"")</f>
        <v/>
      </c>
      <c r="R926" t="str">
        <f t="shared" si="44"/>
        <v>ANO</v>
      </c>
    </row>
    <row r="927" spans="1:18" x14ac:dyDescent="0.25">
      <c r="A927" s="1" t="s">
        <v>3248</v>
      </c>
      <c r="B927" s="1" t="s">
        <v>3249</v>
      </c>
      <c r="C927" s="1" t="s">
        <v>3250</v>
      </c>
      <c r="D927" s="1" t="s">
        <v>64</v>
      </c>
      <c r="E927" s="4">
        <v>44968</v>
      </c>
      <c r="F927" s="8">
        <v>0.83194444444444438</v>
      </c>
      <c r="G927" s="4">
        <v>44971</v>
      </c>
      <c r="H927" s="1" t="s">
        <v>2214</v>
      </c>
      <c r="I927" s="1" t="s">
        <v>38</v>
      </c>
      <c r="J927" s="5">
        <v>1</v>
      </c>
      <c r="K927" s="5" t="str">
        <f>VLOOKUP(J927,'Svátky 2023'!A$18:B$20,2,0)</f>
        <v>neodkladné</v>
      </c>
      <c r="L927" s="1" t="s">
        <v>30</v>
      </c>
      <c r="M927" s="1" t="s">
        <v>22</v>
      </c>
      <c r="N927" s="1" t="s">
        <v>23</v>
      </c>
      <c r="O927">
        <f t="shared" si="42"/>
        <v>6</v>
      </c>
      <c r="P927" t="str">
        <f t="shared" si="43"/>
        <v>ANO</v>
      </c>
      <c r="Q927" s="4" t="str">
        <f>IFERROR(VLOOKUP(E927,'Svátky 2023'!B$2:B$14,1,0),"")</f>
        <v/>
      </c>
      <c r="R927" t="str">
        <f t="shared" si="44"/>
        <v>ANO</v>
      </c>
    </row>
    <row r="928" spans="1:18" x14ac:dyDescent="0.25">
      <c r="A928" s="1" t="s">
        <v>3252</v>
      </c>
      <c r="B928" s="1" t="s">
        <v>3253</v>
      </c>
      <c r="C928" s="1" t="s">
        <v>3254</v>
      </c>
      <c r="D928" s="1" t="s">
        <v>64</v>
      </c>
      <c r="E928" s="4">
        <v>44968</v>
      </c>
      <c r="F928" s="8">
        <v>0.83750000000000002</v>
      </c>
      <c r="G928" s="4">
        <v>44971</v>
      </c>
      <c r="H928" s="1" t="s">
        <v>1037</v>
      </c>
      <c r="I928" s="1" t="s">
        <v>44</v>
      </c>
      <c r="J928" s="5">
        <v>3</v>
      </c>
      <c r="K928" s="5" t="str">
        <f>VLOOKUP(J928,'Svátky 2023'!A$18:B$20,2,0)</f>
        <v>jiné</v>
      </c>
      <c r="L928" s="1" t="s">
        <v>30</v>
      </c>
      <c r="M928" s="1" t="s">
        <v>31</v>
      </c>
      <c r="N928" s="1" t="s">
        <v>23</v>
      </c>
      <c r="O928">
        <f t="shared" si="42"/>
        <v>6</v>
      </c>
      <c r="P928" t="str">
        <f t="shared" si="43"/>
        <v>ANO</v>
      </c>
      <c r="Q928" s="4" t="str">
        <f>IFERROR(VLOOKUP(E928,'Svátky 2023'!B$2:B$14,1,0),"")</f>
        <v/>
      </c>
      <c r="R928" t="str">
        <f t="shared" si="44"/>
        <v>ANO</v>
      </c>
    </row>
    <row r="929" spans="1:18" x14ac:dyDescent="0.25">
      <c r="A929" s="1" t="s">
        <v>3255</v>
      </c>
      <c r="B929" s="1" t="s">
        <v>3256</v>
      </c>
      <c r="C929" s="1" t="s">
        <v>3257</v>
      </c>
      <c r="D929" s="1" t="s">
        <v>35</v>
      </c>
      <c r="E929" s="4">
        <v>44969</v>
      </c>
      <c r="F929" s="8">
        <v>0.5493055555555556</v>
      </c>
      <c r="G929" s="4">
        <v>44971</v>
      </c>
      <c r="H929" s="1" t="s">
        <v>156</v>
      </c>
      <c r="I929" s="1" t="s">
        <v>151</v>
      </c>
      <c r="J929" s="5">
        <v>2</v>
      </c>
      <c r="K929" s="5" t="str">
        <f>VLOOKUP(J929,'Svátky 2023'!A$18:B$20,2,0)</f>
        <v>plánované</v>
      </c>
      <c r="L929" s="1" t="s">
        <v>21</v>
      </c>
      <c r="M929" s="1" t="s">
        <v>22</v>
      </c>
      <c r="N929" s="1" t="s">
        <v>23</v>
      </c>
      <c r="O929">
        <f t="shared" si="42"/>
        <v>7</v>
      </c>
      <c r="P929" t="str">
        <f t="shared" si="43"/>
        <v>NE</v>
      </c>
      <c r="Q929" s="4" t="str">
        <f>IFERROR(VLOOKUP(E929,'Svátky 2023'!B$2:B$14,1,0),"")</f>
        <v/>
      </c>
      <c r="R929" t="str">
        <f t="shared" si="44"/>
        <v>ANO</v>
      </c>
    </row>
    <row r="930" spans="1:18" x14ac:dyDescent="0.25">
      <c r="A930" s="1" t="s">
        <v>3258</v>
      </c>
      <c r="B930" s="1" t="s">
        <v>3259</v>
      </c>
      <c r="C930" s="1" t="s">
        <v>3260</v>
      </c>
      <c r="D930" s="1" t="s">
        <v>35</v>
      </c>
      <c r="E930" s="4">
        <v>44969</v>
      </c>
      <c r="F930" s="8">
        <v>0.55069444444444449</v>
      </c>
      <c r="G930" s="4">
        <v>44971</v>
      </c>
      <c r="H930" s="1" t="s">
        <v>368</v>
      </c>
      <c r="I930" s="1" t="s">
        <v>145</v>
      </c>
      <c r="J930" s="5">
        <v>3</v>
      </c>
      <c r="K930" s="5" t="str">
        <f>VLOOKUP(J930,'Svátky 2023'!A$18:B$20,2,0)</f>
        <v>jiné</v>
      </c>
      <c r="L930" s="1" t="s">
        <v>30</v>
      </c>
      <c r="M930" s="1" t="s">
        <v>31</v>
      </c>
      <c r="N930" s="1" t="s">
        <v>23</v>
      </c>
      <c r="O930">
        <f t="shared" si="42"/>
        <v>7</v>
      </c>
      <c r="P930" t="str">
        <f t="shared" si="43"/>
        <v>NE</v>
      </c>
      <c r="Q930" s="4" t="str">
        <f>IFERROR(VLOOKUP(E930,'Svátky 2023'!B$2:B$14,1,0),"")</f>
        <v/>
      </c>
      <c r="R930" t="str">
        <f t="shared" si="44"/>
        <v>ANO</v>
      </c>
    </row>
    <row r="931" spans="1:18" x14ac:dyDescent="0.25">
      <c r="A931" s="1" t="s">
        <v>3261</v>
      </c>
      <c r="B931" s="1" t="s">
        <v>3262</v>
      </c>
      <c r="C931" s="1" t="s">
        <v>3263</v>
      </c>
      <c r="D931" s="1" t="s">
        <v>100</v>
      </c>
      <c r="E931" s="4">
        <v>44969</v>
      </c>
      <c r="F931" s="8">
        <v>0.56180555555555556</v>
      </c>
      <c r="G931" s="4">
        <v>44971</v>
      </c>
      <c r="H931" s="1" t="s">
        <v>2679</v>
      </c>
      <c r="I931" s="1" t="s">
        <v>258</v>
      </c>
      <c r="J931" s="5">
        <v>2</v>
      </c>
      <c r="K931" s="5" t="str">
        <f>VLOOKUP(J931,'Svátky 2023'!A$18:B$20,2,0)</f>
        <v>plánované</v>
      </c>
      <c r="L931" s="1" t="s">
        <v>21</v>
      </c>
      <c r="M931" s="1" t="s">
        <v>22</v>
      </c>
      <c r="N931" s="1" t="s">
        <v>23</v>
      </c>
      <c r="O931">
        <f t="shared" si="42"/>
        <v>7</v>
      </c>
      <c r="P931" t="str">
        <f t="shared" si="43"/>
        <v>NE</v>
      </c>
      <c r="Q931" s="4" t="str">
        <f>IFERROR(VLOOKUP(E931,'Svátky 2023'!B$2:B$14,1,0),"")</f>
        <v/>
      </c>
      <c r="R931" t="str">
        <f t="shared" si="44"/>
        <v>ANO</v>
      </c>
    </row>
    <row r="932" spans="1:18" x14ac:dyDescent="0.25">
      <c r="A932" s="1" t="s">
        <v>3264</v>
      </c>
      <c r="B932" s="1" t="s">
        <v>3265</v>
      </c>
      <c r="C932" s="1" t="s">
        <v>3266</v>
      </c>
      <c r="D932" s="1" t="s">
        <v>100</v>
      </c>
      <c r="E932" s="4">
        <v>44969</v>
      </c>
      <c r="F932" s="8">
        <v>0.57361111111111118</v>
      </c>
      <c r="G932" s="4">
        <v>44971</v>
      </c>
      <c r="H932" s="1" t="s">
        <v>689</v>
      </c>
      <c r="I932" s="1" t="s">
        <v>151</v>
      </c>
      <c r="J932" s="5">
        <v>2</v>
      </c>
      <c r="K932" s="5" t="str">
        <f>VLOOKUP(J932,'Svátky 2023'!A$18:B$20,2,0)</f>
        <v>plánované</v>
      </c>
      <c r="L932" s="1" t="s">
        <v>21</v>
      </c>
      <c r="M932" s="1" t="s">
        <v>22</v>
      </c>
      <c r="N932" s="1" t="s">
        <v>23</v>
      </c>
      <c r="O932">
        <f t="shared" si="42"/>
        <v>7</v>
      </c>
      <c r="P932" t="str">
        <f t="shared" si="43"/>
        <v>NE</v>
      </c>
      <c r="Q932" s="4" t="str">
        <f>IFERROR(VLOOKUP(E932,'Svátky 2023'!B$2:B$14,1,0),"")</f>
        <v/>
      </c>
      <c r="R932" t="str">
        <f t="shared" si="44"/>
        <v>ANO</v>
      </c>
    </row>
    <row r="933" spans="1:18" x14ac:dyDescent="0.25">
      <c r="A933" s="1" t="s">
        <v>3267</v>
      </c>
      <c r="B933" s="1" t="s">
        <v>3268</v>
      </c>
      <c r="C933" s="1" t="s">
        <v>3269</v>
      </c>
      <c r="D933" s="1" t="s">
        <v>100</v>
      </c>
      <c r="E933" s="4">
        <v>44969</v>
      </c>
      <c r="F933" s="8">
        <v>0.5756944444444444</v>
      </c>
      <c r="G933" s="4">
        <v>44971</v>
      </c>
      <c r="H933" s="1" t="s">
        <v>693</v>
      </c>
      <c r="I933" s="1" t="s">
        <v>145</v>
      </c>
      <c r="J933" s="5">
        <v>3</v>
      </c>
      <c r="K933" s="5" t="str">
        <f>VLOOKUP(J933,'Svátky 2023'!A$18:B$20,2,0)</f>
        <v>jiné</v>
      </c>
      <c r="L933" s="1" t="s">
        <v>30</v>
      </c>
      <c r="M933" s="1" t="s">
        <v>31</v>
      </c>
      <c r="N933" s="1" t="s">
        <v>23</v>
      </c>
      <c r="O933">
        <f t="shared" si="42"/>
        <v>7</v>
      </c>
      <c r="P933" t="str">
        <f t="shared" si="43"/>
        <v>NE</v>
      </c>
      <c r="Q933" s="4" t="str">
        <f>IFERROR(VLOOKUP(E933,'Svátky 2023'!B$2:B$14,1,0),"")</f>
        <v/>
      </c>
      <c r="R933" t="str">
        <f t="shared" si="44"/>
        <v>ANO</v>
      </c>
    </row>
    <row r="934" spans="1:18" x14ac:dyDescent="0.25">
      <c r="A934" s="1" t="s">
        <v>3270</v>
      </c>
      <c r="B934" s="1" t="s">
        <v>3271</v>
      </c>
      <c r="C934" s="1" t="s">
        <v>3272</v>
      </c>
      <c r="D934" s="1" t="s">
        <v>35</v>
      </c>
      <c r="E934" s="4">
        <v>44969</v>
      </c>
      <c r="F934" s="8">
        <v>0.5805555555555556</v>
      </c>
      <c r="G934" s="4">
        <v>44971</v>
      </c>
      <c r="H934" s="1" t="s">
        <v>1619</v>
      </c>
      <c r="I934" s="1" t="s">
        <v>258</v>
      </c>
      <c r="J934" s="5">
        <v>2</v>
      </c>
      <c r="K934" s="5" t="str">
        <f>VLOOKUP(J934,'Svátky 2023'!A$18:B$20,2,0)</f>
        <v>plánované</v>
      </c>
      <c r="L934" s="1" t="s">
        <v>21</v>
      </c>
      <c r="M934" s="1" t="s">
        <v>22</v>
      </c>
      <c r="N934" s="1" t="s">
        <v>23</v>
      </c>
      <c r="O934">
        <f t="shared" si="42"/>
        <v>7</v>
      </c>
      <c r="P934" t="str">
        <f t="shared" si="43"/>
        <v>NE</v>
      </c>
      <c r="Q934" s="4" t="str">
        <f>IFERROR(VLOOKUP(E934,'Svátky 2023'!B$2:B$14,1,0),"")</f>
        <v/>
      </c>
      <c r="R934" t="str">
        <f t="shared" si="44"/>
        <v>ANO</v>
      </c>
    </row>
    <row r="935" spans="1:18" x14ac:dyDescent="0.25">
      <c r="A935" s="1" t="s">
        <v>3273</v>
      </c>
      <c r="B935" s="1" t="s">
        <v>3274</v>
      </c>
      <c r="C935" s="1" t="s">
        <v>3275</v>
      </c>
      <c r="D935" s="1" t="s">
        <v>48</v>
      </c>
      <c r="E935" s="4">
        <v>44969</v>
      </c>
      <c r="F935" s="8">
        <v>0.59652777777777777</v>
      </c>
      <c r="G935" s="4">
        <v>44971</v>
      </c>
      <c r="H935" s="1" t="s">
        <v>1888</v>
      </c>
      <c r="I935" s="1" t="s">
        <v>151</v>
      </c>
      <c r="J935" s="5">
        <v>2</v>
      </c>
      <c r="K935" s="5" t="str">
        <f>VLOOKUP(J935,'Svátky 2023'!A$18:B$20,2,0)</f>
        <v>plánované</v>
      </c>
      <c r="L935" s="1" t="s">
        <v>21</v>
      </c>
      <c r="M935" s="1" t="s">
        <v>22</v>
      </c>
      <c r="N935" s="1" t="s">
        <v>23</v>
      </c>
      <c r="O935">
        <f t="shared" si="42"/>
        <v>7</v>
      </c>
      <c r="P935" t="str">
        <f t="shared" si="43"/>
        <v>NE</v>
      </c>
      <c r="Q935" s="4" t="str">
        <f>IFERROR(VLOOKUP(E935,'Svátky 2023'!B$2:B$14,1,0),"")</f>
        <v/>
      </c>
      <c r="R935" t="str">
        <f t="shared" si="44"/>
        <v>ANO</v>
      </c>
    </row>
    <row r="936" spans="1:18" x14ac:dyDescent="0.25">
      <c r="A936" s="1" t="s">
        <v>3276</v>
      </c>
      <c r="B936" s="1" t="s">
        <v>3277</v>
      </c>
      <c r="C936" s="1" t="s">
        <v>3278</v>
      </c>
      <c r="D936" s="1" t="s">
        <v>257</v>
      </c>
      <c r="E936" s="4">
        <v>44969</v>
      </c>
      <c r="F936" s="8">
        <v>0.625</v>
      </c>
      <c r="G936" s="4">
        <v>44971</v>
      </c>
      <c r="H936" s="1" t="s">
        <v>1051</v>
      </c>
      <c r="I936" s="1" t="s">
        <v>51</v>
      </c>
      <c r="J936" s="5">
        <v>2</v>
      </c>
      <c r="K936" s="5" t="str">
        <f>VLOOKUP(J936,'Svátky 2023'!A$18:B$20,2,0)</f>
        <v>plánované</v>
      </c>
      <c r="L936" s="1" t="s">
        <v>21</v>
      </c>
      <c r="M936" s="1" t="s">
        <v>22</v>
      </c>
      <c r="N936" s="1" t="s">
        <v>23</v>
      </c>
      <c r="O936">
        <f t="shared" si="42"/>
        <v>7</v>
      </c>
      <c r="P936" t="str">
        <f t="shared" si="43"/>
        <v>NE</v>
      </c>
      <c r="Q936" s="4" t="str">
        <f>IFERROR(VLOOKUP(E936,'Svátky 2023'!B$2:B$14,1,0),"")</f>
        <v/>
      </c>
      <c r="R936" t="str">
        <f t="shared" si="44"/>
        <v>ANO</v>
      </c>
    </row>
    <row r="937" spans="1:18" x14ac:dyDescent="0.25">
      <c r="A937" s="1" t="s">
        <v>3279</v>
      </c>
      <c r="B937" s="1" t="s">
        <v>3280</v>
      </c>
      <c r="C937" s="1" t="s">
        <v>3281</v>
      </c>
      <c r="D937" s="1" t="s">
        <v>257</v>
      </c>
      <c r="E937" s="4">
        <v>44969</v>
      </c>
      <c r="F937" s="8">
        <v>0.62777777777777777</v>
      </c>
      <c r="G937" s="4">
        <v>44971</v>
      </c>
      <c r="H937" s="1" t="s">
        <v>1817</v>
      </c>
      <c r="I937" s="1" t="s">
        <v>120</v>
      </c>
      <c r="J937" s="5">
        <v>3</v>
      </c>
      <c r="K937" s="5" t="str">
        <f>VLOOKUP(J937,'Svátky 2023'!A$18:B$20,2,0)</f>
        <v>jiné</v>
      </c>
      <c r="L937" s="1" t="s">
        <v>30</v>
      </c>
      <c r="M937" s="1" t="s">
        <v>31</v>
      </c>
      <c r="N937" s="1" t="s">
        <v>23</v>
      </c>
      <c r="O937">
        <f t="shared" si="42"/>
        <v>7</v>
      </c>
      <c r="P937" t="str">
        <f t="shared" si="43"/>
        <v>ANO</v>
      </c>
      <c r="Q937" s="4" t="str">
        <f>IFERROR(VLOOKUP(E937,'Svátky 2023'!B$2:B$14,1,0),"")</f>
        <v/>
      </c>
      <c r="R937" t="str">
        <f t="shared" si="44"/>
        <v>ANO</v>
      </c>
    </row>
    <row r="938" spans="1:18" x14ac:dyDescent="0.25">
      <c r="A938" s="1" t="s">
        <v>3283</v>
      </c>
      <c r="B938" s="1" t="s">
        <v>700</v>
      </c>
      <c r="C938" s="1" t="s">
        <v>701</v>
      </c>
      <c r="D938" s="1" t="s">
        <v>16</v>
      </c>
      <c r="E938" s="4">
        <v>44969</v>
      </c>
      <c r="F938" s="8">
        <v>0.63124999999999998</v>
      </c>
      <c r="G938" s="4">
        <v>44971</v>
      </c>
      <c r="H938" s="1" t="s">
        <v>1126</v>
      </c>
      <c r="I938" s="1" t="s">
        <v>19</v>
      </c>
      <c r="J938" s="5">
        <v>2</v>
      </c>
      <c r="K938" s="5" t="str">
        <f>VLOOKUP(J938,'Svátky 2023'!A$18:B$20,2,0)</f>
        <v>plánované</v>
      </c>
      <c r="L938" s="1" t="s">
        <v>21</v>
      </c>
      <c r="M938" s="1" t="s">
        <v>31</v>
      </c>
      <c r="N938" s="1" t="s">
        <v>23</v>
      </c>
      <c r="O938">
        <f t="shared" si="42"/>
        <v>7</v>
      </c>
      <c r="P938" t="str">
        <f t="shared" si="43"/>
        <v>ANO</v>
      </c>
      <c r="Q938" s="4" t="str">
        <f>IFERROR(VLOOKUP(E938,'Svátky 2023'!B$2:B$14,1,0),"")</f>
        <v/>
      </c>
      <c r="R938" t="str">
        <f t="shared" si="44"/>
        <v>ANO</v>
      </c>
    </row>
    <row r="939" spans="1:18" x14ac:dyDescent="0.25">
      <c r="A939" s="1" t="s">
        <v>3284</v>
      </c>
      <c r="B939" s="1" t="s">
        <v>712</v>
      </c>
      <c r="C939" s="1" t="s">
        <v>713</v>
      </c>
      <c r="D939" s="1" t="s">
        <v>16</v>
      </c>
      <c r="E939" s="4">
        <v>44969</v>
      </c>
      <c r="F939" s="8">
        <v>0.63750000000000007</v>
      </c>
      <c r="G939" s="4">
        <v>44971</v>
      </c>
      <c r="H939" s="1" t="s">
        <v>85</v>
      </c>
      <c r="I939" s="1" t="s">
        <v>29</v>
      </c>
      <c r="J939" s="5">
        <v>3</v>
      </c>
      <c r="K939" s="5" t="str">
        <f>VLOOKUP(J939,'Svátky 2023'!A$18:B$20,2,0)</f>
        <v>jiné</v>
      </c>
      <c r="L939" s="1" t="s">
        <v>30</v>
      </c>
      <c r="M939" s="1" t="s">
        <v>31</v>
      </c>
      <c r="N939" s="1" t="s">
        <v>23</v>
      </c>
      <c r="O939">
        <f t="shared" si="42"/>
        <v>7</v>
      </c>
      <c r="P939" t="str">
        <f t="shared" si="43"/>
        <v>ANO</v>
      </c>
      <c r="Q939" s="4" t="str">
        <f>IFERROR(VLOOKUP(E939,'Svátky 2023'!B$2:B$14,1,0),"")</f>
        <v/>
      </c>
      <c r="R939" t="str">
        <f t="shared" si="44"/>
        <v>ANO</v>
      </c>
    </row>
    <row r="940" spans="1:18" x14ac:dyDescent="0.25">
      <c r="A940" s="1" t="s">
        <v>3285</v>
      </c>
      <c r="B940" s="1" t="s">
        <v>1090</v>
      </c>
      <c r="C940" s="1" t="s">
        <v>1091</v>
      </c>
      <c r="D940" s="1" t="s">
        <v>35</v>
      </c>
      <c r="E940" s="4">
        <v>44969</v>
      </c>
      <c r="F940" s="8">
        <v>0.75555555555555554</v>
      </c>
      <c r="G940" s="4">
        <v>44971</v>
      </c>
      <c r="H940" s="1" t="s">
        <v>3286</v>
      </c>
      <c r="I940" s="1" t="s">
        <v>264</v>
      </c>
      <c r="J940" s="5">
        <v>3</v>
      </c>
      <c r="K940" s="5" t="str">
        <f>VLOOKUP(J940,'Svátky 2023'!A$18:B$20,2,0)</f>
        <v>jiné</v>
      </c>
      <c r="L940" s="1" t="s">
        <v>30</v>
      </c>
      <c r="M940" s="1" t="s">
        <v>31</v>
      </c>
      <c r="N940" s="1" t="s">
        <v>23</v>
      </c>
      <c r="O940">
        <f t="shared" si="42"/>
        <v>7</v>
      </c>
      <c r="P940" t="str">
        <f t="shared" si="43"/>
        <v>ANO</v>
      </c>
      <c r="Q940" s="4" t="str">
        <f>IFERROR(VLOOKUP(E940,'Svátky 2023'!B$2:B$14,1,0),"")</f>
        <v/>
      </c>
      <c r="R940" t="str">
        <f t="shared" si="44"/>
        <v>ANO</v>
      </c>
    </row>
    <row r="941" spans="1:18" x14ac:dyDescent="0.25">
      <c r="A941" s="1" t="s">
        <v>3287</v>
      </c>
      <c r="B941" s="1" t="s">
        <v>3288</v>
      </c>
      <c r="C941" s="1" t="s">
        <v>3289</v>
      </c>
      <c r="D941" s="1" t="s">
        <v>35</v>
      </c>
      <c r="E941" s="4">
        <v>44969</v>
      </c>
      <c r="F941" s="8">
        <v>0.88958333333333339</v>
      </c>
      <c r="G941" s="4">
        <v>44971</v>
      </c>
      <c r="H941" s="1" t="s">
        <v>402</v>
      </c>
      <c r="I941" s="1" t="s">
        <v>51</v>
      </c>
      <c r="J941" s="5">
        <v>1</v>
      </c>
      <c r="K941" s="5" t="str">
        <f>VLOOKUP(J941,'Svátky 2023'!A$18:B$20,2,0)</f>
        <v>neodkladné</v>
      </c>
      <c r="L941" s="1" t="s">
        <v>21</v>
      </c>
      <c r="M941" s="1" t="s">
        <v>22</v>
      </c>
      <c r="N941" s="1" t="s">
        <v>23</v>
      </c>
      <c r="O941">
        <f t="shared" si="42"/>
        <v>7</v>
      </c>
      <c r="P941" t="str">
        <f t="shared" si="43"/>
        <v>ANO</v>
      </c>
      <c r="Q941" s="4" t="str">
        <f>IFERROR(VLOOKUP(E941,'Svátky 2023'!B$2:B$14,1,0),"")</f>
        <v/>
      </c>
      <c r="R941" t="str">
        <f t="shared" si="44"/>
        <v>ANO</v>
      </c>
    </row>
    <row r="942" spans="1:18" x14ac:dyDescent="0.25">
      <c r="A942" s="1" t="s">
        <v>3290</v>
      </c>
      <c r="B942" s="1" t="s">
        <v>3291</v>
      </c>
      <c r="C942" s="1" t="s">
        <v>3292</v>
      </c>
      <c r="D942" s="1" t="s">
        <v>35</v>
      </c>
      <c r="E942" s="4">
        <v>44969</v>
      </c>
      <c r="F942" s="8">
        <v>0.90138888888888891</v>
      </c>
      <c r="G942" s="4">
        <v>44971</v>
      </c>
      <c r="H942" s="1" t="s">
        <v>494</v>
      </c>
      <c r="I942" s="1" t="s">
        <v>120</v>
      </c>
      <c r="J942" s="5">
        <v>3</v>
      </c>
      <c r="K942" s="5" t="str">
        <f>VLOOKUP(J942,'Svátky 2023'!A$18:B$20,2,0)</f>
        <v>jiné</v>
      </c>
      <c r="L942" s="1" t="s">
        <v>30</v>
      </c>
      <c r="M942" s="1" t="s">
        <v>31</v>
      </c>
      <c r="N942" s="1" t="s">
        <v>23</v>
      </c>
      <c r="O942">
        <f t="shared" si="42"/>
        <v>7</v>
      </c>
      <c r="P942" t="str">
        <f t="shared" si="43"/>
        <v>ANO</v>
      </c>
      <c r="Q942" s="4" t="str">
        <f>IFERROR(VLOOKUP(E942,'Svátky 2023'!B$2:B$14,1,0),"")</f>
        <v/>
      </c>
      <c r="R942" t="str">
        <f t="shared" si="44"/>
        <v>ANO</v>
      </c>
    </row>
    <row r="943" spans="1:18" x14ac:dyDescent="0.25">
      <c r="A943" s="1" t="s">
        <v>3293</v>
      </c>
      <c r="B943" s="1" t="s">
        <v>3294</v>
      </c>
      <c r="C943" s="1" t="s">
        <v>3295</v>
      </c>
      <c r="D943" s="1" t="s">
        <v>35</v>
      </c>
      <c r="E943" s="4">
        <v>44970</v>
      </c>
      <c r="F943" s="8">
        <v>0.3215277777777778</v>
      </c>
      <c r="G943" s="4">
        <v>44971</v>
      </c>
      <c r="H943" s="1" t="s">
        <v>1014</v>
      </c>
      <c r="I943" s="1" t="s">
        <v>19</v>
      </c>
      <c r="J943" s="5">
        <v>1</v>
      </c>
      <c r="K943" s="5" t="str">
        <f>VLOOKUP(J943,'Svátky 2023'!A$18:B$20,2,0)</f>
        <v>neodkladné</v>
      </c>
      <c r="L943" s="1" t="s">
        <v>30</v>
      </c>
      <c r="M943" s="1" t="s">
        <v>31</v>
      </c>
      <c r="N943" s="1" t="s">
        <v>23</v>
      </c>
      <c r="O943">
        <f t="shared" si="42"/>
        <v>1</v>
      </c>
      <c r="P943" t="str">
        <f t="shared" si="43"/>
        <v>NE</v>
      </c>
      <c r="Q943" s="4" t="str">
        <f>IFERROR(VLOOKUP(E943,'Svátky 2023'!B$2:B$14,1,0),"")</f>
        <v/>
      </c>
      <c r="R943" t="str">
        <f t="shared" si="44"/>
        <v/>
      </c>
    </row>
    <row r="944" spans="1:18" x14ac:dyDescent="0.25">
      <c r="A944" s="1" t="s">
        <v>3296</v>
      </c>
      <c r="B944" s="1" t="s">
        <v>961</v>
      </c>
      <c r="C944" s="1" t="s">
        <v>962</v>
      </c>
      <c r="D944" s="1" t="s">
        <v>48</v>
      </c>
      <c r="E944" s="4">
        <v>44970</v>
      </c>
      <c r="F944" s="8">
        <v>0.33124999999999999</v>
      </c>
      <c r="G944" s="4">
        <v>44971</v>
      </c>
      <c r="H944" s="1" t="s">
        <v>307</v>
      </c>
      <c r="I944" s="1" t="s">
        <v>258</v>
      </c>
      <c r="J944" s="5">
        <v>2</v>
      </c>
      <c r="K944" s="5" t="str">
        <f>VLOOKUP(J944,'Svátky 2023'!A$18:B$20,2,0)</f>
        <v>plánované</v>
      </c>
      <c r="L944" s="1" t="s">
        <v>21</v>
      </c>
      <c r="M944" s="1" t="s">
        <v>22</v>
      </c>
      <c r="N944" s="1" t="s">
        <v>23</v>
      </c>
      <c r="O944">
        <f t="shared" si="42"/>
        <v>1</v>
      </c>
      <c r="P944" t="str">
        <f t="shared" si="43"/>
        <v>NE</v>
      </c>
      <c r="Q944" s="4" t="str">
        <f>IFERROR(VLOOKUP(E944,'Svátky 2023'!B$2:B$14,1,0),"")</f>
        <v/>
      </c>
      <c r="R944" t="str">
        <f t="shared" si="44"/>
        <v/>
      </c>
    </row>
    <row r="945" spans="1:18" x14ac:dyDescent="0.25">
      <c r="A945" s="1" t="s">
        <v>3298</v>
      </c>
      <c r="B945" s="1" t="s">
        <v>3299</v>
      </c>
      <c r="C945" s="1" t="s">
        <v>3300</v>
      </c>
      <c r="D945" s="1" t="s">
        <v>35</v>
      </c>
      <c r="E945" s="4">
        <v>44970</v>
      </c>
      <c r="F945" s="8">
        <v>0.36874999999999997</v>
      </c>
      <c r="G945" s="4">
        <v>44971</v>
      </c>
      <c r="H945" s="1" t="s">
        <v>653</v>
      </c>
      <c r="I945" s="1" t="s">
        <v>51</v>
      </c>
      <c r="J945" s="5">
        <v>2</v>
      </c>
      <c r="K945" s="5" t="str">
        <f>VLOOKUP(J945,'Svátky 2023'!A$18:B$20,2,0)</f>
        <v>plánované</v>
      </c>
      <c r="L945" s="1" t="s">
        <v>21</v>
      </c>
      <c r="M945" s="1" t="s">
        <v>22</v>
      </c>
      <c r="N945" s="1" t="s">
        <v>23</v>
      </c>
      <c r="O945">
        <f t="shared" si="42"/>
        <v>1</v>
      </c>
      <c r="P945" t="str">
        <f t="shared" si="43"/>
        <v>NE</v>
      </c>
      <c r="Q945" s="4" t="str">
        <f>IFERROR(VLOOKUP(E945,'Svátky 2023'!B$2:B$14,1,0),"")</f>
        <v/>
      </c>
      <c r="R945" t="str">
        <f t="shared" si="44"/>
        <v/>
      </c>
    </row>
    <row r="946" spans="1:18" x14ac:dyDescent="0.25">
      <c r="A946" s="1" t="s">
        <v>3301</v>
      </c>
      <c r="B946" s="1" t="s">
        <v>966</v>
      </c>
      <c r="C946" s="1" t="s">
        <v>967</v>
      </c>
      <c r="D946" s="1" t="s">
        <v>48</v>
      </c>
      <c r="E946" s="4">
        <v>44970</v>
      </c>
      <c r="F946" s="8">
        <v>0.4548611111111111</v>
      </c>
      <c r="G946" s="4">
        <v>44971</v>
      </c>
      <c r="H946" s="1" t="s">
        <v>302</v>
      </c>
      <c r="I946" s="1" t="s">
        <v>264</v>
      </c>
      <c r="J946" s="5">
        <v>3</v>
      </c>
      <c r="K946" s="5" t="str">
        <f>VLOOKUP(J946,'Svátky 2023'!A$18:B$20,2,0)</f>
        <v>jiné</v>
      </c>
      <c r="L946" s="1" t="s">
        <v>30</v>
      </c>
      <c r="M946" s="1" t="s">
        <v>31</v>
      </c>
      <c r="N946" s="1" t="s">
        <v>23</v>
      </c>
      <c r="O946">
        <f t="shared" si="42"/>
        <v>1</v>
      </c>
      <c r="P946" t="str">
        <f t="shared" si="43"/>
        <v>NE</v>
      </c>
      <c r="Q946" s="4" t="str">
        <f>IFERROR(VLOOKUP(E946,'Svátky 2023'!B$2:B$14,1,0),"")</f>
        <v/>
      </c>
      <c r="R946" t="str">
        <f t="shared" si="44"/>
        <v/>
      </c>
    </row>
    <row r="947" spans="1:18" x14ac:dyDescent="0.25">
      <c r="A947" s="1" t="s">
        <v>3302</v>
      </c>
      <c r="B947" s="1" t="s">
        <v>3303</v>
      </c>
      <c r="C947" s="1" t="s">
        <v>3304</v>
      </c>
      <c r="D947" s="1" t="s">
        <v>35</v>
      </c>
      <c r="E947" s="4">
        <v>44970</v>
      </c>
      <c r="F947" s="8">
        <v>0.55625000000000002</v>
      </c>
      <c r="G947" s="4">
        <v>44971</v>
      </c>
      <c r="H947" s="1" t="s">
        <v>209</v>
      </c>
      <c r="I947" s="1" t="s">
        <v>120</v>
      </c>
      <c r="J947" s="5">
        <v>3</v>
      </c>
      <c r="K947" s="5" t="str">
        <f>VLOOKUP(J947,'Svátky 2023'!A$18:B$20,2,0)</f>
        <v>jiné</v>
      </c>
      <c r="L947" s="1" t="s">
        <v>30</v>
      </c>
      <c r="M947" s="1" t="s">
        <v>31</v>
      </c>
      <c r="N947" s="1" t="s">
        <v>23</v>
      </c>
      <c r="O947">
        <f t="shared" si="42"/>
        <v>1</v>
      </c>
      <c r="P947" t="str">
        <f t="shared" si="43"/>
        <v>NE</v>
      </c>
      <c r="Q947" s="4" t="str">
        <f>IFERROR(VLOOKUP(E947,'Svátky 2023'!B$2:B$14,1,0),"")</f>
        <v/>
      </c>
      <c r="R947" t="str">
        <f t="shared" si="44"/>
        <v/>
      </c>
    </row>
    <row r="948" spans="1:18" x14ac:dyDescent="0.25">
      <c r="A948" s="1" t="s">
        <v>3305</v>
      </c>
      <c r="B948" s="1" t="s">
        <v>3306</v>
      </c>
      <c r="C948" s="1" t="s">
        <v>3307</v>
      </c>
      <c r="D948" s="1" t="s">
        <v>48</v>
      </c>
      <c r="E948" s="4">
        <v>44970</v>
      </c>
      <c r="F948" s="8">
        <v>0.70833333333333337</v>
      </c>
      <c r="G948" s="4">
        <v>44971</v>
      </c>
      <c r="H948" s="1" t="s">
        <v>306</v>
      </c>
      <c r="I948" s="1" t="s">
        <v>38</v>
      </c>
      <c r="J948" s="5">
        <v>3</v>
      </c>
      <c r="K948" s="5" t="str">
        <f>VLOOKUP(J948,'Svátky 2023'!A$18:B$20,2,0)</f>
        <v>jiné</v>
      </c>
      <c r="L948" s="1" t="s">
        <v>21</v>
      </c>
      <c r="M948" s="1" t="s">
        <v>22</v>
      </c>
      <c r="N948" s="1" t="s">
        <v>23</v>
      </c>
      <c r="O948">
        <f t="shared" si="42"/>
        <v>1</v>
      </c>
      <c r="P948" t="str">
        <f t="shared" si="43"/>
        <v>ANO</v>
      </c>
      <c r="Q948" s="4" t="str">
        <f>IFERROR(VLOOKUP(E948,'Svátky 2023'!B$2:B$14,1,0),"")</f>
        <v/>
      </c>
      <c r="R948" t="str">
        <f t="shared" si="44"/>
        <v>ANO</v>
      </c>
    </row>
    <row r="949" spans="1:18" x14ac:dyDescent="0.25">
      <c r="A949" s="1" t="s">
        <v>3309</v>
      </c>
      <c r="B949" s="1" t="s">
        <v>3310</v>
      </c>
      <c r="C949" s="1" t="s">
        <v>3311</v>
      </c>
      <c r="D949" s="1" t="s">
        <v>35</v>
      </c>
      <c r="E949" s="4">
        <v>44970</v>
      </c>
      <c r="F949" s="8">
        <v>0.80069444444444438</v>
      </c>
      <c r="G949" s="4">
        <v>44971</v>
      </c>
      <c r="H949" s="1" t="s">
        <v>809</v>
      </c>
      <c r="I949" s="1" t="s">
        <v>44</v>
      </c>
      <c r="J949" s="5">
        <v>3</v>
      </c>
      <c r="K949" s="5" t="str">
        <f>VLOOKUP(J949,'Svátky 2023'!A$18:B$20,2,0)</f>
        <v>jiné</v>
      </c>
      <c r="L949" s="1" t="s">
        <v>3313</v>
      </c>
      <c r="M949" s="1" t="s">
        <v>31</v>
      </c>
      <c r="N949" s="1" t="s">
        <v>23</v>
      </c>
      <c r="O949">
        <f t="shared" si="42"/>
        <v>1</v>
      </c>
      <c r="P949" t="str">
        <f t="shared" si="43"/>
        <v>ANO</v>
      </c>
      <c r="Q949" s="4" t="str">
        <f>IFERROR(VLOOKUP(E949,'Svátky 2023'!B$2:B$14,1,0),"")</f>
        <v/>
      </c>
      <c r="R949" t="str">
        <f t="shared" si="44"/>
        <v>ANO</v>
      </c>
    </row>
    <row r="950" spans="1:18" x14ac:dyDescent="0.25">
      <c r="A950" s="1" t="s">
        <v>3314</v>
      </c>
      <c r="B950" s="1" t="s">
        <v>3315</v>
      </c>
      <c r="C950" s="1" t="s">
        <v>3316</v>
      </c>
      <c r="D950" s="1" t="s">
        <v>48</v>
      </c>
      <c r="E950" s="4">
        <v>44971</v>
      </c>
      <c r="F950" s="8">
        <v>0.49583333333333335</v>
      </c>
      <c r="G950" s="4">
        <v>44971</v>
      </c>
      <c r="H950" s="1" t="s">
        <v>3317</v>
      </c>
      <c r="I950" s="1" t="s">
        <v>258</v>
      </c>
      <c r="J950" s="5">
        <v>2</v>
      </c>
      <c r="K950" s="5" t="str">
        <f>VLOOKUP(J950,'Svátky 2023'!A$18:B$20,2,0)</f>
        <v>plánované</v>
      </c>
      <c r="L950" s="1" t="s">
        <v>21</v>
      </c>
      <c r="M950" s="1" t="s">
        <v>31</v>
      </c>
      <c r="N950" s="1" t="s">
        <v>733</v>
      </c>
      <c r="O950">
        <f t="shared" si="42"/>
        <v>2</v>
      </c>
      <c r="P950" t="str">
        <f t="shared" si="43"/>
        <v>NE</v>
      </c>
      <c r="Q950" s="4" t="str">
        <f>IFERROR(VLOOKUP(E950,'Svátky 2023'!B$2:B$14,1,0),"")</f>
        <v/>
      </c>
      <c r="R950" t="str">
        <f t="shared" si="44"/>
        <v/>
      </c>
    </row>
    <row r="951" spans="1:18" x14ac:dyDescent="0.25">
      <c r="A951" s="1" t="s">
        <v>3318</v>
      </c>
      <c r="B951" s="1" t="s">
        <v>3319</v>
      </c>
      <c r="C951" s="1" t="s">
        <v>3320</v>
      </c>
      <c r="D951" s="1" t="s">
        <v>48</v>
      </c>
      <c r="E951" s="4">
        <v>44970</v>
      </c>
      <c r="F951" s="8">
        <v>0.52013888888888882</v>
      </c>
      <c r="G951" s="4">
        <v>44972</v>
      </c>
      <c r="H951" s="1" t="s">
        <v>125</v>
      </c>
      <c r="I951" s="1" t="s">
        <v>120</v>
      </c>
      <c r="J951" s="5">
        <v>3</v>
      </c>
      <c r="K951" s="5" t="str">
        <f>VLOOKUP(J951,'Svátky 2023'!A$18:B$20,2,0)</f>
        <v>jiné</v>
      </c>
      <c r="L951" s="1" t="s">
        <v>30</v>
      </c>
      <c r="M951" s="1" t="s">
        <v>31</v>
      </c>
      <c r="N951" s="1" t="s">
        <v>23</v>
      </c>
      <c r="O951">
        <f t="shared" si="42"/>
        <v>1</v>
      </c>
      <c r="P951" t="str">
        <f t="shared" si="43"/>
        <v>NE</v>
      </c>
      <c r="Q951" s="4" t="str">
        <f>IFERROR(VLOOKUP(E951,'Svátky 2023'!B$2:B$14,1,0),"")</f>
        <v/>
      </c>
      <c r="R951" t="str">
        <f t="shared" si="44"/>
        <v/>
      </c>
    </row>
    <row r="952" spans="1:18" x14ac:dyDescent="0.25">
      <c r="A952" s="1" t="s">
        <v>3321</v>
      </c>
      <c r="B952" s="1" t="s">
        <v>3322</v>
      </c>
      <c r="C952" s="1" t="s">
        <v>3323</v>
      </c>
      <c r="D952" s="1" t="s">
        <v>48</v>
      </c>
      <c r="E952" s="4">
        <v>44951</v>
      </c>
      <c r="F952" s="8">
        <v>0.80763888888888891</v>
      </c>
      <c r="G952" s="4">
        <v>44972</v>
      </c>
      <c r="H952" s="1" t="s">
        <v>161</v>
      </c>
      <c r="I952" s="1" t="s">
        <v>51</v>
      </c>
      <c r="J952" s="5">
        <v>3</v>
      </c>
      <c r="K952" s="5" t="str">
        <f>VLOOKUP(J952,'Svátky 2023'!A$18:B$20,2,0)</f>
        <v>jiné</v>
      </c>
      <c r="L952" s="1" t="s">
        <v>21</v>
      </c>
      <c r="M952" s="1" t="s">
        <v>22</v>
      </c>
      <c r="N952" s="1" t="s">
        <v>23</v>
      </c>
      <c r="O952">
        <f t="shared" si="42"/>
        <v>3</v>
      </c>
      <c r="P952" t="str">
        <f t="shared" si="43"/>
        <v>ANO</v>
      </c>
      <c r="Q952" s="4" t="str">
        <f>IFERROR(VLOOKUP(E952,'Svátky 2023'!B$2:B$14,1,0),"")</f>
        <v/>
      </c>
      <c r="R952" t="str">
        <f t="shared" si="44"/>
        <v>ANO</v>
      </c>
    </row>
    <row r="953" spans="1:18" x14ac:dyDescent="0.25">
      <c r="A953" s="1" t="s">
        <v>3325</v>
      </c>
      <c r="B953" s="1" t="s">
        <v>1302</v>
      </c>
      <c r="C953" s="1" t="s">
        <v>1303</v>
      </c>
      <c r="D953" s="1" t="s">
        <v>64</v>
      </c>
      <c r="E953" s="4">
        <v>44958</v>
      </c>
      <c r="F953" s="8">
        <v>0.34513888888888888</v>
      </c>
      <c r="G953" s="4">
        <v>44972</v>
      </c>
      <c r="H953" s="1" t="s">
        <v>2592</v>
      </c>
      <c r="I953" s="1" t="s">
        <v>258</v>
      </c>
      <c r="J953" s="5">
        <v>3</v>
      </c>
      <c r="K953" s="5" t="str">
        <f>VLOOKUP(J953,'Svátky 2023'!A$18:B$20,2,0)</f>
        <v>jiné</v>
      </c>
      <c r="L953" s="1" t="s">
        <v>21</v>
      </c>
      <c r="M953" s="1" t="s">
        <v>22</v>
      </c>
      <c r="N953" s="1" t="s">
        <v>23</v>
      </c>
      <c r="O953">
        <f t="shared" si="42"/>
        <v>3</v>
      </c>
      <c r="P953" t="str">
        <f t="shared" si="43"/>
        <v>NE</v>
      </c>
      <c r="Q953" s="4" t="str">
        <f>IFERROR(VLOOKUP(E953,'Svátky 2023'!B$2:B$14,1,0),"")</f>
        <v/>
      </c>
      <c r="R953" t="str">
        <f t="shared" si="44"/>
        <v/>
      </c>
    </row>
    <row r="954" spans="1:18" x14ac:dyDescent="0.25">
      <c r="A954" s="1" t="s">
        <v>3327</v>
      </c>
      <c r="B954" s="1" t="s">
        <v>1307</v>
      </c>
      <c r="C954" s="1" t="s">
        <v>1308</v>
      </c>
      <c r="D954" s="1" t="s">
        <v>64</v>
      </c>
      <c r="E954" s="4">
        <v>44958</v>
      </c>
      <c r="F954" s="8">
        <v>0.35972222222222222</v>
      </c>
      <c r="G954" s="4">
        <v>44972</v>
      </c>
      <c r="H954" s="1" t="s">
        <v>684</v>
      </c>
      <c r="I954" s="1" t="s">
        <v>264</v>
      </c>
      <c r="J954" s="5">
        <v>3</v>
      </c>
      <c r="K954" s="5" t="str">
        <f>VLOOKUP(J954,'Svátky 2023'!A$18:B$20,2,0)</f>
        <v>jiné</v>
      </c>
      <c r="L954" s="1" t="s">
        <v>30</v>
      </c>
      <c r="M954" s="1" t="s">
        <v>31</v>
      </c>
      <c r="N954" s="1" t="s">
        <v>23</v>
      </c>
      <c r="O954">
        <f t="shared" si="42"/>
        <v>3</v>
      </c>
      <c r="P954" t="str">
        <f t="shared" si="43"/>
        <v>NE</v>
      </c>
      <c r="Q954" s="4" t="str">
        <f>IFERROR(VLOOKUP(E954,'Svátky 2023'!B$2:B$14,1,0),"")</f>
        <v/>
      </c>
      <c r="R954" t="str">
        <f t="shared" si="44"/>
        <v/>
      </c>
    </row>
    <row r="955" spans="1:18" x14ac:dyDescent="0.25">
      <c r="A955" s="1" t="s">
        <v>3328</v>
      </c>
      <c r="B955" s="1" t="s">
        <v>3329</v>
      </c>
      <c r="C955" s="1" t="s">
        <v>3330</v>
      </c>
      <c r="D955" s="1" t="s">
        <v>48</v>
      </c>
      <c r="E955" s="4">
        <v>44958</v>
      </c>
      <c r="F955" s="8">
        <v>0.46458333333333335</v>
      </c>
      <c r="G955" s="4">
        <v>44972</v>
      </c>
      <c r="H955" s="1" t="s">
        <v>825</v>
      </c>
      <c r="I955" s="1" t="s">
        <v>151</v>
      </c>
      <c r="J955" s="5">
        <v>2</v>
      </c>
      <c r="K955" s="5" t="str">
        <f>VLOOKUP(J955,'Svátky 2023'!A$18:B$20,2,0)</f>
        <v>plánované</v>
      </c>
      <c r="L955" s="1" t="s">
        <v>21</v>
      </c>
      <c r="M955" s="1" t="s">
        <v>22</v>
      </c>
      <c r="N955" s="1" t="s">
        <v>23</v>
      </c>
      <c r="O955">
        <f t="shared" si="42"/>
        <v>3</v>
      </c>
      <c r="P955" t="str">
        <f t="shared" si="43"/>
        <v>NE</v>
      </c>
      <c r="Q955" s="4" t="str">
        <f>IFERROR(VLOOKUP(E955,'Svátky 2023'!B$2:B$14,1,0),"")</f>
        <v/>
      </c>
      <c r="R955" t="str">
        <f t="shared" si="44"/>
        <v/>
      </c>
    </row>
    <row r="956" spans="1:18" x14ac:dyDescent="0.25">
      <c r="A956" s="1" t="s">
        <v>3331</v>
      </c>
      <c r="B956" s="1" t="s">
        <v>3332</v>
      </c>
      <c r="C956" s="1" t="s">
        <v>3333</v>
      </c>
      <c r="D956" s="1" t="s">
        <v>64</v>
      </c>
      <c r="E956" s="4">
        <v>44969</v>
      </c>
      <c r="F956" s="8">
        <v>0.58888888888888891</v>
      </c>
      <c r="G956" s="4">
        <v>44972</v>
      </c>
      <c r="H956" s="1" t="s">
        <v>842</v>
      </c>
      <c r="I956" s="1" t="s">
        <v>151</v>
      </c>
      <c r="J956" s="5">
        <v>2</v>
      </c>
      <c r="K956" s="5" t="str">
        <f>VLOOKUP(J956,'Svátky 2023'!A$18:B$20,2,0)</f>
        <v>plánované</v>
      </c>
      <c r="L956" s="1" t="s">
        <v>21</v>
      </c>
      <c r="M956" s="1" t="s">
        <v>22</v>
      </c>
      <c r="N956" s="1" t="s">
        <v>23</v>
      </c>
      <c r="O956">
        <f t="shared" si="42"/>
        <v>7</v>
      </c>
      <c r="P956" t="str">
        <f t="shared" si="43"/>
        <v>NE</v>
      </c>
      <c r="Q956" s="4" t="str">
        <f>IFERROR(VLOOKUP(E956,'Svátky 2023'!B$2:B$14,1,0),"")</f>
        <v/>
      </c>
      <c r="R956" t="str">
        <f t="shared" si="44"/>
        <v>ANO</v>
      </c>
    </row>
    <row r="957" spans="1:18" x14ac:dyDescent="0.25">
      <c r="A957" s="1" t="s">
        <v>3334</v>
      </c>
      <c r="B957" s="1" t="s">
        <v>3335</v>
      </c>
      <c r="C957" s="1" t="s">
        <v>3336</v>
      </c>
      <c r="D957" s="1" t="s">
        <v>35</v>
      </c>
      <c r="E957" s="4">
        <v>44969</v>
      </c>
      <c r="F957" s="8">
        <v>0.59097222222222223</v>
      </c>
      <c r="G957" s="4">
        <v>44972</v>
      </c>
      <c r="H957" s="1" t="s">
        <v>228</v>
      </c>
      <c r="I957" s="1" t="s">
        <v>145</v>
      </c>
      <c r="J957" s="5">
        <v>3</v>
      </c>
      <c r="K957" s="5" t="str">
        <f>VLOOKUP(J957,'Svátky 2023'!A$18:B$20,2,0)</f>
        <v>jiné</v>
      </c>
      <c r="L957" s="1" t="s">
        <v>30</v>
      </c>
      <c r="M957" s="1" t="s">
        <v>31</v>
      </c>
      <c r="N957" s="1" t="s">
        <v>23</v>
      </c>
      <c r="O957">
        <f t="shared" si="42"/>
        <v>7</v>
      </c>
      <c r="P957" t="str">
        <f t="shared" si="43"/>
        <v>NE</v>
      </c>
      <c r="Q957" s="4" t="str">
        <f>IFERROR(VLOOKUP(E957,'Svátky 2023'!B$2:B$14,1,0),"")</f>
        <v/>
      </c>
      <c r="R957" t="str">
        <f t="shared" si="44"/>
        <v>ANO</v>
      </c>
    </row>
    <row r="958" spans="1:18" x14ac:dyDescent="0.25">
      <c r="A958" s="1" t="s">
        <v>3337</v>
      </c>
      <c r="B958" s="1" t="s">
        <v>3338</v>
      </c>
      <c r="C958" s="1" t="s">
        <v>3339</v>
      </c>
      <c r="D958" s="1" t="s">
        <v>35</v>
      </c>
      <c r="E958" s="4">
        <v>44969</v>
      </c>
      <c r="F958" s="8">
        <v>0.63472222222222219</v>
      </c>
      <c r="G958" s="4">
        <v>44972</v>
      </c>
      <c r="H958" s="1" t="s">
        <v>540</v>
      </c>
      <c r="I958" s="1" t="s">
        <v>151</v>
      </c>
      <c r="J958" s="5">
        <v>2</v>
      </c>
      <c r="K958" s="5" t="str">
        <f>VLOOKUP(J958,'Svátky 2023'!A$18:B$20,2,0)</f>
        <v>plánované</v>
      </c>
      <c r="L958" s="1" t="s">
        <v>21</v>
      </c>
      <c r="M958" s="1" t="s">
        <v>22</v>
      </c>
      <c r="N958" s="1" t="s">
        <v>23</v>
      </c>
      <c r="O958">
        <f t="shared" si="42"/>
        <v>7</v>
      </c>
      <c r="P958" t="str">
        <f t="shared" si="43"/>
        <v>ANO</v>
      </c>
      <c r="Q958" s="4" t="str">
        <f>IFERROR(VLOOKUP(E958,'Svátky 2023'!B$2:B$14,1,0),"")</f>
        <v/>
      </c>
      <c r="R958" t="str">
        <f t="shared" si="44"/>
        <v>ANO</v>
      </c>
    </row>
    <row r="959" spans="1:18" x14ac:dyDescent="0.25">
      <c r="A959" s="1" t="s">
        <v>3341</v>
      </c>
      <c r="B959" s="1" t="s">
        <v>3342</v>
      </c>
      <c r="C959" s="1" t="s">
        <v>3343</v>
      </c>
      <c r="D959" s="1" t="s">
        <v>35</v>
      </c>
      <c r="E959" s="4">
        <v>44969</v>
      </c>
      <c r="F959" s="8">
        <v>0.63611111111111118</v>
      </c>
      <c r="G959" s="4">
        <v>44972</v>
      </c>
      <c r="H959" s="1" t="s">
        <v>218</v>
      </c>
      <c r="I959" s="1" t="s">
        <v>145</v>
      </c>
      <c r="J959" s="5">
        <v>2</v>
      </c>
      <c r="K959" s="5" t="str">
        <f>VLOOKUP(J959,'Svátky 2023'!A$18:B$20,2,0)</f>
        <v>plánované</v>
      </c>
      <c r="L959" s="1" t="s">
        <v>30</v>
      </c>
      <c r="M959" s="1" t="s">
        <v>20</v>
      </c>
      <c r="N959" s="1" t="s">
        <v>23</v>
      </c>
      <c r="O959">
        <f t="shared" si="42"/>
        <v>7</v>
      </c>
      <c r="P959" t="str">
        <f t="shared" si="43"/>
        <v>ANO</v>
      </c>
      <c r="Q959" s="4" t="str">
        <f>IFERROR(VLOOKUP(E959,'Svátky 2023'!B$2:B$14,1,0),"")</f>
        <v/>
      </c>
      <c r="R959" t="str">
        <f t="shared" si="44"/>
        <v>ANO</v>
      </c>
    </row>
    <row r="960" spans="1:18" x14ac:dyDescent="0.25">
      <c r="A960" s="1" t="s">
        <v>3345</v>
      </c>
      <c r="B960" s="1" t="s">
        <v>3346</v>
      </c>
      <c r="C960" s="1" t="s">
        <v>3347</v>
      </c>
      <c r="D960" s="1" t="s">
        <v>35</v>
      </c>
      <c r="E960" s="4">
        <v>44969</v>
      </c>
      <c r="F960" s="8">
        <v>0.6430555555555556</v>
      </c>
      <c r="G960" s="4">
        <v>44972</v>
      </c>
      <c r="H960" s="1" t="s">
        <v>1702</v>
      </c>
      <c r="I960" s="1" t="s">
        <v>151</v>
      </c>
      <c r="J960" s="5">
        <v>2</v>
      </c>
      <c r="K960" s="5" t="str">
        <f>VLOOKUP(J960,'Svátky 2023'!A$18:B$20,2,0)</f>
        <v>plánované</v>
      </c>
      <c r="L960" s="1" t="s">
        <v>21</v>
      </c>
      <c r="M960" s="1" t="s">
        <v>22</v>
      </c>
      <c r="N960" s="1" t="s">
        <v>23</v>
      </c>
      <c r="O960">
        <f t="shared" si="42"/>
        <v>7</v>
      </c>
      <c r="P960" t="str">
        <f t="shared" si="43"/>
        <v>ANO</v>
      </c>
      <c r="Q960" s="4" t="str">
        <f>IFERROR(VLOOKUP(E960,'Svátky 2023'!B$2:B$14,1,0),"")</f>
        <v/>
      </c>
      <c r="R960" t="str">
        <f t="shared" si="44"/>
        <v>ANO</v>
      </c>
    </row>
    <row r="961" spans="1:18" x14ac:dyDescent="0.25">
      <c r="A961" s="1" t="s">
        <v>3348</v>
      </c>
      <c r="B961" s="1" t="s">
        <v>3349</v>
      </c>
      <c r="C961" s="1" t="s">
        <v>3350</v>
      </c>
      <c r="D961" s="1" t="s">
        <v>35</v>
      </c>
      <c r="E961" s="4">
        <v>44969</v>
      </c>
      <c r="F961" s="8">
        <v>0.64583333333333337</v>
      </c>
      <c r="G961" s="4">
        <v>44972</v>
      </c>
      <c r="H961" s="1" t="s">
        <v>3056</v>
      </c>
      <c r="I961" s="1" t="s">
        <v>145</v>
      </c>
      <c r="J961" s="5">
        <v>3</v>
      </c>
      <c r="K961" s="5" t="str">
        <f>VLOOKUP(J961,'Svátky 2023'!A$18:B$20,2,0)</f>
        <v>jiné</v>
      </c>
      <c r="L961" s="1" t="s">
        <v>30</v>
      </c>
      <c r="M961" s="1" t="s">
        <v>31</v>
      </c>
      <c r="N961" s="1" t="s">
        <v>23</v>
      </c>
      <c r="O961">
        <f t="shared" si="42"/>
        <v>7</v>
      </c>
      <c r="P961" t="str">
        <f t="shared" si="43"/>
        <v>ANO</v>
      </c>
      <c r="Q961" s="4" t="str">
        <f>IFERROR(VLOOKUP(E961,'Svátky 2023'!B$2:B$14,1,0),"")</f>
        <v/>
      </c>
      <c r="R961" t="str">
        <f t="shared" si="44"/>
        <v>ANO</v>
      </c>
    </row>
    <row r="962" spans="1:18" x14ac:dyDescent="0.25">
      <c r="A962" s="1" t="s">
        <v>3351</v>
      </c>
      <c r="B962" s="1" t="s">
        <v>3352</v>
      </c>
      <c r="C962" s="1" t="s">
        <v>3353</v>
      </c>
      <c r="D962" s="1" t="s">
        <v>48</v>
      </c>
      <c r="E962" s="4">
        <v>44969</v>
      </c>
      <c r="F962" s="8">
        <v>0.8125</v>
      </c>
      <c r="G962" s="4">
        <v>44972</v>
      </c>
      <c r="H962" s="1" t="s">
        <v>778</v>
      </c>
      <c r="I962" s="1" t="s">
        <v>38</v>
      </c>
      <c r="J962" s="5">
        <v>1</v>
      </c>
      <c r="K962" s="5" t="str">
        <f>VLOOKUP(J962,'Svátky 2023'!A$18:B$20,2,0)</f>
        <v>neodkladné</v>
      </c>
      <c r="L962" s="1" t="s">
        <v>21</v>
      </c>
      <c r="M962" s="1" t="s">
        <v>22</v>
      </c>
      <c r="N962" s="1" t="s">
        <v>23</v>
      </c>
      <c r="O962">
        <f t="shared" si="42"/>
        <v>7</v>
      </c>
      <c r="P962" t="str">
        <f t="shared" si="43"/>
        <v>ANO</v>
      </c>
      <c r="Q962" s="4" t="str">
        <f>IFERROR(VLOOKUP(E962,'Svátky 2023'!B$2:B$14,1,0),"")</f>
        <v/>
      </c>
      <c r="R962" t="str">
        <f t="shared" si="44"/>
        <v>ANO</v>
      </c>
    </row>
    <row r="963" spans="1:18" x14ac:dyDescent="0.25">
      <c r="A963" s="1" t="s">
        <v>3355</v>
      </c>
      <c r="B963" s="1" t="s">
        <v>3356</v>
      </c>
      <c r="C963" s="1" t="s">
        <v>3357</v>
      </c>
      <c r="D963" s="1" t="s">
        <v>48</v>
      </c>
      <c r="E963" s="4">
        <v>44970</v>
      </c>
      <c r="F963" s="8">
        <v>0.34166666666666662</v>
      </c>
      <c r="G963" s="4">
        <v>44972</v>
      </c>
      <c r="H963" s="1" t="s">
        <v>2592</v>
      </c>
      <c r="I963" s="1" t="s">
        <v>19</v>
      </c>
      <c r="J963" s="5">
        <v>2</v>
      </c>
      <c r="K963" s="5" t="str">
        <f>VLOOKUP(J963,'Svátky 2023'!A$18:B$20,2,0)</f>
        <v>plánované</v>
      </c>
      <c r="L963" s="1" t="s">
        <v>21</v>
      </c>
      <c r="M963" s="1" t="s">
        <v>22</v>
      </c>
      <c r="N963" s="1" t="s">
        <v>23</v>
      </c>
      <c r="O963">
        <f t="shared" ref="O963:O1026" si="45">WEEKDAY(E963,2)</f>
        <v>1</v>
      </c>
      <c r="P963" t="str">
        <f t="shared" ref="P963:P1026" si="46">IF(F963&gt;V$1,"ANO",IF(F963&lt;X$1,"ANO","NE"))</f>
        <v>NE</v>
      </c>
      <c r="Q963" s="4" t="str">
        <f>IFERROR(VLOOKUP(E963,'Svátky 2023'!B$2:B$14,1,0),"")</f>
        <v/>
      </c>
      <c r="R963" t="str">
        <f t="shared" ref="R963:R1026" si="47">IF(OR(O963&gt;5,P963="ANO",Q963&lt;&gt;""),"ANO","")</f>
        <v/>
      </c>
    </row>
    <row r="964" spans="1:18" x14ac:dyDescent="0.25">
      <c r="A964" s="1" t="s">
        <v>3358</v>
      </c>
      <c r="B964" s="1" t="s">
        <v>3359</v>
      </c>
      <c r="C964" s="1" t="s">
        <v>3360</v>
      </c>
      <c r="D964" s="1" t="s">
        <v>100</v>
      </c>
      <c r="E964" s="4">
        <v>44970</v>
      </c>
      <c r="F964" s="8">
        <v>0.34791666666666665</v>
      </c>
      <c r="G964" s="4">
        <v>44972</v>
      </c>
      <c r="H964" s="1" t="s">
        <v>372</v>
      </c>
      <c r="I964" s="1" t="s">
        <v>51</v>
      </c>
      <c r="J964" s="5">
        <v>2</v>
      </c>
      <c r="K964" s="5" t="str">
        <f>VLOOKUP(J964,'Svátky 2023'!A$18:B$20,2,0)</f>
        <v>plánované</v>
      </c>
      <c r="L964" s="1" t="s">
        <v>21</v>
      </c>
      <c r="M964" s="1" t="s">
        <v>22</v>
      </c>
      <c r="N964" s="1" t="s">
        <v>23</v>
      </c>
      <c r="O964">
        <f t="shared" si="45"/>
        <v>1</v>
      </c>
      <c r="P964" t="str">
        <f t="shared" si="46"/>
        <v>NE</v>
      </c>
      <c r="Q964" s="4" t="str">
        <f>IFERROR(VLOOKUP(E964,'Svátky 2023'!B$2:B$14,1,0),"")</f>
        <v/>
      </c>
      <c r="R964" t="str">
        <f t="shared" si="47"/>
        <v/>
      </c>
    </row>
    <row r="965" spans="1:18" x14ac:dyDescent="0.25">
      <c r="A965" s="1" t="s">
        <v>3361</v>
      </c>
      <c r="B965" s="1" t="s">
        <v>3362</v>
      </c>
      <c r="C965" s="1" t="s">
        <v>3363</v>
      </c>
      <c r="D965" s="1" t="s">
        <v>48</v>
      </c>
      <c r="E965" s="4">
        <v>44970</v>
      </c>
      <c r="F965" s="8">
        <v>0.40972222222222227</v>
      </c>
      <c r="G965" s="4">
        <v>44972</v>
      </c>
      <c r="H965" s="1" t="s">
        <v>210</v>
      </c>
      <c r="I965" s="1" t="s">
        <v>151</v>
      </c>
      <c r="J965" s="5">
        <v>2</v>
      </c>
      <c r="K965" s="5" t="str">
        <f>VLOOKUP(J965,'Svátky 2023'!A$18:B$20,2,0)</f>
        <v>plánované</v>
      </c>
      <c r="L965" s="1" t="s">
        <v>21</v>
      </c>
      <c r="M965" s="1" t="s">
        <v>22</v>
      </c>
      <c r="N965" s="1" t="s">
        <v>23</v>
      </c>
      <c r="O965">
        <f t="shared" si="45"/>
        <v>1</v>
      </c>
      <c r="P965" t="str">
        <f t="shared" si="46"/>
        <v>NE</v>
      </c>
      <c r="Q965" s="4" t="str">
        <f>IFERROR(VLOOKUP(E965,'Svátky 2023'!B$2:B$14,1,0),"")</f>
        <v/>
      </c>
      <c r="R965" t="str">
        <f t="shared" si="47"/>
        <v/>
      </c>
    </row>
    <row r="966" spans="1:18" x14ac:dyDescent="0.25">
      <c r="A966" s="1" t="s">
        <v>3364</v>
      </c>
      <c r="B966" s="1" t="s">
        <v>3365</v>
      </c>
      <c r="C966" s="1" t="s">
        <v>3366</v>
      </c>
      <c r="D966" s="1" t="s">
        <v>35</v>
      </c>
      <c r="E966" s="4">
        <v>44970</v>
      </c>
      <c r="F966" s="8">
        <v>0.42152777777777778</v>
      </c>
      <c r="G966" s="4">
        <v>44972</v>
      </c>
      <c r="H966" s="1" t="s">
        <v>186</v>
      </c>
      <c r="I966" s="1" t="s">
        <v>151</v>
      </c>
      <c r="J966" s="5">
        <v>2</v>
      </c>
      <c r="K966" s="5" t="str">
        <f>VLOOKUP(J966,'Svátky 2023'!A$18:B$20,2,0)</f>
        <v>plánované</v>
      </c>
      <c r="L966" s="1" t="s">
        <v>21</v>
      </c>
      <c r="M966" s="1" t="s">
        <v>22</v>
      </c>
      <c r="N966" s="1" t="s">
        <v>23</v>
      </c>
      <c r="O966">
        <f t="shared" si="45"/>
        <v>1</v>
      </c>
      <c r="P966" t="str">
        <f t="shared" si="46"/>
        <v>NE</v>
      </c>
      <c r="Q966" s="4" t="str">
        <f>IFERROR(VLOOKUP(E966,'Svátky 2023'!B$2:B$14,1,0),"")</f>
        <v/>
      </c>
      <c r="R966" t="str">
        <f t="shared" si="47"/>
        <v/>
      </c>
    </row>
    <row r="967" spans="1:18" x14ac:dyDescent="0.25">
      <c r="A967" s="1" t="s">
        <v>3367</v>
      </c>
      <c r="B967" s="1" t="s">
        <v>3368</v>
      </c>
      <c r="C967" s="1" t="s">
        <v>3369</v>
      </c>
      <c r="D967" s="1" t="s">
        <v>100</v>
      </c>
      <c r="E967" s="4">
        <v>44970</v>
      </c>
      <c r="F967" s="8">
        <v>0.43055555555555558</v>
      </c>
      <c r="G967" s="4">
        <v>44972</v>
      </c>
      <c r="H967" s="1" t="s">
        <v>316</v>
      </c>
      <c r="I967" s="1" t="s">
        <v>151</v>
      </c>
      <c r="J967" s="5">
        <v>2</v>
      </c>
      <c r="K967" s="5" t="str">
        <f>VLOOKUP(J967,'Svátky 2023'!A$18:B$20,2,0)</f>
        <v>plánované</v>
      </c>
      <c r="L967" s="1" t="s">
        <v>21</v>
      </c>
      <c r="M967" s="1" t="s">
        <v>22</v>
      </c>
      <c r="N967" s="1" t="s">
        <v>23</v>
      </c>
      <c r="O967">
        <f t="shared" si="45"/>
        <v>1</v>
      </c>
      <c r="P967" t="str">
        <f t="shared" si="46"/>
        <v>NE</v>
      </c>
      <c r="Q967" s="4" t="str">
        <f>IFERROR(VLOOKUP(E967,'Svátky 2023'!B$2:B$14,1,0),"")</f>
        <v/>
      </c>
      <c r="R967" t="str">
        <f t="shared" si="47"/>
        <v/>
      </c>
    </row>
    <row r="968" spans="1:18" x14ac:dyDescent="0.25">
      <c r="A968" s="1" t="s">
        <v>3370</v>
      </c>
      <c r="B968" s="1" t="s">
        <v>3371</v>
      </c>
      <c r="C968" s="1" t="s">
        <v>3372</v>
      </c>
      <c r="D968" s="1" t="s">
        <v>35</v>
      </c>
      <c r="E968" s="4">
        <v>44970</v>
      </c>
      <c r="F968" s="8">
        <v>0.44166666666666665</v>
      </c>
      <c r="G968" s="4">
        <v>44972</v>
      </c>
      <c r="H968" s="1" t="s">
        <v>1299</v>
      </c>
      <c r="I968" s="1" t="s">
        <v>151</v>
      </c>
      <c r="J968" s="5">
        <v>2</v>
      </c>
      <c r="K968" s="5" t="str">
        <f>VLOOKUP(J968,'Svátky 2023'!A$18:B$20,2,0)</f>
        <v>plánované</v>
      </c>
      <c r="L968" s="1" t="s">
        <v>21</v>
      </c>
      <c r="M968" s="1" t="s">
        <v>22</v>
      </c>
      <c r="N968" s="1" t="s">
        <v>23</v>
      </c>
      <c r="O968">
        <f t="shared" si="45"/>
        <v>1</v>
      </c>
      <c r="P968" t="str">
        <f t="shared" si="46"/>
        <v>NE</v>
      </c>
      <c r="Q968" s="4" t="str">
        <f>IFERROR(VLOOKUP(E968,'Svátky 2023'!B$2:B$14,1,0),"")</f>
        <v/>
      </c>
      <c r="R968" t="str">
        <f t="shared" si="47"/>
        <v/>
      </c>
    </row>
    <row r="969" spans="1:18" x14ac:dyDescent="0.25">
      <c r="A969" s="1" t="s">
        <v>3373</v>
      </c>
      <c r="B969" s="1" t="s">
        <v>3374</v>
      </c>
      <c r="C969" s="1" t="s">
        <v>3375</v>
      </c>
      <c r="D969" s="1" t="s">
        <v>16</v>
      </c>
      <c r="E969" s="4">
        <v>44970</v>
      </c>
      <c r="F969" s="8">
        <v>0.45763888888888887</v>
      </c>
      <c r="G969" s="4">
        <v>44972</v>
      </c>
      <c r="H969" s="1" t="s">
        <v>96</v>
      </c>
      <c r="I969" s="1" t="s">
        <v>151</v>
      </c>
      <c r="J969" s="5">
        <v>2</v>
      </c>
      <c r="K969" s="5" t="str">
        <f>VLOOKUP(J969,'Svátky 2023'!A$18:B$20,2,0)</f>
        <v>plánované</v>
      </c>
      <c r="L969" s="1" t="s">
        <v>21</v>
      </c>
      <c r="M969" s="1" t="s">
        <v>22</v>
      </c>
      <c r="N969" s="1" t="s">
        <v>23</v>
      </c>
      <c r="O969">
        <f t="shared" si="45"/>
        <v>1</v>
      </c>
      <c r="P969" t="str">
        <f t="shared" si="46"/>
        <v>NE</v>
      </c>
      <c r="Q969" s="4" t="str">
        <f>IFERROR(VLOOKUP(E969,'Svátky 2023'!B$2:B$14,1,0),"")</f>
        <v/>
      </c>
      <c r="R969" t="str">
        <f t="shared" si="47"/>
        <v/>
      </c>
    </row>
    <row r="970" spans="1:18" x14ac:dyDescent="0.25">
      <c r="A970" s="1" t="s">
        <v>3376</v>
      </c>
      <c r="B970" s="1" t="s">
        <v>3377</v>
      </c>
      <c r="C970" s="1" t="s">
        <v>3378</v>
      </c>
      <c r="D970" s="1" t="s">
        <v>48</v>
      </c>
      <c r="E970" s="4">
        <v>44970</v>
      </c>
      <c r="F970" s="8">
        <v>0.46736111111111112</v>
      </c>
      <c r="G970" s="4">
        <v>44972</v>
      </c>
      <c r="H970" s="1" t="s">
        <v>17</v>
      </c>
      <c r="I970" s="1" t="s">
        <v>51</v>
      </c>
      <c r="J970" s="5">
        <v>2</v>
      </c>
      <c r="K970" s="5" t="str">
        <f>VLOOKUP(J970,'Svátky 2023'!A$18:B$20,2,0)</f>
        <v>plánované</v>
      </c>
      <c r="L970" s="1" t="s">
        <v>21</v>
      </c>
      <c r="M970" s="1" t="s">
        <v>22</v>
      </c>
      <c r="N970" s="1" t="s">
        <v>23</v>
      </c>
      <c r="O970">
        <f t="shared" si="45"/>
        <v>1</v>
      </c>
      <c r="P970" t="str">
        <f t="shared" si="46"/>
        <v>NE</v>
      </c>
      <c r="Q970" s="4" t="str">
        <f>IFERROR(VLOOKUP(E970,'Svátky 2023'!B$2:B$14,1,0),"")</f>
        <v/>
      </c>
      <c r="R970" t="str">
        <f t="shared" si="47"/>
        <v/>
      </c>
    </row>
    <row r="971" spans="1:18" x14ac:dyDescent="0.25">
      <c r="A971" s="1" t="s">
        <v>3379</v>
      </c>
      <c r="B971" s="1" t="s">
        <v>3380</v>
      </c>
      <c r="C971" s="1" t="s">
        <v>3381</v>
      </c>
      <c r="D971" s="1" t="s">
        <v>16</v>
      </c>
      <c r="E971" s="4">
        <v>44970</v>
      </c>
      <c r="F971" s="8">
        <v>0.51874999999999993</v>
      </c>
      <c r="G971" s="4">
        <v>44972</v>
      </c>
      <c r="H971" s="1" t="s">
        <v>1162</v>
      </c>
      <c r="I971" s="1" t="s">
        <v>145</v>
      </c>
      <c r="J971" s="5">
        <v>3</v>
      </c>
      <c r="K971" s="5" t="str">
        <f>VLOOKUP(J971,'Svátky 2023'!A$18:B$20,2,0)</f>
        <v>jiné</v>
      </c>
      <c r="L971" s="1" t="s">
        <v>30</v>
      </c>
      <c r="M971" s="1" t="s">
        <v>31</v>
      </c>
      <c r="N971" s="1" t="s">
        <v>23</v>
      </c>
      <c r="O971">
        <f t="shared" si="45"/>
        <v>1</v>
      </c>
      <c r="P971" t="str">
        <f t="shared" si="46"/>
        <v>NE</v>
      </c>
      <c r="Q971" s="4" t="str">
        <f>IFERROR(VLOOKUP(E971,'Svátky 2023'!B$2:B$14,1,0),"")</f>
        <v/>
      </c>
      <c r="R971" t="str">
        <f t="shared" si="47"/>
        <v/>
      </c>
    </row>
    <row r="972" spans="1:18" x14ac:dyDescent="0.25">
      <c r="A972" s="1" t="s">
        <v>3382</v>
      </c>
      <c r="B972" s="1" t="s">
        <v>3383</v>
      </c>
      <c r="C972" s="1" t="s">
        <v>3384</v>
      </c>
      <c r="D972" s="1" t="s">
        <v>100</v>
      </c>
      <c r="E972" s="4">
        <v>44970</v>
      </c>
      <c r="F972" s="8">
        <v>0.5444444444444444</v>
      </c>
      <c r="G972" s="4">
        <v>44972</v>
      </c>
      <c r="H972" s="1" t="s">
        <v>1565</v>
      </c>
      <c r="I972" s="1" t="s">
        <v>120</v>
      </c>
      <c r="J972" s="5">
        <v>3</v>
      </c>
      <c r="K972" s="5" t="str">
        <f>VLOOKUP(J972,'Svátky 2023'!A$18:B$20,2,0)</f>
        <v>jiné</v>
      </c>
      <c r="L972" s="1" t="s">
        <v>30</v>
      </c>
      <c r="M972" s="1" t="s">
        <v>31</v>
      </c>
      <c r="N972" s="1" t="s">
        <v>23</v>
      </c>
      <c r="O972">
        <f t="shared" si="45"/>
        <v>1</v>
      </c>
      <c r="P972" t="str">
        <f t="shared" si="46"/>
        <v>NE</v>
      </c>
      <c r="Q972" s="4" t="str">
        <f>IFERROR(VLOOKUP(E972,'Svátky 2023'!B$2:B$14,1,0),"")</f>
        <v/>
      </c>
      <c r="R972" t="str">
        <f t="shared" si="47"/>
        <v/>
      </c>
    </row>
    <row r="973" spans="1:18" x14ac:dyDescent="0.25">
      <c r="A973" s="1" t="s">
        <v>3385</v>
      </c>
      <c r="B973" s="1" t="s">
        <v>3386</v>
      </c>
      <c r="C973" s="1" t="s">
        <v>3387</v>
      </c>
      <c r="D973" s="1" t="s">
        <v>35</v>
      </c>
      <c r="E973" s="4">
        <v>44970</v>
      </c>
      <c r="F973" s="8">
        <v>0.61319444444444449</v>
      </c>
      <c r="G973" s="4">
        <v>44972</v>
      </c>
      <c r="H973" s="1" t="s">
        <v>248</v>
      </c>
      <c r="I973" s="1" t="s">
        <v>38</v>
      </c>
      <c r="J973" s="5">
        <v>1</v>
      </c>
      <c r="K973" s="5" t="str">
        <f>VLOOKUP(J973,'Svátky 2023'!A$18:B$20,2,0)</f>
        <v>neodkladné</v>
      </c>
      <c r="L973" s="1" t="s">
        <v>23</v>
      </c>
      <c r="M973" s="1" t="s">
        <v>22</v>
      </c>
      <c r="N973" s="1" t="s">
        <v>23</v>
      </c>
      <c r="O973">
        <f t="shared" si="45"/>
        <v>1</v>
      </c>
      <c r="P973" t="str">
        <f t="shared" si="46"/>
        <v>NE</v>
      </c>
      <c r="Q973" s="4" t="str">
        <f>IFERROR(VLOOKUP(E973,'Svátky 2023'!B$2:B$14,1,0),"")</f>
        <v/>
      </c>
      <c r="R973" t="str">
        <f t="shared" si="47"/>
        <v/>
      </c>
    </row>
    <row r="974" spans="1:18" x14ac:dyDescent="0.25">
      <c r="A974" s="1" t="s">
        <v>3388</v>
      </c>
      <c r="B974" s="1" t="s">
        <v>3389</v>
      </c>
      <c r="C974" s="1" t="s">
        <v>3390</v>
      </c>
      <c r="D974" s="1" t="s">
        <v>100</v>
      </c>
      <c r="E974" s="4">
        <v>44970</v>
      </c>
      <c r="F974" s="8">
        <v>0.61805555555555558</v>
      </c>
      <c r="G974" s="4">
        <v>44972</v>
      </c>
      <c r="H974" s="1" t="s">
        <v>36</v>
      </c>
      <c r="I974" s="1" t="s">
        <v>44</v>
      </c>
      <c r="J974" s="5">
        <v>3</v>
      </c>
      <c r="K974" s="5" t="str">
        <f>VLOOKUP(J974,'Svátky 2023'!A$18:B$20,2,0)</f>
        <v>jiné</v>
      </c>
      <c r="L974" s="1" t="s">
        <v>30</v>
      </c>
      <c r="M974" s="1" t="s">
        <v>31</v>
      </c>
      <c r="N974" s="1" t="s">
        <v>23</v>
      </c>
      <c r="O974">
        <f t="shared" si="45"/>
        <v>1</v>
      </c>
      <c r="P974" t="str">
        <f t="shared" si="46"/>
        <v>NE</v>
      </c>
      <c r="Q974" s="4" t="str">
        <f>IFERROR(VLOOKUP(E974,'Svátky 2023'!B$2:B$14,1,0),"")</f>
        <v/>
      </c>
      <c r="R974" t="str">
        <f t="shared" si="47"/>
        <v/>
      </c>
    </row>
    <row r="975" spans="1:18" x14ac:dyDescent="0.25">
      <c r="A975" s="1" t="s">
        <v>3391</v>
      </c>
      <c r="B975" s="1" t="s">
        <v>3392</v>
      </c>
      <c r="C975" s="1" t="s">
        <v>3393</v>
      </c>
      <c r="D975" s="1" t="s">
        <v>16</v>
      </c>
      <c r="E975" s="4">
        <v>44970</v>
      </c>
      <c r="F975" s="8">
        <v>0.68819444444444444</v>
      </c>
      <c r="G975" s="4">
        <v>44972</v>
      </c>
      <c r="H975" s="1" t="s">
        <v>718</v>
      </c>
      <c r="I975" s="1" t="s">
        <v>51</v>
      </c>
      <c r="J975" s="5">
        <v>3</v>
      </c>
      <c r="K975" s="5" t="str">
        <f>VLOOKUP(J975,'Svátky 2023'!A$18:B$20,2,0)</f>
        <v>jiné</v>
      </c>
      <c r="L975" s="1" t="s">
        <v>21</v>
      </c>
      <c r="M975" s="1" t="s">
        <v>22</v>
      </c>
      <c r="N975" s="1" t="s">
        <v>23</v>
      </c>
      <c r="O975">
        <f t="shared" si="45"/>
        <v>1</v>
      </c>
      <c r="P975" t="str">
        <f t="shared" si="46"/>
        <v>ANO</v>
      </c>
      <c r="Q975" s="4" t="str">
        <f>IFERROR(VLOOKUP(E975,'Svátky 2023'!B$2:B$14,1,0),"")</f>
        <v/>
      </c>
      <c r="R975" t="str">
        <f t="shared" si="47"/>
        <v>ANO</v>
      </c>
    </row>
    <row r="976" spans="1:18" x14ac:dyDescent="0.25">
      <c r="A976" s="1" t="s">
        <v>3395</v>
      </c>
      <c r="B976" s="1" t="s">
        <v>3396</v>
      </c>
      <c r="C976" s="1" t="s">
        <v>3397</v>
      </c>
      <c r="D976" s="1" t="s">
        <v>48</v>
      </c>
      <c r="E976" s="4">
        <v>44970</v>
      </c>
      <c r="F976" s="8">
        <v>0.75138888888888899</v>
      </c>
      <c r="G976" s="4">
        <v>44972</v>
      </c>
      <c r="H976" s="1" t="s">
        <v>1219</v>
      </c>
      <c r="I976" s="1" t="s">
        <v>151</v>
      </c>
      <c r="J976" s="5">
        <v>3</v>
      </c>
      <c r="K976" s="5" t="str">
        <f>VLOOKUP(J976,'Svátky 2023'!A$18:B$20,2,0)</f>
        <v>jiné</v>
      </c>
      <c r="L976" s="1" t="s">
        <v>21</v>
      </c>
      <c r="M976" s="1" t="s">
        <v>22</v>
      </c>
      <c r="N976" s="1" t="s">
        <v>23</v>
      </c>
      <c r="O976">
        <f t="shared" si="45"/>
        <v>1</v>
      </c>
      <c r="P976" t="str">
        <f t="shared" si="46"/>
        <v>ANO</v>
      </c>
      <c r="Q976" s="4" t="str">
        <f>IFERROR(VLOOKUP(E976,'Svátky 2023'!B$2:B$14,1,0),"")</f>
        <v/>
      </c>
      <c r="R976" t="str">
        <f t="shared" si="47"/>
        <v>ANO</v>
      </c>
    </row>
    <row r="977" spans="1:18" x14ac:dyDescent="0.25">
      <c r="A977" s="1" t="s">
        <v>3398</v>
      </c>
      <c r="B977" s="1" t="s">
        <v>3399</v>
      </c>
      <c r="C977" s="1" t="s">
        <v>3400</v>
      </c>
      <c r="D977" s="1" t="s">
        <v>257</v>
      </c>
      <c r="E977" s="4">
        <v>44971</v>
      </c>
      <c r="F977" s="8">
        <v>0.22847222222222222</v>
      </c>
      <c r="G977" s="4">
        <v>44972</v>
      </c>
      <c r="H977" s="1" t="s">
        <v>955</v>
      </c>
      <c r="I977" s="1" t="s">
        <v>38</v>
      </c>
      <c r="J977" s="5">
        <v>3</v>
      </c>
      <c r="K977" s="5" t="str">
        <f>VLOOKUP(J977,'Svátky 2023'!A$18:B$20,2,0)</f>
        <v>jiné</v>
      </c>
      <c r="L977" s="1" t="s">
        <v>21</v>
      </c>
      <c r="M977" s="1" t="s">
        <v>22</v>
      </c>
      <c r="N977" s="1" t="s">
        <v>23</v>
      </c>
      <c r="O977">
        <f t="shared" si="45"/>
        <v>2</v>
      </c>
      <c r="P977" t="str">
        <f t="shared" si="46"/>
        <v>ANO</v>
      </c>
      <c r="Q977" s="4" t="str">
        <f>IFERROR(VLOOKUP(E977,'Svátky 2023'!B$2:B$14,1,0),"")</f>
        <v/>
      </c>
      <c r="R977" t="str">
        <f t="shared" si="47"/>
        <v>ANO</v>
      </c>
    </row>
    <row r="978" spans="1:18" x14ac:dyDescent="0.25">
      <c r="A978" s="1" t="s">
        <v>3401</v>
      </c>
      <c r="B978" s="1" t="s">
        <v>3402</v>
      </c>
      <c r="C978" s="1" t="s">
        <v>3403</v>
      </c>
      <c r="D978" s="1" t="s">
        <v>257</v>
      </c>
      <c r="E978" s="4">
        <v>44971</v>
      </c>
      <c r="F978" s="8">
        <v>0.23194444444444443</v>
      </c>
      <c r="G978" s="4">
        <v>44972</v>
      </c>
      <c r="H978" s="1" t="s">
        <v>1194</v>
      </c>
      <c r="I978" s="1" t="s">
        <v>44</v>
      </c>
      <c r="J978" s="5">
        <v>3</v>
      </c>
      <c r="K978" s="5" t="str">
        <f>VLOOKUP(J978,'Svátky 2023'!A$18:B$20,2,0)</f>
        <v>jiné</v>
      </c>
      <c r="L978" s="1" t="s">
        <v>30</v>
      </c>
      <c r="M978" s="1" t="s">
        <v>31</v>
      </c>
      <c r="N978" s="1" t="s">
        <v>23</v>
      </c>
      <c r="O978">
        <f t="shared" si="45"/>
        <v>2</v>
      </c>
      <c r="P978" t="str">
        <f t="shared" si="46"/>
        <v>ANO</v>
      </c>
      <c r="Q978" s="4" t="str">
        <f>IFERROR(VLOOKUP(E978,'Svátky 2023'!B$2:B$14,1,0),"")</f>
        <v/>
      </c>
      <c r="R978" t="str">
        <f t="shared" si="47"/>
        <v>ANO</v>
      </c>
    </row>
    <row r="979" spans="1:18" x14ac:dyDescent="0.25">
      <c r="A979" s="1" t="s">
        <v>3404</v>
      </c>
      <c r="B979" s="1" t="s">
        <v>3405</v>
      </c>
      <c r="C979" s="1" t="s">
        <v>3406</v>
      </c>
      <c r="D979" s="1" t="s">
        <v>64</v>
      </c>
      <c r="E979" s="4">
        <v>44971</v>
      </c>
      <c r="F979" s="8">
        <v>0.34513888888888888</v>
      </c>
      <c r="G979" s="4">
        <v>44972</v>
      </c>
      <c r="H979" s="1" t="s">
        <v>18</v>
      </c>
      <c r="I979" s="1" t="s">
        <v>19</v>
      </c>
      <c r="J979" s="5">
        <v>2</v>
      </c>
      <c r="K979" s="5" t="str">
        <f>VLOOKUP(J979,'Svátky 2023'!A$18:B$20,2,0)</f>
        <v>plánované</v>
      </c>
      <c r="L979" s="1" t="s">
        <v>21</v>
      </c>
      <c r="M979" s="1" t="s">
        <v>31</v>
      </c>
      <c r="N979" s="1" t="s">
        <v>23</v>
      </c>
      <c r="O979">
        <f t="shared" si="45"/>
        <v>2</v>
      </c>
      <c r="P979" t="str">
        <f t="shared" si="46"/>
        <v>NE</v>
      </c>
      <c r="Q979" s="4" t="str">
        <f>IFERROR(VLOOKUP(E979,'Svátky 2023'!B$2:B$14,1,0),"")</f>
        <v/>
      </c>
      <c r="R979" t="str">
        <f t="shared" si="47"/>
        <v/>
      </c>
    </row>
    <row r="980" spans="1:18" x14ac:dyDescent="0.25">
      <c r="A980" s="1" t="s">
        <v>3407</v>
      </c>
      <c r="B980" s="1" t="s">
        <v>3408</v>
      </c>
      <c r="C980" s="1" t="s">
        <v>3409</v>
      </c>
      <c r="D980" s="1" t="s">
        <v>48</v>
      </c>
      <c r="E980" s="4">
        <v>44971</v>
      </c>
      <c r="F980" s="8">
        <v>0.41319444444444442</v>
      </c>
      <c r="G980" s="4">
        <v>44972</v>
      </c>
      <c r="H980" s="1" t="s">
        <v>273</v>
      </c>
      <c r="I980" s="1" t="s">
        <v>51</v>
      </c>
      <c r="J980" s="5">
        <v>2</v>
      </c>
      <c r="K980" s="5" t="str">
        <f>VLOOKUP(J980,'Svátky 2023'!A$18:B$20,2,0)</f>
        <v>plánované</v>
      </c>
      <c r="L980" s="1" t="s">
        <v>21</v>
      </c>
      <c r="M980" s="1" t="s">
        <v>31</v>
      </c>
      <c r="N980" s="1" t="s">
        <v>23</v>
      </c>
      <c r="O980">
        <f t="shared" si="45"/>
        <v>2</v>
      </c>
      <c r="P980" t="str">
        <f t="shared" si="46"/>
        <v>NE</v>
      </c>
      <c r="Q980" s="4" t="str">
        <f>IFERROR(VLOOKUP(E980,'Svátky 2023'!B$2:B$14,1,0),"")</f>
        <v/>
      </c>
      <c r="R980" t="str">
        <f t="shared" si="47"/>
        <v/>
      </c>
    </row>
    <row r="981" spans="1:18" x14ac:dyDescent="0.25">
      <c r="A981" s="1" t="s">
        <v>3410</v>
      </c>
      <c r="B981" s="1" t="s">
        <v>3411</v>
      </c>
      <c r="C981" s="1" t="s">
        <v>3412</v>
      </c>
      <c r="D981" s="1" t="s">
        <v>48</v>
      </c>
      <c r="E981" s="4">
        <v>44971</v>
      </c>
      <c r="F981" s="8">
        <v>0.42777777777777781</v>
      </c>
      <c r="G981" s="4">
        <v>44972</v>
      </c>
      <c r="H981" s="1" t="s">
        <v>2307</v>
      </c>
      <c r="I981" s="1" t="s">
        <v>51</v>
      </c>
      <c r="J981" s="5">
        <v>2</v>
      </c>
      <c r="K981" s="5" t="str">
        <f>VLOOKUP(J981,'Svátky 2023'!A$18:B$20,2,0)</f>
        <v>plánované</v>
      </c>
      <c r="L981" s="1" t="s">
        <v>21</v>
      </c>
      <c r="M981" s="1" t="s">
        <v>31</v>
      </c>
      <c r="N981" s="1" t="s">
        <v>23</v>
      </c>
      <c r="O981">
        <f t="shared" si="45"/>
        <v>2</v>
      </c>
      <c r="P981" t="str">
        <f t="shared" si="46"/>
        <v>NE</v>
      </c>
      <c r="Q981" s="4" t="str">
        <f>IFERROR(VLOOKUP(E981,'Svátky 2023'!B$2:B$14,1,0),"")</f>
        <v/>
      </c>
      <c r="R981" t="str">
        <f t="shared" si="47"/>
        <v/>
      </c>
    </row>
    <row r="982" spans="1:18" x14ac:dyDescent="0.25">
      <c r="A982" s="1" t="s">
        <v>3413</v>
      </c>
      <c r="B982" s="1" t="s">
        <v>3414</v>
      </c>
      <c r="C982" s="1" t="s">
        <v>3415</v>
      </c>
      <c r="D982" s="1" t="s">
        <v>16</v>
      </c>
      <c r="E982" s="4">
        <v>44971</v>
      </c>
      <c r="F982" s="8">
        <v>0.44861111111111113</v>
      </c>
      <c r="G982" s="4">
        <v>44972</v>
      </c>
      <c r="H982" s="1" t="s">
        <v>1209</v>
      </c>
      <c r="I982" s="1" t="s">
        <v>151</v>
      </c>
      <c r="J982" s="5">
        <v>2</v>
      </c>
      <c r="K982" s="5" t="str">
        <f>VLOOKUP(J982,'Svátky 2023'!A$18:B$20,2,0)</f>
        <v>plánované</v>
      </c>
      <c r="L982" s="1" t="s">
        <v>21</v>
      </c>
      <c r="M982" s="1" t="s">
        <v>31</v>
      </c>
      <c r="N982" s="1" t="s">
        <v>23</v>
      </c>
      <c r="O982">
        <f t="shared" si="45"/>
        <v>2</v>
      </c>
      <c r="P982" t="str">
        <f t="shared" si="46"/>
        <v>NE</v>
      </c>
      <c r="Q982" s="4" t="str">
        <f>IFERROR(VLOOKUP(E982,'Svátky 2023'!B$2:B$14,1,0),"")</f>
        <v/>
      </c>
      <c r="R982" t="str">
        <f t="shared" si="47"/>
        <v/>
      </c>
    </row>
    <row r="983" spans="1:18" x14ac:dyDescent="0.25">
      <c r="A983" s="1" t="s">
        <v>3416</v>
      </c>
      <c r="B983" s="1" t="s">
        <v>1032</v>
      </c>
      <c r="C983" s="1" t="s">
        <v>1033</v>
      </c>
      <c r="D983" s="1" t="s">
        <v>35</v>
      </c>
      <c r="E983" s="4">
        <v>44971</v>
      </c>
      <c r="F983" s="8">
        <v>0.4597222222222222</v>
      </c>
      <c r="G983" s="4">
        <v>44972</v>
      </c>
      <c r="H983" s="1" t="s">
        <v>1130</v>
      </c>
      <c r="I983" s="1" t="s">
        <v>19</v>
      </c>
      <c r="J983" s="5">
        <v>2</v>
      </c>
      <c r="K983" s="5" t="str">
        <f>VLOOKUP(J983,'Svátky 2023'!A$18:B$20,2,0)</f>
        <v>plánované</v>
      </c>
      <c r="L983" s="1" t="s">
        <v>21</v>
      </c>
      <c r="M983" s="1" t="s">
        <v>31</v>
      </c>
      <c r="N983" s="1" t="s">
        <v>23</v>
      </c>
      <c r="O983">
        <f t="shared" si="45"/>
        <v>2</v>
      </c>
      <c r="P983" t="str">
        <f t="shared" si="46"/>
        <v>NE</v>
      </c>
      <c r="Q983" s="4" t="str">
        <f>IFERROR(VLOOKUP(E983,'Svátky 2023'!B$2:B$14,1,0),"")</f>
        <v/>
      </c>
      <c r="R983" t="str">
        <f t="shared" si="47"/>
        <v/>
      </c>
    </row>
    <row r="984" spans="1:18" x14ac:dyDescent="0.25">
      <c r="A984" s="1" t="s">
        <v>3417</v>
      </c>
      <c r="B984" s="1" t="s">
        <v>3418</v>
      </c>
      <c r="C984" s="1" t="s">
        <v>3419</v>
      </c>
      <c r="D984" s="1" t="s">
        <v>35</v>
      </c>
      <c r="E984" s="4">
        <v>44971</v>
      </c>
      <c r="F984" s="8">
        <v>0.47361111111111115</v>
      </c>
      <c r="G984" s="4">
        <v>44972</v>
      </c>
      <c r="H984" s="1" t="s">
        <v>1144</v>
      </c>
      <c r="I984" s="1" t="s">
        <v>51</v>
      </c>
      <c r="J984" s="5">
        <v>2</v>
      </c>
      <c r="K984" s="5" t="str">
        <f>VLOOKUP(J984,'Svátky 2023'!A$18:B$20,2,0)</f>
        <v>plánované</v>
      </c>
      <c r="L984" s="1" t="s">
        <v>21</v>
      </c>
      <c r="M984" s="1" t="s">
        <v>31</v>
      </c>
      <c r="N984" s="1" t="s">
        <v>23</v>
      </c>
      <c r="O984">
        <f t="shared" si="45"/>
        <v>2</v>
      </c>
      <c r="P984" t="str">
        <f t="shared" si="46"/>
        <v>NE</v>
      </c>
      <c r="Q984" s="4" t="str">
        <f>IFERROR(VLOOKUP(E984,'Svátky 2023'!B$2:B$14,1,0),"")</f>
        <v/>
      </c>
      <c r="R984" t="str">
        <f t="shared" si="47"/>
        <v/>
      </c>
    </row>
    <row r="985" spans="1:18" x14ac:dyDescent="0.25">
      <c r="A985" s="1" t="s">
        <v>3420</v>
      </c>
      <c r="B985" s="1" t="s">
        <v>3421</v>
      </c>
      <c r="C985" s="1" t="s">
        <v>3422</v>
      </c>
      <c r="D985" s="1" t="s">
        <v>48</v>
      </c>
      <c r="E985" s="4">
        <v>44971</v>
      </c>
      <c r="F985" s="8">
        <v>0.50347222222222221</v>
      </c>
      <c r="G985" s="4">
        <v>44972</v>
      </c>
      <c r="H985" s="1" t="s">
        <v>1209</v>
      </c>
      <c r="I985" s="1" t="s">
        <v>120</v>
      </c>
      <c r="J985" s="5">
        <v>3</v>
      </c>
      <c r="K985" s="5" t="str">
        <f>VLOOKUP(J985,'Svátky 2023'!A$18:B$20,2,0)</f>
        <v>jiné</v>
      </c>
      <c r="L985" s="1" t="s">
        <v>30</v>
      </c>
      <c r="M985" s="1" t="s">
        <v>31</v>
      </c>
      <c r="N985" s="1" t="s">
        <v>23</v>
      </c>
      <c r="O985">
        <f t="shared" si="45"/>
        <v>2</v>
      </c>
      <c r="P985" t="str">
        <f t="shared" si="46"/>
        <v>NE</v>
      </c>
      <c r="Q985" s="4" t="str">
        <f>IFERROR(VLOOKUP(E985,'Svátky 2023'!B$2:B$14,1,0),"")</f>
        <v/>
      </c>
      <c r="R985" t="str">
        <f t="shared" si="47"/>
        <v/>
      </c>
    </row>
    <row r="986" spans="1:18" x14ac:dyDescent="0.25">
      <c r="A986" s="1" t="s">
        <v>3423</v>
      </c>
      <c r="B986" s="1" t="s">
        <v>3424</v>
      </c>
      <c r="C986" s="1" t="s">
        <v>3425</v>
      </c>
      <c r="D986" s="1" t="s">
        <v>16</v>
      </c>
      <c r="E986" s="4">
        <v>44971</v>
      </c>
      <c r="F986" s="8">
        <v>0.51874999999999993</v>
      </c>
      <c r="G986" s="4">
        <v>44972</v>
      </c>
      <c r="H986" s="1" t="s">
        <v>1144</v>
      </c>
      <c r="I986" s="1" t="s">
        <v>145</v>
      </c>
      <c r="J986" s="5">
        <v>3</v>
      </c>
      <c r="K986" s="5" t="str">
        <f>VLOOKUP(J986,'Svátky 2023'!A$18:B$20,2,0)</f>
        <v>jiné</v>
      </c>
      <c r="L986" s="1" t="s">
        <v>30</v>
      </c>
      <c r="M986" s="1" t="s">
        <v>31</v>
      </c>
      <c r="N986" s="1" t="s">
        <v>23</v>
      </c>
      <c r="O986">
        <f t="shared" si="45"/>
        <v>2</v>
      </c>
      <c r="P986" t="str">
        <f t="shared" si="46"/>
        <v>NE</v>
      </c>
      <c r="Q986" s="4" t="str">
        <f>IFERROR(VLOOKUP(E986,'Svátky 2023'!B$2:B$14,1,0),"")</f>
        <v/>
      </c>
      <c r="R986" t="str">
        <f t="shared" si="47"/>
        <v/>
      </c>
    </row>
    <row r="987" spans="1:18" x14ac:dyDescent="0.25">
      <c r="A987" s="1" t="s">
        <v>3426</v>
      </c>
      <c r="B987" s="1" t="s">
        <v>3427</v>
      </c>
      <c r="C987" s="1" t="s">
        <v>3428</v>
      </c>
      <c r="D987" s="1" t="s">
        <v>64</v>
      </c>
      <c r="E987" s="4">
        <v>44971</v>
      </c>
      <c r="F987" s="8">
        <v>0.5625</v>
      </c>
      <c r="G987" s="4">
        <v>44972</v>
      </c>
      <c r="H987" s="1" t="s">
        <v>452</v>
      </c>
      <c r="I987" s="1" t="s">
        <v>29</v>
      </c>
      <c r="J987" s="5">
        <v>3</v>
      </c>
      <c r="K987" s="5" t="str">
        <f>VLOOKUP(J987,'Svátky 2023'!A$18:B$20,2,0)</f>
        <v>jiné</v>
      </c>
      <c r="L987" s="1" t="s">
        <v>30</v>
      </c>
      <c r="M987" s="1" t="s">
        <v>31</v>
      </c>
      <c r="N987" s="1" t="s">
        <v>23</v>
      </c>
      <c r="O987">
        <f t="shared" si="45"/>
        <v>2</v>
      </c>
      <c r="P987" t="str">
        <f t="shared" si="46"/>
        <v>NE</v>
      </c>
      <c r="Q987" s="4" t="str">
        <f>IFERROR(VLOOKUP(E987,'Svátky 2023'!B$2:B$14,1,0),"")</f>
        <v/>
      </c>
      <c r="R987" t="str">
        <f t="shared" si="47"/>
        <v/>
      </c>
    </row>
    <row r="988" spans="1:18" x14ac:dyDescent="0.25">
      <c r="A988" s="1" t="s">
        <v>3429</v>
      </c>
      <c r="B988" s="1" t="s">
        <v>3430</v>
      </c>
      <c r="C988" s="1" t="s">
        <v>3431</v>
      </c>
      <c r="D988" s="1" t="s">
        <v>35</v>
      </c>
      <c r="E988" s="4">
        <v>44971</v>
      </c>
      <c r="F988" s="8">
        <v>0.75902777777777775</v>
      </c>
      <c r="G988" s="4">
        <v>44972</v>
      </c>
      <c r="H988" s="1" t="s">
        <v>1972</v>
      </c>
      <c r="I988" s="1" t="s">
        <v>51</v>
      </c>
      <c r="J988" s="5">
        <v>3</v>
      </c>
      <c r="K988" s="5" t="str">
        <f>VLOOKUP(J988,'Svátky 2023'!A$18:B$20,2,0)</f>
        <v>jiné</v>
      </c>
      <c r="L988" s="1" t="s">
        <v>21</v>
      </c>
      <c r="M988" s="1" t="s">
        <v>22</v>
      </c>
      <c r="N988" s="1" t="s">
        <v>23</v>
      </c>
      <c r="O988">
        <f t="shared" si="45"/>
        <v>2</v>
      </c>
      <c r="P988" t="str">
        <f t="shared" si="46"/>
        <v>ANO</v>
      </c>
      <c r="Q988" s="4" t="str">
        <f>IFERROR(VLOOKUP(E988,'Svátky 2023'!B$2:B$14,1,0),"")</f>
        <v/>
      </c>
      <c r="R988" t="str">
        <f t="shared" si="47"/>
        <v>ANO</v>
      </c>
    </row>
    <row r="989" spans="1:18" x14ac:dyDescent="0.25">
      <c r="A989" s="1" t="s">
        <v>3432</v>
      </c>
      <c r="B989" s="1" t="s">
        <v>3433</v>
      </c>
      <c r="C989" s="1" t="s">
        <v>3434</v>
      </c>
      <c r="D989" s="1" t="s">
        <v>35</v>
      </c>
      <c r="E989" s="4">
        <v>44971</v>
      </c>
      <c r="F989" s="8">
        <v>0.76597222222222217</v>
      </c>
      <c r="G989" s="4">
        <v>44972</v>
      </c>
      <c r="H989" s="1" t="s">
        <v>219</v>
      </c>
      <c r="I989" s="1" t="s">
        <v>120</v>
      </c>
      <c r="J989" s="5">
        <v>3</v>
      </c>
      <c r="K989" s="5" t="str">
        <f>VLOOKUP(J989,'Svátky 2023'!A$18:B$20,2,0)</f>
        <v>jiné</v>
      </c>
      <c r="L989" s="1" t="s">
        <v>30</v>
      </c>
      <c r="M989" s="1" t="s">
        <v>31</v>
      </c>
      <c r="N989" s="1" t="s">
        <v>23</v>
      </c>
      <c r="O989">
        <f t="shared" si="45"/>
        <v>2</v>
      </c>
      <c r="P989" t="str">
        <f t="shared" si="46"/>
        <v>ANO</v>
      </c>
      <c r="Q989" s="4" t="str">
        <f>IFERROR(VLOOKUP(E989,'Svátky 2023'!B$2:B$14,1,0),"")</f>
        <v/>
      </c>
      <c r="R989" t="str">
        <f t="shared" si="47"/>
        <v>ANO</v>
      </c>
    </row>
    <row r="990" spans="1:18" x14ac:dyDescent="0.25">
      <c r="A990" s="1" t="s">
        <v>3436</v>
      </c>
      <c r="B990" s="1" t="s">
        <v>3437</v>
      </c>
      <c r="C990" s="1" t="s">
        <v>3438</v>
      </c>
      <c r="D990" s="1" t="s">
        <v>35</v>
      </c>
      <c r="E990" s="4">
        <v>44969</v>
      </c>
      <c r="F990" s="8">
        <v>0.61805555555555558</v>
      </c>
      <c r="G990" s="4">
        <v>44973</v>
      </c>
      <c r="H990" s="1" t="s">
        <v>3439</v>
      </c>
      <c r="I990" s="1" t="s">
        <v>258</v>
      </c>
      <c r="J990" s="5">
        <v>2</v>
      </c>
      <c r="K990" s="5" t="str">
        <f>VLOOKUP(J990,'Svátky 2023'!A$18:B$20,2,0)</f>
        <v>plánované</v>
      </c>
      <c r="L990" s="1" t="s">
        <v>21</v>
      </c>
      <c r="M990" s="1" t="s">
        <v>22</v>
      </c>
      <c r="N990" s="1" t="s">
        <v>23</v>
      </c>
      <c r="O990">
        <f t="shared" si="45"/>
        <v>7</v>
      </c>
      <c r="P990" t="str">
        <f t="shared" si="46"/>
        <v>NE</v>
      </c>
      <c r="Q990" s="4" t="str">
        <f>IFERROR(VLOOKUP(E990,'Svátky 2023'!B$2:B$14,1,0),"")</f>
        <v/>
      </c>
      <c r="R990" t="str">
        <f t="shared" si="47"/>
        <v>ANO</v>
      </c>
    </row>
    <row r="991" spans="1:18" x14ac:dyDescent="0.25">
      <c r="A991" s="1" t="s">
        <v>3440</v>
      </c>
      <c r="B991" s="1" t="s">
        <v>2667</v>
      </c>
      <c r="C991" s="1" t="s">
        <v>2668</v>
      </c>
      <c r="D991" s="1" t="s">
        <v>64</v>
      </c>
      <c r="E991" s="4">
        <v>44970</v>
      </c>
      <c r="F991" s="8">
        <v>0.33055555555555555</v>
      </c>
      <c r="G991" s="4">
        <v>44973</v>
      </c>
      <c r="H991" s="1" t="s">
        <v>65</v>
      </c>
      <c r="I991" s="1" t="s">
        <v>258</v>
      </c>
      <c r="J991" s="5">
        <v>2</v>
      </c>
      <c r="K991" s="5" t="str">
        <f>VLOOKUP(J991,'Svátky 2023'!A$18:B$20,2,0)</f>
        <v>plánované</v>
      </c>
      <c r="L991" s="1" t="s">
        <v>21</v>
      </c>
      <c r="M991" s="1" t="s">
        <v>22</v>
      </c>
      <c r="N991" s="1" t="s">
        <v>23</v>
      </c>
      <c r="O991">
        <f t="shared" si="45"/>
        <v>1</v>
      </c>
      <c r="P991" t="str">
        <f t="shared" si="46"/>
        <v>NE</v>
      </c>
      <c r="Q991" s="4" t="str">
        <f>IFERROR(VLOOKUP(E991,'Svátky 2023'!B$2:B$14,1,0),"")</f>
        <v/>
      </c>
      <c r="R991" t="str">
        <f t="shared" si="47"/>
        <v/>
      </c>
    </row>
    <row r="992" spans="1:18" x14ac:dyDescent="0.25">
      <c r="A992" s="1" t="s">
        <v>3442</v>
      </c>
      <c r="B992" s="1" t="s">
        <v>3443</v>
      </c>
      <c r="C992" s="1" t="s">
        <v>3444</v>
      </c>
      <c r="D992" s="1" t="s">
        <v>100</v>
      </c>
      <c r="E992" s="4">
        <v>44970</v>
      </c>
      <c r="F992" s="8">
        <v>0.53472222222222221</v>
      </c>
      <c r="G992" s="4">
        <v>44973</v>
      </c>
      <c r="H992" s="1" t="s">
        <v>205</v>
      </c>
      <c r="I992" s="1" t="s">
        <v>51</v>
      </c>
      <c r="J992" s="5">
        <v>1</v>
      </c>
      <c r="K992" s="5" t="str">
        <f>VLOOKUP(J992,'Svátky 2023'!A$18:B$20,2,0)</f>
        <v>neodkladné</v>
      </c>
      <c r="L992" s="1" t="s">
        <v>23</v>
      </c>
      <c r="M992" s="1" t="s">
        <v>22</v>
      </c>
      <c r="N992" s="1" t="s">
        <v>23</v>
      </c>
      <c r="O992">
        <f t="shared" si="45"/>
        <v>1</v>
      </c>
      <c r="P992" t="str">
        <f t="shared" si="46"/>
        <v>NE</v>
      </c>
      <c r="Q992" s="4" t="str">
        <f>IFERROR(VLOOKUP(E992,'Svátky 2023'!B$2:B$14,1,0),"")</f>
        <v/>
      </c>
      <c r="R992" t="str">
        <f t="shared" si="47"/>
        <v/>
      </c>
    </row>
    <row r="993" spans="1:18" x14ac:dyDescent="0.25">
      <c r="A993" s="1" t="s">
        <v>3445</v>
      </c>
      <c r="B993" s="1" t="s">
        <v>3446</v>
      </c>
      <c r="C993" s="1" t="s">
        <v>3447</v>
      </c>
      <c r="D993" s="1" t="s">
        <v>100</v>
      </c>
      <c r="E993" s="4">
        <v>44970</v>
      </c>
      <c r="F993" s="8">
        <v>0.62013888888888891</v>
      </c>
      <c r="G993" s="4">
        <v>44973</v>
      </c>
      <c r="H993" s="1" t="s">
        <v>210</v>
      </c>
      <c r="I993" s="1" t="s">
        <v>120</v>
      </c>
      <c r="J993" s="5">
        <v>3</v>
      </c>
      <c r="K993" s="5" t="str">
        <f>VLOOKUP(J993,'Svátky 2023'!A$18:B$20,2,0)</f>
        <v>jiné</v>
      </c>
      <c r="L993" s="1" t="s">
        <v>30</v>
      </c>
      <c r="M993" s="1" t="s">
        <v>31</v>
      </c>
      <c r="N993" s="1" t="s">
        <v>23</v>
      </c>
      <c r="O993">
        <f t="shared" si="45"/>
        <v>1</v>
      </c>
      <c r="P993" t="str">
        <f t="shared" si="46"/>
        <v>NE</v>
      </c>
      <c r="Q993" s="4" t="str">
        <f>IFERROR(VLOOKUP(E993,'Svátky 2023'!B$2:B$14,1,0),"")</f>
        <v/>
      </c>
      <c r="R993" t="str">
        <f t="shared" si="47"/>
        <v/>
      </c>
    </row>
    <row r="994" spans="1:18" x14ac:dyDescent="0.25">
      <c r="A994" s="1" t="s">
        <v>3448</v>
      </c>
      <c r="B994" s="1" t="s">
        <v>3449</v>
      </c>
      <c r="C994" s="1" t="s">
        <v>3450</v>
      </c>
      <c r="D994" s="1" t="s">
        <v>35</v>
      </c>
      <c r="E994" s="4">
        <v>44971</v>
      </c>
      <c r="F994" s="8">
        <v>0.39513888888888887</v>
      </c>
      <c r="G994" s="4">
        <v>44973</v>
      </c>
      <c r="H994" s="1" t="s">
        <v>710</v>
      </c>
      <c r="I994" s="1" t="s">
        <v>51</v>
      </c>
      <c r="J994" s="5">
        <v>2</v>
      </c>
      <c r="K994" s="5" t="str">
        <f>VLOOKUP(J994,'Svátky 2023'!A$18:B$20,2,0)</f>
        <v>plánované</v>
      </c>
      <c r="L994" s="1" t="s">
        <v>21</v>
      </c>
      <c r="M994" s="1" t="s">
        <v>31</v>
      </c>
      <c r="N994" s="1" t="s">
        <v>23</v>
      </c>
      <c r="O994">
        <f t="shared" si="45"/>
        <v>2</v>
      </c>
      <c r="P994" t="str">
        <f t="shared" si="46"/>
        <v>NE</v>
      </c>
      <c r="Q994" s="4" t="str">
        <f>IFERROR(VLOOKUP(E994,'Svátky 2023'!B$2:B$14,1,0),"")</f>
        <v/>
      </c>
      <c r="R994" t="str">
        <f t="shared" si="47"/>
        <v/>
      </c>
    </row>
    <row r="995" spans="1:18" x14ac:dyDescent="0.25">
      <c r="A995" s="1" t="s">
        <v>3451</v>
      </c>
      <c r="B995" s="1" t="s">
        <v>3452</v>
      </c>
      <c r="C995" s="1" t="s">
        <v>3453</v>
      </c>
      <c r="D995" s="1" t="s">
        <v>64</v>
      </c>
      <c r="E995" s="4">
        <v>44971</v>
      </c>
      <c r="F995" s="8">
        <v>0.4368055555555555</v>
      </c>
      <c r="G995" s="4">
        <v>44973</v>
      </c>
      <c r="H995" s="1" t="s">
        <v>627</v>
      </c>
      <c r="I995" s="1" t="s">
        <v>19</v>
      </c>
      <c r="J995" s="5">
        <v>2</v>
      </c>
      <c r="K995" s="5" t="str">
        <f>VLOOKUP(J995,'Svátky 2023'!A$18:B$20,2,0)</f>
        <v>plánované</v>
      </c>
      <c r="L995" s="1" t="s">
        <v>21</v>
      </c>
      <c r="M995" s="1" t="s">
        <v>31</v>
      </c>
      <c r="N995" s="1" t="s">
        <v>23</v>
      </c>
      <c r="O995">
        <f t="shared" si="45"/>
        <v>2</v>
      </c>
      <c r="P995" t="str">
        <f t="shared" si="46"/>
        <v>NE</v>
      </c>
      <c r="Q995" s="4" t="str">
        <f>IFERROR(VLOOKUP(E995,'Svátky 2023'!B$2:B$14,1,0),"")</f>
        <v/>
      </c>
      <c r="R995" t="str">
        <f t="shared" si="47"/>
        <v/>
      </c>
    </row>
    <row r="996" spans="1:18" x14ac:dyDescent="0.25">
      <c r="A996" s="1" t="s">
        <v>3455</v>
      </c>
      <c r="B996" s="1" t="s">
        <v>3456</v>
      </c>
      <c r="C996" s="1" t="s">
        <v>3457</v>
      </c>
      <c r="D996" s="1" t="s">
        <v>35</v>
      </c>
      <c r="E996" s="4">
        <v>44971</v>
      </c>
      <c r="F996" s="8">
        <v>0.43888888888888888</v>
      </c>
      <c r="G996" s="4">
        <v>44973</v>
      </c>
      <c r="H996" s="1" t="s">
        <v>96</v>
      </c>
      <c r="I996" s="1" t="s">
        <v>120</v>
      </c>
      <c r="J996" s="5">
        <v>3</v>
      </c>
      <c r="K996" s="5" t="str">
        <f>VLOOKUP(J996,'Svátky 2023'!A$18:B$20,2,0)</f>
        <v>jiné</v>
      </c>
      <c r="L996" s="1" t="s">
        <v>30</v>
      </c>
      <c r="M996" s="1" t="s">
        <v>31</v>
      </c>
      <c r="N996" s="1" t="s">
        <v>23</v>
      </c>
      <c r="O996">
        <f t="shared" si="45"/>
        <v>2</v>
      </c>
      <c r="P996" t="str">
        <f t="shared" si="46"/>
        <v>NE</v>
      </c>
      <c r="Q996" s="4" t="str">
        <f>IFERROR(VLOOKUP(E996,'Svátky 2023'!B$2:B$14,1,0),"")</f>
        <v/>
      </c>
      <c r="R996" t="str">
        <f t="shared" si="47"/>
        <v/>
      </c>
    </row>
    <row r="997" spans="1:18" x14ac:dyDescent="0.25">
      <c r="A997" s="1" t="s">
        <v>3458</v>
      </c>
      <c r="B997" s="1" t="s">
        <v>3012</v>
      </c>
      <c r="C997" s="1" t="s">
        <v>3013</v>
      </c>
      <c r="D997" s="1" t="s">
        <v>100</v>
      </c>
      <c r="E997" s="4">
        <v>44971</v>
      </c>
      <c r="F997" s="8">
        <v>0.60763888888888895</v>
      </c>
      <c r="G997" s="4">
        <v>44973</v>
      </c>
      <c r="H997" s="1" t="s">
        <v>315</v>
      </c>
      <c r="I997" s="1" t="s">
        <v>19</v>
      </c>
      <c r="J997" s="5">
        <v>1</v>
      </c>
      <c r="K997" s="5" t="str">
        <f>VLOOKUP(J997,'Svátky 2023'!A$18:B$20,2,0)</f>
        <v>neodkladné</v>
      </c>
      <c r="L997" s="1" t="s">
        <v>21</v>
      </c>
      <c r="M997" s="1" t="s">
        <v>23</v>
      </c>
      <c r="N997" s="1" t="s">
        <v>23</v>
      </c>
      <c r="O997">
        <f t="shared" si="45"/>
        <v>2</v>
      </c>
      <c r="P997" t="str">
        <f t="shared" si="46"/>
        <v>NE</v>
      </c>
      <c r="Q997" s="4" t="str">
        <f>IFERROR(VLOOKUP(E997,'Svátky 2023'!B$2:B$14,1,0),"")</f>
        <v/>
      </c>
      <c r="R997" t="str">
        <f t="shared" si="47"/>
        <v/>
      </c>
    </row>
    <row r="998" spans="1:18" x14ac:dyDescent="0.25">
      <c r="A998" s="1" t="s">
        <v>3459</v>
      </c>
      <c r="B998" s="1" t="s">
        <v>3460</v>
      </c>
      <c r="C998" s="1" t="s">
        <v>3461</v>
      </c>
      <c r="D998" s="1" t="s">
        <v>35</v>
      </c>
      <c r="E998" s="4">
        <v>44972</v>
      </c>
      <c r="F998" s="8">
        <v>2.1527777777777781E-2</v>
      </c>
      <c r="G998" s="4">
        <v>44973</v>
      </c>
      <c r="H998" s="1" t="s">
        <v>219</v>
      </c>
      <c r="I998" s="1" t="s">
        <v>1300</v>
      </c>
      <c r="J998" s="5">
        <v>1</v>
      </c>
      <c r="K998" s="5" t="str">
        <f>VLOOKUP(J998,'Svátky 2023'!A$18:B$20,2,0)</f>
        <v>neodkladné</v>
      </c>
      <c r="L998" s="1" t="s">
        <v>22</v>
      </c>
      <c r="M998" s="1" t="s">
        <v>22</v>
      </c>
      <c r="N998" s="1" t="s">
        <v>21</v>
      </c>
      <c r="O998">
        <f t="shared" si="45"/>
        <v>3</v>
      </c>
      <c r="P998" t="str">
        <f t="shared" si="46"/>
        <v>ANO</v>
      </c>
      <c r="Q998" s="4" t="str">
        <f>IFERROR(VLOOKUP(E998,'Svátky 2023'!B$2:B$14,1,0),"")</f>
        <v/>
      </c>
      <c r="R998" t="str">
        <f t="shared" si="47"/>
        <v>ANO</v>
      </c>
    </row>
    <row r="999" spans="1:18" x14ac:dyDescent="0.25">
      <c r="A999" s="1" t="s">
        <v>3462</v>
      </c>
      <c r="B999" s="1" t="s">
        <v>3463</v>
      </c>
      <c r="C999" s="1" t="s">
        <v>3464</v>
      </c>
      <c r="D999" s="1" t="s">
        <v>48</v>
      </c>
      <c r="E999" s="4">
        <v>44972</v>
      </c>
      <c r="F999" s="8">
        <v>0.75555555555555554</v>
      </c>
      <c r="G999" s="4">
        <v>44974</v>
      </c>
      <c r="H999" s="1" t="s">
        <v>2037</v>
      </c>
      <c r="I999" s="1" t="s">
        <v>151</v>
      </c>
      <c r="J999" s="5">
        <v>2</v>
      </c>
      <c r="K999" s="5" t="str">
        <f>VLOOKUP(J999,'Svátky 2023'!A$18:B$20,2,0)</f>
        <v>plánované</v>
      </c>
      <c r="L999" s="1" t="s">
        <v>21</v>
      </c>
      <c r="M999" s="1" t="s">
        <v>22</v>
      </c>
      <c r="N999" s="1" t="s">
        <v>23</v>
      </c>
      <c r="O999">
        <f t="shared" si="45"/>
        <v>3</v>
      </c>
      <c r="P999" t="str">
        <f t="shared" si="46"/>
        <v>ANO</v>
      </c>
      <c r="Q999" s="4" t="str">
        <f>IFERROR(VLOOKUP(E999,'Svátky 2023'!B$2:B$14,1,0),"")</f>
        <v/>
      </c>
      <c r="R999" t="str">
        <f t="shared" si="47"/>
        <v>ANO</v>
      </c>
    </row>
    <row r="1000" spans="1:18" x14ac:dyDescent="0.25">
      <c r="A1000" s="1" t="s">
        <v>3465</v>
      </c>
      <c r="B1000" s="1" t="s">
        <v>3466</v>
      </c>
      <c r="C1000" s="1" t="s">
        <v>3467</v>
      </c>
      <c r="D1000" s="1" t="s">
        <v>48</v>
      </c>
      <c r="E1000" s="4">
        <v>44972</v>
      </c>
      <c r="F1000" s="8">
        <v>0.8965277777777777</v>
      </c>
      <c r="G1000" s="4">
        <v>44974</v>
      </c>
      <c r="H1000" s="1" t="s">
        <v>1385</v>
      </c>
      <c r="I1000" s="1" t="s">
        <v>38</v>
      </c>
      <c r="J1000" s="5">
        <v>1</v>
      </c>
      <c r="K1000" s="5" t="str">
        <f>VLOOKUP(J1000,'Svátky 2023'!A$18:B$20,2,0)</f>
        <v>neodkladné</v>
      </c>
      <c r="L1000" s="1" t="s">
        <v>22</v>
      </c>
      <c r="M1000" s="1" t="s">
        <v>21</v>
      </c>
      <c r="N1000" s="1" t="s">
        <v>23</v>
      </c>
      <c r="O1000">
        <f t="shared" si="45"/>
        <v>3</v>
      </c>
      <c r="P1000" t="str">
        <f t="shared" si="46"/>
        <v>ANO</v>
      </c>
      <c r="Q1000" s="4" t="str">
        <f>IFERROR(VLOOKUP(E1000,'Svátky 2023'!B$2:B$14,1,0),"")</f>
        <v/>
      </c>
      <c r="R1000" t="str">
        <f t="shared" si="47"/>
        <v>ANO</v>
      </c>
    </row>
    <row r="1001" spans="1:18" x14ac:dyDescent="0.25">
      <c r="A1001" s="1" t="s">
        <v>3468</v>
      </c>
      <c r="B1001" s="1" t="s">
        <v>3469</v>
      </c>
      <c r="C1001" s="1" t="s">
        <v>3470</v>
      </c>
      <c r="D1001" s="1" t="s">
        <v>35</v>
      </c>
      <c r="E1001" s="4">
        <v>44965</v>
      </c>
      <c r="F1001" s="8">
        <v>0.7631944444444444</v>
      </c>
      <c r="G1001" s="4">
        <v>44974</v>
      </c>
      <c r="H1001" s="1" t="s">
        <v>714</v>
      </c>
      <c r="I1001" s="1" t="s">
        <v>19</v>
      </c>
      <c r="J1001" s="5">
        <v>3</v>
      </c>
      <c r="K1001" s="5" t="str">
        <f>VLOOKUP(J1001,'Svátky 2023'!A$18:B$20,2,0)</f>
        <v>jiné</v>
      </c>
      <c r="L1001" s="1" t="s">
        <v>23</v>
      </c>
      <c r="M1001" s="1" t="s">
        <v>22</v>
      </c>
      <c r="N1001" s="1" t="s">
        <v>23</v>
      </c>
      <c r="O1001">
        <f t="shared" si="45"/>
        <v>3</v>
      </c>
      <c r="P1001" t="str">
        <f t="shared" si="46"/>
        <v>ANO</v>
      </c>
      <c r="Q1001" s="4" t="str">
        <f>IFERROR(VLOOKUP(E1001,'Svátky 2023'!B$2:B$14,1,0),"")</f>
        <v/>
      </c>
      <c r="R1001" t="str">
        <f t="shared" si="47"/>
        <v>ANO</v>
      </c>
    </row>
    <row r="1002" spans="1:18" x14ac:dyDescent="0.25">
      <c r="A1002" s="1" t="s">
        <v>3472</v>
      </c>
      <c r="B1002" s="1" t="s">
        <v>1796</v>
      </c>
      <c r="C1002" s="1" t="s">
        <v>1797</v>
      </c>
      <c r="D1002" s="1" t="s">
        <v>48</v>
      </c>
      <c r="E1002" s="4">
        <v>44968</v>
      </c>
      <c r="F1002" s="8">
        <v>0.58819444444444446</v>
      </c>
      <c r="G1002" s="4">
        <v>44974</v>
      </c>
      <c r="H1002" s="1" t="s">
        <v>2328</v>
      </c>
      <c r="I1002" s="1" t="s">
        <v>19</v>
      </c>
      <c r="J1002" s="5">
        <v>3</v>
      </c>
      <c r="K1002" s="5" t="str">
        <f>VLOOKUP(J1002,'Svátky 2023'!A$18:B$20,2,0)</f>
        <v>jiné</v>
      </c>
      <c r="L1002" s="1" t="s">
        <v>21</v>
      </c>
      <c r="M1002" s="1" t="s">
        <v>22</v>
      </c>
      <c r="N1002" s="1" t="s">
        <v>23</v>
      </c>
      <c r="O1002">
        <f t="shared" si="45"/>
        <v>6</v>
      </c>
      <c r="P1002" t="str">
        <f t="shared" si="46"/>
        <v>NE</v>
      </c>
      <c r="Q1002" s="4" t="str">
        <f>IFERROR(VLOOKUP(E1002,'Svátky 2023'!B$2:B$14,1,0),"")</f>
        <v/>
      </c>
      <c r="R1002" t="str">
        <f t="shared" si="47"/>
        <v>ANO</v>
      </c>
    </row>
    <row r="1003" spans="1:18" x14ac:dyDescent="0.25">
      <c r="A1003" s="1" t="s">
        <v>3473</v>
      </c>
      <c r="B1003" s="1" t="s">
        <v>1567</v>
      </c>
      <c r="C1003" s="1" t="s">
        <v>1568</v>
      </c>
      <c r="D1003" s="1" t="s">
        <v>48</v>
      </c>
      <c r="E1003" s="4">
        <v>44969</v>
      </c>
      <c r="F1003" s="8">
        <v>0.79236111111111107</v>
      </c>
      <c r="G1003" s="4">
        <v>44974</v>
      </c>
      <c r="H1003" s="1" t="s">
        <v>287</v>
      </c>
      <c r="I1003" s="1" t="s">
        <v>29</v>
      </c>
      <c r="J1003" s="5">
        <v>3</v>
      </c>
      <c r="K1003" s="5" t="str">
        <f>VLOOKUP(J1003,'Svátky 2023'!A$18:B$20,2,0)</f>
        <v>jiné</v>
      </c>
      <c r="L1003" s="1" t="s">
        <v>30</v>
      </c>
      <c r="M1003" s="1" t="s">
        <v>31</v>
      </c>
      <c r="N1003" s="1" t="s">
        <v>23</v>
      </c>
      <c r="O1003">
        <f t="shared" si="45"/>
        <v>7</v>
      </c>
      <c r="P1003" t="str">
        <f t="shared" si="46"/>
        <v>ANO</v>
      </c>
      <c r="Q1003" s="4" t="str">
        <f>IFERROR(VLOOKUP(E1003,'Svátky 2023'!B$2:B$14,1,0),"")</f>
        <v/>
      </c>
      <c r="R1003" t="str">
        <f t="shared" si="47"/>
        <v>ANO</v>
      </c>
    </row>
    <row r="1004" spans="1:18" x14ac:dyDescent="0.25">
      <c r="A1004" s="1" t="s">
        <v>3474</v>
      </c>
      <c r="B1004" s="1" t="s">
        <v>1061</v>
      </c>
      <c r="C1004" s="1" t="s">
        <v>1062</v>
      </c>
      <c r="D1004" s="1" t="s">
        <v>35</v>
      </c>
      <c r="E1004" s="4">
        <v>44970</v>
      </c>
      <c r="F1004" s="8">
        <v>0.37708333333333338</v>
      </c>
      <c r="G1004" s="4">
        <v>44974</v>
      </c>
      <c r="H1004" s="1" t="s">
        <v>882</v>
      </c>
      <c r="I1004" s="1" t="s">
        <v>258</v>
      </c>
      <c r="J1004" s="5">
        <v>2</v>
      </c>
      <c r="K1004" s="5" t="str">
        <f>VLOOKUP(J1004,'Svátky 2023'!A$18:B$20,2,0)</f>
        <v>plánované</v>
      </c>
      <c r="L1004" s="1" t="s">
        <v>21</v>
      </c>
      <c r="M1004" s="1" t="s">
        <v>22</v>
      </c>
      <c r="N1004" s="1" t="s">
        <v>23</v>
      </c>
      <c r="O1004">
        <f t="shared" si="45"/>
        <v>1</v>
      </c>
      <c r="P1004" t="str">
        <f t="shared" si="46"/>
        <v>NE</v>
      </c>
      <c r="Q1004" s="4" t="str">
        <f>IFERROR(VLOOKUP(E1004,'Svátky 2023'!B$2:B$14,1,0),"")</f>
        <v/>
      </c>
      <c r="R1004" t="str">
        <f t="shared" si="47"/>
        <v/>
      </c>
    </row>
    <row r="1005" spans="1:18" x14ac:dyDescent="0.25">
      <c r="A1005" s="1" t="s">
        <v>3475</v>
      </c>
      <c r="B1005" s="1" t="s">
        <v>3476</v>
      </c>
      <c r="C1005" s="1" t="s">
        <v>3477</v>
      </c>
      <c r="D1005" s="1" t="s">
        <v>35</v>
      </c>
      <c r="E1005" s="4">
        <v>44970</v>
      </c>
      <c r="F1005" s="8">
        <v>0.41736111111111113</v>
      </c>
      <c r="G1005" s="4">
        <v>44974</v>
      </c>
      <c r="H1005" s="1" t="s">
        <v>348</v>
      </c>
      <c r="I1005" s="1" t="s">
        <v>51</v>
      </c>
      <c r="J1005" s="5">
        <v>2</v>
      </c>
      <c r="K1005" s="5" t="str">
        <f>VLOOKUP(J1005,'Svátky 2023'!A$18:B$20,2,0)</f>
        <v>plánované</v>
      </c>
      <c r="L1005" s="1" t="s">
        <v>21</v>
      </c>
      <c r="M1005" s="1" t="s">
        <v>22</v>
      </c>
      <c r="N1005" s="1" t="s">
        <v>23</v>
      </c>
      <c r="O1005">
        <f t="shared" si="45"/>
        <v>1</v>
      </c>
      <c r="P1005" t="str">
        <f t="shared" si="46"/>
        <v>NE</v>
      </c>
      <c r="Q1005" s="4" t="str">
        <f>IFERROR(VLOOKUP(E1005,'Svátky 2023'!B$2:B$14,1,0),"")</f>
        <v/>
      </c>
      <c r="R1005" t="str">
        <f t="shared" si="47"/>
        <v/>
      </c>
    </row>
    <row r="1006" spans="1:18" x14ac:dyDescent="0.25">
      <c r="A1006" s="1" t="s">
        <v>3478</v>
      </c>
      <c r="B1006" s="1" t="s">
        <v>1064</v>
      </c>
      <c r="C1006" s="1" t="s">
        <v>1065</v>
      </c>
      <c r="D1006" s="1" t="s">
        <v>35</v>
      </c>
      <c r="E1006" s="4">
        <v>44970</v>
      </c>
      <c r="F1006" s="8">
        <v>0.45277777777777778</v>
      </c>
      <c r="G1006" s="4">
        <v>44974</v>
      </c>
      <c r="H1006" s="1" t="s">
        <v>1446</v>
      </c>
      <c r="I1006" s="1" t="s">
        <v>264</v>
      </c>
      <c r="J1006" s="5">
        <v>3</v>
      </c>
      <c r="K1006" s="5" t="str">
        <f>VLOOKUP(J1006,'Svátky 2023'!A$18:B$20,2,0)</f>
        <v>jiné</v>
      </c>
      <c r="L1006" s="1" t="s">
        <v>30</v>
      </c>
      <c r="M1006" s="1" t="s">
        <v>31</v>
      </c>
      <c r="N1006" s="1" t="s">
        <v>23</v>
      </c>
      <c r="O1006">
        <f t="shared" si="45"/>
        <v>1</v>
      </c>
      <c r="P1006" t="str">
        <f t="shared" si="46"/>
        <v>NE</v>
      </c>
      <c r="Q1006" s="4" t="str">
        <f>IFERROR(VLOOKUP(E1006,'Svátky 2023'!B$2:B$14,1,0),"")</f>
        <v/>
      </c>
      <c r="R1006" t="str">
        <f t="shared" si="47"/>
        <v/>
      </c>
    </row>
    <row r="1007" spans="1:18" x14ac:dyDescent="0.25">
      <c r="A1007" s="1" t="s">
        <v>3479</v>
      </c>
      <c r="B1007" s="1" t="s">
        <v>3480</v>
      </c>
      <c r="C1007" s="1" t="s">
        <v>3481</v>
      </c>
      <c r="D1007" s="1" t="s">
        <v>48</v>
      </c>
      <c r="E1007" s="4">
        <v>44970</v>
      </c>
      <c r="F1007" s="8">
        <v>0.54375000000000007</v>
      </c>
      <c r="G1007" s="4">
        <v>44974</v>
      </c>
      <c r="H1007" s="1" t="s">
        <v>1176</v>
      </c>
      <c r="I1007" s="1" t="s">
        <v>19</v>
      </c>
      <c r="J1007" s="5">
        <v>2</v>
      </c>
      <c r="K1007" s="5" t="str">
        <f>VLOOKUP(J1007,'Svátky 2023'!A$18:B$20,2,0)</f>
        <v>plánované</v>
      </c>
      <c r="L1007" s="1" t="s">
        <v>31</v>
      </c>
      <c r="M1007" s="1" t="s">
        <v>22</v>
      </c>
      <c r="N1007" s="1" t="s">
        <v>31</v>
      </c>
      <c r="O1007">
        <f t="shared" si="45"/>
        <v>1</v>
      </c>
      <c r="P1007" t="str">
        <f t="shared" si="46"/>
        <v>NE</v>
      </c>
      <c r="Q1007" s="4" t="str">
        <f>IFERROR(VLOOKUP(E1007,'Svátky 2023'!B$2:B$14,1,0),"")</f>
        <v/>
      </c>
      <c r="R1007" t="str">
        <f t="shared" si="47"/>
        <v/>
      </c>
    </row>
    <row r="1008" spans="1:18" x14ac:dyDescent="0.25">
      <c r="A1008" s="1" t="s">
        <v>3482</v>
      </c>
      <c r="B1008" s="1" t="s">
        <v>3483</v>
      </c>
      <c r="C1008" s="1" t="s">
        <v>3484</v>
      </c>
      <c r="D1008" s="1" t="s">
        <v>35</v>
      </c>
      <c r="E1008" s="4">
        <v>44970</v>
      </c>
      <c r="F1008" s="8">
        <v>0.59861111111111109</v>
      </c>
      <c r="G1008" s="4">
        <v>44974</v>
      </c>
      <c r="H1008" s="1" t="s">
        <v>1565</v>
      </c>
      <c r="I1008" s="1" t="s">
        <v>120</v>
      </c>
      <c r="J1008" s="5">
        <v>3</v>
      </c>
      <c r="K1008" s="5" t="str">
        <f>VLOOKUP(J1008,'Svátky 2023'!A$18:B$20,2,0)</f>
        <v>jiné</v>
      </c>
      <c r="L1008" s="1" t="s">
        <v>30</v>
      </c>
      <c r="M1008" s="1" t="s">
        <v>31</v>
      </c>
      <c r="N1008" s="1" t="s">
        <v>23</v>
      </c>
      <c r="O1008">
        <f t="shared" si="45"/>
        <v>1</v>
      </c>
      <c r="P1008" t="str">
        <f t="shared" si="46"/>
        <v>NE</v>
      </c>
      <c r="Q1008" s="4" t="str">
        <f>IFERROR(VLOOKUP(E1008,'Svátky 2023'!B$2:B$14,1,0),"")</f>
        <v/>
      </c>
      <c r="R1008" t="str">
        <f t="shared" si="47"/>
        <v/>
      </c>
    </row>
    <row r="1009" spans="1:18" x14ac:dyDescent="0.25">
      <c r="A1009" s="1" t="s">
        <v>3485</v>
      </c>
      <c r="B1009" s="1" t="s">
        <v>3486</v>
      </c>
      <c r="C1009" s="1" t="s">
        <v>3487</v>
      </c>
      <c r="D1009" s="1" t="s">
        <v>35</v>
      </c>
      <c r="E1009" s="4">
        <v>44970</v>
      </c>
      <c r="F1009" s="8">
        <v>0.61249999999999993</v>
      </c>
      <c r="G1009" s="4">
        <v>44974</v>
      </c>
      <c r="H1009" s="1" t="s">
        <v>415</v>
      </c>
      <c r="I1009" s="1" t="s">
        <v>44</v>
      </c>
      <c r="J1009" s="5">
        <v>3</v>
      </c>
      <c r="K1009" s="5" t="str">
        <f>VLOOKUP(J1009,'Svátky 2023'!A$18:B$20,2,0)</f>
        <v>jiné</v>
      </c>
      <c r="L1009" s="1" t="s">
        <v>30</v>
      </c>
      <c r="M1009" s="1" t="s">
        <v>31</v>
      </c>
      <c r="N1009" s="1" t="s">
        <v>23</v>
      </c>
      <c r="O1009">
        <f t="shared" si="45"/>
        <v>1</v>
      </c>
      <c r="P1009" t="str">
        <f t="shared" si="46"/>
        <v>NE</v>
      </c>
      <c r="Q1009" s="4" t="str">
        <f>IFERROR(VLOOKUP(E1009,'Svátky 2023'!B$2:B$14,1,0),"")</f>
        <v/>
      </c>
      <c r="R1009" t="str">
        <f t="shared" si="47"/>
        <v/>
      </c>
    </row>
    <row r="1010" spans="1:18" x14ac:dyDescent="0.25">
      <c r="A1010" s="1" t="s">
        <v>3488</v>
      </c>
      <c r="B1010" s="1" t="s">
        <v>3489</v>
      </c>
      <c r="C1010" s="1" t="s">
        <v>3490</v>
      </c>
      <c r="D1010" s="1" t="s">
        <v>48</v>
      </c>
      <c r="E1010" s="4">
        <v>44971</v>
      </c>
      <c r="F1010" s="8">
        <v>0.44444444444444442</v>
      </c>
      <c r="G1010" s="4">
        <v>44974</v>
      </c>
      <c r="H1010" s="1" t="s">
        <v>3150</v>
      </c>
      <c r="I1010" s="1" t="s">
        <v>38</v>
      </c>
      <c r="J1010" s="5">
        <v>1</v>
      </c>
      <c r="K1010" s="5" t="str">
        <f>VLOOKUP(J1010,'Svátky 2023'!A$18:B$20,2,0)</f>
        <v>neodkladné</v>
      </c>
      <c r="L1010" s="1" t="s">
        <v>21</v>
      </c>
      <c r="M1010" s="1" t="s">
        <v>22</v>
      </c>
      <c r="N1010" s="1" t="s">
        <v>23</v>
      </c>
      <c r="O1010">
        <f t="shared" si="45"/>
        <v>2</v>
      </c>
      <c r="P1010" t="str">
        <f t="shared" si="46"/>
        <v>NE</v>
      </c>
      <c r="Q1010" s="4" t="str">
        <f>IFERROR(VLOOKUP(E1010,'Svátky 2023'!B$2:B$14,1,0),"")</f>
        <v/>
      </c>
      <c r="R1010" t="str">
        <f t="shared" si="47"/>
        <v/>
      </c>
    </row>
    <row r="1011" spans="1:18" x14ac:dyDescent="0.25">
      <c r="A1011" s="1" t="s">
        <v>3491</v>
      </c>
      <c r="B1011" s="1" t="s">
        <v>3492</v>
      </c>
      <c r="C1011" s="1" t="s">
        <v>3493</v>
      </c>
      <c r="D1011" s="1" t="s">
        <v>48</v>
      </c>
      <c r="E1011" s="4">
        <v>44971</v>
      </c>
      <c r="F1011" s="8">
        <v>0.58194444444444449</v>
      </c>
      <c r="G1011" s="4">
        <v>44974</v>
      </c>
      <c r="H1011" s="1" t="s">
        <v>292</v>
      </c>
      <c r="I1011" s="1" t="s">
        <v>19</v>
      </c>
      <c r="J1011" s="5">
        <v>1</v>
      </c>
      <c r="K1011" s="5" t="str">
        <f>VLOOKUP(J1011,'Svátky 2023'!A$18:B$20,2,0)</f>
        <v>neodkladné</v>
      </c>
      <c r="L1011" s="1" t="s">
        <v>21</v>
      </c>
      <c r="M1011" s="1" t="s">
        <v>31</v>
      </c>
      <c r="N1011" s="1" t="s">
        <v>23</v>
      </c>
      <c r="O1011">
        <f t="shared" si="45"/>
        <v>2</v>
      </c>
      <c r="P1011" t="str">
        <f t="shared" si="46"/>
        <v>NE</v>
      </c>
      <c r="Q1011" s="4" t="str">
        <f>IFERROR(VLOOKUP(E1011,'Svátky 2023'!B$2:B$14,1,0),"")</f>
        <v/>
      </c>
      <c r="R1011" t="str">
        <f t="shared" si="47"/>
        <v/>
      </c>
    </row>
    <row r="1012" spans="1:18" x14ac:dyDescent="0.25">
      <c r="A1012" s="1" t="s">
        <v>3494</v>
      </c>
      <c r="B1012" s="1" t="s">
        <v>3495</v>
      </c>
      <c r="C1012" s="1" t="s">
        <v>3496</v>
      </c>
      <c r="D1012" s="1" t="s">
        <v>100</v>
      </c>
      <c r="E1012" s="4">
        <v>44971</v>
      </c>
      <c r="F1012" s="8">
        <v>0.7104166666666667</v>
      </c>
      <c r="G1012" s="4">
        <v>44974</v>
      </c>
      <c r="H1012" s="1" t="s">
        <v>169</v>
      </c>
      <c r="I1012" s="1" t="s">
        <v>51</v>
      </c>
      <c r="J1012" s="5">
        <v>3</v>
      </c>
      <c r="K1012" s="5" t="str">
        <f>VLOOKUP(J1012,'Svátky 2023'!A$18:B$20,2,0)</f>
        <v>jiné</v>
      </c>
      <c r="L1012" s="1" t="s">
        <v>21</v>
      </c>
      <c r="M1012" s="1" t="s">
        <v>22</v>
      </c>
      <c r="N1012" s="1" t="s">
        <v>23</v>
      </c>
      <c r="O1012">
        <f t="shared" si="45"/>
        <v>2</v>
      </c>
      <c r="P1012" t="str">
        <f t="shared" si="46"/>
        <v>ANO</v>
      </c>
      <c r="Q1012" s="4" t="str">
        <f>IFERROR(VLOOKUP(E1012,'Svátky 2023'!B$2:B$14,1,0),"")</f>
        <v/>
      </c>
      <c r="R1012" t="str">
        <f t="shared" si="47"/>
        <v>ANO</v>
      </c>
    </row>
    <row r="1013" spans="1:18" x14ac:dyDescent="0.25">
      <c r="A1013" s="1" t="s">
        <v>3497</v>
      </c>
      <c r="B1013" s="1" t="s">
        <v>3041</v>
      </c>
      <c r="C1013" s="1" t="s">
        <v>3042</v>
      </c>
      <c r="D1013" s="1" t="s">
        <v>48</v>
      </c>
      <c r="E1013" s="4">
        <v>44971</v>
      </c>
      <c r="F1013" s="8">
        <v>0.7402777777777777</v>
      </c>
      <c r="G1013" s="4">
        <v>44974</v>
      </c>
      <c r="H1013" s="1" t="s">
        <v>2280</v>
      </c>
      <c r="I1013" s="1" t="s">
        <v>19</v>
      </c>
      <c r="J1013" s="5">
        <v>3</v>
      </c>
      <c r="K1013" s="5" t="str">
        <f>VLOOKUP(J1013,'Svátky 2023'!A$18:B$20,2,0)</f>
        <v>jiné</v>
      </c>
      <c r="L1013" s="1" t="s">
        <v>30</v>
      </c>
      <c r="M1013" s="1" t="s">
        <v>22</v>
      </c>
      <c r="N1013" s="1" t="s">
        <v>23</v>
      </c>
      <c r="O1013">
        <f t="shared" si="45"/>
        <v>2</v>
      </c>
      <c r="P1013" t="str">
        <f t="shared" si="46"/>
        <v>ANO</v>
      </c>
      <c r="Q1013" s="4" t="str">
        <f>IFERROR(VLOOKUP(E1013,'Svátky 2023'!B$2:B$14,1,0),"")</f>
        <v/>
      </c>
      <c r="R1013" t="str">
        <f t="shared" si="47"/>
        <v>ANO</v>
      </c>
    </row>
    <row r="1014" spans="1:18" x14ac:dyDescent="0.25">
      <c r="A1014" s="1" t="s">
        <v>3499</v>
      </c>
      <c r="B1014" s="1" t="s">
        <v>3500</v>
      </c>
      <c r="C1014" s="1" t="s">
        <v>3501</v>
      </c>
      <c r="D1014" s="1" t="s">
        <v>100</v>
      </c>
      <c r="E1014" s="4">
        <v>44972</v>
      </c>
      <c r="F1014" s="8">
        <v>0.39374999999999999</v>
      </c>
      <c r="G1014" s="4">
        <v>44974</v>
      </c>
      <c r="H1014" s="1" t="s">
        <v>2630</v>
      </c>
      <c r="I1014" s="1" t="s">
        <v>51</v>
      </c>
      <c r="J1014" s="5">
        <v>2</v>
      </c>
      <c r="K1014" s="5" t="str">
        <f>VLOOKUP(J1014,'Svátky 2023'!A$18:B$20,2,0)</f>
        <v>plánované</v>
      </c>
      <c r="L1014" s="1" t="s">
        <v>21</v>
      </c>
      <c r="M1014" s="1" t="s">
        <v>22</v>
      </c>
      <c r="N1014" s="1" t="s">
        <v>23</v>
      </c>
      <c r="O1014">
        <f t="shared" si="45"/>
        <v>3</v>
      </c>
      <c r="P1014" t="str">
        <f t="shared" si="46"/>
        <v>NE</v>
      </c>
      <c r="Q1014" s="4" t="str">
        <f>IFERROR(VLOOKUP(E1014,'Svátky 2023'!B$2:B$14,1,0),"")</f>
        <v/>
      </c>
      <c r="R1014" t="str">
        <f t="shared" si="47"/>
        <v/>
      </c>
    </row>
    <row r="1015" spans="1:18" x14ac:dyDescent="0.25">
      <c r="A1015" s="1" t="s">
        <v>3502</v>
      </c>
      <c r="B1015" s="1" t="s">
        <v>3503</v>
      </c>
      <c r="C1015" s="1" t="s">
        <v>3504</v>
      </c>
      <c r="D1015" s="1" t="s">
        <v>100</v>
      </c>
      <c r="E1015" s="4">
        <v>44972</v>
      </c>
      <c r="F1015" s="8">
        <v>0.40347222222222223</v>
      </c>
      <c r="G1015" s="4">
        <v>44974</v>
      </c>
      <c r="H1015" s="1" t="s">
        <v>2679</v>
      </c>
      <c r="I1015" s="1" t="s">
        <v>151</v>
      </c>
      <c r="J1015" s="5">
        <v>2</v>
      </c>
      <c r="K1015" s="5" t="str">
        <f>VLOOKUP(J1015,'Svátky 2023'!A$18:B$20,2,0)</f>
        <v>plánované</v>
      </c>
      <c r="L1015" s="1" t="s">
        <v>21</v>
      </c>
      <c r="M1015" s="1" t="s">
        <v>22</v>
      </c>
      <c r="N1015" s="1" t="s">
        <v>23</v>
      </c>
      <c r="O1015">
        <f t="shared" si="45"/>
        <v>3</v>
      </c>
      <c r="P1015" t="str">
        <f t="shared" si="46"/>
        <v>NE</v>
      </c>
      <c r="Q1015" s="4" t="str">
        <f>IFERROR(VLOOKUP(E1015,'Svátky 2023'!B$2:B$14,1,0),"")</f>
        <v/>
      </c>
      <c r="R1015" t="str">
        <f t="shared" si="47"/>
        <v/>
      </c>
    </row>
    <row r="1016" spans="1:18" x14ac:dyDescent="0.25">
      <c r="A1016" s="1" t="s">
        <v>3505</v>
      </c>
      <c r="B1016" s="1" t="s">
        <v>3506</v>
      </c>
      <c r="C1016" s="1" t="s">
        <v>3507</v>
      </c>
      <c r="D1016" s="1" t="s">
        <v>35</v>
      </c>
      <c r="E1016" s="4">
        <v>44972</v>
      </c>
      <c r="F1016" s="8">
        <v>0.4152777777777778</v>
      </c>
      <c r="G1016" s="4">
        <v>44974</v>
      </c>
      <c r="H1016" s="1" t="s">
        <v>2257</v>
      </c>
      <c r="I1016" s="1" t="s">
        <v>51</v>
      </c>
      <c r="J1016" s="5">
        <v>2</v>
      </c>
      <c r="K1016" s="5" t="str">
        <f>VLOOKUP(J1016,'Svátky 2023'!A$18:B$20,2,0)</f>
        <v>plánované</v>
      </c>
      <c r="L1016" s="1" t="s">
        <v>21</v>
      </c>
      <c r="M1016" s="1" t="s">
        <v>22</v>
      </c>
      <c r="N1016" s="1" t="s">
        <v>23</v>
      </c>
      <c r="O1016">
        <f t="shared" si="45"/>
        <v>3</v>
      </c>
      <c r="P1016" t="str">
        <f t="shared" si="46"/>
        <v>NE</v>
      </c>
      <c r="Q1016" s="4" t="str">
        <f>IFERROR(VLOOKUP(E1016,'Svátky 2023'!B$2:B$14,1,0),"")</f>
        <v/>
      </c>
      <c r="R1016" t="str">
        <f t="shared" si="47"/>
        <v/>
      </c>
    </row>
    <row r="1017" spans="1:18" x14ac:dyDescent="0.25">
      <c r="A1017" s="1" t="s">
        <v>3508</v>
      </c>
      <c r="B1017" s="1" t="s">
        <v>3509</v>
      </c>
      <c r="C1017" s="1" t="s">
        <v>3510</v>
      </c>
      <c r="D1017" s="1" t="s">
        <v>35</v>
      </c>
      <c r="E1017" s="4">
        <v>44972</v>
      </c>
      <c r="F1017" s="8">
        <v>0.42708333333333331</v>
      </c>
      <c r="G1017" s="4">
        <v>44974</v>
      </c>
      <c r="H1017" s="1" t="s">
        <v>2592</v>
      </c>
      <c r="I1017" s="1" t="s">
        <v>51</v>
      </c>
      <c r="J1017" s="5">
        <v>2</v>
      </c>
      <c r="K1017" s="5" t="str">
        <f>VLOOKUP(J1017,'Svátky 2023'!A$18:B$20,2,0)</f>
        <v>plánované</v>
      </c>
      <c r="L1017" s="1" t="s">
        <v>21</v>
      </c>
      <c r="M1017" s="1" t="s">
        <v>22</v>
      </c>
      <c r="N1017" s="1" t="s">
        <v>23</v>
      </c>
      <c r="O1017">
        <f t="shared" si="45"/>
        <v>3</v>
      </c>
      <c r="P1017" t="str">
        <f t="shared" si="46"/>
        <v>NE</v>
      </c>
      <c r="Q1017" s="4" t="str">
        <f>IFERROR(VLOOKUP(E1017,'Svátky 2023'!B$2:B$14,1,0),"")</f>
        <v/>
      </c>
      <c r="R1017" t="str">
        <f t="shared" si="47"/>
        <v/>
      </c>
    </row>
    <row r="1018" spans="1:18" x14ac:dyDescent="0.25">
      <c r="A1018" s="1" t="s">
        <v>3511</v>
      </c>
      <c r="B1018" s="1" t="s">
        <v>3512</v>
      </c>
      <c r="C1018" s="1" t="s">
        <v>3513</v>
      </c>
      <c r="D1018" s="1" t="s">
        <v>35</v>
      </c>
      <c r="E1018" s="4">
        <v>44972</v>
      </c>
      <c r="F1018" s="8">
        <v>0.45347222222222222</v>
      </c>
      <c r="G1018" s="4">
        <v>44974</v>
      </c>
      <c r="H1018" s="1" t="s">
        <v>1446</v>
      </c>
      <c r="I1018" s="1" t="s">
        <v>151</v>
      </c>
      <c r="J1018" s="5">
        <v>2</v>
      </c>
      <c r="K1018" s="5" t="str">
        <f>VLOOKUP(J1018,'Svátky 2023'!A$18:B$20,2,0)</f>
        <v>plánované</v>
      </c>
      <c r="L1018" s="1" t="s">
        <v>21</v>
      </c>
      <c r="M1018" s="1" t="s">
        <v>22</v>
      </c>
      <c r="N1018" s="1" t="s">
        <v>23</v>
      </c>
      <c r="O1018">
        <f t="shared" si="45"/>
        <v>3</v>
      </c>
      <c r="P1018" t="str">
        <f t="shared" si="46"/>
        <v>NE</v>
      </c>
      <c r="Q1018" s="4" t="str">
        <f>IFERROR(VLOOKUP(E1018,'Svátky 2023'!B$2:B$14,1,0),"")</f>
        <v/>
      </c>
      <c r="R1018" t="str">
        <f t="shared" si="47"/>
        <v/>
      </c>
    </row>
    <row r="1019" spans="1:18" x14ac:dyDescent="0.25">
      <c r="A1019" s="1" t="s">
        <v>3514</v>
      </c>
      <c r="B1019" s="1" t="s">
        <v>3515</v>
      </c>
      <c r="C1019" s="1" t="s">
        <v>3516</v>
      </c>
      <c r="D1019" s="1" t="s">
        <v>35</v>
      </c>
      <c r="E1019" s="4">
        <v>44972</v>
      </c>
      <c r="F1019" s="8">
        <v>0.4909722222222222</v>
      </c>
      <c r="G1019" s="4">
        <v>44974</v>
      </c>
      <c r="H1019" s="1" t="s">
        <v>2214</v>
      </c>
      <c r="I1019" s="1" t="s">
        <v>145</v>
      </c>
      <c r="J1019" s="5">
        <v>3</v>
      </c>
      <c r="K1019" s="5" t="str">
        <f>VLOOKUP(J1019,'Svátky 2023'!A$18:B$20,2,0)</f>
        <v>jiné</v>
      </c>
      <c r="L1019" s="1" t="s">
        <v>30</v>
      </c>
      <c r="M1019" s="1" t="s">
        <v>31</v>
      </c>
      <c r="N1019" s="1" t="s">
        <v>23</v>
      </c>
      <c r="O1019">
        <f t="shared" si="45"/>
        <v>3</v>
      </c>
      <c r="P1019" t="str">
        <f t="shared" si="46"/>
        <v>NE</v>
      </c>
      <c r="Q1019" s="4" t="str">
        <f>IFERROR(VLOOKUP(E1019,'Svátky 2023'!B$2:B$14,1,0),"")</f>
        <v/>
      </c>
      <c r="R1019" t="str">
        <f t="shared" si="47"/>
        <v/>
      </c>
    </row>
    <row r="1020" spans="1:18" x14ac:dyDescent="0.25">
      <c r="A1020" s="1" t="s">
        <v>3517</v>
      </c>
      <c r="B1020" s="1" t="s">
        <v>3518</v>
      </c>
      <c r="C1020" s="1" t="s">
        <v>3519</v>
      </c>
      <c r="D1020" s="1" t="s">
        <v>35</v>
      </c>
      <c r="E1020" s="4">
        <v>44972</v>
      </c>
      <c r="F1020" s="8">
        <v>0.5</v>
      </c>
      <c r="G1020" s="4">
        <v>44974</v>
      </c>
      <c r="H1020" s="1" t="s">
        <v>1373</v>
      </c>
      <c r="I1020" s="1" t="s">
        <v>151</v>
      </c>
      <c r="J1020" s="5">
        <v>2</v>
      </c>
      <c r="K1020" s="5" t="str">
        <f>VLOOKUP(J1020,'Svátky 2023'!A$18:B$20,2,0)</f>
        <v>plánované</v>
      </c>
      <c r="L1020" s="1" t="s">
        <v>21</v>
      </c>
      <c r="M1020" s="1" t="s">
        <v>22</v>
      </c>
      <c r="N1020" s="1" t="s">
        <v>23</v>
      </c>
      <c r="O1020">
        <f t="shared" si="45"/>
        <v>3</v>
      </c>
      <c r="P1020" t="str">
        <f t="shared" si="46"/>
        <v>NE</v>
      </c>
      <c r="Q1020" s="4" t="str">
        <f>IFERROR(VLOOKUP(E1020,'Svátky 2023'!B$2:B$14,1,0),"")</f>
        <v/>
      </c>
      <c r="R1020" t="str">
        <f t="shared" si="47"/>
        <v/>
      </c>
    </row>
    <row r="1021" spans="1:18" x14ac:dyDescent="0.25">
      <c r="A1021" s="1" t="s">
        <v>3520</v>
      </c>
      <c r="B1021" s="1" t="s">
        <v>3521</v>
      </c>
      <c r="C1021" s="1" t="s">
        <v>3522</v>
      </c>
      <c r="D1021" s="1" t="s">
        <v>48</v>
      </c>
      <c r="E1021" s="4">
        <v>44972</v>
      </c>
      <c r="F1021" s="8">
        <v>0.50624999999999998</v>
      </c>
      <c r="G1021" s="4">
        <v>44974</v>
      </c>
      <c r="H1021" s="1" t="s">
        <v>2233</v>
      </c>
      <c r="I1021" s="1" t="s">
        <v>51</v>
      </c>
      <c r="J1021" s="5">
        <v>2</v>
      </c>
      <c r="K1021" s="5" t="str">
        <f>VLOOKUP(J1021,'Svátky 2023'!A$18:B$20,2,0)</f>
        <v>plánované</v>
      </c>
      <c r="L1021" s="1" t="s">
        <v>21</v>
      </c>
      <c r="M1021" s="1" t="s">
        <v>22</v>
      </c>
      <c r="N1021" s="1" t="s">
        <v>23</v>
      </c>
      <c r="O1021">
        <f t="shared" si="45"/>
        <v>3</v>
      </c>
      <c r="P1021" t="str">
        <f t="shared" si="46"/>
        <v>NE</v>
      </c>
      <c r="Q1021" s="4" t="str">
        <f>IFERROR(VLOOKUP(E1021,'Svátky 2023'!B$2:B$14,1,0),"")</f>
        <v/>
      </c>
      <c r="R1021" t="str">
        <f t="shared" si="47"/>
        <v/>
      </c>
    </row>
    <row r="1022" spans="1:18" x14ac:dyDescent="0.25">
      <c r="A1022" s="1" t="s">
        <v>3523</v>
      </c>
      <c r="B1022" s="1" t="s">
        <v>3524</v>
      </c>
      <c r="C1022" s="1" t="s">
        <v>3525</v>
      </c>
      <c r="D1022" s="1" t="s">
        <v>48</v>
      </c>
      <c r="E1022" s="4">
        <v>44972</v>
      </c>
      <c r="F1022" s="8">
        <v>0.51944444444444449</v>
      </c>
      <c r="G1022" s="4">
        <v>44974</v>
      </c>
      <c r="H1022" s="1" t="s">
        <v>2037</v>
      </c>
      <c r="I1022" s="1" t="s">
        <v>120</v>
      </c>
      <c r="J1022" s="5">
        <v>3</v>
      </c>
      <c r="K1022" s="5" t="str">
        <f>VLOOKUP(J1022,'Svátky 2023'!A$18:B$20,2,0)</f>
        <v>jiné</v>
      </c>
      <c r="L1022" s="1" t="s">
        <v>30</v>
      </c>
      <c r="M1022" s="1" t="s">
        <v>31</v>
      </c>
      <c r="N1022" s="1" t="s">
        <v>23</v>
      </c>
      <c r="O1022">
        <f t="shared" si="45"/>
        <v>3</v>
      </c>
      <c r="P1022" t="str">
        <f t="shared" si="46"/>
        <v>NE</v>
      </c>
      <c r="Q1022" s="4" t="str">
        <f>IFERROR(VLOOKUP(E1022,'Svátky 2023'!B$2:B$14,1,0),"")</f>
        <v/>
      </c>
      <c r="R1022" t="str">
        <f t="shared" si="47"/>
        <v/>
      </c>
    </row>
    <row r="1023" spans="1:18" x14ac:dyDescent="0.25">
      <c r="A1023" s="1" t="s">
        <v>3526</v>
      </c>
      <c r="B1023" s="1" t="s">
        <v>3527</v>
      </c>
      <c r="C1023" s="1" t="s">
        <v>3528</v>
      </c>
      <c r="D1023" s="1" t="s">
        <v>35</v>
      </c>
      <c r="E1023" s="4">
        <v>44972</v>
      </c>
      <c r="F1023" s="8">
        <v>0.59305555555555556</v>
      </c>
      <c r="G1023" s="4">
        <v>44974</v>
      </c>
      <c r="H1023" s="1" t="s">
        <v>710</v>
      </c>
      <c r="I1023" s="1" t="s">
        <v>120</v>
      </c>
      <c r="J1023" s="5">
        <v>3</v>
      </c>
      <c r="K1023" s="5" t="str">
        <f>VLOOKUP(J1023,'Svátky 2023'!A$18:B$20,2,0)</f>
        <v>jiné</v>
      </c>
      <c r="L1023" s="1" t="s">
        <v>30</v>
      </c>
      <c r="M1023" s="1" t="s">
        <v>31</v>
      </c>
      <c r="N1023" s="1" t="s">
        <v>23</v>
      </c>
      <c r="O1023">
        <f t="shared" si="45"/>
        <v>3</v>
      </c>
      <c r="P1023" t="str">
        <f t="shared" si="46"/>
        <v>NE</v>
      </c>
      <c r="Q1023" s="4" t="str">
        <f>IFERROR(VLOOKUP(E1023,'Svátky 2023'!B$2:B$14,1,0),"")</f>
        <v/>
      </c>
      <c r="R1023" t="str">
        <f t="shared" si="47"/>
        <v/>
      </c>
    </row>
    <row r="1024" spans="1:18" x14ac:dyDescent="0.25">
      <c r="A1024" s="1" t="s">
        <v>3529</v>
      </c>
      <c r="B1024" s="1" t="s">
        <v>3530</v>
      </c>
      <c r="C1024" s="1" t="s">
        <v>3531</v>
      </c>
      <c r="D1024" s="1" t="s">
        <v>35</v>
      </c>
      <c r="E1024" s="4">
        <v>44973</v>
      </c>
      <c r="F1024" s="8">
        <v>0.73263888888888884</v>
      </c>
      <c r="G1024" s="4">
        <v>44974</v>
      </c>
      <c r="H1024" s="1" t="s">
        <v>587</v>
      </c>
      <c r="I1024" s="1" t="s">
        <v>19</v>
      </c>
      <c r="J1024" s="5">
        <v>2</v>
      </c>
      <c r="K1024" s="5" t="str">
        <f>VLOOKUP(J1024,'Svátky 2023'!A$18:B$20,2,0)</f>
        <v>plánované</v>
      </c>
      <c r="L1024" s="1" t="s">
        <v>21</v>
      </c>
      <c r="M1024" s="1" t="s">
        <v>22</v>
      </c>
      <c r="N1024" s="1" t="s">
        <v>23</v>
      </c>
      <c r="O1024">
        <f t="shared" si="45"/>
        <v>4</v>
      </c>
      <c r="P1024" t="str">
        <f t="shared" si="46"/>
        <v>ANO</v>
      </c>
      <c r="Q1024" s="4" t="str">
        <f>IFERROR(VLOOKUP(E1024,'Svátky 2023'!B$2:B$14,1,0),"")</f>
        <v/>
      </c>
      <c r="R1024" t="str">
        <f t="shared" si="47"/>
        <v>ANO</v>
      </c>
    </row>
    <row r="1025" spans="1:18" x14ac:dyDescent="0.25">
      <c r="A1025" s="1" t="s">
        <v>3532</v>
      </c>
      <c r="B1025" s="1" t="s">
        <v>3533</v>
      </c>
      <c r="C1025" s="1" t="s">
        <v>3534</v>
      </c>
      <c r="D1025" s="1" t="s">
        <v>48</v>
      </c>
      <c r="E1025" s="4">
        <v>44973</v>
      </c>
      <c r="F1025" s="8">
        <v>0.8256944444444444</v>
      </c>
      <c r="G1025" s="4">
        <v>44974</v>
      </c>
      <c r="H1025" s="1" t="s">
        <v>210</v>
      </c>
      <c r="I1025" s="1" t="s">
        <v>51</v>
      </c>
      <c r="J1025" s="5">
        <v>1</v>
      </c>
      <c r="K1025" s="5" t="str">
        <f>VLOOKUP(J1025,'Svátky 2023'!A$18:B$20,2,0)</f>
        <v>neodkladné</v>
      </c>
      <c r="L1025" s="1" t="s">
        <v>21</v>
      </c>
      <c r="M1025" s="1" t="s">
        <v>22</v>
      </c>
      <c r="N1025" s="1" t="s">
        <v>23</v>
      </c>
      <c r="O1025">
        <f t="shared" si="45"/>
        <v>4</v>
      </c>
      <c r="P1025" t="str">
        <f t="shared" si="46"/>
        <v>ANO</v>
      </c>
      <c r="Q1025" s="4" t="str">
        <f>IFERROR(VLOOKUP(E1025,'Svátky 2023'!B$2:B$14,1,0),"")</f>
        <v/>
      </c>
      <c r="R1025" t="str">
        <f t="shared" si="47"/>
        <v>ANO</v>
      </c>
    </row>
    <row r="1026" spans="1:18" x14ac:dyDescent="0.25">
      <c r="A1026" s="1" t="s">
        <v>3535</v>
      </c>
      <c r="B1026" s="1" t="s">
        <v>3536</v>
      </c>
      <c r="C1026" s="1" t="s">
        <v>3537</v>
      </c>
      <c r="D1026" s="1" t="s">
        <v>48</v>
      </c>
      <c r="E1026" s="4">
        <v>44973</v>
      </c>
      <c r="F1026" s="8">
        <v>0.83263888888888893</v>
      </c>
      <c r="G1026" s="4">
        <v>44974</v>
      </c>
      <c r="H1026" s="1" t="s">
        <v>316</v>
      </c>
      <c r="I1026" s="1" t="s">
        <v>120</v>
      </c>
      <c r="J1026" s="5">
        <v>3</v>
      </c>
      <c r="K1026" s="5" t="str">
        <f>VLOOKUP(J1026,'Svátky 2023'!A$18:B$20,2,0)</f>
        <v>jiné</v>
      </c>
      <c r="L1026" s="1" t="s">
        <v>30</v>
      </c>
      <c r="M1026" s="1" t="s">
        <v>31</v>
      </c>
      <c r="N1026" s="1" t="s">
        <v>23</v>
      </c>
      <c r="O1026">
        <f t="shared" si="45"/>
        <v>4</v>
      </c>
      <c r="P1026" t="str">
        <f t="shared" si="46"/>
        <v>ANO</v>
      </c>
      <c r="Q1026" s="4" t="str">
        <f>IFERROR(VLOOKUP(E1026,'Svátky 2023'!B$2:B$14,1,0),"")</f>
        <v/>
      </c>
      <c r="R1026" t="str">
        <f t="shared" si="47"/>
        <v>ANO</v>
      </c>
    </row>
    <row r="1027" spans="1:18" x14ac:dyDescent="0.25">
      <c r="A1027" s="1" t="s">
        <v>3538</v>
      </c>
      <c r="B1027" s="1" t="s">
        <v>3539</v>
      </c>
      <c r="C1027" s="1" t="s">
        <v>3540</v>
      </c>
      <c r="D1027" s="1" t="s">
        <v>16</v>
      </c>
      <c r="E1027" s="4">
        <v>44974</v>
      </c>
      <c r="F1027" s="8">
        <v>0.1451388888888889</v>
      </c>
      <c r="G1027" s="4">
        <v>44974</v>
      </c>
      <c r="H1027" s="1" t="s">
        <v>306</v>
      </c>
      <c r="I1027" s="1" t="s">
        <v>51</v>
      </c>
      <c r="J1027" s="5">
        <v>1</v>
      </c>
      <c r="K1027" s="5" t="str">
        <f>VLOOKUP(J1027,'Svátky 2023'!A$18:B$20,2,0)</f>
        <v>neodkladné</v>
      </c>
      <c r="L1027" s="1" t="s">
        <v>21</v>
      </c>
      <c r="M1027" s="1" t="s">
        <v>22</v>
      </c>
      <c r="N1027" s="1" t="s">
        <v>23</v>
      </c>
      <c r="O1027">
        <f t="shared" ref="O1027:O1090" si="48">WEEKDAY(E1027,2)</f>
        <v>5</v>
      </c>
      <c r="P1027" t="str">
        <f t="shared" ref="P1027:P1090" si="49">IF(F1027&gt;V$1,"ANO",IF(F1027&lt;X$1,"ANO","NE"))</f>
        <v>ANO</v>
      </c>
      <c r="Q1027" s="4" t="str">
        <f>IFERROR(VLOOKUP(E1027,'Svátky 2023'!B$2:B$14,1,0),"")</f>
        <v/>
      </c>
      <c r="R1027" t="str">
        <f t="shared" ref="R1027:R1090" si="50">IF(OR(O1027&gt;5,P1027="ANO",Q1027&lt;&gt;""),"ANO","")</f>
        <v>ANO</v>
      </c>
    </row>
    <row r="1028" spans="1:18" x14ac:dyDescent="0.25">
      <c r="A1028" s="1" t="s">
        <v>3541</v>
      </c>
      <c r="B1028" s="1" t="s">
        <v>3542</v>
      </c>
      <c r="C1028" s="1" t="s">
        <v>3543</v>
      </c>
      <c r="D1028" s="1" t="s">
        <v>48</v>
      </c>
      <c r="E1028" s="4">
        <v>44972</v>
      </c>
      <c r="F1028" s="8">
        <v>0.74097222222222225</v>
      </c>
      <c r="G1028" s="4">
        <v>44975</v>
      </c>
      <c r="H1028" s="1" t="s">
        <v>1810</v>
      </c>
      <c r="I1028" s="1" t="s">
        <v>44</v>
      </c>
      <c r="J1028" s="5">
        <v>3</v>
      </c>
      <c r="K1028" s="5" t="str">
        <f>VLOOKUP(J1028,'Svátky 2023'!A$18:B$20,2,0)</f>
        <v>jiné</v>
      </c>
      <c r="L1028" s="1" t="s">
        <v>30</v>
      </c>
      <c r="M1028" s="1" t="s">
        <v>31</v>
      </c>
      <c r="N1028" s="1" t="s">
        <v>23</v>
      </c>
      <c r="O1028">
        <f t="shared" si="48"/>
        <v>3</v>
      </c>
      <c r="P1028" t="str">
        <f t="shared" si="49"/>
        <v>ANO</v>
      </c>
      <c r="Q1028" s="4" t="str">
        <f>IFERROR(VLOOKUP(E1028,'Svátky 2023'!B$2:B$14,1,0),"")</f>
        <v/>
      </c>
      <c r="R1028" t="str">
        <f t="shared" si="50"/>
        <v>ANO</v>
      </c>
    </row>
    <row r="1029" spans="1:18" x14ac:dyDescent="0.25">
      <c r="A1029" s="1" t="s">
        <v>3544</v>
      </c>
      <c r="B1029" s="1" t="s">
        <v>3545</v>
      </c>
      <c r="C1029" s="1" t="s">
        <v>3546</v>
      </c>
      <c r="D1029" s="1" t="s">
        <v>48</v>
      </c>
      <c r="E1029" s="4">
        <v>44970</v>
      </c>
      <c r="F1029" s="8">
        <v>0.84375</v>
      </c>
      <c r="G1029" s="4">
        <v>44975</v>
      </c>
      <c r="H1029" s="1" t="s">
        <v>161</v>
      </c>
      <c r="I1029" s="1" t="s">
        <v>38</v>
      </c>
      <c r="J1029" s="5">
        <v>3</v>
      </c>
      <c r="K1029" s="5" t="str">
        <f>VLOOKUP(J1029,'Svátky 2023'!A$18:B$20,2,0)</f>
        <v>jiné</v>
      </c>
      <c r="L1029" s="1" t="s">
        <v>20</v>
      </c>
      <c r="M1029" s="1" t="s">
        <v>22</v>
      </c>
      <c r="N1029" s="1" t="s">
        <v>23</v>
      </c>
      <c r="O1029">
        <f t="shared" si="48"/>
        <v>1</v>
      </c>
      <c r="P1029" t="str">
        <f t="shared" si="49"/>
        <v>ANO</v>
      </c>
      <c r="Q1029" s="4" t="str">
        <f>IFERROR(VLOOKUP(E1029,'Svátky 2023'!B$2:B$14,1,0),"")</f>
        <v/>
      </c>
      <c r="R1029" t="str">
        <f t="shared" si="50"/>
        <v>ANO</v>
      </c>
    </row>
    <row r="1030" spans="1:18" x14ac:dyDescent="0.25">
      <c r="A1030" s="1" t="s">
        <v>3548</v>
      </c>
      <c r="B1030" s="1" t="s">
        <v>3549</v>
      </c>
      <c r="C1030" s="1" t="s">
        <v>3550</v>
      </c>
      <c r="D1030" s="1" t="s">
        <v>48</v>
      </c>
      <c r="E1030" s="4">
        <v>44971</v>
      </c>
      <c r="F1030" s="8">
        <v>0.90416666666666667</v>
      </c>
      <c r="G1030" s="4">
        <v>44975</v>
      </c>
      <c r="H1030" s="1" t="s">
        <v>377</v>
      </c>
      <c r="I1030" s="1" t="s">
        <v>44</v>
      </c>
      <c r="J1030" s="5">
        <v>3</v>
      </c>
      <c r="K1030" s="5" t="str">
        <f>VLOOKUP(J1030,'Svátky 2023'!A$18:B$20,2,0)</f>
        <v>jiné</v>
      </c>
      <c r="L1030" s="1" t="s">
        <v>30</v>
      </c>
      <c r="M1030" s="1" t="s">
        <v>31</v>
      </c>
      <c r="N1030" s="1" t="s">
        <v>23</v>
      </c>
      <c r="O1030">
        <f t="shared" si="48"/>
        <v>2</v>
      </c>
      <c r="P1030" t="str">
        <f t="shared" si="49"/>
        <v>ANO</v>
      </c>
      <c r="Q1030" s="4" t="str">
        <f>IFERROR(VLOOKUP(E1030,'Svátky 2023'!B$2:B$14,1,0),"")</f>
        <v/>
      </c>
      <c r="R1030" t="str">
        <f t="shared" si="50"/>
        <v>ANO</v>
      </c>
    </row>
    <row r="1031" spans="1:18" x14ac:dyDescent="0.25">
      <c r="A1031" s="1" t="s">
        <v>3551</v>
      </c>
      <c r="B1031" s="1" t="s">
        <v>3552</v>
      </c>
      <c r="C1031" s="1" t="s">
        <v>3553</v>
      </c>
      <c r="D1031" s="1" t="s">
        <v>48</v>
      </c>
      <c r="E1031" s="4">
        <v>44971</v>
      </c>
      <c r="F1031" s="8">
        <v>0.90625</v>
      </c>
      <c r="G1031" s="4">
        <v>44975</v>
      </c>
      <c r="H1031" s="1" t="s">
        <v>602</v>
      </c>
      <c r="I1031" s="1" t="s">
        <v>38</v>
      </c>
      <c r="J1031" s="5">
        <v>3</v>
      </c>
      <c r="K1031" s="5" t="str">
        <f>VLOOKUP(J1031,'Svátky 2023'!A$18:B$20,2,0)</f>
        <v>jiné</v>
      </c>
      <c r="L1031" s="1" t="s">
        <v>30</v>
      </c>
      <c r="M1031" s="1" t="s">
        <v>22</v>
      </c>
      <c r="N1031" s="1" t="s">
        <v>23</v>
      </c>
      <c r="O1031">
        <f t="shared" si="48"/>
        <v>2</v>
      </c>
      <c r="P1031" t="str">
        <f t="shared" si="49"/>
        <v>ANO</v>
      </c>
      <c r="Q1031" s="4" t="str">
        <f>IFERROR(VLOOKUP(E1031,'Svátky 2023'!B$2:B$14,1,0),"")</f>
        <v/>
      </c>
      <c r="R1031" t="str">
        <f t="shared" si="50"/>
        <v>ANO</v>
      </c>
    </row>
    <row r="1032" spans="1:18" x14ac:dyDescent="0.25">
      <c r="A1032" s="1" t="s">
        <v>3554</v>
      </c>
      <c r="B1032" s="1" t="s">
        <v>3555</v>
      </c>
      <c r="C1032" s="1" t="s">
        <v>3556</v>
      </c>
      <c r="D1032" s="1" t="s">
        <v>257</v>
      </c>
      <c r="E1032" s="4">
        <v>44972</v>
      </c>
      <c r="F1032" s="8">
        <v>0.48819444444444443</v>
      </c>
      <c r="G1032" s="4">
        <v>44975</v>
      </c>
      <c r="H1032" s="1" t="s">
        <v>1162</v>
      </c>
      <c r="I1032" s="1" t="s">
        <v>151</v>
      </c>
      <c r="J1032" s="5">
        <v>2</v>
      </c>
      <c r="K1032" s="5" t="str">
        <f>VLOOKUP(J1032,'Svátky 2023'!A$18:B$20,2,0)</f>
        <v>plánované</v>
      </c>
      <c r="L1032" s="1" t="s">
        <v>21</v>
      </c>
      <c r="M1032" s="1" t="s">
        <v>22</v>
      </c>
      <c r="N1032" s="1" t="s">
        <v>23</v>
      </c>
      <c r="O1032">
        <f t="shared" si="48"/>
        <v>3</v>
      </c>
      <c r="P1032" t="str">
        <f t="shared" si="49"/>
        <v>NE</v>
      </c>
      <c r="Q1032" s="4" t="str">
        <f>IFERROR(VLOOKUP(E1032,'Svátky 2023'!B$2:B$14,1,0),"")</f>
        <v/>
      </c>
      <c r="R1032" t="str">
        <f t="shared" si="50"/>
        <v/>
      </c>
    </row>
    <row r="1033" spans="1:18" x14ac:dyDescent="0.25">
      <c r="A1033" s="1" t="s">
        <v>3557</v>
      </c>
      <c r="B1033" s="1" t="s">
        <v>3558</v>
      </c>
      <c r="C1033" s="1" t="s">
        <v>3559</v>
      </c>
      <c r="D1033" s="1" t="s">
        <v>35</v>
      </c>
      <c r="E1033" s="4">
        <v>44973</v>
      </c>
      <c r="F1033" s="8">
        <v>0.38055555555555554</v>
      </c>
      <c r="G1033" s="4">
        <v>44975</v>
      </c>
      <c r="H1033" s="1" t="s">
        <v>560</v>
      </c>
      <c r="I1033" s="1" t="s">
        <v>151</v>
      </c>
      <c r="J1033" s="5">
        <v>2</v>
      </c>
      <c r="K1033" s="5" t="str">
        <f>VLOOKUP(J1033,'Svátky 2023'!A$18:B$20,2,0)</f>
        <v>plánované</v>
      </c>
      <c r="L1033" s="1" t="s">
        <v>21</v>
      </c>
      <c r="M1033" s="1" t="s">
        <v>22</v>
      </c>
      <c r="N1033" s="1" t="s">
        <v>23</v>
      </c>
      <c r="O1033">
        <f t="shared" si="48"/>
        <v>4</v>
      </c>
      <c r="P1033" t="str">
        <f t="shared" si="49"/>
        <v>NE</v>
      </c>
      <c r="Q1033" s="4" t="str">
        <f>IFERROR(VLOOKUP(E1033,'Svátky 2023'!B$2:B$14,1,0),"")</f>
        <v/>
      </c>
      <c r="R1033" t="str">
        <f t="shared" si="50"/>
        <v/>
      </c>
    </row>
    <row r="1034" spans="1:18" x14ac:dyDescent="0.25">
      <c r="A1034" s="1" t="s">
        <v>3560</v>
      </c>
      <c r="B1034" s="1" t="s">
        <v>3561</v>
      </c>
      <c r="C1034" s="1" t="s">
        <v>3562</v>
      </c>
      <c r="D1034" s="1" t="s">
        <v>35</v>
      </c>
      <c r="E1034" s="4">
        <v>44973</v>
      </c>
      <c r="F1034" s="8">
        <v>0.3923611111111111</v>
      </c>
      <c r="G1034" s="4">
        <v>44975</v>
      </c>
      <c r="H1034" s="1" t="s">
        <v>565</v>
      </c>
      <c r="I1034" s="1" t="s">
        <v>151</v>
      </c>
      <c r="J1034" s="5">
        <v>2</v>
      </c>
      <c r="K1034" s="5" t="str">
        <f>VLOOKUP(J1034,'Svátky 2023'!A$18:B$20,2,0)</f>
        <v>plánované</v>
      </c>
      <c r="L1034" s="1" t="s">
        <v>21</v>
      </c>
      <c r="M1034" s="1" t="s">
        <v>22</v>
      </c>
      <c r="N1034" s="1" t="s">
        <v>23</v>
      </c>
      <c r="O1034">
        <f t="shared" si="48"/>
        <v>4</v>
      </c>
      <c r="P1034" t="str">
        <f t="shared" si="49"/>
        <v>NE</v>
      </c>
      <c r="Q1034" s="4" t="str">
        <f>IFERROR(VLOOKUP(E1034,'Svátky 2023'!B$2:B$14,1,0),"")</f>
        <v/>
      </c>
      <c r="R1034" t="str">
        <f t="shared" si="50"/>
        <v/>
      </c>
    </row>
    <row r="1035" spans="1:18" x14ac:dyDescent="0.25">
      <c r="A1035" s="1" t="s">
        <v>3563</v>
      </c>
      <c r="B1035" s="1" t="s">
        <v>3564</v>
      </c>
      <c r="C1035" s="1" t="s">
        <v>3565</v>
      </c>
      <c r="D1035" s="1" t="s">
        <v>35</v>
      </c>
      <c r="E1035" s="4">
        <v>44973</v>
      </c>
      <c r="F1035" s="8">
        <v>0.40972222222222227</v>
      </c>
      <c r="G1035" s="4">
        <v>44975</v>
      </c>
      <c r="H1035" s="1" t="s">
        <v>344</v>
      </c>
      <c r="I1035" s="1" t="s">
        <v>151</v>
      </c>
      <c r="J1035" s="5">
        <v>2</v>
      </c>
      <c r="K1035" s="5" t="str">
        <f>VLOOKUP(J1035,'Svátky 2023'!A$18:B$20,2,0)</f>
        <v>plánované</v>
      </c>
      <c r="L1035" s="1" t="s">
        <v>21</v>
      </c>
      <c r="M1035" s="1" t="s">
        <v>22</v>
      </c>
      <c r="N1035" s="1" t="s">
        <v>23</v>
      </c>
      <c r="O1035">
        <f t="shared" si="48"/>
        <v>4</v>
      </c>
      <c r="P1035" t="str">
        <f t="shared" si="49"/>
        <v>NE</v>
      </c>
      <c r="Q1035" s="4" t="str">
        <f>IFERROR(VLOOKUP(E1035,'Svátky 2023'!B$2:B$14,1,0),"")</f>
        <v/>
      </c>
      <c r="R1035" t="str">
        <f t="shared" si="50"/>
        <v/>
      </c>
    </row>
    <row r="1036" spans="1:18" x14ac:dyDescent="0.25">
      <c r="A1036" s="1" t="s">
        <v>3566</v>
      </c>
      <c r="B1036" s="1" t="s">
        <v>3567</v>
      </c>
      <c r="C1036" s="1" t="s">
        <v>3568</v>
      </c>
      <c r="D1036" s="1" t="s">
        <v>35</v>
      </c>
      <c r="E1036" s="4">
        <v>44973</v>
      </c>
      <c r="F1036" s="8">
        <v>0.42291666666666666</v>
      </c>
      <c r="G1036" s="4">
        <v>44975</v>
      </c>
      <c r="H1036" s="1" t="s">
        <v>115</v>
      </c>
      <c r="I1036" s="1" t="s">
        <v>151</v>
      </c>
      <c r="J1036" s="5">
        <v>2</v>
      </c>
      <c r="K1036" s="5" t="str">
        <f>VLOOKUP(J1036,'Svátky 2023'!A$18:B$20,2,0)</f>
        <v>plánované</v>
      </c>
      <c r="L1036" s="1" t="s">
        <v>21</v>
      </c>
      <c r="M1036" s="1" t="s">
        <v>22</v>
      </c>
      <c r="N1036" s="1" t="s">
        <v>23</v>
      </c>
      <c r="O1036">
        <f t="shared" si="48"/>
        <v>4</v>
      </c>
      <c r="P1036" t="str">
        <f t="shared" si="49"/>
        <v>NE</v>
      </c>
      <c r="Q1036" s="4" t="str">
        <f>IFERROR(VLOOKUP(E1036,'Svátky 2023'!B$2:B$14,1,0),"")</f>
        <v/>
      </c>
      <c r="R1036" t="str">
        <f t="shared" si="50"/>
        <v/>
      </c>
    </row>
    <row r="1037" spans="1:18" x14ac:dyDescent="0.25">
      <c r="A1037" s="1" t="s">
        <v>3569</v>
      </c>
      <c r="B1037" s="1" t="s">
        <v>3570</v>
      </c>
      <c r="C1037" s="1" t="s">
        <v>3571</v>
      </c>
      <c r="D1037" s="1" t="s">
        <v>16</v>
      </c>
      <c r="E1037" s="4">
        <v>44973</v>
      </c>
      <c r="F1037" s="8">
        <v>0.43541666666666662</v>
      </c>
      <c r="G1037" s="4">
        <v>44975</v>
      </c>
      <c r="H1037" s="1" t="s">
        <v>2329</v>
      </c>
      <c r="I1037" s="1" t="s">
        <v>151</v>
      </c>
      <c r="J1037" s="5">
        <v>2</v>
      </c>
      <c r="K1037" s="5" t="str">
        <f>VLOOKUP(J1037,'Svátky 2023'!A$18:B$20,2,0)</f>
        <v>plánované</v>
      </c>
      <c r="L1037" s="1" t="s">
        <v>21</v>
      </c>
      <c r="M1037" s="1" t="s">
        <v>22</v>
      </c>
      <c r="N1037" s="1" t="s">
        <v>23</v>
      </c>
      <c r="O1037">
        <f t="shared" si="48"/>
        <v>4</v>
      </c>
      <c r="P1037" t="str">
        <f t="shared" si="49"/>
        <v>NE</v>
      </c>
      <c r="Q1037" s="4" t="str">
        <f>IFERROR(VLOOKUP(E1037,'Svátky 2023'!B$2:B$14,1,0),"")</f>
        <v/>
      </c>
      <c r="R1037" t="str">
        <f t="shared" si="50"/>
        <v/>
      </c>
    </row>
    <row r="1038" spans="1:18" x14ac:dyDescent="0.25">
      <c r="A1038" s="1" t="s">
        <v>3572</v>
      </c>
      <c r="B1038" s="1" t="s">
        <v>3573</v>
      </c>
      <c r="C1038" s="1" t="s">
        <v>3574</v>
      </c>
      <c r="D1038" s="1" t="s">
        <v>48</v>
      </c>
      <c r="E1038" s="4">
        <v>44973</v>
      </c>
      <c r="F1038" s="8">
        <v>0.45902777777777781</v>
      </c>
      <c r="G1038" s="4">
        <v>44975</v>
      </c>
      <c r="H1038" s="1" t="s">
        <v>1578</v>
      </c>
      <c r="I1038" s="1" t="s">
        <v>151</v>
      </c>
      <c r="J1038" s="5">
        <v>2</v>
      </c>
      <c r="K1038" s="5" t="str">
        <f>VLOOKUP(J1038,'Svátky 2023'!A$18:B$20,2,0)</f>
        <v>plánované</v>
      </c>
      <c r="L1038" s="1" t="s">
        <v>21</v>
      </c>
      <c r="M1038" s="1" t="s">
        <v>22</v>
      </c>
      <c r="N1038" s="1" t="s">
        <v>23</v>
      </c>
      <c r="O1038">
        <f t="shared" si="48"/>
        <v>4</v>
      </c>
      <c r="P1038" t="str">
        <f t="shared" si="49"/>
        <v>NE</v>
      </c>
      <c r="Q1038" s="4" t="str">
        <f>IFERROR(VLOOKUP(E1038,'Svátky 2023'!B$2:B$14,1,0),"")</f>
        <v/>
      </c>
      <c r="R1038" t="str">
        <f t="shared" si="50"/>
        <v/>
      </c>
    </row>
    <row r="1039" spans="1:18" x14ac:dyDescent="0.25">
      <c r="A1039" s="1" t="s">
        <v>3575</v>
      </c>
      <c r="B1039" s="1" t="s">
        <v>3576</v>
      </c>
      <c r="C1039" s="1" t="s">
        <v>3577</v>
      </c>
      <c r="D1039" s="1" t="s">
        <v>35</v>
      </c>
      <c r="E1039" s="4">
        <v>44973</v>
      </c>
      <c r="F1039" s="8">
        <v>0.47152777777777777</v>
      </c>
      <c r="G1039" s="4">
        <v>44975</v>
      </c>
      <c r="H1039" s="1" t="s">
        <v>1373</v>
      </c>
      <c r="I1039" s="1" t="s">
        <v>151</v>
      </c>
      <c r="J1039" s="5">
        <v>2</v>
      </c>
      <c r="K1039" s="5" t="str">
        <f>VLOOKUP(J1039,'Svátky 2023'!A$18:B$20,2,0)</f>
        <v>plánované</v>
      </c>
      <c r="L1039" s="1" t="s">
        <v>21</v>
      </c>
      <c r="M1039" s="1" t="s">
        <v>22</v>
      </c>
      <c r="N1039" s="1" t="s">
        <v>23</v>
      </c>
      <c r="O1039">
        <f t="shared" si="48"/>
        <v>4</v>
      </c>
      <c r="P1039" t="str">
        <f t="shared" si="49"/>
        <v>NE</v>
      </c>
      <c r="Q1039" s="4" t="str">
        <f>IFERROR(VLOOKUP(E1039,'Svátky 2023'!B$2:B$14,1,0),"")</f>
        <v/>
      </c>
      <c r="R1039" t="str">
        <f t="shared" si="50"/>
        <v/>
      </c>
    </row>
    <row r="1040" spans="1:18" x14ac:dyDescent="0.25">
      <c r="A1040" s="1" t="s">
        <v>3578</v>
      </c>
      <c r="B1040" s="1" t="s">
        <v>3579</v>
      </c>
      <c r="C1040" s="1" t="s">
        <v>3580</v>
      </c>
      <c r="D1040" s="1" t="s">
        <v>35</v>
      </c>
      <c r="E1040" s="4">
        <v>44973</v>
      </c>
      <c r="F1040" s="8">
        <v>0.4777777777777778</v>
      </c>
      <c r="G1040" s="4">
        <v>44975</v>
      </c>
      <c r="H1040" s="1" t="s">
        <v>1565</v>
      </c>
      <c r="I1040" s="1" t="s">
        <v>151</v>
      </c>
      <c r="J1040" s="5">
        <v>2</v>
      </c>
      <c r="K1040" s="5" t="str">
        <f>VLOOKUP(J1040,'Svátky 2023'!A$18:B$20,2,0)</f>
        <v>plánované</v>
      </c>
      <c r="L1040" s="1" t="s">
        <v>21</v>
      </c>
      <c r="M1040" s="1" t="s">
        <v>22</v>
      </c>
      <c r="N1040" s="1" t="s">
        <v>23</v>
      </c>
      <c r="O1040">
        <f t="shared" si="48"/>
        <v>4</v>
      </c>
      <c r="P1040" t="str">
        <f t="shared" si="49"/>
        <v>NE</v>
      </c>
      <c r="Q1040" s="4" t="str">
        <f>IFERROR(VLOOKUP(E1040,'Svátky 2023'!B$2:B$14,1,0),"")</f>
        <v/>
      </c>
      <c r="R1040" t="str">
        <f t="shared" si="50"/>
        <v/>
      </c>
    </row>
    <row r="1041" spans="1:18" x14ac:dyDescent="0.25">
      <c r="A1041" s="1" t="s">
        <v>3581</v>
      </c>
      <c r="B1041" s="1" t="s">
        <v>3582</v>
      </c>
      <c r="C1041" s="1" t="s">
        <v>3583</v>
      </c>
      <c r="D1041" s="1" t="s">
        <v>35</v>
      </c>
      <c r="E1041" s="4">
        <v>44973</v>
      </c>
      <c r="F1041" s="8">
        <v>0.50694444444444442</v>
      </c>
      <c r="G1041" s="4">
        <v>44975</v>
      </c>
      <c r="H1041" s="1" t="s">
        <v>1085</v>
      </c>
      <c r="I1041" s="1" t="s">
        <v>145</v>
      </c>
      <c r="J1041" s="5">
        <v>3</v>
      </c>
      <c r="K1041" s="5" t="str">
        <f>VLOOKUP(J1041,'Svátky 2023'!A$18:B$20,2,0)</f>
        <v>jiné</v>
      </c>
      <c r="L1041" s="1" t="s">
        <v>30</v>
      </c>
      <c r="M1041" s="1" t="s">
        <v>31</v>
      </c>
      <c r="N1041" s="1" t="s">
        <v>23</v>
      </c>
      <c r="O1041">
        <f t="shared" si="48"/>
        <v>4</v>
      </c>
      <c r="P1041" t="str">
        <f t="shared" si="49"/>
        <v>NE</v>
      </c>
      <c r="Q1041" s="4" t="str">
        <f>IFERROR(VLOOKUP(E1041,'Svátky 2023'!B$2:B$14,1,0),"")</f>
        <v/>
      </c>
      <c r="R1041" t="str">
        <f t="shared" si="50"/>
        <v/>
      </c>
    </row>
    <row r="1042" spans="1:18" x14ac:dyDescent="0.25">
      <c r="A1042" s="1" t="s">
        <v>3584</v>
      </c>
      <c r="B1042" s="1" t="s">
        <v>3585</v>
      </c>
      <c r="C1042" s="1" t="s">
        <v>3586</v>
      </c>
      <c r="D1042" s="1" t="s">
        <v>35</v>
      </c>
      <c r="E1042" s="4">
        <v>44973</v>
      </c>
      <c r="F1042" s="8">
        <v>0.5083333333333333</v>
      </c>
      <c r="G1042" s="4">
        <v>44975</v>
      </c>
      <c r="H1042" s="1" t="s">
        <v>474</v>
      </c>
      <c r="I1042" s="1" t="s">
        <v>145</v>
      </c>
      <c r="J1042" s="5">
        <v>3</v>
      </c>
      <c r="K1042" s="5" t="str">
        <f>VLOOKUP(J1042,'Svátky 2023'!A$18:B$20,2,0)</f>
        <v>jiné</v>
      </c>
      <c r="L1042" s="1" t="s">
        <v>30</v>
      </c>
      <c r="M1042" s="1" t="s">
        <v>31</v>
      </c>
      <c r="N1042" s="1" t="s">
        <v>23</v>
      </c>
      <c r="O1042">
        <f t="shared" si="48"/>
        <v>4</v>
      </c>
      <c r="P1042" t="str">
        <f t="shared" si="49"/>
        <v>NE</v>
      </c>
      <c r="Q1042" s="4" t="str">
        <f>IFERROR(VLOOKUP(E1042,'Svátky 2023'!B$2:B$14,1,0),"")</f>
        <v/>
      </c>
      <c r="R1042" t="str">
        <f t="shared" si="50"/>
        <v/>
      </c>
    </row>
    <row r="1043" spans="1:18" x14ac:dyDescent="0.25">
      <c r="A1043" s="1" t="s">
        <v>3587</v>
      </c>
      <c r="B1043" s="1" t="s">
        <v>3588</v>
      </c>
      <c r="C1043" s="1" t="s">
        <v>3589</v>
      </c>
      <c r="D1043" s="1" t="s">
        <v>3590</v>
      </c>
      <c r="E1043" s="4">
        <v>44973</v>
      </c>
      <c r="F1043" s="8">
        <v>0.50972222222222219</v>
      </c>
      <c r="G1043" s="4">
        <v>44975</v>
      </c>
      <c r="H1043" s="1" t="s">
        <v>191</v>
      </c>
      <c r="I1043" s="1" t="s">
        <v>145</v>
      </c>
      <c r="J1043" s="5">
        <v>3</v>
      </c>
      <c r="K1043" s="5" t="str">
        <f>VLOOKUP(J1043,'Svátky 2023'!A$18:B$20,2,0)</f>
        <v>jiné</v>
      </c>
      <c r="L1043" s="1" t="s">
        <v>30</v>
      </c>
      <c r="M1043" s="1" t="s">
        <v>31</v>
      </c>
      <c r="N1043" s="1" t="s">
        <v>23</v>
      </c>
      <c r="O1043">
        <f t="shared" si="48"/>
        <v>4</v>
      </c>
      <c r="P1043" t="str">
        <f t="shared" si="49"/>
        <v>NE</v>
      </c>
      <c r="Q1043" s="4" t="str">
        <f>IFERROR(VLOOKUP(E1043,'Svátky 2023'!B$2:B$14,1,0),"")</f>
        <v/>
      </c>
      <c r="R1043" t="str">
        <f t="shared" si="50"/>
        <v/>
      </c>
    </row>
    <row r="1044" spans="1:18" x14ac:dyDescent="0.25">
      <c r="A1044" s="1" t="s">
        <v>3591</v>
      </c>
      <c r="B1044" s="1" t="s">
        <v>3592</v>
      </c>
      <c r="C1044" s="1" t="s">
        <v>3593</v>
      </c>
      <c r="D1044" s="1" t="s">
        <v>35</v>
      </c>
      <c r="E1044" s="4">
        <v>44970</v>
      </c>
      <c r="F1044" s="8">
        <v>0.4826388888888889</v>
      </c>
      <c r="G1044" s="4">
        <v>44976</v>
      </c>
      <c r="H1044" s="1" t="s">
        <v>1027</v>
      </c>
      <c r="I1044" s="1" t="s">
        <v>38</v>
      </c>
      <c r="J1044" s="5">
        <v>1</v>
      </c>
      <c r="K1044" s="5" t="str">
        <f>VLOOKUP(J1044,'Svátky 2023'!A$18:B$20,2,0)</f>
        <v>neodkladné</v>
      </c>
      <c r="L1044" s="1" t="s">
        <v>23</v>
      </c>
      <c r="M1044" s="1" t="s">
        <v>31</v>
      </c>
      <c r="N1044" s="1" t="s">
        <v>23</v>
      </c>
      <c r="O1044">
        <f t="shared" si="48"/>
        <v>1</v>
      </c>
      <c r="P1044" t="str">
        <f t="shared" si="49"/>
        <v>NE</v>
      </c>
      <c r="Q1044" s="4" t="str">
        <f>IFERROR(VLOOKUP(E1044,'Svátky 2023'!B$2:B$14,1,0),"")</f>
        <v/>
      </c>
      <c r="R1044" t="str">
        <f t="shared" si="50"/>
        <v/>
      </c>
    </row>
    <row r="1045" spans="1:18" x14ac:dyDescent="0.25">
      <c r="A1045" s="1" t="s">
        <v>3594</v>
      </c>
      <c r="B1045" s="1" t="s">
        <v>3595</v>
      </c>
      <c r="C1045" s="1" t="s">
        <v>3596</v>
      </c>
      <c r="D1045" s="1" t="s">
        <v>35</v>
      </c>
      <c r="E1045" s="4">
        <v>44973</v>
      </c>
      <c r="F1045" s="8">
        <v>0.35000000000000003</v>
      </c>
      <c r="G1045" s="4">
        <v>44976</v>
      </c>
      <c r="H1045" s="1" t="s">
        <v>792</v>
      </c>
      <c r="I1045" s="1" t="s">
        <v>151</v>
      </c>
      <c r="J1045" s="5">
        <v>2</v>
      </c>
      <c r="K1045" s="5" t="str">
        <f>VLOOKUP(J1045,'Svátky 2023'!A$18:B$20,2,0)</f>
        <v>plánované</v>
      </c>
      <c r="L1045" s="1" t="s">
        <v>21</v>
      </c>
      <c r="M1045" s="1" t="s">
        <v>22</v>
      </c>
      <c r="N1045" s="1" t="s">
        <v>23</v>
      </c>
      <c r="O1045">
        <f t="shared" si="48"/>
        <v>4</v>
      </c>
      <c r="P1045" t="str">
        <f t="shared" si="49"/>
        <v>NE</v>
      </c>
      <c r="Q1045" s="4" t="str">
        <f>IFERROR(VLOOKUP(E1045,'Svátky 2023'!B$2:B$14,1,0),"")</f>
        <v/>
      </c>
      <c r="R1045" t="str">
        <f t="shared" si="50"/>
        <v/>
      </c>
    </row>
    <row r="1046" spans="1:18" x14ac:dyDescent="0.25">
      <c r="A1046" s="1" t="s">
        <v>3597</v>
      </c>
      <c r="B1046" s="1" t="s">
        <v>3598</v>
      </c>
      <c r="C1046" s="1" t="s">
        <v>3599</v>
      </c>
      <c r="D1046" s="1" t="s">
        <v>35</v>
      </c>
      <c r="E1046" s="4">
        <v>44973</v>
      </c>
      <c r="F1046" s="8">
        <v>0.35625000000000001</v>
      </c>
      <c r="G1046" s="4">
        <v>44976</v>
      </c>
      <c r="H1046" s="1" t="s">
        <v>368</v>
      </c>
      <c r="I1046" s="1" t="s">
        <v>258</v>
      </c>
      <c r="J1046" s="5">
        <v>2</v>
      </c>
      <c r="K1046" s="5" t="str">
        <f>VLOOKUP(J1046,'Svátky 2023'!A$18:B$20,2,0)</f>
        <v>plánované</v>
      </c>
      <c r="L1046" s="1" t="s">
        <v>21</v>
      </c>
      <c r="M1046" s="1" t="s">
        <v>22</v>
      </c>
      <c r="N1046" s="1" t="s">
        <v>23</v>
      </c>
      <c r="O1046">
        <f t="shared" si="48"/>
        <v>4</v>
      </c>
      <c r="P1046" t="str">
        <f t="shared" si="49"/>
        <v>NE</v>
      </c>
      <c r="Q1046" s="4" t="str">
        <f>IFERROR(VLOOKUP(E1046,'Svátky 2023'!B$2:B$14,1,0),"")</f>
        <v/>
      </c>
      <c r="R1046" t="str">
        <f t="shared" si="50"/>
        <v/>
      </c>
    </row>
    <row r="1047" spans="1:18" x14ac:dyDescent="0.25">
      <c r="A1047" s="1" t="s">
        <v>3600</v>
      </c>
      <c r="B1047" s="1" t="s">
        <v>3064</v>
      </c>
      <c r="C1047" s="1" t="s">
        <v>3601</v>
      </c>
      <c r="D1047" s="1" t="s">
        <v>64</v>
      </c>
      <c r="E1047" s="4">
        <v>44973</v>
      </c>
      <c r="F1047" s="8">
        <v>0.40208333333333335</v>
      </c>
      <c r="G1047" s="4">
        <v>44976</v>
      </c>
      <c r="H1047" s="1" t="s">
        <v>433</v>
      </c>
      <c r="I1047" s="1" t="s">
        <v>258</v>
      </c>
      <c r="J1047" s="5">
        <v>2</v>
      </c>
      <c r="K1047" s="5" t="str">
        <f>VLOOKUP(J1047,'Svátky 2023'!A$18:B$20,2,0)</f>
        <v>plánované</v>
      </c>
      <c r="L1047" s="1" t="s">
        <v>21</v>
      </c>
      <c r="M1047" s="1" t="s">
        <v>22</v>
      </c>
      <c r="N1047" s="1" t="s">
        <v>23</v>
      </c>
      <c r="O1047">
        <f t="shared" si="48"/>
        <v>4</v>
      </c>
      <c r="P1047" t="str">
        <f t="shared" si="49"/>
        <v>NE</v>
      </c>
      <c r="Q1047" s="4" t="str">
        <f>IFERROR(VLOOKUP(E1047,'Svátky 2023'!B$2:B$14,1,0),"")</f>
        <v/>
      </c>
      <c r="R1047" t="str">
        <f t="shared" si="50"/>
        <v/>
      </c>
    </row>
    <row r="1048" spans="1:18" x14ac:dyDescent="0.25">
      <c r="A1048" s="1" t="s">
        <v>3602</v>
      </c>
      <c r="B1048" s="1" t="s">
        <v>3603</v>
      </c>
      <c r="C1048" s="1" t="s">
        <v>3604</v>
      </c>
      <c r="D1048" s="1" t="s">
        <v>35</v>
      </c>
      <c r="E1048" s="4">
        <v>44973</v>
      </c>
      <c r="F1048" s="8">
        <v>0.51250000000000007</v>
      </c>
      <c r="G1048" s="4">
        <v>44976</v>
      </c>
      <c r="H1048" s="1" t="s">
        <v>1524</v>
      </c>
      <c r="I1048" s="1" t="s">
        <v>145</v>
      </c>
      <c r="J1048" s="5">
        <v>3</v>
      </c>
      <c r="K1048" s="5" t="str">
        <f>VLOOKUP(J1048,'Svátky 2023'!A$18:B$20,2,0)</f>
        <v>jiné</v>
      </c>
      <c r="L1048" s="1" t="s">
        <v>30</v>
      </c>
      <c r="M1048" s="1" t="s">
        <v>31</v>
      </c>
      <c r="N1048" s="1" t="s">
        <v>23</v>
      </c>
      <c r="O1048">
        <f t="shared" si="48"/>
        <v>4</v>
      </c>
      <c r="P1048" t="str">
        <f t="shared" si="49"/>
        <v>NE</v>
      </c>
      <c r="Q1048" s="4" t="str">
        <f>IFERROR(VLOOKUP(E1048,'Svátky 2023'!B$2:B$14,1,0),"")</f>
        <v/>
      </c>
      <c r="R1048" t="str">
        <f t="shared" si="50"/>
        <v/>
      </c>
    </row>
    <row r="1049" spans="1:18" x14ac:dyDescent="0.25">
      <c r="A1049" s="1" t="s">
        <v>3606</v>
      </c>
      <c r="B1049" s="1" t="s">
        <v>2099</v>
      </c>
      <c r="C1049" s="1" t="s">
        <v>2100</v>
      </c>
      <c r="D1049" s="1" t="s">
        <v>35</v>
      </c>
      <c r="E1049" s="4">
        <v>44973</v>
      </c>
      <c r="F1049" s="8">
        <v>0.70138888888888884</v>
      </c>
      <c r="G1049" s="4">
        <v>44976</v>
      </c>
      <c r="H1049" s="1" t="s">
        <v>1460</v>
      </c>
      <c r="I1049" s="1" t="s">
        <v>38</v>
      </c>
      <c r="J1049" s="5">
        <v>1</v>
      </c>
      <c r="K1049" s="5" t="str">
        <f>VLOOKUP(J1049,'Svátky 2023'!A$18:B$20,2,0)</f>
        <v>neodkladné</v>
      </c>
      <c r="L1049" s="1" t="s">
        <v>21</v>
      </c>
      <c r="M1049" s="1" t="s">
        <v>22</v>
      </c>
      <c r="N1049" s="1" t="s">
        <v>23</v>
      </c>
      <c r="O1049">
        <f t="shared" si="48"/>
        <v>4</v>
      </c>
      <c r="P1049" t="str">
        <f t="shared" si="49"/>
        <v>ANO</v>
      </c>
      <c r="Q1049" s="4" t="str">
        <f>IFERROR(VLOOKUP(E1049,'Svátky 2023'!B$2:B$14,1,0),"")</f>
        <v/>
      </c>
      <c r="R1049" t="str">
        <f t="shared" si="50"/>
        <v>ANO</v>
      </c>
    </row>
    <row r="1050" spans="1:18" x14ac:dyDescent="0.25">
      <c r="A1050" s="1" t="s">
        <v>3607</v>
      </c>
      <c r="B1050" s="1" t="s">
        <v>2103</v>
      </c>
      <c r="C1050" s="1" t="s">
        <v>2104</v>
      </c>
      <c r="D1050" s="1" t="s">
        <v>35</v>
      </c>
      <c r="E1050" s="4">
        <v>44973</v>
      </c>
      <c r="F1050" s="8">
        <v>0.71250000000000002</v>
      </c>
      <c r="G1050" s="4">
        <v>44976</v>
      </c>
      <c r="H1050" s="1" t="s">
        <v>445</v>
      </c>
      <c r="I1050" s="1" t="s">
        <v>44</v>
      </c>
      <c r="J1050" s="5">
        <v>3</v>
      </c>
      <c r="K1050" s="5" t="str">
        <f>VLOOKUP(J1050,'Svátky 2023'!A$18:B$20,2,0)</f>
        <v>jiné</v>
      </c>
      <c r="L1050" s="1" t="s">
        <v>30</v>
      </c>
      <c r="M1050" s="1" t="s">
        <v>31</v>
      </c>
      <c r="N1050" s="1" t="s">
        <v>23</v>
      </c>
      <c r="O1050">
        <f t="shared" si="48"/>
        <v>4</v>
      </c>
      <c r="P1050" t="str">
        <f t="shared" si="49"/>
        <v>ANO</v>
      </c>
      <c r="Q1050" s="4" t="str">
        <f>IFERROR(VLOOKUP(E1050,'Svátky 2023'!B$2:B$14,1,0),"")</f>
        <v/>
      </c>
      <c r="R1050" t="str">
        <f t="shared" si="50"/>
        <v>ANO</v>
      </c>
    </row>
    <row r="1051" spans="1:18" x14ac:dyDescent="0.25">
      <c r="A1051" s="1" t="s">
        <v>3608</v>
      </c>
      <c r="B1051" s="1" t="s">
        <v>3609</v>
      </c>
      <c r="C1051" s="1" t="s">
        <v>3610</v>
      </c>
      <c r="D1051" s="1" t="s">
        <v>35</v>
      </c>
      <c r="E1051" s="4">
        <v>44975</v>
      </c>
      <c r="F1051" s="8">
        <v>4.5833333333333337E-2</v>
      </c>
      <c r="G1051" s="4">
        <v>44976</v>
      </c>
      <c r="H1051" s="1" t="s">
        <v>1802</v>
      </c>
      <c r="I1051" s="1" t="s">
        <v>51</v>
      </c>
      <c r="J1051" s="5">
        <v>3</v>
      </c>
      <c r="K1051" s="5" t="str">
        <f>VLOOKUP(J1051,'Svátky 2023'!A$18:B$20,2,0)</f>
        <v>jiné</v>
      </c>
      <c r="L1051" s="1" t="s">
        <v>21</v>
      </c>
      <c r="M1051" s="1" t="s">
        <v>22</v>
      </c>
      <c r="N1051" s="1" t="s">
        <v>23</v>
      </c>
      <c r="O1051">
        <f t="shared" si="48"/>
        <v>6</v>
      </c>
      <c r="P1051" t="str">
        <f t="shared" si="49"/>
        <v>ANO</v>
      </c>
      <c r="Q1051" s="4" t="str">
        <f>IFERROR(VLOOKUP(E1051,'Svátky 2023'!B$2:B$14,1,0),"")</f>
        <v/>
      </c>
      <c r="R1051" t="str">
        <f t="shared" si="50"/>
        <v>ANO</v>
      </c>
    </row>
    <row r="1052" spans="1:18" x14ac:dyDescent="0.25">
      <c r="A1052" s="1" t="s">
        <v>3611</v>
      </c>
      <c r="B1052" s="1" t="s">
        <v>3486</v>
      </c>
      <c r="C1052" s="1" t="s">
        <v>3487</v>
      </c>
      <c r="D1052" s="1" t="s">
        <v>35</v>
      </c>
      <c r="E1052" s="4">
        <v>44975</v>
      </c>
      <c r="F1052" s="8">
        <v>0.56874999999999998</v>
      </c>
      <c r="G1052" s="4">
        <v>44976</v>
      </c>
      <c r="H1052" s="1" t="s">
        <v>1676</v>
      </c>
      <c r="I1052" s="1" t="s">
        <v>44</v>
      </c>
      <c r="J1052" s="5">
        <v>3</v>
      </c>
      <c r="K1052" s="5" t="str">
        <f>VLOOKUP(J1052,'Svátky 2023'!A$18:B$20,2,0)</f>
        <v>jiné</v>
      </c>
      <c r="L1052" s="1" t="s">
        <v>30</v>
      </c>
      <c r="M1052" s="1" t="s">
        <v>31</v>
      </c>
      <c r="N1052" s="1" t="s">
        <v>23</v>
      </c>
      <c r="O1052">
        <f t="shared" si="48"/>
        <v>6</v>
      </c>
      <c r="P1052" t="str">
        <f t="shared" si="49"/>
        <v>NE</v>
      </c>
      <c r="Q1052" s="4" t="str">
        <f>IFERROR(VLOOKUP(E1052,'Svátky 2023'!B$2:B$14,1,0),"")</f>
        <v/>
      </c>
      <c r="R1052" t="str">
        <f t="shared" si="50"/>
        <v>ANO</v>
      </c>
    </row>
    <row r="1053" spans="1:18" x14ac:dyDescent="0.25">
      <c r="A1053" s="1" t="s">
        <v>3612</v>
      </c>
      <c r="B1053" s="1" t="s">
        <v>3613</v>
      </c>
      <c r="C1053" s="1" t="s">
        <v>3614</v>
      </c>
      <c r="D1053" s="1" t="s">
        <v>35</v>
      </c>
      <c r="E1053" s="4">
        <v>44975</v>
      </c>
      <c r="F1053" s="8">
        <v>0.77986111111111101</v>
      </c>
      <c r="G1053" s="4">
        <v>44976</v>
      </c>
      <c r="H1053" s="1" t="s">
        <v>248</v>
      </c>
      <c r="I1053" s="1" t="s">
        <v>19</v>
      </c>
      <c r="J1053" s="5">
        <v>1</v>
      </c>
      <c r="K1053" s="5" t="str">
        <f>VLOOKUP(J1053,'Svátky 2023'!A$18:B$20,2,0)</f>
        <v>neodkladné</v>
      </c>
      <c r="L1053" s="1" t="s">
        <v>21</v>
      </c>
      <c r="M1053" s="1" t="s">
        <v>22</v>
      </c>
      <c r="N1053" s="1" t="s">
        <v>23</v>
      </c>
      <c r="O1053">
        <f t="shared" si="48"/>
        <v>6</v>
      </c>
      <c r="P1053" t="str">
        <f t="shared" si="49"/>
        <v>ANO</v>
      </c>
      <c r="Q1053" s="4" t="str">
        <f>IFERROR(VLOOKUP(E1053,'Svátky 2023'!B$2:B$14,1,0),"")</f>
        <v/>
      </c>
      <c r="R1053" t="str">
        <f t="shared" si="50"/>
        <v>ANO</v>
      </c>
    </row>
    <row r="1054" spans="1:18" x14ac:dyDescent="0.25">
      <c r="A1054" s="1" t="s">
        <v>3615</v>
      </c>
      <c r="B1054" s="1" t="s">
        <v>3616</v>
      </c>
      <c r="C1054" s="1" t="s">
        <v>3617</v>
      </c>
      <c r="D1054" s="1" t="s">
        <v>35</v>
      </c>
      <c r="E1054" s="4">
        <v>44975</v>
      </c>
      <c r="F1054" s="8">
        <v>0.8569444444444444</v>
      </c>
      <c r="G1054" s="4">
        <v>44976</v>
      </c>
      <c r="H1054" s="1" t="s">
        <v>155</v>
      </c>
      <c r="I1054" s="1" t="s">
        <v>29</v>
      </c>
      <c r="J1054" s="5">
        <v>3</v>
      </c>
      <c r="K1054" s="5" t="str">
        <f>VLOOKUP(J1054,'Svátky 2023'!A$18:B$20,2,0)</f>
        <v>jiné</v>
      </c>
      <c r="L1054" s="1" t="s">
        <v>30</v>
      </c>
      <c r="M1054" s="1" t="s">
        <v>31</v>
      </c>
      <c r="N1054" s="1" t="s">
        <v>23</v>
      </c>
      <c r="O1054">
        <f t="shared" si="48"/>
        <v>6</v>
      </c>
      <c r="P1054" t="str">
        <f t="shared" si="49"/>
        <v>ANO</v>
      </c>
      <c r="Q1054" s="4" t="str">
        <f>IFERROR(VLOOKUP(E1054,'Svátky 2023'!B$2:B$14,1,0),"")</f>
        <v/>
      </c>
      <c r="R1054" t="str">
        <f t="shared" si="50"/>
        <v>ANO</v>
      </c>
    </row>
    <row r="1055" spans="1:18" x14ac:dyDescent="0.25">
      <c r="A1055" s="1" t="s">
        <v>3618</v>
      </c>
      <c r="B1055" s="1" t="s">
        <v>3619</v>
      </c>
      <c r="C1055" s="1" t="s">
        <v>3620</v>
      </c>
      <c r="D1055" s="1" t="s">
        <v>35</v>
      </c>
      <c r="E1055" s="4">
        <v>44973</v>
      </c>
      <c r="F1055" s="8">
        <v>0.23194444444444443</v>
      </c>
      <c r="G1055" s="4">
        <v>44977</v>
      </c>
      <c r="H1055" s="1" t="s">
        <v>597</v>
      </c>
      <c r="I1055" s="1" t="s">
        <v>19</v>
      </c>
      <c r="J1055" s="5">
        <v>1</v>
      </c>
      <c r="K1055" s="5" t="str">
        <f>VLOOKUP(J1055,'Svátky 2023'!A$18:B$20,2,0)</f>
        <v>neodkladné</v>
      </c>
      <c r="L1055" s="1" t="s">
        <v>21</v>
      </c>
      <c r="M1055" s="1" t="s">
        <v>22</v>
      </c>
      <c r="N1055" s="1" t="s">
        <v>23</v>
      </c>
      <c r="O1055">
        <f t="shared" si="48"/>
        <v>4</v>
      </c>
      <c r="P1055" t="str">
        <f t="shared" si="49"/>
        <v>ANO</v>
      </c>
      <c r="Q1055" s="4" t="str">
        <f>IFERROR(VLOOKUP(E1055,'Svátky 2023'!B$2:B$14,1,0),"")</f>
        <v/>
      </c>
      <c r="R1055" t="str">
        <f t="shared" si="50"/>
        <v>ANO</v>
      </c>
    </row>
    <row r="1056" spans="1:18" x14ac:dyDescent="0.25">
      <c r="A1056" s="1" t="s">
        <v>3621</v>
      </c>
      <c r="B1056" s="1" t="s">
        <v>3622</v>
      </c>
      <c r="C1056" s="1" t="s">
        <v>3623</v>
      </c>
      <c r="D1056" s="1" t="s">
        <v>64</v>
      </c>
      <c r="E1056" s="4">
        <v>44972</v>
      </c>
      <c r="F1056" s="8">
        <v>0.98125000000000007</v>
      </c>
      <c r="G1056" s="4">
        <v>44977</v>
      </c>
      <c r="H1056" s="1" t="s">
        <v>802</v>
      </c>
      <c r="I1056" s="1" t="s">
        <v>38</v>
      </c>
      <c r="J1056" s="5">
        <v>1</v>
      </c>
      <c r="K1056" s="5" t="str">
        <f>VLOOKUP(J1056,'Svátky 2023'!A$18:B$20,2,0)</f>
        <v>neodkladné</v>
      </c>
      <c r="L1056" s="1" t="s">
        <v>22</v>
      </c>
      <c r="M1056" s="1" t="s">
        <v>22</v>
      </c>
      <c r="N1056" s="1" t="s">
        <v>23</v>
      </c>
      <c r="O1056">
        <f t="shared" si="48"/>
        <v>3</v>
      </c>
      <c r="P1056" t="str">
        <f t="shared" si="49"/>
        <v>ANO</v>
      </c>
      <c r="Q1056" s="4" t="str">
        <f>IFERROR(VLOOKUP(E1056,'Svátky 2023'!B$2:B$14,1,0),"")</f>
        <v/>
      </c>
      <c r="R1056" t="str">
        <f t="shared" si="50"/>
        <v>ANO</v>
      </c>
    </row>
    <row r="1057" spans="1:18" x14ac:dyDescent="0.25">
      <c r="A1057" s="1" t="s">
        <v>3625</v>
      </c>
      <c r="B1057" s="1" t="s">
        <v>3626</v>
      </c>
      <c r="C1057" s="1" t="s">
        <v>3627</v>
      </c>
      <c r="D1057" s="1" t="s">
        <v>64</v>
      </c>
      <c r="E1057" s="4">
        <v>44972</v>
      </c>
      <c r="F1057" s="8">
        <v>0.98611111111111116</v>
      </c>
      <c r="G1057" s="4">
        <v>44977</v>
      </c>
      <c r="H1057" s="1" t="s">
        <v>1838</v>
      </c>
      <c r="I1057" s="1" t="s">
        <v>44</v>
      </c>
      <c r="J1057" s="5">
        <v>3</v>
      </c>
      <c r="K1057" s="5" t="str">
        <f>VLOOKUP(J1057,'Svátky 2023'!A$18:B$20,2,0)</f>
        <v>jiné</v>
      </c>
      <c r="L1057" s="1" t="s">
        <v>30</v>
      </c>
      <c r="M1057" s="1" t="s">
        <v>31</v>
      </c>
      <c r="N1057" s="1" t="s">
        <v>23</v>
      </c>
      <c r="O1057">
        <f t="shared" si="48"/>
        <v>3</v>
      </c>
      <c r="P1057" t="str">
        <f t="shared" si="49"/>
        <v>ANO</v>
      </c>
      <c r="Q1057" s="4" t="str">
        <f>IFERROR(VLOOKUP(E1057,'Svátky 2023'!B$2:B$14,1,0),"")</f>
        <v/>
      </c>
      <c r="R1057" t="str">
        <f t="shared" si="50"/>
        <v>ANO</v>
      </c>
    </row>
    <row r="1058" spans="1:18" x14ac:dyDescent="0.25">
      <c r="A1058" s="1" t="s">
        <v>3628</v>
      </c>
      <c r="B1058" s="1" t="s">
        <v>3629</v>
      </c>
      <c r="C1058" s="1" t="s">
        <v>3630</v>
      </c>
      <c r="D1058" s="1" t="s">
        <v>64</v>
      </c>
      <c r="E1058" s="4">
        <v>44965</v>
      </c>
      <c r="F1058" s="8">
        <v>0.73472222222222217</v>
      </c>
      <c r="G1058" s="4">
        <v>44977</v>
      </c>
      <c r="H1058" s="1" t="s">
        <v>42</v>
      </c>
      <c r="I1058" s="1" t="s">
        <v>151</v>
      </c>
      <c r="J1058" s="5">
        <v>3</v>
      </c>
      <c r="K1058" s="5" t="str">
        <f>VLOOKUP(J1058,'Svátky 2023'!A$18:B$20,2,0)</f>
        <v>jiné</v>
      </c>
      <c r="L1058" s="1" t="s">
        <v>20</v>
      </c>
      <c r="M1058" s="1" t="s">
        <v>22</v>
      </c>
      <c r="N1058" s="1" t="s">
        <v>23</v>
      </c>
      <c r="O1058">
        <f t="shared" si="48"/>
        <v>3</v>
      </c>
      <c r="P1058" t="str">
        <f t="shared" si="49"/>
        <v>ANO</v>
      </c>
      <c r="Q1058" s="4" t="str">
        <f>IFERROR(VLOOKUP(E1058,'Svátky 2023'!B$2:B$14,1,0),"")</f>
        <v/>
      </c>
      <c r="R1058" t="str">
        <f t="shared" si="50"/>
        <v>ANO</v>
      </c>
    </row>
    <row r="1059" spans="1:18" x14ac:dyDescent="0.25">
      <c r="A1059" s="1" t="s">
        <v>3631</v>
      </c>
      <c r="B1059" s="1" t="s">
        <v>3632</v>
      </c>
      <c r="C1059" s="1" t="s">
        <v>3633</v>
      </c>
      <c r="D1059" s="1" t="s">
        <v>64</v>
      </c>
      <c r="E1059" s="4">
        <v>44965</v>
      </c>
      <c r="F1059" s="8">
        <v>0.74513888888888891</v>
      </c>
      <c r="G1059" s="4">
        <v>44977</v>
      </c>
      <c r="H1059" s="1" t="s">
        <v>253</v>
      </c>
      <c r="I1059" s="1" t="s">
        <v>145</v>
      </c>
      <c r="J1059" s="5">
        <v>3</v>
      </c>
      <c r="K1059" s="5" t="str">
        <f>VLOOKUP(J1059,'Svátky 2023'!A$18:B$20,2,0)</f>
        <v>jiné</v>
      </c>
      <c r="L1059" s="1" t="s">
        <v>30</v>
      </c>
      <c r="M1059" s="1" t="s">
        <v>31</v>
      </c>
      <c r="N1059" s="1" t="s">
        <v>23</v>
      </c>
      <c r="O1059">
        <f t="shared" si="48"/>
        <v>3</v>
      </c>
      <c r="P1059" t="str">
        <f t="shared" si="49"/>
        <v>ANO</v>
      </c>
      <c r="Q1059" s="4" t="str">
        <f>IFERROR(VLOOKUP(E1059,'Svátky 2023'!B$2:B$14,1,0),"")</f>
        <v/>
      </c>
      <c r="R1059" t="str">
        <f t="shared" si="50"/>
        <v>ANO</v>
      </c>
    </row>
    <row r="1060" spans="1:18" x14ac:dyDescent="0.25">
      <c r="A1060" s="1" t="s">
        <v>3634</v>
      </c>
      <c r="B1060" s="1" t="s">
        <v>3635</v>
      </c>
      <c r="C1060" s="1" t="s">
        <v>3636</v>
      </c>
      <c r="D1060" s="1" t="s">
        <v>48</v>
      </c>
      <c r="E1060" s="4">
        <v>44968</v>
      </c>
      <c r="F1060" s="8">
        <v>0.3125</v>
      </c>
      <c r="G1060" s="4">
        <v>44977</v>
      </c>
      <c r="H1060" s="1" t="s">
        <v>2608</v>
      </c>
      <c r="I1060" s="1" t="s">
        <v>51</v>
      </c>
      <c r="J1060" s="5">
        <v>3</v>
      </c>
      <c r="K1060" s="5" t="str">
        <f>VLOOKUP(J1060,'Svátky 2023'!A$18:B$20,2,0)</f>
        <v>jiné</v>
      </c>
      <c r="L1060" s="1" t="s">
        <v>20</v>
      </c>
      <c r="M1060" s="1" t="s">
        <v>22</v>
      </c>
      <c r="N1060" s="1" t="s">
        <v>23</v>
      </c>
      <c r="O1060">
        <f t="shared" si="48"/>
        <v>6</v>
      </c>
      <c r="P1060" t="str">
        <f t="shared" si="49"/>
        <v>NE</v>
      </c>
      <c r="Q1060" s="4" t="str">
        <f>IFERROR(VLOOKUP(E1060,'Svátky 2023'!B$2:B$14,1,0),"")</f>
        <v/>
      </c>
      <c r="R1060" t="str">
        <f t="shared" si="50"/>
        <v>ANO</v>
      </c>
    </row>
    <row r="1061" spans="1:18" x14ac:dyDescent="0.25">
      <c r="A1061" s="1" t="s">
        <v>3638</v>
      </c>
      <c r="B1061" s="1" t="s">
        <v>3639</v>
      </c>
      <c r="C1061" s="1" t="s">
        <v>3640</v>
      </c>
      <c r="D1061" s="1" t="s">
        <v>48</v>
      </c>
      <c r="E1061" s="4">
        <v>44969</v>
      </c>
      <c r="F1061" s="8">
        <v>0.55208333333333337</v>
      </c>
      <c r="G1061" s="4">
        <v>44977</v>
      </c>
      <c r="H1061" s="1" t="s">
        <v>2307</v>
      </c>
      <c r="I1061" s="1" t="s">
        <v>38</v>
      </c>
      <c r="J1061" s="5">
        <v>1</v>
      </c>
      <c r="K1061" s="5" t="str">
        <f>VLOOKUP(J1061,'Svátky 2023'!A$18:B$20,2,0)</f>
        <v>neodkladné</v>
      </c>
      <c r="L1061" s="1" t="s">
        <v>21</v>
      </c>
      <c r="M1061" s="1" t="s">
        <v>22</v>
      </c>
      <c r="N1061" s="1" t="s">
        <v>23</v>
      </c>
      <c r="O1061">
        <f t="shared" si="48"/>
        <v>7</v>
      </c>
      <c r="P1061" t="str">
        <f t="shared" si="49"/>
        <v>NE</v>
      </c>
      <c r="Q1061" s="4" t="str">
        <f>IFERROR(VLOOKUP(E1061,'Svátky 2023'!B$2:B$14,1,0),"")</f>
        <v/>
      </c>
      <c r="R1061" t="str">
        <f t="shared" si="50"/>
        <v>ANO</v>
      </c>
    </row>
    <row r="1062" spans="1:18" x14ac:dyDescent="0.25">
      <c r="A1062" s="1" t="s">
        <v>3641</v>
      </c>
      <c r="B1062" s="1" t="s">
        <v>3642</v>
      </c>
      <c r="C1062" s="1" t="s">
        <v>3643</v>
      </c>
      <c r="D1062" s="1" t="s">
        <v>48</v>
      </c>
      <c r="E1062" s="4">
        <v>44969</v>
      </c>
      <c r="F1062" s="8">
        <v>0.55972222222222223</v>
      </c>
      <c r="G1062" s="4">
        <v>44977</v>
      </c>
      <c r="H1062" s="1" t="s">
        <v>838</v>
      </c>
      <c r="I1062" s="1" t="s">
        <v>44</v>
      </c>
      <c r="J1062" s="5">
        <v>3</v>
      </c>
      <c r="K1062" s="5" t="str">
        <f>VLOOKUP(J1062,'Svátky 2023'!A$18:B$20,2,0)</f>
        <v>jiné</v>
      </c>
      <c r="L1062" s="1" t="s">
        <v>30</v>
      </c>
      <c r="M1062" s="1" t="s">
        <v>31</v>
      </c>
      <c r="N1062" s="1" t="s">
        <v>23</v>
      </c>
      <c r="O1062">
        <f t="shared" si="48"/>
        <v>7</v>
      </c>
      <c r="P1062" t="str">
        <f t="shared" si="49"/>
        <v>NE</v>
      </c>
      <c r="Q1062" s="4" t="str">
        <f>IFERROR(VLOOKUP(E1062,'Svátky 2023'!B$2:B$14,1,0),"")</f>
        <v/>
      </c>
      <c r="R1062" t="str">
        <f t="shared" si="50"/>
        <v>ANO</v>
      </c>
    </row>
    <row r="1063" spans="1:18" x14ac:dyDescent="0.25">
      <c r="A1063" s="1" t="s">
        <v>3644</v>
      </c>
      <c r="B1063" s="1" t="s">
        <v>3645</v>
      </c>
      <c r="C1063" s="1" t="s">
        <v>3646</v>
      </c>
      <c r="D1063" s="1" t="s">
        <v>100</v>
      </c>
      <c r="E1063" s="4">
        <v>44970</v>
      </c>
      <c r="F1063" s="8">
        <v>0.6743055555555556</v>
      </c>
      <c r="G1063" s="4">
        <v>44977</v>
      </c>
      <c r="H1063" s="1" t="s">
        <v>582</v>
      </c>
      <c r="I1063" s="1" t="s">
        <v>19</v>
      </c>
      <c r="J1063" s="5">
        <v>3</v>
      </c>
      <c r="K1063" s="5" t="str">
        <f>VLOOKUP(J1063,'Svátky 2023'!A$18:B$20,2,0)</f>
        <v>jiné</v>
      </c>
      <c r="L1063" s="1" t="s">
        <v>23</v>
      </c>
      <c r="M1063" s="1" t="s">
        <v>22</v>
      </c>
      <c r="N1063" s="1" t="s">
        <v>23</v>
      </c>
      <c r="O1063">
        <f t="shared" si="48"/>
        <v>1</v>
      </c>
      <c r="P1063" t="str">
        <f t="shared" si="49"/>
        <v>ANO</v>
      </c>
      <c r="Q1063" s="4" t="str">
        <f>IFERROR(VLOOKUP(E1063,'Svátky 2023'!B$2:B$14,1,0),"")</f>
        <v/>
      </c>
      <c r="R1063" t="str">
        <f t="shared" si="50"/>
        <v>ANO</v>
      </c>
    </row>
    <row r="1064" spans="1:18" x14ac:dyDescent="0.25">
      <c r="A1064" s="1" t="s">
        <v>3648</v>
      </c>
      <c r="B1064" s="1" t="s">
        <v>3649</v>
      </c>
      <c r="C1064" s="1" t="s">
        <v>3650</v>
      </c>
      <c r="D1064" s="1" t="s">
        <v>257</v>
      </c>
      <c r="E1064" s="4">
        <v>44971</v>
      </c>
      <c r="F1064" s="8">
        <v>0.35694444444444445</v>
      </c>
      <c r="G1064" s="4">
        <v>44977</v>
      </c>
      <c r="H1064" s="1" t="s">
        <v>2214</v>
      </c>
      <c r="I1064" s="1" t="s">
        <v>258</v>
      </c>
      <c r="J1064" s="5">
        <v>2</v>
      </c>
      <c r="K1064" s="5" t="str">
        <f>VLOOKUP(J1064,'Svátky 2023'!A$18:B$20,2,0)</f>
        <v>plánované</v>
      </c>
      <c r="L1064" s="1" t="s">
        <v>21</v>
      </c>
      <c r="M1064" s="1" t="s">
        <v>22</v>
      </c>
      <c r="N1064" s="1" t="s">
        <v>23</v>
      </c>
      <c r="O1064">
        <f t="shared" si="48"/>
        <v>2</v>
      </c>
      <c r="P1064" t="str">
        <f t="shared" si="49"/>
        <v>NE</v>
      </c>
      <c r="Q1064" s="4" t="str">
        <f>IFERROR(VLOOKUP(E1064,'Svátky 2023'!B$2:B$14,1,0),"")</f>
        <v/>
      </c>
      <c r="R1064" t="str">
        <f t="shared" si="50"/>
        <v/>
      </c>
    </row>
    <row r="1065" spans="1:18" x14ac:dyDescent="0.25">
      <c r="A1065" s="1" t="s">
        <v>3651</v>
      </c>
      <c r="B1065" s="1" t="s">
        <v>3652</v>
      </c>
      <c r="C1065" s="1" t="s">
        <v>3653</v>
      </c>
      <c r="D1065" s="1" t="s">
        <v>35</v>
      </c>
      <c r="E1065" s="4">
        <v>44971</v>
      </c>
      <c r="F1065" s="8">
        <v>0.38125000000000003</v>
      </c>
      <c r="G1065" s="4">
        <v>44977</v>
      </c>
      <c r="H1065" s="1" t="s">
        <v>1037</v>
      </c>
      <c r="I1065" s="1" t="s">
        <v>258</v>
      </c>
      <c r="J1065" s="5">
        <v>2</v>
      </c>
      <c r="K1065" s="5" t="str">
        <f>VLOOKUP(J1065,'Svátky 2023'!A$18:B$20,2,0)</f>
        <v>plánované</v>
      </c>
      <c r="L1065" s="1" t="s">
        <v>21</v>
      </c>
      <c r="M1065" s="1" t="s">
        <v>31</v>
      </c>
      <c r="N1065" s="1" t="s">
        <v>23</v>
      </c>
      <c r="O1065">
        <f t="shared" si="48"/>
        <v>2</v>
      </c>
      <c r="P1065" t="str">
        <f t="shared" si="49"/>
        <v>NE</v>
      </c>
      <c r="Q1065" s="4" t="str">
        <f>IFERROR(VLOOKUP(E1065,'Svátky 2023'!B$2:B$14,1,0),"")</f>
        <v/>
      </c>
      <c r="R1065" t="str">
        <f t="shared" si="50"/>
        <v/>
      </c>
    </row>
    <row r="1066" spans="1:18" x14ac:dyDescent="0.25">
      <c r="A1066" s="1" t="s">
        <v>3654</v>
      </c>
      <c r="B1066" s="1" t="s">
        <v>3655</v>
      </c>
      <c r="C1066" s="1" t="s">
        <v>3656</v>
      </c>
      <c r="D1066" s="1" t="s">
        <v>257</v>
      </c>
      <c r="E1066" s="4">
        <v>44971</v>
      </c>
      <c r="F1066" s="8">
        <v>0.3833333333333333</v>
      </c>
      <c r="G1066" s="4">
        <v>44977</v>
      </c>
      <c r="H1066" s="1" t="s">
        <v>2582</v>
      </c>
      <c r="I1066" s="1" t="s">
        <v>264</v>
      </c>
      <c r="J1066" s="5">
        <v>3</v>
      </c>
      <c r="K1066" s="5" t="str">
        <f>VLOOKUP(J1066,'Svátky 2023'!A$18:B$20,2,0)</f>
        <v>jiné</v>
      </c>
      <c r="L1066" s="1" t="s">
        <v>30</v>
      </c>
      <c r="M1066" s="1" t="s">
        <v>31</v>
      </c>
      <c r="N1066" s="1" t="s">
        <v>23</v>
      </c>
      <c r="O1066">
        <f t="shared" si="48"/>
        <v>2</v>
      </c>
      <c r="P1066" t="str">
        <f t="shared" si="49"/>
        <v>NE</v>
      </c>
      <c r="Q1066" s="4" t="str">
        <f>IFERROR(VLOOKUP(E1066,'Svátky 2023'!B$2:B$14,1,0),"")</f>
        <v/>
      </c>
      <c r="R1066" t="str">
        <f t="shared" si="50"/>
        <v/>
      </c>
    </row>
    <row r="1067" spans="1:18" x14ac:dyDescent="0.25">
      <c r="A1067" s="1" t="s">
        <v>3657</v>
      </c>
      <c r="B1067" s="1" t="s">
        <v>3658</v>
      </c>
      <c r="C1067" s="1" t="s">
        <v>3659</v>
      </c>
      <c r="D1067" s="1" t="s">
        <v>35</v>
      </c>
      <c r="E1067" s="4">
        <v>44971</v>
      </c>
      <c r="F1067" s="8">
        <v>0.47083333333333338</v>
      </c>
      <c r="G1067" s="4">
        <v>44977</v>
      </c>
      <c r="H1067" s="1" t="s">
        <v>3660</v>
      </c>
      <c r="I1067" s="1" t="s">
        <v>264</v>
      </c>
      <c r="J1067" s="5">
        <v>3</v>
      </c>
      <c r="K1067" s="5" t="str">
        <f>VLOOKUP(J1067,'Svátky 2023'!A$18:B$20,2,0)</f>
        <v>jiné</v>
      </c>
      <c r="L1067" s="1" t="s">
        <v>30</v>
      </c>
      <c r="M1067" s="1" t="s">
        <v>31</v>
      </c>
      <c r="N1067" s="1" t="s">
        <v>23</v>
      </c>
      <c r="O1067">
        <f t="shared" si="48"/>
        <v>2</v>
      </c>
      <c r="P1067" t="str">
        <f t="shared" si="49"/>
        <v>NE</v>
      </c>
      <c r="Q1067" s="4" t="str">
        <f>IFERROR(VLOOKUP(E1067,'Svátky 2023'!B$2:B$14,1,0),"")</f>
        <v/>
      </c>
      <c r="R1067" t="str">
        <f t="shared" si="50"/>
        <v/>
      </c>
    </row>
    <row r="1068" spans="1:18" x14ac:dyDescent="0.25">
      <c r="A1068" s="1" t="s">
        <v>3661</v>
      </c>
      <c r="B1068" s="1" t="s">
        <v>3662</v>
      </c>
      <c r="C1068" s="1" t="s">
        <v>3663</v>
      </c>
      <c r="D1068" s="1" t="s">
        <v>100</v>
      </c>
      <c r="E1068" s="4">
        <v>44972</v>
      </c>
      <c r="F1068" s="8">
        <v>0.3</v>
      </c>
      <c r="G1068" s="4">
        <v>44977</v>
      </c>
      <c r="H1068" s="1" t="s">
        <v>1838</v>
      </c>
      <c r="I1068" s="1" t="s">
        <v>29</v>
      </c>
      <c r="J1068" s="5">
        <v>3</v>
      </c>
      <c r="K1068" s="5" t="str">
        <f>VLOOKUP(J1068,'Svátky 2023'!A$18:B$20,2,0)</f>
        <v>jiné</v>
      </c>
      <c r="L1068" s="1" t="s">
        <v>30</v>
      </c>
      <c r="M1068" s="1" t="s">
        <v>31</v>
      </c>
      <c r="N1068" s="1" t="s">
        <v>23</v>
      </c>
      <c r="O1068">
        <f t="shared" si="48"/>
        <v>3</v>
      </c>
      <c r="P1068" t="str">
        <f t="shared" si="49"/>
        <v>NE</v>
      </c>
      <c r="Q1068" s="4" t="str">
        <f>IFERROR(VLOOKUP(E1068,'Svátky 2023'!B$2:B$14,1,0),"")</f>
        <v/>
      </c>
      <c r="R1068" t="str">
        <f t="shared" si="50"/>
        <v/>
      </c>
    </row>
    <row r="1069" spans="1:18" x14ac:dyDescent="0.25">
      <c r="A1069" s="1" t="s">
        <v>3665</v>
      </c>
      <c r="B1069" s="1" t="s">
        <v>3666</v>
      </c>
      <c r="C1069" s="1" t="s">
        <v>3667</v>
      </c>
      <c r="D1069" s="1" t="s">
        <v>35</v>
      </c>
      <c r="E1069" s="4">
        <v>44972</v>
      </c>
      <c r="F1069" s="8">
        <v>0.51874999999999993</v>
      </c>
      <c r="G1069" s="4">
        <v>44977</v>
      </c>
      <c r="H1069" s="1" t="s">
        <v>1802</v>
      </c>
      <c r="I1069" s="1" t="s">
        <v>51</v>
      </c>
      <c r="J1069" s="5">
        <v>2</v>
      </c>
      <c r="K1069" s="5" t="str">
        <f>VLOOKUP(J1069,'Svátky 2023'!A$18:B$20,2,0)</f>
        <v>plánované</v>
      </c>
      <c r="L1069" s="1" t="s">
        <v>21</v>
      </c>
      <c r="M1069" s="1" t="s">
        <v>22</v>
      </c>
      <c r="N1069" s="1" t="s">
        <v>23</v>
      </c>
      <c r="O1069">
        <f t="shared" si="48"/>
        <v>3</v>
      </c>
      <c r="P1069" t="str">
        <f t="shared" si="49"/>
        <v>NE</v>
      </c>
      <c r="Q1069" s="4" t="str">
        <f>IFERROR(VLOOKUP(E1069,'Svátky 2023'!B$2:B$14,1,0),"")</f>
        <v/>
      </c>
      <c r="R1069" t="str">
        <f t="shared" si="50"/>
        <v/>
      </c>
    </row>
    <row r="1070" spans="1:18" x14ac:dyDescent="0.25">
      <c r="A1070" s="1" t="s">
        <v>3668</v>
      </c>
      <c r="B1070" s="1" t="s">
        <v>3669</v>
      </c>
      <c r="C1070" s="1" t="s">
        <v>3670</v>
      </c>
      <c r="D1070" s="1" t="s">
        <v>48</v>
      </c>
      <c r="E1070" s="4">
        <v>44973</v>
      </c>
      <c r="F1070" s="8">
        <v>0.4236111111111111</v>
      </c>
      <c r="G1070" s="4">
        <v>44977</v>
      </c>
      <c r="H1070" s="1" t="s">
        <v>802</v>
      </c>
      <c r="I1070" s="1" t="s">
        <v>38</v>
      </c>
      <c r="J1070" s="5">
        <v>1</v>
      </c>
      <c r="K1070" s="5" t="str">
        <f>VLOOKUP(J1070,'Svátky 2023'!A$18:B$20,2,0)</f>
        <v>neodkladné</v>
      </c>
      <c r="L1070" s="1" t="s">
        <v>21</v>
      </c>
      <c r="M1070" s="1" t="s">
        <v>22</v>
      </c>
      <c r="N1070" s="1" t="s">
        <v>23</v>
      </c>
      <c r="O1070">
        <f t="shared" si="48"/>
        <v>4</v>
      </c>
      <c r="P1070" t="str">
        <f t="shared" si="49"/>
        <v>NE</v>
      </c>
      <c r="Q1070" s="4" t="str">
        <f>IFERROR(VLOOKUP(E1070,'Svátky 2023'!B$2:B$14,1,0),"")</f>
        <v/>
      </c>
      <c r="R1070" t="str">
        <f t="shared" si="50"/>
        <v/>
      </c>
    </row>
    <row r="1071" spans="1:18" x14ac:dyDescent="0.25">
      <c r="A1071" s="1" t="s">
        <v>3671</v>
      </c>
      <c r="B1071" s="1" t="s">
        <v>3672</v>
      </c>
      <c r="C1071" s="1" t="s">
        <v>3673</v>
      </c>
      <c r="D1071" s="1" t="s">
        <v>48</v>
      </c>
      <c r="E1071" s="4">
        <v>44973</v>
      </c>
      <c r="F1071" s="8">
        <v>0.49305555555555558</v>
      </c>
      <c r="G1071" s="4">
        <v>44977</v>
      </c>
      <c r="H1071" s="1" t="s">
        <v>2988</v>
      </c>
      <c r="I1071" s="1" t="s">
        <v>38</v>
      </c>
      <c r="J1071" s="5">
        <v>1</v>
      </c>
      <c r="K1071" s="5" t="str">
        <f>VLOOKUP(J1071,'Svátky 2023'!A$18:B$20,2,0)</f>
        <v>neodkladné</v>
      </c>
      <c r="L1071" s="1" t="s">
        <v>21</v>
      </c>
      <c r="M1071" s="1" t="s">
        <v>22</v>
      </c>
      <c r="N1071" s="1" t="s">
        <v>23</v>
      </c>
      <c r="O1071">
        <f t="shared" si="48"/>
        <v>4</v>
      </c>
      <c r="P1071" t="str">
        <f t="shared" si="49"/>
        <v>NE</v>
      </c>
      <c r="Q1071" s="4" t="str">
        <f>IFERROR(VLOOKUP(E1071,'Svátky 2023'!B$2:B$14,1,0),"")</f>
        <v/>
      </c>
      <c r="R1071" t="str">
        <f t="shared" si="50"/>
        <v/>
      </c>
    </row>
    <row r="1072" spans="1:18" x14ac:dyDescent="0.25">
      <c r="A1072" s="1" t="s">
        <v>3674</v>
      </c>
      <c r="B1072" s="1" t="s">
        <v>3675</v>
      </c>
      <c r="C1072" s="1" t="s">
        <v>3676</v>
      </c>
      <c r="D1072" s="1" t="s">
        <v>48</v>
      </c>
      <c r="E1072" s="4">
        <v>44973</v>
      </c>
      <c r="F1072" s="8">
        <v>0.61736111111111114</v>
      </c>
      <c r="G1072" s="4">
        <v>44977</v>
      </c>
      <c r="H1072" s="1" t="s">
        <v>2988</v>
      </c>
      <c r="I1072" s="1" t="s">
        <v>44</v>
      </c>
      <c r="J1072" s="5">
        <v>3</v>
      </c>
      <c r="K1072" s="5" t="str">
        <f>VLOOKUP(J1072,'Svátky 2023'!A$18:B$20,2,0)</f>
        <v>jiné</v>
      </c>
      <c r="L1072" s="1" t="s">
        <v>30</v>
      </c>
      <c r="M1072" s="1" t="s">
        <v>31</v>
      </c>
      <c r="N1072" s="1" t="s">
        <v>23</v>
      </c>
      <c r="O1072">
        <f t="shared" si="48"/>
        <v>4</v>
      </c>
      <c r="P1072" t="str">
        <f t="shared" si="49"/>
        <v>NE</v>
      </c>
      <c r="Q1072" s="4" t="str">
        <f>IFERROR(VLOOKUP(E1072,'Svátky 2023'!B$2:B$14,1,0),"")</f>
        <v/>
      </c>
      <c r="R1072" t="str">
        <f t="shared" si="50"/>
        <v/>
      </c>
    </row>
    <row r="1073" spans="1:18" x14ac:dyDescent="0.25">
      <c r="A1073" s="1" t="s">
        <v>3677</v>
      </c>
      <c r="B1073" s="1" t="s">
        <v>3678</v>
      </c>
      <c r="C1073" s="1" t="s">
        <v>3679</v>
      </c>
      <c r="D1073" s="1" t="s">
        <v>48</v>
      </c>
      <c r="E1073" s="4">
        <v>44973</v>
      </c>
      <c r="F1073" s="8">
        <v>0.61805555555555558</v>
      </c>
      <c r="G1073" s="4">
        <v>44977</v>
      </c>
      <c r="H1073" s="1" t="s">
        <v>1838</v>
      </c>
      <c r="I1073" s="1" t="s">
        <v>44</v>
      </c>
      <c r="J1073" s="5">
        <v>3</v>
      </c>
      <c r="K1073" s="5" t="str">
        <f>VLOOKUP(J1073,'Svátky 2023'!A$18:B$20,2,0)</f>
        <v>jiné</v>
      </c>
      <c r="L1073" s="1" t="s">
        <v>30</v>
      </c>
      <c r="M1073" s="1" t="s">
        <v>31</v>
      </c>
      <c r="N1073" s="1" t="s">
        <v>23</v>
      </c>
      <c r="O1073">
        <f t="shared" si="48"/>
        <v>4</v>
      </c>
      <c r="P1073" t="str">
        <f t="shared" si="49"/>
        <v>NE</v>
      </c>
      <c r="Q1073" s="4" t="str">
        <f>IFERROR(VLOOKUP(E1073,'Svátky 2023'!B$2:B$14,1,0),"")</f>
        <v/>
      </c>
      <c r="R1073" t="str">
        <f t="shared" si="50"/>
        <v/>
      </c>
    </row>
    <row r="1074" spans="1:18" x14ac:dyDescent="0.25">
      <c r="A1074" s="1" t="s">
        <v>3680</v>
      </c>
      <c r="B1074" s="1" t="s">
        <v>3681</v>
      </c>
      <c r="C1074" s="1" t="s">
        <v>3682</v>
      </c>
      <c r="D1074" s="1" t="s">
        <v>35</v>
      </c>
      <c r="E1074" s="4">
        <v>44974</v>
      </c>
      <c r="F1074" s="8">
        <v>0.47291666666666665</v>
      </c>
      <c r="G1074" s="4">
        <v>44977</v>
      </c>
      <c r="H1074" s="1" t="s">
        <v>1044</v>
      </c>
      <c r="I1074" s="1" t="s">
        <v>19</v>
      </c>
      <c r="J1074" s="5">
        <v>3</v>
      </c>
      <c r="K1074" s="5" t="str">
        <f>VLOOKUP(J1074,'Svátky 2023'!A$18:B$20,2,0)</f>
        <v>jiné</v>
      </c>
      <c r="L1074" s="1" t="s">
        <v>21</v>
      </c>
      <c r="M1074" s="1" t="s">
        <v>22</v>
      </c>
      <c r="N1074" s="1" t="s">
        <v>23</v>
      </c>
      <c r="O1074">
        <f t="shared" si="48"/>
        <v>5</v>
      </c>
      <c r="P1074" t="str">
        <f t="shared" si="49"/>
        <v>NE</v>
      </c>
      <c r="Q1074" s="4" t="str">
        <f>IFERROR(VLOOKUP(E1074,'Svátky 2023'!B$2:B$14,1,0),"")</f>
        <v/>
      </c>
      <c r="R1074" t="str">
        <f t="shared" si="50"/>
        <v/>
      </c>
    </row>
    <row r="1075" spans="1:18" x14ac:dyDescent="0.25">
      <c r="A1075" s="1" t="s">
        <v>3684</v>
      </c>
      <c r="B1075" s="1" t="s">
        <v>3685</v>
      </c>
      <c r="C1075" s="1" t="s">
        <v>3686</v>
      </c>
      <c r="D1075" s="1" t="s">
        <v>35</v>
      </c>
      <c r="E1075" s="4">
        <v>44974</v>
      </c>
      <c r="F1075" s="8">
        <v>0.54027777777777775</v>
      </c>
      <c r="G1075" s="4">
        <v>44977</v>
      </c>
      <c r="H1075" s="1" t="s">
        <v>219</v>
      </c>
      <c r="I1075" s="1" t="s">
        <v>29</v>
      </c>
      <c r="J1075" s="5">
        <v>3</v>
      </c>
      <c r="K1075" s="5" t="str">
        <f>VLOOKUP(J1075,'Svátky 2023'!A$18:B$20,2,0)</f>
        <v>jiné</v>
      </c>
      <c r="L1075" s="1" t="s">
        <v>30</v>
      </c>
      <c r="M1075" s="1" t="s">
        <v>31</v>
      </c>
      <c r="N1075" s="1" t="s">
        <v>23</v>
      </c>
      <c r="O1075">
        <f t="shared" si="48"/>
        <v>5</v>
      </c>
      <c r="P1075" t="str">
        <f t="shared" si="49"/>
        <v>NE</v>
      </c>
      <c r="Q1075" s="4" t="str">
        <f>IFERROR(VLOOKUP(E1075,'Svátky 2023'!B$2:B$14,1,0),"")</f>
        <v/>
      </c>
      <c r="R1075" t="str">
        <f t="shared" si="50"/>
        <v/>
      </c>
    </row>
    <row r="1076" spans="1:18" x14ac:dyDescent="0.25">
      <c r="A1076" s="1" t="s">
        <v>3687</v>
      </c>
      <c r="B1076" s="1" t="s">
        <v>3688</v>
      </c>
      <c r="C1076" s="1" t="s">
        <v>3689</v>
      </c>
      <c r="D1076" s="1" t="s">
        <v>35</v>
      </c>
      <c r="E1076" s="4">
        <v>44974</v>
      </c>
      <c r="F1076" s="8">
        <v>0.58888888888888891</v>
      </c>
      <c r="G1076" s="4">
        <v>44977</v>
      </c>
      <c r="H1076" s="1" t="s">
        <v>70</v>
      </c>
      <c r="I1076" s="1" t="s">
        <v>19</v>
      </c>
      <c r="J1076" s="5">
        <v>1</v>
      </c>
      <c r="K1076" s="5" t="str">
        <f>VLOOKUP(J1076,'Svátky 2023'!A$18:B$20,2,0)</f>
        <v>neodkladné</v>
      </c>
      <c r="L1076" s="1" t="s">
        <v>21</v>
      </c>
      <c r="M1076" s="1" t="s">
        <v>20</v>
      </c>
      <c r="N1076" s="1" t="s">
        <v>23</v>
      </c>
      <c r="O1076">
        <f t="shared" si="48"/>
        <v>5</v>
      </c>
      <c r="P1076" t="str">
        <f t="shared" si="49"/>
        <v>NE</v>
      </c>
      <c r="Q1076" s="4" t="str">
        <f>IFERROR(VLOOKUP(E1076,'Svátky 2023'!B$2:B$14,1,0),"")</f>
        <v/>
      </c>
      <c r="R1076" t="str">
        <f t="shared" si="50"/>
        <v/>
      </c>
    </row>
    <row r="1077" spans="1:18" x14ac:dyDescent="0.25">
      <c r="A1077" s="1" t="s">
        <v>3690</v>
      </c>
      <c r="B1077" s="1" t="s">
        <v>3691</v>
      </c>
      <c r="C1077" s="1" t="s">
        <v>3692</v>
      </c>
      <c r="D1077" s="1" t="s">
        <v>64</v>
      </c>
      <c r="E1077" s="4">
        <v>44975</v>
      </c>
      <c r="F1077" s="8">
        <v>0.29583333333333334</v>
      </c>
      <c r="G1077" s="4">
        <v>44977</v>
      </c>
      <c r="H1077" s="1" t="s">
        <v>1460</v>
      </c>
      <c r="I1077" s="1" t="s">
        <v>38</v>
      </c>
      <c r="J1077" s="5">
        <v>1</v>
      </c>
      <c r="K1077" s="5" t="str">
        <f>VLOOKUP(J1077,'Svátky 2023'!A$18:B$20,2,0)</f>
        <v>neodkladné</v>
      </c>
      <c r="L1077" s="1" t="s">
        <v>22</v>
      </c>
      <c r="M1077" s="1" t="s">
        <v>20</v>
      </c>
      <c r="N1077" s="1" t="s">
        <v>23</v>
      </c>
      <c r="O1077">
        <f t="shared" si="48"/>
        <v>6</v>
      </c>
      <c r="P1077" t="str">
        <f t="shared" si="49"/>
        <v>NE</v>
      </c>
      <c r="Q1077" s="4" t="str">
        <f>IFERROR(VLOOKUP(E1077,'Svátky 2023'!B$2:B$14,1,0),"")</f>
        <v/>
      </c>
      <c r="R1077" t="str">
        <f t="shared" si="50"/>
        <v>ANO</v>
      </c>
    </row>
    <row r="1078" spans="1:18" x14ac:dyDescent="0.25">
      <c r="A1078" s="1" t="s">
        <v>3694</v>
      </c>
      <c r="B1078" s="1" t="s">
        <v>3695</v>
      </c>
      <c r="C1078" s="1" t="s">
        <v>3696</v>
      </c>
      <c r="D1078" s="1" t="s">
        <v>64</v>
      </c>
      <c r="E1078" s="4">
        <v>44975</v>
      </c>
      <c r="F1078" s="8">
        <v>0.5756944444444444</v>
      </c>
      <c r="G1078" s="4">
        <v>44977</v>
      </c>
      <c r="H1078" s="1" t="s">
        <v>3697</v>
      </c>
      <c r="I1078" s="1" t="s">
        <v>44</v>
      </c>
      <c r="J1078" s="5">
        <v>3</v>
      </c>
      <c r="K1078" s="5" t="str">
        <f>VLOOKUP(J1078,'Svátky 2023'!A$18:B$20,2,0)</f>
        <v>jiné</v>
      </c>
      <c r="L1078" s="1" t="s">
        <v>30</v>
      </c>
      <c r="M1078" s="1" t="s">
        <v>31</v>
      </c>
      <c r="N1078" s="1" t="s">
        <v>23</v>
      </c>
      <c r="O1078">
        <f t="shared" si="48"/>
        <v>6</v>
      </c>
      <c r="P1078" t="str">
        <f t="shared" si="49"/>
        <v>NE</v>
      </c>
      <c r="Q1078" s="4" t="str">
        <f>IFERROR(VLOOKUP(E1078,'Svátky 2023'!B$2:B$14,1,0),"")</f>
        <v/>
      </c>
      <c r="R1078" t="str">
        <f t="shared" si="50"/>
        <v>ANO</v>
      </c>
    </row>
    <row r="1079" spans="1:18" x14ac:dyDescent="0.25">
      <c r="A1079" s="1" t="s">
        <v>3698</v>
      </c>
      <c r="B1079" s="1" t="s">
        <v>3699</v>
      </c>
      <c r="C1079" s="1" t="s">
        <v>3700</v>
      </c>
      <c r="D1079" s="1" t="s">
        <v>64</v>
      </c>
      <c r="E1079" s="4">
        <v>44975</v>
      </c>
      <c r="F1079" s="8">
        <v>0.60277777777777775</v>
      </c>
      <c r="G1079" s="4">
        <v>44977</v>
      </c>
      <c r="H1079" s="1" t="s">
        <v>1194</v>
      </c>
      <c r="I1079" s="1" t="s">
        <v>38</v>
      </c>
      <c r="J1079" s="5">
        <v>1</v>
      </c>
      <c r="K1079" s="5" t="str">
        <f>VLOOKUP(J1079,'Svátky 2023'!A$18:B$20,2,0)</f>
        <v>neodkladné</v>
      </c>
      <c r="L1079" s="1" t="s">
        <v>20</v>
      </c>
      <c r="M1079" s="1" t="s">
        <v>22</v>
      </c>
      <c r="N1079" s="1" t="s">
        <v>23</v>
      </c>
      <c r="O1079">
        <f t="shared" si="48"/>
        <v>6</v>
      </c>
      <c r="P1079" t="str">
        <f t="shared" si="49"/>
        <v>NE</v>
      </c>
      <c r="Q1079" s="4" t="str">
        <f>IFERROR(VLOOKUP(E1079,'Svátky 2023'!B$2:B$14,1,0),"")</f>
        <v/>
      </c>
      <c r="R1079" t="str">
        <f t="shared" si="50"/>
        <v>ANO</v>
      </c>
    </row>
    <row r="1080" spans="1:18" x14ac:dyDescent="0.25">
      <c r="A1080" s="1" t="s">
        <v>3701</v>
      </c>
      <c r="B1080" s="1" t="s">
        <v>3702</v>
      </c>
      <c r="C1080" s="1" t="s">
        <v>3703</v>
      </c>
      <c r="D1080" s="1" t="s">
        <v>100</v>
      </c>
      <c r="E1080" s="4">
        <v>44975</v>
      </c>
      <c r="F1080" s="8">
        <v>0.7631944444444444</v>
      </c>
      <c r="G1080" s="4">
        <v>44977</v>
      </c>
      <c r="H1080" s="1" t="s">
        <v>802</v>
      </c>
      <c r="I1080" s="1" t="s">
        <v>38</v>
      </c>
      <c r="J1080" s="5">
        <v>3</v>
      </c>
      <c r="K1080" s="5" t="str">
        <f>VLOOKUP(J1080,'Svátky 2023'!A$18:B$20,2,0)</f>
        <v>jiné</v>
      </c>
      <c r="L1080" s="1" t="s">
        <v>30</v>
      </c>
      <c r="M1080" s="1" t="s">
        <v>31</v>
      </c>
      <c r="N1080" s="1" t="s">
        <v>23</v>
      </c>
      <c r="O1080">
        <f t="shared" si="48"/>
        <v>6</v>
      </c>
      <c r="P1080" t="str">
        <f t="shared" si="49"/>
        <v>ANO</v>
      </c>
      <c r="Q1080" s="4" t="str">
        <f>IFERROR(VLOOKUP(E1080,'Svátky 2023'!B$2:B$14,1,0),"")</f>
        <v/>
      </c>
      <c r="R1080" t="str">
        <f t="shared" si="50"/>
        <v>ANO</v>
      </c>
    </row>
    <row r="1081" spans="1:18" x14ac:dyDescent="0.25">
      <c r="A1081" s="1" t="s">
        <v>3704</v>
      </c>
      <c r="B1081" s="1" t="s">
        <v>3705</v>
      </c>
      <c r="C1081" s="1" t="s">
        <v>3706</v>
      </c>
      <c r="D1081" s="1" t="s">
        <v>64</v>
      </c>
      <c r="E1081" s="4">
        <v>44975</v>
      </c>
      <c r="F1081" s="8">
        <v>0.76666666666666661</v>
      </c>
      <c r="G1081" s="4">
        <v>44977</v>
      </c>
      <c r="H1081" s="1" t="s">
        <v>169</v>
      </c>
      <c r="I1081" s="1" t="s">
        <v>44</v>
      </c>
      <c r="J1081" s="5">
        <v>3</v>
      </c>
      <c r="K1081" s="5" t="str">
        <f>VLOOKUP(J1081,'Svátky 2023'!A$18:B$20,2,0)</f>
        <v>jiné</v>
      </c>
      <c r="L1081" s="1" t="s">
        <v>30</v>
      </c>
      <c r="M1081" s="1" t="s">
        <v>31</v>
      </c>
      <c r="N1081" s="1" t="s">
        <v>23</v>
      </c>
      <c r="O1081">
        <f t="shared" si="48"/>
        <v>6</v>
      </c>
      <c r="P1081" t="str">
        <f t="shared" si="49"/>
        <v>ANO</v>
      </c>
      <c r="Q1081" s="4" t="str">
        <f>IFERROR(VLOOKUP(E1081,'Svátky 2023'!B$2:B$14,1,0),"")</f>
        <v/>
      </c>
      <c r="R1081" t="str">
        <f t="shared" si="50"/>
        <v>ANO</v>
      </c>
    </row>
    <row r="1082" spans="1:18" x14ac:dyDescent="0.25">
      <c r="A1082" s="1" t="s">
        <v>3708</v>
      </c>
      <c r="B1082" s="1" t="s">
        <v>3709</v>
      </c>
      <c r="C1082" s="1" t="s">
        <v>3710</v>
      </c>
      <c r="D1082" s="1" t="s">
        <v>35</v>
      </c>
      <c r="E1082" s="4">
        <v>44976</v>
      </c>
      <c r="F1082" s="8">
        <v>0.58680555555555558</v>
      </c>
      <c r="G1082" s="4">
        <v>44977</v>
      </c>
      <c r="H1082" s="1" t="s">
        <v>3660</v>
      </c>
      <c r="I1082" s="1" t="s">
        <v>51</v>
      </c>
      <c r="J1082" s="5">
        <v>3</v>
      </c>
      <c r="K1082" s="5" t="str">
        <f>VLOOKUP(J1082,'Svátky 2023'!A$18:B$20,2,0)</f>
        <v>jiné</v>
      </c>
      <c r="L1082" s="1" t="s">
        <v>21</v>
      </c>
      <c r="M1082" s="1" t="s">
        <v>22</v>
      </c>
      <c r="N1082" s="1" t="s">
        <v>23</v>
      </c>
      <c r="O1082">
        <f t="shared" si="48"/>
        <v>7</v>
      </c>
      <c r="P1082" t="str">
        <f t="shared" si="49"/>
        <v>NE</v>
      </c>
      <c r="Q1082" s="4" t="str">
        <f>IFERROR(VLOOKUP(E1082,'Svátky 2023'!B$2:B$14,1,0),"")</f>
        <v/>
      </c>
      <c r="R1082" t="str">
        <f t="shared" si="50"/>
        <v>ANO</v>
      </c>
    </row>
    <row r="1083" spans="1:18" x14ac:dyDescent="0.25">
      <c r="A1083" s="1" t="s">
        <v>3711</v>
      </c>
      <c r="B1083" s="1" t="s">
        <v>3712</v>
      </c>
      <c r="C1083" s="1" t="s">
        <v>3713</v>
      </c>
      <c r="D1083" s="1" t="s">
        <v>35</v>
      </c>
      <c r="E1083" s="4">
        <v>44976</v>
      </c>
      <c r="F1083" s="8">
        <v>0.65694444444444444</v>
      </c>
      <c r="G1083" s="4">
        <v>44977</v>
      </c>
      <c r="H1083" s="1" t="s">
        <v>964</v>
      </c>
      <c r="I1083" s="1" t="s">
        <v>151</v>
      </c>
      <c r="J1083" s="5">
        <v>2</v>
      </c>
      <c r="K1083" s="5" t="str">
        <f>VLOOKUP(J1083,'Svátky 2023'!A$18:B$20,2,0)</f>
        <v>plánované</v>
      </c>
      <c r="L1083" s="1" t="s">
        <v>21</v>
      </c>
      <c r="M1083" s="1" t="s">
        <v>22</v>
      </c>
      <c r="N1083" s="1" t="s">
        <v>23</v>
      </c>
      <c r="O1083">
        <f t="shared" si="48"/>
        <v>7</v>
      </c>
      <c r="P1083" t="str">
        <f t="shared" si="49"/>
        <v>ANO</v>
      </c>
      <c r="Q1083" s="4" t="str">
        <f>IFERROR(VLOOKUP(E1083,'Svátky 2023'!B$2:B$14,1,0),"")</f>
        <v/>
      </c>
      <c r="R1083" t="str">
        <f t="shared" si="50"/>
        <v>ANO</v>
      </c>
    </row>
    <row r="1084" spans="1:18" x14ac:dyDescent="0.25">
      <c r="A1084" s="1" t="s">
        <v>3714</v>
      </c>
      <c r="B1084" s="1" t="s">
        <v>3715</v>
      </c>
      <c r="C1084" s="1" t="s">
        <v>3716</v>
      </c>
      <c r="D1084" s="1" t="s">
        <v>100</v>
      </c>
      <c r="E1084" s="4">
        <v>44976</v>
      </c>
      <c r="F1084" s="8">
        <v>0.88055555555555554</v>
      </c>
      <c r="G1084" s="4">
        <v>44977</v>
      </c>
      <c r="H1084" s="1" t="s">
        <v>1116</v>
      </c>
      <c r="I1084" s="1" t="s">
        <v>151</v>
      </c>
      <c r="J1084" s="5">
        <v>3</v>
      </c>
      <c r="K1084" s="5" t="str">
        <f>VLOOKUP(J1084,'Svátky 2023'!A$18:B$20,2,0)</f>
        <v>jiné</v>
      </c>
      <c r="L1084" s="1" t="s">
        <v>21</v>
      </c>
      <c r="M1084" s="1" t="s">
        <v>22</v>
      </c>
      <c r="N1084" s="1" t="s">
        <v>23</v>
      </c>
      <c r="O1084">
        <f t="shared" si="48"/>
        <v>7</v>
      </c>
      <c r="P1084" t="str">
        <f t="shared" si="49"/>
        <v>ANO</v>
      </c>
      <c r="Q1084" s="4" t="str">
        <f>IFERROR(VLOOKUP(E1084,'Svátky 2023'!B$2:B$14,1,0),"")</f>
        <v/>
      </c>
      <c r="R1084" t="str">
        <f t="shared" si="50"/>
        <v>ANO</v>
      </c>
    </row>
    <row r="1085" spans="1:18" x14ac:dyDescent="0.25">
      <c r="A1085" s="1" t="s">
        <v>3717</v>
      </c>
      <c r="B1085" s="1" t="s">
        <v>3718</v>
      </c>
      <c r="C1085" s="1" t="s">
        <v>3719</v>
      </c>
      <c r="D1085" s="1" t="s">
        <v>100</v>
      </c>
      <c r="E1085" s="4">
        <v>44976</v>
      </c>
      <c r="F1085" s="8">
        <v>0.93958333333333333</v>
      </c>
      <c r="G1085" s="4">
        <v>44977</v>
      </c>
      <c r="H1085" s="1" t="s">
        <v>3056</v>
      </c>
      <c r="I1085" s="1" t="s">
        <v>145</v>
      </c>
      <c r="J1085" s="5">
        <v>3</v>
      </c>
      <c r="K1085" s="5" t="str">
        <f>VLOOKUP(J1085,'Svátky 2023'!A$18:B$20,2,0)</f>
        <v>jiné</v>
      </c>
      <c r="L1085" s="1" t="s">
        <v>30</v>
      </c>
      <c r="M1085" s="1" t="s">
        <v>31</v>
      </c>
      <c r="N1085" s="1" t="s">
        <v>23</v>
      </c>
      <c r="O1085">
        <f t="shared" si="48"/>
        <v>7</v>
      </c>
      <c r="P1085" t="str">
        <f t="shared" si="49"/>
        <v>ANO</v>
      </c>
      <c r="Q1085" s="4" t="str">
        <f>IFERROR(VLOOKUP(E1085,'Svátky 2023'!B$2:B$14,1,0),"")</f>
        <v/>
      </c>
      <c r="R1085" t="str">
        <f t="shared" si="50"/>
        <v>ANO</v>
      </c>
    </row>
    <row r="1086" spans="1:18" x14ac:dyDescent="0.25">
      <c r="A1086" s="1" t="s">
        <v>3720</v>
      </c>
      <c r="B1086" s="1" t="s">
        <v>3721</v>
      </c>
      <c r="C1086" s="1" t="s">
        <v>3722</v>
      </c>
      <c r="D1086" s="1" t="s">
        <v>48</v>
      </c>
      <c r="E1086" s="4">
        <v>44972</v>
      </c>
      <c r="F1086" s="8">
        <v>0.73819444444444438</v>
      </c>
      <c r="G1086" s="4">
        <v>44978</v>
      </c>
      <c r="H1086" s="1" t="s">
        <v>3660</v>
      </c>
      <c r="I1086" s="1" t="s">
        <v>38</v>
      </c>
      <c r="J1086" s="5">
        <v>1</v>
      </c>
      <c r="K1086" s="5" t="str">
        <f>VLOOKUP(J1086,'Svátky 2023'!A$18:B$20,2,0)</f>
        <v>neodkladné</v>
      </c>
      <c r="L1086" s="1" t="s">
        <v>21</v>
      </c>
      <c r="M1086" s="1" t="s">
        <v>22</v>
      </c>
      <c r="N1086" s="1" t="s">
        <v>23</v>
      </c>
      <c r="O1086">
        <f t="shared" si="48"/>
        <v>3</v>
      </c>
      <c r="P1086" t="str">
        <f t="shared" si="49"/>
        <v>ANO</v>
      </c>
      <c r="Q1086" s="4" t="str">
        <f>IFERROR(VLOOKUP(E1086,'Svátky 2023'!B$2:B$14,1,0),"")</f>
        <v/>
      </c>
      <c r="R1086" t="str">
        <f t="shared" si="50"/>
        <v>ANO</v>
      </c>
    </row>
    <row r="1087" spans="1:18" x14ac:dyDescent="0.25">
      <c r="A1087" s="1" t="s">
        <v>3723</v>
      </c>
      <c r="B1087" s="1" t="s">
        <v>3724</v>
      </c>
      <c r="C1087" s="1" t="s">
        <v>3725</v>
      </c>
      <c r="D1087" s="1" t="s">
        <v>48</v>
      </c>
      <c r="E1087" s="4">
        <v>44975</v>
      </c>
      <c r="F1087" s="8">
        <v>0.70763888888888893</v>
      </c>
      <c r="G1087" s="4">
        <v>44978</v>
      </c>
      <c r="H1087" s="1" t="s">
        <v>316</v>
      </c>
      <c r="I1087" s="1" t="s">
        <v>51</v>
      </c>
      <c r="J1087" s="5">
        <v>1</v>
      </c>
      <c r="K1087" s="5" t="str">
        <f>VLOOKUP(J1087,'Svátky 2023'!A$18:B$20,2,0)</f>
        <v>neodkladné</v>
      </c>
      <c r="L1087" s="1" t="s">
        <v>20</v>
      </c>
      <c r="M1087" s="1" t="s">
        <v>22</v>
      </c>
      <c r="N1087" s="1" t="s">
        <v>23</v>
      </c>
      <c r="O1087">
        <f t="shared" si="48"/>
        <v>6</v>
      </c>
      <c r="P1087" t="str">
        <f t="shared" si="49"/>
        <v>ANO</v>
      </c>
      <c r="Q1087" s="4" t="str">
        <f>IFERROR(VLOOKUP(E1087,'Svátky 2023'!B$2:B$14,1,0),"")</f>
        <v/>
      </c>
      <c r="R1087" t="str">
        <f t="shared" si="50"/>
        <v>ANO</v>
      </c>
    </row>
    <row r="1088" spans="1:18" x14ac:dyDescent="0.25">
      <c r="A1088" s="1" t="s">
        <v>3726</v>
      </c>
      <c r="B1088" s="1" t="s">
        <v>3727</v>
      </c>
      <c r="C1088" s="1" t="s">
        <v>3728</v>
      </c>
      <c r="D1088" s="1" t="s">
        <v>48</v>
      </c>
      <c r="E1088" s="4">
        <v>44975</v>
      </c>
      <c r="F1088" s="8">
        <v>0.71388888888888891</v>
      </c>
      <c r="G1088" s="4">
        <v>44978</v>
      </c>
      <c r="H1088" s="1" t="s">
        <v>321</v>
      </c>
      <c r="I1088" s="1" t="s">
        <v>120</v>
      </c>
      <c r="J1088" s="5">
        <v>3</v>
      </c>
      <c r="K1088" s="5" t="str">
        <f>VLOOKUP(J1088,'Svátky 2023'!A$18:B$20,2,0)</f>
        <v>jiné</v>
      </c>
      <c r="L1088" s="1" t="s">
        <v>30</v>
      </c>
      <c r="M1088" s="1" t="s">
        <v>31</v>
      </c>
      <c r="N1088" s="1" t="s">
        <v>23</v>
      </c>
      <c r="O1088">
        <f t="shared" si="48"/>
        <v>6</v>
      </c>
      <c r="P1088" t="str">
        <f t="shared" si="49"/>
        <v>ANO</v>
      </c>
      <c r="Q1088" s="4" t="str">
        <f>IFERROR(VLOOKUP(E1088,'Svátky 2023'!B$2:B$14,1,0),"")</f>
        <v/>
      </c>
      <c r="R1088" t="str">
        <f t="shared" si="50"/>
        <v>ANO</v>
      </c>
    </row>
    <row r="1089" spans="1:18" x14ac:dyDescent="0.25">
      <c r="A1089" s="1" t="s">
        <v>3729</v>
      </c>
      <c r="B1089" s="1" t="s">
        <v>346</v>
      </c>
      <c r="C1089" s="1" t="s">
        <v>347</v>
      </c>
      <c r="D1089" s="1" t="s">
        <v>100</v>
      </c>
      <c r="E1089" s="4">
        <v>44976</v>
      </c>
      <c r="F1089" s="8">
        <v>0.48680555555555555</v>
      </c>
      <c r="G1089" s="4">
        <v>44978</v>
      </c>
      <c r="H1089" s="1" t="s">
        <v>219</v>
      </c>
      <c r="I1089" s="1" t="s">
        <v>38</v>
      </c>
      <c r="J1089" s="5">
        <v>3</v>
      </c>
      <c r="K1089" s="5" t="str">
        <f>VLOOKUP(J1089,'Svátky 2023'!A$18:B$20,2,0)</f>
        <v>jiné</v>
      </c>
      <c r="L1089" s="1" t="s">
        <v>31</v>
      </c>
      <c r="M1089" s="1" t="s">
        <v>22</v>
      </c>
      <c r="N1089" s="1" t="s">
        <v>23</v>
      </c>
      <c r="O1089">
        <f t="shared" si="48"/>
        <v>7</v>
      </c>
      <c r="P1089" t="str">
        <f t="shared" si="49"/>
        <v>NE</v>
      </c>
      <c r="Q1089" s="4" t="str">
        <f>IFERROR(VLOOKUP(E1089,'Svátky 2023'!B$2:B$14,1,0),"")</f>
        <v/>
      </c>
      <c r="R1089" t="str">
        <f t="shared" si="50"/>
        <v>ANO</v>
      </c>
    </row>
    <row r="1090" spans="1:18" x14ac:dyDescent="0.25">
      <c r="A1090" s="1" t="s">
        <v>3730</v>
      </c>
      <c r="B1090" s="1" t="s">
        <v>3731</v>
      </c>
      <c r="C1090" s="1" t="s">
        <v>3732</v>
      </c>
      <c r="D1090" s="1" t="s">
        <v>35</v>
      </c>
      <c r="E1090" s="4">
        <v>44976</v>
      </c>
      <c r="F1090" s="8">
        <v>0.59375</v>
      </c>
      <c r="G1090" s="4">
        <v>44978</v>
      </c>
      <c r="H1090" s="1" t="s">
        <v>367</v>
      </c>
      <c r="I1090" s="1" t="s">
        <v>51</v>
      </c>
      <c r="J1090" s="5">
        <v>2</v>
      </c>
      <c r="K1090" s="5" t="str">
        <f>VLOOKUP(J1090,'Svátky 2023'!A$18:B$20,2,0)</f>
        <v>plánované</v>
      </c>
      <c r="L1090" s="1" t="s">
        <v>21</v>
      </c>
      <c r="M1090" s="1" t="s">
        <v>22</v>
      </c>
      <c r="N1090" s="1" t="s">
        <v>23</v>
      </c>
      <c r="O1090">
        <f t="shared" si="48"/>
        <v>7</v>
      </c>
      <c r="P1090" t="str">
        <f t="shared" si="49"/>
        <v>NE</v>
      </c>
      <c r="Q1090" s="4" t="str">
        <f>IFERROR(VLOOKUP(E1090,'Svátky 2023'!B$2:B$14,1,0),"")</f>
        <v/>
      </c>
      <c r="R1090" t="str">
        <f t="shared" si="50"/>
        <v>ANO</v>
      </c>
    </row>
    <row r="1091" spans="1:18" x14ac:dyDescent="0.25">
      <c r="A1091" s="1" t="s">
        <v>3733</v>
      </c>
      <c r="B1091" s="1" t="s">
        <v>3734</v>
      </c>
      <c r="C1091" s="1" t="s">
        <v>3735</v>
      </c>
      <c r="D1091" s="1" t="s">
        <v>35</v>
      </c>
      <c r="E1091" s="4">
        <v>44976</v>
      </c>
      <c r="F1091" s="8">
        <v>0.61944444444444446</v>
      </c>
      <c r="G1091" s="4">
        <v>44978</v>
      </c>
      <c r="H1091" s="1" t="s">
        <v>1691</v>
      </c>
      <c r="I1091" s="1" t="s">
        <v>151</v>
      </c>
      <c r="J1091" s="5">
        <v>2</v>
      </c>
      <c r="K1091" s="5" t="str">
        <f>VLOOKUP(J1091,'Svátky 2023'!A$18:B$20,2,0)</f>
        <v>plánované</v>
      </c>
      <c r="L1091" s="1" t="s">
        <v>21</v>
      </c>
      <c r="M1091" s="1" t="s">
        <v>22</v>
      </c>
      <c r="N1091" s="1" t="s">
        <v>23</v>
      </c>
      <c r="O1091">
        <f t="shared" ref="O1091:O1154" si="51">WEEKDAY(E1091,2)</f>
        <v>7</v>
      </c>
      <c r="P1091" t="str">
        <f t="shared" ref="P1091:P1154" si="52">IF(F1091&gt;V$1,"ANO",IF(F1091&lt;X$1,"ANO","NE"))</f>
        <v>NE</v>
      </c>
      <c r="Q1091" s="4" t="str">
        <f>IFERROR(VLOOKUP(E1091,'Svátky 2023'!B$2:B$14,1,0),"")</f>
        <v/>
      </c>
      <c r="R1091" t="str">
        <f t="shared" ref="R1091:R1154" si="53">IF(OR(O1091&gt;5,P1091="ANO",Q1091&lt;&gt;""),"ANO","")</f>
        <v>ANO</v>
      </c>
    </row>
    <row r="1092" spans="1:18" x14ac:dyDescent="0.25">
      <c r="A1092" s="1" t="s">
        <v>3736</v>
      </c>
      <c r="B1092" s="1" t="s">
        <v>3737</v>
      </c>
      <c r="C1092" s="1" t="s">
        <v>3738</v>
      </c>
      <c r="D1092" s="1" t="s">
        <v>48</v>
      </c>
      <c r="E1092" s="4">
        <v>44976</v>
      </c>
      <c r="F1092" s="8">
        <v>0.64374999999999993</v>
      </c>
      <c r="G1092" s="4">
        <v>44978</v>
      </c>
      <c r="H1092" s="1" t="s">
        <v>268</v>
      </c>
      <c r="I1092" s="1" t="s">
        <v>145</v>
      </c>
      <c r="J1092" s="5">
        <v>3</v>
      </c>
      <c r="K1092" s="5" t="str">
        <f>VLOOKUP(J1092,'Svátky 2023'!A$18:B$20,2,0)</f>
        <v>jiné</v>
      </c>
      <c r="L1092" s="1" t="s">
        <v>30</v>
      </c>
      <c r="M1092" s="1" t="s">
        <v>31</v>
      </c>
      <c r="N1092" s="1" t="s">
        <v>23</v>
      </c>
      <c r="O1092">
        <f t="shared" si="51"/>
        <v>7</v>
      </c>
      <c r="P1092" t="str">
        <f t="shared" si="52"/>
        <v>ANO</v>
      </c>
      <c r="Q1092" s="4" t="str">
        <f>IFERROR(VLOOKUP(E1092,'Svátky 2023'!B$2:B$14,1,0),"")</f>
        <v/>
      </c>
      <c r="R1092" t="str">
        <f t="shared" si="53"/>
        <v>ANO</v>
      </c>
    </row>
    <row r="1093" spans="1:18" x14ac:dyDescent="0.25">
      <c r="A1093" s="1" t="s">
        <v>3739</v>
      </c>
      <c r="B1093" s="1" t="s">
        <v>3740</v>
      </c>
      <c r="C1093" s="1" t="s">
        <v>3741</v>
      </c>
      <c r="D1093" s="1" t="s">
        <v>35</v>
      </c>
      <c r="E1093" s="4">
        <v>44976</v>
      </c>
      <c r="F1093" s="8">
        <v>0.65</v>
      </c>
      <c r="G1093" s="4">
        <v>44978</v>
      </c>
      <c r="H1093" s="1" t="s">
        <v>541</v>
      </c>
      <c r="I1093" s="1" t="s">
        <v>151</v>
      </c>
      <c r="J1093" s="5">
        <v>2</v>
      </c>
      <c r="K1093" s="5" t="str">
        <f>VLOOKUP(J1093,'Svátky 2023'!A$18:B$20,2,0)</f>
        <v>plánované</v>
      </c>
      <c r="L1093" s="1" t="s">
        <v>21</v>
      </c>
      <c r="M1093" s="1" t="s">
        <v>22</v>
      </c>
      <c r="N1093" s="1" t="s">
        <v>23</v>
      </c>
      <c r="O1093">
        <f t="shared" si="51"/>
        <v>7</v>
      </c>
      <c r="P1093" t="str">
        <f t="shared" si="52"/>
        <v>ANO</v>
      </c>
      <c r="Q1093" s="4" t="str">
        <f>IFERROR(VLOOKUP(E1093,'Svátky 2023'!B$2:B$14,1,0),"")</f>
        <v/>
      </c>
      <c r="R1093" t="str">
        <f t="shared" si="53"/>
        <v>ANO</v>
      </c>
    </row>
    <row r="1094" spans="1:18" x14ac:dyDescent="0.25">
      <c r="A1094" s="1" t="s">
        <v>3742</v>
      </c>
      <c r="B1094" s="1" t="s">
        <v>3743</v>
      </c>
      <c r="C1094" s="1" t="s">
        <v>3744</v>
      </c>
      <c r="D1094" s="1" t="s">
        <v>35</v>
      </c>
      <c r="E1094" s="4">
        <v>44976</v>
      </c>
      <c r="F1094" s="8">
        <v>0.66875000000000007</v>
      </c>
      <c r="G1094" s="4">
        <v>44978</v>
      </c>
      <c r="H1094" s="1" t="s">
        <v>821</v>
      </c>
      <c r="I1094" s="1" t="s">
        <v>51</v>
      </c>
      <c r="J1094" s="5">
        <v>2</v>
      </c>
      <c r="K1094" s="5" t="str">
        <f>VLOOKUP(J1094,'Svátky 2023'!A$18:B$20,2,0)</f>
        <v>plánované</v>
      </c>
      <c r="L1094" s="1" t="s">
        <v>21</v>
      </c>
      <c r="M1094" s="1" t="s">
        <v>22</v>
      </c>
      <c r="N1094" s="1" t="s">
        <v>23</v>
      </c>
      <c r="O1094">
        <f t="shared" si="51"/>
        <v>7</v>
      </c>
      <c r="P1094" t="str">
        <f t="shared" si="52"/>
        <v>ANO</v>
      </c>
      <c r="Q1094" s="4" t="str">
        <f>IFERROR(VLOOKUP(E1094,'Svátky 2023'!B$2:B$14,1,0),"")</f>
        <v/>
      </c>
      <c r="R1094" t="str">
        <f t="shared" si="53"/>
        <v>ANO</v>
      </c>
    </row>
    <row r="1095" spans="1:18" x14ac:dyDescent="0.25">
      <c r="A1095" s="1" t="s">
        <v>3746</v>
      </c>
      <c r="B1095" s="1" t="s">
        <v>3747</v>
      </c>
      <c r="C1095" s="1" t="s">
        <v>3748</v>
      </c>
      <c r="D1095" s="1" t="s">
        <v>35</v>
      </c>
      <c r="E1095" s="4">
        <v>44976</v>
      </c>
      <c r="F1095" s="8">
        <v>0.67361111111111116</v>
      </c>
      <c r="G1095" s="4">
        <v>44978</v>
      </c>
      <c r="H1095" s="1" t="s">
        <v>297</v>
      </c>
      <c r="I1095" s="1" t="s">
        <v>19</v>
      </c>
      <c r="J1095" s="5">
        <v>3</v>
      </c>
      <c r="K1095" s="5" t="str">
        <f>VLOOKUP(J1095,'Svátky 2023'!A$18:B$20,2,0)</f>
        <v>jiné</v>
      </c>
      <c r="L1095" s="1" t="s">
        <v>21</v>
      </c>
      <c r="M1095" s="1" t="s">
        <v>22</v>
      </c>
      <c r="N1095" s="1" t="s">
        <v>23</v>
      </c>
      <c r="O1095">
        <f t="shared" si="51"/>
        <v>7</v>
      </c>
      <c r="P1095" t="str">
        <f t="shared" si="52"/>
        <v>ANO</v>
      </c>
      <c r="Q1095" s="4" t="str">
        <f>IFERROR(VLOOKUP(E1095,'Svátky 2023'!B$2:B$14,1,0),"")</f>
        <v/>
      </c>
      <c r="R1095" t="str">
        <f t="shared" si="53"/>
        <v>ANO</v>
      </c>
    </row>
    <row r="1096" spans="1:18" x14ac:dyDescent="0.25">
      <c r="A1096" s="1" t="s">
        <v>3750</v>
      </c>
      <c r="B1096" s="1" t="s">
        <v>3751</v>
      </c>
      <c r="C1096" s="1" t="s">
        <v>3752</v>
      </c>
      <c r="D1096" s="1" t="s">
        <v>35</v>
      </c>
      <c r="E1096" s="4">
        <v>44976</v>
      </c>
      <c r="F1096" s="8">
        <v>0.68263888888888891</v>
      </c>
      <c r="G1096" s="4">
        <v>44978</v>
      </c>
      <c r="H1096" s="1" t="s">
        <v>893</v>
      </c>
      <c r="I1096" s="1" t="s">
        <v>29</v>
      </c>
      <c r="J1096" s="5">
        <v>3</v>
      </c>
      <c r="K1096" s="5" t="str">
        <f>VLOOKUP(J1096,'Svátky 2023'!A$18:B$20,2,0)</f>
        <v>jiné</v>
      </c>
      <c r="L1096" s="1" t="s">
        <v>30</v>
      </c>
      <c r="M1096" s="1" t="s">
        <v>31</v>
      </c>
      <c r="N1096" s="1" t="s">
        <v>23</v>
      </c>
      <c r="O1096">
        <f t="shared" si="51"/>
        <v>7</v>
      </c>
      <c r="P1096" t="str">
        <f t="shared" si="52"/>
        <v>ANO</v>
      </c>
      <c r="Q1096" s="4" t="str">
        <f>IFERROR(VLOOKUP(E1096,'Svátky 2023'!B$2:B$14,1,0),"")</f>
        <v/>
      </c>
      <c r="R1096" t="str">
        <f t="shared" si="53"/>
        <v>ANO</v>
      </c>
    </row>
    <row r="1097" spans="1:18" x14ac:dyDescent="0.25">
      <c r="A1097" s="1" t="s">
        <v>3753</v>
      </c>
      <c r="B1097" s="1" t="s">
        <v>3754</v>
      </c>
      <c r="C1097" s="1" t="s">
        <v>3755</v>
      </c>
      <c r="D1097" s="1" t="s">
        <v>48</v>
      </c>
      <c r="E1097" s="4">
        <v>44977</v>
      </c>
      <c r="F1097" s="8">
        <v>0.58750000000000002</v>
      </c>
      <c r="G1097" s="4">
        <v>44978</v>
      </c>
      <c r="H1097" s="1" t="s">
        <v>1467</v>
      </c>
      <c r="I1097" s="1" t="s">
        <v>44</v>
      </c>
      <c r="J1097" s="5">
        <v>3</v>
      </c>
      <c r="K1097" s="5" t="str">
        <f>VLOOKUP(J1097,'Svátky 2023'!A$18:B$20,2,0)</f>
        <v>jiné</v>
      </c>
      <c r="L1097" s="1" t="s">
        <v>30</v>
      </c>
      <c r="M1097" s="1" t="s">
        <v>31</v>
      </c>
      <c r="N1097" s="1" t="s">
        <v>23</v>
      </c>
      <c r="O1097">
        <f t="shared" si="51"/>
        <v>1</v>
      </c>
      <c r="P1097" t="str">
        <f t="shared" si="52"/>
        <v>NE</v>
      </c>
      <c r="Q1097" s="4" t="str">
        <f>IFERROR(VLOOKUP(E1097,'Svátky 2023'!B$2:B$14,1,0),"")</f>
        <v/>
      </c>
      <c r="R1097" t="str">
        <f t="shared" si="53"/>
        <v/>
      </c>
    </row>
    <row r="1098" spans="1:18" x14ac:dyDescent="0.25">
      <c r="A1098" s="1" t="s">
        <v>3756</v>
      </c>
      <c r="B1098" s="1" t="s">
        <v>3757</v>
      </c>
      <c r="C1098" s="1" t="s">
        <v>3758</v>
      </c>
      <c r="D1098" s="1" t="s">
        <v>35</v>
      </c>
      <c r="E1098" s="4">
        <v>44977</v>
      </c>
      <c r="F1098" s="8">
        <v>0.89930555555555547</v>
      </c>
      <c r="G1098" s="4">
        <v>44978</v>
      </c>
      <c r="H1098" s="1" t="s">
        <v>205</v>
      </c>
      <c r="I1098" s="1" t="s">
        <v>51</v>
      </c>
      <c r="J1098" s="5">
        <v>1</v>
      </c>
      <c r="K1098" s="5" t="str">
        <f>VLOOKUP(J1098,'Svátky 2023'!A$18:B$20,2,0)</f>
        <v>neodkladné</v>
      </c>
      <c r="L1098" s="1" t="s">
        <v>30</v>
      </c>
      <c r="M1098" s="1" t="s">
        <v>22</v>
      </c>
      <c r="N1098" s="1" t="s">
        <v>23</v>
      </c>
      <c r="O1098">
        <f t="shared" si="51"/>
        <v>1</v>
      </c>
      <c r="P1098" t="str">
        <f t="shared" si="52"/>
        <v>ANO</v>
      </c>
      <c r="Q1098" s="4" t="str">
        <f>IFERROR(VLOOKUP(E1098,'Svátky 2023'!B$2:B$14,1,0),"")</f>
        <v/>
      </c>
      <c r="R1098" t="str">
        <f t="shared" si="53"/>
        <v>ANO</v>
      </c>
    </row>
    <row r="1099" spans="1:18" x14ac:dyDescent="0.25">
      <c r="A1099" s="1" t="s">
        <v>3760</v>
      </c>
      <c r="B1099" s="1" t="s">
        <v>3761</v>
      </c>
      <c r="C1099" s="1" t="s">
        <v>3762</v>
      </c>
      <c r="D1099" s="1" t="s">
        <v>35</v>
      </c>
      <c r="E1099" s="4">
        <v>44977</v>
      </c>
      <c r="F1099" s="8">
        <v>0.90833333333333333</v>
      </c>
      <c r="G1099" s="4">
        <v>44978</v>
      </c>
      <c r="H1099" s="1" t="s">
        <v>210</v>
      </c>
      <c r="I1099" s="1" t="s">
        <v>120</v>
      </c>
      <c r="J1099" s="5">
        <v>3</v>
      </c>
      <c r="K1099" s="5" t="str">
        <f>VLOOKUP(J1099,'Svátky 2023'!A$18:B$20,2,0)</f>
        <v>jiné</v>
      </c>
      <c r="L1099" s="1" t="s">
        <v>30</v>
      </c>
      <c r="M1099" s="1" t="s">
        <v>31</v>
      </c>
      <c r="N1099" s="1" t="s">
        <v>23</v>
      </c>
      <c r="O1099">
        <f t="shared" si="51"/>
        <v>1</v>
      </c>
      <c r="P1099" t="str">
        <f t="shared" si="52"/>
        <v>ANO</v>
      </c>
      <c r="Q1099" s="4" t="str">
        <f>IFERROR(VLOOKUP(E1099,'Svátky 2023'!B$2:B$14,1,0),"")</f>
        <v/>
      </c>
      <c r="R1099" t="str">
        <f t="shared" si="53"/>
        <v>ANO</v>
      </c>
    </row>
    <row r="1100" spans="1:18" x14ac:dyDescent="0.25">
      <c r="A1100" s="1" t="s">
        <v>3763</v>
      </c>
      <c r="B1100" s="1" t="s">
        <v>3764</v>
      </c>
      <c r="C1100" s="1" t="s">
        <v>3765</v>
      </c>
      <c r="D1100" s="1" t="s">
        <v>35</v>
      </c>
      <c r="E1100" s="4">
        <v>44978</v>
      </c>
      <c r="F1100" s="8">
        <v>0.20555555555555557</v>
      </c>
      <c r="G1100" s="4">
        <v>44978</v>
      </c>
      <c r="H1100" s="1" t="s">
        <v>444</v>
      </c>
      <c r="I1100" s="1" t="s">
        <v>1300</v>
      </c>
      <c r="J1100" s="5">
        <v>3</v>
      </c>
      <c r="K1100" s="5" t="str">
        <f>VLOOKUP(J1100,'Svátky 2023'!A$18:B$20,2,0)</f>
        <v>jiné</v>
      </c>
      <c r="L1100" s="1" t="s">
        <v>733</v>
      </c>
      <c r="M1100" s="1" t="s">
        <v>22</v>
      </c>
      <c r="N1100" s="1" t="s">
        <v>21</v>
      </c>
      <c r="O1100">
        <f t="shared" si="51"/>
        <v>2</v>
      </c>
      <c r="P1100" t="str">
        <f t="shared" si="52"/>
        <v>ANO</v>
      </c>
      <c r="Q1100" s="4" t="str">
        <f>IFERROR(VLOOKUP(E1100,'Svátky 2023'!B$2:B$14,1,0),"")</f>
        <v/>
      </c>
      <c r="R1100" t="str">
        <f t="shared" si="53"/>
        <v>ANO</v>
      </c>
    </row>
    <row r="1101" spans="1:18" x14ac:dyDescent="0.25">
      <c r="A1101" s="1" t="s">
        <v>3766</v>
      </c>
      <c r="B1101" s="1" t="s">
        <v>1053</v>
      </c>
      <c r="C1101" s="1" t="s">
        <v>1054</v>
      </c>
      <c r="D1101" s="1" t="s">
        <v>48</v>
      </c>
      <c r="E1101" s="4">
        <v>44971</v>
      </c>
      <c r="F1101" s="8">
        <v>0.46319444444444446</v>
      </c>
      <c r="G1101" s="4">
        <v>44979</v>
      </c>
      <c r="H1101" s="1" t="s">
        <v>1223</v>
      </c>
      <c r="I1101" s="1" t="s">
        <v>258</v>
      </c>
      <c r="J1101" s="5">
        <v>3</v>
      </c>
      <c r="K1101" s="5" t="str">
        <f>VLOOKUP(J1101,'Svátky 2023'!A$18:B$20,2,0)</f>
        <v>jiné</v>
      </c>
      <c r="L1101" s="1" t="s">
        <v>21</v>
      </c>
      <c r="M1101" s="1" t="s">
        <v>22</v>
      </c>
      <c r="N1101" s="1" t="s">
        <v>23</v>
      </c>
      <c r="O1101">
        <f t="shared" si="51"/>
        <v>2</v>
      </c>
      <c r="P1101" t="str">
        <f t="shared" si="52"/>
        <v>NE</v>
      </c>
      <c r="Q1101" s="4" t="str">
        <f>IFERROR(VLOOKUP(E1101,'Svátky 2023'!B$2:B$14,1,0),"")</f>
        <v/>
      </c>
      <c r="R1101" t="str">
        <f t="shared" si="53"/>
        <v/>
      </c>
    </row>
    <row r="1102" spans="1:18" x14ac:dyDescent="0.25">
      <c r="A1102" s="1" t="s">
        <v>3767</v>
      </c>
      <c r="B1102" s="1" t="s">
        <v>1057</v>
      </c>
      <c r="C1102" s="1" t="s">
        <v>1058</v>
      </c>
      <c r="D1102" s="1" t="s">
        <v>48</v>
      </c>
      <c r="E1102" s="4">
        <v>44971</v>
      </c>
      <c r="F1102" s="8">
        <v>0.47430555555555554</v>
      </c>
      <c r="G1102" s="4">
        <v>44979</v>
      </c>
      <c r="H1102" s="1" t="s">
        <v>3660</v>
      </c>
      <c r="I1102" s="1" t="s">
        <v>264</v>
      </c>
      <c r="J1102" s="5">
        <v>3</v>
      </c>
      <c r="K1102" s="5" t="str">
        <f>VLOOKUP(J1102,'Svátky 2023'!A$18:B$20,2,0)</f>
        <v>jiné</v>
      </c>
      <c r="L1102" s="1" t="s">
        <v>30</v>
      </c>
      <c r="M1102" s="1" t="s">
        <v>31</v>
      </c>
      <c r="N1102" s="1" t="s">
        <v>23</v>
      </c>
      <c r="O1102">
        <f t="shared" si="51"/>
        <v>2</v>
      </c>
      <c r="P1102" t="str">
        <f t="shared" si="52"/>
        <v>NE</v>
      </c>
      <c r="Q1102" s="4" t="str">
        <f>IFERROR(VLOOKUP(E1102,'Svátky 2023'!B$2:B$14,1,0),"")</f>
        <v/>
      </c>
      <c r="R1102" t="str">
        <f t="shared" si="53"/>
        <v/>
      </c>
    </row>
    <row r="1103" spans="1:18" x14ac:dyDescent="0.25">
      <c r="A1103" s="1" t="s">
        <v>3768</v>
      </c>
      <c r="B1103" s="1" t="s">
        <v>3769</v>
      </c>
      <c r="C1103" s="1" t="s">
        <v>3770</v>
      </c>
      <c r="D1103" s="1" t="s">
        <v>64</v>
      </c>
      <c r="E1103" s="4">
        <v>44976</v>
      </c>
      <c r="F1103" s="8">
        <v>0.61319444444444449</v>
      </c>
      <c r="G1103" s="4">
        <v>44979</v>
      </c>
      <c r="H1103" s="1" t="s">
        <v>70</v>
      </c>
      <c r="I1103" s="1" t="s">
        <v>151</v>
      </c>
      <c r="J1103" s="5">
        <v>2</v>
      </c>
      <c r="K1103" s="5" t="str">
        <f>VLOOKUP(J1103,'Svátky 2023'!A$18:B$20,2,0)</f>
        <v>plánované</v>
      </c>
      <c r="L1103" s="1" t="s">
        <v>21</v>
      </c>
      <c r="M1103" s="1" t="s">
        <v>22</v>
      </c>
      <c r="N1103" s="1" t="s">
        <v>23</v>
      </c>
      <c r="O1103">
        <f t="shared" si="51"/>
        <v>7</v>
      </c>
      <c r="P1103" t="str">
        <f t="shared" si="52"/>
        <v>NE</v>
      </c>
      <c r="Q1103" s="4" t="str">
        <f>IFERROR(VLOOKUP(E1103,'Svátky 2023'!B$2:B$14,1,0),"")</f>
        <v/>
      </c>
      <c r="R1103" t="str">
        <f t="shared" si="53"/>
        <v>ANO</v>
      </c>
    </row>
    <row r="1104" spans="1:18" x14ac:dyDescent="0.25">
      <c r="A1104" s="1" t="s">
        <v>3771</v>
      </c>
      <c r="B1104" s="1" t="s">
        <v>3772</v>
      </c>
      <c r="C1104" s="1" t="s">
        <v>3773</v>
      </c>
      <c r="D1104" s="1" t="s">
        <v>257</v>
      </c>
      <c r="E1104" s="4">
        <v>44976</v>
      </c>
      <c r="F1104" s="8">
        <v>0.62708333333333333</v>
      </c>
      <c r="G1104" s="4">
        <v>44979</v>
      </c>
      <c r="H1104" s="1" t="s">
        <v>502</v>
      </c>
      <c r="I1104" s="1" t="s">
        <v>51</v>
      </c>
      <c r="J1104" s="5">
        <v>2</v>
      </c>
      <c r="K1104" s="5" t="str">
        <f>VLOOKUP(J1104,'Svátky 2023'!A$18:B$20,2,0)</f>
        <v>plánované</v>
      </c>
      <c r="L1104" s="1" t="s">
        <v>21</v>
      </c>
      <c r="M1104" s="1" t="s">
        <v>22</v>
      </c>
      <c r="N1104" s="1" t="s">
        <v>23</v>
      </c>
      <c r="O1104">
        <f t="shared" si="51"/>
        <v>7</v>
      </c>
      <c r="P1104" t="str">
        <f t="shared" si="52"/>
        <v>ANO</v>
      </c>
      <c r="Q1104" s="4" t="str">
        <f>IFERROR(VLOOKUP(E1104,'Svátky 2023'!B$2:B$14,1,0),"")</f>
        <v/>
      </c>
      <c r="R1104" t="str">
        <f t="shared" si="53"/>
        <v>ANO</v>
      </c>
    </row>
    <row r="1105" spans="1:18" x14ac:dyDescent="0.25">
      <c r="A1105" s="1" t="s">
        <v>3774</v>
      </c>
      <c r="B1105" s="1" t="s">
        <v>3775</v>
      </c>
      <c r="C1105" s="1" t="s">
        <v>3776</v>
      </c>
      <c r="D1105" s="1" t="s">
        <v>257</v>
      </c>
      <c r="E1105" s="4">
        <v>44976</v>
      </c>
      <c r="F1105" s="8">
        <v>0.62916666666666665</v>
      </c>
      <c r="G1105" s="4">
        <v>44979</v>
      </c>
      <c r="H1105" s="1" t="s">
        <v>1251</v>
      </c>
      <c r="I1105" s="1" t="s">
        <v>120</v>
      </c>
      <c r="J1105" s="5">
        <v>3</v>
      </c>
      <c r="K1105" s="5" t="str">
        <f>VLOOKUP(J1105,'Svátky 2023'!A$18:B$20,2,0)</f>
        <v>jiné</v>
      </c>
      <c r="L1105" s="1" t="s">
        <v>30</v>
      </c>
      <c r="M1105" s="1" t="s">
        <v>31</v>
      </c>
      <c r="N1105" s="1" t="s">
        <v>23</v>
      </c>
      <c r="O1105">
        <f t="shared" si="51"/>
        <v>7</v>
      </c>
      <c r="P1105" t="str">
        <f t="shared" si="52"/>
        <v>ANO</v>
      </c>
      <c r="Q1105" s="4" t="str">
        <f>IFERROR(VLOOKUP(E1105,'Svátky 2023'!B$2:B$14,1,0),"")</f>
        <v/>
      </c>
      <c r="R1105" t="str">
        <f t="shared" si="53"/>
        <v>ANO</v>
      </c>
    </row>
    <row r="1106" spans="1:18" x14ac:dyDescent="0.25">
      <c r="A1106" s="1" t="s">
        <v>3777</v>
      </c>
      <c r="B1106" s="1" t="s">
        <v>3778</v>
      </c>
      <c r="C1106" s="1" t="s">
        <v>3779</v>
      </c>
      <c r="D1106" s="1" t="s">
        <v>48</v>
      </c>
      <c r="E1106" s="4">
        <v>44976</v>
      </c>
      <c r="F1106" s="8">
        <v>0.63958333333333328</v>
      </c>
      <c r="G1106" s="4">
        <v>44979</v>
      </c>
      <c r="H1106" s="1" t="s">
        <v>238</v>
      </c>
      <c r="I1106" s="1" t="s">
        <v>151</v>
      </c>
      <c r="J1106" s="5">
        <v>2</v>
      </c>
      <c r="K1106" s="5" t="str">
        <f>VLOOKUP(J1106,'Svátky 2023'!A$18:B$20,2,0)</f>
        <v>plánované</v>
      </c>
      <c r="L1106" s="1" t="s">
        <v>21</v>
      </c>
      <c r="M1106" s="1" t="s">
        <v>22</v>
      </c>
      <c r="N1106" s="1" t="s">
        <v>23</v>
      </c>
      <c r="O1106">
        <f t="shared" si="51"/>
        <v>7</v>
      </c>
      <c r="P1106" t="str">
        <f t="shared" si="52"/>
        <v>ANO</v>
      </c>
      <c r="Q1106" s="4" t="str">
        <f>IFERROR(VLOOKUP(E1106,'Svátky 2023'!B$2:B$14,1,0),"")</f>
        <v/>
      </c>
      <c r="R1106" t="str">
        <f t="shared" si="53"/>
        <v>ANO</v>
      </c>
    </row>
    <row r="1107" spans="1:18" x14ac:dyDescent="0.25">
      <c r="A1107" s="1" t="s">
        <v>3780</v>
      </c>
      <c r="B1107" s="1" t="s">
        <v>3781</v>
      </c>
      <c r="C1107" s="1" t="s">
        <v>3782</v>
      </c>
      <c r="D1107" s="1" t="s">
        <v>48</v>
      </c>
      <c r="E1107" s="4">
        <v>44977</v>
      </c>
      <c r="F1107" s="8">
        <v>0.4152777777777778</v>
      </c>
      <c r="G1107" s="4">
        <v>44979</v>
      </c>
      <c r="H1107" s="1" t="s">
        <v>1676</v>
      </c>
      <c r="I1107" s="1" t="s">
        <v>151</v>
      </c>
      <c r="J1107" s="5">
        <v>2</v>
      </c>
      <c r="K1107" s="5" t="str">
        <f>VLOOKUP(J1107,'Svátky 2023'!A$18:B$20,2,0)</f>
        <v>plánované</v>
      </c>
      <c r="L1107" s="1" t="s">
        <v>21</v>
      </c>
      <c r="M1107" s="1" t="s">
        <v>22</v>
      </c>
      <c r="N1107" s="1" t="s">
        <v>23</v>
      </c>
      <c r="O1107">
        <f t="shared" si="51"/>
        <v>1</v>
      </c>
      <c r="P1107" t="str">
        <f t="shared" si="52"/>
        <v>NE</v>
      </c>
      <c r="Q1107" s="4" t="str">
        <f>IFERROR(VLOOKUP(E1107,'Svátky 2023'!B$2:B$14,1,0),"")</f>
        <v/>
      </c>
      <c r="R1107" t="str">
        <f t="shared" si="53"/>
        <v/>
      </c>
    </row>
    <row r="1108" spans="1:18" x14ac:dyDescent="0.25">
      <c r="A1108" s="1" t="s">
        <v>3783</v>
      </c>
      <c r="B1108" s="1" t="s">
        <v>3784</v>
      </c>
      <c r="C1108" s="1" t="s">
        <v>3785</v>
      </c>
      <c r="D1108" s="1" t="s">
        <v>64</v>
      </c>
      <c r="E1108" s="4">
        <v>44977</v>
      </c>
      <c r="F1108" s="8">
        <v>0.4375</v>
      </c>
      <c r="G1108" s="4">
        <v>44979</v>
      </c>
      <c r="H1108" s="1" t="s">
        <v>253</v>
      </c>
      <c r="I1108" s="1" t="s">
        <v>151</v>
      </c>
      <c r="J1108" s="5">
        <v>2</v>
      </c>
      <c r="K1108" s="5" t="str">
        <f>VLOOKUP(J1108,'Svátky 2023'!A$18:B$20,2,0)</f>
        <v>plánované</v>
      </c>
      <c r="L1108" s="1" t="s">
        <v>21</v>
      </c>
      <c r="M1108" s="1" t="s">
        <v>22</v>
      </c>
      <c r="N1108" s="1" t="s">
        <v>23</v>
      </c>
      <c r="O1108">
        <f t="shared" si="51"/>
        <v>1</v>
      </c>
      <c r="P1108" t="str">
        <f t="shared" si="52"/>
        <v>NE</v>
      </c>
      <c r="Q1108" s="4" t="str">
        <f>IFERROR(VLOOKUP(E1108,'Svátky 2023'!B$2:B$14,1,0),"")</f>
        <v/>
      </c>
      <c r="R1108" t="str">
        <f t="shared" si="53"/>
        <v/>
      </c>
    </row>
    <row r="1109" spans="1:18" x14ac:dyDescent="0.25">
      <c r="A1109" s="1" t="s">
        <v>3786</v>
      </c>
      <c r="B1109" s="1" t="s">
        <v>3787</v>
      </c>
      <c r="C1109" s="1" t="s">
        <v>3788</v>
      </c>
      <c r="D1109" s="1" t="s">
        <v>64</v>
      </c>
      <c r="E1109" s="4">
        <v>44977</v>
      </c>
      <c r="F1109" s="8">
        <v>0.46527777777777773</v>
      </c>
      <c r="G1109" s="4">
        <v>44979</v>
      </c>
      <c r="H1109" s="1" t="s">
        <v>49</v>
      </c>
      <c r="I1109" s="1" t="s">
        <v>19</v>
      </c>
      <c r="J1109" s="5">
        <v>2</v>
      </c>
      <c r="K1109" s="5" t="str">
        <f>VLOOKUP(J1109,'Svátky 2023'!A$18:B$20,2,0)</f>
        <v>plánované</v>
      </c>
      <c r="L1109" s="1" t="s">
        <v>21</v>
      </c>
      <c r="M1109" s="1" t="s">
        <v>22</v>
      </c>
      <c r="N1109" s="1" t="s">
        <v>23</v>
      </c>
      <c r="O1109">
        <f t="shared" si="51"/>
        <v>1</v>
      </c>
      <c r="P1109" t="str">
        <f t="shared" si="52"/>
        <v>NE</v>
      </c>
      <c r="Q1109" s="4" t="str">
        <f>IFERROR(VLOOKUP(E1109,'Svátky 2023'!B$2:B$14,1,0),"")</f>
        <v/>
      </c>
      <c r="R1109" t="str">
        <f t="shared" si="53"/>
        <v/>
      </c>
    </row>
    <row r="1110" spans="1:18" x14ac:dyDescent="0.25">
      <c r="A1110" s="1" t="s">
        <v>3789</v>
      </c>
      <c r="B1110" s="1" t="s">
        <v>3790</v>
      </c>
      <c r="C1110" s="1" t="s">
        <v>3791</v>
      </c>
      <c r="D1110" s="1" t="s">
        <v>64</v>
      </c>
      <c r="E1110" s="4">
        <v>44977</v>
      </c>
      <c r="F1110" s="8">
        <v>0.53472222222222221</v>
      </c>
      <c r="G1110" s="4">
        <v>44979</v>
      </c>
      <c r="H1110" s="1" t="s">
        <v>494</v>
      </c>
      <c r="I1110" s="1" t="s">
        <v>151</v>
      </c>
      <c r="J1110" s="5">
        <v>2</v>
      </c>
      <c r="K1110" s="5" t="str">
        <f>VLOOKUP(J1110,'Svátky 2023'!A$18:B$20,2,0)</f>
        <v>plánované</v>
      </c>
      <c r="L1110" s="1" t="s">
        <v>21</v>
      </c>
      <c r="M1110" s="1" t="s">
        <v>22</v>
      </c>
      <c r="N1110" s="1" t="s">
        <v>23</v>
      </c>
      <c r="O1110">
        <f t="shared" si="51"/>
        <v>1</v>
      </c>
      <c r="P1110" t="str">
        <f t="shared" si="52"/>
        <v>NE</v>
      </c>
      <c r="Q1110" s="4" t="str">
        <f>IFERROR(VLOOKUP(E1110,'Svátky 2023'!B$2:B$14,1,0),"")</f>
        <v/>
      </c>
      <c r="R1110" t="str">
        <f t="shared" si="53"/>
        <v/>
      </c>
    </row>
    <row r="1111" spans="1:18" x14ac:dyDescent="0.25">
      <c r="A1111" s="1" t="s">
        <v>3792</v>
      </c>
      <c r="B1111" s="1" t="s">
        <v>3793</v>
      </c>
      <c r="C1111" s="1" t="s">
        <v>3794</v>
      </c>
      <c r="D1111" s="1" t="s">
        <v>35</v>
      </c>
      <c r="E1111" s="4">
        <v>44977</v>
      </c>
      <c r="F1111" s="8">
        <v>0.63541666666666663</v>
      </c>
      <c r="G1111" s="4">
        <v>44979</v>
      </c>
      <c r="H1111" s="1" t="s">
        <v>893</v>
      </c>
      <c r="I1111" s="1" t="s">
        <v>38</v>
      </c>
      <c r="J1111" s="5">
        <v>1</v>
      </c>
      <c r="K1111" s="5" t="str">
        <f>VLOOKUP(J1111,'Svátky 2023'!A$18:B$20,2,0)</f>
        <v>neodkladné</v>
      </c>
      <c r="L1111" s="1" t="s">
        <v>20</v>
      </c>
      <c r="M1111" s="1" t="s">
        <v>22</v>
      </c>
      <c r="N1111" s="1" t="s">
        <v>23</v>
      </c>
      <c r="O1111">
        <f t="shared" si="51"/>
        <v>1</v>
      </c>
      <c r="P1111" t="str">
        <f t="shared" si="52"/>
        <v>ANO</v>
      </c>
      <c r="Q1111" s="4" t="str">
        <f>IFERROR(VLOOKUP(E1111,'Svátky 2023'!B$2:B$14,1,0),"")</f>
        <v/>
      </c>
      <c r="R1111" t="str">
        <f t="shared" si="53"/>
        <v>ANO</v>
      </c>
    </row>
    <row r="1112" spans="1:18" x14ac:dyDescent="0.25">
      <c r="A1112" s="1" t="s">
        <v>3795</v>
      </c>
      <c r="B1112" s="1" t="s">
        <v>3796</v>
      </c>
      <c r="C1112" s="1" t="s">
        <v>3797</v>
      </c>
      <c r="D1112" s="1" t="s">
        <v>35</v>
      </c>
      <c r="E1112" s="4">
        <v>44977</v>
      </c>
      <c r="F1112" s="8">
        <v>0.70277777777777783</v>
      </c>
      <c r="G1112" s="4">
        <v>44979</v>
      </c>
      <c r="H1112" s="1" t="s">
        <v>2280</v>
      </c>
      <c r="I1112" s="1" t="s">
        <v>44</v>
      </c>
      <c r="J1112" s="5">
        <v>3</v>
      </c>
      <c r="K1112" s="5" t="str">
        <f>VLOOKUP(J1112,'Svátky 2023'!A$18:B$20,2,0)</f>
        <v>jiné</v>
      </c>
      <c r="L1112" s="1" t="s">
        <v>30</v>
      </c>
      <c r="M1112" s="1" t="s">
        <v>31</v>
      </c>
      <c r="N1112" s="1" t="s">
        <v>23</v>
      </c>
      <c r="O1112">
        <f t="shared" si="51"/>
        <v>1</v>
      </c>
      <c r="P1112" t="str">
        <f t="shared" si="52"/>
        <v>ANO</v>
      </c>
      <c r="Q1112" s="4" t="str">
        <f>IFERROR(VLOOKUP(E1112,'Svátky 2023'!B$2:B$14,1,0),"")</f>
        <v/>
      </c>
      <c r="R1112" t="str">
        <f t="shared" si="53"/>
        <v>ANO</v>
      </c>
    </row>
    <row r="1113" spans="1:18" x14ac:dyDescent="0.25">
      <c r="A1113" s="1" t="s">
        <v>3798</v>
      </c>
      <c r="B1113" s="1" t="s">
        <v>3799</v>
      </c>
      <c r="C1113" s="1" t="s">
        <v>3800</v>
      </c>
      <c r="D1113" s="1" t="s">
        <v>35</v>
      </c>
      <c r="E1113" s="4">
        <v>44977</v>
      </c>
      <c r="F1113" s="8">
        <v>0.80972222222222223</v>
      </c>
      <c r="G1113" s="4">
        <v>44979</v>
      </c>
      <c r="H1113" s="1" t="s">
        <v>1209</v>
      </c>
      <c r="I1113" s="1" t="s">
        <v>19</v>
      </c>
      <c r="J1113" s="5">
        <v>1</v>
      </c>
      <c r="K1113" s="5" t="str">
        <f>VLOOKUP(J1113,'Svátky 2023'!A$18:B$20,2,0)</f>
        <v>neodkladné</v>
      </c>
      <c r="L1113" s="1" t="s">
        <v>22</v>
      </c>
      <c r="M1113" s="1" t="s">
        <v>20</v>
      </c>
      <c r="N1113" s="1" t="s">
        <v>23</v>
      </c>
      <c r="O1113">
        <f t="shared" si="51"/>
        <v>1</v>
      </c>
      <c r="P1113" t="str">
        <f t="shared" si="52"/>
        <v>ANO</v>
      </c>
      <c r="Q1113" s="4" t="str">
        <f>IFERROR(VLOOKUP(E1113,'Svátky 2023'!B$2:B$14,1,0),"")</f>
        <v/>
      </c>
      <c r="R1113" t="str">
        <f t="shared" si="53"/>
        <v>ANO</v>
      </c>
    </row>
    <row r="1114" spans="1:18" x14ac:dyDescent="0.25">
      <c r="A1114" s="1" t="s">
        <v>3801</v>
      </c>
      <c r="B1114" s="1" t="s">
        <v>1684</v>
      </c>
      <c r="C1114" s="1" t="s">
        <v>1685</v>
      </c>
      <c r="D1114" s="1" t="s">
        <v>48</v>
      </c>
      <c r="E1114" s="4">
        <v>44977</v>
      </c>
      <c r="F1114" s="8">
        <v>0.83263888888888893</v>
      </c>
      <c r="G1114" s="4">
        <v>44979</v>
      </c>
      <c r="H1114" s="1" t="s">
        <v>592</v>
      </c>
      <c r="I1114" s="1" t="s">
        <v>19</v>
      </c>
      <c r="J1114" s="5">
        <v>1</v>
      </c>
      <c r="K1114" s="5" t="str">
        <f>VLOOKUP(J1114,'Svátky 2023'!A$18:B$20,2,0)</f>
        <v>neodkladné</v>
      </c>
      <c r="L1114" s="1" t="s">
        <v>30</v>
      </c>
      <c r="M1114" s="1" t="s">
        <v>22</v>
      </c>
      <c r="N1114" s="1" t="s">
        <v>23</v>
      </c>
      <c r="O1114">
        <f t="shared" si="51"/>
        <v>1</v>
      </c>
      <c r="P1114" t="str">
        <f t="shared" si="52"/>
        <v>ANO</v>
      </c>
      <c r="Q1114" s="4" t="str">
        <f>IFERROR(VLOOKUP(E1114,'Svátky 2023'!B$2:B$14,1,0),"")</f>
        <v/>
      </c>
      <c r="R1114" t="str">
        <f t="shared" si="53"/>
        <v>ANO</v>
      </c>
    </row>
    <row r="1115" spans="1:18" x14ac:dyDescent="0.25">
      <c r="A1115" s="1" t="s">
        <v>3802</v>
      </c>
      <c r="B1115" s="1" t="s">
        <v>3803</v>
      </c>
      <c r="C1115" s="1" t="s">
        <v>3804</v>
      </c>
      <c r="D1115" s="1" t="s">
        <v>16</v>
      </c>
      <c r="E1115" s="4">
        <v>44978</v>
      </c>
      <c r="F1115" s="8">
        <v>0.33888888888888885</v>
      </c>
      <c r="G1115" s="4">
        <v>44979</v>
      </c>
      <c r="H1115" s="1" t="s">
        <v>1004</v>
      </c>
      <c r="I1115" s="1" t="s">
        <v>19</v>
      </c>
      <c r="J1115" s="5">
        <v>2</v>
      </c>
      <c r="K1115" s="5" t="str">
        <f>VLOOKUP(J1115,'Svátky 2023'!A$18:B$20,2,0)</f>
        <v>plánované</v>
      </c>
      <c r="L1115" s="1" t="s">
        <v>21</v>
      </c>
      <c r="M1115" s="1" t="s">
        <v>20</v>
      </c>
      <c r="N1115" s="1" t="s">
        <v>23</v>
      </c>
      <c r="O1115">
        <f t="shared" si="51"/>
        <v>2</v>
      </c>
      <c r="P1115" t="str">
        <f t="shared" si="52"/>
        <v>NE</v>
      </c>
      <c r="Q1115" s="4" t="str">
        <f>IFERROR(VLOOKUP(E1115,'Svátky 2023'!B$2:B$14,1,0),"")</f>
        <v/>
      </c>
      <c r="R1115" t="str">
        <f t="shared" si="53"/>
        <v/>
      </c>
    </row>
    <row r="1116" spans="1:18" x14ac:dyDescent="0.25">
      <c r="A1116" s="1" t="s">
        <v>3806</v>
      </c>
      <c r="B1116" s="1" t="s">
        <v>3807</v>
      </c>
      <c r="C1116" s="1" t="s">
        <v>3808</v>
      </c>
      <c r="D1116" s="1" t="s">
        <v>35</v>
      </c>
      <c r="E1116" s="4">
        <v>44978</v>
      </c>
      <c r="F1116" s="8">
        <v>0.39374999999999999</v>
      </c>
      <c r="G1116" s="4">
        <v>44979</v>
      </c>
      <c r="H1116" s="1" t="s">
        <v>719</v>
      </c>
      <c r="I1116" s="1" t="s">
        <v>19</v>
      </c>
      <c r="J1116" s="5">
        <v>2</v>
      </c>
      <c r="K1116" s="5" t="str">
        <f>VLOOKUP(J1116,'Svátky 2023'!A$18:B$20,2,0)</f>
        <v>plánované</v>
      </c>
      <c r="L1116" s="1" t="s">
        <v>21</v>
      </c>
      <c r="M1116" s="1" t="s">
        <v>31</v>
      </c>
      <c r="N1116" s="1" t="s">
        <v>23</v>
      </c>
      <c r="O1116">
        <f t="shared" si="51"/>
        <v>2</v>
      </c>
      <c r="P1116" t="str">
        <f t="shared" si="52"/>
        <v>NE</v>
      </c>
      <c r="Q1116" s="4" t="str">
        <f>IFERROR(VLOOKUP(E1116,'Svátky 2023'!B$2:B$14,1,0),"")</f>
        <v/>
      </c>
      <c r="R1116" t="str">
        <f t="shared" si="53"/>
        <v/>
      </c>
    </row>
    <row r="1117" spans="1:18" x14ac:dyDescent="0.25">
      <c r="A1117" s="1" t="s">
        <v>3809</v>
      </c>
      <c r="B1117" s="1" t="s">
        <v>3810</v>
      </c>
      <c r="C1117" s="1" t="s">
        <v>3811</v>
      </c>
      <c r="D1117" s="1" t="s">
        <v>16</v>
      </c>
      <c r="E1117" s="4">
        <v>44978</v>
      </c>
      <c r="F1117" s="8">
        <v>0.40833333333333338</v>
      </c>
      <c r="G1117" s="4">
        <v>44979</v>
      </c>
      <c r="H1117" s="1" t="s">
        <v>3180</v>
      </c>
      <c r="I1117" s="1" t="s">
        <v>19</v>
      </c>
      <c r="J1117" s="5">
        <v>2</v>
      </c>
      <c r="K1117" s="5" t="str">
        <f>VLOOKUP(J1117,'Svátky 2023'!A$18:B$20,2,0)</f>
        <v>plánované</v>
      </c>
      <c r="L1117" s="1" t="s">
        <v>21</v>
      </c>
      <c r="M1117" s="1" t="s">
        <v>31</v>
      </c>
      <c r="N1117" s="1" t="s">
        <v>23</v>
      </c>
      <c r="O1117">
        <f t="shared" si="51"/>
        <v>2</v>
      </c>
      <c r="P1117" t="str">
        <f t="shared" si="52"/>
        <v>NE</v>
      </c>
      <c r="Q1117" s="4" t="str">
        <f>IFERROR(VLOOKUP(E1117,'Svátky 2023'!B$2:B$14,1,0),"")</f>
        <v/>
      </c>
      <c r="R1117" t="str">
        <f t="shared" si="53"/>
        <v/>
      </c>
    </row>
    <row r="1118" spans="1:18" x14ac:dyDescent="0.25">
      <c r="A1118" s="1" t="s">
        <v>3812</v>
      </c>
      <c r="B1118" s="1" t="s">
        <v>3813</v>
      </c>
      <c r="C1118" s="1" t="s">
        <v>3814</v>
      </c>
      <c r="D1118" s="1" t="s">
        <v>48</v>
      </c>
      <c r="E1118" s="4">
        <v>44978</v>
      </c>
      <c r="F1118" s="8">
        <v>0.4375</v>
      </c>
      <c r="G1118" s="4">
        <v>44979</v>
      </c>
      <c r="H1118" s="1" t="s">
        <v>1959</v>
      </c>
      <c r="I1118" s="1" t="s">
        <v>151</v>
      </c>
      <c r="J1118" s="5">
        <v>2</v>
      </c>
      <c r="K1118" s="5" t="str">
        <f>VLOOKUP(J1118,'Svátky 2023'!A$18:B$20,2,0)</f>
        <v>plánované</v>
      </c>
      <c r="L1118" s="1" t="s">
        <v>21</v>
      </c>
      <c r="M1118" s="1" t="s">
        <v>22</v>
      </c>
      <c r="N1118" s="1" t="s">
        <v>23</v>
      </c>
      <c r="O1118">
        <f t="shared" si="51"/>
        <v>2</v>
      </c>
      <c r="P1118" t="str">
        <f t="shared" si="52"/>
        <v>NE</v>
      </c>
      <c r="Q1118" s="4" t="str">
        <f>IFERROR(VLOOKUP(E1118,'Svátky 2023'!B$2:B$14,1,0),"")</f>
        <v/>
      </c>
      <c r="R1118" t="str">
        <f t="shared" si="53"/>
        <v/>
      </c>
    </row>
    <row r="1119" spans="1:18" x14ac:dyDescent="0.25">
      <c r="A1119" s="1" t="s">
        <v>3815</v>
      </c>
      <c r="B1119" s="1" t="s">
        <v>3816</v>
      </c>
      <c r="C1119" s="1" t="s">
        <v>3817</v>
      </c>
      <c r="D1119" s="1" t="s">
        <v>48</v>
      </c>
      <c r="E1119" s="4">
        <v>44978</v>
      </c>
      <c r="F1119" s="8">
        <v>0.52083333333333337</v>
      </c>
      <c r="G1119" s="4">
        <v>44979</v>
      </c>
      <c r="H1119" s="1" t="s">
        <v>2567</v>
      </c>
      <c r="I1119" s="1" t="s">
        <v>145</v>
      </c>
      <c r="J1119" s="5">
        <v>3</v>
      </c>
      <c r="K1119" s="5" t="str">
        <f>VLOOKUP(J1119,'Svátky 2023'!A$18:B$20,2,0)</f>
        <v>jiné</v>
      </c>
      <c r="L1119" s="1" t="s">
        <v>30</v>
      </c>
      <c r="M1119" s="1" t="s">
        <v>31</v>
      </c>
      <c r="N1119" s="1" t="s">
        <v>23</v>
      </c>
      <c r="O1119">
        <f t="shared" si="51"/>
        <v>2</v>
      </c>
      <c r="P1119" t="str">
        <f t="shared" si="52"/>
        <v>NE</v>
      </c>
      <c r="Q1119" s="4" t="str">
        <f>IFERROR(VLOOKUP(E1119,'Svátky 2023'!B$2:B$14,1,0),"")</f>
        <v/>
      </c>
      <c r="R1119" t="str">
        <f t="shared" si="53"/>
        <v/>
      </c>
    </row>
    <row r="1120" spans="1:18" x14ac:dyDescent="0.25">
      <c r="A1120" s="1" t="s">
        <v>3818</v>
      </c>
      <c r="B1120" s="1" t="s">
        <v>3737</v>
      </c>
      <c r="C1120" s="1" t="s">
        <v>3738</v>
      </c>
      <c r="D1120" s="1" t="s">
        <v>48</v>
      </c>
      <c r="E1120" s="4">
        <v>44978</v>
      </c>
      <c r="F1120" s="8">
        <v>0.57500000000000007</v>
      </c>
      <c r="G1120" s="4">
        <v>44979</v>
      </c>
      <c r="H1120" s="1" t="s">
        <v>330</v>
      </c>
      <c r="I1120" s="1" t="s">
        <v>145</v>
      </c>
      <c r="J1120" s="5">
        <v>3</v>
      </c>
      <c r="K1120" s="5" t="str">
        <f>VLOOKUP(J1120,'Svátky 2023'!A$18:B$20,2,0)</f>
        <v>jiné</v>
      </c>
      <c r="L1120" s="1" t="s">
        <v>30</v>
      </c>
      <c r="M1120" s="1" t="s">
        <v>31</v>
      </c>
      <c r="N1120" s="1" t="s">
        <v>23</v>
      </c>
      <c r="O1120">
        <f t="shared" si="51"/>
        <v>2</v>
      </c>
      <c r="P1120" t="str">
        <f t="shared" si="52"/>
        <v>NE</v>
      </c>
      <c r="Q1120" s="4" t="str">
        <f>IFERROR(VLOOKUP(E1120,'Svátky 2023'!B$2:B$14,1,0),"")</f>
        <v/>
      </c>
      <c r="R1120" t="str">
        <f t="shared" si="53"/>
        <v/>
      </c>
    </row>
    <row r="1121" spans="1:18" x14ac:dyDescent="0.25">
      <c r="A1121" s="1" t="s">
        <v>3819</v>
      </c>
      <c r="B1121" s="1" t="s">
        <v>3820</v>
      </c>
      <c r="C1121" s="1" t="s">
        <v>3821</v>
      </c>
      <c r="D1121" s="1" t="s">
        <v>48</v>
      </c>
      <c r="E1121" s="4">
        <v>44939</v>
      </c>
      <c r="F1121" s="8">
        <v>0.45624999999999999</v>
      </c>
      <c r="G1121" s="4">
        <v>44980</v>
      </c>
      <c r="H1121" s="1" t="s">
        <v>1412</v>
      </c>
      <c r="I1121" s="1" t="s">
        <v>19</v>
      </c>
      <c r="J1121" s="5">
        <v>1</v>
      </c>
      <c r="K1121" s="5" t="str">
        <f>VLOOKUP(J1121,'Svátky 2023'!A$18:B$20,2,0)</f>
        <v>neodkladné</v>
      </c>
      <c r="L1121" s="1" t="s">
        <v>21</v>
      </c>
      <c r="M1121" s="1" t="s">
        <v>22</v>
      </c>
      <c r="N1121" s="1" t="s">
        <v>23</v>
      </c>
      <c r="O1121">
        <f t="shared" si="51"/>
        <v>5</v>
      </c>
      <c r="P1121" t="str">
        <f t="shared" si="52"/>
        <v>NE</v>
      </c>
      <c r="Q1121" s="4" t="str">
        <f>IFERROR(VLOOKUP(E1121,'Svátky 2023'!B$2:B$14,1,0),"")</f>
        <v/>
      </c>
      <c r="R1121" t="str">
        <f t="shared" si="53"/>
        <v/>
      </c>
    </row>
    <row r="1122" spans="1:18" x14ac:dyDescent="0.25">
      <c r="A1122" s="1" t="s">
        <v>3822</v>
      </c>
      <c r="B1122" s="1" t="s">
        <v>3823</v>
      </c>
      <c r="C1122" s="1" t="s">
        <v>3824</v>
      </c>
      <c r="D1122" s="1" t="s">
        <v>48</v>
      </c>
      <c r="E1122" s="4">
        <v>44970</v>
      </c>
      <c r="F1122" s="8">
        <v>0.93472222222222223</v>
      </c>
      <c r="G1122" s="4">
        <v>44980</v>
      </c>
      <c r="H1122" s="1" t="s">
        <v>325</v>
      </c>
      <c r="I1122" s="1" t="s">
        <v>1300</v>
      </c>
      <c r="J1122" s="5">
        <v>1</v>
      </c>
      <c r="K1122" s="5" t="str">
        <f>VLOOKUP(J1122,'Svátky 2023'!A$18:B$20,2,0)</f>
        <v>neodkladné</v>
      </c>
      <c r="L1122" s="1" t="s">
        <v>31</v>
      </c>
      <c r="M1122" s="1" t="s">
        <v>22</v>
      </c>
      <c r="N1122" s="1" t="s">
        <v>31</v>
      </c>
      <c r="O1122">
        <f t="shared" si="51"/>
        <v>1</v>
      </c>
      <c r="P1122" t="str">
        <f t="shared" si="52"/>
        <v>ANO</v>
      </c>
      <c r="Q1122" s="4" t="str">
        <f>IFERROR(VLOOKUP(E1122,'Svátky 2023'!B$2:B$14,1,0),"")</f>
        <v/>
      </c>
      <c r="R1122" t="str">
        <f t="shared" si="53"/>
        <v>ANO</v>
      </c>
    </row>
    <row r="1123" spans="1:18" x14ac:dyDescent="0.25">
      <c r="A1123" s="1" t="s">
        <v>3825</v>
      </c>
      <c r="B1123" s="1" t="s">
        <v>3826</v>
      </c>
      <c r="C1123" s="1" t="s">
        <v>3827</v>
      </c>
      <c r="D1123" s="1" t="s">
        <v>48</v>
      </c>
      <c r="E1123" s="4">
        <v>44972</v>
      </c>
      <c r="F1123" s="8">
        <v>0.67986111111111114</v>
      </c>
      <c r="G1123" s="4">
        <v>44980</v>
      </c>
      <c r="H1123" s="1" t="s">
        <v>2615</v>
      </c>
      <c r="I1123" s="1" t="s">
        <v>1300</v>
      </c>
      <c r="J1123" s="5">
        <v>1</v>
      </c>
      <c r="K1123" s="5" t="str">
        <f>VLOOKUP(J1123,'Svátky 2023'!A$18:B$20,2,0)</f>
        <v>neodkladné</v>
      </c>
      <c r="L1123" s="1" t="s">
        <v>22</v>
      </c>
      <c r="M1123" s="1" t="s">
        <v>22</v>
      </c>
      <c r="N1123" s="1" t="s">
        <v>21</v>
      </c>
      <c r="O1123">
        <f t="shared" si="51"/>
        <v>3</v>
      </c>
      <c r="P1123" t="str">
        <f t="shared" si="52"/>
        <v>ANO</v>
      </c>
      <c r="Q1123" s="4" t="str">
        <f>IFERROR(VLOOKUP(E1123,'Svátky 2023'!B$2:B$14,1,0),"")</f>
        <v/>
      </c>
      <c r="R1123" t="str">
        <f t="shared" si="53"/>
        <v>ANO</v>
      </c>
    </row>
    <row r="1124" spans="1:18" x14ac:dyDescent="0.25">
      <c r="A1124" s="1" t="s">
        <v>3828</v>
      </c>
      <c r="B1124" s="1" t="s">
        <v>3829</v>
      </c>
      <c r="C1124" s="1" t="s">
        <v>3830</v>
      </c>
      <c r="D1124" s="1" t="s">
        <v>48</v>
      </c>
      <c r="E1124" s="4">
        <v>44974</v>
      </c>
      <c r="F1124" s="8">
        <v>0.93194444444444446</v>
      </c>
      <c r="G1124" s="4">
        <v>44980</v>
      </c>
      <c r="H1124" s="1" t="s">
        <v>348</v>
      </c>
      <c r="I1124" s="1" t="s">
        <v>51</v>
      </c>
      <c r="J1124" s="5">
        <v>3</v>
      </c>
      <c r="K1124" s="5" t="str">
        <f>VLOOKUP(J1124,'Svátky 2023'!A$18:B$20,2,0)</f>
        <v>jiné</v>
      </c>
      <c r="L1124" s="1" t="s">
        <v>21</v>
      </c>
      <c r="M1124" s="1" t="s">
        <v>22</v>
      </c>
      <c r="N1124" s="1" t="s">
        <v>23</v>
      </c>
      <c r="O1124">
        <f t="shared" si="51"/>
        <v>5</v>
      </c>
      <c r="P1124" t="str">
        <f t="shared" si="52"/>
        <v>ANO</v>
      </c>
      <c r="Q1124" s="4" t="str">
        <f>IFERROR(VLOOKUP(E1124,'Svátky 2023'!B$2:B$14,1,0),"")</f>
        <v/>
      </c>
      <c r="R1124" t="str">
        <f t="shared" si="53"/>
        <v>ANO</v>
      </c>
    </row>
    <row r="1125" spans="1:18" x14ac:dyDescent="0.25">
      <c r="A1125" s="1" t="s">
        <v>3831</v>
      </c>
      <c r="B1125" s="1" t="s">
        <v>3832</v>
      </c>
      <c r="C1125" s="1" t="s">
        <v>3833</v>
      </c>
      <c r="D1125" s="1" t="s">
        <v>3834</v>
      </c>
      <c r="E1125" s="4">
        <v>44976</v>
      </c>
      <c r="F1125" s="8">
        <v>0.66388888888888886</v>
      </c>
      <c r="G1125" s="4">
        <v>44980</v>
      </c>
      <c r="H1125" s="1" t="s">
        <v>2975</v>
      </c>
      <c r="I1125" s="1" t="s">
        <v>51</v>
      </c>
      <c r="J1125" s="5">
        <v>2</v>
      </c>
      <c r="K1125" s="5" t="str">
        <f>VLOOKUP(J1125,'Svátky 2023'!A$18:B$20,2,0)</f>
        <v>plánované</v>
      </c>
      <c r="L1125" s="1" t="s">
        <v>21</v>
      </c>
      <c r="M1125" s="1" t="s">
        <v>22</v>
      </c>
      <c r="N1125" s="1" t="s">
        <v>23</v>
      </c>
      <c r="O1125">
        <f t="shared" si="51"/>
        <v>7</v>
      </c>
      <c r="P1125" t="str">
        <f t="shared" si="52"/>
        <v>ANO</v>
      </c>
      <c r="Q1125" s="4" t="str">
        <f>IFERROR(VLOOKUP(E1125,'Svátky 2023'!B$2:B$14,1,0),"")</f>
        <v/>
      </c>
      <c r="R1125" t="str">
        <f t="shared" si="53"/>
        <v>ANO</v>
      </c>
    </row>
    <row r="1126" spans="1:18" x14ac:dyDescent="0.25">
      <c r="A1126" s="1" t="s">
        <v>3836</v>
      </c>
      <c r="B1126" s="1" t="s">
        <v>3837</v>
      </c>
      <c r="C1126" s="1" t="s">
        <v>3838</v>
      </c>
      <c r="D1126" s="1" t="s">
        <v>35</v>
      </c>
      <c r="E1126" s="4">
        <v>44976</v>
      </c>
      <c r="F1126" s="8">
        <v>0.74861111111111101</v>
      </c>
      <c r="G1126" s="4">
        <v>44980</v>
      </c>
      <c r="H1126" s="1" t="s">
        <v>306</v>
      </c>
      <c r="I1126" s="1" t="s">
        <v>19</v>
      </c>
      <c r="J1126" s="5">
        <v>3</v>
      </c>
      <c r="K1126" s="5" t="str">
        <f>VLOOKUP(J1126,'Svátky 2023'!A$18:B$20,2,0)</f>
        <v>jiné</v>
      </c>
      <c r="L1126" s="1" t="s">
        <v>21</v>
      </c>
      <c r="M1126" s="1" t="s">
        <v>22</v>
      </c>
      <c r="N1126" s="1" t="s">
        <v>733</v>
      </c>
      <c r="O1126">
        <f t="shared" si="51"/>
        <v>7</v>
      </c>
      <c r="P1126" t="str">
        <f t="shared" si="52"/>
        <v>ANO</v>
      </c>
      <c r="Q1126" s="4" t="str">
        <f>IFERROR(VLOOKUP(E1126,'Svátky 2023'!B$2:B$14,1,0),"")</f>
        <v/>
      </c>
      <c r="R1126" t="str">
        <f t="shared" si="53"/>
        <v>ANO</v>
      </c>
    </row>
    <row r="1127" spans="1:18" x14ac:dyDescent="0.25">
      <c r="A1127" s="1" t="s">
        <v>3839</v>
      </c>
      <c r="B1127" s="1" t="s">
        <v>1567</v>
      </c>
      <c r="C1127" s="1" t="s">
        <v>1568</v>
      </c>
      <c r="D1127" s="1" t="s">
        <v>48</v>
      </c>
      <c r="E1127" s="4">
        <v>44976</v>
      </c>
      <c r="F1127" s="8">
        <v>0.77638888888888891</v>
      </c>
      <c r="G1127" s="4">
        <v>44980</v>
      </c>
      <c r="H1127" s="1" t="s">
        <v>229</v>
      </c>
      <c r="I1127" s="1" t="s">
        <v>29</v>
      </c>
      <c r="J1127" s="5">
        <v>3</v>
      </c>
      <c r="K1127" s="5" t="str">
        <f>VLOOKUP(J1127,'Svátky 2023'!A$18:B$20,2,0)</f>
        <v>jiné</v>
      </c>
      <c r="L1127" s="1" t="s">
        <v>30</v>
      </c>
      <c r="M1127" s="1" t="s">
        <v>31</v>
      </c>
      <c r="N1127" s="1" t="s">
        <v>23</v>
      </c>
      <c r="O1127">
        <f t="shared" si="51"/>
        <v>7</v>
      </c>
      <c r="P1127" t="str">
        <f t="shared" si="52"/>
        <v>ANO</v>
      </c>
      <c r="Q1127" s="4" t="str">
        <f>IFERROR(VLOOKUP(E1127,'Svátky 2023'!B$2:B$14,1,0),"")</f>
        <v/>
      </c>
      <c r="R1127" t="str">
        <f t="shared" si="53"/>
        <v>ANO</v>
      </c>
    </row>
    <row r="1128" spans="1:18" x14ac:dyDescent="0.25">
      <c r="A1128" s="1" t="s">
        <v>3840</v>
      </c>
      <c r="B1128" s="1" t="s">
        <v>3841</v>
      </c>
      <c r="C1128" s="1" t="s">
        <v>3842</v>
      </c>
      <c r="D1128" s="1" t="s">
        <v>35</v>
      </c>
      <c r="E1128" s="4">
        <v>44976</v>
      </c>
      <c r="F1128" s="8">
        <v>0.92708333333333337</v>
      </c>
      <c r="G1128" s="4">
        <v>44980</v>
      </c>
      <c r="H1128" s="1" t="s">
        <v>809</v>
      </c>
      <c r="I1128" s="1" t="s">
        <v>38</v>
      </c>
      <c r="J1128" s="5">
        <v>3</v>
      </c>
      <c r="K1128" s="5" t="str">
        <f>VLOOKUP(J1128,'Svátky 2023'!A$18:B$20,2,0)</f>
        <v>jiné</v>
      </c>
      <c r="L1128" s="1" t="s">
        <v>31</v>
      </c>
      <c r="M1128" s="1" t="s">
        <v>22</v>
      </c>
      <c r="N1128" s="1" t="s">
        <v>23</v>
      </c>
      <c r="O1128">
        <f t="shared" si="51"/>
        <v>7</v>
      </c>
      <c r="P1128" t="str">
        <f t="shared" si="52"/>
        <v>ANO</v>
      </c>
      <c r="Q1128" s="4" t="str">
        <f>IFERROR(VLOOKUP(E1128,'Svátky 2023'!B$2:B$14,1,0),"")</f>
        <v/>
      </c>
      <c r="R1128" t="str">
        <f t="shared" si="53"/>
        <v>ANO</v>
      </c>
    </row>
    <row r="1129" spans="1:18" x14ac:dyDescent="0.25">
      <c r="A1129" s="1" t="s">
        <v>3843</v>
      </c>
      <c r="B1129" s="1" t="s">
        <v>1090</v>
      </c>
      <c r="C1129" s="1" t="s">
        <v>1091</v>
      </c>
      <c r="D1129" s="1" t="s">
        <v>35</v>
      </c>
      <c r="E1129" s="4">
        <v>44977</v>
      </c>
      <c r="F1129" s="8">
        <v>0.3215277777777778</v>
      </c>
      <c r="G1129" s="4">
        <v>44980</v>
      </c>
      <c r="H1129" s="1" t="s">
        <v>49</v>
      </c>
      <c r="I1129" s="1" t="s">
        <v>264</v>
      </c>
      <c r="J1129" s="5">
        <v>3</v>
      </c>
      <c r="K1129" s="5" t="str">
        <f>VLOOKUP(J1129,'Svátky 2023'!A$18:B$20,2,0)</f>
        <v>jiné</v>
      </c>
      <c r="L1129" s="1" t="s">
        <v>30</v>
      </c>
      <c r="M1129" s="1" t="s">
        <v>31</v>
      </c>
      <c r="N1129" s="1" t="s">
        <v>23</v>
      </c>
      <c r="O1129">
        <f t="shared" si="51"/>
        <v>1</v>
      </c>
      <c r="P1129" t="str">
        <f t="shared" si="52"/>
        <v>NE</v>
      </c>
      <c r="Q1129" s="4" t="str">
        <f>IFERROR(VLOOKUP(E1129,'Svátky 2023'!B$2:B$14,1,0),"")</f>
        <v/>
      </c>
      <c r="R1129" t="str">
        <f t="shared" si="53"/>
        <v/>
      </c>
    </row>
    <row r="1130" spans="1:18" x14ac:dyDescent="0.25">
      <c r="A1130" s="1" t="s">
        <v>3844</v>
      </c>
      <c r="B1130" s="1" t="s">
        <v>3845</v>
      </c>
      <c r="C1130" s="1" t="s">
        <v>3846</v>
      </c>
      <c r="D1130" s="1" t="s">
        <v>48</v>
      </c>
      <c r="E1130" s="4">
        <v>44977</v>
      </c>
      <c r="F1130" s="8">
        <v>0.42430555555555555</v>
      </c>
      <c r="G1130" s="4">
        <v>44980</v>
      </c>
      <c r="H1130" s="1" t="s">
        <v>528</v>
      </c>
      <c r="I1130" s="1" t="s">
        <v>151</v>
      </c>
      <c r="J1130" s="5">
        <v>2</v>
      </c>
      <c r="K1130" s="5" t="str">
        <f>VLOOKUP(J1130,'Svátky 2023'!A$18:B$20,2,0)</f>
        <v>plánované</v>
      </c>
      <c r="L1130" s="1" t="s">
        <v>21</v>
      </c>
      <c r="M1130" s="1" t="s">
        <v>22</v>
      </c>
      <c r="N1130" s="1" t="s">
        <v>23</v>
      </c>
      <c r="O1130">
        <f t="shared" si="51"/>
        <v>1</v>
      </c>
      <c r="P1130" t="str">
        <f t="shared" si="52"/>
        <v>NE</v>
      </c>
      <c r="Q1130" s="4" t="str">
        <f>IFERROR(VLOOKUP(E1130,'Svátky 2023'!B$2:B$14,1,0),"")</f>
        <v/>
      </c>
      <c r="R1130" t="str">
        <f t="shared" si="53"/>
        <v/>
      </c>
    </row>
    <row r="1131" spans="1:18" x14ac:dyDescent="0.25">
      <c r="A1131" s="1" t="s">
        <v>3847</v>
      </c>
      <c r="B1131" s="1" t="s">
        <v>3848</v>
      </c>
      <c r="C1131" s="1" t="s">
        <v>3849</v>
      </c>
      <c r="D1131" s="1" t="s">
        <v>35</v>
      </c>
      <c r="E1131" s="4">
        <v>44977</v>
      </c>
      <c r="F1131" s="8">
        <v>0.44722222222222219</v>
      </c>
      <c r="G1131" s="4">
        <v>44980</v>
      </c>
      <c r="H1131" s="1" t="s">
        <v>1074</v>
      </c>
      <c r="I1131" s="1" t="s">
        <v>151</v>
      </c>
      <c r="J1131" s="5">
        <v>2</v>
      </c>
      <c r="K1131" s="5" t="str">
        <f>VLOOKUP(J1131,'Svátky 2023'!A$18:B$20,2,0)</f>
        <v>plánované</v>
      </c>
      <c r="L1131" s="1" t="s">
        <v>21</v>
      </c>
      <c r="M1131" s="1" t="s">
        <v>22</v>
      </c>
      <c r="N1131" s="1" t="s">
        <v>23</v>
      </c>
      <c r="O1131">
        <f t="shared" si="51"/>
        <v>1</v>
      </c>
      <c r="P1131" t="str">
        <f t="shared" si="52"/>
        <v>NE</v>
      </c>
      <c r="Q1131" s="4" t="str">
        <f>IFERROR(VLOOKUP(E1131,'Svátky 2023'!B$2:B$14,1,0),"")</f>
        <v/>
      </c>
      <c r="R1131" t="str">
        <f t="shared" si="53"/>
        <v/>
      </c>
    </row>
    <row r="1132" spans="1:18" x14ac:dyDescent="0.25">
      <c r="A1132" s="1" t="s">
        <v>3850</v>
      </c>
      <c r="B1132" s="1" t="s">
        <v>3851</v>
      </c>
      <c r="C1132" s="1" t="s">
        <v>3852</v>
      </c>
      <c r="D1132" s="1" t="s">
        <v>48</v>
      </c>
      <c r="E1132" s="4">
        <v>44977</v>
      </c>
      <c r="F1132" s="8">
        <v>0.50624999999999998</v>
      </c>
      <c r="G1132" s="4">
        <v>44980</v>
      </c>
      <c r="H1132" s="1" t="s">
        <v>65</v>
      </c>
      <c r="I1132" s="1" t="s">
        <v>145</v>
      </c>
      <c r="J1132" s="5">
        <v>3</v>
      </c>
      <c r="K1132" s="5" t="str">
        <f>VLOOKUP(J1132,'Svátky 2023'!A$18:B$20,2,0)</f>
        <v>jiné</v>
      </c>
      <c r="L1132" s="1" t="s">
        <v>30</v>
      </c>
      <c r="M1132" s="1" t="s">
        <v>31</v>
      </c>
      <c r="N1132" s="1" t="s">
        <v>23</v>
      </c>
      <c r="O1132">
        <f t="shared" si="51"/>
        <v>1</v>
      </c>
      <c r="P1132" t="str">
        <f t="shared" si="52"/>
        <v>NE</v>
      </c>
      <c r="Q1132" s="4" t="str">
        <f>IFERROR(VLOOKUP(E1132,'Svátky 2023'!B$2:B$14,1,0),"")</f>
        <v/>
      </c>
      <c r="R1132" t="str">
        <f t="shared" si="53"/>
        <v/>
      </c>
    </row>
    <row r="1133" spans="1:18" x14ac:dyDescent="0.25">
      <c r="A1133" s="1" t="s">
        <v>3853</v>
      </c>
      <c r="B1133" s="1" t="s">
        <v>3854</v>
      </c>
      <c r="C1133" s="1" t="s">
        <v>3855</v>
      </c>
      <c r="D1133" s="1" t="s">
        <v>35</v>
      </c>
      <c r="E1133" s="4">
        <v>44977</v>
      </c>
      <c r="F1133" s="8">
        <v>0.76736111111111116</v>
      </c>
      <c r="G1133" s="4">
        <v>44980</v>
      </c>
      <c r="H1133" s="1" t="s">
        <v>587</v>
      </c>
      <c r="I1133" s="1" t="s">
        <v>51</v>
      </c>
      <c r="J1133" s="5">
        <v>1</v>
      </c>
      <c r="K1133" s="5" t="str">
        <f>VLOOKUP(J1133,'Svátky 2023'!A$18:B$20,2,0)</f>
        <v>neodkladné</v>
      </c>
      <c r="L1133" s="1" t="s">
        <v>21</v>
      </c>
      <c r="M1133" s="1" t="s">
        <v>22</v>
      </c>
      <c r="N1133" s="1" t="s">
        <v>23</v>
      </c>
      <c r="O1133">
        <f t="shared" si="51"/>
        <v>1</v>
      </c>
      <c r="P1133" t="str">
        <f t="shared" si="52"/>
        <v>ANO</v>
      </c>
      <c r="Q1133" s="4" t="str">
        <f>IFERROR(VLOOKUP(E1133,'Svátky 2023'!B$2:B$14,1,0),"")</f>
        <v/>
      </c>
      <c r="R1133" t="str">
        <f t="shared" si="53"/>
        <v>ANO</v>
      </c>
    </row>
    <row r="1134" spans="1:18" x14ac:dyDescent="0.25">
      <c r="A1134" s="1" t="s">
        <v>3857</v>
      </c>
      <c r="B1134" s="1" t="s">
        <v>3858</v>
      </c>
      <c r="C1134" s="1" t="s">
        <v>3859</v>
      </c>
      <c r="D1134" s="1" t="s">
        <v>35</v>
      </c>
      <c r="E1134" s="4">
        <v>44977</v>
      </c>
      <c r="F1134" s="8">
        <v>0.7680555555555556</v>
      </c>
      <c r="G1134" s="4">
        <v>44980</v>
      </c>
      <c r="H1134" s="1" t="s">
        <v>17</v>
      </c>
      <c r="I1134" s="1" t="s">
        <v>120</v>
      </c>
      <c r="J1134" s="5">
        <v>3</v>
      </c>
      <c r="K1134" s="5" t="str">
        <f>VLOOKUP(J1134,'Svátky 2023'!A$18:B$20,2,0)</f>
        <v>jiné</v>
      </c>
      <c r="L1134" s="1" t="s">
        <v>30</v>
      </c>
      <c r="M1134" s="1" t="s">
        <v>31</v>
      </c>
      <c r="N1134" s="1" t="s">
        <v>23</v>
      </c>
      <c r="O1134">
        <f t="shared" si="51"/>
        <v>1</v>
      </c>
      <c r="P1134" t="str">
        <f t="shared" si="52"/>
        <v>ANO</v>
      </c>
      <c r="Q1134" s="4" t="str">
        <f>IFERROR(VLOOKUP(E1134,'Svátky 2023'!B$2:B$14,1,0),"")</f>
        <v/>
      </c>
      <c r="R1134" t="str">
        <f t="shared" si="53"/>
        <v>ANO</v>
      </c>
    </row>
    <row r="1135" spans="1:18" x14ac:dyDescent="0.25">
      <c r="A1135" s="1" t="s">
        <v>3861</v>
      </c>
      <c r="B1135" s="1" t="s">
        <v>3862</v>
      </c>
      <c r="C1135" s="1" t="s">
        <v>3863</v>
      </c>
      <c r="D1135" s="1" t="s">
        <v>48</v>
      </c>
      <c r="E1135" s="4">
        <v>44978</v>
      </c>
      <c r="F1135" s="8">
        <v>0.61388888888888882</v>
      </c>
      <c r="G1135" s="4">
        <v>44980</v>
      </c>
      <c r="H1135" s="1" t="s">
        <v>2041</v>
      </c>
      <c r="I1135" s="1" t="s">
        <v>38</v>
      </c>
      <c r="J1135" s="5">
        <v>1</v>
      </c>
      <c r="K1135" s="5" t="str">
        <f>VLOOKUP(J1135,'Svátky 2023'!A$18:B$20,2,0)</f>
        <v>neodkladné</v>
      </c>
      <c r="L1135" s="1" t="s">
        <v>23</v>
      </c>
      <c r="M1135" s="1" t="s">
        <v>22</v>
      </c>
      <c r="N1135" s="1" t="s">
        <v>23</v>
      </c>
      <c r="O1135">
        <f t="shared" si="51"/>
        <v>2</v>
      </c>
      <c r="P1135" t="str">
        <f t="shared" si="52"/>
        <v>NE</v>
      </c>
      <c r="Q1135" s="4" t="str">
        <f>IFERROR(VLOOKUP(E1135,'Svátky 2023'!B$2:B$14,1,0),"")</f>
        <v/>
      </c>
      <c r="R1135" t="str">
        <f t="shared" si="53"/>
        <v/>
      </c>
    </row>
    <row r="1136" spans="1:18" x14ac:dyDescent="0.25">
      <c r="A1136" s="1" t="s">
        <v>3864</v>
      </c>
      <c r="B1136" s="1" t="s">
        <v>3865</v>
      </c>
      <c r="C1136" s="1" t="s">
        <v>3866</v>
      </c>
      <c r="D1136" s="1" t="s">
        <v>48</v>
      </c>
      <c r="E1136" s="4">
        <v>44978</v>
      </c>
      <c r="F1136" s="8">
        <v>0.74861111111111101</v>
      </c>
      <c r="G1136" s="4">
        <v>44980</v>
      </c>
      <c r="H1136" s="1" t="s">
        <v>2988</v>
      </c>
      <c r="I1136" s="1" t="s">
        <v>258</v>
      </c>
      <c r="J1136" s="5">
        <v>3</v>
      </c>
      <c r="K1136" s="5" t="str">
        <f>VLOOKUP(J1136,'Svátky 2023'!A$18:B$20,2,0)</f>
        <v>jiné</v>
      </c>
      <c r="L1136" s="1" t="s">
        <v>21</v>
      </c>
      <c r="M1136" s="1" t="s">
        <v>22</v>
      </c>
      <c r="N1136" s="1" t="s">
        <v>23</v>
      </c>
      <c r="O1136">
        <f t="shared" si="51"/>
        <v>2</v>
      </c>
      <c r="P1136" t="str">
        <f t="shared" si="52"/>
        <v>ANO</v>
      </c>
      <c r="Q1136" s="4" t="str">
        <f>IFERROR(VLOOKUP(E1136,'Svátky 2023'!B$2:B$14,1,0),"")</f>
        <v/>
      </c>
      <c r="R1136" t="str">
        <f t="shared" si="53"/>
        <v>ANO</v>
      </c>
    </row>
    <row r="1137" spans="1:18" x14ac:dyDescent="0.25">
      <c r="A1137" s="1" t="s">
        <v>3867</v>
      </c>
      <c r="B1137" s="1" t="s">
        <v>3868</v>
      </c>
      <c r="C1137" s="1" t="s">
        <v>3869</v>
      </c>
      <c r="D1137" s="1" t="s">
        <v>48</v>
      </c>
      <c r="E1137" s="4">
        <v>44978</v>
      </c>
      <c r="F1137" s="8">
        <v>0.90763888888888899</v>
      </c>
      <c r="G1137" s="4">
        <v>44980</v>
      </c>
      <c r="H1137" s="1" t="s">
        <v>1438</v>
      </c>
      <c r="I1137" s="1" t="s">
        <v>264</v>
      </c>
      <c r="J1137" s="5">
        <v>3</v>
      </c>
      <c r="K1137" s="5" t="str">
        <f>VLOOKUP(J1137,'Svátky 2023'!A$18:B$20,2,0)</f>
        <v>jiné</v>
      </c>
      <c r="L1137" s="1" t="s">
        <v>30</v>
      </c>
      <c r="M1137" s="1" t="s">
        <v>31</v>
      </c>
      <c r="N1137" s="1" t="s">
        <v>23</v>
      </c>
      <c r="O1137">
        <f t="shared" si="51"/>
        <v>2</v>
      </c>
      <c r="P1137" t="str">
        <f t="shared" si="52"/>
        <v>ANO</v>
      </c>
      <c r="Q1137" s="4" t="str">
        <f>IFERROR(VLOOKUP(E1137,'Svátky 2023'!B$2:B$14,1,0),"")</f>
        <v/>
      </c>
      <c r="R1137" t="str">
        <f t="shared" si="53"/>
        <v>ANO</v>
      </c>
    </row>
    <row r="1138" spans="1:18" x14ac:dyDescent="0.25">
      <c r="A1138" s="1" t="s">
        <v>3870</v>
      </c>
      <c r="B1138" s="1" t="s">
        <v>3871</v>
      </c>
      <c r="C1138" s="1" t="s">
        <v>3872</v>
      </c>
      <c r="D1138" s="1" t="s">
        <v>35</v>
      </c>
      <c r="E1138" s="4">
        <v>44979</v>
      </c>
      <c r="F1138" s="8">
        <v>0.40486111111111112</v>
      </c>
      <c r="G1138" s="4">
        <v>44980</v>
      </c>
      <c r="H1138" s="1" t="s">
        <v>2037</v>
      </c>
      <c r="I1138" s="1" t="s">
        <v>151</v>
      </c>
      <c r="J1138" s="5">
        <v>2</v>
      </c>
      <c r="K1138" s="5" t="str">
        <f>VLOOKUP(J1138,'Svátky 2023'!A$18:B$20,2,0)</f>
        <v>plánované</v>
      </c>
      <c r="L1138" s="1" t="s">
        <v>21</v>
      </c>
      <c r="M1138" s="1" t="s">
        <v>22</v>
      </c>
      <c r="N1138" s="1" t="s">
        <v>23</v>
      </c>
      <c r="O1138">
        <f t="shared" si="51"/>
        <v>3</v>
      </c>
      <c r="P1138" t="str">
        <f t="shared" si="52"/>
        <v>NE</v>
      </c>
      <c r="Q1138" s="4" t="str">
        <f>IFERROR(VLOOKUP(E1138,'Svátky 2023'!B$2:B$14,1,0),"")</f>
        <v/>
      </c>
      <c r="R1138" t="str">
        <f t="shared" si="53"/>
        <v/>
      </c>
    </row>
    <row r="1139" spans="1:18" x14ac:dyDescent="0.25">
      <c r="A1139" s="1" t="s">
        <v>3873</v>
      </c>
      <c r="B1139" s="1" t="s">
        <v>3874</v>
      </c>
      <c r="C1139" s="1" t="s">
        <v>3875</v>
      </c>
      <c r="D1139" s="1" t="s">
        <v>257</v>
      </c>
      <c r="E1139" s="4">
        <v>44979</v>
      </c>
      <c r="F1139" s="8">
        <v>0.5131944444444444</v>
      </c>
      <c r="G1139" s="4">
        <v>44980</v>
      </c>
      <c r="H1139" s="1" t="s">
        <v>2160</v>
      </c>
      <c r="I1139" s="1" t="s">
        <v>1300</v>
      </c>
      <c r="J1139" s="5">
        <v>3</v>
      </c>
      <c r="K1139" s="5" t="str">
        <f>VLOOKUP(J1139,'Svátky 2023'!A$18:B$20,2,0)</f>
        <v>jiné</v>
      </c>
      <c r="L1139" s="1" t="s">
        <v>31</v>
      </c>
      <c r="M1139" s="1" t="s">
        <v>22</v>
      </c>
      <c r="N1139" s="1" t="s">
        <v>733</v>
      </c>
      <c r="O1139">
        <f t="shared" si="51"/>
        <v>3</v>
      </c>
      <c r="P1139" t="str">
        <f t="shared" si="52"/>
        <v>NE</v>
      </c>
      <c r="Q1139" s="4" t="str">
        <f>IFERROR(VLOOKUP(E1139,'Svátky 2023'!B$2:B$14,1,0),"")</f>
        <v/>
      </c>
      <c r="R1139" t="str">
        <f t="shared" si="53"/>
        <v/>
      </c>
    </row>
    <row r="1140" spans="1:18" x14ac:dyDescent="0.25">
      <c r="A1140" s="1" t="s">
        <v>3876</v>
      </c>
      <c r="B1140" s="1" t="s">
        <v>3877</v>
      </c>
      <c r="C1140" s="1" t="s">
        <v>3878</v>
      </c>
      <c r="D1140" s="1" t="s">
        <v>35</v>
      </c>
      <c r="E1140" s="4">
        <v>44979</v>
      </c>
      <c r="F1140" s="8">
        <v>0.53819444444444442</v>
      </c>
      <c r="G1140" s="4">
        <v>44980</v>
      </c>
      <c r="H1140" s="1" t="s">
        <v>2619</v>
      </c>
      <c r="I1140" s="1" t="s">
        <v>145</v>
      </c>
      <c r="J1140" s="5">
        <v>3</v>
      </c>
      <c r="K1140" s="5" t="str">
        <f>VLOOKUP(J1140,'Svátky 2023'!A$18:B$20,2,0)</f>
        <v>jiné</v>
      </c>
      <c r="L1140" s="1" t="s">
        <v>30</v>
      </c>
      <c r="M1140" s="1" t="s">
        <v>31</v>
      </c>
      <c r="N1140" s="1" t="s">
        <v>23</v>
      </c>
      <c r="O1140">
        <f t="shared" si="51"/>
        <v>3</v>
      </c>
      <c r="P1140" t="str">
        <f t="shared" si="52"/>
        <v>NE</v>
      </c>
      <c r="Q1140" s="4" t="str">
        <f>IFERROR(VLOOKUP(E1140,'Svátky 2023'!B$2:B$14,1,0),"")</f>
        <v/>
      </c>
      <c r="R1140" t="str">
        <f t="shared" si="53"/>
        <v/>
      </c>
    </row>
    <row r="1141" spans="1:18" x14ac:dyDescent="0.25">
      <c r="A1141" s="1" t="s">
        <v>3879</v>
      </c>
      <c r="B1141" s="1" t="s">
        <v>3880</v>
      </c>
      <c r="C1141" s="1" t="s">
        <v>3881</v>
      </c>
      <c r="D1141" s="1" t="s">
        <v>257</v>
      </c>
      <c r="E1141" s="4">
        <v>44979</v>
      </c>
      <c r="F1141" s="8">
        <v>0.90763888888888899</v>
      </c>
      <c r="G1141" s="4">
        <v>44980</v>
      </c>
      <c r="H1141" s="1" t="s">
        <v>373</v>
      </c>
      <c r="I1141" s="1" t="s">
        <v>19</v>
      </c>
      <c r="J1141" s="5">
        <v>1</v>
      </c>
      <c r="K1141" s="5" t="str">
        <f>VLOOKUP(J1141,'Svátky 2023'!A$18:B$20,2,0)</f>
        <v>neodkladné</v>
      </c>
      <c r="L1141" s="1" t="s">
        <v>31</v>
      </c>
      <c r="M1141" s="1" t="s">
        <v>22</v>
      </c>
      <c r="N1141" s="1" t="s">
        <v>23</v>
      </c>
      <c r="O1141">
        <f t="shared" si="51"/>
        <v>3</v>
      </c>
      <c r="P1141" t="str">
        <f t="shared" si="52"/>
        <v>ANO</v>
      </c>
      <c r="Q1141" s="4" t="str">
        <f>IFERROR(VLOOKUP(E1141,'Svátky 2023'!B$2:B$14,1,0),"")</f>
        <v/>
      </c>
      <c r="R1141" t="str">
        <f t="shared" si="53"/>
        <v>ANO</v>
      </c>
    </row>
    <row r="1142" spans="1:18" x14ac:dyDescent="0.25">
      <c r="A1142" s="1" t="s">
        <v>3882</v>
      </c>
      <c r="B1142" s="1" t="s">
        <v>3883</v>
      </c>
      <c r="C1142" s="1" t="s">
        <v>3884</v>
      </c>
      <c r="D1142" s="1" t="s">
        <v>257</v>
      </c>
      <c r="E1142" s="4">
        <v>44979</v>
      </c>
      <c r="F1142" s="8">
        <v>0.9159722222222223</v>
      </c>
      <c r="G1142" s="4">
        <v>44980</v>
      </c>
      <c r="H1142" s="1" t="s">
        <v>3454</v>
      </c>
      <c r="I1142" s="1" t="s">
        <v>29</v>
      </c>
      <c r="J1142" s="5">
        <v>3</v>
      </c>
      <c r="K1142" s="5" t="str">
        <f>VLOOKUP(J1142,'Svátky 2023'!A$18:B$20,2,0)</f>
        <v>jiné</v>
      </c>
      <c r="L1142" s="1" t="s">
        <v>30</v>
      </c>
      <c r="M1142" s="1" t="s">
        <v>31</v>
      </c>
      <c r="N1142" s="1" t="s">
        <v>23</v>
      </c>
      <c r="O1142">
        <f t="shared" si="51"/>
        <v>3</v>
      </c>
      <c r="P1142" t="str">
        <f t="shared" si="52"/>
        <v>ANO</v>
      </c>
      <c r="Q1142" s="4" t="str">
        <f>IFERROR(VLOOKUP(E1142,'Svátky 2023'!B$2:B$14,1,0),"")</f>
        <v/>
      </c>
      <c r="R1142" t="str">
        <f t="shared" si="53"/>
        <v>ANO</v>
      </c>
    </row>
    <row r="1143" spans="1:18" x14ac:dyDescent="0.25">
      <c r="A1143" s="1" t="s">
        <v>3885</v>
      </c>
      <c r="B1143" s="1" t="s">
        <v>3886</v>
      </c>
      <c r="C1143" s="1" t="s">
        <v>3887</v>
      </c>
      <c r="D1143" s="1" t="s">
        <v>35</v>
      </c>
      <c r="E1143" s="4">
        <v>44980</v>
      </c>
      <c r="F1143" s="8">
        <v>0.56874999999999998</v>
      </c>
      <c r="G1143" s="4">
        <v>44980</v>
      </c>
      <c r="H1143" s="1" t="s">
        <v>3888</v>
      </c>
      <c r="I1143" s="1" t="s">
        <v>44</v>
      </c>
      <c r="J1143" s="5">
        <v>3</v>
      </c>
      <c r="K1143" s="5" t="str">
        <f>VLOOKUP(J1143,'Svátky 2023'!A$18:B$20,2,0)</f>
        <v>jiné</v>
      </c>
      <c r="L1143" s="1" t="s">
        <v>30</v>
      </c>
      <c r="M1143" s="1" t="s">
        <v>31</v>
      </c>
      <c r="N1143" s="1" t="s">
        <v>23</v>
      </c>
      <c r="O1143">
        <f t="shared" si="51"/>
        <v>4</v>
      </c>
      <c r="P1143" t="str">
        <f t="shared" si="52"/>
        <v>NE</v>
      </c>
      <c r="Q1143" s="4" t="str">
        <f>IFERROR(VLOOKUP(E1143,'Svátky 2023'!B$2:B$14,1,0),"")</f>
        <v/>
      </c>
      <c r="R1143" t="str">
        <f t="shared" si="53"/>
        <v/>
      </c>
    </row>
    <row r="1144" spans="1:18" x14ac:dyDescent="0.25">
      <c r="A1144" s="1" t="s">
        <v>3889</v>
      </c>
      <c r="B1144" s="1" t="s">
        <v>3890</v>
      </c>
      <c r="C1144" s="1" t="s">
        <v>3891</v>
      </c>
      <c r="D1144" s="1" t="s">
        <v>64</v>
      </c>
      <c r="E1144" s="4">
        <v>44962</v>
      </c>
      <c r="F1144" s="8">
        <v>0.84375</v>
      </c>
      <c r="G1144" s="4">
        <v>44981</v>
      </c>
      <c r="H1144" s="1" t="s">
        <v>842</v>
      </c>
      <c r="I1144" s="1" t="s">
        <v>19</v>
      </c>
      <c r="J1144" s="5">
        <v>3</v>
      </c>
      <c r="K1144" s="5" t="str">
        <f>VLOOKUP(J1144,'Svátky 2023'!A$18:B$20,2,0)</f>
        <v>jiné</v>
      </c>
      <c r="L1144" s="1" t="s">
        <v>21</v>
      </c>
      <c r="M1144" s="1" t="s">
        <v>22</v>
      </c>
      <c r="N1144" s="1" t="s">
        <v>23</v>
      </c>
      <c r="O1144">
        <f t="shared" si="51"/>
        <v>7</v>
      </c>
      <c r="P1144" t="str">
        <f t="shared" si="52"/>
        <v>ANO</v>
      </c>
      <c r="Q1144" s="4" t="str">
        <f>IFERROR(VLOOKUP(E1144,'Svátky 2023'!B$2:B$14,1,0),"")</f>
        <v/>
      </c>
      <c r="R1144" t="str">
        <f t="shared" si="53"/>
        <v>ANO</v>
      </c>
    </row>
    <row r="1145" spans="1:18" x14ac:dyDescent="0.25">
      <c r="A1145" s="1" t="s">
        <v>3892</v>
      </c>
      <c r="B1145" s="1" t="s">
        <v>3893</v>
      </c>
      <c r="C1145" s="1" t="s">
        <v>3894</v>
      </c>
      <c r="D1145" s="1" t="s">
        <v>35</v>
      </c>
      <c r="E1145" s="4">
        <v>44972</v>
      </c>
      <c r="F1145" s="8">
        <v>0.71388888888888891</v>
      </c>
      <c r="G1145" s="4">
        <v>44981</v>
      </c>
      <c r="H1145" s="1" t="s">
        <v>1162</v>
      </c>
      <c r="I1145" s="1" t="s">
        <v>19</v>
      </c>
      <c r="J1145" s="5">
        <v>1</v>
      </c>
      <c r="K1145" s="5" t="str">
        <f>VLOOKUP(J1145,'Svátky 2023'!A$18:B$20,2,0)</f>
        <v>neodkladné</v>
      </c>
      <c r="L1145" s="1" t="s">
        <v>21</v>
      </c>
      <c r="M1145" s="1" t="s">
        <v>22</v>
      </c>
      <c r="N1145" s="1" t="s">
        <v>23</v>
      </c>
      <c r="O1145">
        <f t="shared" si="51"/>
        <v>3</v>
      </c>
      <c r="P1145" t="str">
        <f t="shared" si="52"/>
        <v>ANO</v>
      </c>
      <c r="Q1145" s="4" t="str">
        <f>IFERROR(VLOOKUP(E1145,'Svátky 2023'!B$2:B$14,1,0),"")</f>
        <v/>
      </c>
      <c r="R1145" t="str">
        <f t="shared" si="53"/>
        <v>ANO</v>
      </c>
    </row>
    <row r="1146" spans="1:18" x14ac:dyDescent="0.25">
      <c r="A1146" s="1" t="s">
        <v>3895</v>
      </c>
      <c r="B1146" s="1" t="s">
        <v>2944</v>
      </c>
      <c r="C1146" s="1" t="s">
        <v>2945</v>
      </c>
      <c r="D1146" s="1" t="s">
        <v>64</v>
      </c>
      <c r="E1146" s="4">
        <v>44974</v>
      </c>
      <c r="F1146" s="8">
        <v>0.59722222222222221</v>
      </c>
      <c r="G1146" s="4">
        <v>44981</v>
      </c>
      <c r="H1146" s="1" t="s">
        <v>1595</v>
      </c>
      <c r="I1146" s="1" t="s">
        <v>29</v>
      </c>
      <c r="J1146" s="5">
        <v>3</v>
      </c>
      <c r="K1146" s="5" t="str">
        <f>VLOOKUP(J1146,'Svátky 2023'!A$18:B$20,2,0)</f>
        <v>jiné</v>
      </c>
      <c r="L1146" s="1" t="s">
        <v>30</v>
      </c>
      <c r="M1146" s="1" t="s">
        <v>31</v>
      </c>
      <c r="N1146" s="1" t="s">
        <v>23</v>
      </c>
      <c r="O1146">
        <f t="shared" si="51"/>
        <v>5</v>
      </c>
      <c r="P1146" t="str">
        <f t="shared" si="52"/>
        <v>NE</v>
      </c>
      <c r="Q1146" s="4" t="str">
        <f>IFERROR(VLOOKUP(E1146,'Svátky 2023'!B$2:B$14,1,0),"")</f>
        <v/>
      </c>
      <c r="R1146" t="str">
        <f t="shared" si="53"/>
        <v/>
      </c>
    </row>
    <row r="1147" spans="1:18" x14ac:dyDescent="0.25">
      <c r="A1147" s="1" t="s">
        <v>3896</v>
      </c>
      <c r="B1147" s="1" t="s">
        <v>3897</v>
      </c>
      <c r="C1147" s="1" t="s">
        <v>3898</v>
      </c>
      <c r="D1147" s="1" t="s">
        <v>257</v>
      </c>
      <c r="E1147" s="4">
        <v>44974</v>
      </c>
      <c r="F1147" s="8">
        <v>0.71319444444444446</v>
      </c>
      <c r="G1147" s="4">
        <v>44981</v>
      </c>
      <c r="H1147" s="1" t="s">
        <v>17</v>
      </c>
      <c r="I1147" s="1" t="s">
        <v>38</v>
      </c>
      <c r="J1147" s="5">
        <v>3</v>
      </c>
      <c r="K1147" s="5" t="str">
        <f>VLOOKUP(J1147,'Svátky 2023'!A$18:B$20,2,0)</f>
        <v>jiné</v>
      </c>
      <c r="L1147" s="1" t="s">
        <v>20</v>
      </c>
      <c r="M1147" s="1" t="s">
        <v>20</v>
      </c>
      <c r="N1147" s="1" t="s">
        <v>23</v>
      </c>
      <c r="O1147">
        <f t="shared" si="51"/>
        <v>5</v>
      </c>
      <c r="P1147" t="str">
        <f t="shared" si="52"/>
        <v>ANO</v>
      </c>
      <c r="Q1147" s="4" t="str">
        <f>IFERROR(VLOOKUP(E1147,'Svátky 2023'!B$2:B$14,1,0),"")</f>
        <v/>
      </c>
      <c r="R1147" t="str">
        <f t="shared" si="53"/>
        <v>ANO</v>
      </c>
    </row>
    <row r="1148" spans="1:18" x14ac:dyDescent="0.25">
      <c r="A1148" s="1" t="s">
        <v>3900</v>
      </c>
      <c r="B1148" s="1" t="s">
        <v>3901</v>
      </c>
      <c r="C1148" s="1" t="s">
        <v>3902</v>
      </c>
      <c r="D1148" s="1" t="s">
        <v>257</v>
      </c>
      <c r="E1148" s="4">
        <v>44974</v>
      </c>
      <c r="F1148" s="8">
        <v>0.72291666666666676</v>
      </c>
      <c r="G1148" s="4">
        <v>44981</v>
      </c>
      <c r="H1148" s="1" t="s">
        <v>1925</v>
      </c>
      <c r="I1148" s="1" t="s">
        <v>44</v>
      </c>
      <c r="J1148" s="5">
        <v>3</v>
      </c>
      <c r="K1148" s="5" t="str">
        <f>VLOOKUP(J1148,'Svátky 2023'!A$18:B$20,2,0)</f>
        <v>jiné</v>
      </c>
      <c r="L1148" s="1" t="s">
        <v>30</v>
      </c>
      <c r="M1148" s="1" t="s">
        <v>31</v>
      </c>
      <c r="N1148" s="1" t="s">
        <v>23</v>
      </c>
      <c r="O1148">
        <f t="shared" si="51"/>
        <v>5</v>
      </c>
      <c r="P1148" t="str">
        <f t="shared" si="52"/>
        <v>ANO</v>
      </c>
      <c r="Q1148" s="4" t="str">
        <f>IFERROR(VLOOKUP(E1148,'Svátky 2023'!B$2:B$14,1,0),"")</f>
        <v/>
      </c>
      <c r="R1148" t="str">
        <f t="shared" si="53"/>
        <v>ANO</v>
      </c>
    </row>
    <row r="1149" spans="1:18" x14ac:dyDescent="0.25">
      <c r="A1149" s="1" t="s">
        <v>3903</v>
      </c>
      <c r="B1149" s="1" t="s">
        <v>3904</v>
      </c>
      <c r="C1149" s="1" t="s">
        <v>3905</v>
      </c>
      <c r="D1149" s="1" t="s">
        <v>35</v>
      </c>
      <c r="E1149" s="4">
        <v>44976</v>
      </c>
      <c r="F1149" s="8">
        <v>0.52569444444444446</v>
      </c>
      <c r="G1149" s="4">
        <v>44981</v>
      </c>
      <c r="H1149" s="1" t="s">
        <v>528</v>
      </c>
      <c r="I1149" s="1" t="s">
        <v>51</v>
      </c>
      <c r="J1149" s="5">
        <v>3</v>
      </c>
      <c r="K1149" s="5" t="str">
        <f>VLOOKUP(J1149,'Svátky 2023'!A$18:B$20,2,0)</f>
        <v>jiné</v>
      </c>
      <c r="L1149" s="1" t="s">
        <v>21</v>
      </c>
      <c r="M1149" s="1" t="s">
        <v>22</v>
      </c>
      <c r="N1149" s="1" t="s">
        <v>23</v>
      </c>
      <c r="O1149">
        <f t="shared" si="51"/>
        <v>7</v>
      </c>
      <c r="P1149" t="str">
        <f t="shared" si="52"/>
        <v>NE</v>
      </c>
      <c r="Q1149" s="4" t="str">
        <f>IFERROR(VLOOKUP(E1149,'Svátky 2023'!B$2:B$14,1,0),"")</f>
        <v/>
      </c>
      <c r="R1149" t="str">
        <f t="shared" si="53"/>
        <v>ANO</v>
      </c>
    </row>
    <row r="1150" spans="1:18" x14ac:dyDescent="0.25">
      <c r="A1150" s="1" t="s">
        <v>3906</v>
      </c>
      <c r="B1150" s="1" t="s">
        <v>3907</v>
      </c>
      <c r="C1150" s="1" t="s">
        <v>3908</v>
      </c>
      <c r="D1150" s="1" t="s">
        <v>35</v>
      </c>
      <c r="E1150" s="4">
        <v>44976</v>
      </c>
      <c r="F1150" s="8">
        <v>0.54583333333333328</v>
      </c>
      <c r="G1150" s="4">
        <v>44981</v>
      </c>
      <c r="H1150" s="1" t="s">
        <v>1967</v>
      </c>
      <c r="I1150" s="1" t="s">
        <v>120</v>
      </c>
      <c r="J1150" s="5">
        <v>3</v>
      </c>
      <c r="K1150" s="5" t="str">
        <f>VLOOKUP(J1150,'Svátky 2023'!A$18:B$20,2,0)</f>
        <v>jiné</v>
      </c>
      <c r="L1150" s="1" t="s">
        <v>30</v>
      </c>
      <c r="M1150" s="1" t="s">
        <v>31</v>
      </c>
      <c r="N1150" s="1" t="s">
        <v>23</v>
      </c>
      <c r="O1150">
        <f t="shared" si="51"/>
        <v>7</v>
      </c>
      <c r="P1150" t="str">
        <f t="shared" si="52"/>
        <v>NE</v>
      </c>
      <c r="Q1150" s="4" t="str">
        <f>IFERROR(VLOOKUP(E1150,'Svátky 2023'!B$2:B$14,1,0),"")</f>
        <v/>
      </c>
      <c r="R1150" t="str">
        <f t="shared" si="53"/>
        <v>ANO</v>
      </c>
    </row>
    <row r="1151" spans="1:18" x14ac:dyDescent="0.25">
      <c r="A1151" s="1" t="s">
        <v>3909</v>
      </c>
      <c r="B1151" s="1" t="s">
        <v>3910</v>
      </c>
      <c r="C1151" s="1" t="s">
        <v>3911</v>
      </c>
      <c r="D1151" s="1" t="s">
        <v>35</v>
      </c>
      <c r="E1151" s="4">
        <v>44976</v>
      </c>
      <c r="F1151" s="8">
        <v>0.70972222222222225</v>
      </c>
      <c r="G1151" s="4">
        <v>44981</v>
      </c>
      <c r="H1151" s="1" t="s">
        <v>155</v>
      </c>
      <c r="I1151" s="1" t="s">
        <v>38</v>
      </c>
      <c r="J1151" s="5">
        <v>3</v>
      </c>
      <c r="K1151" s="5" t="str">
        <f>VLOOKUP(J1151,'Svátky 2023'!A$18:B$20,2,0)</f>
        <v>jiné</v>
      </c>
      <c r="L1151" s="1" t="s">
        <v>20</v>
      </c>
      <c r="M1151" s="1" t="s">
        <v>22</v>
      </c>
      <c r="N1151" s="1" t="s">
        <v>23</v>
      </c>
      <c r="O1151">
        <f t="shared" si="51"/>
        <v>7</v>
      </c>
      <c r="P1151" t="str">
        <f t="shared" si="52"/>
        <v>ANO</v>
      </c>
      <c r="Q1151" s="4" t="str">
        <f>IFERROR(VLOOKUP(E1151,'Svátky 2023'!B$2:B$14,1,0),"")</f>
        <v/>
      </c>
      <c r="R1151" t="str">
        <f t="shared" si="53"/>
        <v>ANO</v>
      </c>
    </row>
    <row r="1152" spans="1:18" x14ac:dyDescent="0.25">
      <c r="A1152" s="1" t="s">
        <v>3912</v>
      </c>
      <c r="B1152" s="1" t="s">
        <v>3913</v>
      </c>
      <c r="C1152" s="1" t="s">
        <v>3914</v>
      </c>
      <c r="D1152" s="1" t="s">
        <v>35</v>
      </c>
      <c r="E1152" s="4">
        <v>44976</v>
      </c>
      <c r="F1152" s="8">
        <v>0.72013888888888899</v>
      </c>
      <c r="G1152" s="4">
        <v>44981</v>
      </c>
      <c r="H1152" s="1" t="s">
        <v>1187</v>
      </c>
      <c r="I1152" s="1" t="s">
        <v>44</v>
      </c>
      <c r="J1152" s="5">
        <v>3</v>
      </c>
      <c r="K1152" s="5" t="str">
        <f>VLOOKUP(J1152,'Svátky 2023'!A$18:B$20,2,0)</f>
        <v>jiné</v>
      </c>
      <c r="L1152" s="1" t="s">
        <v>30</v>
      </c>
      <c r="M1152" s="1" t="s">
        <v>31</v>
      </c>
      <c r="N1152" s="1" t="s">
        <v>23</v>
      </c>
      <c r="O1152">
        <f t="shared" si="51"/>
        <v>7</v>
      </c>
      <c r="P1152" t="str">
        <f t="shared" si="52"/>
        <v>ANO</v>
      </c>
      <c r="Q1152" s="4" t="str">
        <f>IFERROR(VLOOKUP(E1152,'Svátky 2023'!B$2:B$14,1,0),"")</f>
        <v/>
      </c>
      <c r="R1152" t="str">
        <f t="shared" si="53"/>
        <v>ANO</v>
      </c>
    </row>
    <row r="1153" spans="1:18" x14ac:dyDescent="0.25">
      <c r="A1153" s="1" t="s">
        <v>3916</v>
      </c>
      <c r="B1153" s="1" t="s">
        <v>3917</v>
      </c>
      <c r="C1153" s="1" t="s">
        <v>3918</v>
      </c>
      <c r="D1153" s="1" t="s">
        <v>16</v>
      </c>
      <c r="E1153" s="4">
        <v>44978</v>
      </c>
      <c r="F1153" s="8">
        <v>0.3666666666666667</v>
      </c>
      <c r="G1153" s="4">
        <v>44981</v>
      </c>
      <c r="H1153" s="1" t="s">
        <v>838</v>
      </c>
      <c r="I1153" s="1" t="s">
        <v>151</v>
      </c>
      <c r="J1153" s="5">
        <v>2</v>
      </c>
      <c r="K1153" s="5" t="str">
        <f>VLOOKUP(J1153,'Svátky 2023'!A$18:B$20,2,0)</f>
        <v>plánované</v>
      </c>
      <c r="L1153" s="1" t="s">
        <v>21</v>
      </c>
      <c r="M1153" s="1" t="s">
        <v>31</v>
      </c>
      <c r="N1153" s="1" t="s">
        <v>23</v>
      </c>
      <c r="O1153">
        <f t="shared" si="51"/>
        <v>2</v>
      </c>
      <c r="P1153" t="str">
        <f t="shared" si="52"/>
        <v>NE</v>
      </c>
      <c r="Q1153" s="4" t="str">
        <f>IFERROR(VLOOKUP(E1153,'Svátky 2023'!B$2:B$14,1,0),"")</f>
        <v/>
      </c>
      <c r="R1153" t="str">
        <f t="shared" si="53"/>
        <v/>
      </c>
    </row>
    <row r="1154" spans="1:18" x14ac:dyDescent="0.25">
      <c r="A1154" s="1" t="s">
        <v>3919</v>
      </c>
      <c r="B1154" s="1" t="s">
        <v>3920</v>
      </c>
      <c r="C1154" s="1" t="s">
        <v>3921</v>
      </c>
      <c r="D1154" s="1" t="s">
        <v>48</v>
      </c>
      <c r="E1154" s="4">
        <v>44979</v>
      </c>
      <c r="F1154" s="8">
        <v>0.38541666666666669</v>
      </c>
      <c r="G1154" s="4">
        <v>44981</v>
      </c>
      <c r="H1154" s="1" t="s">
        <v>17</v>
      </c>
      <c r="I1154" s="1" t="s">
        <v>51</v>
      </c>
      <c r="J1154" s="5">
        <v>2</v>
      </c>
      <c r="K1154" s="5" t="str">
        <f>VLOOKUP(J1154,'Svátky 2023'!A$18:B$20,2,0)</f>
        <v>plánované</v>
      </c>
      <c r="L1154" s="1" t="s">
        <v>21</v>
      </c>
      <c r="M1154" s="1" t="s">
        <v>22</v>
      </c>
      <c r="N1154" s="1" t="s">
        <v>23</v>
      </c>
      <c r="O1154">
        <f t="shared" si="51"/>
        <v>3</v>
      </c>
      <c r="P1154" t="str">
        <f t="shared" si="52"/>
        <v>NE</v>
      </c>
      <c r="Q1154" s="4" t="str">
        <f>IFERROR(VLOOKUP(E1154,'Svátky 2023'!B$2:B$14,1,0),"")</f>
        <v/>
      </c>
      <c r="R1154" t="str">
        <f t="shared" si="53"/>
        <v/>
      </c>
    </row>
    <row r="1155" spans="1:18" x14ac:dyDescent="0.25">
      <c r="A1155" s="1" t="s">
        <v>3922</v>
      </c>
      <c r="B1155" s="1" t="s">
        <v>3923</v>
      </c>
      <c r="C1155" s="1" t="s">
        <v>3924</v>
      </c>
      <c r="D1155" s="1" t="s">
        <v>35</v>
      </c>
      <c r="E1155" s="4">
        <v>44979</v>
      </c>
      <c r="F1155" s="8">
        <v>0.3972222222222222</v>
      </c>
      <c r="G1155" s="4">
        <v>44981</v>
      </c>
      <c r="H1155" s="1" t="s">
        <v>588</v>
      </c>
      <c r="I1155" s="1" t="s">
        <v>151</v>
      </c>
      <c r="J1155" s="5">
        <v>2</v>
      </c>
      <c r="K1155" s="5" t="str">
        <f>VLOOKUP(J1155,'Svátky 2023'!A$18:B$20,2,0)</f>
        <v>plánované</v>
      </c>
      <c r="L1155" s="1" t="s">
        <v>21</v>
      </c>
      <c r="M1155" s="1" t="s">
        <v>22</v>
      </c>
      <c r="N1155" s="1" t="s">
        <v>23</v>
      </c>
      <c r="O1155">
        <f t="shared" ref="O1155:O1218" si="54">WEEKDAY(E1155,2)</f>
        <v>3</v>
      </c>
      <c r="P1155" t="str">
        <f t="shared" ref="P1155:P1218" si="55">IF(F1155&gt;V$1,"ANO",IF(F1155&lt;X$1,"ANO","NE"))</f>
        <v>NE</v>
      </c>
      <c r="Q1155" s="4" t="str">
        <f>IFERROR(VLOOKUP(E1155,'Svátky 2023'!B$2:B$14,1,0),"")</f>
        <v/>
      </c>
      <c r="R1155" t="str">
        <f t="shared" ref="R1155:R1218" si="56">IF(OR(O1155&gt;5,P1155="ANO",Q1155&lt;&gt;""),"ANO","")</f>
        <v/>
      </c>
    </row>
    <row r="1156" spans="1:18" x14ac:dyDescent="0.25">
      <c r="A1156" s="1" t="s">
        <v>3925</v>
      </c>
      <c r="B1156" s="1" t="s">
        <v>3926</v>
      </c>
      <c r="C1156" s="1" t="s">
        <v>3927</v>
      </c>
      <c r="D1156" s="1" t="s">
        <v>35</v>
      </c>
      <c r="E1156" s="4">
        <v>44979</v>
      </c>
      <c r="F1156" s="8">
        <v>0.42430555555555555</v>
      </c>
      <c r="G1156" s="4">
        <v>44981</v>
      </c>
      <c r="H1156" s="1" t="s">
        <v>498</v>
      </c>
      <c r="I1156" s="1" t="s">
        <v>151</v>
      </c>
      <c r="J1156" s="5">
        <v>2</v>
      </c>
      <c r="K1156" s="5" t="str">
        <f>VLOOKUP(J1156,'Svátky 2023'!A$18:B$20,2,0)</f>
        <v>plánované</v>
      </c>
      <c r="L1156" s="1" t="s">
        <v>23</v>
      </c>
      <c r="M1156" s="1" t="s">
        <v>22</v>
      </c>
      <c r="N1156" s="1" t="s">
        <v>23</v>
      </c>
      <c r="O1156">
        <f t="shared" si="54"/>
        <v>3</v>
      </c>
      <c r="P1156" t="str">
        <f t="shared" si="55"/>
        <v>NE</v>
      </c>
      <c r="Q1156" s="4" t="str">
        <f>IFERROR(VLOOKUP(E1156,'Svátky 2023'!B$2:B$14,1,0),"")</f>
        <v/>
      </c>
      <c r="R1156" t="str">
        <f t="shared" si="56"/>
        <v/>
      </c>
    </row>
    <row r="1157" spans="1:18" x14ac:dyDescent="0.25">
      <c r="A1157" s="1" t="s">
        <v>3928</v>
      </c>
      <c r="B1157" s="1" t="s">
        <v>3929</v>
      </c>
      <c r="C1157" s="1" t="s">
        <v>3930</v>
      </c>
      <c r="D1157" s="1" t="s">
        <v>64</v>
      </c>
      <c r="E1157" s="4">
        <v>44979</v>
      </c>
      <c r="F1157" s="8">
        <v>0.44375000000000003</v>
      </c>
      <c r="G1157" s="4">
        <v>44981</v>
      </c>
      <c r="H1157" s="1" t="s">
        <v>893</v>
      </c>
      <c r="I1157" s="1" t="s">
        <v>51</v>
      </c>
      <c r="J1157" s="5">
        <v>2</v>
      </c>
      <c r="K1157" s="5" t="str">
        <f>VLOOKUP(J1157,'Svátky 2023'!A$18:B$20,2,0)</f>
        <v>plánované</v>
      </c>
      <c r="L1157" s="1" t="s">
        <v>21</v>
      </c>
      <c r="M1157" s="1" t="s">
        <v>22</v>
      </c>
      <c r="N1157" s="1" t="s">
        <v>23</v>
      </c>
      <c r="O1157">
        <f t="shared" si="54"/>
        <v>3</v>
      </c>
      <c r="P1157" t="str">
        <f t="shared" si="55"/>
        <v>NE</v>
      </c>
      <c r="Q1157" s="4" t="str">
        <f>IFERROR(VLOOKUP(E1157,'Svátky 2023'!B$2:B$14,1,0),"")</f>
        <v/>
      </c>
      <c r="R1157" t="str">
        <f t="shared" si="56"/>
        <v/>
      </c>
    </row>
    <row r="1158" spans="1:18" x14ac:dyDescent="0.25">
      <c r="A1158" s="1" t="s">
        <v>3931</v>
      </c>
      <c r="B1158" s="1" t="s">
        <v>3932</v>
      </c>
      <c r="C1158" s="1" t="s">
        <v>3933</v>
      </c>
      <c r="D1158" s="1" t="s">
        <v>64</v>
      </c>
      <c r="E1158" s="4">
        <v>44979</v>
      </c>
      <c r="F1158" s="8">
        <v>0.45277777777777778</v>
      </c>
      <c r="G1158" s="4">
        <v>44981</v>
      </c>
      <c r="H1158" s="1" t="s">
        <v>17</v>
      </c>
      <c r="I1158" s="1" t="s">
        <v>151</v>
      </c>
      <c r="J1158" s="5">
        <v>2</v>
      </c>
      <c r="K1158" s="5" t="str">
        <f>VLOOKUP(J1158,'Svátky 2023'!A$18:B$20,2,0)</f>
        <v>plánované</v>
      </c>
      <c r="L1158" s="1" t="s">
        <v>21</v>
      </c>
      <c r="M1158" s="1" t="s">
        <v>22</v>
      </c>
      <c r="N1158" s="1" t="s">
        <v>23</v>
      </c>
      <c r="O1158">
        <f t="shared" si="54"/>
        <v>3</v>
      </c>
      <c r="P1158" t="str">
        <f t="shared" si="55"/>
        <v>NE</v>
      </c>
      <c r="Q1158" s="4" t="str">
        <f>IFERROR(VLOOKUP(E1158,'Svátky 2023'!B$2:B$14,1,0),"")</f>
        <v/>
      </c>
      <c r="R1158" t="str">
        <f t="shared" si="56"/>
        <v/>
      </c>
    </row>
    <row r="1159" spans="1:18" x14ac:dyDescent="0.25">
      <c r="A1159" s="1" t="s">
        <v>3934</v>
      </c>
      <c r="B1159" s="1" t="s">
        <v>3935</v>
      </c>
      <c r="C1159" s="1" t="s">
        <v>3936</v>
      </c>
      <c r="D1159" s="1" t="s">
        <v>48</v>
      </c>
      <c r="E1159" s="4">
        <v>44979</v>
      </c>
      <c r="F1159" s="8">
        <v>0.46319444444444446</v>
      </c>
      <c r="G1159" s="4">
        <v>44981</v>
      </c>
      <c r="H1159" s="1" t="s">
        <v>1570</v>
      </c>
      <c r="I1159" s="1" t="s">
        <v>151</v>
      </c>
      <c r="J1159" s="5">
        <v>2</v>
      </c>
      <c r="K1159" s="5" t="str">
        <f>VLOOKUP(J1159,'Svátky 2023'!A$18:B$20,2,0)</f>
        <v>plánované</v>
      </c>
      <c r="L1159" s="1" t="s">
        <v>21</v>
      </c>
      <c r="M1159" s="1" t="s">
        <v>22</v>
      </c>
      <c r="N1159" s="1" t="s">
        <v>23</v>
      </c>
      <c r="O1159">
        <f t="shared" si="54"/>
        <v>3</v>
      </c>
      <c r="P1159" t="str">
        <f t="shared" si="55"/>
        <v>NE</v>
      </c>
      <c r="Q1159" s="4" t="str">
        <f>IFERROR(VLOOKUP(E1159,'Svátky 2023'!B$2:B$14,1,0),"")</f>
        <v/>
      </c>
      <c r="R1159" t="str">
        <f t="shared" si="56"/>
        <v/>
      </c>
    </row>
    <row r="1160" spans="1:18" x14ac:dyDescent="0.25">
      <c r="A1160" s="1" t="s">
        <v>3937</v>
      </c>
      <c r="B1160" s="1" t="s">
        <v>3938</v>
      </c>
      <c r="C1160" s="1" t="s">
        <v>3939</v>
      </c>
      <c r="D1160" s="1" t="s">
        <v>64</v>
      </c>
      <c r="E1160" s="4">
        <v>44979</v>
      </c>
      <c r="F1160" s="8">
        <v>0.49722222222222223</v>
      </c>
      <c r="G1160" s="4">
        <v>44981</v>
      </c>
      <c r="H1160" s="1" t="s">
        <v>1438</v>
      </c>
      <c r="I1160" s="1" t="s">
        <v>51</v>
      </c>
      <c r="J1160" s="5">
        <v>2</v>
      </c>
      <c r="K1160" s="5" t="str">
        <f>VLOOKUP(J1160,'Svátky 2023'!A$18:B$20,2,0)</f>
        <v>plánované</v>
      </c>
      <c r="L1160" s="1" t="s">
        <v>21</v>
      </c>
      <c r="M1160" s="1" t="s">
        <v>22</v>
      </c>
      <c r="N1160" s="1" t="s">
        <v>23</v>
      </c>
      <c r="O1160">
        <f t="shared" si="54"/>
        <v>3</v>
      </c>
      <c r="P1160" t="str">
        <f t="shared" si="55"/>
        <v>NE</v>
      </c>
      <c r="Q1160" s="4" t="str">
        <f>IFERROR(VLOOKUP(E1160,'Svátky 2023'!B$2:B$14,1,0),"")</f>
        <v/>
      </c>
      <c r="R1160" t="str">
        <f t="shared" si="56"/>
        <v/>
      </c>
    </row>
    <row r="1161" spans="1:18" x14ac:dyDescent="0.25">
      <c r="A1161" s="1" t="s">
        <v>3940</v>
      </c>
      <c r="B1161" s="1" t="s">
        <v>3941</v>
      </c>
      <c r="C1161" s="1" t="s">
        <v>3942</v>
      </c>
      <c r="D1161" s="1" t="s">
        <v>64</v>
      </c>
      <c r="E1161" s="4">
        <v>44979</v>
      </c>
      <c r="F1161" s="8">
        <v>0.50138888888888888</v>
      </c>
      <c r="G1161" s="4">
        <v>44981</v>
      </c>
      <c r="H1161" s="1" t="s">
        <v>1845</v>
      </c>
      <c r="I1161" s="1" t="s">
        <v>145</v>
      </c>
      <c r="J1161" s="5">
        <v>3</v>
      </c>
      <c r="K1161" s="5" t="str">
        <f>VLOOKUP(J1161,'Svátky 2023'!A$18:B$20,2,0)</f>
        <v>jiné</v>
      </c>
      <c r="L1161" s="1" t="s">
        <v>30</v>
      </c>
      <c r="M1161" s="1" t="s">
        <v>31</v>
      </c>
      <c r="N1161" s="1" t="s">
        <v>23</v>
      </c>
      <c r="O1161">
        <f t="shared" si="54"/>
        <v>3</v>
      </c>
      <c r="P1161" t="str">
        <f t="shared" si="55"/>
        <v>NE</v>
      </c>
      <c r="Q1161" s="4" t="str">
        <f>IFERROR(VLOOKUP(E1161,'Svátky 2023'!B$2:B$14,1,0),"")</f>
        <v/>
      </c>
      <c r="R1161" t="str">
        <f t="shared" si="56"/>
        <v/>
      </c>
    </row>
    <row r="1162" spans="1:18" x14ac:dyDescent="0.25">
      <c r="A1162" s="1" t="s">
        <v>3943</v>
      </c>
      <c r="B1162" s="1" t="s">
        <v>3944</v>
      </c>
      <c r="C1162" s="1" t="s">
        <v>3945</v>
      </c>
      <c r="D1162" s="1" t="s">
        <v>64</v>
      </c>
      <c r="E1162" s="4">
        <v>44979</v>
      </c>
      <c r="F1162" s="8">
        <v>0.51041666666666663</v>
      </c>
      <c r="G1162" s="4">
        <v>44981</v>
      </c>
      <c r="H1162" s="1" t="s">
        <v>2214</v>
      </c>
      <c r="I1162" s="1" t="s">
        <v>120</v>
      </c>
      <c r="J1162" s="5">
        <v>3</v>
      </c>
      <c r="K1162" s="5" t="str">
        <f>VLOOKUP(J1162,'Svátky 2023'!A$18:B$20,2,0)</f>
        <v>jiné</v>
      </c>
      <c r="L1162" s="1" t="s">
        <v>30</v>
      </c>
      <c r="M1162" s="1" t="s">
        <v>31</v>
      </c>
      <c r="N1162" s="1" t="s">
        <v>23</v>
      </c>
      <c r="O1162">
        <f t="shared" si="54"/>
        <v>3</v>
      </c>
      <c r="P1162" t="str">
        <f t="shared" si="55"/>
        <v>NE</v>
      </c>
      <c r="Q1162" s="4" t="str">
        <f>IFERROR(VLOOKUP(E1162,'Svátky 2023'!B$2:B$14,1,0),"")</f>
        <v/>
      </c>
      <c r="R1162" t="str">
        <f t="shared" si="56"/>
        <v/>
      </c>
    </row>
    <row r="1163" spans="1:18" x14ac:dyDescent="0.25">
      <c r="A1163" s="1" t="s">
        <v>3946</v>
      </c>
      <c r="B1163" s="1" t="s">
        <v>3947</v>
      </c>
      <c r="C1163" s="1" t="s">
        <v>3948</v>
      </c>
      <c r="D1163" s="1" t="s">
        <v>48</v>
      </c>
      <c r="E1163" s="4">
        <v>44979</v>
      </c>
      <c r="F1163" s="8">
        <v>0.5131944444444444</v>
      </c>
      <c r="G1163" s="4">
        <v>44981</v>
      </c>
      <c r="H1163" s="1" t="s">
        <v>688</v>
      </c>
      <c r="I1163" s="1" t="s">
        <v>145</v>
      </c>
      <c r="J1163" s="5">
        <v>3</v>
      </c>
      <c r="K1163" s="5" t="str">
        <f>VLOOKUP(J1163,'Svátky 2023'!A$18:B$20,2,0)</f>
        <v>jiné</v>
      </c>
      <c r="L1163" s="1" t="s">
        <v>30</v>
      </c>
      <c r="M1163" s="1" t="s">
        <v>31</v>
      </c>
      <c r="N1163" s="1" t="s">
        <v>23</v>
      </c>
      <c r="O1163">
        <f t="shared" si="54"/>
        <v>3</v>
      </c>
      <c r="P1163" t="str">
        <f t="shared" si="55"/>
        <v>NE</v>
      </c>
      <c r="Q1163" s="4" t="str">
        <f>IFERROR(VLOOKUP(E1163,'Svátky 2023'!B$2:B$14,1,0),"")</f>
        <v/>
      </c>
      <c r="R1163" t="str">
        <f t="shared" si="56"/>
        <v/>
      </c>
    </row>
    <row r="1164" spans="1:18" x14ac:dyDescent="0.25">
      <c r="A1164" s="1" t="s">
        <v>3949</v>
      </c>
      <c r="B1164" s="1" t="s">
        <v>3950</v>
      </c>
      <c r="C1164" s="1" t="s">
        <v>3951</v>
      </c>
      <c r="D1164" s="1" t="s">
        <v>35</v>
      </c>
      <c r="E1164" s="4">
        <v>44979</v>
      </c>
      <c r="F1164" s="8">
        <v>0.51666666666666672</v>
      </c>
      <c r="G1164" s="4">
        <v>44981</v>
      </c>
      <c r="H1164" s="1" t="s">
        <v>1676</v>
      </c>
      <c r="I1164" s="1" t="s">
        <v>145</v>
      </c>
      <c r="J1164" s="5">
        <v>3</v>
      </c>
      <c r="K1164" s="5" t="str">
        <f>VLOOKUP(J1164,'Svátky 2023'!A$18:B$20,2,0)</f>
        <v>jiné</v>
      </c>
      <c r="L1164" s="1" t="s">
        <v>30</v>
      </c>
      <c r="M1164" s="1" t="s">
        <v>31</v>
      </c>
      <c r="N1164" s="1" t="s">
        <v>23</v>
      </c>
      <c r="O1164">
        <f t="shared" si="54"/>
        <v>3</v>
      </c>
      <c r="P1164" t="str">
        <f t="shared" si="55"/>
        <v>NE</v>
      </c>
      <c r="Q1164" s="4" t="str">
        <f>IFERROR(VLOOKUP(E1164,'Svátky 2023'!B$2:B$14,1,0),"")</f>
        <v/>
      </c>
      <c r="R1164" t="str">
        <f t="shared" si="56"/>
        <v/>
      </c>
    </row>
    <row r="1165" spans="1:18" x14ac:dyDescent="0.25">
      <c r="A1165" s="1" t="s">
        <v>3952</v>
      </c>
      <c r="B1165" s="1" t="s">
        <v>3953</v>
      </c>
      <c r="C1165" s="1" t="s">
        <v>3954</v>
      </c>
      <c r="D1165" s="1" t="s">
        <v>48</v>
      </c>
      <c r="E1165" s="4">
        <v>44979</v>
      </c>
      <c r="F1165" s="8">
        <v>0.56597222222222221</v>
      </c>
      <c r="G1165" s="4">
        <v>44981</v>
      </c>
      <c r="H1165" s="1" t="s">
        <v>3605</v>
      </c>
      <c r="I1165" s="1" t="s">
        <v>120</v>
      </c>
      <c r="J1165" s="5">
        <v>3</v>
      </c>
      <c r="K1165" s="5" t="str">
        <f>VLOOKUP(J1165,'Svátky 2023'!A$18:B$20,2,0)</f>
        <v>jiné</v>
      </c>
      <c r="L1165" s="1" t="s">
        <v>30</v>
      </c>
      <c r="M1165" s="1" t="s">
        <v>31</v>
      </c>
      <c r="N1165" s="1" t="s">
        <v>23</v>
      </c>
      <c r="O1165">
        <f t="shared" si="54"/>
        <v>3</v>
      </c>
      <c r="P1165" t="str">
        <f t="shared" si="55"/>
        <v>NE</v>
      </c>
      <c r="Q1165" s="4" t="str">
        <f>IFERROR(VLOOKUP(E1165,'Svátky 2023'!B$2:B$14,1,0),"")</f>
        <v/>
      </c>
      <c r="R1165" t="str">
        <f t="shared" si="56"/>
        <v/>
      </c>
    </row>
    <row r="1166" spans="1:18" x14ac:dyDescent="0.25">
      <c r="A1166" s="1" t="s">
        <v>3955</v>
      </c>
      <c r="B1166" s="1" t="s">
        <v>3956</v>
      </c>
      <c r="C1166" s="1" t="s">
        <v>3957</v>
      </c>
      <c r="D1166" s="1" t="s">
        <v>35</v>
      </c>
      <c r="E1166" s="4">
        <v>44979</v>
      </c>
      <c r="F1166" s="8">
        <v>0.83958333333333324</v>
      </c>
      <c r="G1166" s="4">
        <v>44981</v>
      </c>
      <c r="H1166" s="1" t="s">
        <v>1772</v>
      </c>
      <c r="I1166" s="1" t="s">
        <v>151</v>
      </c>
      <c r="J1166" s="5">
        <v>1</v>
      </c>
      <c r="K1166" s="5" t="str">
        <f>VLOOKUP(J1166,'Svátky 2023'!A$18:B$20,2,0)</f>
        <v>neodkladné</v>
      </c>
      <c r="L1166" s="1" t="s">
        <v>31</v>
      </c>
      <c r="M1166" s="1" t="s">
        <v>22</v>
      </c>
      <c r="N1166" s="1" t="s">
        <v>23</v>
      </c>
      <c r="O1166">
        <f t="shared" si="54"/>
        <v>3</v>
      </c>
      <c r="P1166" t="str">
        <f t="shared" si="55"/>
        <v>ANO</v>
      </c>
      <c r="Q1166" s="4" t="str">
        <f>IFERROR(VLOOKUP(E1166,'Svátky 2023'!B$2:B$14,1,0),"")</f>
        <v/>
      </c>
      <c r="R1166" t="str">
        <f t="shared" si="56"/>
        <v>ANO</v>
      </c>
    </row>
    <row r="1167" spans="1:18" x14ac:dyDescent="0.25">
      <c r="A1167" s="1" t="s">
        <v>3958</v>
      </c>
      <c r="B1167" s="1" t="s">
        <v>3959</v>
      </c>
      <c r="C1167" s="1" t="s">
        <v>3960</v>
      </c>
      <c r="D1167" s="1" t="s">
        <v>35</v>
      </c>
      <c r="E1167" s="4">
        <v>44979</v>
      </c>
      <c r="F1167" s="8">
        <v>0.84513888888888899</v>
      </c>
      <c r="G1167" s="4">
        <v>44981</v>
      </c>
      <c r="H1167" s="1" t="s">
        <v>291</v>
      </c>
      <c r="I1167" s="1" t="s">
        <v>145</v>
      </c>
      <c r="J1167" s="5">
        <v>3</v>
      </c>
      <c r="K1167" s="5" t="str">
        <f>VLOOKUP(J1167,'Svátky 2023'!A$18:B$20,2,0)</f>
        <v>jiné</v>
      </c>
      <c r="L1167" s="1" t="s">
        <v>30</v>
      </c>
      <c r="M1167" s="1" t="s">
        <v>31</v>
      </c>
      <c r="N1167" s="1" t="s">
        <v>23</v>
      </c>
      <c r="O1167">
        <f t="shared" si="54"/>
        <v>3</v>
      </c>
      <c r="P1167" t="str">
        <f t="shared" si="55"/>
        <v>ANO</v>
      </c>
      <c r="Q1167" s="4" t="str">
        <f>IFERROR(VLOOKUP(E1167,'Svátky 2023'!B$2:B$14,1,0),"")</f>
        <v/>
      </c>
      <c r="R1167" t="str">
        <f t="shared" si="56"/>
        <v>ANO</v>
      </c>
    </row>
    <row r="1168" spans="1:18" x14ac:dyDescent="0.25">
      <c r="A1168" s="1" t="s">
        <v>3961</v>
      </c>
      <c r="B1168" s="1" t="s">
        <v>3073</v>
      </c>
      <c r="C1168" s="1" t="s">
        <v>3074</v>
      </c>
      <c r="D1168" s="1" t="s">
        <v>35</v>
      </c>
      <c r="E1168" s="4">
        <v>44980</v>
      </c>
      <c r="F1168" s="8">
        <v>7.2916666666666671E-2</v>
      </c>
      <c r="G1168" s="4">
        <v>44981</v>
      </c>
      <c r="H1168" s="1" t="s">
        <v>598</v>
      </c>
      <c r="I1168" s="1" t="s">
        <v>19</v>
      </c>
      <c r="J1168" s="5">
        <v>1</v>
      </c>
      <c r="K1168" s="5" t="str">
        <f>VLOOKUP(J1168,'Svátky 2023'!A$18:B$20,2,0)</f>
        <v>neodkladné</v>
      </c>
      <c r="L1168" s="1" t="s">
        <v>30</v>
      </c>
      <c r="M1168" s="1" t="s">
        <v>22</v>
      </c>
      <c r="N1168" s="1" t="s">
        <v>23</v>
      </c>
      <c r="O1168">
        <f t="shared" si="54"/>
        <v>4</v>
      </c>
      <c r="P1168" t="str">
        <f t="shared" si="55"/>
        <v>ANO</v>
      </c>
      <c r="Q1168" s="4" t="str">
        <f>IFERROR(VLOOKUP(E1168,'Svátky 2023'!B$2:B$14,1,0),"")</f>
        <v/>
      </c>
      <c r="R1168" t="str">
        <f t="shared" si="56"/>
        <v>ANO</v>
      </c>
    </row>
    <row r="1169" spans="1:18" x14ac:dyDescent="0.25">
      <c r="A1169" s="1" t="s">
        <v>3962</v>
      </c>
      <c r="B1169" s="1" t="s">
        <v>3963</v>
      </c>
      <c r="C1169" s="1" t="s">
        <v>3964</v>
      </c>
      <c r="D1169" s="1" t="s">
        <v>35</v>
      </c>
      <c r="E1169" s="4">
        <v>44980</v>
      </c>
      <c r="F1169" s="8">
        <v>0.4548611111111111</v>
      </c>
      <c r="G1169" s="4">
        <v>44981</v>
      </c>
      <c r="H1169" s="1" t="s">
        <v>615</v>
      </c>
      <c r="I1169" s="1" t="s">
        <v>19</v>
      </c>
      <c r="J1169" s="5">
        <v>1</v>
      </c>
      <c r="K1169" s="5" t="str">
        <f>VLOOKUP(J1169,'Svátky 2023'!A$18:B$20,2,0)</f>
        <v>neodkladné</v>
      </c>
      <c r="L1169" s="1" t="s">
        <v>21</v>
      </c>
      <c r="M1169" s="1" t="s">
        <v>31</v>
      </c>
      <c r="N1169" s="1" t="s">
        <v>23</v>
      </c>
      <c r="O1169">
        <f t="shared" si="54"/>
        <v>4</v>
      </c>
      <c r="P1169" t="str">
        <f t="shared" si="55"/>
        <v>NE</v>
      </c>
      <c r="Q1169" s="4" t="str">
        <f>IFERROR(VLOOKUP(E1169,'Svátky 2023'!B$2:B$14,1,0),"")</f>
        <v/>
      </c>
      <c r="R1169" t="str">
        <f t="shared" si="56"/>
        <v/>
      </c>
    </row>
    <row r="1170" spans="1:18" x14ac:dyDescent="0.25">
      <c r="A1170" s="1" t="s">
        <v>3965</v>
      </c>
      <c r="B1170" s="1" t="s">
        <v>3966</v>
      </c>
      <c r="C1170" s="1" t="s">
        <v>3967</v>
      </c>
      <c r="D1170" s="1" t="s">
        <v>35</v>
      </c>
      <c r="E1170" s="4">
        <v>44980</v>
      </c>
      <c r="F1170" s="8">
        <v>0.46736111111111112</v>
      </c>
      <c r="G1170" s="4">
        <v>44981</v>
      </c>
      <c r="H1170" s="1" t="s">
        <v>306</v>
      </c>
      <c r="I1170" s="1" t="s">
        <v>51</v>
      </c>
      <c r="J1170" s="5">
        <v>2</v>
      </c>
      <c r="K1170" s="5" t="str">
        <f>VLOOKUP(J1170,'Svátky 2023'!A$18:B$20,2,0)</f>
        <v>plánované</v>
      </c>
      <c r="L1170" s="1" t="s">
        <v>21</v>
      </c>
      <c r="M1170" s="1" t="s">
        <v>22</v>
      </c>
      <c r="N1170" s="1" t="s">
        <v>23</v>
      </c>
      <c r="O1170">
        <f t="shared" si="54"/>
        <v>4</v>
      </c>
      <c r="P1170" t="str">
        <f t="shared" si="55"/>
        <v>NE</v>
      </c>
      <c r="Q1170" s="4" t="str">
        <f>IFERROR(VLOOKUP(E1170,'Svátky 2023'!B$2:B$14,1,0),"")</f>
        <v/>
      </c>
      <c r="R1170" t="str">
        <f t="shared" si="56"/>
        <v/>
      </c>
    </row>
    <row r="1171" spans="1:18" x14ac:dyDescent="0.25">
      <c r="A1171" s="1" t="s">
        <v>3968</v>
      </c>
      <c r="B1171" s="1" t="s">
        <v>3969</v>
      </c>
      <c r="C1171" s="1" t="s">
        <v>3970</v>
      </c>
      <c r="D1171" s="1" t="s">
        <v>35</v>
      </c>
      <c r="E1171" s="4">
        <v>44980</v>
      </c>
      <c r="F1171" s="8">
        <v>0.56111111111111112</v>
      </c>
      <c r="G1171" s="4">
        <v>44981</v>
      </c>
      <c r="H1171" s="1" t="s">
        <v>688</v>
      </c>
      <c r="I1171" s="1" t="s">
        <v>51</v>
      </c>
      <c r="J1171" s="5">
        <v>1</v>
      </c>
      <c r="K1171" s="5" t="str">
        <f>VLOOKUP(J1171,'Svátky 2023'!A$18:B$20,2,0)</f>
        <v>neodkladné</v>
      </c>
      <c r="L1171" s="1" t="s">
        <v>21</v>
      </c>
      <c r="M1171" s="1" t="s">
        <v>31</v>
      </c>
      <c r="N1171" s="1" t="s">
        <v>23</v>
      </c>
      <c r="O1171">
        <f t="shared" si="54"/>
        <v>4</v>
      </c>
      <c r="P1171" t="str">
        <f t="shared" si="55"/>
        <v>NE</v>
      </c>
      <c r="Q1171" s="4" t="str">
        <f>IFERROR(VLOOKUP(E1171,'Svátky 2023'!B$2:B$14,1,0),"")</f>
        <v/>
      </c>
      <c r="R1171" t="str">
        <f t="shared" si="56"/>
        <v/>
      </c>
    </row>
    <row r="1172" spans="1:18" x14ac:dyDescent="0.25">
      <c r="A1172" s="1" t="s">
        <v>3971</v>
      </c>
      <c r="B1172" s="1" t="s">
        <v>3972</v>
      </c>
      <c r="C1172" s="1" t="s">
        <v>3973</v>
      </c>
      <c r="D1172" s="1" t="s">
        <v>35</v>
      </c>
      <c r="E1172" s="4">
        <v>44980</v>
      </c>
      <c r="F1172" s="8">
        <v>0.57430555555555551</v>
      </c>
      <c r="G1172" s="4">
        <v>44981</v>
      </c>
      <c r="H1172" s="1" t="s">
        <v>149</v>
      </c>
      <c r="I1172" s="1" t="s">
        <v>120</v>
      </c>
      <c r="J1172" s="5">
        <v>3</v>
      </c>
      <c r="K1172" s="5" t="str">
        <f>VLOOKUP(J1172,'Svátky 2023'!A$18:B$20,2,0)</f>
        <v>jiné</v>
      </c>
      <c r="L1172" s="1" t="s">
        <v>30</v>
      </c>
      <c r="M1172" s="1" t="s">
        <v>31</v>
      </c>
      <c r="N1172" s="1" t="s">
        <v>23</v>
      </c>
      <c r="O1172">
        <f t="shared" si="54"/>
        <v>4</v>
      </c>
      <c r="P1172" t="str">
        <f t="shared" si="55"/>
        <v>NE</v>
      </c>
      <c r="Q1172" s="4" t="str">
        <f>IFERROR(VLOOKUP(E1172,'Svátky 2023'!B$2:B$14,1,0),"")</f>
        <v/>
      </c>
      <c r="R1172" t="str">
        <f t="shared" si="56"/>
        <v/>
      </c>
    </row>
    <row r="1173" spans="1:18" x14ac:dyDescent="0.25">
      <c r="A1173" s="1" t="s">
        <v>3974</v>
      </c>
      <c r="B1173" s="1" t="s">
        <v>3975</v>
      </c>
      <c r="C1173" s="1" t="s">
        <v>3976</v>
      </c>
      <c r="D1173" s="1" t="s">
        <v>35</v>
      </c>
      <c r="E1173" s="4">
        <v>44980</v>
      </c>
      <c r="F1173" s="8">
        <v>0.7319444444444444</v>
      </c>
      <c r="G1173" s="4">
        <v>44981</v>
      </c>
      <c r="H1173" s="1" t="s">
        <v>582</v>
      </c>
      <c r="I1173" s="1" t="s">
        <v>19</v>
      </c>
      <c r="J1173" s="5">
        <v>1</v>
      </c>
      <c r="K1173" s="5" t="str">
        <f>VLOOKUP(J1173,'Svátky 2023'!A$18:B$20,2,0)</f>
        <v>neodkladné</v>
      </c>
      <c r="L1173" s="1" t="s">
        <v>21</v>
      </c>
      <c r="M1173" s="1" t="s">
        <v>22</v>
      </c>
      <c r="N1173" s="1" t="s">
        <v>23</v>
      </c>
      <c r="O1173">
        <f t="shared" si="54"/>
        <v>4</v>
      </c>
      <c r="P1173" t="str">
        <f t="shared" si="55"/>
        <v>ANO</v>
      </c>
      <c r="Q1173" s="4" t="str">
        <f>IFERROR(VLOOKUP(E1173,'Svátky 2023'!B$2:B$14,1,0),"")</f>
        <v/>
      </c>
      <c r="R1173" t="str">
        <f t="shared" si="56"/>
        <v>ANO</v>
      </c>
    </row>
    <row r="1174" spans="1:18" x14ac:dyDescent="0.25">
      <c r="A1174" s="1" t="s">
        <v>3977</v>
      </c>
      <c r="B1174" s="1" t="s">
        <v>3978</v>
      </c>
      <c r="C1174" s="1" t="s">
        <v>3979</v>
      </c>
      <c r="D1174" s="1" t="s">
        <v>48</v>
      </c>
      <c r="E1174" s="4">
        <v>44973</v>
      </c>
      <c r="F1174" s="8">
        <v>0.57986111111111105</v>
      </c>
      <c r="G1174" s="4">
        <v>44982</v>
      </c>
      <c r="H1174" s="1" t="s">
        <v>654</v>
      </c>
      <c r="I1174" s="1" t="s">
        <v>264</v>
      </c>
      <c r="J1174" s="5">
        <v>3</v>
      </c>
      <c r="K1174" s="5" t="str">
        <f>VLOOKUP(J1174,'Svátky 2023'!A$18:B$20,2,0)</f>
        <v>jiné</v>
      </c>
      <c r="L1174" s="1" t="s">
        <v>30</v>
      </c>
      <c r="M1174" s="1" t="s">
        <v>31</v>
      </c>
      <c r="N1174" s="1" t="s">
        <v>23</v>
      </c>
      <c r="O1174">
        <f t="shared" si="54"/>
        <v>4</v>
      </c>
      <c r="P1174" t="str">
        <f t="shared" si="55"/>
        <v>NE</v>
      </c>
      <c r="Q1174" s="4" t="str">
        <f>IFERROR(VLOOKUP(E1174,'Svátky 2023'!B$2:B$14,1,0),"")</f>
        <v/>
      </c>
      <c r="R1174" t="str">
        <f t="shared" si="56"/>
        <v/>
      </c>
    </row>
    <row r="1175" spans="1:18" x14ac:dyDescent="0.25">
      <c r="A1175" s="1" t="s">
        <v>3980</v>
      </c>
      <c r="B1175" s="1" t="s">
        <v>3981</v>
      </c>
      <c r="C1175" s="1" t="s">
        <v>3982</v>
      </c>
      <c r="D1175" s="1" t="s">
        <v>35</v>
      </c>
      <c r="E1175" s="4">
        <v>44978</v>
      </c>
      <c r="F1175" s="8">
        <v>0.4513888888888889</v>
      </c>
      <c r="G1175" s="4">
        <v>44982</v>
      </c>
      <c r="H1175" s="1" t="s">
        <v>1139</v>
      </c>
      <c r="I1175" s="1" t="s">
        <v>151</v>
      </c>
      <c r="J1175" s="5">
        <v>2</v>
      </c>
      <c r="K1175" s="5" t="str">
        <f>VLOOKUP(J1175,'Svátky 2023'!A$18:B$20,2,0)</f>
        <v>plánované</v>
      </c>
      <c r="L1175" s="1" t="s">
        <v>21</v>
      </c>
      <c r="M1175" s="1" t="s">
        <v>22</v>
      </c>
      <c r="N1175" s="1" t="s">
        <v>23</v>
      </c>
      <c r="O1175">
        <f t="shared" si="54"/>
        <v>2</v>
      </c>
      <c r="P1175" t="str">
        <f t="shared" si="55"/>
        <v>NE</v>
      </c>
      <c r="Q1175" s="4" t="str">
        <f>IFERROR(VLOOKUP(E1175,'Svátky 2023'!B$2:B$14,1,0),"")</f>
        <v/>
      </c>
      <c r="R1175" t="str">
        <f t="shared" si="56"/>
        <v/>
      </c>
    </row>
    <row r="1176" spans="1:18" x14ac:dyDescent="0.25">
      <c r="A1176" s="1" t="s">
        <v>3983</v>
      </c>
      <c r="B1176" s="1" t="s">
        <v>3984</v>
      </c>
      <c r="C1176" s="1" t="s">
        <v>3985</v>
      </c>
      <c r="D1176" s="1" t="s">
        <v>35</v>
      </c>
      <c r="E1176" s="4">
        <v>44978</v>
      </c>
      <c r="F1176" s="8">
        <v>0.5131944444444444</v>
      </c>
      <c r="G1176" s="4">
        <v>44982</v>
      </c>
      <c r="H1176" s="1" t="s">
        <v>783</v>
      </c>
      <c r="I1176" s="1" t="s">
        <v>145</v>
      </c>
      <c r="J1176" s="5">
        <v>3</v>
      </c>
      <c r="K1176" s="5" t="str">
        <f>VLOOKUP(J1176,'Svátky 2023'!A$18:B$20,2,0)</f>
        <v>jiné</v>
      </c>
      <c r="L1176" s="1" t="s">
        <v>30</v>
      </c>
      <c r="M1176" s="1" t="s">
        <v>31</v>
      </c>
      <c r="N1176" s="1" t="s">
        <v>23</v>
      </c>
      <c r="O1176">
        <f t="shared" si="54"/>
        <v>2</v>
      </c>
      <c r="P1176" t="str">
        <f t="shared" si="55"/>
        <v>NE</v>
      </c>
      <c r="Q1176" s="4" t="str">
        <f>IFERROR(VLOOKUP(E1176,'Svátky 2023'!B$2:B$14,1,0),"")</f>
        <v/>
      </c>
      <c r="R1176" t="str">
        <f t="shared" si="56"/>
        <v/>
      </c>
    </row>
    <row r="1177" spans="1:18" x14ac:dyDescent="0.25">
      <c r="A1177" s="1" t="s">
        <v>3986</v>
      </c>
      <c r="B1177" s="1" t="s">
        <v>3987</v>
      </c>
      <c r="C1177" s="1" t="s">
        <v>3988</v>
      </c>
      <c r="D1177" s="1" t="s">
        <v>35</v>
      </c>
      <c r="E1177" s="4">
        <v>44979</v>
      </c>
      <c r="F1177" s="8">
        <v>0.3756944444444445</v>
      </c>
      <c r="G1177" s="4">
        <v>44982</v>
      </c>
      <c r="H1177" s="1" t="s">
        <v>1726</v>
      </c>
      <c r="I1177" s="1" t="s">
        <v>51</v>
      </c>
      <c r="J1177" s="5">
        <v>2</v>
      </c>
      <c r="K1177" s="5" t="str">
        <f>VLOOKUP(J1177,'Svátky 2023'!A$18:B$20,2,0)</f>
        <v>plánované</v>
      </c>
      <c r="L1177" s="1" t="s">
        <v>21</v>
      </c>
      <c r="M1177" s="1" t="s">
        <v>22</v>
      </c>
      <c r="N1177" s="1" t="s">
        <v>23</v>
      </c>
      <c r="O1177">
        <f t="shared" si="54"/>
        <v>3</v>
      </c>
      <c r="P1177" t="str">
        <f t="shared" si="55"/>
        <v>NE</v>
      </c>
      <c r="Q1177" s="4" t="str">
        <f>IFERROR(VLOOKUP(E1177,'Svátky 2023'!B$2:B$14,1,0),"")</f>
        <v/>
      </c>
      <c r="R1177" t="str">
        <f t="shared" si="56"/>
        <v/>
      </c>
    </row>
    <row r="1178" spans="1:18" x14ac:dyDescent="0.25">
      <c r="A1178" s="1" t="s">
        <v>3989</v>
      </c>
      <c r="B1178" s="1" t="s">
        <v>3990</v>
      </c>
      <c r="C1178" s="1" t="s">
        <v>3991</v>
      </c>
      <c r="D1178" s="1" t="s">
        <v>35</v>
      </c>
      <c r="E1178" s="4">
        <v>44979</v>
      </c>
      <c r="F1178" s="8">
        <v>0.43333333333333335</v>
      </c>
      <c r="G1178" s="4">
        <v>44982</v>
      </c>
      <c r="H1178" s="1" t="s">
        <v>129</v>
      </c>
      <c r="I1178" s="1" t="s">
        <v>51</v>
      </c>
      <c r="J1178" s="5">
        <v>2</v>
      </c>
      <c r="K1178" s="5" t="str">
        <f>VLOOKUP(J1178,'Svátky 2023'!A$18:B$20,2,0)</f>
        <v>plánované</v>
      </c>
      <c r="L1178" s="1" t="s">
        <v>21</v>
      </c>
      <c r="M1178" s="1" t="s">
        <v>22</v>
      </c>
      <c r="N1178" s="1" t="s">
        <v>23</v>
      </c>
      <c r="O1178">
        <f t="shared" si="54"/>
        <v>3</v>
      </c>
      <c r="P1178" t="str">
        <f t="shared" si="55"/>
        <v>NE</v>
      </c>
      <c r="Q1178" s="4" t="str">
        <f>IFERROR(VLOOKUP(E1178,'Svátky 2023'!B$2:B$14,1,0),"")</f>
        <v/>
      </c>
      <c r="R1178" t="str">
        <f t="shared" si="56"/>
        <v/>
      </c>
    </row>
    <row r="1179" spans="1:18" x14ac:dyDescent="0.25">
      <c r="A1179" s="1" t="s">
        <v>3992</v>
      </c>
      <c r="B1179" s="1" t="s">
        <v>3993</v>
      </c>
      <c r="C1179" s="1" t="s">
        <v>3994</v>
      </c>
      <c r="D1179" s="1" t="s">
        <v>100</v>
      </c>
      <c r="E1179" s="4">
        <v>44979</v>
      </c>
      <c r="F1179" s="8">
        <v>0.56319444444444444</v>
      </c>
      <c r="G1179" s="4">
        <v>44982</v>
      </c>
      <c r="H1179" s="1" t="s">
        <v>940</v>
      </c>
      <c r="I1179" s="1" t="s">
        <v>120</v>
      </c>
      <c r="J1179" s="5">
        <v>3</v>
      </c>
      <c r="K1179" s="5" t="str">
        <f>VLOOKUP(J1179,'Svátky 2023'!A$18:B$20,2,0)</f>
        <v>jiné</v>
      </c>
      <c r="L1179" s="1" t="s">
        <v>30</v>
      </c>
      <c r="M1179" s="1" t="s">
        <v>31</v>
      </c>
      <c r="N1179" s="1" t="s">
        <v>23</v>
      </c>
      <c r="O1179">
        <f t="shared" si="54"/>
        <v>3</v>
      </c>
      <c r="P1179" t="str">
        <f t="shared" si="55"/>
        <v>NE</v>
      </c>
      <c r="Q1179" s="4" t="str">
        <f>IFERROR(VLOOKUP(E1179,'Svátky 2023'!B$2:B$14,1,0),"")</f>
        <v/>
      </c>
      <c r="R1179" t="str">
        <f t="shared" si="56"/>
        <v/>
      </c>
    </row>
    <row r="1180" spans="1:18" x14ac:dyDescent="0.25">
      <c r="A1180" s="1" t="s">
        <v>3995</v>
      </c>
      <c r="B1180" s="1" t="s">
        <v>3996</v>
      </c>
      <c r="C1180" s="1" t="s">
        <v>3997</v>
      </c>
      <c r="D1180" s="1" t="s">
        <v>35</v>
      </c>
      <c r="E1180" s="4">
        <v>44979</v>
      </c>
      <c r="F1180" s="8">
        <v>0.56805555555555554</v>
      </c>
      <c r="G1180" s="4">
        <v>44982</v>
      </c>
      <c r="H1180" s="1" t="s">
        <v>17</v>
      </c>
      <c r="I1180" s="1" t="s">
        <v>120</v>
      </c>
      <c r="J1180" s="5">
        <v>3</v>
      </c>
      <c r="K1180" s="5" t="str">
        <f>VLOOKUP(J1180,'Svátky 2023'!A$18:B$20,2,0)</f>
        <v>jiné</v>
      </c>
      <c r="L1180" s="1" t="s">
        <v>30</v>
      </c>
      <c r="M1180" s="1" t="s">
        <v>31</v>
      </c>
      <c r="N1180" s="1" t="s">
        <v>23</v>
      </c>
      <c r="O1180">
        <f t="shared" si="54"/>
        <v>3</v>
      </c>
      <c r="P1180" t="str">
        <f t="shared" si="55"/>
        <v>NE</v>
      </c>
      <c r="Q1180" s="4" t="str">
        <f>IFERROR(VLOOKUP(E1180,'Svátky 2023'!B$2:B$14,1,0),"")</f>
        <v/>
      </c>
      <c r="R1180" t="str">
        <f t="shared" si="56"/>
        <v/>
      </c>
    </row>
    <row r="1181" spans="1:18" x14ac:dyDescent="0.25">
      <c r="A1181" s="1" t="s">
        <v>3998</v>
      </c>
      <c r="B1181" s="1" t="s">
        <v>3999</v>
      </c>
      <c r="C1181" s="1" t="s">
        <v>4000</v>
      </c>
      <c r="D1181" s="1" t="s">
        <v>35</v>
      </c>
      <c r="E1181" s="4">
        <v>44979</v>
      </c>
      <c r="F1181" s="8">
        <v>0.69166666666666676</v>
      </c>
      <c r="G1181" s="4">
        <v>44982</v>
      </c>
      <c r="H1181" s="1" t="s">
        <v>1140</v>
      </c>
      <c r="I1181" s="1" t="s">
        <v>19</v>
      </c>
      <c r="J1181" s="5">
        <v>1</v>
      </c>
      <c r="K1181" s="5" t="str">
        <f>VLOOKUP(J1181,'Svátky 2023'!A$18:B$20,2,0)</f>
        <v>neodkladné</v>
      </c>
      <c r="L1181" s="1" t="s">
        <v>21</v>
      </c>
      <c r="M1181" s="1" t="s">
        <v>22</v>
      </c>
      <c r="N1181" s="1" t="s">
        <v>23</v>
      </c>
      <c r="O1181">
        <f t="shared" si="54"/>
        <v>3</v>
      </c>
      <c r="P1181" t="str">
        <f t="shared" si="55"/>
        <v>ANO</v>
      </c>
      <c r="Q1181" s="4" t="str">
        <f>IFERROR(VLOOKUP(E1181,'Svátky 2023'!B$2:B$14,1,0),"")</f>
        <v/>
      </c>
      <c r="R1181" t="str">
        <f t="shared" si="56"/>
        <v>ANO</v>
      </c>
    </row>
    <row r="1182" spans="1:18" x14ac:dyDescent="0.25">
      <c r="A1182" s="1" t="s">
        <v>4001</v>
      </c>
      <c r="B1182" s="1" t="s">
        <v>4002</v>
      </c>
      <c r="C1182" s="1" t="s">
        <v>4003</v>
      </c>
      <c r="D1182" s="1" t="s">
        <v>64</v>
      </c>
      <c r="E1182" s="4">
        <v>44980</v>
      </c>
      <c r="F1182" s="8">
        <v>0.30277777777777776</v>
      </c>
      <c r="G1182" s="4">
        <v>44982</v>
      </c>
      <c r="H1182" s="1" t="s">
        <v>4005</v>
      </c>
      <c r="I1182" s="1" t="s">
        <v>19</v>
      </c>
      <c r="J1182" s="5">
        <v>2</v>
      </c>
      <c r="K1182" s="5" t="str">
        <f>VLOOKUP(J1182,'Svátky 2023'!A$18:B$20,2,0)</f>
        <v>plánované</v>
      </c>
      <c r="L1182" s="1" t="s">
        <v>21</v>
      </c>
      <c r="M1182" s="1" t="s">
        <v>22</v>
      </c>
      <c r="N1182" s="1" t="s">
        <v>23</v>
      </c>
      <c r="O1182">
        <f t="shared" si="54"/>
        <v>4</v>
      </c>
      <c r="P1182" t="str">
        <f t="shared" si="55"/>
        <v>NE</v>
      </c>
      <c r="Q1182" s="4" t="str">
        <f>IFERROR(VLOOKUP(E1182,'Svátky 2023'!B$2:B$14,1,0),"")</f>
        <v/>
      </c>
      <c r="R1182" t="str">
        <f t="shared" si="56"/>
        <v/>
      </c>
    </row>
    <row r="1183" spans="1:18" x14ac:dyDescent="0.25">
      <c r="A1183" s="1" t="s">
        <v>4006</v>
      </c>
      <c r="B1183" s="1" t="s">
        <v>4007</v>
      </c>
      <c r="C1183" s="1" t="s">
        <v>4008</v>
      </c>
      <c r="D1183" s="1" t="s">
        <v>100</v>
      </c>
      <c r="E1183" s="4">
        <v>44980</v>
      </c>
      <c r="F1183" s="8">
        <v>0.33263888888888887</v>
      </c>
      <c r="G1183" s="4">
        <v>44982</v>
      </c>
      <c r="H1183" s="1" t="s">
        <v>565</v>
      </c>
      <c r="I1183" s="1" t="s">
        <v>151</v>
      </c>
      <c r="J1183" s="5">
        <v>2</v>
      </c>
      <c r="K1183" s="5" t="str">
        <f>VLOOKUP(J1183,'Svátky 2023'!A$18:B$20,2,0)</f>
        <v>plánované</v>
      </c>
      <c r="L1183" s="1" t="s">
        <v>21</v>
      </c>
      <c r="M1183" s="1" t="s">
        <v>22</v>
      </c>
      <c r="N1183" s="1" t="s">
        <v>23</v>
      </c>
      <c r="O1183">
        <f t="shared" si="54"/>
        <v>4</v>
      </c>
      <c r="P1183" t="str">
        <f t="shared" si="55"/>
        <v>NE</v>
      </c>
      <c r="Q1183" s="4" t="str">
        <f>IFERROR(VLOOKUP(E1183,'Svátky 2023'!B$2:B$14,1,0),"")</f>
        <v/>
      </c>
      <c r="R1183" t="str">
        <f t="shared" si="56"/>
        <v/>
      </c>
    </row>
    <row r="1184" spans="1:18" x14ac:dyDescent="0.25">
      <c r="A1184" s="1" t="s">
        <v>4009</v>
      </c>
      <c r="B1184" s="1" t="s">
        <v>4010</v>
      </c>
      <c r="C1184" s="1" t="s">
        <v>4011</v>
      </c>
      <c r="D1184" s="1" t="s">
        <v>35</v>
      </c>
      <c r="E1184" s="4">
        <v>44980</v>
      </c>
      <c r="F1184" s="8">
        <v>0.3979166666666667</v>
      </c>
      <c r="G1184" s="4">
        <v>44982</v>
      </c>
      <c r="H1184" s="1" t="s">
        <v>2680</v>
      </c>
      <c r="I1184" s="1" t="s">
        <v>151</v>
      </c>
      <c r="J1184" s="5">
        <v>2</v>
      </c>
      <c r="K1184" s="5" t="str">
        <f>VLOOKUP(J1184,'Svátky 2023'!A$18:B$20,2,0)</f>
        <v>plánované</v>
      </c>
      <c r="L1184" s="1" t="s">
        <v>21</v>
      </c>
      <c r="M1184" s="1" t="s">
        <v>22</v>
      </c>
      <c r="N1184" s="1" t="s">
        <v>23</v>
      </c>
      <c r="O1184">
        <f t="shared" si="54"/>
        <v>4</v>
      </c>
      <c r="P1184" t="str">
        <f t="shared" si="55"/>
        <v>NE</v>
      </c>
      <c r="Q1184" s="4" t="str">
        <f>IFERROR(VLOOKUP(E1184,'Svátky 2023'!B$2:B$14,1,0),"")</f>
        <v/>
      </c>
      <c r="R1184" t="str">
        <f t="shared" si="56"/>
        <v/>
      </c>
    </row>
    <row r="1185" spans="1:18" x14ac:dyDescent="0.25">
      <c r="A1185" s="1" t="s">
        <v>4012</v>
      </c>
      <c r="B1185" s="1" t="s">
        <v>4013</v>
      </c>
      <c r="C1185" s="1" t="s">
        <v>4014</v>
      </c>
      <c r="D1185" s="1" t="s">
        <v>35</v>
      </c>
      <c r="E1185" s="4">
        <v>44980</v>
      </c>
      <c r="F1185" s="8">
        <v>0.40625</v>
      </c>
      <c r="G1185" s="4">
        <v>44982</v>
      </c>
      <c r="H1185" s="1" t="s">
        <v>560</v>
      </c>
      <c r="I1185" s="1" t="s">
        <v>151</v>
      </c>
      <c r="J1185" s="5">
        <v>2</v>
      </c>
      <c r="K1185" s="5" t="str">
        <f>VLOOKUP(J1185,'Svátky 2023'!A$18:B$20,2,0)</f>
        <v>plánované</v>
      </c>
      <c r="L1185" s="1" t="s">
        <v>21</v>
      </c>
      <c r="M1185" s="1" t="s">
        <v>22</v>
      </c>
      <c r="N1185" s="1" t="s">
        <v>23</v>
      </c>
      <c r="O1185">
        <f t="shared" si="54"/>
        <v>4</v>
      </c>
      <c r="P1185" t="str">
        <f t="shared" si="55"/>
        <v>NE</v>
      </c>
      <c r="Q1185" s="4" t="str">
        <f>IFERROR(VLOOKUP(E1185,'Svátky 2023'!B$2:B$14,1,0),"")</f>
        <v/>
      </c>
      <c r="R1185" t="str">
        <f t="shared" si="56"/>
        <v/>
      </c>
    </row>
    <row r="1186" spans="1:18" x14ac:dyDescent="0.25">
      <c r="A1186" s="1" t="s">
        <v>4015</v>
      </c>
      <c r="B1186" s="1" t="s">
        <v>4016</v>
      </c>
      <c r="C1186" s="1" t="s">
        <v>4017</v>
      </c>
      <c r="D1186" s="1" t="s">
        <v>35</v>
      </c>
      <c r="E1186" s="4">
        <v>44980</v>
      </c>
      <c r="F1186" s="8">
        <v>0.41805555555555557</v>
      </c>
      <c r="G1186" s="4">
        <v>44982</v>
      </c>
      <c r="H1186" s="1" t="s">
        <v>1176</v>
      </c>
      <c r="I1186" s="1" t="s">
        <v>151</v>
      </c>
      <c r="J1186" s="5">
        <v>2</v>
      </c>
      <c r="K1186" s="5" t="str">
        <f>VLOOKUP(J1186,'Svátky 2023'!A$18:B$20,2,0)</f>
        <v>plánované</v>
      </c>
      <c r="L1186" s="1" t="s">
        <v>21</v>
      </c>
      <c r="M1186" s="1" t="s">
        <v>22</v>
      </c>
      <c r="N1186" s="1" t="s">
        <v>23</v>
      </c>
      <c r="O1186">
        <f t="shared" si="54"/>
        <v>4</v>
      </c>
      <c r="P1186" t="str">
        <f t="shared" si="55"/>
        <v>NE</v>
      </c>
      <c r="Q1186" s="4" t="str">
        <f>IFERROR(VLOOKUP(E1186,'Svátky 2023'!B$2:B$14,1,0),"")</f>
        <v/>
      </c>
      <c r="R1186" t="str">
        <f t="shared" si="56"/>
        <v/>
      </c>
    </row>
    <row r="1187" spans="1:18" x14ac:dyDescent="0.25">
      <c r="A1187" s="1" t="s">
        <v>4018</v>
      </c>
      <c r="B1187" s="1" t="s">
        <v>1020</v>
      </c>
      <c r="C1187" s="1" t="s">
        <v>1021</v>
      </c>
      <c r="D1187" s="1" t="s">
        <v>16</v>
      </c>
      <c r="E1187" s="4">
        <v>44980</v>
      </c>
      <c r="F1187" s="8">
        <v>0.42708333333333331</v>
      </c>
      <c r="G1187" s="4">
        <v>44982</v>
      </c>
      <c r="H1187" s="1" t="s">
        <v>36</v>
      </c>
      <c r="I1187" s="1" t="s">
        <v>51</v>
      </c>
      <c r="J1187" s="5">
        <v>2</v>
      </c>
      <c r="K1187" s="5" t="str">
        <f>VLOOKUP(J1187,'Svátky 2023'!A$18:B$20,2,0)</f>
        <v>plánované</v>
      </c>
      <c r="L1187" s="1" t="s">
        <v>21</v>
      </c>
      <c r="M1187" s="1" t="s">
        <v>22</v>
      </c>
      <c r="N1187" s="1" t="s">
        <v>23</v>
      </c>
      <c r="O1187">
        <f t="shared" si="54"/>
        <v>4</v>
      </c>
      <c r="P1187" t="str">
        <f t="shared" si="55"/>
        <v>NE</v>
      </c>
      <c r="Q1187" s="4" t="str">
        <f>IFERROR(VLOOKUP(E1187,'Svátky 2023'!B$2:B$14,1,0),"")</f>
        <v/>
      </c>
      <c r="R1187" t="str">
        <f t="shared" si="56"/>
        <v/>
      </c>
    </row>
    <row r="1188" spans="1:18" x14ac:dyDescent="0.25">
      <c r="A1188" s="1" t="s">
        <v>4019</v>
      </c>
      <c r="B1188" s="1" t="s">
        <v>4020</v>
      </c>
      <c r="C1188" s="1" t="s">
        <v>4021</v>
      </c>
      <c r="D1188" s="1" t="s">
        <v>35</v>
      </c>
      <c r="E1188" s="4">
        <v>44980</v>
      </c>
      <c r="F1188" s="8">
        <v>0.4993055555555555</v>
      </c>
      <c r="G1188" s="4">
        <v>44982</v>
      </c>
      <c r="H1188" s="1" t="s">
        <v>1236</v>
      </c>
      <c r="I1188" s="1" t="s">
        <v>145</v>
      </c>
      <c r="J1188" s="5">
        <v>3</v>
      </c>
      <c r="K1188" s="5" t="str">
        <f>VLOOKUP(J1188,'Svátky 2023'!A$18:B$20,2,0)</f>
        <v>jiné</v>
      </c>
      <c r="L1188" s="1" t="s">
        <v>30</v>
      </c>
      <c r="M1188" s="1" t="s">
        <v>31</v>
      </c>
      <c r="N1188" s="1" t="s">
        <v>23</v>
      </c>
      <c r="O1188">
        <f t="shared" si="54"/>
        <v>4</v>
      </c>
      <c r="P1188" t="str">
        <f t="shared" si="55"/>
        <v>NE</v>
      </c>
      <c r="Q1188" s="4" t="str">
        <f>IFERROR(VLOOKUP(E1188,'Svátky 2023'!B$2:B$14,1,0),"")</f>
        <v/>
      </c>
      <c r="R1188" t="str">
        <f t="shared" si="56"/>
        <v/>
      </c>
    </row>
    <row r="1189" spans="1:18" x14ac:dyDescent="0.25">
      <c r="A1189" s="1" t="s">
        <v>4022</v>
      </c>
      <c r="B1189" s="1" t="s">
        <v>4023</v>
      </c>
      <c r="C1189" s="1" t="s">
        <v>4024</v>
      </c>
      <c r="D1189" s="1" t="s">
        <v>35</v>
      </c>
      <c r="E1189" s="4">
        <v>44980</v>
      </c>
      <c r="F1189" s="8">
        <v>0.50486111111111109</v>
      </c>
      <c r="G1189" s="4">
        <v>44982</v>
      </c>
      <c r="H1189" s="1" t="s">
        <v>144</v>
      </c>
      <c r="I1189" s="1" t="s">
        <v>145</v>
      </c>
      <c r="J1189" s="5">
        <v>3</v>
      </c>
      <c r="K1189" s="5" t="str">
        <f>VLOOKUP(J1189,'Svátky 2023'!A$18:B$20,2,0)</f>
        <v>jiné</v>
      </c>
      <c r="L1189" s="1" t="s">
        <v>30</v>
      </c>
      <c r="M1189" s="1" t="s">
        <v>31</v>
      </c>
      <c r="N1189" s="1" t="s">
        <v>23</v>
      </c>
      <c r="O1189">
        <f t="shared" si="54"/>
        <v>4</v>
      </c>
      <c r="P1189" t="str">
        <f t="shared" si="55"/>
        <v>NE</v>
      </c>
      <c r="Q1189" s="4" t="str">
        <f>IFERROR(VLOOKUP(E1189,'Svátky 2023'!B$2:B$14,1,0),"")</f>
        <v/>
      </c>
      <c r="R1189" t="str">
        <f t="shared" si="56"/>
        <v/>
      </c>
    </row>
    <row r="1190" spans="1:18" x14ac:dyDescent="0.25">
      <c r="A1190" s="1" t="s">
        <v>4025</v>
      </c>
      <c r="B1190" s="1" t="s">
        <v>4026</v>
      </c>
      <c r="C1190" s="1" t="s">
        <v>4027</v>
      </c>
      <c r="D1190" s="1" t="s">
        <v>35</v>
      </c>
      <c r="E1190" s="4">
        <v>44980</v>
      </c>
      <c r="F1190" s="8">
        <v>0.50486111111111109</v>
      </c>
      <c r="G1190" s="4">
        <v>44982</v>
      </c>
      <c r="H1190" s="1" t="s">
        <v>1085</v>
      </c>
      <c r="I1190" s="1" t="s">
        <v>145</v>
      </c>
      <c r="J1190" s="5">
        <v>3</v>
      </c>
      <c r="K1190" s="5" t="str">
        <f>VLOOKUP(J1190,'Svátky 2023'!A$18:B$20,2,0)</f>
        <v>jiné</v>
      </c>
      <c r="L1190" s="1" t="s">
        <v>30</v>
      </c>
      <c r="M1190" s="1" t="s">
        <v>31</v>
      </c>
      <c r="N1190" s="1" t="s">
        <v>23</v>
      </c>
      <c r="O1190">
        <f t="shared" si="54"/>
        <v>4</v>
      </c>
      <c r="P1190" t="str">
        <f t="shared" si="55"/>
        <v>NE</v>
      </c>
      <c r="Q1190" s="4" t="str">
        <f>IFERROR(VLOOKUP(E1190,'Svátky 2023'!B$2:B$14,1,0),"")</f>
        <v/>
      </c>
      <c r="R1190" t="str">
        <f t="shared" si="56"/>
        <v/>
      </c>
    </row>
    <row r="1191" spans="1:18" x14ac:dyDescent="0.25">
      <c r="A1191" s="1" t="s">
        <v>4028</v>
      </c>
      <c r="B1191" s="1" t="s">
        <v>4029</v>
      </c>
      <c r="C1191" s="1" t="s">
        <v>4030</v>
      </c>
      <c r="D1191" s="1" t="s">
        <v>100</v>
      </c>
      <c r="E1191" s="4">
        <v>44980</v>
      </c>
      <c r="F1191" s="8">
        <v>0.50694444444444442</v>
      </c>
      <c r="G1191" s="4">
        <v>44982</v>
      </c>
      <c r="H1191" s="1" t="s">
        <v>4031</v>
      </c>
      <c r="I1191" s="1" t="s">
        <v>145</v>
      </c>
      <c r="J1191" s="5">
        <v>3</v>
      </c>
      <c r="K1191" s="5" t="str">
        <f>VLOOKUP(J1191,'Svátky 2023'!A$18:B$20,2,0)</f>
        <v>jiné</v>
      </c>
      <c r="L1191" s="1" t="s">
        <v>30</v>
      </c>
      <c r="M1191" s="1" t="s">
        <v>31</v>
      </c>
      <c r="N1191" s="1" t="s">
        <v>23</v>
      </c>
      <c r="O1191">
        <f t="shared" si="54"/>
        <v>4</v>
      </c>
      <c r="P1191" t="str">
        <f t="shared" si="55"/>
        <v>NE</v>
      </c>
      <c r="Q1191" s="4" t="str">
        <f>IFERROR(VLOOKUP(E1191,'Svátky 2023'!B$2:B$14,1,0),"")</f>
        <v/>
      </c>
      <c r="R1191" t="str">
        <f t="shared" si="56"/>
        <v/>
      </c>
    </row>
    <row r="1192" spans="1:18" x14ac:dyDescent="0.25">
      <c r="A1192" s="1" t="s">
        <v>4032</v>
      </c>
      <c r="B1192" s="1" t="s">
        <v>4033</v>
      </c>
      <c r="C1192" s="1" t="s">
        <v>4034</v>
      </c>
      <c r="D1192" s="1" t="s">
        <v>35</v>
      </c>
      <c r="E1192" s="4">
        <v>44980</v>
      </c>
      <c r="F1192" s="8">
        <v>0.50763888888888886</v>
      </c>
      <c r="G1192" s="4">
        <v>44982</v>
      </c>
      <c r="H1192" s="1" t="s">
        <v>831</v>
      </c>
      <c r="I1192" s="1" t="s">
        <v>145</v>
      </c>
      <c r="J1192" s="5">
        <v>3</v>
      </c>
      <c r="K1192" s="5" t="str">
        <f>VLOOKUP(J1192,'Svátky 2023'!A$18:B$20,2,0)</f>
        <v>jiné</v>
      </c>
      <c r="L1192" s="1" t="s">
        <v>30</v>
      </c>
      <c r="M1192" s="1" t="s">
        <v>31</v>
      </c>
      <c r="N1192" s="1" t="s">
        <v>23</v>
      </c>
      <c r="O1192">
        <f t="shared" si="54"/>
        <v>4</v>
      </c>
      <c r="P1192" t="str">
        <f t="shared" si="55"/>
        <v>NE</v>
      </c>
      <c r="Q1192" s="4" t="str">
        <f>IFERROR(VLOOKUP(E1192,'Svátky 2023'!B$2:B$14,1,0),"")</f>
        <v/>
      </c>
      <c r="R1192" t="str">
        <f t="shared" si="56"/>
        <v/>
      </c>
    </row>
    <row r="1193" spans="1:18" x14ac:dyDescent="0.25">
      <c r="A1193" s="1" t="s">
        <v>4035</v>
      </c>
      <c r="B1193" s="1" t="s">
        <v>2421</v>
      </c>
      <c r="C1193" s="1" t="s">
        <v>2422</v>
      </c>
      <c r="D1193" s="1" t="s">
        <v>35</v>
      </c>
      <c r="E1193" s="4">
        <v>44980</v>
      </c>
      <c r="F1193" s="8">
        <v>0.5854166666666667</v>
      </c>
      <c r="G1193" s="4">
        <v>44982</v>
      </c>
      <c r="H1193" s="1" t="s">
        <v>334</v>
      </c>
      <c r="I1193" s="1" t="s">
        <v>51</v>
      </c>
      <c r="J1193" s="5">
        <v>1</v>
      </c>
      <c r="K1193" s="5" t="str">
        <f>VLOOKUP(J1193,'Svátky 2023'!A$18:B$20,2,0)</f>
        <v>neodkladné</v>
      </c>
      <c r="L1193" s="1" t="s">
        <v>21</v>
      </c>
      <c r="M1193" s="1" t="s">
        <v>22</v>
      </c>
      <c r="N1193" s="1" t="s">
        <v>23</v>
      </c>
      <c r="O1193">
        <f t="shared" si="54"/>
        <v>4</v>
      </c>
      <c r="P1193" t="str">
        <f t="shared" si="55"/>
        <v>NE</v>
      </c>
      <c r="Q1193" s="4" t="str">
        <f>IFERROR(VLOOKUP(E1193,'Svátky 2023'!B$2:B$14,1,0),"")</f>
        <v/>
      </c>
      <c r="R1193" t="str">
        <f t="shared" si="56"/>
        <v/>
      </c>
    </row>
    <row r="1194" spans="1:18" x14ac:dyDescent="0.25">
      <c r="A1194" s="1" t="s">
        <v>4036</v>
      </c>
      <c r="B1194" s="1" t="s">
        <v>4037</v>
      </c>
      <c r="C1194" s="1" t="s">
        <v>4038</v>
      </c>
      <c r="D1194" s="1" t="s">
        <v>48</v>
      </c>
      <c r="E1194" s="4">
        <v>44980</v>
      </c>
      <c r="F1194" s="8">
        <v>0.5854166666666667</v>
      </c>
      <c r="G1194" s="4">
        <v>44982</v>
      </c>
      <c r="H1194" s="1" t="s">
        <v>1208</v>
      </c>
      <c r="I1194" s="1" t="s">
        <v>51</v>
      </c>
      <c r="J1194" s="5">
        <v>1</v>
      </c>
      <c r="K1194" s="5" t="str">
        <f>VLOOKUP(J1194,'Svátky 2023'!A$18:B$20,2,0)</f>
        <v>neodkladné</v>
      </c>
      <c r="L1194" s="1" t="s">
        <v>21</v>
      </c>
      <c r="M1194" s="1" t="s">
        <v>22</v>
      </c>
      <c r="N1194" s="1" t="s">
        <v>23</v>
      </c>
      <c r="O1194">
        <f t="shared" si="54"/>
        <v>4</v>
      </c>
      <c r="P1194" t="str">
        <f t="shared" si="55"/>
        <v>NE</v>
      </c>
      <c r="Q1194" s="4" t="str">
        <f>IFERROR(VLOOKUP(E1194,'Svátky 2023'!B$2:B$14,1,0),"")</f>
        <v/>
      </c>
      <c r="R1194" t="str">
        <f t="shared" si="56"/>
        <v/>
      </c>
    </row>
    <row r="1195" spans="1:18" x14ac:dyDescent="0.25">
      <c r="A1195" s="1" t="s">
        <v>4039</v>
      </c>
      <c r="B1195" s="1" t="s">
        <v>1225</v>
      </c>
      <c r="C1195" s="1" t="s">
        <v>1226</v>
      </c>
      <c r="D1195" s="1" t="s">
        <v>48</v>
      </c>
      <c r="E1195" s="4">
        <v>44980</v>
      </c>
      <c r="F1195" s="8">
        <v>0.61111111111111105</v>
      </c>
      <c r="G1195" s="4">
        <v>44982</v>
      </c>
      <c r="H1195" s="1" t="s">
        <v>4040</v>
      </c>
      <c r="I1195" s="1" t="s">
        <v>264</v>
      </c>
      <c r="J1195" s="5">
        <v>3</v>
      </c>
      <c r="K1195" s="5" t="str">
        <f>VLOOKUP(J1195,'Svátky 2023'!A$18:B$20,2,0)</f>
        <v>jiné</v>
      </c>
      <c r="L1195" s="1" t="s">
        <v>30</v>
      </c>
      <c r="M1195" s="1" t="s">
        <v>31</v>
      </c>
      <c r="N1195" s="1" t="s">
        <v>23</v>
      </c>
      <c r="O1195">
        <f t="shared" si="54"/>
        <v>4</v>
      </c>
      <c r="P1195" t="str">
        <f t="shared" si="55"/>
        <v>NE</v>
      </c>
      <c r="Q1195" s="4" t="str">
        <f>IFERROR(VLOOKUP(E1195,'Svátky 2023'!B$2:B$14,1,0),"")</f>
        <v/>
      </c>
      <c r="R1195" t="str">
        <f t="shared" si="56"/>
        <v/>
      </c>
    </row>
    <row r="1196" spans="1:18" x14ac:dyDescent="0.25">
      <c r="A1196" s="1" t="s">
        <v>4041</v>
      </c>
      <c r="B1196" s="1" t="s">
        <v>4042</v>
      </c>
      <c r="C1196" s="1" t="s">
        <v>4043</v>
      </c>
      <c r="D1196" s="1" t="s">
        <v>35</v>
      </c>
      <c r="E1196" s="4">
        <v>44981</v>
      </c>
      <c r="F1196" s="8">
        <v>0.40833333333333338</v>
      </c>
      <c r="G1196" s="4">
        <v>44982</v>
      </c>
      <c r="H1196" s="1" t="s">
        <v>3915</v>
      </c>
      <c r="I1196" s="1" t="s">
        <v>19</v>
      </c>
      <c r="J1196" s="5">
        <v>2</v>
      </c>
      <c r="K1196" s="5" t="str">
        <f>VLOOKUP(J1196,'Svátky 2023'!A$18:B$20,2,0)</f>
        <v>plánované</v>
      </c>
      <c r="L1196" s="1" t="s">
        <v>21</v>
      </c>
      <c r="M1196" s="1" t="s">
        <v>22</v>
      </c>
      <c r="N1196" s="1" t="s">
        <v>23</v>
      </c>
      <c r="O1196">
        <f t="shared" si="54"/>
        <v>5</v>
      </c>
      <c r="P1196" t="str">
        <f t="shared" si="55"/>
        <v>NE</v>
      </c>
      <c r="Q1196" s="4" t="str">
        <f>IFERROR(VLOOKUP(E1196,'Svátky 2023'!B$2:B$14,1,0),"")</f>
        <v/>
      </c>
      <c r="R1196" t="str">
        <f t="shared" si="56"/>
        <v/>
      </c>
    </row>
    <row r="1197" spans="1:18" x14ac:dyDescent="0.25">
      <c r="A1197" s="1" t="s">
        <v>4044</v>
      </c>
      <c r="B1197" s="1" t="s">
        <v>2424</v>
      </c>
      <c r="C1197" s="1" t="s">
        <v>2425</v>
      </c>
      <c r="D1197" s="1" t="s">
        <v>35</v>
      </c>
      <c r="E1197" s="4">
        <v>44981</v>
      </c>
      <c r="F1197" s="8">
        <v>0.63402777777777775</v>
      </c>
      <c r="G1197" s="4">
        <v>44982</v>
      </c>
      <c r="H1197" s="1" t="s">
        <v>2307</v>
      </c>
      <c r="I1197" s="1" t="s">
        <v>120</v>
      </c>
      <c r="J1197" s="5">
        <v>3</v>
      </c>
      <c r="K1197" s="5" t="str">
        <f>VLOOKUP(J1197,'Svátky 2023'!A$18:B$20,2,0)</f>
        <v>jiné</v>
      </c>
      <c r="L1197" s="1" t="s">
        <v>30</v>
      </c>
      <c r="M1197" s="1" t="s">
        <v>31</v>
      </c>
      <c r="N1197" s="1" t="s">
        <v>23</v>
      </c>
      <c r="O1197">
        <f t="shared" si="54"/>
        <v>5</v>
      </c>
      <c r="P1197" t="str">
        <f t="shared" si="55"/>
        <v>ANO</v>
      </c>
      <c r="Q1197" s="4" t="str">
        <f>IFERROR(VLOOKUP(E1197,'Svátky 2023'!B$2:B$14,1,0),"")</f>
        <v/>
      </c>
      <c r="R1197" t="str">
        <f t="shared" si="56"/>
        <v>ANO</v>
      </c>
    </row>
    <row r="1198" spans="1:18" x14ac:dyDescent="0.25">
      <c r="A1198" s="1" t="s">
        <v>4045</v>
      </c>
      <c r="B1198" s="1" t="s">
        <v>4046</v>
      </c>
      <c r="C1198" s="1" t="s">
        <v>4047</v>
      </c>
      <c r="D1198" s="1" t="s">
        <v>257</v>
      </c>
      <c r="E1198" s="4">
        <v>44982</v>
      </c>
      <c r="F1198" s="8">
        <v>0.78055555555555556</v>
      </c>
      <c r="G1198" s="4">
        <v>44983</v>
      </c>
      <c r="H1198" s="1" t="s">
        <v>3139</v>
      </c>
      <c r="I1198" s="1" t="s">
        <v>151</v>
      </c>
      <c r="J1198" s="5">
        <v>1</v>
      </c>
      <c r="K1198" s="5" t="str">
        <f>VLOOKUP(J1198,'Svátky 2023'!A$18:B$20,2,0)</f>
        <v>neodkladné</v>
      </c>
      <c r="L1198" s="1" t="s">
        <v>22</v>
      </c>
      <c r="M1198" s="1" t="s">
        <v>31</v>
      </c>
      <c r="N1198" s="1" t="s">
        <v>23</v>
      </c>
      <c r="O1198">
        <f t="shared" si="54"/>
        <v>6</v>
      </c>
      <c r="P1198" t="str">
        <f t="shared" si="55"/>
        <v>ANO</v>
      </c>
      <c r="Q1198" s="4" t="str">
        <f>IFERROR(VLOOKUP(E1198,'Svátky 2023'!B$2:B$14,1,0),"")</f>
        <v/>
      </c>
      <c r="R1198" t="str">
        <f t="shared" si="56"/>
        <v>ANO</v>
      </c>
    </row>
    <row r="1199" spans="1:18" x14ac:dyDescent="0.25">
      <c r="A1199" s="1" t="s">
        <v>4049</v>
      </c>
      <c r="B1199" s="1" t="s">
        <v>4050</v>
      </c>
      <c r="C1199" s="1" t="s">
        <v>4051</v>
      </c>
      <c r="D1199" s="1" t="s">
        <v>100</v>
      </c>
      <c r="E1199" s="4">
        <v>44982</v>
      </c>
      <c r="F1199" s="8">
        <v>0.11180555555555556</v>
      </c>
      <c r="G1199" s="4">
        <v>44983</v>
      </c>
      <c r="H1199" s="1" t="s">
        <v>2037</v>
      </c>
      <c r="I1199" s="1" t="s">
        <v>51</v>
      </c>
      <c r="J1199" s="5">
        <v>1</v>
      </c>
      <c r="K1199" s="5" t="str">
        <f>VLOOKUP(J1199,'Svátky 2023'!A$18:B$20,2,0)</f>
        <v>neodkladné</v>
      </c>
      <c r="L1199" s="1" t="s">
        <v>22</v>
      </c>
      <c r="M1199" s="1" t="s">
        <v>22</v>
      </c>
      <c r="N1199" s="1" t="s">
        <v>23</v>
      </c>
      <c r="O1199">
        <f t="shared" si="54"/>
        <v>6</v>
      </c>
      <c r="P1199" t="str">
        <f t="shared" si="55"/>
        <v>ANO</v>
      </c>
      <c r="Q1199" s="4" t="str">
        <f>IFERROR(VLOOKUP(E1199,'Svátky 2023'!B$2:B$14,1,0),"")</f>
        <v/>
      </c>
      <c r="R1199" t="str">
        <f t="shared" si="56"/>
        <v>ANO</v>
      </c>
    </row>
    <row r="1200" spans="1:18" x14ac:dyDescent="0.25">
      <c r="A1200" s="1" t="s">
        <v>4052</v>
      </c>
      <c r="B1200" s="1" t="s">
        <v>4053</v>
      </c>
      <c r="C1200" s="1" t="s">
        <v>4054</v>
      </c>
      <c r="D1200" s="1" t="s">
        <v>48</v>
      </c>
      <c r="E1200" s="4">
        <v>44982</v>
      </c>
      <c r="F1200" s="8">
        <v>0.41111111111111115</v>
      </c>
      <c r="G1200" s="4">
        <v>44983</v>
      </c>
      <c r="H1200" s="1" t="s">
        <v>2975</v>
      </c>
      <c r="I1200" s="1" t="s">
        <v>145</v>
      </c>
      <c r="J1200" s="5">
        <v>3</v>
      </c>
      <c r="K1200" s="5" t="str">
        <f>VLOOKUP(J1200,'Svátky 2023'!A$18:B$20,2,0)</f>
        <v>jiné</v>
      </c>
      <c r="L1200" s="1" t="s">
        <v>30</v>
      </c>
      <c r="M1200" s="1" t="s">
        <v>31</v>
      </c>
      <c r="N1200" s="1" t="s">
        <v>23</v>
      </c>
      <c r="O1200">
        <f t="shared" si="54"/>
        <v>6</v>
      </c>
      <c r="P1200" t="str">
        <f t="shared" si="55"/>
        <v>NE</v>
      </c>
      <c r="Q1200" s="4" t="str">
        <f>IFERROR(VLOOKUP(E1200,'Svátky 2023'!B$2:B$14,1,0),"")</f>
        <v/>
      </c>
      <c r="R1200" t="str">
        <f t="shared" si="56"/>
        <v>ANO</v>
      </c>
    </row>
    <row r="1201" spans="1:18" x14ac:dyDescent="0.25">
      <c r="A1201" s="1" t="s">
        <v>4055</v>
      </c>
      <c r="B1201" s="1" t="s">
        <v>4056</v>
      </c>
      <c r="C1201" s="1" t="s">
        <v>4057</v>
      </c>
      <c r="D1201" s="1" t="s">
        <v>35</v>
      </c>
      <c r="E1201" s="4">
        <v>44982</v>
      </c>
      <c r="F1201" s="8">
        <v>0.49444444444444446</v>
      </c>
      <c r="G1201" s="4">
        <v>44983</v>
      </c>
      <c r="H1201" s="1" t="s">
        <v>523</v>
      </c>
      <c r="I1201" s="1" t="s">
        <v>151</v>
      </c>
      <c r="J1201" s="5">
        <v>1</v>
      </c>
      <c r="K1201" s="5" t="str">
        <f>VLOOKUP(J1201,'Svátky 2023'!A$18:B$20,2,0)</f>
        <v>neodkladné</v>
      </c>
      <c r="L1201" s="1" t="s">
        <v>733</v>
      </c>
      <c r="M1201" s="1" t="s">
        <v>22</v>
      </c>
      <c r="N1201" s="1" t="s">
        <v>23</v>
      </c>
      <c r="O1201">
        <f t="shared" si="54"/>
        <v>6</v>
      </c>
      <c r="P1201" t="str">
        <f t="shared" si="55"/>
        <v>NE</v>
      </c>
      <c r="Q1201" s="4" t="str">
        <f>IFERROR(VLOOKUP(E1201,'Svátky 2023'!B$2:B$14,1,0),"")</f>
        <v/>
      </c>
      <c r="R1201" t="str">
        <f t="shared" si="56"/>
        <v>ANO</v>
      </c>
    </row>
    <row r="1202" spans="1:18" x14ac:dyDescent="0.25">
      <c r="A1202" s="1" t="s">
        <v>4058</v>
      </c>
      <c r="B1202" s="1" t="s">
        <v>4059</v>
      </c>
      <c r="C1202" s="1" t="s">
        <v>4060</v>
      </c>
      <c r="D1202" s="1" t="s">
        <v>35</v>
      </c>
      <c r="E1202" s="4">
        <v>44982</v>
      </c>
      <c r="F1202" s="8">
        <v>0.49861111111111112</v>
      </c>
      <c r="G1202" s="4">
        <v>44983</v>
      </c>
      <c r="H1202" s="1" t="s">
        <v>587</v>
      </c>
      <c r="I1202" s="1" t="s">
        <v>145</v>
      </c>
      <c r="J1202" s="5">
        <v>3</v>
      </c>
      <c r="K1202" s="5" t="str">
        <f>VLOOKUP(J1202,'Svátky 2023'!A$18:B$20,2,0)</f>
        <v>jiné</v>
      </c>
      <c r="L1202" s="1" t="s">
        <v>30</v>
      </c>
      <c r="M1202" s="1" t="s">
        <v>31</v>
      </c>
      <c r="N1202" s="1" t="s">
        <v>23</v>
      </c>
      <c r="O1202">
        <f t="shared" si="54"/>
        <v>6</v>
      </c>
      <c r="P1202" t="str">
        <f t="shared" si="55"/>
        <v>NE</v>
      </c>
      <c r="Q1202" s="4" t="str">
        <f>IFERROR(VLOOKUP(E1202,'Svátky 2023'!B$2:B$14,1,0),"")</f>
        <v/>
      </c>
      <c r="R1202" t="str">
        <f t="shared" si="56"/>
        <v>ANO</v>
      </c>
    </row>
    <row r="1203" spans="1:18" x14ac:dyDescent="0.25">
      <c r="A1203" s="1" t="s">
        <v>4061</v>
      </c>
      <c r="B1203" s="1" t="s">
        <v>3649</v>
      </c>
      <c r="C1203" s="1" t="s">
        <v>3650</v>
      </c>
      <c r="D1203" s="1" t="s">
        <v>257</v>
      </c>
      <c r="E1203" s="4">
        <v>44980</v>
      </c>
      <c r="F1203" s="8">
        <v>0.31597222222222221</v>
      </c>
      <c r="G1203" s="4">
        <v>44983</v>
      </c>
      <c r="H1203" s="1" t="s">
        <v>161</v>
      </c>
      <c r="I1203" s="1" t="s">
        <v>258</v>
      </c>
      <c r="J1203" s="5">
        <v>2</v>
      </c>
      <c r="K1203" s="5" t="str">
        <f>VLOOKUP(J1203,'Svátky 2023'!A$18:B$20,2,0)</f>
        <v>plánované</v>
      </c>
      <c r="L1203" s="1" t="s">
        <v>21</v>
      </c>
      <c r="M1203" s="1" t="s">
        <v>22</v>
      </c>
      <c r="N1203" s="1" t="s">
        <v>23</v>
      </c>
      <c r="O1203">
        <f t="shared" si="54"/>
        <v>4</v>
      </c>
      <c r="P1203" t="str">
        <f t="shared" si="55"/>
        <v>NE</v>
      </c>
      <c r="Q1203" s="4" t="str">
        <f>IFERROR(VLOOKUP(E1203,'Svátky 2023'!B$2:B$14,1,0),"")</f>
        <v/>
      </c>
      <c r="R1203" t="str">
        <f t="shared" si="56"/>
        <v/>
      </c>
    </row>
    <row r="1204" spans="1:18" x14ac:dyDescent="0.25">
      <c r="A1204" s="1" t="s">
        <v>4062</v>
      </c>
      <c r="B1204" s="1" t="s">
        <v>3655</v>
      </c>
      <c r="C1204" s="1" t="s">
        <v>3656</v>
      </c>
      <c r="D1204" s="1" t="s">
        <v>257</v>
      </c>
      <c r="E1204" s="4">
        <v>44980</v>
      </c>
      <c r="F1204" s="8">
        <v>0.31944444444444448</v>
      </c>
      <c r="G1204" s="4">
        <v>44983</v>
      </c>
      <c r="H1204" s="1" t="s">
        <v>149</v>
      </c>
      <c r="I1204" s="1" t="s">
        <v>264</v>
      </c>
      <c r="J1204" s="5">
        <v>3</v>
      </c>
      <c r="K1204" s="5" t="str">
        <f>VLOOKUP(J1204,'Svátky 2023'!A$18:B$20,2,0)</f>
        <v>jiné</v>
      </c>
      <c r="L1204" s="1" t="s">
        <v>30</v>
      </c>
      <c r="M1204" s="1" t="s">
        <v>31</v>
      </c>
      <c r="N1204" s="1" t="s">
        <v>23</v>
      </c>
      <c r="O1204">
        <f t="shared" si="54"/>
        <v>4</v>
      </c>
      <c r="P1204" t="str">
        <f t="shared" si="55"/>
        <v>NE</v>
      </c>
      <c r="Q1204" s="4" t="str">
        <f>IFERROR(VLOOKUP(E1204,'Svátky 2023'!B$2:B$14,1,0),"")</f>
        <v/>
      </c>
      <c r="R1204" t="str">
        <f t="shared" si="56"/>
        <v/>
      </c>
    </row>
    <row r="1205" spans="1:18" x14ac:dyDescent="0.25">
      <c r="A1205" s="1" t="s">
        <v>4063</v>
      </c>
      <c r="B1205" s="1" t="s">
        <v>4064</v>
      </c>
      <c r="C1205" s="1" t="s">
        <v>4065</v>
      </c>
      <c r="D1205" s="1" t="s">
        <v>48</v>
      </c>
      <c r="E1205" s="4">
        <v>44980</v>
      </c>
      <c r="F1205" s="8">
        <v>0.43611111111111112</v>
      </c>
      <c r="G1205" s="4">
        <v>44983</v>
      </c>
      <c r="H1205" s="1" t="s">
        <v>877</v>
      </c>
      <c r="I1205" s="1" t="s">
        <v>151</v>
      </c>
      <c r="J1205" s="5">
        <v>2</v>
      </c>
      <c r="K1205" s="5" t="str">
        <f>VLOOKUP(J1205,'Svátky 2023'!A$18:B$20,2,0)</f>
        <v>plánované</v>
      </c>
      <c r="L1205" s="1" t="s">
        <v>21</v>
      </c>
      <c r="M1205" s="1" t="s">
        <v>22</v>
      </c>
      <c r="N1205" s="1" t="s">
        <v>23</v>
      </c>
      <c r="O1205">
        <f t="shared" si="54"/>
        <v>4</v>
      </c>
      <c r="P1205" t="str">
        <f t="shared" si="55"/>
        <v>NE</v>
      </c>
      <c r="Q1205" s="4" t="str">
        <f>IFERROR(VLOOKUP(E1205,'Svátky 2023'!B$2:B$14,1,0),"")</f>
        <v/>
      </c>
      <c r="R1205" t="str">
        <f t="shared" si="56"/>
        <v/>
      </c>
    </row>
    <row r="1206" spans="1:18" x14ac:dyDescent="0.25">
      <c r="A1206" s="1" t="s">
        <v>4066</v>
      </c>
      <c r="B1206" s="1" t="s">
        <v>4067</v>
      </c>
      <c r="C1206" s="1" t="s">
        <v>4068</v>
      </c>
      <c r="D1206" s="1" t="s">
        <v>48</v>
      </c>
      <c r="E1206" s="4">
        <v>44980</v>
      </c>
      <c r="F1206" s="8">
        <v>0.44930555555555557</v>
      </c>
      <c r="G1206" s="4">
        <v>44983</v>
      </c>
      <c r="H1206" s="1" t="s">
        <v>242</v>
      </c>
      <c r="I1206" s="1" t="s">
        <v>151</v>
      </c>
      <c r="J1206" s="5">
        <v>2</v>
      </c>
      <c r="K1206" s="5" t="str">
        <f>VLOOKUP(J1206,'Svátky 2023'!A$18:B$20,2,0)</f>
        <v>plánované</v>
      </c>
      <c r="L1206" s="1" t="s">
        <v>21</v>
      </c>
      <c r="M1206" s="1" t="s">
        <v>22</v>
      </c>
      <c r="N1206" s="1" t="s">
        <v>23</v>
      </c>
      <c r="O1206">
        <f t="shared" si="54"/>
        <v>4</v>
      </c>
      <c r="P1206" t="str">
        <f t="shared" si="55"/>
        <v>NE</v>
      </c>
      <c r="Q1206" s="4" t="str">
        <f>IFERROR(VLOOKUP(E1206,'Svátky 2023'!B$2:B$14,1,0),"")</f>
        <v/>
      </c>
      <c r="R1206" t="str">
        <f t="shared" si="56"/>
        <v/>
      </c>
    </row>
    <row r="1207" spans="1:18" x14ac:dyDescent="0.25">
      <c r="A1207" s="1" t="s">
        <v>4069</v>
      </c>
      <c r="B1207" s="1" t="s">
        <v>4070</v>
      </c>
      <c r="C1207" s="1" t="s">
        <v>4071</v>
      </c>
      <c r="D1207" s="1" t="s">
        <v>48</v>
      </c>
      <c r="E1207" s="4">
        <v>44980</v>
      </c>
      <c r="F1207" s="8">
        <v>0.45694444444444443</v>
      </c>
      <c r="G1207" s="4">
        <v>44983</v>
      </c>
      <c r="H1207" s="1" t="s">
        <v>582</v>
      </c>
      <c r="I1207" s="1" t="s">
        <v>151</v>
      </c>
      <c r="J1207" s="5">
        <v>2</v>
      </c>
      <c r="K1207" s="5" t="str">
        <f>VLOOKUP(J1207,'Svátky 2023'!A$18:B$20,2,0)</f>
        <v>plánované</v>
      </c>
      <c r="L1207" s="1" t="s">
        <v>21</v>
      </c>
      <c r="M1207" s="1" t="s">
        <v>22</v>
      </c>
      <c r="N1207" s="1" t="s">
        <v>23</v>
      </c>
      <c r="O1207">
        <f t="shared" si="54"/>
        <v>4</v>
      </c>
      <c r="P1207" t="str">
        <f t="shared" si="55"/>
        <v>NE</v>
      </c>
      <c r="Q1207" s="4" t="str">
        <f>IFERROR(VLOOKUP(E1207,'Svátky 2023'!B$2:B$14,1,0),"")</f>
        <v/>
      </c>
      <c r="R1207" t="str">
        <f t="shared" si="56"/>
        <v/>
      </c>
    </row>
    <row r="1208" spans="1:18" x14ac:dyDescent="0.25">
      <c r="A1208" s="1" t="s">
        <v>4072</v>
      </c>
      <c r="B1208" s="1" t="s">
        <v>4073</v>
      </c>
      <c r="C1208" s="1" t="s">
        <v>4074</v>
      </c>
      <c r="D1208" s="1" t="s">
        <v>35</v>
      </c>
      <c r="E1208" s="4">
        <v>44981</v>
      </c>
      <c r="F1208" s="8">
        <v>0.8340277777777777</v>
      </c>
      <c r="G1208" s="4">
        <v>44983</v>
      </c>
      <c r="H1208" s="1" t="s">
        <v>2592</v>
      </c>
      <c r="I1208" s="1" t="s">
        <v>51</v>
      </c>
      <c r="J1208" s="5">
        <v>1</v>
      </c>
      <c r="K1208" s="5" t="str">
        <f>VLOOKUP(J1208,'Svátky 2023'!A$18:B$20,2,0)</f>
        <v>neodkladné</v>
      </c>
      <c r="L1208" s="1" t="s">
        <v>21</v>
      </c>
      <c r="M1208" s="1" t="s">
        <v>22</v>
      </c>
      <c r="N1208" s="1" t="s">
        <v>23</v>
      </c>
      <c r="O1208">
        <f t="shared" si="54"/>
        <v>5</v>
      </c>
      <c r="P1208" t="str">
        <f t="shared" si="55"/>
        <v>ANO</v>
      </c>
      <c r="Q1208" s="4" t="str">
        <f>IFERROR(VLOOKUP(E1208,'Svátky 2023'!B$2:B$14,1,0),"")</f>
        <v/>
      </c>
      <c r="R1208" t="str">
        <f t="shared" si="56"/>
        <v>ANO</v>
      </c>
    </row>
    <row r="1209" spans="1:18" x14ac:dyDescent="0.25">
      <c r="A1209" s="1" t="s">
        <v>4076</v>
      </c>
      <c r="B1209" s="1" t="s">
        <v>4077</v>
      </c>
      <c r="C1209" s="1" t="s">
        <v>4078</v>
      </c>
      <c r="D1209" s="1" t="s">
        <v>35</v>
      </c>
      <c r="E1209" s="4">
        <v>44981</v>
      </c>
      <c r="F1209" s="8">
        <v>0.83750000000000002</v>
      </c>
      <c r="G1209" s="4">
        <v>44983</v>
      </c>
      <c r="H1209" s="1" t="s">
        <v>96</v>
      </c>
      <c r="I1209" s="1" t="s">
        <v>120</v>
      </c>
      <c r="J1209" s="5">
        <v>3</v>
      </c>
      <c r="K1209" s="5" t="str">
        <f>VLOOKUP(J1209,'Svátky 2023'!A$18:B$20,2,0)</f>
        <v>jiné</v>
      </c>
      <c r="L1209" s="1" t="s">
        <v>30</v>
      </c>
      <c r="M1209" s="1" t="s">
        <v>31</v>
      </c>
      <c r="N1209" s="1" t="s">
        <v>23</v>
      </c>
      <c r="O1209">
        <f t="shared" si="54"/>
        <v>5</v>
      </c>
      <c r="P1209" t="str">
        <f t="shared" si="55"/>
        <v>ANO</v>
      </c>
      <c r="Q1209" s="4" t="str">
        <f>IFERROR(VLOOKUP(E1209,'Svátky 2023'!B$2:B$14,1,0),"")</f>
        <v/>
      </c>
      <c r="R1209" t="str">
        <f t="shared" si="56"/>
        <v>ANO</v>
      </c>
    </row>
    <row r="1210" spans="1:18" x14ac:dyDescent="0.25">
      <c r="A1210" s="1" t="s">
        <v>4079</v>
      </c>
      <c r="B1210" s="1" t="s">
        <v>4080</v>
      </c>
      <c r="C1210" s="1" t="s">
        <v>4081</v>
      </c>
      <c r="D1210" s="1" t="s">
        <v>16</v>
      </c>
      <c r="E1210" s="4">
        <v>44981</v>
      </c>
      <c r="F1210" s="8">
        <v>0.92986111111111114</v>
      </c>
      <c r="G1210" s="4">
        <v>44984</v>
      </c>
      <c r="H1210" s="1" t="s">
        <v>165</v>
      </c>
      <c r="I1210" s="1" t="s">
        <v>19</v>
      </c>
      <c r="J1210" s="5">
        <v>1</v>
      </c>
      <c r="K1210" s="5" t="str">
        <f>VLOOKUP(J1210,'Svátky 2023'!A$18:B$20,2,0)</f>
        <v>neodkladné</v>
      </c>
      <c r="L1210" s="1" t="s">
        <v>22</v>
      </c>
      <c r="M1210" s="1" t="s">
        <v>22</v>
      </c>
      <c r="N1210" s="1" t="s">
        <v>23</v>
      </c>
      <c r="O1210">
        <f t="shared" si="54"/>
        <v>5</v>
      </c>
      <c r="P1210" t="str">
        <f t="shared" si="55"/>
        <v>ANO</v>
      </c>
      <c r="Q1210" s="4" t="str">
        <f>IFERROR(VLOOKUP(E1210,'Svátky 2023'!B$2:B$14,1,0),"")</f>
        <v/>
      </c>
      <c r="R1210" t="str">
        <f t="shared" si="56"/>
        <v>ANO</v>
      </c>
    </row>
    <row r="1211" spans="1:18" x14ac:dyDescent="0.25">
      <c r="A1211" s="1" t="s">
        <v>4082</v>
      </c>
      <c r="B1211" s="1" t="s">
        <v>4083</v>
      </c>
      <c r="C1211" s="1" t="s">
        <v>4084</v>
      </c>
      <c r="D1211" s="1" t="s">
        <v>48</v>
      </c>
      <c r="E1211" s="4">
        <v>44981</v>
      </c>
      <c r="F1211" s="8">
        <v>0.98125000000000007</v>
      </c>
      <c r="G1211" s="4">
        <v>44984</v>
      </c>
      <c r="H1211" s="1" t="s">
        <v>870</v>
      </c>
      <c r="I1211" s="1" t="s">
        <v>19</v>
      </c>
      <c r="J1211" s="5">
        <v>1</v>
      </c>
      <c r="K1211" s="5" t="str">
        <f>VLOOKUP(J1211,'Svátky 2023'!A$18:B$20,2,0)</f>
        <v>neodkladné</v>
      </c>
      <c r="L1211" s="1" t="s">
        <v>20</v>
      </c>
      <c r="M1211" s="1" t="s">
        <v>22</v>
      </c>
      <c r="N1211" s="1" t="s">
        <v>23</v>
      </c>
      <c r="O1211">
        <f t="shared" si="54"/>
        <v>5</v>
      </c>
      <c r="P1211" t="str">
        <f t="shared" si="55"/>
        <v>ANO</v>
      </c>
      <c r="Q1211" s="4" t="str">
        <f>IFERROR(VLOOKUP(E1211,'Svátky 2023'!B$2:B$14,1,0),"")</f>
        <v/>
      </c>
      <c r="R1211" t="str">
        <f t="shared" si="56"/>
        <v>ANO</v>
      </c>
    </row>
    <row r="1212" spans="1:18" x14ac:dyDescent="0.25">
      <c r="A1212" s="1" t="s">
        <v>4085</v>
      </c>
      <c r="B1212" s="1" t="s">
        <v>4086</v>
      </c>
      <c r="C1212" s="1" t="s">
        <v>4087</v>
      </c>
      <c r="D1212" s="1" t="s">
        <v>35</v>
      </c>
      <c r="E1212" s="4">
        <v>44982</v>
      </c>
      <c r="F1212" s="8">
        <v>0.5180555555555556</v>
      </c>
      <c r="G1212" s="4">
        <v>44984</v>
      </c>
      <c r="H1212" s="1" t="s">
        <v>134</v>
      </c>
      <c r="I1212" s="1" t="s">
        <v>1300</v>
      </c>
      <c r="J1212" s="5">
        <v>3</v>
      </c>
      <c r="K1212" s="5" t="str">
        <f>VLOOKUP(J1212,'Svátky 2023'!A$18:B$20,2,0)</f>
        <v>jiné</v>
      </c>
      <c r="L1212" s="1" t="s">
        <v>20</v>
      </c>
      <c r="M1212" s="1" t="s">
        <v>31</v>
      </c>
      <c r="N1212" s="1" t="s">
        <v>733</v>
      </c>
      <c r="O1212">
        <f t="shared" si="54"/>
        <v>6</v>
      </c>
      <c r="P1212" t="str">
        <f t="shared" si="55"/>
        <v>NE</v>
      </c>
      <c r="Q1212" s="4" t="str">
        <f>IFERROR(VLOOKUP(E1212,'Svátky 2023'!B$2:B$14,1,0),"")</f>
        <v/>
      </c>
      <c r="R1212" t="str">
        <f t="shared" si="56"/>
        <v>ANO</v>
      </c>
    </row>
    <row r="1213" spans="1:18" x14ac:dyDescent="0.25">
      <c r="A1213" s="1" t="s">
        <v>4088</v>
      </c>
      <c r="B1213" s="1" t="s">
        <v>4089</v>
      </c>
      <c r="C1213" s="1" t="s">
        <v>4090</v>
      </c>
      <c r="D1213" s="1" t="s">
        <v>35</v>
      </c>
      <c r="E1213" s="4">
        <v>44982</v>
      </c>
      <c r="F1213" s="8">
        <v>0.65486111111111112</v>
      </c>
      <c r="G1213" s="4">
        <v>44984</v>
      </c>
      <c r="H1213" s="1" t="s">
        <v>3605</v>
      </c>
      <c r="I1213" s="1" t="s">
        <v>38</v>
      </c>
      <c r="J1213" s="5">
        <v>3</v>
      </c>
      <c r="K1213" s="5" t="str">
        <f>VLOOKUP(J1213,'Svátky 2023'!A$18:B$20,2,0)</f>
        <v>jiné</v>
      </c>
      <c r="L1213" s="1" t="s">
        <v>20</v>
      </c>
      <c r="M1213" s="1" t="s">
        <v>31</v>
      </c>
      <c r="N1213" s="1" t="s">
        <v>23</v>
      </c>
      <c r="O1213">
        <f t="shared" si="54"/>
        <v>6</v>
      </c>
      <c r="P1213" t="str">
        <f t="shared" si="55"/>
        <v>ANO</v>
      </c>
      <c r="Q1213" s="4" t="str">
        <f>IFERROR(VLOOKUP(E1213,'Svátky 2023'!B$2:B$14,1,0),"")</f>
        <v/>
      </c>
      <c r="R1213" t="str">
        <f t="shared" si="56"/>
        <v>ANO</v>
      </c>
    </row>
    <row r="1214" spans="1:18" x14ac:dyDescent="0.25">
      <c r="A1214" s="1" t="s">
        <v>4092</v>
      </c>
      <c r="B1214" s="1" t="s">
        <v>4093</v>
      </c>
      <c r="C1214" s="1" t="s">
        <v>4094</v>
      </c>
      <c r="D1214" s="1" t="s">
        <v>35</v>
      </c>
      <c r="E1214" s="4">
        <v>44982</v>
      </c>
      <c r="F1214" s="8">
        <v>0.66388888888888886</v>
      </c>
      <c r="G1214" s="4">
        <v>44984</v>
      </c>
      <c r="H1214" s="1" t="s">
        <v>770</v>
      </c>
      <c r="I1214" s="1" t="s">
        <v>44</v>
      </c>
      <c r="J1214" s="5">
        <v>3</v>
      </c>
      <c r="K1214" s="5" t="str">
        <f>VLOOKUP(J1214,'Svátky 2023'!A$18:B$20,2,0)</f>
        <v>jiné</v>
      </c>
      <c r="L1214" s="1" t="s">
        <v>30</v>
      </c>
      <c r="M1214" s="1" t="s">
        <v>31</v>
      </c>
      <c r="N1214" s="1" t="s">
        <v>23</v>
      </c>
      <c r="O1214">
        <f t="shared" si="54"/>
        <v>6</v>
      </c>
      <c r="P1214" t="str">
        <f t="shared" si="55"/>
        <v>ANO</v>
      </c>
      <c r="Q1214" s="4" t="str">
        <f>IFERROR(VLOOKUP(E1214,'Svátky 2023'!B$2:B$14,1,0),"")</f>
        <v/>
      </c>
      <c r="R1214" t="str">
        <f t="shared" si="56"/>
        <v>ANO</v>
      </c>
    </row>
    <row r="1215" spans="1:18" x14ac:dyDescent="0.25">
      <c r="A1215" s="1" t="s">
        <v>4095</v>
      </c>
      <c r="B1215" s="1" t="s">
        <v>4096</v>
      </c>
      <c r="C1215" s="1" t="s">
        <v>4097</v>
      </c>
      <c r="D1215" s="1" t="s">
        <v>35</v>
      </c>
      <c r="E1215" s="4">
        <v>44977</v>
      </c>
      <c r="F1215" s="8">
        <v>0.40486111111111112</v>
      </c>
      <c r="G1215" s="4">
        <v>44984</v>
      </c>
      <c r="H1215" s="1" t="s">
        <v>243</v>
      </c>
      <c r="I1215" s="1" t="s">
        <v>151</v>
      </c>
      <c r="J1215" s="5">
        <v>2</v>
      </c>
      <c r="K1215" s="5" t="str">
        <f>VLOOKUP(J1215,'Svátky 2023'!A$18:B$20,2,0)</f>
        <v>plánované</v>
      </c>
      <c r="L1215" s="1" t="s">
        <v>23</v>
      </c>
      <c r="M1215" s="1" t="s">
        <v>22</v>
      </c>
      <c r="N1215" s="1" t="s">
        <v>23</v>
      </c>
      <c r="O1215">
        <f t="shared" si="54"/>
        <v>1</v>
      </c>
      <c r="P1215" t="str">
        <f t="shared" si="55"/>
        <v>NE</v>
      </c>
      <c r="Q1215" s="4" t="str">
        <f>IFERROR(VLOOKUP(E1215,'Svátky 2023'!B$2:B$14,1,0),"")</f>
        <v/>
      </c>
      <c r="R1215" t="str">
        <f t="shared" si="56"/>
        <v/>
      </c>
    </row>
    <row r="1216" spans="1:18" x14ac:dyDescent="0.25">
      <c r="A1216" s="1" t="s">
        <v>4098</v>
      </c>
      <c r="B1216" s="1" t="s">
        <v>4099</v>
      </c>
      <c r="C1216" s="1" t="s">
        <v>4100</v>
      </c>
      <c r="D1216" s="1" t="s">
        <v>48</v>
      </c>
      <c r="E1216" s="4">
        <v>44978</v>
      </c>
      <c r="F1216" s="8">
        <v>0.67222222222222217</v>
      </c>
      <c r="G1216" s="4">
        <v>44984</v>
      </c>
      <c r="H1216" s="1" t="s">
        <v>1762</v>
      </c>
      <c r="I1216" s="1" t="s">
        <v>19</v>
      </c>
      <c r="J1216" s="5">
        <v>1</v>
      </c>
      <c r="K1216" s="5" t="str">
        <f>VLOOKUP(J1216,'Svátky 2023'!A$18:B$20,2,0)</f>
        <v>neodkladné</v>
      </c>
      <c r="L1216" s="1" t="s">
        <v>21</v>
      </c>
      <c r="M1216" s="1" t="s">
        <v>22</v>
      </c>
      <c r="N1216" s="1" t="s">
        <v>23</v>
      </c>
      <c r="O1216">
        <f t="shared" si="54"/>
        <v>2</v>
      </c>
      <c r="P1216" t="str">
        <f t="shared" si="55"/>
        <v>ANO</v>
      </c>
      <c r="Q1216" s="4" t="str">
        <f>IFERROR(VLOOKUP(E1216,'Svátky 2023'!B$2:B$14,1,0),"")</f>
        <v/>
      </c>
      <c r="R1216" t="str">
        <f t="shared" si="56"/>
        <v>ANO</v>
      </c>
    </row>
    <row r="1217" spans="1:18" x14ac:dyDescent="0.25">
      <c r="A1217" s="1" t="s">
        <v>4102</v>
      </c>
      <c r="B1217" s="1" t="s">
        <v>4103</v>
      </c>
      <c r="C1217" s="1" t="s">
        <v>4104</v>
      </c>
      <c r="D1217" s="1" t="s">
        <v>257</v>
      </c>
      <c r="E1217" s="4">
        <v>44978</v>
      </c>
      <c r="F1217" s="8">
        <v>0.69166666666666676</v>
      </c>
      <c r="G1217" s="4">
        <v>44984</v>
      </c>
      <c r="H1217" s="1" t="s">
        <v>325</v>
      </c>
      <c r="I1217" s="1" t="s">
        <v>38</v>
      </c>
      <c r="J1217" s="5">
        <v>1</v>
      </c>
      <c r="K1217" s="5" t="str">
        <f>VLOOKUP(J1217,'Svátky 2023'!A$18:B$20,2,0)</f>
        <v>neodkladné</v>
      </c>
      <c r="L1217" s="1" t="s">
        <v>21</v>
      </c>
      <c r="M1217" s="1" t="s">
        <v>22</v>
      </c>
      <c r="N1217" s="1" t="s">
        <v>23</v>
      </c>
      <c r="O1217">
        <f t="shared" si="54"/>
        <v>2</v>
      </c>
      <c r="P1217" t="str">
        <f t="shared" si="55"/>
        <v>ANO</v>
      </c>
      <c r="Q1217" s="4" t="str">
        <f>IFERROR(VLOOKUP(E1217,'Svátky 2023'!B$2:B$14,1,0),"")</f>
        <v/>
      </c>
      <c r="R1217" t="str">
        <f t="shared" si="56"/>
        <v>ANO</v>
      </c>
    </row>
    <row r="1218" spans="1:18" x14ac:dyDescent="0.25">
      <c r="A1218" s="1" t="s">
        <v>4105</v>
      </c>
      <c r="B1218" s="1" t="s">
        <v>4106</v>
      </c>
      <c r="C1218" s="1" t="s">
        <v>4107</v>
      </c>
      <c r="D1218" s="1" t="s">
        <v>35</v>
      </c>
      <c r="E1218" s="4">
        <v>44978</v>
      </c>
      <c r="F1218" s="8">
        <v>0.84375</v>
      </c>
      <c r="G1218" s="4">
        <v>44984</v>
      </c>
      <c r="H1218" s="1" t="s">
        <v>1378</v>
      </c>
      <c r="I1218" s="1" t="s">
        <v>19</v>
      </c>
      <c r="J1218" s="5">
        <v>1</v>
      </c>
      <c r="K1218" s="5" t="str">
        <f>VLOOKUP(J1218,'Svátky 2023'!A$18:B$20,2,0)</f>
        <v>neodkladné</v>
      </c>
      <c r="L1218" s="1" t="s">
        <v>21</v>
      </c>
      <c r="M1218" s="1" t="s">
        <v>22</v>
      </c>
      <c r="N1218" s="1" t="s">
        <v>23</v>
      </c>
      <c r="O1218">
        <f t="shared" si="54"/>
        <v>2</v>
      </c>
      <c r="P1218" t="str">
        <f t="shared" si="55"/>
        <v>ANO</v>
      </c>
      <c r="Q1218" s="4" t="str">
        <f>IFERROR(VLOOKUP(E1218,'Svátky 2023'!B$2:B$14,1,0),"")</f>
        <v/>
      </c>
      <c r="R1218" t="str">
        <f t="shared" si="56"/>
        <v>ANO</v>
      </c>
    </row>
    <row r="1219" spans="1:18" x14ac:dyDescent="0.25">
      <c r="A1219" s="1" t="s">
        <v>4108</v>
      </c>
      <c r="B1219" s="1" t="s">
        <v>4109</v>
      </c>
      <c r="C1219" s="1" t="s">
        <v>4110</v>
      </c>
      <c r="D1219" s="1" t="s">
        <v>35</v>
      </c>
      <c r="E1219" s="4">
        <v>44978</v>
      </c>
      <c r="F1219" s="8">
        <v>0.98819444444444438</v>
      </c>
      <c r="G1219" s="4">
        <v>44984</v>
      </c>
      <c r="H1219" s="1" t="s">
        <v>893</v>
      </c>
      <c r="I1219" s="1" t="s">
        <v>51</v>
      </c>
      <c r="J1219" s="5">
        <v>1</v>
      </c>
      <c r="K1219" s="5" t="str">
        <f>VLOOKUP(J1219,'Svátky 2023'!A$18:B$20,2,0)</f>
        <v>neodkladné</v>
      </c>
      <c r="L1219" s="1" t="s">
        <v>21</v>
      </c>
      <c r="M1219" s="1" t="s">
        <v>22</v>
      </c>
      <c r="N1219" s="1" t="s">
        <v>23</v>
      </c>
      <c r="O1219">
        <f t="shared" ref="O1219:O1282" si="57">WEEKDAY(E1219,2)</f>
        <v>2</v>
      </c>
      <c r="P1219" t="str">
        <f t="shared" ref="P1219:P1282" si="58">IF(F1219&gt;V$1,"ANO",IF(F1219&lt;X$1,"ANO","NE"))</f>
        <v>ANO</v>
      </c>
      <c r="Q1219" s="4" t="str">
        <f>IFERROR(VLOOKUP(E1219,'Svátky 2023'!B$2:B$14,1,0),"")</f>
        <v/>
      </c>
      <c r="R1219" t="str">
        <f t="shared" ref="R1219:R1282" si="59">IF(OR(O1219&gt;5,P1219="ANO",Q1219&lt;&gt;""),"ANO","")</f>
        <v>ANO</v>
      </c>
    </row>
    <row r="1220" spans="1:18" x14ac:dyDescent="0.25">
      <c r="A1220" s="1" t="s">
        <v>4111</v>
      </c>
      <c r="B1220" s="1" t="s">
        <v>4112</v>
      </c>
      <c r="C1220" s="1" t="s">
        <v>4113</v>
      </c>
      <c r="D1220" s="1" t="s">
        <v>64</v>
      </c>
      <c r="E1220" s="4">
        <v>44979</v>
      </c>
      <c r="F1220" s="8">
        <v>0.48125000000000001</v>
      </c>
      <c r="G1220" s="4">
        <v>44984</v>
      </c>
      <c r="H1220" s="1" t="s">
        <v>297</v>
      </c>
      <c r="I1220" s="1" t="s">
        <v>51</v>
      </c>
      <c r="J1220" s="5">
        <v>1</v>
      </c>
      <c r="K1220" s="5" t="str">
        <f>VLOOKUP(J1220,'Svátky 2023'!A$18:B$20,2,0)</f>
        <v>neodkladné</v>
      </c>
      <c r="L1220" s="1" t="s">
        <v>21</v>
      </c>
      <c r="M1220" s="1" t="s">
        <v>22</v>
      </c>
      <c r="N1220" s="1" t="s">
        <v>23</v>
      </c>
      <c r="O1220">
        <f t="shared" si="57"/>
        <v>3</v>
      </c>
      <c r="P1220" t="str">
        <f t="shared" si="58"/>
        <v>NE</v>
      </c>
      <c r="Q1220" s="4" t="str">
        <f>IFERROR(VLOOKUP(E1220,'Svátky 2023'!B$2:B$14,1,0),"")</f>
        <v/>
      </c>
      <c r="R1220" t="str">
        <f t="shared" si="59"/>
        <v/>
      </c>
    </row>
    <row r="1221" spans="1:18" x14ac:dyDescent="0.25">
      <c r="A1221" s="1" t="s">
        <v>4114</v>
      </c>
      <c r="B1221" s="1" t="s">
        <v>4115</v>
      </c>
      <c r="C1221" s="1" t="s">
        <v>4116</v>
      </c>
      <c r="D1221" s="1" t="s">
        <v>64</v>
      </c>
      <c r="E1221" s="4">
        <v>44979</v>
      </c>
      <c r="F1221" s="8">
        <v>0.55347222222222225</v>
      </c>
      <c r="G1221" s="4">
        <v>44984</v>
      </c>
      <c r="H1221" s="1" t="s">
        <v>838</v>
      </c>
      <c r="I1221" s="1" t="s">
        <v>38</v>
      </c>
      <c r="J1221" s="5">
        <v>1</v>
      </c>
      <c r="K1221" s="5" t="str">
        <f>VLOOKUP(J1221,'Svátky 2023'!A$18:B$20,2,0)</f>
        <v>neodkladné</v>
      </c>
      <c r="L1221" s="1" t="s">
        <v>31</v>
      </c>
      <c r="M1221" s="1" t="s">
        <v>22</v>
      </c>
      <c r="N1221" s="1" t="s">
        <v>23</v>
      </c>
      <c r="O1221">
        <f t="shared" si="57"/>
        <v>3</v>
      </c>
      <c r="P1221" t="str">
        <f t="shared" si="58"/>
        <v>NE</v>
      </c>
      <c r="Q1221" s="4" t="str">
        <f>IFERROR(VLOOKUP(E1221,'Svátky 2023'!B$2:B$14,1,0),"")</f>
        <v/>
      </c>
      <c r="R1221" t="str">
        <f t="shared" si="59"/>
        <v/>
      </c>
    </row>
    <row r="1222" spans="1:18" x14ac:dyDescent="0.25">
      <c r="A1222" s="1" t="s">
        <v>4117</v>
      </c>
      <c r="B1222" s="1" t="s">
        <v>4118</v>
      </c>
      <c r="C1222" s="1" t="s">
        <v>4119</v>
      </c>
      <c r="D1222" s="1" t="s">
        <v>64</v>
      </c>
      <c r="E1222" s="4">
        <v>44979</v>
      </c>
      <c r="F1222" s="8">
        <v>0.65208333333333335</v>
      </c>
      <c r="G1222" s="4">
        <v>44984</v>
      </c>
      <c r="H1222" s="1" t="s">
        <v>91</v>
      </c>
      <c r="I1222" s="1" t="s">
        <v>44</v>
      </c>
      <c r="J1222" s="5">
        <v>3</v>
      </c>
      <c r="K1222" s="5" t="str">
        <f>VLOOKUP(J1222,'Svátky 2023'!A$18:B$20,2,0)</f>
        <v>jiné</v>
      </c>
      <c r="L1222" s="1" t="s">
        <v>30</v>
      </c>
      <c r="M1222" s="1" t="s">
        <v>31</v>
      </c>
      <c r="N1222" s="1" t="s">
        <v>23</v>
      </c>
      <c r="O1222">
        <f t="shared" si="57"/>
        <v>3</v>
      </c>
      <c r="P1222" t="str">
        <f t="shared" si="58"/>
        <v>ANO</v>
      </c>
      <c r="Q1222" s="4" t="str">
        <f>IFERROR(VLOOKUP(E1222,'Svátky 2023'!B$2:B$14,1,0),"")</f>
        <v/>
      </c>
      <c r="R1222" t="str">
        <f t="shared" si="59"/>
        <v>ANO</v>
      </c>
    </row>
    <row r="1223" spans="1:18" x14ac:dyDescent="0.25">
      <c r="A1223" s="1" t="s">
        <v>4120</v>
      </c>
      <c r="B1223" s="1" t="s">
        <v>4121</v>
      </c>
      <c r="C1223" s="1" t="s">
        <v>4122</v>
      </c>
      <c r="D1223" s="1" t="s">
        <v>64</v>
      </c>
      <c r="E1223" s="4">
        <v>44979</v>
      </c>
      <c r="F1223" s="8">
        <v>0.67708333333333337</v>
      </c>
      <c r="G1223" s="4">
        <v>44984</v>
      </c>
      <c r="H1223" s="1" t="s">
        <v>893</v>
      </c>
      <c r="I1223" s="1" t="s">
        <v>120</v>
      </c>
      <c r="J1223" s="5">
        <v>3</v>
      </c>
      <c r="K1223" s="5" t="str">
        <f>VLOOKUP(J1223,'Svátky 2023'!A$18:B$20,2,0)</f>
        <v>jiné</v>
      </c>
      <c r="L1223" s="1" t="s">
        <v>30</v>
      </c>
      <c r="M1223" s="1" t="s">
        <v>31</v>
      </c>
      <c r="N1223" s="1" t="s">
        <v>23</v>
      </c>
      <c r="O1223">
        <f t="shared" si="57"/>
        <v>3</v>
      </c>
      <c r="P1223" t="str">
        <f t="shared" si="58"/>
        <v>ANO</v>
      </c>
      <c r="Q1223" s="4" t="str">
        <f>IFERROR(VLOOKUP(E1223,'Svátky 2023'!B$2:B$14,1,0),"")</f>
        <v/>
      </c>
      <c r="R1223" t="str">
        <f t="shared" si="59"/>
        <v>ANO</v>
      </c>
    </row>
    <row r="1224" spans="1:18" x14ac:dyDescent="0.25">
      <c r="A1224" s="1" t="s">
        <v>4123</v>
      </c>
      <c r="B1224" s="1" t="s">
        <v>2430</v>
      </c>
      <c r="C1224" s="1" t="s">
        <v>2431</v>
      </c>
      <c r="D1224" s="1" t="s">
        <v>48</v>
      </c>
      <c r="E1224" s="4">
        <v>44980</v>
      </c>
      <c r="F1224" s="8">
        <v>0.60138888888888886</v>
      </c>
      <c r="G1224" s="4">
        <v>44984</v>
      </c>
      <c r="H1224" s="1" t="s">
        <v>2975</v>
      </c>
      <c r="I1224" s="1" t="s">
        <v>38</v>
      </c>
      <c r="J1224" s="5">
        <v>1</v>
      </c>
      <c r="K1224" s="5" t="str">
        <f>VLOOKUP(J1224,'Svátky 2023'!A$18:B$20,2,0)</f>
        <v>neodkladné</v>
      </c>
      <c r="L1224" s="1" t="s">
        <v>21</v>
      </c>
      <c r="M1224" s="1" t="s">
        <v>22</v>
      </c>
      <c r="N1224" s="1" t="s">
        <v>23</v>
      </c>
      <c r="O1224">
        <f t="shared" si="57"/>
        <v>4</v>
      </c>
      <c r="P1224" t="str">
        <f t="shared" si="58"/>
        <v>NE</v>
      </c>
      <c r="Q1224" s="4" t="str">
        <f>IFERROR(VLOOKUP(E1224,'Svátky 2023'!B$2:B$14,1,0),"")</f>
        <v/>
      </c>
      <c r="R1224" t="str">
        <f t="shared" si="59"/>
        <v/>
      </c>
    </row>
    <row r="1225" spans="1:18" x14ac:dyDescent="0.25">
      <c r="A1225" s="1" t="s">
        <v>4124</v>
      </c>
      <c r="B1225" s="1" t="s">
        <v>4125</v>
      </c>
      <c r="C1225" s="1" t="s">
        <v>4126</v>
      </c>
      <c r="D1225" s="1" t="s">
        <v>35</v>
      </c>
      <c r="E1225" s="4">
        <v>44980</v>
      </c>
      <c r="F1225" s="8">
        <v>0.6479166666666667</v>
      </c>
      <c r="G1225" s="4">
        <v>44984</v>
      </c>
      <c r="H1225" s="1" t="s">
        <v>129</v>
      </c>
      <c r="I1225" s="1" t="s">
        <v>38</v>
      </c>
      <c r="J1225" s="5">
        <v>3</v>
      </c>
      <c r="K1225" s="5" t="str">
        <f>VLOOKUP(J1225,'Svátky 2023'!A$18:B$20,2,0)</f>
        <v>jiné</v>
      </c>
      <c r="L1225" s="1" t="s">
        <v>31</v>
      </c>
      <c r="M1225" s="1" t="s">
        <v>22</v>
      </c>
      <c r="N1225" s="1" t="s">
        <v>23</v>
      </c>
      <c r="O1225">
        <f t="shared" si="57"/>
        <v>4</v>
      </c>
      <c r="P1225" t="str">
        <f t="shared" si="58"/>
        <v>ANO</v>
      </c>
      <c r="Q1225" s="4" t="str">
        <f>IFERROR(VLOOKUP(E1225,'Svátky 2023'!B$2:B$14,1,0),"")</f>
        <v/>
      </c>
      <c r="R1225" t="str">
        <f t="shared" si="59"/>
        <v>ANO</v>
      </c>
    </row>
    <row r="1226" spans="1:18" x14ac:dyDescent="0.25">
      <c r="A1226" s="1" t="s">
        <v>4128</v>
      </c>
      <c r="B1226" s="1" t="s">
        <v>4129</v>
      </c>
      <c r="C1226" s="1" t="s">
        <v>4130</v>
      </c>
      <c r="D1226" s="1" t="s">
        <v>35</v>
      </c>
      <c r="E1226" s="4">
        <v>44980</v>
      </c>
      <c r="F1226" s="8">
        <v>0.6479166666666667</v>
      </c>
      <c r="G1226" s="4">
        <v>44984</v>
      </c>
      <c r="H1226" s="1" t="s">
        <v>1845</v>
      </c>
      <c r="I1226" s="1" t="s">
        <v>44</v>
      </c>
      <c r="J1226" s="5">
        <v>3</v>
      </c>
      <c r="K1226" s="5" t="str">
        <f>VLOOKUP(J1226,'Svátky 2023'!A$18:B$20,2,0)</f>
        <v>jiné</v>
      </c>
      <c r="L1226" s="1" t="s">
        <v>30</v>
      </c>
      <c r="M1226" s="1" t="s">
        <v>31</v>
      </c>
      <c r="N1226" s="1" t="s">
        <v>23</v>
      </c>
      <c r="O1226">
        <f t="shared" si="57"/>
        <v>4</v>
      </c>
      <c r="P1226" t="str">
        <f t="shared" si="58"/>
        <v>ANO</v>
      </c>
      <c r="Q1226" s="4" t="str">
        <f>IFERROR(VLOOKUP(E1226,'Svátky 2023'!B$2:B$14,1,0),"")</f>
        <v/>
      </c>
      <c r="R1226" t="str">
        <f t="shared" si="59"/>
        <v>ANO</v>
      </c>
    </row>
    <row r="1227" spans="1:18" x14ac:dyDescent="0.25">
      <c r="A1227" s="1" t="s">
        <v>4131</v>
      </c>
      <c r="B1227" s="1" t="s">
        <v>4132</v>
      </c>
      <c r="C1227" s="1" t="s">
        <v>4133</v>
      </c>
      <c r="D1227" s="1" t="s">
        <v>48</v>
      </c>
      <c r="E1227" s="4">
        <v>44980</v>
      </c>
      <c r="F1227" s="8">
        <v>0.72222222222222221</v>
      </c>
      <c r="G1227" s="4">
        <v>44984</v>
      </c>
      <c r="H1227" s="1" t="s">
        <v>243</v>
      </c>
      <c r="I1227" s="1" t="s">
        <v>51</v>
      </c>
      <c r="J1227" s="5">
        <v>1</v>
      </c>
      <c r="K1227" s="5" t="str">
        <f>VLOOKUP(J1227,'Svátky 2023'!A$18:B$20,2,0)</f>
        <v>neodkladné</v>
      </c>
      <c r="L1227" s="1" t="s">
        <v>23</v>
      </c>
      <c r="M1227" s="1" t="s">
        <v>22</v>
      </c>
      <c r="N1227" s="1" t="s">
        <v>23</v>
      </c>
      <c r="O1227">
        <f t="shared" si="57"/>
        <v>4</v>
      </c>
      <c r="P1227" t="str">
        <f t="shared" si="58"/>
        <v>ANO</v>
      </c>
      <c r="Q1227" s="4" t="str">
        <f>IFERROR(VLOOKUP(E1227,'Svátky 2023'!B$2:B$14,1,0),"")</f>
        <v/>
      </c>
      <c r="R1227" t="str">
        <f t="shared" si="59"/>
        <v>ANO</v>
      </c>
    </row>
    <row r="1228" spans="1:18" x14ac:dyDescent="0.25">
      <c r="A1228" s="1" t="s">
        <v>4134</v>
      </c>
      <c r="B1228" s="1" t="s">
        <v>4135</v>
      </c>
      <c r="C1228" s="1" t="s">
        <v>4136</v>
      </c>
      <c r="D1228" s="1" t="s">
        <v>48</v>
      </c>
      <c r="E1228" s="4">
        <v>44980</v>
      </c>
      <c r="F1228" s="8">
        <v>0.72499999999999998</v>
      </c>
      <c r="G1228" s="4">
        <v>44984</v>
      </c>
      <c r="H1228" s="1" t="s">
        <v>838</v>
      </c>
      <c r="I1228" s="1" t="s">
        <v>120</v>
      </c>
      <c r="J1228" s="5">
        <v>3</v>
      </c>
      <c r="K1228" s="5" t="str">
        <f>VLOOKUP(J1228,'Svátky 2023'!A$18:B$20,2,0)</f>
        <v>jiné</v>
      </c>
      <c r="L1228" s="1" t="s">
        <v>30</v>
      </c>
      <c r="M1228" s="1" t="s">
        <v>31</v>
      </c>
      <c r="N1228" s="1" t="s">
        <v>23</v>
      </c>
      <c r="O1228">
        <f t="shared" si="57"/>
        <v>4</v>
      </c>
      <c r="P1228" t="str">
        <f t="shared" si="58"/>
        <v>ANO</v>
      </c>
      <c r="Q1228" s="4" t="str">
        <f>IFERROR(VLOOKUP(E1228,'Svátky 2023'!B$2:B$14,1,0),"")</f>
        <v/>
      </c>
      <c r="R1228" t="str">
        <f t="shared" si="59"/>
        <v>ANO</v>
      </c>
    </row>
    <row r="1229" spans="1:18" x14ac:dyDescent="0.25">
      <c r="A1229" s="1" t="s">
        <v>4137</v>
      </c>
      <c r="B1229" s="1" t="s">
        <v>4138</v>
      </c>
      <c r="C1229" s="1" t="s">
        <v>4139</v>
      </c>
      <c r="D1229" s="1" t="s">
        <v>35</v>
      </c>
      <c r="E1229" s="4">
        <v>44981</v>
      </c>
      <c r="F1229" s="8">
        <v>0.43124999999999997</v>
      </c>
      <c r="G1229" s="4">
        <v>44984</v>
      </c>
      <c r="H1229" s="1" t="s">
        <v>2407</v>
      </c>
      <c r="I1229" s="1" t="s">
        <v>19</v>
      </c>
      <c r="J1229" s="5">
        <v>1</v>
      </c>
      <c r="K1229" s="5" t="str">
        <f>VLOOKUP(J1229,'Svátky 2023'!A$18:B$20,2,0)</f>
        <v>neodkladné</v>
      </c>
      <c r="L1229" s="1" t="s">
        <v>21</v>
      </c>
      <c r="M1229" s="1" t="s">
        <v>22</v>
      </c>
      <c r="N1229" s="1" t="s">
        <v>23</v>
      </c>
      <c r="O1229">
        <f t="shared" si="57"/>
        <v>5</v>
      </c>
      <c r="P1229" t="str">
        <f t="shared" si="58"/>
        <v>NE</v>
      </c>
      <c r="Q1229" s="4" t="str">
        <f>IFERROR(VLOOKUP(E1229,'Svátky 2023'!B$2:B$14,1,0),"")</f>
        <v/>
      </c>
      <c r="R1229" t="str">
        <f t="shared" si="59"/>
        <v/>
      </c>
    </row>
    <row r="1230" spans="1:18" x14ac:dyDescent="0.25">
      <c r="A1230" s="1" t="s">
        <v>4140</v>
      </c>
      <c r="B1230" s="1" t="s">
        <v>4141</v>
      </c>
      <c r="C1230" s="1" t="s">
        <v>4142</v>
      </c>
      <c r="D1230" s="1" t="s">
        <v>35</v>
      </c>
      <c r="E1230" s="4">
        <v>44981</v>
      </c>
      <c r="F1230" s="8">
        <v>0.54999999999999993</v>
      </c>
      <c r="G1230" s="4">
        <v>44984</v>
      </c>
      <c r="H1230" s="1" t="s">
        <v>134</v>
      </c>
      <c r="I1230" s="1" t="s">
        <v>38</v>
      </c>
      <c r="J1230" s="5">
        <v>1</v>
      </c>
      <c r="K1230" s="5" t="str">
        <f>VLOOKUP(J1230,'Svátky 2023'!A$18:B$20,2,0)</f>
        <v>neodkladné</v>
      </c>
      <c r="L1230" s="1" t="s">
        <v>21</v>
      </c>
      <c r="M1230" s="1" t="s">
        <v>22</v>
      </c>
      <c r="N1230" s="1" t="s">
        <v>23</v>
      </c>
      <c r="O1230">
        <f t="shared" si="57"/>
        <v>5</v>
      </c>
      <c r="P1230" t="str">
        <f t="shared" si="58"/>
        <v>NE</v>
      </c>
      <c r="Q1230" s="4" t="str">
        <f>IFERROR(VLOOKUP(E1230,'Svátky 2023'!B$2:B$14,1,0),"")</f>
        <v/>
      </c>
      <c r="R1230" t="str">
        <f t="shared" si="59"/>
        <v/>
      </c>
    </row>
    <row r="1231" spans="1:18" x14ac:dyDescent="0.25">
      <c r="A1231" s="1" t="s">
        <v>4143</v>
      </c>
      <c r="B1231" s="1" t="s">
        <v>4144</v>
      </c>
      <c r="C1231" s="1" t="s">
        <v>4145</v>
      </c>
      <c r="D1231" s="1" t="s">
        <v>35</v>
      </c>
      <c r="E1231" s="4">
        <v>44981</v>
      </c>
      <c r="F1231" s="8">
        <v>0.60555555555555551</v>
      </c>
      <c r="G1231" s="4">
        <v>44984</v>
      </c>
      <c r="H1231" s="1" t="s">
        <v>1274</v>
      </c>
      <c r="I1231" s="1" t="s">
        <v>44</v>
      </c>
      <c r="J1231" s="5">
        <v>3</v>
      </c>
      <c r="K1231" s="5" t="str">
        <f>VLOOKUP(J1231,'Svátky 2023'!A$18:B$20,2,0)</f>
        <v>jiné</v>
      </c>
      <c r="L1231" s="1" t="s">
        <v>30</v>
      </c>
      <c r="M1231" s="1" t="s">
        <v>31</v>
      </c>
      <c r="N1231" s="1" t="s">
        <v>23</v>
      </c>
      <c r="O1231">
        <f t="shared" si="57"/>
        <v>5</v>
      </c>
      <c r="P1231" t="str">
        <f t="shared" si="58"/>
        <v>NE</v>
      </c>
      <c r="Q1231" s="4" t="str">
        <f>IFERROR(VLOOKUP(E1231,'Svátky 2023'!B$2:B$14,1,0),"")</f>
        <v/>
      </c>
      <c r="R1231" t="str">
        <f t="shared" si="59"/>
        <v/>
      </c>
    </row>
    <row r="1232" spans="1:18" x14ac:dyDescent="0.25">
      <c r="A1232" s="1" t="s">
        <v>4146</v>
      </c>
      <c r="B1232" s="1" t="s">
        <v>961</v>
      </c>
      <c r="C1232" s="1" t="s">
        <v>962</v>
      </c>
      <c r="D1232" s="1" t="s">
        <v>48</v>
      </c>
      <c r="E1232" s="4">
        <v>44981</v>
      </c>
      <c r="F1232" s="8">
        <v>0.70277777777777783</v>
      </c>
      <c r="G1232" s="4">
        <v>44984</v>
      </c>
      <c r="H1232" s="1" t="s">
        <v>1162</v>
      </c>
      <c r="I1232" s="1" t="s">
        <v>258</v>
      </c>
      <c r="J1232" s="5">
        <v>1</v>
      </c>
      <c r="K1232" s="5" t="str">
        <f>VLOOKUP(J1232,'Svátky 2023'!A$18:B$20,2,0)</f>
        <v>neodkladné</v>
      </c>
      <c r="L1232" s="1" t="s">
        <v>21</v>
      </c>
      <c r="M1232" s="1" t="s">
        <v>22</v>
      </c>
      <c r="N1232" s="1" t="s">
        <v>23</v>
      </c>
      <c r="O1232">
        <f t="shared" si="57"/>
        <v>5</v>
      </c>
      <c r="P1232" t="str">
        <f t="shared" si="58"/>
        <v>ANO</v>
      </c>
      <c r="Q1232" s="4" t="str">
        <f>IFERROR(VLOOKUP(E1232,'Svátky 2023'!B$2:B$14,1,0),"")</f>
        <v/>
      </c>
      <c r="R1232" t="str">
        <f t="shared" si="59"/>
        <v>ANO</v>
      </c>
    </row>
    <row r="1233" spans="1:18" x14ac:dyDescent="0.25">
      <c r="A1233" s="1" t="s">
        <v>4147</v>
      </c>
      <c r="B1233" s="1" t="s">
        <v>966</v>
      </c>
      <c r="C1233" s="1" t="s">
        <v>967</v>
      </c>
      <c r="D1233" s="1" t="s">
        <v>48</v>
      </c>
      <c r="E1233" s="4">
        <v>44981</v>
      </c>
      <c r="F1233" s="8">
        <v>0.71111111111111114</v>
      </c>
      <c r="G1233" s="4">
        <v>44984</v>
      </c>
      <c r="H1233" s="1" t="s">
        <v>372</v>
      </c>
      <c r="I1233" s="1" t="s">
        <v>264</v>
      </c>
      <c r="J1233" s="5">
        <v>3</v>
      </c>
      <c r="K1233" s="5" t="str">
        <f>VLOOKUP(J1233,'Svátky 2023'!A$18:B$20,2,0)</f>
        <v>jiné</v>
      </c>
      <c r="L1233" s="1" t="s">
        <v>30</v>
      </c>
      <c r="M1233" s="1" t="s">
        <v>31</v>
      </c>
      <c r="N1233" s="1" t="s">
        <v>23</v>
      </c>
      <c r="O1233">
        <f t="shared" si="57"/>
        <v>5</v>
      </c>
      <c r="P1233" t="str">
        <f t="shared" si="58"/>
        <v>ANO</v>
      </c>
      <c r="Q1233" s="4" t="str">
        <f>IFERROR(VLOOKUP(E1233,'Svátky 2023'!B$2:B$14,1,0),"")</f>
        <v/>
      </c>
      <c r="R1233" t="str">
        <f t="shared" si="59"/>
        <v>ANO</v>
      </c>
    </row>
    <row r="1234" spans="1:18" x14ac:dyDescent="0.25">
      <c r="A1234" s="1" t="s">
        <v>4148</v>
      </c>
      <c r="B1234" s="1" t="s">
        <v>4149</v>
      </c>
      <c r="C1234" s="1" t="s">
        <v>4150</v>
      </c>
      <c r="D1234" s="1" t="s">
        <v>35</v>
      </c>
      <c r="E1234" s="4">
        <v>44982</v>
      </c>
      <c r="F1234" s="8">
        <v>0.90763888888888899</v>
      </c>
      <c r="G1234" s="4">
        <v>44984</v>
      </c>
      <c r="H1234" s="1" t="s">
        <v>86</v>
      </c>
      <c r="I1234" s="1" t="s">
        <v>1300</v>
      </c>
      <c r="J1234" s="5">
        <v>1</v>
      </c>
      <c r="K1234" s="5" t="str">
        <f>VLOOKUP(J1234,'Svátky 2023'!A$18:B$20,2,0)</f>
        <v>neodkladné</v>
      </c>
      <c r="L1234" s="1" t="s">
        <v>22</v>
      </c>
      <c r="M1234" s="1" t="s">
        <v>22</v>
      </c>
      <c r="N1234" s="1" t="s">
        <v>733</v>
      </c>
      <c r="O1234">
        <f t="shared" si="57"/>
        <v>6</v>
      </c>
      <c r="P1234" t="str">
        <f t="shared" si="58"/>
        <v>ANO</v>
      </c>
      <c r="Q1234" s="4" t="str">
        <f>IFERROR(VLOOKUP(E1234,'Svátky 2023'!B$2:B$14,1,0),"")</f>
        <v/>
      </c>
      <c r="R1234" t="str">
        <f t="shared" si="59"/>
        <v>ANO</v>
      </c>
    </row>
    <row r="1235" spans="1:18" x14ac:dyDescent="0.25">
      <c r="A1235" s="1" t="s">
        <v>4151</v>
      </c>
      <c r="B1235" s="1" t="s">
        <v>4152</v>
      </c>
      <c r="C1235" s="1" t="s">
        <v>4153</v>
      </c>
      <c r="D1235" s="1" t="s">
        <v>48</v>
      </c>
      <c r="E1235" s="4">
        <v>44982</v>
      </c>
      <c r="F1235" s="8">
        <v>0.91666666666666663</v>
      </c>
      <c r="G1235" s="4">
        <v>44984</v>
      </c>
      <c r="H1235" s="1" t="s">
        <v>1467</v>
      </c>
      <c r="I1235" s="1" t="s">
        <v>38</v>
      </c>
      <c r="J1235" s="5">
        <v>3</v>
      </c>
      <c r="K1235" s="5" t="str">
        <f>VLOOKUP(J1235,'Svátky 2023'!A$18:B$20,2,0)</f>
        <v>jiné</v>
      </c>
      <c r="L1235" s="1" t="s">
        <v>21</v>
      </c>
      <c r="M1235" s="1" t="s">
        <v>22</v>
      </c>
      <c r="N1235" s="1" t="s">
        <v>23</v>
      </c>
      <c r="O1235">
        <f t="shared" si="57"/>
        <v>6</v>
      </c>
      <c r="P1235" t="str">
        <f t="shared" si="58"/>
        <v>ANO</v>
      </c>
      <c r="Q1235" s="4" t="str">
        <f>IFERROR(VLOOKUP(E1235,'Svátky 2023'!B$2:B$14,1,0),"")</f>
        <v/>
      </c>
      <c r="R1235" t="str">
        <f t="shared" si="59"/>
        <v>ANO</v>
      </c>
    </row>
    <row r="1236" spans="1:18" x14ac:dyDescent="0.25">
      <c r="A1236" s="1" t="s">
        <v>4154</v>
      </c>
      <c r="B1236" s="1" t="s">
        <v>4155</v>
      </c>
      <c r="C1236" s="1" t="s">
        <v>4156</v>
      </c>
      <c r="D1236" s="1" t="s">
        <v>48</v>
      </c>
      <c r="E1236" s="4">
        <v>44982</v>
      </c>
      <c r="F1236" s="8">
        <v>0.92569444444444438</v>
      </c>
      <c r="G1236" s="4">
        <v>44984</v>
      </c>
      <c r="H1236" s="1" t="s">
        <v>2975</v>
      </c>
      <c r="I1236" s="1" t="s">
        <v>44</v>
      </c>
      <c r="J1236" s="5">
        <v>3</v>
      </c>
      <c r="K1236" s="5" t="str">
        <f>VLOOKUP(J1236,'Svátky 2023'!A$18:B$20,2,0)</f>
        <v>jiné</v>
      </c>
      <c r="L1236" s="1" t="s">
        <v>30</v>
      </c>
      <c r="M1236" s="1" t="s">
        <v>31</v>
      </c>
      <c r="N1236" s="1" t="s">
        <v>23</v>
      </c>
      <c r="O1236">
        <f t="shared" si="57"/>
        <v>6</v>
      </c>
      <c r="P1236" t="str">
        <f t="shared" si="58"/>
        <v>ANO</v>
      </c>
      <c r="Q1236" s="4" t="str">
        <f>IFERROR(VLOOKUP(E1236,'Svátky 2023'!B$2:B$14,1,0),"")</f>
        <v/>
      </c>
      <c r="R1236" t="str">
        <f t="shared" si="59"/>
        <v>ANO</v>
      </c>
    </row>
    <row r="1237" spans="1:18" x14ac:dyDescent="0.25">
      <c r="A1237" s="1" t="s">
        <v>4157</v>
      </c>
      <c r="B1237" s="1" t="s">
        <v>4158</v>
      </c>
      <c r="C1237" s="1" t="s">
        <v>4159</v>
      </c>
      <c r="D1237" s="1" t="s">
        <v>35</v>
      </c>
      <c r="E1237" s="4">
        <v>44983</v>
      </c>
      <c r="F1237" s="8">
        <v>0.46458333333333335</v>
      </c>
      <c r="G1237" s="4">
        <v>44984</v>
      </c>
      <c r="H1237" s="1" t="s">
        <v>372</v>
      </c>
      <c r="I1237" s="1" t="s">
        <v>38</v>
      </c>
      <c r="J1237" s="5">
        <v>1</v>
      </c>
      <c r="K1237" s="5" t="str">
        <f>VLOOKUP(J1237,'Svátky 2023'!A$18:B$20,2,0)</f>
        <v>neodkladné</v>
      </c>
      <c r="L1237" s="1" t="s">
        <v>21</v>
      </c>
      <c r="M1237" s="1" t="s">
        <v>22</v>
      </c>
      <c r="N1237" s="1" t="s">
        <v>23</v>
      </c>
      <c r="O1237">
        <f t="shared" si="57"/>
        <v>7</v>
      </c>
      <c r="P1237" t="str">
        <f t="shared" si="58"/>
        <v>NE</v>
      </c>
      <c r="Q1237" s="4" t="str">
        <f>IFERROR(VLOOKUP(E1237,'Svátky 2023'!B$2:B$14,1,0),"")</f>
        <v/>
      </c>
      <c r="R1237" t="str">
        <f t="shared" si="59"/>
        <v>ANO</v>
      </c>
    </row>
    <row r="1238" spans="1:18" x14ac:dyDescent="0.25">
      <c r="A1238" s="1" t="s">
        <v>4160</v>
      </c>
      <c r="B1238" s="1" t="s">
        <v>4161</v>
      </c>
      <c r="C1238" s="1" t="s">
        <v>4162</v>
      </c>
      <c r="D1238" s="1" t="s">
        <v>35</v>
      </c>
      <c r="E1238" s="4">
        <v>44983</v>
      </c>
      <c r="F1238" s="8">
        <v>0.46458333333333335</v>
      </c>
      <c r="G1238" s="4">
        <v>44984</v>
      </c>
      <c r="H1238" s="1" t="s">
        <v>528</v>
      </c>
      <c r="I1238" s="1" t="s">
        <v>44</v>
      </c>
      <c r="J1238" s="5">
        <v>3</v>
      </c>
      <c r="K1238" s="5" t="str">
        <f>VLOOKUP(J1238,'Svátky 2023'!A$18:B$20,2,0)</f>
        <v>jiné</v>
      </c>
      <c r="L1238" s="1" t="s">
        <v>30</v>
      </c>
      <c r="M1238" s="1" t="s">
        <v>31</v>
      </c>
      <c r="N1238" s="1" t="s">
        <v>23</v>
      </c>
      <c r="O1238">
        <f t="shared" si="57"/>
        <v>7</v>
      </c>
      <c r="P1238" t="str">
        <f t="shared" si="58"/>
        <v>NE</v>
      </c>
      <c r="Q1238" s="4" t="str">
        <f>IFERROR(VLOOKUP(E1238,'Svátky 2023'!B$2:B$14,1,0),"")</f>
        <v/>
      </c>
      <c r="R1238" t="str">
        <f t="shared" si="59"/>
        <v>ANO</v>
      </c>
    </row>
    <row r="1239" spans="1:18" x14ac:dyDescent="0.25">
      <c r="A1239" s="1" t="s">
        <v>4163</v>
      </c>
      <c r="B1239" s="1" t="s">
        <v>4164</v>
      </c>
      <c r="C1239" s="1" t="s">
        <v>4165</v>
      </c>
      <c r="D1239" s="1" t="s">
        <v>48</v>
      </c>
      <c r="E1239" s="4">
        <v>44983</v>
      </c>
      <c r="F1239" s="8">
        <v>0.65555555555555556</v>
      </c>
      <c r="G1239" s="4">
        <v>44984</v>
      </c>
      <c r="H1239" s="1" t="s">
        <v>906</v>
      </c>
      <c r="I1239" s="1" t="s">
        <v>151</v>
      </c>
      <c r="J1239" s="5">
        <v>1</v>
      </c>
      <c r="K1239" s="5" t="str">
        <f>VLOOKUP(J1239,'Svátky 2023'!A$18:B$20,2,0)</f>
        <v>neodkladné</v>
      </c>
      <c r="L1239" s="1" t="s">
        <v>31</v>
      </c>
      <c r="M1239" s="1" t="s">
        <v>22</v>
      </c>
      <c r="N1239" s="1" t="s">
        <v>23</v>
      </c>
      <c r="O1239">
        <f t="shared" si="57"/>
        <v>7</v>
      </c>
      <c r="P1239" t="str">
        <f t="shared" si="58"/>
        <v>ANO</v>
      </c>
      <c r="Q1239" s="4" t="str">
        <f>IFERROR(VLOOKUP(E1239,'Svátky 2023'!B$2:B$14,1,0),"")</f>
        <v/>
      </c>
      <c r="R1239" t="str">
        <f t="shared" si="59"/>
        <v>ANO</v>
      </c>
    </row>
    <row r="1240" spans="1:18" x14ac:dyDescent="0.25">
      <c r="A1240" s="1" t="s">
        <v>4166</v>
      </c>
      <c r="B1240" s="1" t="s">
        <v>4167</v>
      </c>
      <c r="C1240" s="1" t="s">
        <v>4168</v>
      </c>
      <c r="D1240" s="1" t="s">
        <v>48</v>
      </c>
      <c r="E1240" s="4">
        <v>44983</v>
      </c>
      <c r="F1240" s="8">
        <v>0.66666666666666663</v>
      </c>
      <c r="G1240" s="4">
        <v>44984</v>
      </c>
      <c r="H1240" s="1" t="s">
        <v>541</v>
      </c>
      <c r="I1240" s="1" t="s">
        <v>145</v>
      </c>
      <c r="J1240" s="5">
        <v>3</v>
      </c>
      <c r="K1240" s="5" t="str">
        <f>VLOOKUP(J1240,'Svátky 2023'!A$18:B$20,2,0)</f>
        <v>jiné</v>
      </c>
      <c r="L1240" s="1" t="s">
        <v>30</v>
      </c>
      <c r="M1240" s="1" t="s">
        <v>31</v>
      </c>
      <c r="N1240" s="1" t="s">
        <v>23</v>
      </c>
      <c r="O1240">
        <f t="shared" si="57"/>
        <v>7</v>
      </c>
      <c r="P1240" t="str">
        <f t="shared" si="58"/>
        <v>ANO</v>
      </c>
      <c r="Q1240" s="4" t="str">
        <f>IFERROR(VLOOKUP(E1240,'Svátky 2023'!B$2:B$14,1,0),"")</f>
        <v/>
      </c>
      <c r="R1240" t="str">
        <f t="shared" si="59"/>
        <v>ANO</v>
      </c>
    </row>
    <row r="1241" spans="1:18" x14ac:dyDescent="0.25">
      <c r="A1241" s="1" t="s">
        <v>4169</v>
      </c>
      <c r="B1241" s="1" t="s">
        <v>4170</v>
      </c>
      <c r="C1241" s="1" t="s">
        <v>4171</v>
      </c>
      <c r="D1241" s="1" t="s">
        <v>257</v>
      </c>
      <c r="E1241" s="4">
        <v>44984</v>
      </c>
      <c r="F1241" s="8">
        <v>0.48749999999999999</v>
      </c>
      <c r="G1241" s="4">
        <v>44984</v>
      </c>
      <c r="H1241" s="1" t="s">
        <v>2637</v>
      </c>
      <c r="I1241" s="1" t="s">
        <v>44</v>
      </c>
      <c r="J1241" s="5">
        <v>3</v>
      </c>
      <c r="K1241" s="5" t="str">
        <f>VLOOKUP(J1241,'Svátky 2023'!A$18:B$20,2,0)</f>
        <v>jiné</v>
      </c>
      <c r="L1241" s="1" t="s">
        <v>30</v>
      </c>
      <c r="M1241" s="1" t="s">
        <v>31</v>
      </c>
      <c r="N1241" s="1" t="s">
        <v>23</v>
      </c>
      <c r="O1241">
        <f t="shared" si="57"/>
        <v>1</v>
      </c>
      <c r="P1241" t="str">
        <f t="shared" si="58"/>
        <v>NE</v>
      </c>
      <c r="Q1241" s="4" t="str">
        <f>IFERROR(VLOOKUP(E1241,'Svátky 2023'!B$2:B$14,1,0),"")</f>
        <v/>
      </c>
      <c r="R1241" t="str">
        <f t="shared" si="59"/>
        <v/>
      </c>
    </row>
    <row r="1242" spans="1:18" x14ac:dyDescent="0.25">
      <c r="A1242" s="1" t="s">
        <v>4172</v>
      </c>
      <c r="B1242" s="1" t="s">
        <v>4173</v>
      </c>
      <c r="C1242" s="1" t="s">
        <v>4174</v>
      </c>
      <c r="D1242" s="1" t="s">
        <v>64</v>
      </c>
      <c r="E1242" s="4">
        <v>44977</v>
      </c>
      <c r="F1242" s="8">
        <v>0.76041666666666663</v>
      </c>
      <c r="G1242" s="4">
        <v>44985</v>
      </c>
      <c r="H1242" s="1" t="s">
        <v>2376</v>
      </c>
      <c r="I1242" s="1" t="s">
        <v>38</v>
      </c>
      <c r="J1242" s="5">
        <v>1</v>
      </c>
      <c r="K1242" s="5" t="str">
        <f>VLOOKUP(J1242,'Svátky 2023'!A$18:B$20,2,0)</f>
        <v>neodkladné</v>
      </c>
      <c r="L1242" s="1" t="s">
        <v>22</v>
      </c>
      <c r="M1242" s="1" t="s">
        <v>22</v>
      </c>
      <c r="N1242" s="1" t="s">
        <v>23</v>
      </c>
      <c r="O1242">
        <f t="shared" si="57"/>
        <v>1</v>
      </c>
      <c r="P1242" t="str">
        <f t="shared" si="58"/>
        <v>ANO</v>
      </c>
      <c r="Q1242" s="4" t="str">
        <f>IFERROR(VLOOKUP(E1242,'Svátky 2023'!B$2:B$14,1,0),"")</f>
        <v/>
      </c>
      <c r="R1242" t="str">
        <f t="shared" si="59"/>
        <v>ANO</v>
      </c>
    </row>
    <row r="1243" spans="1:18" x14ac:dyDescent="0.25">
      <c r="A1243" s="1" t="s">
        <v>4175</v>
      </c>
      <c r="B1243" s="1" t="s">
        <v>776</v>
      </c>
      <c r="C1243" s="1" t="s">
        <v>777</v>
      </c>
      <c r="D1243" s="1" t="s">
        <v>48</v>
      </c>
      <c r="E1243" s="4">
        <v>44978</v>
      </c>
      <c r="F1243" s="8">
        <v>0.65416666666666667</v>
      </c>
      <c r="G1243" s="4">
        <v>44985</v>
      </c>
      <c r="H1243" s="1" t="s">
        <v>3605</v>
      </c>
      <c r="I1243" s="1" t="s">
        <v>258</v>
      </c>
      <c r="J1243" s="5">
        <v>3</v>
      </c>
      <c r="K1243" s="5" t="str">
        <f>VLOOKUP(J1243,'Svátky 2023'!A$18:B$20,2,0)</f>
        <v>jiné</v>
      </c>
      <c r="L1243" s="1" t="s">
        <v>21</v>
      </c>
      <c r="M1243" s="1" t="s">
        <v>22</v>
      </c>
      <c r="N1243" s="1" t="s">
        <v>23</v>
      </c>
      <c r="O1243">
        <f t="shared" si="57"/>
        <v>2</v>
      </c>
      <c r="P1243" t="str">
        <f t="shared" si="58"/>
        <v>ANO</v>
      </c>
      <c r="Q1243" s="4" t="str">
        <f>IFERROR(VLOOKUP(E1243,'Svátky 2023'!B$2:B$14,1,0),"")</f>
        <v/>
      </c>
      <c r="R1243" t="str">
        <f t="shared" si="59"/>
        <v>ANO</v>
      </c>
    </row>
    <row r="1244" spans="1:18" x14ac:dyDescent="0.25">
      <c r="A1244" s="1" t="s">
        <v>4176</v>
      </c>
      <c r="B1244" s="1" t="s">
        <v>781</v>
      </c>
      <c r="C1244" s="1" t="s">
        <v>782</v>
      </c>
      <c r="D1244" s="1" t="s">
        <v>48</v>
      </c>
      <c r="E1244" s="4">
        <v>44978</v>
      </c>
      <c r="F1244" s="8">
        <v>0.71805555555555556</v>
      </c>
      <c r="G1244" s="4">
        <v>44985</v>
      </c>
      <c r="H1244" s="1" t="s">
        <v>528</v>
      </c>
      <c r="I1244" s="1" t="s">
        <v>264</v>
      </c>
      <c r="J1244" s="5">
        <v>3</v>
      </c>
      <c r="K1244" s="5" t="str">
        <f>VLOOKUP(J1244,'Svátky 2023'!A$18:B$20,2,0)</f>
        <v>jiné</v>
      </c>
      <c r="L1244" s="1" t="s">
        <v>30</v>
      </c>
      <c r="M1244" s="1" t="s">
        <v>31</v>
      </c>
      <c r="N1244" s="1" t="s">
        <v>23</v>
      </c>
      <c r="O1244">
        <f t="shared" si="57"/>
        <v>2</v>
      </c>
      <c r="P1244" t="str">
        <f t="shared" si="58"/>
        <v>ANO</v>
      </c>
      <c r="Q1244" s="4" t="str">
        <f>IFERROR(VLOOKUP(E1244,'Svátky 2023'!B$2:B$14,1,0),"")</f>
        <v/>
      </c>
      <c r="R1244" t="str">
        <f t="shared" si="59"/>
        <v>ANO</v>
      </c>
    </row>
    <row r="1245" spans="1:18" x14ac:dyDescent="0.25">
      <c r="A1245" s="1" t="s">
        <v>4177</v>
      </c>
      <c r="B1245" s="1" t="s">
        <v>4178</v>
      </c>
      <c r="C1245" s="1" t="s">
        <v>4179</v>
      </c>
      <c r="D1245" s="1" t="s">
        <v>16</v>
      </c>
      <c r="E1245" s="4">
        <v>44979</v>
      </c>
      <c r="F1245" s="8">
        <v>0.8125</v>
      </c>
      <c r="G1245" s="4">
        <v>44985</v>
      </c>
      <c r="H1245" s="1" t="s">
        <v>4180</v>
      </c>
      <c r="I1245" s="1" t="s">
        <v>19</v>
      </c>
      <c r="J1245" s="5">
        <v>1</v>
      </c>
      <c r="K1245" s="5" t="str">
        <f>VLOOKUP(J1245,'Svátky 2023'!A$18:B$20,2,0)</f>
        <v>neodkladné</v>
      </c>
      <c r="L1245" s="1" t="s">
        <v>31</v>
      </c>
      <c r="M1245" s="1" t="s">
        <v>22</v>
      </c>
      <c r="N1245" s="1" t="s">
        <v>31</v>
      </c>
      <c r="O1245">
        <f t="shared" si="57"/>
        <v>3</v>
      </c>
      <c r="P1245" t="str">
        <f t="shared" si="58"/>
        <v>ANO</v>
      </c>
      <c r="Q1245" s="4" t="str">
        <f>IFERROR(VLOOKUP(E1245,'Svátky 2023'!B$2:B$14,1,0),"")</f>
        <v/>
      </c>
      <c r="R1245" t="str">
        <f t="shared" si="59"/>
        <v>ANO</v>
      </c>
    </row>
    <row r="1246" spans="1:18" x14ac:dyDescent="0.25">
      <c r="A1246" s="1" t="s">
        <v>4181</v>
      </c>
      <c r="B1246" s="1" t="s">
        <v>4182</v>
      </c>
      <c r="C1246" s="1" t="s">
        <v>4183</v>
      </c>
      <c r="D1246" s="1" t="s">
        <v>35</v>
      </c>
      <c r="E1246" s="4">
        <v>44981</v>
      </c>
      <c r="F1246" s="8">
        <v>0.68472222222222223</v>
      </c>
      <c r="G1246" s="4">
        <v>44985</v>
      </c>
      <c r="H1246" s="1" t="s">
        <v>2280</v>
      </c>
      <c r="I1246" s="1" t="s">
        <v>19</v>
      </c>
      <c r="J1246" s="5">
        <v>1</v>
      </c>
      <c r="K1246" s="5" t="str">
        <f>VLOOKUP(J1246,'Svátky 2023'!A$18:B$20,2,0)</f>
        <v>neodkladné</v>
      </c>
      <c r="L1246" s="1" t="s">
        <v>21</v>
      </c>
      <c r="M1246" s="1" t="s">
        <v>22</v>
      </c>
      <c r="N1246" s="1" t="s">
        <v>23</v>
      </c>
      <c r="O1246">
        <f t="shared" si="57"/>
        <v>5</v>
      </c>
      <c r="P1246" t="str">
        <f t="shared" si="58"/>
        <v>ANO</v>
      </c>
      <c r="Q1246" s="4" t="str">
        <f>IFERROR(VLOOKUP(E1246,'Svátky 2023'!B$2:B$14,1,0),"")</f>
        <v/>
      </c>
      <c r="R1246" t="str">
        <f t="shared" si="59"/>
        <v>ANO</v>
      </c>
    </row>
    <row r="1247" spans="1:18" x14ac:dyDescent="0.25">
      <c r="A1247" s="1" t="s">
        <v>4184</v>
      </c>
      <c r="B1247" s="1" t="s">
        <v>4185</v>
      </c>
      <c r="C1247" s="1" t="s">
        <v>4186</v>
      </c>
      <c r="D1247" s="1" t="s">
        <v>48</v>
      </c>
      <c r="E1247" s="4">
        <v>44983</v>
      </c>
      <c r="F1247" s="8">
        <v>0.90347222222222223</v>
      </c>
      <c r="G1247" s="4">
        <v>44985</v>
      </c>
      <c r="H1247" s="1" t="s">
        <v>2988</v>
      </c>
      <c r="I1247" s="1" t="s">
        <v>19</v>
      </c>
      <c r="J1247" s="5">
        <v>1</v>
      </c>
      <c r="K1247" s="5" t="str">
        <f>VLOOKUP(J1247,'Svátky 2023'!A$18:B$20,2,0)</f>
        <v>neodkladné</v>
      </c>
      <c r="L1247" s="1" t="s">
        <v>21</v>
      </c>
      <c r="M1247" s="1" t="s">
        <v>22</v>
      </c>
      <c r="N1247" s="1" t="s">
        <v>23</v>
      </c>
      <c r="O1247">
        <f t="shared" si="57"/>
        <v>7</v>
      </c>
      <c r="P1247" t="str">
        <f t="shared" si="58"/>
        <v>ANO</v>
      </c>
      <c r="Q1247" s="4" t="str">
        <f>IFERROR(VLOOKUP(E1247,'Svátky 2023'!B$2:B$14,1,0),"")</f>
        <v/>
      </c>
      <c r="R1247" t="str">
        <f t="shared" si="59"/>
        <v>ANO</v>
      </c>
    </row>
    <row r="1248" spans="1:18" x14ac:dyDescent="0.25">
      <c r="A1248" s="1" t="s">
        <v>4187</v>
      </c>
      <c r="B1248" s="1" t="s">
        <v>4188</v>
      </c>
      <c r="C1248" s="1" t="s">
        <v>4189</v>
      </c>
      <c r="D1248" s="1" t="s">
        <v>35</v>
      </c>
      <c r="E1248" s="4">
        <v>44983</v>
      </c>
      <c r="F1248" s="8">
        <v>0.91527777777777775</v>
      </c>
      <c r="G1248" s="4">
        <v>44985</v>
      </c>
      <c r="H1248" s="1" t="s">
        <v>297</v>
      </c>
      <c r="I1248" s="1" t="s">
        <v>29</v>
      </c>
      <c r="J1248" s="5">
        <v>3</v>
      </c>
      <c r="K1248" s="5" t="str">
        <f>VLOOKUP(J1248,'Svátky 2023'!A$18:B$20,2,0)</f>
        <v>jiné</v>
      </c>
      <c r="L1248" s="1" t="s">
        <v>30</v>
      </c>
      <c r="M1248" s="1" t="s">
        <v>31</v>
      </c>
      <c r="N1248" s="1" t="s">
        <v>23</v>
      </c>
      <c r="O1248">
        <f t="shared" si="57"/>
        <v>7</v>
      </c>
      <c r="P1248" t="str">
        <f t="shared" si="58"/>
        <v>ANO</v>
      </c>
      <c r="Q1248" s="4" t="str">
        <f>IFERROR(VLOOKUP(E1248,'Svátky 2023'!B$2:B$14,1,0),"")</f>
        <v/>
      </c>
      <c r="R1248" t="str">
        <f t="shared" si="59"/>
        <v>ANO</v>
      </c>
    </row>
    <row r="1249" spans="1:18" x14ac:dyDescent="0.25">
      <c r="A1249" s="1" t="s">
        <v>4190</v>
      </c>
      <c r="B1249" s="1" t="s">
        <v>4191</v>
      </c>
      <c r="C1249" s="1" t="s">
        <v>4192</v>
      </c>
      <c r="D1249" s="1" t="s">
        <v>64</v>
      </c>
      <c r="E1249" s="4">
        <v>44984</v>
      </c>
      <c r="F1249" s="8">
        <v>0.47361111111111115</v>
      </c>
      <c r="G1249" s="4">
        <v>44985</v>
      </c>
      <c r="H1249" s="1" t="s">
        <v>1467</v>
      </c>
      <c r="I1249" s="1" t="s">
        <v>38</v>
      </c>
      <c r="J1249" s="5">
        <v>1</v>
      </c>
      <c r="K1249" s="5" t="str">
        <f>VLOOKUP(J1249,'Svátky 2023'!A$18:B$20,2,0)</f>
        <v>neodkladné</v>
      </c>
      <c r="L1249" s="1" t="s">
        <v>21</v>
      </c>
      <c r="M1249" s="1" t="s">
        <v>22</v>
      </c>
      <c r="N1249" s="1" t="s">
        <v>23</v>
      </c>
      <c r="O1249">
        <f t="shared" si="57"/>
        <v>1</v>
      </c>
      <c r="P1249" t="str">
        <f t="shared" si="58"/>
        <v>NE</v>
      </c>
      <c r="Q1249" s="4" t="str">
        <f>IFERROR(VLOOKUP(E1249,'Svátky 2023'!B$2:B$14,1,0),"")</f>
        <v/>
      </c>
      <c r="R1249" t="str">
        <f t="shared" si="59"/>
        <v/>
      </c>
    </row>
    <row r="1250" spans="1:18" x14ac:dyDescent="0.25">
      <c r="A1250" s="1" t="s">
        <v>4193</v>
      </c>
      <c r="B1250" s="1" t="s">
        <v>4194</v>
      </c>
      <c r="C1250" s="1" t="s">
        <v>4195</v>
      </c>
      <c r="D1250" s="1" t="s">
        <v>35</v>
      </c>
      <c r="E1250" s="4">
        <v>44984</v>
      </c>
      <c r="F1250" s="8">
        <v>0.57500000000000007</v>
      </c>
      <c r="G1250" s="4">
        <v>44985</v>
      </c>
      <c r="H1250" s="1" t="s">
        <v>210</v>
      </c>
      <c r="I1250" s="1" t="s">
        <v>51</v>
      </c>
      <c r="J1250" s="5">
        <v>1</v>
      </c>
      <c r="K1250" s="5" t="str">
        <f>VLOOKUP(J1250,'Svátky 2023'!A$18:B$20,2,0)</f>
        <v>neodkladné</v>
      </c>
      <c r="L1250" s="1" t="s">
        <v>21</v>
      </c>
      <c r="M1250" s="1" t="s">
        <v>22</v>
      </c>
      <c r="N1250" s="1" t="s">
        <v>23</v>
      </c>
      <c r="O1250">
        <f t="shared" si="57"/>
        <v>1</v>
      </c>
      <c r="P1250" t="str">
        <f t="shared" si="58"/>
        <v>NE</v>
      </c>
      <c r="Q1250" s="4" t="str">
        <f>IFERROR(VLOOKUP(E1250,'Svátky 2023'!B$2:B$14,1,0),"")</f>
        <v/>
      </c>
      <c r="R1250" t="str">
        <f t="shared" si="59"/>
        <v/>
      </c>
    </row>
    <row r="1251" spans="1:18" x14ac:dyDescent="0.25">
      <c r="A1251" s="1" t="s">
        <v>4196</v>
      </c>
      <c r="B1251" s="1" t="s">
        <v>4197</v>
      </c>
      <c r="C1251" s="1" t="s">
        <v>4198</v>
      </c>
      <c r="D1251" s="1" t="s">
        <v>257</v>
      </c>
      <c r="E1251" s="4">
        <v>44984</v>
      </c>
      <c r="F1251" s="8">
        <v>0.79305555555555562</v>
      </c>
      <c r="G1251" s="4">
        <v>44985</v>
      </c>
      <c r="H1251" s="1" t="s">
        <v>587</v>
      </c>
      <c r="I1251" s="1" t="s">
        <v>44</v>
      </c>
      <c r="J1251" s="5">
        <v>3</v>
      </c>
      <c r="K1251" s="5" t="str">
        <f>VLOOKUP(J1251,'Svátky 2023'!A$18:B$20,2,0)</f>
        <v>jiné</v>
      </c>
      <c r="L1251" s="1" t="s">
        <v>30</v>
      </c>
      <c r="M1251" s="1" t="s">
        <v>31</v>
      </c>
      <c r="N1251" s="1" t="s">
        <v>23</v>
      </c>
      <c r="O1251">
        <f t="shared" si="57"/>
        <v>1</v>
      </c>
      <c r="P1251" t="str">
        <f t="shared" si="58"/>
        <v>ANO</v>
      </c>
      <c r="Q1251" s="4" t="str">
        <f>IFERROR(VLOOKUP(E1251,'Svátky 2023'!B$2:B$14,1,0),"")</f>
        <v/>
      </c>
      <c r="R1251" t="str">
        <f t="shared" si="59"/>
        <v>ANO</v>
      </c>
    </row>
    <row r="1252" spans="1:18" x14ac:dyDescent="0.25">
      <c r="A1252" s="1" t="s">
        <v>4199</v>
      </c>
      <c r="B1252" s="1" t="s">
        <v>1090</v>
      </c>
      <c r="C1252" s="1" t="s">
        <v>1091</v>
      </c>
      <c r="D1252" s="1" t="s">
        <v>35</v>
      </c>
      <c r="E1252" s="4">
        <v>44982</v>
      </c>
      <c r="F1252" s="8">
        <v>0.69930555555555562</v>
      </c>
      <c r="G1252" s="4">
        <v>44986</v>
      </c>
      <c r="H1252" s="1" t="s">
        <v>3647</v>
      </c>
      <c r="I1252" s="1" t="s">
        <v>264</v>
      </c>
      <c r="J1252" s="5">
        <v>3</v>
      </c>
      <c r="K1252" s="5" t="str">
        <f>VLOOKUP(J1252,'Svátky 2023'!A$18:B$20,2,0)</f>
        <v>jiné</v>
      </c>
      <c r="L1252" s="1" t="s">
        <v>30</v>
      </c>
      <c r="M1252" s="1" t="s">
        <v>31</v>
      </c>
      <c r="N1252" s="1" t="s">
        <v>23</v>
      </c>
      <c r="O1252">
        <f t="shared" si="57"/>
        <v>6</v>
      </c>
      <c r="P1252" t="str">
        <f t="shared" si="58"/>
        <v>ANO</v>
      </c>
      <c r="Q1252" s="4" t="str">
        <f>IFERROR(VLOOKUP(E1252,'Svátky 2023'!B$2:B$14,1,0),"")</f>
        <v/>
      </c>
      <c r="R1252" t="str">
        <f t="shared" si="59"/>
        <v>ANO</v>
      </c>
    </row>
    <row r="1253" spans="1:18" x14ac:dyDescent="0.25">
      <c r="A1253" s="1" t="s">
        <v>4200</v>
      </c>
      <c r="B1253" s="1" t="s">
        <v>679</v>
      </c>
      <c r="C1253" s="1" t="s">
        <v>680</v>
      </c>
      <c r="D1253" s="1" t="s">
        <v>35</v>
      </c>
      <c r="E1253" s="4">
        <v>44971</v>
      </c>
      <c r="F1253" s="8">
        <v>0.59236111111111112</v>
      </c>
      <c r="G1253" s="4">
        <v>44986</v>
      </c>
      <c r="H1253" s="1" t="s">
        <v>587</v>
      </c>
      <c r="I1253" s="1" t="s">
        <v>258</v>
      </c>
      <c r="J1253" s="5">
        <v>3</v>
      </c>
      <c r="K1253" s="5" t="str">
        <f>VLOOKUP(J1253,'Svátky 2023'!A$18:B$20,2,0)</f>
        <v>jiné</v>
      </c>
      <c r="L1253" s="1" t="s">
        <v>21</v>
      </c>
      <c r="M1253" s="1" t="s">
        <v>22</v>
      </c>
      <c r="N1253" s="1" t="s">
        <v>23</v>
      </c>
      <c r="O1253">
        <f t="shared" si="57"/>
        <v>2</v>
      </c>
      <c r="P1253" t="str">
        <f t="shared" si="58"/>
        <v>NE</v>
      </c>
      <c r="Q1253" s="4" t="str">
        <f>IFERROR(VLOOKUP(E1253,'Svátky 2023'!B$2:B$14,1,0),"")</f>
        <v/>
      </c>
      <c r="R1253" t="str">
        <f t="shared" si="59"/>
        <v/>
      </c>
    </row>
    <row r="1254" spans="1:18" x14ac:dyDescent="0.25">
      <c r="A1254" s="1" t="s">
        <v>4201</v>
      </c>
      <c r="B1254" s="1" t="s">
        <v>4202</v>
      </c>
      <c r="C1254" s="1" t="s">
        <v>4203</v>
      </c>
      <c r="D1254" s="1" t="s">
        <v>48</v>
      </c>
      <c r="E1254" s="4">
        <v>44971</v>
      </c>
      <c r="F1254" s="8">
        <v>0.7909722222222223</v>
      </c>
      <c r="G1254" s="4">
        <v>44986</v>
      </c>
      <c r="H1254" s="1" t="s">
        <v>2754</v>
      </c>
      <c r="I1254" s="1" t="s">
        <v>19</v>
      </c>
      <c r="J1254" s="5">
        <v>3</v>
      </c>
      <c r="K1254" s="5" t="str">
        <f>VLOOKUP(J1254,'Svátky 2023'!A$18:B$20,2,0)</f>
        <v>jiné</v>
      </c>
      <c r="L1254" s="1" t="s">
        <v>21</v>
      </c>
      <c r="M1254" s="1" t="s">
        <v>22</v>
      </c>
      <c r="N1254" s="1" t="s">
        <v>31</v>
      </c>
      <c r="O1254">
        <f t="shared" si="57"/>
        <v>2</v>
      </c>
      <c r="P1254" t="str">
        <f t="shared" si="58"/>
        <v>ANO</v>
      </c>
      <c r="Q1254" s="4" t="str">
        <f>IFERROR(VLOOKUP(E1254,'Svátky 2023'!B$2:B$14,1,0),"")</f>
        <v/>
      </c>
      <c r="R1254" t="str">
        <f t="shared" si="59"/>
        <v>ANO</v>
      </c>
    </row>
    <row r="1255" spans="1:18" x14ac:dyDescent="0.25">
      <c r="A1255" s="1" t="s">
        <v>4204</v>
      </c>
      <c r="B1255" s="1" t="s">
        <v>3688</v>
      </c>
      <c r="C1255" s="1" t="s">
        <v>3689</v>
      </c>
      <c r="D1255" s="1" t="s">
        <v>35</v>
      </c>
      <c r="E1255" s="4">
        <v>44979</v>
      </c>
      <c r="F1255" s="8">
        <v>0.76944444444444438</v>
      </c>
      <c r="G1255" s="4">
        <v>44986</v>
      </c>
      <c r="H1255" s="1" t="s">
        <v>339</v>
      </c>
      <c r="I1255" s="1" t="s">
        <v>19</v>
      </c>
      <c r="J1255" s="5">
        <v>1</v>
      </c>
      <c r="K1255" s="5" t="str">
        <f>VLOOKUP(J1255,'Svátky 2023'!A$18:B$20,2,0)</f>
        <v>neodkladné</v>
      </c>
      <c r="L1255" s="1" t="s">
        <v>30</v>
      </c>
      <c r="M1255" s="1" t="s">
        <v>22</v>
      </c>
      <c r="N1255" s="1" t="s">
        <v>23</v>
      </c>
      <c r="O1255">
        <f t="shared" si="57"/>
        <v>3</v>
      </c>
      <c r="P1255" t="str">
        <f t="shared" si="58"/>
        <v>ANO</v>
      </c>
      <c r="Q1255" s="4" t="str">
        <f>IFERROR(VLOOKUP(E1255,'Svátky 2023'!B$2:B$14,1,0),"")</f>
        <v/>
      </c>
      <c r="R1255" t="str">
        <f t="shared" si="59"/>
        <v>ANO</v>
      </c>
    </row>
    <row r="1256" spans="1:18" x14ac:dyDescent="0.25">
      <c r="A1256" s="1" t="s">
        <v>4205</v>
      </c>
      <c r="B1256" s="1" t="s">
        <v>4206</v>
      </c>
      <c r="C1256" s="1" t="s">
        <v>4207</v>
      </c>
      <c r="D1256" s="1" t="s">
        <v>64</v>
      </c>
      <c r="E1256" s="4">
        <v>44981</v>
      </c>
      <c r="F1256" s="8">
        <v>7.6388888888888886E-3</v>
      </c>
      <c r="G1256" s="4">
        <v>44986</v>
      </c>
      <c r="H1256" s="1" t="s">
        <v>2557</v>
      </c>
      <c r="I1256" s="1" t="s">
        <v>19</v>
      </c>
      <c r="J1256" s="5">
        <v>3</v>
      </c>
      <c r="K1256" s="5" t="str">
        <f>VLOOKUP(J1256,'Svátky 2023'!A$18:B$20,2,0)</f>
        <v>jiné</v>
      </c>
      <c r="L1256" s="1" t="s">
        <v>21</v>
      </c>
      <c r="M1256" s="1" t="s">
        <v>22</v>
      </c>
      <c r="N1256" s="1" t="s">
        <v>23</v>
      </c>
      <c r="O1256">
        <f t="shared" si="57"/>
        <v>5</v>
      </c>
      <c r="P1256" t="str">
        <f t="shared" si="58"/>
        <v>ANO</v>
      </c>
      <c r="Q1256" s="4" t="str">
        <f>IFERROR(VLOOKUP(E1256,'Svátky 2023'!B$2:B$14,1,0),"")</f>
        <v/>
      </c>
      <c r="R1256" t="str">
        <f t="shared" si="59"/>
        <v>ANO</v>
      </c>
    </row>
    <row r="1257" spans="1:18" x14ac:dyDescent="0.25">
      <c r="A1257" s="1" t="s">
        <v>4208</v>
      </c>
      <c r="B1257" s="1" t="s">
        <v>4209</v>
      </c>
      <c r="C1257" s="1" t="s">
        <v>4210</v>
      </c>
      <c r="D1257" s="1" t="s">
        <v>48</v>
      </c>
      <c r="E1257" s="4">
        <v>44984</v>
      </c>
      <c r="F1257" s="8">
        <v>0.3347222222222222</v>
      </c>
      <c r="G1257" s="4">
        <v>44986</v>
      </c>
      <c r="H1257" s="1" t="s">
        <v>2628</v>
      </c>
      <c r="I1257" s="1" t="s">
        <v>29</v>
      </c>
      <c r="J1257" s="5">
        <v>3</v>
      </c>
      <c r="K1257" s="5" t="str">
        <f>VLOOKUP(J1257,'Svátky 2023'!A$18:B$20,2,0)</f>
        <v>jiné</v>
      </c>
      <c r="L1257" s="1" t="s">
        <v>30</v>
      </c>
      <c r="M1257" s="1" t="s">
        <v>31</v>
      </c>
      <c r="N1257" s="1" t="s">
        <v>23</v>
      </c>
      <c r="O1257">
        <f t="shared" si="57"/>
        <v>1</v>
      </c>
      <c r="P1257" t="str">
        <f t="shared" si="58"/>
        <v>NE</v>
      </c>
      <c r="Q1257" s="4" t="str">
        <f>IFERROR(VLOOKUP(E1257,'Svátky 2023'!B$2:B$14,1,0),"")</f>
        <v/>
      </c>
      <c r="R1257" t="str">
        <f t="shared" si="59"/>
        <v/>
      </c>
    </row>
    <row r="1258" spans="1:18" x14ac:dyDescent="0.25">
      <c r="A1258" s="1" t="s">
        <v>4212</v>
      </c>
      <c r="B1258" s="1" t="s">
        <v>4213</v>
      </c>
      <c r="C1258" s="1" t="s">
        <v>4214</v>
      </c>
      <c r="D1258" s="1" t="s">
        <v>35</v>
      </c>
      <c r="E1258" s="4">
        <v>44985</v>
      </c>
      <c r="F1258" s="8">
        <v>0.2298611111111111</v>
      </c>
      <c r="G1258" s="4">
        <v>44986</v>
      </c>
      <c r="H1258" s="1" t="s">
        <v>1346</v>
      </c>
      <c r="I1258" s="1" t="s">
        <v>151</v>
      </c>
      <c r="J1258" s="5">
        <v>3</v>
      </c>
      <c r="K1258" s="5" t="str">
        <f>VLOOKUP(J1258,'Svátky 2023'!A$18:B$20,2,0)</f>
        <v>jiné</v>
      </c>
      <c r="L1258" s="1" t="s">
        <v>21</v>
      </c>
      <c r="M1258" s="1" t="s">
        <v>22</v>
      </c>
      <c r="N1258" s="1" t="s">
        <v>23</v>
      </c>
      <c r="O1258">
        <f t="shared" si="57"/>
        <v>2</v>
      </c>
      <c r="P1258" t="str">
        <f t="shared" si="58"/>
        <v>ANO</v>
      </c>
      <c r="Q1258" s="4" t="str">
        <f>IFERROR(VLOOKUP(E1258,'Svátky 2023'!B$2:B$14,1,0),"")</f>
        <v/>
      </c>
      <c r="R1258" t="str">
        <f t="shared" si="59"/>
        <v>ANO</v>
      </c>
    </row>
    <row r="1259" spans="1:18" x14ac:dyDescent="0.25">
      <c r="A1259" s="1" t="s">
        <v>4215</v>
      </c>
      <c r="B1259" s="1" t="s">
        <v>4216</v>
      </c>
      <c r="C1259" s="1" t="s">
        <v>4217</v>
      </c>
      <c r="D1259" s="1" t="s">
        <v>100</v>
      </c>
      <c r="E1259" s="4">
        <v>44985</v>
      </c>
      <c r="F1259" s="8">
        <v>0.94166666666666676</v>
      </c>
      <c r="G1259" s="4">
        <v>44986</v>
      </c>
      <c r="H1259" s="1" t="s">
        <v>1130</v>
      </c>
      <c r="I1259" s="1" t="s">
        <v>51</v>
      </c>
      <c r="J1259" s="5">
        <v>1</v>
      </c>
      <c r="K1259" s="5" t="str">
        <f>VLOOKUP(J1259,'Svátky 2023'!A$18:B$20,2,0)</f>
        <v>neodkladné</v>
      </c>
      <c r="L1259" s="1" t="s">
        <v>21</v>
      </c>
      <c r="M1259" s="1" t="s">
        <v>31</v>
      </c>
      <c r="N1259" s="1" t="s">
        <v>23</v>
      </c>
      <c r="O1259">
        <f t="shared" si="57"/>
        <v>2</v>
      </c>
      <c r="P1259" t="str">
        <f t="shared" si="58"/>
        <v>ANO</v>
      </c>
      <c r="Q1259" s="4" t="str">
        <f>IFERROR(VLOOKUP(E1259,'Svátky 2023'!B$2:B$14,1,0),"")</f>
        <v/>
      </c>
      <c r="R1259" t="str">
        <f t="shared" si="59"/>
        <v>ANO</v>
      </c>
    </row>
    <row r="1260" spans="1:18" x14ac:dyDescent="0.25">
      <c r="A1260" s="1" t="s">
        <v>4218</v>
      </c>
      <c r="B1260" s="1" t="s">
        <v>4219</v>
      </c>
      <c r="C1260" s="1" t="s">
        <v>4220</v>
      </c>
      <c r="D1260" s="1" t="s">
        <v>257</v>
      </c>
      <c r="E1260" s="4">
        <v>44977</v>
      </c>
      <c r="F1260" s="8">
        <v>0.5541666666666667</v>
      </c>
      <c r="G1260" s="4">
        <v>44987</v>
      </c>
      <c r="H1260" s="1" t="s">
        <v>2328</v>
      </c>
      <c r="I1260" s="1" t="s">
        <v>19</v>
      </c>
      <c r="J1260" s="5">
        <v>1</v>
      </c>
      <c r="K1260" s="5" t="str">
        <f>VLOOKUP(J1260,'Svátky 2023'!A$18:B$20,2,0)</f>
        <v>neodkladné</v>
      </c>
      <c r="L1260" s="1" t="s">
        <v>21</v>
      </c>
      <c r="M1260" s="1" t="s">
        <v>22</v>
      </c>
      <c r="N1260" s="1" t="s">
        <v>23</v>
      </c>
      <c r="O1260">
        <f t="shared" si="57"/>
        <v>1</v>
      </c>
      <c r="P1260" t="str">
        <f t="shared" si="58"/>
        <v>NE</v>
      </c>
      <c r="Q1260" s="4" t="str">
        <f>IFERROR(VLOOKUP(E1260,'Svátky 2023'!B$2:B$14,1,0),"")</f>
        <v/>
      </c>
      <c r="R1260" t="str">
        <f t="shared" si="59"/>
        <v/>
      </c>
    </row>
    <row r="1261" spans="1:18" x14ac:dyDescent="0.25">
      <c r="A1261" s="1" t="s">
        <v>4221</v>
      </c>
      <c r="B1261" s="1" t="s">
        <v>4222</v>
      </c>
      <c r="C1261" s="1" t="s">
        <v>4223</v>
      </c>
      <c r="D1261" s="1" t="s">
        <v>35</v>
      </c>
      <c r="E1261" s="4">
        <v>44980</v>
      </c>
      <c r="F1261" s="8">
        <v>0.56180555555555556</v>
      </c>
      <c r="G1261" s="4">
        <v>44987</v>
      </c>
      <c r="H1261" s="1" t="s">
        <v>485</v>
      </c>
      <c r="I1261" s="1" t="s">
        <v>51</v>
      </c>
      <c r="J1261" s="5">
        <v>1</v>
      </c>
      <c r="K1261" s="5" t="str">
        <f>VLOOKUP(J1261,'Svátky 2023'!A$18:B$20,2,0)</f>
        <v>neodkladné</v>
      </c>
      <c r="L1261" s="1" t="s">
        <v>31</v>
      </c>
      <c r="M1261" s="1" t="s">
        <v>22</v>
      </c>
      <c r="N1261" s="1" t="s">
        <v>23</v>
      </c>
      <c r="O1261">
        <f t="shared" si="57"/>
        <v>4</v>
      </c>
      <c r="P1261" t="str">
        <f t="shared" si="58"/>
        <v>NE</v>
      </c>
      <c r="Q1261" s="4" t="str">
        <f>IFERROR(VLOOKUP(E1261,'Svátky 2023'!B$2:B$14,1,0),"")</f>
        <v/>
      </c>
      <c r="R1261" t="str">
        <f t="shared" si="59"/>
        <v/>
      </c>
    </row>
    <row r="1262" spans="1:18" x14ac:dyDescent="0.25">
      <c r="A1262" s="1" t="s">
        <v>4224</v>
      </c>
      <c r="B1262" s="1" t="s">
        <v>4225</v>
      </c>
      <c r="C1262" s="1" t="s">
        <v>4226</v>
      </c>
      <c r="D1262" s="1" t="s">
        <v>35</v>
      </c>
      <c r="E1262" s="4">
        <v>44983</v>
      </c>
      <c r="F1262" s="8">
        <v>0.5541666666666667</v>
      </c>
      <c r="G1262" s="4">
        <v>44987</v>
      </c>
      <c r="H1262" s="1" t="s">
        <v>1219</v>
      </c>
      <c r="I1262" s="1" t="s">
        <v>120</v>
      </c>
      <c r="J1262" s="5">
        <v>3</v>
      </c>
      <c r="K1262" s="5" t="str">
        <f>VLOOKUP(J1262,'Svátky 2023'!A$18:B$20,2,0)</f>
        <v>jiné</v>
      </c>
      <c r="L1262" s="1" t="s">
        <v>30</v>
      </c>
      <c r="M1262" s="1" t="s">
        <v>31</v>
      </c>
      <c r="N1262" s="1" t="s">
        <v>23</v>
      </c>
      <c r="O1262">
        <f t="shared" si="57"/>
        <v>7</v>
      </c>
      <c r="P1262" t="str">
        <f t="shared" si="58"/>
        <v>NE</v>
      </c>
      <c r="Q1262" s="4" t="str">
        <f>IFERROR(VLOOKUP(E1262,'Svátky 2023'!B$2:B$14,1,0),"")</f>
        <v/>
      </c>
      <c r="R1262" t="str">
        <f t="shared" si="59"/>
        <v>ANO</v>
      </c>
    </row>
    <row r="1263" spans="1:18" x14ac:dyDescent="0.25">
      <c r="A1263" s="1" t="s">
        <v>4227</v>
      </c>
      <c r="B1263" s="1" t="s">
        <v>3897</v>
      </c>
      <c r="C1263" s="1" t="s">
        <v>3898</v>
      </c>
      <c r="D1263" s="1" t="s">
        <v>257</v>
      </c>
      <c r="E1263" s="4">
        <v>44983</v>
      </c>
      <c r="F1263" s="8">
        <v>0.87916666666666676</v>
      </c>
      <c r="G1263" s="4">
        <v>44987</v>
      </c>
      <c r="H1263" s="1" t="s">
        <v>470</v>
      </c>
      <c r="I1263" s="1" t="s">
        <v>51</v>
      </c>
      <c r="J1263" s="5">
        <v>1</v>
      </c>
      <c r="K1263" s="5" t="str">
        <f>VLOOKUP(J1263,'Svátky 2023'!A$18:B$20,2,0)</f>
        <v>neodkladné</v>
      </c>
      <c r="L1263" s="1" t="s">
        <v>22</v>
      </c>
      <c r="M1263" s="1" t="s">
        <v>22</v>
      </c>
      <c r="N1263" s="1" t="s">
        <v>23</v>
      </c>
      <c r="O1263">
        <f t="shared" si="57"/>
        <v>7</v>
      </c>
      <c r="P1263" t="str">
        <f t="shared" si="58"/>
        <v>ANO</v>
      </c>
      <c r="Q1263" s="4" t="str">
        <f>IFERROR(VLOOKUP(E1263,'Svátky 2023'!B$2:B$14,1,0),"")</f>
        <v/>
      </c>
      <c r="R1263" t="str">
        <f t="shared" si="59"/>
        <v>ANO</v>
      </c>
    </row>
    <row r="1264" spans="1:18" x14ac:dyDescent="0.25">
      <c r="A1264" s="1" t="s">
        <v>4229</v>
      </c>
      <c r="B1264" s="1" t="s">
        <v>3901</v>
      </c>
      <c r="C1264" s="1" t="s">
        <v>3902</v>
      </c>
      <c r="D1264" s="1" t="s">
        <v>257</v>
      </c>
      <c r="E1264" s="4">
        <v>44983</v>
      </c>
      <c r="F1264" s="8">
        <v>0.94930555555555562</v>
      </c>
      <c r="G1264" s="4">
        <v>44987</v>
      </c>
      <c r="H1264" s="1" t="s">
        <v>3036</v>
      </c>
      <c r="I1264" s="1" t="s">
        <v>120</v>
      </c>
      <c r="J1264" s="5">
        <v>3</v>
      </c>
      <c r="K1264" s="5" t="str">
        <f>VLOOKUP(J1264,'Svátky 2023'!A$18:B$20,2,0)</f>
        <v>jiné</v>
      </c>
      <c r="L1264" s="1" t="s">
        <v>30</v>
      </c>
      <c r="M1264" s="1" t="s">
        <v>31</v>
      </c>
      <c r="N1264" s="1" t="s">
        <v>23</v>
      </c>
      <c r="O1264">
        <f t="shared" si="57"/>
        <v>7</v>
      </c>
      <c r="P1264" t="str">
        <f t="shared" si="58"/>
        <v>ANO</v>
      </c>
      <c r="Q1264" s="4" t="str">
        <f>IFERROR(VLOOKUP(E1264,'Svátky 2023'!B$2:B$14,1,0),"")</f>
        <v/>
      </c>
      <c r="R1264" t="str">
        <f t="shared" si="59"/>
        <v>ANO</v>
      </c>
    </row>
    <row r="1265" spans="1:18" x14ac:dyDescent="0.25">
      <c r="A1265" s="1" t="s">
        <v>4230</v>
      </c>
      <c r="B1265" s="1" t="s">
        <v>4231</v>
      </c>
      <c r="C1265" s="1" t="s">
        <v>4232</v>
      </c>
      <c r="D1265" s="1" t="s">
        <v>35</v>
      </c>
      <c r="E1265" s="4">
        <v>44985</v>
      </c>
      <c r="F1265" s="8">
        <v>2.2222222222222223E-2</v>
      </c>
      <c r="G1265" s="4">
        <v>44987</v>
      </c>
      <c r="H1265" s="1" t="s">
        <v>219</v>
      </c>
      <c r="I1265" s="1" t="s">
        <v>38</v>
      </c>
      <c r="J1265" s="5">
        <v>1</v>
      </c>
      <c r="K1265" s="5" t="str">
        <f>VLOOKUP(J1265,'Svátky 2023'!A$18:B$20,2,0)</f>
        <v>neodkladné</v>
      </c>
      <c r="L1265" s="1" t="s">
        <v>22</v>
      </c>
      <c r="M1265" s="1" t="s">
        <v>20</v>
      </c>
      <c r="N1265" s="1" t="s">
        <v>23</v>
      </c>
      <c r="O1265">
        <f t="shared" si="57"/>
        <v>2</v>
      </c>
      <c r="P1265" t="str">
        <f t="shared" si="58"/>
        <v>ANO</v>
      </c>
      <c r="Q1265" s="4" t="str">
        <f>IFERROR(VLOOKUP(E1265,'Svátky 2023'!B$2:B$14,1,0),"")</f>
        <v/>
      </c>
      <c r="R1265" t="str">
        <f t="shared" si="59"/>
        <v>ANO</v>
      </c>
    </row>
    <row r="1266" spans="1:18" x14ac:dyDescent="0.25">
      <c r="A1266" s="1" t="s">
        <v>4233</v>
      </c>
      <c r="B1266" s="1" t="s">
        <v>4234</v>
      </c>
      <c r="C1266" s="1" t="s">
        <v>4235</v>
      </c>
      <c r="D1266" s="1" t="s">
        <v>35</v>
      </c>
      <c r="E1266" s="4">
        <v>44985</v>
      </c>
      <c r="F1266" s="8">
        <v>3.4027777777777775E-2</v>
      </c>
      <c r="G1266" s="4">
        <v>44987</v>
      </c>
      <c r="H1266" s="1" t="s">
        <v>2041</v>
      </c>
      <c r="I1266" s="1" t="s">
        <v>44</v>
      </c>
      <c r="J1266" s="5">
        <v>3</v>
      </c>
      <c r="K1266" s="5" t="str">
        <f>VLOOKUP(J1266,'Svátky 2023'!A$18:B$20,2,0)</f>
        <v>jiné</v>
      </c>
      <c r="L1266" s="1" t="s">
        <v>30</v>
      </c>
      <c r="M1266" s="1" t="s">
        <v>31</v>
      </c>
      <c r="N1266" s="1" t="s">
        <v>23</v>
      </c>
      <c r="O1266">
        <f t="shared" si="57"/>
        <v>2</v>
      </c>
      <c r="P1266" t="str">
        <f t="shared" si="58"/>
        <v>ANO</v>
      </c>
      <c r="Q1266" s="4" t="str">
        <f>IFERROR(VLOOKUP(E1266,'Svátky 2023'!B$2:B$14,1,0),"")</f>
        <v/>
      </c>
      <c r="R1266" t="str">
        <f t="shared" si="59"/>
        <v>ANO</v>
      </c>
    </row>
    <row r="1267" spans="1:18" x14ac:dyDescent="0.25">
      <c r="A1267" s="1" t="s">
        <v>4236</v>
      </c>
      <c r="B1267" s="1" t="s">
        <v>4237</v>
      </c>
      <c r="C1267" s="1" t="s">
        <v>4238</v>
      </c>
      <c r="D1267" s="1" t="s">
        <v>64</v>
      </c>
      <c r="E1267" s="4">
        <v>44985</v>
      </c>
      <c r="F1267" s="8">
        <v>0.58194444444444449</v>
      </c>
      <c r="G1267" s="4">
        <v>44987</v>
      </c>
      <c r="H1267" s="1" t="s">
        <v>587</v>
      </c>
      <c r="I1267" s="1" t="s">
        <v>38</v>
      </c>
      <c r="J1267" s="5">
        <v>1</v>
      </c>
      <c r="K1267" s="5" t="str">
        <f>VLOOKUP(J1267,'Svátky 2023'!A$18:B$20,2,0)</f>
        <v>neodkladné</v>
      </c>
      <c r="L1267" s="1" t="s">
        <v>30</v>
      </c>
      <c r="M1267" s="1" t="s">
        <v>22</v>
      </c>
      <c r="N1267" s="1" t="s">
        <v>23</v>
      </c>
      <c r="O1267">
        <f t="shared" si="57"/>
        <v>2</v>
      </c>
      <c r="P1267" t="str">
        <f t="shared" si="58"/>
        <v>NE</v>
      </c>
      <c r="Q1267" s="4" t="str">
        <f>IFERROR(VLOOKUP(E1267,'Svátky 2023'!B$2:B$14,1,0),"")</f>
        <v/>
      </c>
      <c r="R1267" t="str">
        <f t="shared" si="59"/>
        <v/>
      </c>
    </row>
    <row r="1268" spans="1:18" x14ac:dyDescent="0.25">
      <c r="A1268" s="1" t="s">
        <v>4239</v>
      </c>
      <c r="B1268" s="1" t="s">
        <v>4240</v>
      </c>
      <c r="C1268" s="1" t="s">
        <v>4241</v>
      </c>
      <c r="D1268" s="1" t="s">
        <v>48</v>
      </c>
      <c r="E1268" s="4">
        <v>44985</v>
      </c>
      <c r="F1268" s="8">
        <v>0.97638888888888886</v>
      </c>
      <c r="G1268" s="4">
        <v>44987</v>
      </c>
      <c r="H1268" s="1" t="s">
        <v>1762</v>
      </c>
      <c r="I1268" s="1" t="s">
        <v>38</v>
      </c>
      <c r="J1268" s="5">
        <v>1</v>
      </c>
      <c r="K1268" s="5" t="str">
        <f>VLOOKUP(J1268,'Svátky 2023'!A$18:B$20,2,0)</f>
        <v>neodkladné</v>
      </c>
      <c r="L1268" s="1" t="s">
        <v>30</v>
      </c>
      <c r="M1268" s="1" t="s">
        <v>31</v>
      </c>
      <c r="N1268" s="1" t="s">
        <v>23</v>
      </c>
      <c r="O1268">
        <f t="shared" si="57"/>
        <v>2</v>
      </c>
      <c r="P1268" t="str">
        <f t="shared" si="58"/>
        <v>ANO</v>
      </c>
      <c r="Q1268" s="4" t="str">
        <f>IFERROR(VLOOKUP(E1268,'Svátky 2023'!B$2:B$14,1,0),"")</f>
        <v/>
      </c>
      <c r="R1268" t="str">
        <f t="shared" si="59"/>
        <v>ANO</v>
      </c>
    </row>
    <row r="1269" spans="1:18" x14ac:dyDescent="0.25">
      <c r="A1269" s="1" t="s">
        <v>4242</v>
      </c>
      <c r="B1269" s="1" t="s">
        <v>4243</v>
      </c>
      <c r="C1269" s="1" t="s">
        <v>4244</v>
      </c>
      <c r="D1269" s="1" t="s">
        <v>48</v>
      </c>
      <c r="E1269" s="4">
        <v>44985</v>
      </c>
      <c r="F1269" s="8">
        <v>0.98749999999999993</v>
      </c>
      <c r="G1269" s="4">
        <v>44987</v>
      </c>
      <c r="H1269" s="1" t="s">
        <v>820</v>
      </c>
      <c r="I1269" s="1" t="s">
        <v>44</v>
      </c>
      <c r="J1269" s="5">
        <v>3</v>
      </c>
      <c r="K1269" s="5" t="str">
        <f>VLOOKUP(J1269,'Svátky 2023'!A$18:B$20,2,0)</f>
        <v>jiné</v>
      </c>
      <c r="L1269" s="1" t="s">
        <v>30</v>
      </c>
      <c r="M1269" s="1" t="s">
        <v>31</v>
      </c>
      <c r="N1269" s="1" t="s">
        <v>23</v>
      </c>
      <c r="O1269">
        <f t="shared" si="57"/>
        <v>2</v>
      </c>
      <c r="P1269" t="str">
        <f t="shared" si="58"/>
        <v>ANO</v>
      </c>
      <c r="Q1269" s="4" t="str">
        <f>IFERROR(VLOOKUP(E1269,'Svátky 2023'!B$2:B$14,1,0),"")</f>
        <v/>
      </c>
      <c r="R1269" t="str">
        <f t="shared" si="59"/>
        <v>ANO</v>
      </c>
    </row>
    <row r="1270" spans="1:18" x14ac:dyDescent="0.25">
      <c r="A1270" s="1" t="s">
        <v>4245</v>
      </c>
      <c r="B1270" s="1" t="s">
        <v>4246</v>
      </c>
      <c r="C1270" s="1" t="s">
        <v>4247</v>
      </c>
      <c r="D1270" s="1" t="s">
        <v>48</v>
      </c>
      <c r="E1270" s="4">
        <v>44986</v>
      </c>
      <c r="F1270" s="8">
        <v>0.82916666666666661</v>
      </c>
      <c r="G1270" s="4">
        <v>44987</v>
      </c>
      <c r="H1270" s="1" t="s">
        <v>2608</v>
      </c>
      <c r="I1270" s="1" t="s">
        <v>1300</v>
      </c>
      <c r="J1270" s="5">
        <v>1</v>
      </c>
      <c r="K1270" s="5" t="str">
        <f>VLOOKUP(J1270,'Svátky 2023'!A$18:B$20,2,0)</f>
        <v>neodkladné</v>
      </c>
      <c r="L1270" s="1" t="s">
        <v>30</v>
      </c>
      <c r="M1270" s="1" t="s">
        <v>22</v>
      </c>
      <c r="N1270" s="1" t="s">
        <v>21</v>
      </c>
      <c r="O1270">
        <f t="shared" si="57"/>
        <v>3</v>
      </c>
      <c r="P1270" t="str">
        <f t="shared" si="58"/>
        <v>ANO</v>
      </c>
      <c r="Q1270" s="4" t="str">
        <f>IFERROR(VLOOKUP(E1270,'Svátky 2023'!B$2:B$14,1,0),"")</f>
        <v/>
      </c>
      <c r="R1270" t="str">
        <f t="shared" si="59"/>
        <v>ANO</v>
      </c>
    </row>
    <row r="1271" spans="1:18" x14ac:dyDescent="0.25">
      <c r="A1271" s="1" t="s">
        <v>4248</v>
      </c>
      <c r="B1271" s="1" t="s">
        <v>4249</v>
      </c>
      <c r="C1271" s="1" t="s">
        <v>4250</v>
      </c>
      <c r="D1271" s="1" t="s">
        <v>48</v>
      </c>
      <c r="E1271" s="4">
        <v>44986</v>
      </c>
      <c r="F1271" s="8">
        <v>0.8520833333333333</v>
      </c>
      <c r="G1271" s="4">
        <v>44987</v>
      </c>
      <c r="H1271" s="1" t="s">
        <v>27</v>
      </c>
      <c r="I1271" s="1" t="s">
        <v>51</v>
      </c>
      <c r="J1271" s="5">
        <v>1</v>
      </c>
      <c r="K1271" s="5" t="str">
        <f>VLOOKUP(J1271,'Svátky 2023'!A$18:B$20,2,0)</f>
        <v>neodkladné</v>
      </c>
      <c r="L1271" s="1" t="s">
        <v>21</v>
      </c>
      <c r="M1271" s="1" t="s">
        <v>22</v>
      </c>
      <c r="N1271" s="1" t="s">
        <v>23</v>
      </c>
      <c r="O1271">
        <f t="shared" si="57"/>
        <v>3</v>
      </c>
      <c r="P1271" t="str">
        <f t="shared" si="58"/>
        <v>ANO</v>
      </c>
      <c r="Q1271" s="4" t="str">
        <f>IFERROR(VLOOKUP(E1271,'Svátky 2023'!B$2:B$14,1,0),"")</f>
        <v/>
      </c>
      <c r="R1271" t="str">
        <f t="shared" si="59"/>
        <v>ANO</v>
      </c>
    </row>
    <row r="1272" spans="1:18" x14ac:dyDescent="0.25">
      <c r="A1272" s="1" t="s">
        <v>4251</v>
      </c>
      <c r="B1272" s="1" t="s">
        <v>4252</v>
      </c>
      <c r="C1272" s="1" t="s">
        <v>4253</v>
      </c>
      <c r="D1272" s="1" t="s">
        <v>35</v>
      </c>
      <c r="E1272" s="4">
        <v>44986</v>
      </c>
      <c r="F1272" s="8">
        <v>0.86249999999999993</v>
      </c>
      <c r="G1272" s="4">
        <v>44987</v>
      </c>
      <c r="H1272" s="1" t="s">
        <v>1292</v>
      </c>
      <c r="I1272" s="1" t="s">
        <v>120</v>
      </c>
      <c r="J1272" s="5">
        <v>3</v>
      </c>
      <c r="K1272" s="5" t="str">
        <f>VLOOKUP(J1272,'Svátky 2023'!A$18:B$20,2,0)</f>
        <v>jiné</v>
      </c>
      <c r="L1272" s="1" t="s">
        <v>21</v>
      </c>
      <c r="M1272" s="1" t="s">
        <v>21</v>
      </c>
      <c r="N1272" s="1" t="s">
        <v>23</v>
      </c>
      <c r="O1272">
        <f t="shared" si="57"/>
        <v>3</v>
      </c>
      <c r="P1272" t="str">
        <f t="shared" si="58"/>
        <v>ANO</v>
      </c>
      <c r="Q1272" s="4" t="str">
        <f>IFERROR(VLOOKUP(E1272,'Svátky 2023'!B$2:B$14,1,0),"")</f>
        <v/>
      </c>
      <c r="R1272" t="str">
        <f t="shared" si="59"/>
        <v>ANO</v>
      </c>
    </row>
    <row r="1273" spans="1:18" x14ac:dyDescent="0.25">
      <c r="A1273" s="1" t="s">
        <v>4254</v>
      </c>
      <c r="B1273" s="1" t="s">
        <v>2709</v>
      </c>
      <c r="C1273" s="1" t="s">
        <v>2710</v>
      </c>
      <c r="D1273" s="1" t="s">
        <v>48</v>
      </c>
      <c r="E1273" s="4">
        <v>44982</v>
      </c>
      <c r="F1273" s="8">
        <v>0.3979166666666667</v>
      </c>
      <c r="G1273" s="4">
        <v>44988</v>
      </c>
      <c r="H1273" s="1" t="s">
        <v>160</v>
      </c>
      <c r="I1273" s="1" t="s">
        <v>1300</v>
      </c>
      <c r="J1273" s="5">
        <v>3</v>
      </c>
      <c r="K1273" s="5" t="str">
        <f>VLOOKUP(J1273,'Svátky 2023'!A$18:B$20,2,0)</f>
        <v>jiné</v>
      </c>
      <c r="L1273" s="1" t="s">
        <v>31</v>
      </c>
      <c r="M1273" s="1" t="s">
        <v>22</v>
      </c>
      <c r="N1273" s="1" t="s">
        <v>733</v>
      </c>
      <c r="O1273">
        <f t="shared" si="57"/>
        <v>6</v>
      </c>
      <c r="P1273" t="str">
        <f t="shared" si="58"/>
        <v>NE</v>
      </c>
      <c r="Q1273" s="4" t="str">
        <f>IFERROR(VLOOKUP(E1273,'Svátky 2023'!B$2:B$14,1,0),"")</f>
        <v/>
      </c>
      <c r="R1273" t="str">
        <f t="shared" si="59"/>
        <v>ANO</v>
      </c>
    </row>
    <row r="1274" spans="1:18" x14ac:dyDescent="0.25">
      <c r="A1274" s="1" t="s">
        <v>4255</v>
      </c>
      <c r="B1274" s="1" t="s">
        <v>4256</v>
      </c>
      <c r="C1274" s="1" t="s">
        <v>4257</v>
      </c>
      <c r="D1274" s="1" t="s">
        <v>35</v>
      </c>
      <c r="E1274" s="4">
        <v>44965</v>
      </c>
      <c r="F1274" s="8">
        <v>0.71250000000000002</v>
      </c>
      <c r="G1274" s="4">
        <v>44988</v>
      </c>
      <c r="H1274" s="1" t="s">
        <v>2619</v>
      </c>
      <c r="I1274" s="1" t="s">
        <v>258</v>
      </c>
      <c r="J1274" s="5">
        <v>3</v>
      </c>
      <c r="K1274" s="5" t="str">
        <f>VLOOKUP(J1274,'Svátky 2023'!A$18:B$20,2,0)</f>
        <v>jiné</v>
      </c>
      <c r="L1274" s="1" t="s">
        <v>20</v>
      </c>
      <c r="M1274" s="1" t="s">
        <v>22</v>
      </c>
      <c r="N1274" s="1" t="s">
        <v>23</v>
      </c>
      <c r="O1274">
        <f t="shared" si="57"/>
        <v>3</v>
      </c>
      <c r="P1274" t="str">
        <f t="shared" si="58"/>
        <v>ANO</v>
      </c>
      <c r="Q1274" s="4" t="str">
        <f>IFERROR(VLOOKUP(E1274,'Svátky 2023'!B$2:B$14,1,0),"")</f>
        <v/>
      </c>
      <c r="R1274" t="str">
        <f t="shared" si="59"/>
        <v>ANO</v>
      </c>
    </row>
    <row r="1275" spans="1:18" x14ac:dyDescent="0.25">
      <c r="A1275" s="1" t="s">
        <v>4258</v>
      </c>
      <c r="B1275" s="1" t="s">
        <v>4259</v>
      </c>
      <c r="C1275" s="1" t="s">
        <v>4260</v>
      </c>
      <c r="D1275" s="1" t="s">
        <v>257</v>
      </c>
      <c r="E1275" s="4">
        <v>44977</v>
      </c>
      <c r="F1275" s="8">
        <v>0.49652777777777773</v>
      </c>
      <c r="G1275" s="4">
        <v>44988</v>
      </c>
      <c r="H1275" s="1" t="s">
        <v>2630</v>
      </c>
      <c r="I1275" s="1" t="s">
        <v>151</v>
      </c>
      <c r="J1275" s="5">
        <v>2</v>
      </c>
      <c r="K1275" s="5" t="str">
        <f>VLOOKUP(J1275,'Svátky 2023'!A$18:B$20,2,0)</f>
        <v>plánované</v>
      </c>
      <c r="L1275" s="1" t="s">
        <v>20</v>
      </c>
      <c r="M1275" s="1" t="s">
        <v>22</v>
      </c>
      <c r="N1275" s="1" t="s">
        <v>23</v>
      </c>
      <c r="O1275">
        <f t="shared" si="57"/>
        <v>1</v>
      </c>
      <c r="P1275" t="str">
        <f t="shared" si="58"/>
        <v>NE</v>
      </c>
      <c r="Q1275" s="4" t="str">
        <f>IFERROR(VLOOKUP(E1275,'Svátky 2023'!B$2:B$14,1,0),"")</f>
        <v/>
      </c>
      <c r="R1275" t="str">
        <f t="shared" si="59"/>
        <v/>
      </c>
    </row>
    <row r="1276" spans="1:18" x14ac:dyDescent="0.25">
      <c r="A1276" s="1" t="s">
        <v>4261</v>
      </c>
      <c r="B1276" s="1" t="s">
        <v>4262</v>
      </c>
      <c r="C1276" s="1" t="s">
        <v>4263</v>
      </c>
      <c r="D1276" s="1" t="s">
        <v>257</v>
      </c>
      <c r="E1276" s="4">
        <v>44977</v>
      </c>
      <c r="F1276" s="8">
        <v>0.51944444444444449</v>
      </c>
      <c r="G1276" s="4">
        <v>44988</v>
      </c>
      <c r="H1276" s="1" t="s">
        <v>640</v>
      </c>
      <c r="I1276" s="1" t="s">
        <v>145</v>
      </c>
      <c r="J1276" s="5">
        <v>3</v>
      </c>
      <c r="K1276" s="5" t="str">
        <f>VLOOKUP(J1276,'Svátky 2023'!A$18:B$20,2,0)</f>
        <v>jiné</v>
      </c>
      <c r="L1276" s="1" t="s">
        <v>30</v>
      </c>
      <c r="M1276" s="1" t="s">
        <v>31</v>
      </c>
      <c r="N1276" s="1" t="s">
        <v>23</v>
      </c>
      <c r="O1276">
        <f t="shared" si="57"/>
        <v>1</v>
      </c>
      <c r="P1276" t="str">
        <f t="shared" si="58"/>
        <v>NE</v>
      </c>
      <c r="Q1276" s="4" t="str">
        <f>IFERROR(VLOOKUP(E1276,'Svátky 2023'!B$2:B$14,1,0),"")</f>
        <v/>
      </c>
      <c r="R1276" t="str">
        <f t="shared" si="59"/>
        <v/>
      </c>
    </row>
    <row r="1277" spans="1:18" x14ac:dyDescent="0.25">
      <c r="A1277" s="1" t="s">
        <v>4264</v>
      </c>
      <c r="B1277" s="1" t="s">
        <v>4265</v>
      </c>
      <c r="C1277" s="1" t="s">
        <v>4266</v>
      </c>
      <c r="D1277" s="1" t="s">
        <v>48</v>
      </c>
      <c r="E1277" s="4">
        <v>44978</v>
      </c>
      <c r="F1277" s="8">
        <v>0.44305555555555554</v>
      </c>
      <c r="G1277" s="4">
        <v>44988</v>
      </c>
      <c r="H1277" s="1" t="s">
        <v>1299</v>
      </c>
      <c r="I1277" s="1" t="s">
        <v>51</v>
      </c>
      <c r="J1277" s="5">
        <v>1</v>
      </c>
      <c r="K1277" s="5" t="str">
        <f>VLOOKUP(J1277,'Svátky 2023'!A$18:B$20,2,0)</f>
        <v>neodkladné</v>
      </c>
      <c r="L1277" s="1" t="s">
        <v>21</v>
      </c>
      <c r="M1277" s="1" t="s">
        <v>22</v>
      </c>
      <c r="N1277" s="1" t="s">
        <v>23</v>
      </c>
      <c r="O1277">
        <f t="shared" si="57"/>
        <v>2</v>
      </c>
      <c r="P1277" t="str">
        <f t="shared" si="58"/>
        <v>NE</v>
      </c>
      <c r="Q1277" s="4" t="str">
        <f>IFERROR(VLOOKUP(E1277,'Svátky 2023'!B$2:B$14,1,0),"")</f>
        <v/>
      </c>
      <c r="R1277" t="str">
        <f t="shared" si="59"/>
        <v/>
      </c>
    </row>
    <row r="1278" spans="1:18" x14ac:dyDescent="0.25">
      <c r="A1278" s="1" t="s">
        <v>4267</v>
      </c>
      <c r="B1278" s="1" t="s">
        <v>4268</v>
      </c>
      <c r="C1278" s="1" t="s">
        <v>4269</v>
      </c>
      <c r="D1278" s="1" t="s">
        <v>64</v>
      </c>
      <c r="E1278" s="4">
        <v>44980</v>
      </c>
      <c r="F1278" s="8">
        <v>0.65416666666666667</v>
      </c>
      <c r="G1278" s="4">
        <v>44988</v>
      </c>
      <c r="H1278" s="1" t="s">
        <v>821</v>
      </c>
      <c r="I1278" s="1" t="s">
        <v>1300</v>
      </c>
      <c r="J1278" s="5">
        <v>1</v>
      </c>
      <c r="K1278" s="5" t="str">
        <f>VLOOKUP(J1278,'Svátky 2023'!A$18:B$20,2,0)</f>
        <v>neodkladné</v>
      </c>
      <c r="L1278" s="1" t="s">
        <v>21</v>
      </c>
      <c r="M1278" s="1" t="s">
        <v>22</v>
      </c>
      <c r="N1278" s="1" t="s">
        <v>20</v>
      </c>
      <c r="O1278">
        <f t="shared" si="57"/>
        <v>4</v>
      </c>
      <c r="P1278" t="str">
        <f t="shared" si="58"/>
        <v>ANO</v>
      </c>
      <c r="Q1278" s="4" t="str">
        <f>IFERROR(VLOOKUP(E1278,'Svátky 2023'!B$2:B$14,1,0),"")</f>
        <v/>
      </c>
      <c r="R1278" t="str">
        <f t="shared" si="59"/>
        <v>ANO</v>
      </c>
    </row>
    <row r="1279" spans="1:18" x14ac:dyDescent="0.25">
      <c r="A1279" s="1" t="s">
        <v>4270</v>
      </c>
      <c r="B1279" s="1" t="s">
        <v>4271</v>
      </c>
      <c r="C1279" s="1" t="s">
        <v>4272</v>
      </c>
      <c r="D1279" s="1" t="s">
        <v>64</v>
      </c>
      <c r="E1279" s="4">
        <v>44983</v>
      </c>
      <c r="F1279" s="8">
        <v>7.6388888888888895E-2</v>
      </c>
      <c r="G1279" s="4">
        <v>44988</v>
      </c>
      <c r="H1279" s="1" t="s">
        <v>1838</v>
      </c>
      <c r="I1279" s="1" t="s">
        <v>38</v>
      </c>
      <c r="J1279" s="5">
        <v>3</v>
      </c>
      <c r="K1279" s="5" t="str">
        <f>VLOOKUP(J1279,'Svátky 2023'!A$18:B$20,2,0)</f>
        <v>jiné</v>
      </c>
      <c r="L1279" s="1" t="s">
        <v>21</v>
      </c>
      <c r="M1279" s="1" t="s">
        <v>22</v>
      </c>
      <c r="N1279" s="1" t="s">
        <v>23</v>
      </c>
      <c r="O1279">
        <f t="shared" si="57"/>
        <v>7</v>
      </c>
      <c r="P1279" t="str">
        <f t="shared" si="58"/>
        <v>ANO</v>
      </c>
      <c r="Q1279" s="4" t="str">
        <f>IFERROR(VLOOKUP(E1279,'Svátky 2023'!B$2:B$14,1,0),"")</f>
        <v/>
      </c>
      <c r="R1279" t="str">
        <f t="shared" si="59"/>
        <v>ANO</v>
      </c>
    </row>
    <row r="1280" spans="1:18" x14ac:dyDescent="0.25">
      <c r="A1280" s="1" t="s">
        <v>4273</v>
      </c>
      <c r="B1280" s="1" t="s">
        <v>4274</v>
      </c>
      <c r="C1280" s="1" t="s">
        <v>4275</v>
      </c>
      <c r="D1280" s="1" t="s">
        <v>64</v>
      </c>
      <c r="E1280" s="4">
        <v>44983</v>
      </c>
      <c r="F1280" s="8">
        <v>8.3333333333333329E-2</v>
      </c>
      <c r="G1280" s="4">
        <v>44988</v>
      </c>
      <c r="H1280" s="1" t="s">
        <v>2988</v>
      </c>
      <c r="I1280" s="1" t="s">
        <v>44</v>
      </c>
      <c r="J1280" s="5">
        <v>3</v>
      </c>
      <c r="K1280" s="5" t="str">
        <f>VLOOKUP(J1280,'Svátky 2023'!A$18:B$20,2,0)</f>
        <v>jiné</v>
      </c>
      <c r="L1280" s="1" t="s">
        <v>30</v>
      </c>
      <c r="M1280" s="1" t="s">
        <v>31</v>
      </c>
      <c r="N1280" s="1" t="s">
        <v>23</v>
      </c>
      <c r="O1280">
        <f t="shared" si="57"/>
        <v>7</v>
      </c>
      <c r="P1280" t="str">
        <f t="shared" si="58"/>
        <v>ANO</v>
      </c>
      <c r="Q1280" s="4" t="str">
        <f>IFERROR(VLOOKUP(E1280,'Svátky 2023'!B$2:B$14,1,0),"")</f>
        <v/>
      </c>
      <c r="R1280" t="str">
        <f t="shared" si="59"/>
        <v>ANO</v>
      </c>
    </row>
    <row r="1281" spans="1:18" x14ac:dyDescent="0.25">
      <c r="A1281" s="1" t="s">
        <v>4276</v>
      </c>
      <c r="B1281" s="1" t="s">
        <v>3978</v>
      </c>
      <c r="C1281" s="1" t="s">
        <v>3979</v>
      </c>
      <c r="D1281" s="1" t="s">
        <v>48</v>
      </c>
      <c r="E1281" s="4">
        <v>44984</v>
      </c>
      <c r="F1281" s="8">
        <v>0.31111111111111112</v>
      </c>
      <c r="G1281" s="4">
        <v>44988</v>
      </c>
      <c r="H1281" s="1" t="s">
        <v>2459</v>
      </c>
      <c r="I1281" s="1" t="s">
        <v>264</v>
      </c>
      <c r="J1281" s="5">
        <v>3</v>
      </c>
      <c r="K1281" s="5" t="str">
        <f>VLOOKUP(J1281,'Svátky 2023'!A$18:B$20,2,0)</f>
        <v>jiné</v>
      </c>
      <c r="L1281" s="1" t="s">
        <v>30</v>
      </c>
      <c r="M1281" s="1" t="s">
        <v>31</v>
      </c>
      <c r="N1281" s="1" t="s">
        <v>23</v>
      </c>
      <c r="O1281">
        <f t="shared" si="57"/>
        <v>1</v>
      </c>
      <c r="P1281" t="str">
        <f t="shared" si="58"/>
        <v>NE</v>
      </c>
      <c r="Q1281" s="4" t="str">
        <f>IFERROR(VLOOKUP(E1281,'Svátky 2023'!B$2:B$14,1,0),"")</f>
        <v/>
      </c>
      <c r="R1281" t="str">
        <f t="shared" si="59"/>
        <v/>
      </c>
    </row>
    <row r="1282" spans="1:18" x14ac:dyDescent="0.25">
      <c r="A1282" s="1" t="s">
        <v>4278</v>
      </c>
      <c r="B1282" s="1" t="s">
        <v>1302</v>
      </c>
      <c r="C1282" s="1" t="s">
        <v>1303</v>
      </c>
      <c r="D1282" s="1" t="s">
        <v>64</v>
      </c>
      <c r="E1282" s="4">
        <v>44984</v>
      </c>
      <c r="F1282" s="8">
        <v>0.32916666666666666</v>
      </c>
      <c r="G1282" s="4">
        <v>44988</v>
      </c>
      <c r="H1282" s="1" t="s">
        <v>36</v>
      </c>
      <c r="I1282" s="1" t="s">
        <v>258</v>
      </c>
      <c r="J1282" s="5">
        <v>2</v>
      </c>
      <c r="K1282" s="5" t="str">
        <f>VLOOKUP(J1282,'Svátky 2023'!A$18:B$20,2,0)</f>
        <v>plánované</v>
      </c>
      <c r="L1282" s="1" t="s">
        <v>21</v>
      </c>
      <c r="M1282" s="1" t="s">
        <v>22</v>
      </c>
      <c r="N1282" s="1" t="s">
        <v>23</v>
      </c>
      <c r="O1282">
        <f t="shared" si="57"/>
        <v>1</v>
      </c>
      <c r="P1282" t="str">
        <f t="shared" si="58"/>
        <v>NE</v>
      </c>
      <c r="Q1282" s="4" t="str">
        <f>IFERROR(VLOOKUP(E1282,'Svátky 2023'!B$2:B$14,1,0),"")</f>
        <v/>
      </c>
      <c r="R1282" t="str">
        <f t="shared" si="59"/>
        <v/>
      </c>
    </row>
    <row r="1283" spans="1:18" x14ac:dyDescent="0.25">
      <c r="A1283" s="1" t="s">
        <v>4279</v>
      </c>
      <c r="B1283" s="1" t="s">
        <v>1307</v>
      </c>
      <c r="C1283" s="1" t="s">
        <v>1308</v>
      </c>
      <c r="D1283" s="1" t="s">
        <v>64</v>
      </c>
      <c r="E1283" s="4">
        <v>44984</v>
      </c>
      <c r="F1283" s="8">
        <v>0.33055555555555555</v>
      </c>
      <c r="G1283" s="4">
        <v>44988</v>
      </c>
      <c r="H1283" s="1" t="s">
        <v>1798</v>
      </c>
      <c r="I1283" s="1" t="s">
        <v>264</v>
      </c>
      <c r="J1283" s="5">
        <v>3</v>
      </c>
      <c r="K1283" s="5" t="str">
        <f>VLOOKUP(J1283,'Svátky 2023'!A$18:B$20,2,0)</f>
        <v>jiné</v>
      </c>
      <c r="L1283" s="1" t="s">
        <v>30</v>
      </c>
      <c r="M1283" s="1" t="s">
        <v>31</v>
      </c>
      <c r="N1283" s="1" t="s">
        <v>23</v>
      </c>
      <c r="O1283">
        <f t="shared" ref="O1283:O1346" si="60">WEEKDAY(E1283,2)</f>
        <v>1</v>
      </c>
      <c r="P1283" t="str">
        <f t="shared" ref="P1283:P1346" si="61">IF(F1283&gt;V$1,"ANO",IF(F1283&lt;X$1,"ANO","NE"))</f>
        <v>NE</v>
      </c>
      <c r="Q1283" s="4" t="str">
        <f>IFERROR(VLOOKUP(E1283,'Svátky 2023'!B$2:B$14,1,0),"")</f>
        <v/>
      </c>
      <c r="R1283" t="str">
        <f t="shared" ref="R1283:R1346" si="62">IF(OR(O1283&gt;5,P1283="ANO",Q1283&lt;&gt;""),"ANO","")</f>
        <v/>
      </c>
    </row>
    <row r="1284" spans="1:18" x14ac:dyDescent="0.25">
      <c r="A1284" s="1" t="s">
        <v>4280</v>
      </c>
      <c r="B1284" s="1" t="s">
        <v>4281</v>
      </c>
      <c r="C1284" s="1" t="s">
        <v>4282</v>
      </c>
      <c r="D1284" s="1" t="s">
        <v>48</v>
      </c>
      <c r="E1284" s="4">
        <v>44985</v>
      </c>
      <c r="F1284" s="8">
        <v>0.66041666666666665</v>
      </c>
      <c r="G1284" s="4">
        <v>44988</v>
      </c>
      <c r="H1284" s="1" t="s">
        <v>297</v>
      </c>
      <c r="I1284" s="1" t="s">
        <v>38</v>
      </c>
      <c r="J1284" s="5">
        <v>1</v>
      </c>
      <c r="K1284" s="5" t="str">
        <f>VLOOKUP(J1284,'Svátky 2023'!A$18:B$20,2,0)</f>
        <v>neodkladné</v>
      </c>
      <c r="L1284" s="1" t="s">
        <v>21</v>
      </c>
      <c r="M1284" s="1" t="s">
        <v>22</v>
      </c>
      <c r="N1284" s="1" t="s">
        <v>23</v>
      </c>
      <c r="O1284">
        <f t="shared" si="60"/>
        <v>2</v>
      </c>
      <c r="P1284" t="str">
        <f t="shared" si="61"/>
        <v>ANO</v>
      </c>
      <c r="Q1284" s="4" t="str">
        <f>IFERROR(VLOOKUP(E1284,'Svátky 2023'!B$2:B$14,1,0),"")</f>
        <v/>
      </c>
      <c r="R1284" t="str">
        <f t="shared" si="62"/>
        <v>ANO</v>
      </c>
    </row>
    <row r="1285" spans="1:18" x14ac:dyDescent="0.25">
      <c r="A1285" s="1" t="s">
        <v>4283</v>
      </c>
      <c r="B1285" s="1" t="s">
        <v>4284</v>
      </c>
      <c r="C1285" s="1" t="s">
        <v>4285</v>
      </c>
      <c r="D1285" s="1" t="s">
        <v>48</v>
      </c>
      <c r="E1285" s="4">
        <v>44985</v>
      </c>
      <c r="F1285" s="8">
        <v>0.66597222222222219</v>
      </c>
      <c r="G1285" s="4">
        <v>44988</v>
      </c>
      <c r="H1285" s="1" t="s">
        <v>893</v>
      </c>
      <c r="I1285" s="1" t="s">
        <v>44</v>
      </c>
      <c r="J1285" s="5">
        <v>3</v>
      </c>
      <c r="K1285" s="5" t="str">
        <f>VLOOKUP(J1285,'Svátky 2023'!A$18:B$20,2,0)</f>
        <v>jiné</v>
      </c>
      <c r="L1285" s="1" t="s">
        <v>30</v>
      </c>
      <c r="M1285" s="1" t="s">
        <v>31</v>
      </c>
      <c r="N1285" s="1" t="s">
        <v>23</v>
      </c>
      <c r="O1285">
        <f t="shared" si="60"/>
        <v>2</v>
      </c>
      <c r="P1285" t="str">
        <f t="shared" si="61"/>
        <v>ANO</v>
      </c>
      <c r="Q1285" s="4" t="str">
        <f>IFERROR(VLOOKUP(E1285,'Svátky 2023'!B$2:B$14,1,0),"")</f>
        <v/>
      </c>
      <c r="R1285" t="str">
        <f t="shared" si="62"/>
        <v>ANO</v>
      </c>
    </row>
    <row r="1286" spans="1:18" x14ac:dyDescent="0.25">
      <c r="A1286" s="1" t="s">
        <v>4286</v>
      </c>
      <c r="B1286" s="1" t="s">
        <v>4287</v>
      </c>
      <c r="C1286" s="1" t="s">
        <v>4288</v>
      </c>
      <c r="D1286" s="1" t="s">
        <v>48</v>
      </c>
      <c r="E1286" s="4">
        <v>44985</v>
      </c>
      <c r="F1286" s="8">
        <v>0.68333333333333324</v>
      </c>
      <c r="G1286" s="4">
        <v>44988</v>
      </c>
      <c r="H1286" s="1" t="s">
        <v>3547</v>
      </c>
      <c r="I1286" s="1" t="s">
        <v>29</v>
      </c>
      <c r="J1286" s="5">
        <v>3</v>
      </c>
      <c r="K1286" s="5" t="str">
        <f>VLOOKUP(J1286,'Svátky 2023'!A$18:B$20,2,0)</f>
        <v>jiné</v>
      </c>
      <c r="L1286" s="1" t="s">
        <v>30</v>
      </c>
      <c r="M1286" s="1" t="s">
        <v>31</v>
      </c>
      <c r="N1286" s="1" t="s">
        <v>23</v>
      </c>
      <c r="O1286">
        <f t="shared" si="60"/>
        <v>2</v>
      </c>
      <c r="P1286" t="str">
        <f t="shared" si="61"/>
        <v>ANO</v>
      </c>
      <c r="Q1286" s="4" t="str">
        <f>IFERROR(VLOOKUP(E1286,'Svátky 2023'!B$2:B$14,1,0),"")</f>
        <v/>
      </c>
      <c r="R1286" t="str">
        <f t="shared" si="62"/>
        <v>ANO</v>
      </c>
    </row>
    <row r="1287" spans="1:18" x14ac:dyDescent="0.25">
      <c r="A1287" s="1" t="s">
        <v>4289</v>
      </c>
      <c r="B1287" s="1" t="s">
        <v>4290</v>
      </c>
      <c r="C1287" s="1" t="s">
        <v>4291</v>
      </c>
      <c r="D1287" s="1" t="s">
        <v>48</v>
      </c>
      <c r="E1287" s="4">
        <v>44986</v>
      </c>
      <c r="F1287" s="8">
        <v>0.4284722222222222</v>
      </c>
      <c r="G1287" s="4">
        <v>44988</v>
      </c>
      <c r="H1287" s="1" t="s">
        <v>2582</v>
      </c>
      <c r="I1287" s="1" t="s">
        <v>151</v>
      </c>
      <c r="J1287" s="5">
        <v>2</v>
      </c>
      <c r="K1287" s="5" t="str">
        <f>VLOOKUP(J1287,'Svátky 2023'!A$18:B$20,2,0)</f>
        <v>plánované</v>
      </c>
      <c r="L1287" s="1" t="s">
        <v>21</v>
      </c>
      <c r="M1287" s="1" t="s">
        <v>22</v>
      </c>
      <c r="N1287" s="1" t="s">
        <v>23</v>
      </c>
      <c r="O1287">
        <f t="shared" si="60"/>
        <v>3</v>
      </c>
      <c r="P1287" t="str">
        <f t="shared" si="61"/>
        <v>NE</v>
      </c>
      <c r="Q1287" s="4" t="str">
        <f>IFERROR(VLOOKUP(E1287,'Svátky 2023'!B$2:B$14,1,0),"")</f>
        <v/>
      </c>
      <c r="R1287" t="str">
        <f t="shared" si="62"/>
        <v/>
      </c>
    </row>
    <row r="1288" spans="1:18" x14ac:dyDescent="0.25">
      <c r="A1288" s="1" t="s">
        <v>4292</v>
      </c>
      <c r="B1288" s="1" t="s">
        <v>4293</v>
      </c>
      <c r="C1288" s="1" t="s">
        <v>4294</v>
      </c>
      <c r="D1288" s="1" t="s">
        <v>35</v>
      </c>
      <c r="E1288" s="4">
        <v>44986</v>
      </c>
      <c r="F1288" s="8">
        <v>0.43958333333333338</v>
      </c>
      <c r="G1288" s="4">
        <v>44988</v>
      </c>
      <c r="H1288" s="1" t="s">
        <v>1027</v>
      </c>
      <c r="I1288" s="1" t="s">
        <v>151</v>
      </c>
      <c r="J1288" s="5">
        <v>2</v>
      </c>
      <c r="K1288" s="5" t="str">
        <f>VLOOKUP(J1288,'Svátky 2023'!A$18:B$20,2,0)</f>
        <v>plánované</v>
      </c>
      <c r="L1288" s="1" t="s">
        <v>21</v>
      </c>
      <c r="M1288" s="1" t="s">
        <v>22</v>
      </c>
      <c r="N1288" s="1" t="s">
        <v>23</v>
      </c>
      <c r="O1288">
        <f t="shared" si="60"/>
        <v>3</v>
      </c>
      <c r="P1288" t="str">
        <f t="shared" si="61"/>
        <v>NE</v>
      </c>
      <c r="Q1288" s="4" t="str">
        <f>IFERROR(VLOOKUP(E1288,'Svátky 2023'!B$2:B$14,1,0),"")</f>
        <v/>
      </c>
      <c r="R1288" t="str">
        <f t="shared" si="62"/>
        <v/>
      </c>
    </row>
    <row r="1289" spans="1:18" x14ac:dyDescent="0.25">
      <c r="A1289" s="1" t="s">
        <v>4295</v>
      </c>
      <c r="B1289" s="1" t="s">
        <v>4296</v>
      </c>
      <c r="C1289" s="1" t="s">
        <v>4297</v>
      </c>
      <c r="D1289" s="1" t="s">
        <v>35</v>
      </c>
      <c r="E1289" s="4">
        <v>44986</v>
      </c>
      <c r="F1289" s="8">
        <v>0.45</v>
      </c>
      <c r="G1289" s="4">
        <v>44988</v>
      </c>
      <c r="H1289" s="1" t="s">
        <v>564</v>
      </c>
      <c r="I1289" s="1" t="s">
        <v>151</v>
      </c>
      <c r="J1289" s="5">
        <v>2</v>
      </c>
      <c r="K1289" s="5" t="str">
        <f>VLOOKUP(J1289,'Svátky 2023'!A$18:B$20,2,0)</f>
        <v>plánované</v>
      </c>
      <c r="L1289" s="1" t="s">
        <v>21</v>
      </c>
      <c r="M1289" s="1" t="s">
        <v>22</v>
      </c>
      <c r="N1289" s="1" t="s">
        <v>23</v>
      </c>
      <c r="O1289">
        <f t="shared" si="60"/>
        <v>3</v>
      </c>
      <c r="P1289" t="str">
        <f t="shared" si="61"/>
        <v>NE</v>
      </c>
      <c r="Q1289" s="4" t="str">
        <f>IFERROR(VLOOKUP(E1289,'Svátky 2023'!B$2:B$14,1,0),"")</f>
        <v/>
      </c>
      <c r="R1289" t="str">
        <f t="shared" si="62"/>
        <v/>
      </c>
    </row>
    <row r="1290" spans="1:18" x14ac:dyDescent="0.25">
      <c r="A1290" s="1" t="s">
        <v>4298</v>
      </c>
      <c r="B1290" s="1" t="s">
        <v>4299</v>
      </c>
      <c r="C1290" s="1" t="s">
        <v>4300</v>
      </c>
      <c r="D1290" s="1" t="s">
        <v>100</v>
      </c>
      <c r="E1290" s="4">
        <v>44986</v>
      </c>
      <c r="F1290" s="8">
        <v>0.45763888888888887</v>
      </c>
      <c r="G1290" s="4">
        <v>44988</v>
      </c>
      <c r="H1290" s="1" t="s">
        <v>889</v>
      </c>
      <c r="I1290" s="1" t="s">
        <v>151</v>
      </c>
      <c r="J1290" s="5">
        <v>2</v>
      </c>
      <c r="K1290" s="5" t="str">
        <f>VLOOKUP(J1290,'Svátky 2023'!A$18:B$20,2,0)</f>
        <v>plánované</v>
      </c>
      <c r="L1290" s="1" t="s">
        <v>21</v>
      </c>
      <c r="M1290" s="1" t="s">
        <v>22</v>
      </c>
      <c r="N1290" s="1" t="s">
        <v>23</v>
      </c>
      <c r="O1290">
        <f t="shared" si="60"/>
        <v>3</v>
      </c>
      <c r="P1290" t="str">
        <f t="shared" si="61"/>
        <v>NE</v>
      </c>
      <c r="Q1290" s="4" t="str">
        <f>IFERROR(VLOOKUP(E1290,'Svátky 2023'!B$2:B$14,1,0),"")</f>
        <v/>
      </c>
      <c r="R1290" t="str">
        <f t="shared" si="62"/>
        <v/>
      </c>
    </row>
    <row r="1291" spans="1:18" x14ac:dyDescent="0.25">
      <c r="A1291" s="1" t="s">
        <v>4301</v>
      </c>
      <c r="B1291" s="1" t="s">
        <v>4302</v>
      </c>
      <c r="C1291" s="1" t="s">
        <v>4303</v>
      </c>
      <c r="D1291" s="1" t="s">
        <v>35</v>
      </c>
      <c r="E1291" s="4">
        <v>44986</v>
      </c>
      <c r="F1291" s="8">
        <v>0.50416666666666665</v>
      </c>
      <c r="G1291" s="4">
        <v>44988</v>
      </c>
      <c r="H1291" s="1" t="s">
        <v>693</v>
      </c>
      <c r="I1291" s="1" t="s">
        <v>145</v>
      </c>
      <c r="J1291" s="5">
        <v>3</v>
      </c>
      <c r="K1291" s="5" t="str">
        <f>VLOOKUP(J1291,'Svátky 2023'!A$18:B$20,2,0)</f>
        <v>jiné</v>
      </c>
      <c r="L1291" s="1" t="s">
        <v>30</v>
      </c>
      <c r="M1291" s="1" t="s">
        <v>31</v>
      </c>
      <c r="N1291" s="1" t="s">
        <v>23</v>
      </c>
      <c r="O1291">
        <f t="shared" si="60"/>
        <v>3</v>
      </c>
      <c r="P1291" t="str">
        <f t="shared" si="61"/>
        <v>NE</v>
      </c>
      <c r="Q1291" s="4" t="str">
        <f>IFERROR(VLOOKUP(E1291,'Svátky 2023'!B$2:B$14,1,0),"")</f>
        <v/>
      </c>
      <c r="R1291" t="str">
        <f t="shared" si="62"/>
        <v/>
      </c>
    </row>
    <row r="1292" spans="1:18" x14ac:dyDescent="0.25">
      <c r="A1292" s="1" t="s">
        <v>4304</v>
      </c>
      <c r="B1292" s="1" t="s">
        <v>4305</v>
      </c>
      <c r="C1292" s="1" t="s">
        <v>4306</v>
      </c>
      <c r="D1292" s="1" t="s">
        <v>48</v>
      </c>
      <c r="E1292" s="4">
        <v>44986</v>
      </c>
      <c r="F1292" s="8">
        <v>0.5083333333333333</v>
      </c>
      <c r="G1292" s="4">
        <v>44988</v>
      </c>
      <c r="H1292" s="1" t="s">
        <v>2041</v>
      </c>
      <c r="I1292" s="1" t="s">
        <v>145</v>
      </c>
      <c r="J1292" s="5">
        <v>3</v>
      </c>
      <c r="K1292" s="5" t="str">
        <f>VLOOKUP(J1292,'Svátky 2023'!A$18:B$20,2,0)</f>
        <v>jiné</v>
      </c>
      <c r="L1292" s="1" t="s">
        <v>30</v>
      </c>
      <c r="M1292" s="1" t="s">
        <v>31</v>
      </c>
      <c r="N1292" s="1" t="s">
        <v>23</v>
      </c>
      <c r="O1292">
        <f t="shared" si="60"/>
        <v>3</v>
      </c>
      <c r="P1292" t="str">
        <f t="shared" si="61"/>
        <v>NE</v>
      </c>
      <c r="Q1292" s="4" t="str">
        <f>IFERROR(VLOOKUP(E1292,'Svátky 2023'!B$2:B$14,1,0),"")</f>
        <v/>
      </c>
      <c r="R1292" t="str">
        <f t="shared" si="62"/>
        <v/>
      </c>
    </row>
    <row r="1293" spans="1:18" x14ac:dyDescent="0.25">
      <c r="A1293" s="1" t="s">
        <v>4307</v>
      </c>
      <c r="B1293" s="1" t="s">
        <v>4308</v>
      </c>
      <c r="C1293" s="1" t="s">
        <v>4309</v>
      </c>
      <c r="D1293" s="1" t="s">
        <v>35</v>
      </c>
      <c r="E1293" s="4">
        <v>44986</v>
      </c>
      <c r="F1293" s="8">
        <v>0.56388888888888888</v>
      </c>
      <c r="G1293" s="4">
        <v>44988</v>
      </c>
      <c r="H1293" s="1" t="s">
        <v>1187</v>
      </c>
      <c r="I1293" s="1" t="s">
        <v>151</v>
      </c>
      <c r="J1293" s="5">
        <v>2</v>
      </c>
      <c r="K1293" s="5" t="str">
        <f>VLOOKUP(J1293,'Svátky 2023'!A$18:B$20,2,0)</f>
        <v>plánované</v>
      </c>
      <c r="L1293" s="1" t="s">
        <v>21</v>
      </c>
      <c r="M1293" s="1" t="s">
        <v>31</v>
      </c>
      <c r="N1293" s="1" t="s">
        <v>23</v>
      </c>
      <c r="O1293">
        <f t="shared" si="60"/>
        <v>3</v>
      </c>
      <c r="P1293" t="str">
        <f t="shared" si="61"/>
        <v>NE</v>
      </c>
      <c r="Q1293" s="4" t="str">
        <f>IFERROR(VLOOKUP(E1293,'Svátky 2023'!B$2:B$14,1,0),"")</f>
        <v/>
      </c>
      <c r="R1293" t="str">
        <f t="shared" si="62"/>
        <v/>
      </c>
    </row>
    <row r="1294" spans="1:18" x14ac:dyDescent="0.25">
      <c r="A1294" s="1" t="s">
        <v>4310</v>
      </c>
      <c r="B1294" s="1" t="s">
        <v>3877</v>
      </c>
      <c r="C1294" s="1" t="s">
        <v>4311</v>
      </c>
      <c r="D1294" s="1" t="s">
        <v>35</v>
      </c>
      <c r="E1294" s="4">
        <v>44986</v>
      </c>
      <c r="F1294" s="8">
        <v>0.57152777777777775</v>
      </c>
      <c r="G1294" s="4">
        <v>44988</v>
      </c>
      <c r="H1294" s="1" t="s">
        <v>2328</v>
      </c>
      <c r="I1294" s="1" t="s">
        <v>145</v>
      </c>
      <c r="J1294" s="5">
        <v>3</v>
      </c>
      <c r="K1294" s="5" t="str">
        <f>VLOOKUP(J1294,'Svátky 2023'!A$18:B$20,2,0)</f>
        <v>jiné</v>
      </c>
      <c r="L1294" s="1" t="s">
        <v>30</v>
      </c>
      <c r="M1294" s="1" t="s">
        <v>31</v>
      </c>
      <c r="N1294" s="1" t="s">
        <v>23</v>
      </c>
      <c r="O1294">
        <f t="shared" si="60"/>
        <v>3</v>
      </c>
      <c r="P1294" t="str">
        <f t="shared" si="61"/>
        <v>NE</v>
      </c>
      <c r="Q1294" s="4" t="str">
        <f>IFERROR(VLOOKUP(E1294,'Svátky 2023'!B$2:B$14,1,0),"")</f>
        <v/>
      </c>
      <c r="R1294" t="str">
        <f t="shared" si="62"/>
        <v/>
      </c>
    </row>
    <row r="1295" spans="1:18" x14ac:dyDescent="0.25">
      <c r="A1295" s="1" t="s">
        <v>4312</v>
      </c>
      <c r="B1295" s="1" t="s">
        <v>2778</v>
      </c>
      <c r="C1295" s="1" t="s">
        <v>2779</v>
      </c>
      <c r="D1295" s="1" t="s">
        <v>257</v>
      </c>
      <c r="E1295" s="4">
        <v>44987</v>
      </c>
      <c r="F1295" s="8">
        <v>0.4777777777777778</v>
      </c>
      <c r="G1295" s="4">
        <v>44988</v>
      </c>
      <c r="H1295" s="1" t="s">
        <v>1044</v>
      </c>
      <c r="I1295" s="1" t="s">
        <v>19</v>
      </c>
      <c r="J1295" s="5">
        <v>1</v>
      </c>
      <c r="K1295" s="5" t="str">
        <f>VLOOKUP(J1295,'Svátky 2023'!A$18:B$20,2,0)</f>
        <v>neodkladné</v>
      </c>
      <c r="L1295" s="1" t="s">
        <v>21</v>
      </c>
      <c r="M1295" s="1" t="s">
        <v>22</v>
      </c>
      <c r="N1295" s="1" t="s">
        <v>23</v>
      </c>
      <c r="O1295">
        <f t="shared" si="60"/>
        <v>4</v>
      </c>
      <c r="P1295" t="str">
        <f t="shared" si="61"/>
        <v>NE</v>
      </c>
      <c r="Q1295" s="4" t="str">
        <f>IFERROR(VLOOKUP(E1295,'Svátky 2023'!B$2:B$14,1,0),"")</f>
        <v/>
      </c>
      <c r="R1295" t="str">
        <f t="shared" si="62"/>
        <v/>
      </c>
    </row>
    <row r="1296" spans="1:18" x14ac:dyDescent="0.25">
      <c r="A1296" s="1" t="s">
        <v>4313</v>
      </c>
      <c r="B1296" s="1" t="s">
        <v>4314</v>
      </c>
      <c r="C1296" s="1" t="s">
        <v>4315</v>
      </c>
      <c r="D1296" s="1" t="s">
        <v>35</v>
      </c>
      <c r="E1296" s="4">
        <v>44987</v>
      </c>
      <c r="F1296" s="8">
        <v>0.48680555555555555</v>
      </c>
      <c r="G1296" s="4">
        <v>44988</v>
      </c>
      <c r="H1296" s="1" t="s">
        <v>1227</v>
      </c>
      <c r="I1296" s="1" t="s">
        <v>51</v>
      </c>
      <c r="J1296" s="5">
        <v>1</v>
      </c>
      <c r="K1296" s="5" t="str">
        <f>VLOOKUP(J1296,'Svátky 2023'!A$18:B$20,2,0)</f>
        <v>neodkladné</v>
      </c>
      <c r="L1296" s="1" t="s">
        <v>22</v>
      </c>
      <c r="M1296" s="1" t="s">
        <v>22</v>
      </c>
      <c r="N1296" s="1" t="s">
        <v>23</v>
      </c>
      <c r="O1296">
        <f t="shared" si="60"/>
        <v>4</v>
      </c>
      <c r="P1296" t="str">
        <f t="shared" si="61"/>
        <v>NE</v>
      </c>
      <c r="Q1296" s="4" t="str">
        <f>IFERROR(VLOOKUP(E1296,'Svátky 2023'!B$2:B$14,1,0),"")</f>
        <v/>
      </c>
      <c r="R1296" t="str">
        <f t="shared" si="62"/>
        <v/>
      </c>
    </row>
    <row r="1297" spans="1:18" x14ac:dyDescent="0.25">
      <c r="A1297" s="1" t="s">
        <v>4316</v>
      </c>
      <c r="B1297" s="1" t="s">
        <v>4317</v>
      </c>
      <c r="C1297" s="1" t="s">
        <v>4318</v>
      </c>
      <c r="D1297" s="1" t="s">
        <v>35</v>
      </c>
      <c r="E1297" s="4">
        <v>44987</v>
      </c>
      <c r="F1297" s="8">
        <v>0.7597222222222223</v>
      </c>
      <c r="G1297" s="4">
        <v>44988</v>
      </c>
      <c r="H1297" s="1" t="s">
        <v>2280</v>
      </c>
      <c r="I1297" s="1" t="s">
        <v>51</v>
      </c>
      <c r="J1297" s="5">
        <v>3</v>
      </c>
      <c r="K1297" s="5" t="str">
        <f>VLOOKUP(J1297,'Svátky 2023'!A$18:B$20,2,0)</f>
        <v>jiné</v>
      </c>
      <c r="L1297" s="1" t="s">
        <v>21</v>
      </c>
      <c r="M1297" s="1" t="s">
        <v>22</v>
      </c>
      <c r="N1297" s="1" t="s">
        <v>23</v>
      </c>
      <c r="O1297">
        <f t="shared" si="60"/>
        <v>4</v>
      </c>
      <c r="P1297" t="str">
        <f t="shared" si="61"/>
        <v>ANO</v>
      </c>
      <c r="Q1297" s="4" t="str">
        <f>IFERROR(VLOOKUP(E1297,'Svátky 2023'!B$2:B$14,1,0),"")</f>
        <v/>
      </c>
      <c r="R1297" t="str">
        <f t="shared" si="62"/>
        <v>ANO</v>
      </c>
    </row>
    <row r="1298" spans="1:18" x14ac:dyDescent="0.25">
      <c r="A1298" s="1" t="s">
        <v>4319</v>
      </c>
      <c r="B1298" s="1" t="s">
        <v>4320</v>
      </c>
      <c r="C1298" s="1" t="s">
        <v>4321</v>
      </c>
      <c r="D1298" s="1" t="s">
        <v>35</v>
      </c>
      <c r="E1298" s="4">
        <v>44985</v>
      </c>
      <c r="F1298" s="8">
        <v>0.90486111111111101</v>
      </c>
      <c r="G1298" s="4">
        <v>44989</v>
      </c>
      <c r="H1298" s="1" t="s">
        <v>2592</v>
      </c>
      <c r="I1298" s="1" t="s">
        <v>19</v>
      </c>
      <c r="J1298" s="5">
        <v>1</v>
      </c>
      <c r="K1298" s="5" t="str">
        <f>VLOOKUP(J1298,'Svátky 2023'!A$18:B$20,2,0)</f>
        <v>neodkladné</v>
      </c>
      <c r="L1298" s="1" t="s">
        <v>21</v>
      </c>
      <c r="M1298" s="1" t="s">
        <v>22</v>
      </c>
      <c r="N1298" s="1" t="s">
        <v>23</v>
      </c>
      <c r="O1298">
        <f t="shared" si="60"/>
        <v>2</v>
      </c>
      <c r="P1298" t="str">
        <f t="shared" si="61"/>
        <v>ANO</v>
      </c>
      <c r="Q1298" s="4" t="str">
        <f>IFERROR(VLOOKUP(E1298,'Svátky 2023'!B$2:B$14,1,0),"")</f>
        <v/>
      </c>
      <c r="R1298" t="str">
        <f t="shared" si="62"/>
        <v>ANO</v>
      </c>
    </row>
    <row r="1299" spans="1:18" x14ac:dyDescent="0.25">
      <c r="A1299" s="1" t="s">
        <v>4322</v>
      </c>
      <c r="B1299" s="1" t="s">
        <v>1225</v>
      </c>
      <c r="C1299" s="1" t="s">
        <v>1226</v>
      </c>
      <c r="D1299" s="1" t="s">
        <v>48</v>
      </c>
      <c r="E1299" s="4">
        <v>44986</v>
      </c>
      <c r="F1299" s="8">
        <v>0.66249999999999998</v>
      </c>
      <c r="G1299" s="4">
        <v>44989</v>
      </c>
      <c r="H1299" s="1" t="s">
        <v>1267</v>
      </c>
      <c r="I1299" s="1" t="s">
        <v>264</v>
      </c>
      <c r="J1299" s="5">
        <v>3</v>
      </c>
      <c r="K1299" s="5" t="str">
        <f>VLOOKUP(J1299,'Svátky 2023'!A$18:B$20,2,0)</f>
        <v>jiné</v>
      </c>
      <c r="L1299" s="1" t="s">
        <v>30</v>
      </c>
      <c r="M1299" s="1" t="s">
        <v>31</v>
      </c>
      <c r="N1299" s="1" t="s">
        <v>23</v>
      </c>
      <c r="O1299">
        <f t="shared" si="60"/>
        <v>3</v>
      </c>
      <c r="P1299" t="str">
        <f t="shared" si="61"/>
        <v>ANO</v>
      </c>
      <c r="Q1299" s="4" t="str">
        <f>IFERROR(VLOOKUP(E1299,'Svátky 2023'!B$2:B$14,1,0),"")</f>
        <v/>
      </c>
      <c r="R1299" t="str">
        <f t="shared" si="62"/>
        <v>ANO</v>
      </c>
    </row>
    <row r="1300" spans="1:18" x14ac:dyDescent="0.25">
      <c r="A1300" s="1" t="s">
        <v>4323</v>
      </c>
      <c r="B1300" s="1" t="s">
        <v>4324</v>
      </c>
      <c r="C1300" s="1" t="s">
        <v>4325</v>
      </c>
      <c r="D1300" s="1" t="s">
        <v>100</v>
      </c>
      <c r="E1300" s="4">
        <v>44987</v>
      </c>
      <c r="F1300" s="8">
        <v>0.5083333333333333</v>
      </c>
      <c r="G1300" s="4">
        <v>44989</v>
      </c>
      <c r="H1300" s="1" t="s">
        <v>1817</v>
      </c>
      <c r="I1300" s="1" t="s">
        <v>151</v>
      </c>
      <c r="J1300" s="5">
        <v>1</v>
      </c>
      <c r="K1300" s="5" t="str">
        <f>VLOOKUP(J1300,'Svátky 2023'!A$18:B$20,2,0)</f>
        <v>neodkladné</v>
      </c>
      <c r="L1300" s="1" t="s">
        <v>21</v>
      </c>
      <c r="M1300" s="1" t="s">
        <v>22</v>
      </c>
      <c r="N1300" s="1" t="s">
        <v>23</v>
      </c>
      <c r="O1300">
        <f t="shared" si="60"/>
        <v>4</v>
      </c>
      <c r="P1300" t="str">
        <f t="shared" si="61"/>
        <v>NE</v>
      </c>
      <c r="Q1300" s="4" t="str">
        <f>IFERROR(VLOOKUP(E1300,'Svátky 2023'!B$2:B$14,1,0),"")</f>
        <v/>
      </c>
      <c r="R1300" t="str">
        <f t="shared" si="62"/>
        <v/>
      </c>
    </row>
    <row r="1301" spans="1:18" x14ac:dyDescent="0.25">
      <c r="A1301" s="1" t="s">
        <v>4326</v>
      </c>
      <c r="B1301" s="1" t="s">
        <v>4327</v>
      </c>
      <c r="C1301" s="1" t="s">
        <v>4328</v>
      </c>
      <c r="D1301" s="1" t="s">
        <v>35</v>
      </c>
      <c r="E1301" s="4">
        <v>44987</v>
      </c>
      <c r="F1301" s="8">
        <v>0.98263888888888884</v>
      </c>
      <c r="G1301" s="4">
        <v>44989</v>
      </c>
      <c r="H1301" s="1" t="s">
        <v>485</v>
      </c>
      <c r="I1301" s="1" t="s">
        <v>38</v>
      </c>
      <c r="J1301" s="5">
        <v>3</v>
      </c>
      <c r="K1301" s="5" t="str">
        <f>VLOOKUP(J1301,'Svátky 2023'!A$18:B$20,2,0)</f>
        <v>jiné</v>
      </c>
      <c r="L1301" s="1" t="s">
        <v>21</v>
      </c>
      <c r="M1301" s="1" t="s">
        <v>22</v>
      </c>
      <c r="N1301" s="1" t="s">
        <v>23</v>
      </c>
      <c r="O1301">
        <f t="shared" si="60"/>
        <v>4</v>
      </c>
      <c r="P1301" t="str">
        <f t="shared" si="61"/>
        <v>ANO</v>
      </c>
      <c r="Q1301" s="4" t="str">
        <f>IFERROR(VLOOKUP(E1301,'Svátky 2023'!B$2:B$14,1,0),"")</f>
        <v/>
      </c>
      <c r="R1301" t="str">
        <f t="shared" si="62"/>
        <v>ANO</v>
      </c>
    </row>
    <row r="1302" spans="1:18" x14ac:dyDescent="0.25">
      <c r="A1302" s="1" t="s">
        <v>4329</v>
      </c>
      <c r="B1302" s="1" t="s">
        <v>4330</v>
      </c>
      <c r="C1302" s="1" t="s">
        <v>4331</v>
      </c>
      <c r="D1302" s="1" t="s">
        <v>35</v>
      </c>
      <c r="E1302" s="4">
        <v>44987</v>
      </c>
      <c r="F1302" s="8">
        <v>0.98749999999999993</v>
      </c>
      <c r="G1302" s="4">
        <v>44989</v>
      </c>
      <c r="H1302" s="1" t="s">
        <v>2608</v>
      </c>
      <c r="I1302" s="1" t="s">
        <v>44</v>
      </c>
      <c r="J1302" s="5">
        <v>3</v>
      </c>
      <c r="K1302" s="5" t="str">
        <f>VLOOKUP(J1302,'Svátky 2023'!A$18:B$20,2,0)</f>
        <v>jiné</v>
      </c>
      <c r="L1302" s="1" t="s">
        <v>30</v>
      </c>
      <c r="M1302" s="1" t="s">
        <v>31</v>
      </c>
      <c r="N1302" s="1" t="s">
        <v>23</v>
      </c>
      <c r="O1302">
        <f t="shared" si="60"/>
        <v>4</v>
      </c>
      <c r="P1302" t="str">
        <f t="shared" si="61"/>
        <v>ANO</v>
      </c>
      <c r="Q1302" s="4" t="str">
        <f>IFERROR(VLOOKUP(E1302,'Svátky 2023'!B$2:B$14,1,0),"")</f>
        <v/>
      </c>
      <c r="R1302" t="str">
        <f t="shared" si="62"/>
        <v>ANO</v>
      </c>
    </row>
    <row r="1303" spans="1:18" x14ac:dyDescent="0.25">
      <c r="A1303" s="1" t="s">
        <v>4332</v>
      </c>
      <c r="B1303" s="1" t="s">
        <v>4333</v>
      </c>
      <c r="C1303" s="1" t="s">
        <v>4334</v>
      </c>
      <c r="D1303" s="1" t="s">
        <v>48</v>
      </c>
      <c r="E1303" s="4">
        <v>44988</v>
      </c>
      <c r="F1303" s="8">
        <v>0.7402777777777777</v>
      </c>
      <c r="G1303" s="4">
        <v>44990</v>
      </c>
      <c r="H1303" s="1" t="s">
        <v>611</v>
      </c>
      <c r="I1303" s="1" t="s">
        <v>38</v>
      </c>
      <c r="J1303" s="5">
        <v>1</v>
      </c>
      <c r="K1303" s="5" t="str">
        <f>VLOOKUP(J1303,'Svátky 2023'!A$18:B$20,2,0)</f>
        <v>neodkladné</v>
      </c>
      <c r="L1303" s="1" t="s">
        <v>21</v>
      </c>
      <c r="M1303" s="1" t="s">
        <v>22</v>
      </c>
      <c r="N1303" s="1" t="s">
        <v>23</v>
      </c>
      <c r="O1303">
        <f t="shared" si="60"/>
        <v>5</v>
      </c>
      <c r="P1303" t="str">
        <f t="shared" si="61"/>
        <v>ANO</v>
      </c>
      <c r="Q1303" s="4" t="str">
        <f>IFERROR(VLOOKUP(E1303,'Svátky 2023'!B$2:B$14,1,0),"")</f>
        <v/>
      </c>
      <c r="R1303" t="str">
        <f t="shared" si="62"/>
        <v>ANO</v>
      </c>
    </row>
    <row r="1304" spans="1:18" x14ac:dyDescent="0.25">
      <c r="A1304" s="1" t="s">
        <v>4335</v>
      </c>
      <c r="B1304" s="1" t="s">
        <v>4336</v>
      </c>
      <c r="C1304" s="1" t="s">
        <v>4337</v>
      </c>
      <c r="D1304" s="1" t="s">
        <v>48</v>
      </c>
      <c r="E1304" s="4">
        <v>44988</v>
      </c>
      <c r="F1304" s="8">
        <v>0.82500000000000007</v>
      </c>
      <c r="G1304" s="4">
        <v>44990</v>
      </c>
      <c r="H1304" s="1" t="s">
        <v>611</v>
      </c>
      <c r="I1304" s="1" t="s">
        <v>44</v>
      </c>
      <c r="J1304" s="5">
        <v>3</v>
      </c>
      <c r="K1304" s="5" t="str">
        <f>VLOOKUP(J1304,'Svátky 2023'!A$18:B$20,2,0)</f>
        <v>jiné</v>
      </c>
      <c r="L1304" s="1" t="s">
        <v>30</v>
      </c>
      <c r="M1304" s="1" t="s">
        <v>31</v>
      </c>
      <c r="N1304" s="1" t="s">
        <v>23</v>
      </c>
      <c r="O1304">
        <f t="shared" si="60"/>
        <v>5</v>
      </c>
      <c r="P1304" t="str">
        <f t="shared" si="61"/>
        <v>ANO</v>
      </c>
      <c r="Q1304" s="4" t="str">
        <f>IFERROR(VLOOKUP(E1304,'Svátky 2023'!B$2:B$14,1,0),"")</f>
        <v/>
      </c>
      <c r="R1304" t="str">
        <f t="shared" si="62"/>
        <v>ANO</v>
      </c>
    </row>
    <row r="1305" spans="1:18" x14ac:dyDescent="0.25">
      <c r="A1305" s="1" t="s">
        <v>4339</v>
      </c>
      <c r="B1305" s="1" t="s">
        <v>4249</v>
      </c>
      <c r="C1305" s="1" t="s">
        <v>4250</v>
      </c>
      <c r="D1305" s="1" t="s">
        <v>48</v>
      </c>
      <c r="E1305" s="4">
        <v>44988</v>
      </c>
      <c r="F1305" s="8">
        <v>0.83263888888888893</v>
      </c>
      <c r="G1305" s="4">
        <v>44990</v>
      </c>
      <c r="H1305" s="1" t="s">
        <v>1446</v>
      </c>
      <c r="I1305" s="1" t="s">
        <v>51</v>
      </c>
      <c r="J1305" s="5">
        <v>1</v>
      </c>
      <c r="K1305" s="5" t="str">
        <f>VLOOKUP(J1305,'Svátky 2023'!A$18:B$20,2,0)</f>
        <v>neodkladné</v>
      </c>
      <c r="L1305" s="1" t="s">
        <v>21</v>
      </c>
      <c r="M1305" s="1" t="s">
        <v>22</v>
      </c>
      <c r="N1305" s="1" t="s">
        <v>23</v>
      </c>
      <c r="O1305">
        <f t="shared" si="60"/>
        <v>5</v>
      </c>
      <c r="P1305" t="str">
        <f t="shared" si="61"/>
        <v>ANO</v>
      </c>
      <c r="Q1305" s="4" t="str">
        <f>IFERROR(VLOOKUP(E1305,'Svátky 2023'!B$2:B$14,1,0),"")</f>
        <v/>
      </c>
      <c r="R1305" t="str">
        <f t="shared" si="62"/>
        <v>ANO</v>
      </c>
    </row>
    <row r="1306" spans="1:18" x14ac:dyDescent="0.25">
      <c r="A1306" s="1" t="s">
        <v>4340</v>
      </c>
      <c r="B1306" s="1" t="s">
        <v>4252</v>
      </c>
      <c r="C1306" s="1" t="s">
        <v>4253</v>
      </c>
      <c r="D1306" s="1" t="s">
        <v>35</v>
      </c>
      <c r="E1306" s="4">
        <v>44988</v>
      </c>
      <c r="F1306" s="8">
        <v>0.8354166666666667</v>
      </c>
      <c r="G1306" s="4">
        <v>44990</v>
      </c>
      <c r="H1306" s="1" t="s">
        <v>1037</v>
      </c>
      <c r="I1306" s="1" t="s">
        <v>120</v>
      </c>
      <c r="J1306" s="5">
        <v>3</v>
      </c>
      <c r="K1306" s="5" t="str">
        <f>VLOOKUP(J1306,'Svátky 2023'!A$18:B$20,2,0)</f>
        <v>jiné</v>
      </c>
      <c r="L1306" s="1" t="s">
        <v>30</v>
      </c>
      <c r="M1306" s="1" t="s">
        <v>31</v>
      </c>
      <c r="N1306" s="1" t="s">
        <v>23</v>
      </c>
      <c r="O1306">
        <f t="shared" si="60"/>
        <v>5</v>
      </c>
      <c r="P1306" t="str">
        <f t="shared" si="61"/>
        <v>ANO</v>
      </c>
      <c r="Q1306" s="4" t="str">
        <f>IFERROR(VLOOKUP(E1306,'Svátky 2023'!B$2:B$14,1,0),"")</f>
        <v/>
      </c>
      <c r="R1306" t="str">
        <f t="shared" si="62"/>
        <v>ANO</v>
      </c>
    </row>
    <row r="1307" spans="1:18" x14ac:dyDescent="0.25">
      <c r="A1307" s="1" t="s">
        <v>4341</v>
      </c>
      <c r="B1307" s="1" t="s">
        <v>4342</v>
      </c>
      <c r="C1307" s="1" t="s">
        <v>4343</v>
      </c>
      <c r="D1307" s="1" t="s">
        <v>35</v>
      </c>
      <c r="E1307" s="4">
        <v>44989</v>
      </c>
      <c r="F1307" s="8">
        <v>0.87083333333333324</v>
      </c>
      <c r="G1307" s="4">
        <v>44990</v>
      </c>
      <c r="H1307" s="1" t="s">
        <v>385</v>
      </c>
      <c r="I1307" s="1" t="s">
        <v>29</v>
      </c>
      <c r="J1307" s="5">
        <v>3</v>
      </c>
      <c r="K1307" s="5" t="str">
        <f>VLOOKUP(J1307,'Svátky 2023'!A$18:B$20,2,0)</f>
        <v>jiné</v>
      </c>
      <c r="L1307" s="1" t="s">
        <v>30</v>
      </c>
      <c r="M1307" s="1" t="s">
        <v>31</v>
      </c>
      <c r="N1307" s="1" t="s">
        <v>23</v>
      </c>
      <c r="O1307">
        <f t="shared" si="60"/>
        <v>6</v>
      </c>
      <c r="P1307" t="str">
        <f t="shared" si="61"/>
        <v>ANO</v>
      </c>
      <c r="Q1307" s="4" t="str">
        <f>IFERROR(VLOOKUP(E1307,'Svátky 2023'!B$2:B$14,1,0),"")</f>
        <v/>
      </c>
      <c r="R1307" t="str">
        <f t="shared" si="62"/>
        <v>ANO</v>
      </c>
    </row>
    <row r="1308" spans="1:18" x14ac:dyDescent="0.25">
      <c r="A1308" s="1" t="s">
        <v>4344</v>
      </c>
      <c r="B1308" s="1" t="s">
        <v>4345</v>
      </c>
      <c r="C1308" s="1" t="s">
        <v>4346</v>
      </c>
      <c r="D1308" s="1" t="s">
        <v>48</v>
      </c>
      <c r="E1308" s="4">
        <v>44989</v>
      </c>
      <c r="F1308" s="8">
        <v>0.95208333333333339</v>
      </c>
      <c r="G1308" s="4">
        <v>44990</v>
      </c>
      <c r="H1308" s="1" t="s">
        <v>582</v>
      </c>
      <c r="I1308" s="1" t="s">
        <v>51</v>
      </c>
      <c r="J1308" s="5">
        <v>1</v>
      </c>
      <c r="K1308" s="5" t="str">
        <f>VLOOKUP(J1308,'Svátky 2023'!A$18:B$20,2,0)</f>
        <v>neodkladné</v>
      </c>
      <c r="L1308" s="1" t="s">
        <v>21</v>
      </c>
      <c r="M1308" s="1" t="s">
        <v>22</v>
      </c>
      <c r="N1308" s="1" t="s">
        <v>23</v>
      </c>
      <c r="O1308">
        <f t="shared" si="60"/>
        <v>6</v>
      </c>
      <c r="P1308" t="str">
        <f t="shared" si="61"/>
        <v>ANO</v>
      </c>
      <c r="Q1308" s="4" t="str">
        <f>IFERROR(VLOOKUP(E1308,'Svátky 2023'!B$2:B$14,1,0),"")</f>
        <v/>
      </c>
      <c r="R1308" t="str">
        <f t="shared" si="62"/>
        <v>ANO</v>
      </c>
    </row>
    <row r="1309" spans="1:18" x14ac:dyDescent="0.25">
      <c r="A1309" s="1" t="s">
        <v>4348</v>
      </c>
      <c r="B1309" s="1" t="s">
        <v>4349</v>
      </c>
      <c r="C1309" s="1" t="s">
        <v>4350</v>
      </c>
      <c r="D1309" s="1" t="s">
        <v>35</v>
      </c>
      <c r="E1309" s="4">
        <v>44990</v>
      </c>
      <c r="F1309" s="8">
        <v>2.0833333333333333E-3</v>
      </c>
      <c r="G1309" s="4">
        <v>44990</v>
      </c>
      <c r="H1309" s="1" t="s">
        <v>4351</v>
      </c>
      <c r="I1309" s="1" t="s">
        <v>44</v>
      </c>
      <c r="J1309" s="5">
        <v>3</v>
      </c>
      <c r="K1309" s="5" t="str">
        <f>VLOOKUP(J1309,'Svátky 2023'!A$18:B$20,2,0)</f>
        <v>jiné</v>
      </c>
      <c r="L1309" s="1" t="s">
        <v>30</v>
      </c>
      <c r="M1309" s="1" t="s">
        <v>31</v>
      </c>
      <c r="N1309" s="1" t="s">
        <v>23</v>
      </c>
      <c r="O1309">
        <f t="shared" si="60"/>
        <v>7</v>
      </c>
      <c r="P1309" t="str">
        <f t="shared" si="61"/>
        <v>ANO</v>
      </c>
      <c r="Q1309" s="4" t="str">
        <f>IFERROR(VLOOKUP(E1309,'Svátky 2023'!B$2:B$14,1,0),"")</f>
        <v/>
      </c>
      <c r="R1309" t="str">
        <f t="shared" si="62"/>
        <v>ANO</v>
      </c>
    </row>
    <row r="1310" spans="1:18" x14ac:dyDescent="0.25">
      <c r="A1310" s="1" t="s">
        <v>4352</v>
      </c>
      <c r="B1310" s="1" t="s">
        <v>4353</v>
      </c>
      <c r="C1310" s="1" t="s">
        <v>4354</v>
      </c>
      <c r="D1310" s="1" t="s">
        <v>257</v>
      </c>
      <c r="E1310" s="4">
        <v>44978</v>
      </c>
      <c r="F1310" s="8">
        <v>0.4236111111111111</v>
      </c>
      <c r="G1310" s="4">
        <v>44991</v>
      </c>
      <c r="H1310" s="1" t="s">
        <v>728</v>
      </c>
      <c r="I1310" s="1" t="s">
        <v>151</v>
      </c>
      <c r="J1310" s="5">
        <v>2</v>
      </c>
      <c r="K1310" s="5" t="str">
        <f>VLOOKUP(J1310,'Svátky 2023'!A$18:B$20,2,0)</f>
        <v>plánované</v>
      </c>
      <c r="L1310" s="1" t="s">
        <v>21</v>
      </c>
      <c r="M1310" s="1" t="s">
        <v>20</v>
      </c>
      <c r="N1310" s="1" t="s">
        <v>23</v>
      </c>
      <c r="O1310">
        <f t="shared" si="60"/>
        <v>2</v>
      </c>
      <c r="P1310" t="str">
        <f t="shared" si="61"/>
        <v>NE</v>
      </c>
      <c r="Q1310" s="4" t="str">
        <f>IFERROR(VLOOKUP(E1310,'Svátky 2023'!B$2:B$14,1,0),"")</f>
        <v/>
      </c>
      <c r="R1310" t="str">
        <f t="shared" si="62"/>
        <v/>
      </c>
    </row>
    <row r="1311" spans="1:18" x14ac:dyDescent="0.25">
      <c r="A1311" s="1" t="s">
        <v>4355</v>
      </c>
      <c r="B1311" s="1" t="s">
        <v>4356</v>
      </c>
      <c r="C1311" s="1" t="s">
        <v>4357</v>
      </c>
      <c r="D1311" s="1" t="s">
        <v>257</v>
      </c>
      <c r="E1311" s="4">
        <v>44978</v>
      </c>
      <c r="F1311" s="8">
        <v>0.52638888888888891</v>
      </c>
      <c r="G1311" s="4">
        <v>44991</v>
      </c>
      <c r="H1311" s="1" t="s">
        <v>719</v>
      </c>
      <c r="I1311" s="1" t="s">
        <v>145</v>
      </c>
      <c r="J1311" s="5">
        <v>3</v>
      </c>
      <c r="K1311" s="5" t="str">
        <f>VLOOKUP(J1311,'Svátky 2023'!A$18:B$20,2,0)</f>
        <v>jiné</v>
      </c>
      <c r="L1311" s="1" t="s">
        <v>30</v>
      </c>
      <c r="M1311" s="1" t="s">
        <v>31</v>
      </c>
      <c r="N1311" s="1" t="s">
        <v>23</v>
      </c>
      <c r="O1311">
        <f t="shared" si="60"/>
        <v>2</v>
      </c>
      <c r="P1311" t="str">
        <f t="shared" si="61"/>
        <v>NE</v>
      </c>
      <c r="Q1311" s="4" t="str">
        <f>IFERROR(VLOOKUP(E1311,'Svátky 2023'!B$2:B$14,1,0),"")</f>
        <v/>
      </c>
      <c r="R1311" t="str">
        <f t="shared" si="62"/>
        <v/>
      </c>
    </row>
    <row r="1312" spans="1:18" x14ac:dyDescent="0.25">
      <c r="A1312" s="1" t="s">
        <v>4358</v>
      </c>
      <c r="B1312" s="1" t="s">
        <v>4359</v>
      </c>
      <c r="C1312" s="1" t="s">
        <v>4360</v>
      </c>
      <c r="D1312" s="1" t="s">
        <v>64</v>
      </c>
      <c r="E1312" s="4">
        <v>44985</v>
      </c>
      <c r="F1312" s="8">
        <v>0.78263888888888899</v>
      </c>
      <c r="G1312" s="4">
        <v>44991</v>
      </c>
      <c r="H1312" s="1" t="s">
        <v>582</v>
      </c>
      <c r="I1312" s="1" t="s">
        <v>38</v>
      </c>
      <c r="J1312" s="5">
        <v>1</v>
      </c>
      <c r="K1312" s="5" t="str">
        <f>VLOOKUP(J1312,'Svátky 2023'!A$18:B$20,2,0)</f>
        <v>neodkladné</v>
      </c>
      <c r="L1312" s="1" t="s">
        <v>21</v>
      </c>
      <c r="M1312" s="1" t="s">
        <v>22</v>
      </c>
      <c r="N1312" s="1" t="s">
        <v>23</v>
      </c>
      <c r="O1312">
        <f t="shared" si="60"/>
        <v>2</v>
      </c>
      <c r="P1312" t="str">
        <f t="shared" si="61"/>
        <v>ANO</v>
      </c>
      <c r="Q1312" s="4" t="str">
        <f>IFERROR(VLOOKUP(E1312,'Svátky 2023'!B$2:B$14,1,0),"")</f>
        <v/>
      </c>
      <c r="R1312" t="str">
        <f t="shared" si="62"/>
        <v>ANO</v>
      </c>
    </row>
    <row r="1313" spans="1:18" x14ac:dyDescent="0.25">
      <c r="A1313" s="1" t="s">
        <v>4361</v>
      </c>
      <c r="B1313" s="1" t="s">
        <v>4362</v>
      </c>
      <c r="C1313" s="1" t="s">
        <v>4363</v>
      </c>
      <c r="D1313" s="1" t="s">
        <v>64</v>
      </c>
      <c r="E1313" s="4">
        <v>44985</v>
      </c>
      <c r="F1313" s="8">
        <v>0.78749999999999998</v>
      </c>
      <c r="G1313" s="4">
        <v>44991</v>
      </c>
      <c r="H1313" s="1" t="s">
        <v>3209</v>
      </c>
      <c r="I1313" s="1" t="s">
        <v>44</v>
      </c>
      <c r="J1313" s="5">
        <v>3</v>
      </c>
      <c r="K1313" s="5" t="str">
        <f>VLOOKUP(J1313,'Svátky 2023'!A$18:B$20,2,0)</f>
        <v>jiné</v>
      </c>
      <c r="L1313" s="1" t="s">
        <v>30</v>
      </c>
      <c r="M1313" s="1" t="s">
        <v>31</v>
      </c>
      <c r="N1313" s="1" t="s">
        <v>23</v>
      </c>
      <c r="O1313">
        <f t="shared" si="60"/>
        <v>2</v>
      </c>
      <c r="P1313" t="str">
        <f t="shared" si="61"/>
        <v>ANO</v>
      </c>
      <c r="Q1313" s="4" t="str">
        <f>IFERROR(VLOOKUP(E1313,'Svátky 2023'!B$2:B$14,1,0),"")</f>
        <v/>
      </c>
      <c r="R1313" t="str">
        <f t="shared" si="62"/>
        <v>ANO</v>
      </c>
    </row>
    <row r="1314" spans="1:18" x14ac:dyDescent="0.25">
      <c r="A1314" s="1" t="s">
        <v>4365</v>
      </c>
      <c r="B1314" s="1" t="s">
        <v>4366</v>
      </c>
      <c r="C1314" s="1" t="s">
        <v>4367</v>
      </c>
      <c r="D1314" s="1" t="s">
        <v>35</v>
      </c>
      <c r="E1314" s="4">
        <v>44986</v>
      </c>
      <c r="F1314" s="8">
        <v>0.4055555555555555</v>
      </c>
      <c r="G1314" s="4">
        <v>44991</v>
      </c>
      <c r="H1314" s="1" t="s">
        <v>1445</v>
      </c>
      <c r="I1314" s="1" t="s">
        <v>151</v>
      </c>
      <c r="J1314" s="5">
        <v>2</v>
      </c>
      <c r="K1314" s="5" t="str">
        <f>VLOOKUP(J1314,'Svátky 2023'!A$18:B$20,2,0)</f>
        <v>plánované</v>
      </c>
      <c r="L1314" s="1" t="s">
        <v>21</v>
      </c>
      <c r="M1314" s="1" t="s">
        <v>22</v>
      </c>
      <c r="N1314" s="1" t="s">
        <v>23</v>
      </c>
      <c r="O1314">
        <f t="shared" si="60"/>
        <v>3</v>
      </c>
      <c r="P1314" t="str">
        <f t="shared" si="61"/>
        <v>NE</v>
      </c>
      <c r="Q1314" s="4" t="str">
        <f>IFERROR(VLOOKUP(E1314,'Svátky 2023'!B$2:B$14,1,0),"")</f>
        <v/>
      </c>
      <c r="R1314" t="str">
        <f t="shared" si="62"/>
        <v/>
      </c>
    </row>
    <row r="1315" spans="1:18" x14ac:dyDescent="0.25">
      <c r="A1315" s="1" t="s">
        <v>4368</v>
      </c>
      <c r="B1315" s="1" t="s">
        <v>4369</v>
      </c>
      <c r="C1315" s="1" t="s">
        <v>4370</v>
      </c>
      <c r="D1315" s="1" t="s">
        <v>35</v>
      </c>
      <c r="E1315" s="4">
        <v>44986</v>
      </c>
      <c r="F1315" s="8">
        <v>0.51111111111111118</v>
      </c>
      <c r="G1315" s="4">
        <v>44991</v>
      </c>
      <c r="H1315" s="1" t="s">
        <v>2711</v>
      </c>
      <c r="I1315" s="1" t="s">
        <v>145</v>
      </c>
      <c r="J1315" s="5">
        <v>3</v>
      </c>
      <c r="K1315" s="5" t="str">
        <f>VLOOKUP(J1315,'Svátky 2023'!A$18:B$20,2,0)</f>
        <v>jiné</v>
      </c>
      <c r="L1315" s="1" t="s">
        <v>30</v>
      </c>
      <c r="M1315" s="1" t="s">
        <v>31</v>
      </c>
      <c r="N1315" s="1" t="s">
        <v>23</v>
      </c>
      <c r="O1315">
        <f t="shared" si="60"/>
        <v>3</v>
      </c>
      <c r="P1315" t="str">
        <f t="shared" si="61"/>
        <v>NE</v>
      </c>
      <c r="Q1315" s="4" t="str">
        <f>IFERROR(VLOOKUP(E1315,'Svátky 2023'!B$2:B$14,1,0),"")</f>
        <v/>
      </c>
      <c r="R1315" t="str">
        <f t="shared" si="62"/>
        <v/>
      </c>
    </row>
    <row r="1316" spans="1:18" x14ac:dyDescent="0.25">
      <c r="A1316" s="1" t="s">
        <v>4371</v>
      </c>
      <c r="B1316" s="1" t="s">
        <v>2119</v>
      </c>
      <c r="C1316" s="1" t="s">
        <v>2120</v>
      </c>
      <c r="D1316" s="1" t="s">
        <v>100</v>
      </c>
      <c r="E1316" s="4">
        <v>44986</v>
      </c>
      <c r="F1316" s="8">
        <v>0.55972222222222223</v>
      </c>
      <c r="G1316" s="4">
        <v>44991</v>
      </c>
      <c r="H1316" s="1" t="s">
        <v>2754</v>
      </c>
      <c r="I1316" s="1" t="s">
        <v>151</v>
      </c>
      <c r="J1316" s="5">
        <v>2</v>
      </c>
      <c r="K1316" s="5" t="str">
        <f>VLOOKUP(J1316,'Svátky 2023'!A$18:B$20,2,0)</f>
        <v>plánované</v>
      </c>
      <c r="L1316" s="1" t="s">
        <v>21</v>
      </c>
      <c r="M1316" s="1" t="s">
        <v>22</v>
      </c>
      <c r="N1316" s="1" t="s">
        <v>23</v>
      </c>
      <c r="O1316">
        <f t="shared" si="60"/>
        <v>3</v>
      </c>
      <c r="P1316" t="str">
        <f t="shared" si="61"/>
        <v>NE</v>
      </c>
      <c r="Q1316" s="4" t="str">
        <f>IFERROR(VLOOKUP(E1316,'Svátky 2023'!B$2:B$14,1,0),"")</f>
        <v/>
      </c>
      <c r="R1316" t="str">
        <f t="shared" si="62"/>
        <v/>
      </c>
    </row>
    <row r="1317" spans="1:18" x14ac:dyDescent="0.25">
      <c r="A1317" s="1" t="s">
        <v>4372</v>
      </c>
      <c r="B1317" s="1" t="s">
        <v>4373</v>
      </c>
      <c r="C1317" s="1" t="s">
        <v>4374</v>
      </c>
      <c r="D1317" s="1" t="s">
        <v>100</v>
      </c>
      <c r="E1317" s="4">
        <v>44986</v>
      </c>
      <c r="F1317" s="8">
        <v>0.59236111111111112</v>
      </c>
      <c r="G1317" s="4">
        <v>44991</v>
      </c>
      <c r="H1317" s="1" t="s">
        <v>1838</v>
      </c>
      <c r="I1317" s="1" t="s">
        <v>51</v>
      </c>
      <c r="J1317" s="5">
        <v>1</v>
      </c>
      <c r="K1317" s="5" t="str">
        <f>VLOOKUP(J1317,'Svátky 2023'!A$18:B$20,2,0)</f>
        <v>neodkladné</v>
      </c>
      <c r="L1317" s="1" t="s">
        <v>21</v>
      </c>
      <c r="M1317" s="1" t="s">
        <v>22</v>
      </c>
      <c r="N1317" s="1" t="s">
        <v>23</v>
      </c>
      <c r="O1317">
        <f t="shared" si="60"/>
        <v>3</v>
      </c>
      <c r="P1317" t="str">
        <f t="shared" si="61"/>
        <v>NE</v>
      </c>
      <c r="Q1317" s="4" t="str">
        <f>IFERROR(VLOOKUP(E1317,'Svátky 2023'!B$2:B$14,1,0),"")</f>
        <v/>
      </c>
      <c r="R1317" t="str">
        <f t="shared" si="62"/>
        <v/>
      </c>
    </row>
    <row r="1318" spans="1:18" x14ac:dyDescent="0.25">
      <c r="A1318" s="1" t="s">
        <v>4375</v>
      </c>
      <c r="B1318" s="1" t="s">
        <v>4376</v>
      </c>
      <c r="C1318" s="1" t="s">
        <v>4377</v>
      </c>
      <c r="D1318" s="1" t="s">
        <v>35</v>
      </c>
      <c r="E1318" s="4">
        <v>44987</v>
      </c>
      <c r="F1318" s="8">
        <v>0.58263888888888882</v>
      </c>
      <c r="G1318" s="4">
        <v>44991</v>
      </c>
      <c r="H1318" s="1" t="s">
        <v>4378</v>
      </c>
      <c r="I1318" s="1" t="s">
        <v>51</v>
      </c>
      <c r="J1318" s="5">
        <v>1</v>
      </c>
      <c r="K1318" s="5" t="str">
        <f>VLOOKUP(J1318,'Svátky 2023'!A$18:B$20,2,0)</f>
        <v>neodkladné</v>
      </c>
      <c r="L1318" s="1" t="s">
        <v>21</v>
      </c>
      <c r="M1318" s="1" t="s">
        <v>22</v>
      </c>
      <c r="N1318" s="1" t="s">
        <v>23</v>
      </c>
      <c r="O1318">
        <f t="shared" si="60"/>
        <v>4</v>
      </c>
      <c r="P1318" t="str">
        <f t="shared" si="61"/>
        <v>NE</v>
      </c>
      <c r="Q1318" s="4" t="str">
        <f>IFERROR(VLOOKUP(E1318,'Svátky 2023'!B$2:B$14,1,0),"")</f>
        <v/>
      </c>
      <c r="R1318" t="str">
        <f t="shared" si="62"/>
        <v/>
      </c>
    </row>
    <row r="1319" spans="1:18" x14ac:dyDescent="0.25">
      <c r="A1319" s="1" t="s">
        <v>4379</v>
      </c>
      <c r="B1319" s="1" t="s">
        <v>4380</v>
      </c>
      <c r="C1319" s="1" t="s">
        <v>4381</v>
      </c>
      <c r="D1319" s="1" t="s">
        <v>64</v>
      </c>
      <c r="E1319" s="4">
        <v>44987</v>
      </c>
      <c r="F1319" s="8">
        <v>0.6958333333333333</v>
      </c>
      <c r="G1319" s="4">
        <v>44991</v>
      </c>
      <c r="H1319" s="1" t="s">
        <v>1599</v>
      </c>
      <c r="I1319" s="1" t="s">
        <v>19</v>
      </c>
      <c r="J1319" s="5">
        <v>3</v>
      </c>
      <c r="K1319" s="5" t="str">
        <f>VLOOKUP(J1319,'Svátky 2023'!A$18:B$20,2,0)</f>
        <v>jiné</v>
      </c>
      <c r="L1319" s="1" t="s">
        <v>21</v>
      </c>
      <c r="M1319" s="1" t="s">
        <v>22</v>
      </c>
      <c r="N1319" s="1" t="s">
        <v>23</v>
      </c>
      <c r="O1319">
        <f t="shared" si="60"/>
        <v>4</v>
      </c>
      <c r="P1319" t="str">
        <f t="shared" si="61"/>
        <v>ANO</v>
      </c>
      <c r="Q1319" s="4" t="str">
        <f>IFERROR(VLOOKUP(E1319,'Svátky 2023'!B$2:B$14,1,0),"")</f>
        <v/>
      </c>
      <c r="R1319" t="str">
        <f t="shared" si="62"/>
        <v>ANO</v>
      </c>
    </row>
    <row r="1320" spans="1:18" x14ac:dyDescent="0.25">
      <c r="A1320" s="1" t="s">
        <v>4382</v>
      </c>
      <c r="B1320" s="1" t="s">
        <v>4383</v>
      </c>
      <c r="C1320" s="1" t="s">
        <v>4384</v>
      </c>
      <c r="D1320" s="1" t="s">
        <v>64</v>
      </c>
      <c r="E1320" s="4">
        <v>44987</v>
      </c>
      <c r="F1320" s="8">
        <v>0.73888888888888893</v>
      </c>
      <c r="G1320" s="4">
        <v>44991</v>
      </c>
      <c r="H1320" s="1" t="s">
        <v>2988</v>
      </c>
      <c r="I1320" s="1" t="s">
        <v>38</v>
      </c>
      <c r="J1320" s="5">
        <v>3</v>
      </c>
      <c r="K1320" s="5" t="str">
        <f>VLOOKUP(J1320,'Svátky 2023'!A$18:B$20,2,0)</f>
        <v>jiné</v>
      </c>
      <c r="L1320" s="1" t="s">
        <v>30</v>
      </c>
      <c r="M1320" s="1" t="s">
        <v>22</v>
      </c>
      <c r="N1320" s="1" t="s">
        <v>23</v>
      </c>
      <c r="O1320">
        <f t="shared" si="60"/>
        <v>4</v>
      </c>
      <c r="P1320" t="str">
        <f t="shared" si="61"/>
        <v>ANO</v>
      </c>
      <c r="Q1320" s="4" t="str">
        <f>IFERROR(VLOOKUP(E1320,'Svátky 2023'!B$2:B$14,1,0),"")</f>
        <v/>
      </c>
      <c r="R1320" t="str">
        <f t="shared" si="62"/>
        <v>ANO</v>
      </c>
    </row>
    <row r="1321" spans="1:18" x14ac:dyDescent="0.25">
      <c r="A1321" s="1" t="s">
        <v>4385</v>
      </c>
      <c r="B1321" s="1" t="s">
        <v>4386</v>
      </c>
      <c r="C1321" s="1" t="s">
        <v>4387</v>
      </c>
      <c r="D1321" s="1" t="s">
        <v>64</v>
      </c>
      <c r="E1321" s="4">
        <v>44987</v>
      </c>
      <c r="F1321" s="8">
        <v>0.74305555555555547</v>
      </c>
      <c r="G1321" s="4">
        <v>44991</v>
      </c>
      <c r="H1321" s="1" t="s">
        <v>3471</v>
      </c>
      <c r="I1321" s="1" t="s">
        <v>44</v>
      </c>
      <c r="J1321" s="5">
        <v>3</v>
      </c>
      <c r="K1321" s="5" t="str">
        <f>VLOOKUP(J1321,'Svátky 2023'!A$18:B$20,2,0)</f>
        <v>jiné</v>
      </c>
      <c r="L1321" s="1" t="s">
        <v>30</v>
      </c>
      <c r="M1321" s="1" t="s">
        <v>31</v>
      </c>
      <c r="N1321" s="1" t="s">
        <v>23</v>
      </c>
      <c r="O1321">
        <f t="shared" si="60"/>
        <v>4</v>
      </c>
      <c r="P1321" t="str">
        <f t="shared" si="61"/>
        <v>ANO</v>
      </c>
      <c r="Q1321" s="4" t="str">
        <f>IFERROR(VLOOKUP(E1321,'Svátky 2023'!B$2:B$14,1,0),"")</f>
        <v/>
      </c>
      <c r="R1321" t="str">
        <f t="shared" si="62"/>
        <v>ANO</v>
      </c>
    </row>
    <row r="1322" spans="1:18" x14ac:dyDescent="0.25">
      <c r="A1322" s="1" t="s">
        <v>4389</v>
      </c>
      <c r="B1322" s="1" t="s">
        <v>4390</v>
      </c>
      <c r="C1322" s="1" t="s">
        <v>4391</v>
      </c>
      <c r="D1322" s="1" t="s">
        <v>35</v>
      </c>
      <c r="E1322" s="4">
        <v>44989</v>
      </c>
      <c r="F1322" s="8">
        <v>0.61736111111111114</v>
      </c>
      <c r="G1322" s="4">
        <v>44991</v>
      </c>
      <c r="H1322" s="1" t="s">
        <v>4392</v>
      </c>
      <c r="I1322" s="1" t="s">
        <v>19</v>
      </c>
      <c r="J1322" s="5">
        <v>1</v>
      </c>
      <c r="K1322" s="5" t="str">
        <f>VLOOKUP(J1322,'Svátky 2023'!A$18:B$20,2,0)</f>
        <v>neodkladné</v>
      </c>
      <c r="L1322" s="1" t="s">
        <v>22</v>
      </c>
      <c r="M1322" s="1" t="s">
        <v>22</v>
      </c>
      <c r="N1322" s="1" t="s">
        <v>23</v>
      </c>
      <c r="O1322">
        <f t="shared" si="60"/>
        <v>6</v>
      </c>
      <c r="P1322" t="str">
        <f t="shared" si="61"/>
        <v>NE</v>
      </c>
      <c r="Q1322" s="4" t="str">
        <f>IFERROR(VLOOKUP(E1322,'Svátky 2023'!B$2:B$14,1,0),"")</f>
        <v/>
      </c>
      <c r="R1322" t="str">
        <f t="shared" si="62"/>
        <v>ANO</v>
      </c>
    </row>
    <row r="1323" spans="1:18" x14ac:dyDescent="0.25">
      <c r="A1323" s="1" t="s">
        <v>4393</v>
      </c>
      <c r="B1323" s="1" t="s">
        <v>4394</v>
      </c>
      <c r="C1323" s="1" t="s">
        <v>4395</v>
      </c>
      <c r="D1323" s="1" t="s">
        <v>35</v>
      </c>
      <c r="E1323" s="4">
        <v>44989</v>
      </c>
      <c r="F1323" s="8">
        <v>0.62986111111111109</v>
      </c>
      <c r="G1323" s="4">
        <v>44991</v>
      </c>
      <c r="H1323" s="1" t="s">
        <v>2988</v>
      </c>
      <c r="I1323" s="1" t="s">
        <v>38</v>
      </c>
      <c r="J1323" s="5">
        <v>1</v>
      </c>
      <c r="K1323" s="5" t="str">
        <f>VLOOKUP(J1323,'Svátky 2023'!A$18:B$20,2,0)</f>
        <v>neodkladné</v>
      </c>
      <c r="L1323" s="1" t="s">
        <v>20</v>
      </c>
      <c r="M1323" s="1" t="s">
        <v>22</v>
      </c>
      <c r="N1323" s="1" t="s">
        <v>23</v>
      </c>
      <c r="O1323">
        <f t="shared" si="60"/>
        <v>6</v>
      </c>
      <c r="P1323" t="str">
        <f t="shared" si="61"/>
        <v>ANO</v>
      </c>
      <c r="Q1323" s="4" t="str">
        <f>IFERROR(VLOOKUP(E1323,'Svátky 2023'!B$2:B$14,1,0),"")</f>
        <v/>
      </c>
      <c r="R1323" t="str">
        <f t="shared" si="62"/>
        <v>ANO</v>
      </c>
    </row>
    <row r="1324" spans="1:18" x14ac:dyDescent="0.25">
      <c r="A1324" s="1" t="s">
        <v>4396</v>
      </c>
      <c r="B1324" s="1" t="s">
        <v>4397</v>
      </c>
      <c r="C1324" s="1" t="s">
        <v>4398</v>
      </c>
      <c r="D1324" s="1" t="s">
        <v>64</v>
      </c>
      <c r="E1324" s="4">
        <v>44990</v>
      </c>
      <c r="F1324" s="8">
        <v>0.65416666666666667</v>
      </c>
      <c r="G1324" s="4">
        <v>44991</v>
      </c>
      <c r="H1324" s="1" t="s">
        <v>4392</v>
      </c>
      <c r="I1324" s="1" t="s">
        <v>29</v>
      </c>
      <c r="J1324" s="5">
        <v>3</v>
      </c>
      <c r="K1324" s="5" t="str">
        <f>VLOOKUP(J1324,'Svátky 2023'!A$18:B$20,2,0)</f>
        <v>jiné</v>
      </c>
      <c r="L1324" s="1" t="s">
        <v>30</v>
      </c>
      <c r="M1324" s="1" t="s">
        <v>31</v>
      </c>
      <c r="N1324" s="1" t="s">
        <v>23</v>
      </c>
      <c r="O1324">
        <f t="shared" si="60"/>
        <v>7</v>
      </c>
      <c r="P1324" t="str">
        <f t="shared" si="61"/>
        <v>ANO</v>
      </c>
      <c r="Q1324" s="4" t="str">
        <f>IFERROR(VLOOKUP(E1324,'Svátky 2023'!B$2:B$14,1,0),"")</f>
        <v/>
      </c>
      <c r="R1324" t="str">
        <f t="shared" si="62"/>
        <v>ANO</v>
      </c>
    </row>
    <row r="1325" spans="1:18" x14ac:dyDescent="0.25">
      <c r="A1325" s="1" t="s">
        <v>4399</v>
      </c>
      <c r="B1325" s="1" t="s">
        <v>2934</v>
      </c>
      <c r="C1325" s="1" t="s">
        <v>2935</v>
      </c>
      <c r="D1325" s="1" t="s">
        <v>48</v>
      </c>
      <c r="E1325" s="4">
        <v>44991</v>
      </c>
      <c r="F1325" s="8">
        <v>0.37361111111111112</v>
      </c>
      <c r="G1325" s="4">
        <v>44991</v>
      </c>
      <c r="H1325" s="1" t="s">
        <v>1144</v>
      </c>
      <c r="I1325" s="1" t="s">
        <v>51</v>
      </c>
      <c r="J1325" s="5">
        <v>2</v>
      </c>
      <c r="K1325" s="5" t="str">
        <f>VLOOKUP(J1325,'Svátky 2023'!A$18:B$20,2,0)</f>
        <v>plánované</v>
      </c>
      <c r="L1325" s="1" t="s">
        <v>21</v>
      </c>
      <c r="M1325" s="1" t="s">
        <v>22</v>
      </c>
      <c r="N1325" s="1" t="s">
        <v>23</v>
      </c>
      <c r="O1325">
        <f t="shared" si="60"/>
        <v>1</v>
      </c>
      <c r="P1325" t="str">
        <f t="shared" si="61"/>
        <v>NE</v>
      </c>
      <c r="Q1325" s="4" t="str">
        <f>IFERROR(VLOOKUP(E1325,'Svátky 2023'!B$2:B$14,1,0),"")</f>
        <v/>
      </c>
      <c r="R1325" t="str">
        <f t="shared" si="62"/>
        <v/>
      </c>
    </row>
    <row r="1326" spans="1:18" x14ac:dyDescent="0.25">
      <c r="A1326" s="1" t="s">
        <v>4400</v>
      </c>
      <c r="B1326" s="1" t="s">
        <v>4401</v>
      </c>
      <c r="C1326" s="1" t="s">
        <v>4402</v>
      </c>
      <c r="D1326" s="1" t="s">
        <v>35</v>
      </c>
      <c r="E1326" s="4">
        <v>44991</v>
      </c>
      <c r="F1326" s="8">
        <v>0.67638888888888893</v>
      </c>
      <c r="G1326" s="4">
        <v>44992</v>
      </c>
      <c r="H1326" s="1" t="s">
        <v>2988</v>
      </c>
      <c r="I1326" s="1" t="s">
        <v>51</v>
      </c>
      <c r="J1326" s="5">
        <v>1</v>
      </c>
      <c r="K1326" s="5" t="str">
        <f>VLOOKUP(J1326,'Svátky 2023'!A$18:B$20,2,0)</f>
        <v>neodkladné</v>
      </c>
      <c r="L1326" s="1" t="s">
        <v>21</v>
      </c>
      <c r="M1326" s="1" t="s">
        <v>22</v>
      </c>
      <c r="N1326" s="1" t="s">
        <v>23</v>
      </c>
      <c r="O1326">
        <f t="shared" si="60"/>
        <v>1</v>
      </c>
      <c r="P1326" t="str">
        <f t="shared" si="61"/>
        <v>ANO</v>
      </c>
      <c r="Q1326" s="4" t="str">
        <f>IFERROR(VLOOKUP(E1326,'Svátky 2023'!B$2:B$14,1,0),"")</f>
        <v/>
      </c>
      <c r="R1326" t="str">
        <f t="shared" si="62"/>
        <v>ANO</v>
      </c>
    </row>
    <row r="1327" spans="1:18" x14ac:dyDescent="0.25">
      <c r="A1327" s="1" t="s">
        <v>4403</v>
      </c>
      <c r="B1327" s="1" t="s">
        <v>2994</v>
      </c>
      <c r="C1327" s="1" t="s">
        <v>2995</v>
      </c>
      <c r="D1327" s="1" t="s">
        <v>48</v>
      </c>
      <c r="E1327" s="4">
        <v>44969</v>
      </c>
      <c r="F1327" s="8">
        <v>9.0277777777777776E-2</v>
      </c>
      <c r="G1327" s="4">
        <v>44992</v>
      </c>
      <c r="H1327" s="1" t="s">
        <v>398</v>
      </c>
      <c r="I1327" s="1" t="s">
        <v>19</v>
      </c>
      <c r="J1327" s="5">
        <v>1</v>
      </c>
      <c r="K1327" s="5" t="str">
        <f>VLOOKUP(J1327,'Svátky 2023'!A$18:B$20,2,0)</f>
        <v>neodkladné</v>
      </c>
      <c r="L1327" s="1" t="s">
        <v>31</v>
      </c>
      <c r="M1327" s="1" t="s">
        <v>22</v>
      </c>
      <c r="N1327" s="1" t="s">
        <v>23</v>
      </c>
      <c r="O1327">
        <f t="shared" si="60"/>
        <v>7</v>
      </c>
      <c r="P1327" t="str">
        <f t="shared" si="61"/>
        <v>ANO</v>
      </c>
      <c r="Q1327" s="4" t="str">
        <f>IFERROR(VLOOKUP(E1327,'Svátky 2023'!B$2:B$14,1,0),"")</f>
        <v/>
      </c>
      <c r="R1327" t="str">
        <f t="shared" si="62"/>
        <v>ANO</v>
      </c>
    </row>
    <row r="1328" spans="1:18" x14ac:dyDescent="0.25">
      <c r="A1328" s="1" t="s">
        <v>4404</v>
      </c>
      <c r="B1328" s="1" t="s">
        <v>2997</v>
      </c>
      <c r="C1328" s="1" t="s">
        <v>2998</v>
      </c>
      <c r="D1328" s="1" t="s">
        <v>48</v>
      </c>
      <c r="E1328" s="4">
        <v>44969</v>
      </c>
      <c r="F1328" s="8">
        <v>9.5138888888888884E-2</v>
      </c>
      <c r="G1328" s="4">
        <v>44992</v>
      </c>
      <c r="H1328" s="1" t="s">
        <v>560</v>
      </c>
      <c r="I1328" s="1" t="s">
        <v>29</v>
      </c>
      <c r="J1328" s="5">
        <v>3</v>
      </c>
      <c r="K1328" s="5" t="str">
        <f>VLOOKUP(J1328,'Svátky 2023'!A$18:B$20,2,0)</f>
        <v>jiné</v>
      </c>
      <c r="L1328" s="1" t="s">
        <v>30</v>
      </c>
      <c r="M1328" s="1" t="s">
        <v>31</v>
      </c>
      <c r="N1328" s="1" t="s">
        <v>23</v>
      </c>
      <c r="O1328">
        <f t="shared" si="60"/>
        <v>7</v>
      </c>
      <c r="P1328" t="str">
        <f t="shared" si="61"/>
        <v>ANO</v>
      </c>
      <c r="Q1328" s="4" t="str">
        <f>IFERROR(VLOOKUP(E1328,'Svátky 2023'!B$2:B$14,1,0),"")</f>
        <v/>
      </c>
      <c r="R1328" t="str">
        <f t="shared" si="62"/>
        <v>ANO</v>
      </c>
    </row>
    <row r="1329" spans="1:18" x14ac:dyDescent="0.25">
      <c r="A1329" s="1" t="s">
        <v>4405</v>
      </c>
      <c r="B1329" s="1" t="s">
        <v>4406</v>
      </c>
      <c r="C1329" s="1" t="s">
        <v>4407</v>
      </c>
      <c r="D1329" s="1" t="s">
        <v>48</v>
      </c>
      <c r="E1329" s="4">
        <v>44981</v>
      </c>
      <c r="F1329" s="8">
        <v>0.52986111111111112</v>
      </c>
      <c r="G1329" s="4">
        <v>44992</v>
      </c>
      <c r="H1329" s="1" t="s">
        <v>129</v>
      </c>
      <c r="I1329" s="1" t="s">
        <v>1300</v>
      </c>
      <c r="J1329" s="5">
        <v>3</v>
      </c>
      <c r="K1329" s="5" t="str">
        <f>VLOOKUP(J1329,'Svátky 2023'!A$18:B$20,2,0)</f>
        <v>jiné</v>
      </c>
      <c r="L1329" s="1" t="s">
        <v>31</v>
      </c>
      <c r="M1329" s="1" t="s">
        <v>22</v>
      </c>
      <c r="N1329" s="1" t="s">
        <v>31</v>
      </c>
      <c r="O1329">
        <f t="shared" si="60"/>
        <v>5</v>
      </c>
      <c r="P1329" t="str">
        <f t="shared" si="61"/>
        <v>NE</v>
      </c>
      <c r="Q1329" s="4" t="str">
        <f>IFERROR(VLOOKUP(E1329,'Svátky 2023'!B$2:B$14,1,0),"")</f>
        <v/>
      </c>
      <c r="R1329" t="str">
        <f t="shared" si="62"/>
        <v/>
      </c>
    </row>
    <row r="1330" spans="1:18" x14ac:dyDescent="0.25">
      <c r="A1330" s="1" t="s">
        <v>4408</v>
      </c>
      <c r="B1330" s="1" t="s">
        <v>4409</v>
      </c>
      <c r="C1330" s="1" t="s">
        <v>4410</v>
      </c>
      <c r="D1330" s="1" t="s">
        <v>100</v>
      </c>
      <c r="E1330" s="4">
        <v>44985</v>
      </c>
      <c r="F1330" s="8">
        <v>0.49027777777777781</v>
      </c>
      <c r="G1330" s="4">
        <v>44992</v>
      </c>
      <c r="H1330" s="1" t="s">
        <v>1373</v>
      </c>
      <c r="I1330" s="1" t="s">
        <v>51</v>
      </c>
      <c r="J1330" s="5">
        <v>1</v>
      </c>
      <c r="K1330" s="5" t="str">
        <f>VLOOKUP(J1330,'Svátky 2023'!A$18:B$20,2,0)</f>
        <v>neodkladné</v>
      </c>
      <c r="L1330" s="1" t="s">
        <v>21</v>
      </c>
      <c r="M1330" s="1" t="s">
        <v>22</v>
      </c>
      <c r="N1330" s="1" t="s">
        <v>23</v>
      </c>
      <c r="O1330">
        <f t="shared" si="60"/>
        <v>2</v>
      </c>
      <c r="P1330" t="str">
        <f t="shared" si="61"/>
        <v>NE</v>
      </c>
      <c r="Q1330" s="4" t="str">
        <f>IFERROR(VLOOKUP(E1330,'Svátky 2023'!B$2:B$14,1,0),"")</f>
        <v/>
      </c>
      <c r="R1330" t="str">
        <f t="shared" si="62"/>
        <v/>
      </c>
    </row>
    <row r="1331" spans="1:18" x14ac:dyDescent="0.25">
      <c r="A1331" s="1" t="s">
        <v>4411</v>
      </c>
      <c r="B1331" s="1" t="s">
        <v>4412</v>
      </c>
      <c r="C1331" s="1" t="s">
        <v>4413</v>
      </c>
      <c r="D1331" s="1" t="s">
        <v>100</v>
      </c>
      <c r="E1331" s="4">
        <v>44985</v>
      </c>
      <c r="F1331" s="8">
        <v>0.70694444444444438</v>
      </c>
      <c r="G1331" s="4">
        <v>44992</v>
      </c>
      <c r="H1331" s="1" t="s">
        <v>1578</v>
      </c>
      <c r="I1331" s="1" t="s">
        <v>120</v>
      </c>
      <c r="J1331" s="5">
        <v>3</v>
      </c>
      <c r="K1331" s="5" t="str">
        <f>VLOOKUP(J1331,'Svátky 2023'!A$18:B$20,2,0)</f>
        <v>jiné</v>
      </c>
      <c r="L1331" s="1" t="s">
        <v>30</v>
      </c>
      <c r="M1331" s="1" t="s">
        <v>31</v>
      </c>
      <c r="N1331" s="1" t="s">
        <v>23</v>
      </c>
      <c r="O1331">
        <f t="shared" si="60"/>
        <v>2</v>
      </c>
      <c r="P1331" t="str">
        <f t="shared" si="61"/>
        <v>ANO</v>
      </c>
      <c r="Q1331" s="4" t="str">
        <f>IFERROR(VLOOKUP(E1331,'Svátky 2023'!B$2:B$14,1,0),"")</f>
        <v/>
      </c>
      <c r="R1331" t="str">
        <f t="shared" si="62"/>
        <v>ANO</v>
      </c>
    </row>
    <row r="1332" spans="1:18" x14ac:dyDescent="0.25">
      <c r="A1332" s="1" t="s">
        <v>4415</v>
      </c>
      <c r="B1332" s="1" t="s">
        <v>4416</v>
      </c>
      <c r="C1332" s="1" t="s">
        <v>4417</v>
      </c>
      <c r="D1332" s="1" t="s">
        <v>35</v>
      </c>
      <c r="E1332" s="4">
        <v>44988</v>
      </c>
      <c r="F1332" s="8">
        <v>0.7680555555555556</v>
      </c>
      <c r="G1332" s="4">
        <v>44992</v>
      </c>
      <c r="H1332" s="1" t="s">
        <v>65</v>
      </c>
      <c r="I1332" s="1" t="s">
        <v>38</v>
      </c>
      <c r="J1332" s="5">
        <v>1</v>
      </c>
      <c r="K1332" s="5" t="str">
        <f>VLOOKUP(J1332,'Svátky 2023'!A$18:B$20,2,0)</f>
        <v>neodkladné</v>
      </c>
      <c r="L1332" s="1" t="s">
        <v>30</v>
      </c>
      <c r="M1332" s="1" t="s">
        <v>22</v>
      </c>
      <c r="N1332" s="1" t="s">
        <v>23</v>
      </c>
      <c r="O1332">
        <f t="shared" si="60"/>
        <v>5</v>
      </c>
      <c r="P1332" t="str">
        <f t="shared" si="61"/>
        <v>ANO</v>
      </c>
      <c r="Q1332" s="4" t="str">
        <f>IFERROR(VLOOKUP(E1332,'Svátky 2023'!B$2:B$14,1,0),"")</f>
        <v/>
      </c>
      <c r="R1332" t="str">
        <f t="shared" si="62"/>
        <v>ANO</v>
      </c>
    </row>
    <row r="1333" spans="1:18" x14ac:dyDescent="0.25">
      <c r="A1333" s="1" t="s">
        <v>4418</v>
      </c>
      <c r="B1333" s="1" t="s">
        <v>4419</v>
      </c>
      <c r="C1333" s="1" t="s">
        <v>4420</v>
      </c>
      <c r="D1333" s="1" t="s">
        <v>48</v>
      </c>
      <c r="E1333" s="4">
        <v>44989</v>
      </c>
      <c r="F1333" s="8">
        <v>0.46249999999999997</v>
      </c>
      <c r="G1333" s="4">
        <v>44992</v>
      </c>
      <c r="H1333" s="1" t="s">
        <v>2758</v>
      </c>
      <c r="I1333" s="1" t="s">
        <v>258</v>
      </c>
      <c r="J1333" s="5">
        <v>1</v>
      </c>
      <c r="K1333" s="5" t="str">
        <f>VLOOKUP(J1333,'Svátky 2023'!A$18:B$20,2,0)</f>
        <v>neodkladné</v>
      </c>
      <c r="L1333" s="1" t="s">
        <v>21</v>
      </c>
      <c r="M1333" s="1" t="s">
        <v>22</v>
      </c>
      <c r="N1333" s="1" t="s">
        <v>23</v>
      </c>
      <c r="O1333">
        <f t="shared" si="60"/>
        <v>6</v>
      </c>
      <c r="P1333" t="str">
        <f t="shared" si="61"/>
        <v>NE</v>
      </c>
      <c r="Q1333" s="4" t="str">
        <f>IFERROR(VLOOKUP(E1333,'Svátky 2023'!B$2:B$14,1,0),"")</f>
        <v/>
      </c>
      <c r="R1333" t="str">
        <f t="shared" si="62"/>
        <v>ANO</v>
      </c>
    </row>
    <row r="1334" spans="1:18" x14ac:dyDescent="0.25">
      <c r="A1334" s="1" t="s">
        <v>4421</v>
      </c>
      <c r="B1334" s="1" t="s">
        <v>4422</v>
      </c>
      <c r="C1334" s="1" t="s">
        <v>4423</v>
      </c>
      <c r="D1334" s="1" t="s">
        <v>48</v>
      </c>
      <c r="E1334" s="4">
        <v>44989</v>
      </c>
      <c r="F1334" s="8">
        <v>0.53402777777777777</v>
      </c>
      <c r="G1334" s="4">
        <v>44992</v>
      </c>
      <c r="H1334" s="1" t="s">
        <v>301</v>
      </c>
      <c r="I1334" s="1" t="s">
        <v>264</v>
      </c>
      <c r="J1334" s="5">
        <v>3</v>
      </c>
      <c r="K1334" s="5" t="str">
        <f>VLOOKUP(J1334,'Svátky 2023'!A$18:B$20,2,0)</f>
        <v>jiné</v>
      </c>
      <c r="L1334" s="1" t="s">
        <v>30</v>
      </c>
      <c r="M1334" s="1" t="s">
        <v>31</v>
      </c>
      <c r="N1334" s="1" t="s">
        <v>23</v>
      </c>
      <c r="O1334">
        <f t="shared" si="60"/>
        <v>6</v>
      </c>
      <c r="P1334" t="str">
        <f t="shared" si="61"/>
        <v>NE</v>
      </c>
      <c r="Q1334" s="4" t="str">
        <f>IFERROR(VLOOKUP(E1334,'Svátky 2023'!B$2:B$14,1,0),"")</f>
        <v/>
      </c>
      <c r="R1334" t="str">
        <f t="shared" si="62"/>
        <v>ANO</v>
      </c>
    </row>
    <row r="1335" spans="1:18" x14ac:dyDescent="0.25">
      <c r="A1335" s="1" t="s">
        <v>4424</v>
      </c>
      <c r="B1335" s="1" t="s">
        <v>4425</v>
      </c>
      <c r="C1335" s="1" t="s">
        <v>4426</v>
      </c>
      <c r="D1335" s="1" t="s">
        <v>35</v>
      </c>
      <c r="E1335" s="4">
        <v>44990</v>
      </c>
      <c r="F1335" s="8">
        <v>0.54652777777777783</v>
      </c>
      <c r="G1335" s="4">
        <v>44992</v>
      </c>
      <c r="H1335" s="1" t="s">
        <v>115</v>
      </c>
      <c r="I1335" s="1" t="s">
        <v>151</v>
      </c>
      <c r="J1335" s="5">
        <v>2</v>
      </c>
      <c r="K1335" s="5" t="str">
        <f>VLOOKUP(J1335,'Svátky 2023'!A$18:B$20,2,0)</f>
        <v>plánované</v>
      </c>
      <c r="L1335" s="1" t="s">
        <v>21</v>
      </c>
      <c r="M1335" s="1" t="s">
        <v>22</v>
      </c>
      <c r="N1335" s="1" t="s">
        <v>23</v>
      </c>
      <c r="O1335">
        <f t="shared" si="60"/>
        <v>7</v>
      </c>
      <c r="P1335" t="str">
        <f t="shared" si="61"/>
        <v>NE</v>
      </c>
      <c r="Q1335" s="4" t="str">
        <f>IFERROR(VLOOKUP(E1335,'Svátky 2023'!B$2:B$14,1,0),"")</f>
        <v/>
      </c>
      <c r="R1335" t="str">
        <f t="shared" si="62"/>
        <v>ANO</v>
      </c>
    </row>
    <row r="1336" spans="1:18" x14ac:dyDescent="0.25">
      <c r="A1336" s="1" t="s">
        <v>4427</v>
      </c>
      <c r="B1336" s="1" t="s">
        <v>4428</v>
      </c>
      <c r="C1336" s="1" t="s">
        <v>4429</v>
      </c>
      <c r="D1336" s="1" t="s">
        <v>48</v>
      </c>
      <c r="E1336" s="4">
        <v>44990</v>
      </c>
      <c r="F1336" s="8">
        <v>0.56180555555555556</v>
      </c>
      <c r="G1336" s="4">
        <v>44992</v>
      </c>
      <c r="H1336" s="1" t="s">
        <v>2592</v>
      </c>
      <c r="I1336" s="1" t="s">
        <v>151</v>
      </c>
      <c r="J1336" s="5">
        <v>2</v>
      </c>
      <c r="K1336" s="5" t="str">
        <f>VLOOKUP(J1336,'Svátky 2023'!A$18:B$20,2,0)</f>
        <v>plánované</v>
      </c>
      <c r="L1336" s="1" t="s">
        <v>21</v>
      </c>
      <c r="M1336" s="1" t="s">
        <v>22</v>
      </c>
      <c r="N1336" s="1" t="s">
        <v>23</v>
      </c>
      <c r="O1336">
        <f t="shared" si="60"/>
        <v>7</v>
      </c>
      <c r="P1336" t="str">
        <f t="shared" si="61"/>
        <v>NE</v>
      </c>
      <c r="Q1336" s="4" t="str">
        <f>IFERROR(VLOOKUP(E1336,'Svátky 2023'!B$2:B$14,1,0),"")</f>
        <v/>
      </c>
      <c r="R1336" t="str">
        <f t="shared" si="62"/>
        <v>ANO</v>
      </c>
    </row>
    <row r="1337" spans="1:18" x14ac:dyDescent="0.25">
      <c r="A1337" s="1" t="s">
        <v>4430</v>
      </c>
      <c r="B1337" s="1" t="s">
        <v>4431</v>
      </c>
      <c r="C1337" s="1" t="s">
        <v>4432</v>
      </c>
      <c r="D1337" s="1" t="s">
        <v>48</v>
      </c>
      <c r="E1337" s="4">
        <v>44990</v>
      </c>
      <c r="F1337" s="8">
        <v>0.56319444444444444</v>
      </c>
      <c r="G1337" s="4">
        <v>44992</v>
      </c>
      <c r="H1337" s="1" t="s">
        <v>2328</v>
      </c>
      <c r="I1337" s="1" t="s">
        <v>145</v>
      </c>
      <c r="J1337" s="5">
        <v>3</v>
      </c>
      <c r="K1337" s="5" t="str">
        <f>VLOOKUP(J1337,'Svátky 2023'!A$18:B$20,2,0)</f>
        <v>jiné</v>
      </c>
      <c r="L1337" s="1" t="s">
        <v>30</v>
      </c>
      <c r="M1337" s="1" t="s">
        <v>31</v>
      </c>
      <c r="N1337" s="1" t="s">
        <v>23</v>
      </c>
      <c r="O1337">
        <f t="shared" si="60"/>
        <v>7</v>
      </c>
      <c r="P1337" t="str">
        <f t="shared" si="61"/>
        <v>NE</v>
      </c>
      <c r="Q1337" s="4" t="str">
        <f>IFERROR(VLOOKUP(E1337,'Svátky 2023'!B$2:B$14,1,0),"")</f>
        <v/>
      </c>
      <c r="R1337" t="str">
        <f t="shared" si="62"/>
        <v>ANO</v>
      </c>
    </row>
    <row r="1338" spans="1:18" x14ac:dyDescent="0.25">
      <c r="A1338" s="1" t="s">
        <v>4433</v>
      </c>
      <c r="B1338" s="1" t="s">
        <v>4434</v>
      </c>
      <c r="C1338" s="1" t="s">
        <v>4435</v>
      </c>
      <c r="D1338" s="1" t="s">
        <v>35</v>
      </c>
      <c r="E1338" s="4">
        <v>44990</v>
      </c>
      <c r="F1338" s="8">
        <v>0.57222222222222219</v>
      </c>
      <c r="G1338" s="4">
        <v>44992</v>
      </c>
      <c r="H1338" s="1" t="s">
        <v>86</v>
      </c>
      <c r="I1338" s="1" t="s">
        <v>51</v>
      </c>
      <c r="J1338" s="5">
        <v>1</v>
      </c>
      <c r="K1338" s="5" t="str">
        <f>VLOOKUP(J1338,'Svátky 2023'!A$18:B$20,2,0)</f>
        <v>neodkladné</v>
      </c>
      <c r="L1338" s="1" t="s">
        <v>21</v>
      </c>
      <c r="M1338" s="1" t="s">
        <v>22</v>
      </c>
      <c r="N1338" s="1" t="s">
        <v>23</v>
      </c>
      <c r="O1338">
        <f t="shared" si="60"/>
        <v>7</v>
      </c>
      <c r="P1338" t="str">
        <f t="shared" si="61"/>
        <v>NE</v>
      </c>
      <c r="Q1338" s="4" t="str">
        <f>IFERROR(VLOOKUP(E1338,'Svátky 2023'!B$2:B$14,1,0),"")</f>
        <v/>
      </c>
      <c r="R1338" t="str">
        <f t="shared" si="62"/>
        <v>ANO</v>
      </c>
    </row>
    <row r="1339" spans="1:18" x14ac:dyDescent="0.25">
      <c r="A1339" s="1" t="s">
        <v>4436</v>
      </c>
      <c r="B1339" s="1" t="s">
        <v>4437</v>
      </c>
      <c r="C1339" s="1" t="s">
        <v>4438</v>
      </c>
      <c r="D1339" s="1" t="s">
        <v>16</v>
      </c>
      <c r="E1339" s="4">
        <v>44990</v>
      </c>
      <c r="F1339" s="8">
        <v>0.57361111111111118</v>
      </c>
      <c r="G1339" s="4">
        <v>44992</v>
      </c>
      <c r="H1339" s="1" t="s">
        <v>948</v>
      </c>
      <c r="I1339" s="1" t="s">
        <v>151</v>
      </c>
      <c r="J1339" s="5">
        <v>2</v>
      </c>
      <c r="K1339" s="5" t="str">
        <f>VLOOKUP(J1339,'Svátky 2023'!A$18:B$20,2,0)</f>
        <v>plánované</v>
      </c>
      <c r="L1339" s="1" t="s">
        <v>21</v>
      </c>
      <c r="M1339" s="1" t="s">
        <v>22</v>
      </c>
      <c r="N1339" s="1" t="s">
        <v>23</v>
      </c>
      <c r="O1339">
        <f t="shared" si="60"/>
        <v>7</v>
      </c>
      <c r="P1339" t="str">
        <f t="shared" si="61"/>
        <v>NE</v>
      </c>
      <c r="Q1339" s="4" t="str">
        <f>IFERROR(VLOOKUP(E1339,'Svátky 2023'!B$2:B$14,1,0),"")</f>
        <v/>
      </c>
      <c r="R1339" t="str">
        <f t="shared" si="62"/>
        <v>ANO</v>
      </c>
    </row>
    <row r="1340" spans="1:18" x14ac:dyDescent="0.25">
      <c r="A1340" s="1" t="s">
        <v>4439</v>
      </c>
      <c r="B1340" s="1" t="s">
        <v>4440</v>
      </c>
      <c r="C1340" s="1" t="s">
        <v>4441</v>
      </c>
      <c r="D1340" s="1" t="s">
        <v>35</v>
      </c>
      <c r="E1340" s="4">
        <v>44990</v>
      </c>
      <c r="F1340" s="8">
        <v>0.5756944444444444</v>
      </c>
      <c r="G1340" s="4">
        <v>44992</v>
      </c>
      <c r="H1340" s="1" t="s">
        <v>598</v>
      </c>
      <c r="I1340" s="1" t="s">
        <v>145</v>
      </c>
      <c r="J1340" s="5">
        <v>3</v>
      </c>
      <c r="K1340" s="5" t="str">
        <f>VLOOKUP(J1340,'Svátky 2023'!A$18:B$20,2,0)</f>
        <v>jiné</v>
      </c>
      <c r="L1340" s="1" t="s">
        <v>30</v>
      </c>
      <c r="M1340" s="1" t="s">
        <v>31</v>
      </c>
      <c r="N1340" s="1" t="s">
        <v>23</v>
      </c>
      <c r="O1340">
        <f t="shared" si="60"/>
        <v>7</v>
      </c>
      <c r="P1340" t="str">
        <f t="shared" si="61"/>
        <v>NE</v>
      </c>
      <c r="Q1340" s="4" t="str">
        <f>IFERROR(VLOOKUP(E1340,'Svátky 2023'!B$2:B$14,1,0),"")</f>
        <v/>
      </c>
      <c r="R1340" t="str">
        <f t="shared" si="62"/>
        <v>ANO</v>
      </c>
    </row>
    <row r="1341" spans="1:18" x14ac:dyDescent="0.25">
      <c r="A1341" s="1" t="s">
        <v>4442</v>
      </c>
      <c r="B1341" s="1" t="s">
        <v>4443</v>
      </c>
      <c r="C1341" s="1" t="s">
        <v>4444</v>
      </c>
      <c r="D1341" s="1" t="s">
        <v>48</v>
      </c>
      <c r="E1341" s="4">
        <v>44990</v>
      </c>
      <c r="F1341" s="8">
        <v>0.5805555555555556</v>
      </c>
      <c r="G1341" s="4">
        <v>44992</v>
      </c>
      <c r="H1341" s="1" t="s">
        <v>111</v>
      </c>
      <c r="I1341" s="1" t="s">
        <v>51</v>
      </c>
      <c r="J1341" s="5">
        <v>2</v>
      </c>
      <c r="K1341" s="5" t="str">
        <f>VLOOKUP(J1341,'Svátky 2023'!A$18:B$20,2,0)</f>
        <v>plánované</v>
      </c>
      <c r="L1341" s="1" t="s">
        <v>21</v>
      </c>
      <c r="M1341" s="1" t="s">
        <v>22</v>
      </c>
      <c r="N1341" s="1" t="s">
        <v>23</v>
      </c>
      <c r="O1341">
        <f t="shared" si="60"/>
        <v>7</v>
      </c>
      <c r="P1341" t="str">
        <f t="shared" si="61"/>
        <v>NE</v>
      </c>
      <c r="Q1341" s="4" t="str">
        <f>IFERROR(VLOOKUP(E1341,'Svátky 2023'!B$2:B$14,1,0),"")</f>
        <v/>
      </c>
      <c r="R1341" t="str">
        <f t="shared" si="62"/>
        <v>ANO</v>
      </c>
    </row>
    <row r="1342" spans="1:18" x14ac:dyDescent="0.25">
      <c r="A1342" s="1" t="s">
        <v>4445</v>
      </c>
      <c r="B1342" s="1" t="s">
        <v>4446</v>
      </c>
      <c r="C1342" s="1" t="s">
        <v>4447</v>
      </c>
      <c r="D1342" s="1" t="s">
        <v>35</v>
      </c>
      <c r="E1342" s="4">
        <v>44990</v>
      </c>
      <c r="F1342" s="8">
        <v>0.59166666666666667</v>
      </c>
      <c r="G1342" s="4">
        <v>44992</v>
      </c>
      <c r="H1342" s="1" t="s">
        <v>640</v>
      </c>
      <c r="I1342" s="1" t="s">
        <v>151</v>
      </c>
      <c r="J1342" s="5">
        <v>2</v>
      </c>
      <c r="K1342" s="5" t="str">
        <f>VLOOKUP(J1342,'Svátky 2023'!A$18:B$20,2,0)</f>
        <v>plánované</v>
      </c>
      <c r="L1342" s="1" t="s">
        <v>21</v>
      </c>
      <c r="M1342" s="1" t="s">
        <v>22</v>
      </c>
      <c r="N1342" s="1" t="s">
        <v>23</v>
      </c>
      <c r="O1342">
        <f t="shared" si="60"/>
        <v>7</v>
      </c>
      <c r="P1342" t="str">
        <f t="shared" si="61"/>
        <v>NE</v>
      </c>
      <c r="Q1342" s="4" t="str">
        <f>IFERROR(VLOOKUP(E1342,'Svátky 2023'!B$2:B$14,1,0),"")</f>
        <v/>
      </c>
      <c r="R1342" t="str">
        <f t="shared" si="62"/>
        <v>ANO</v>
      </c>
    </row>
    <row r="1343" spans="1:18" x14ac:dyDescent="0.25">
      <c r="A1343" s="1" t="s">
        <v>4448</v>
      </c>
      <c r="B1343" s="1" t="s">
        <v>4449</v>
      </c>
      <c r="C1343" s="1" t="s">
        <v>4450</v>
      </c>
      <c r="D1343" s="1" t="s">
        <v>35</v>
      </c>
      <c r="E1343" s="4">
        <v>44990</v>
      </c>
      <c r="F1343" s="8">
        <v>0.59444444444444444</v>
      </c>
      <c r="G1343" s="4">
        <v>44992</v>
      </c>
      <c r="H1343" s="1" t="s">
        <v>2328</v>
      </c>
      <c r="I1343" s="1" t="s">
        <v>145</v>
      </c>
      <c r="J1343" s="5">
        <v>3</v>
      </c>
      <c r="K1343" s="5" t="str">
        <f>VLOOKUP(J1343,'Svátky 2023'!A$18:B$20,2,0)</f>
        <v>jiné</v>
      </c>
      <c r="L1343" s="1" t="s">
        <v>30</v>
      </c>
      <c r="M1343" s="1" t="s">
        <v>31</v>
      </c>
      <c r="N1343" s="1" t="s">
        <v>23</v>
      </c>
      <c r="O1343">
        <f t="shared" si="60"/>
        <v>7</v>
      </c>
      <c r="P1343" t="str">
        <f t="shared" si="61"/>
        <v>NE</v>
      </c>
      <c r="Q1343" s="4" t="str">
        <f>IFERROR(VLOOKUP(E1343,'Svátky 2023'!B$2:B$14,1,0),"")</f>
        <v/>
      </c>
      <c r="R1343" t="str">
        <f t="shared" si="62"/>
        <v>ANO</v>
      </c>
    </row>
    <row r="1344" spans="1:18" x14ac:dyDescent="0.25">
      <c r="A1344" s="1" t="s">
        <v>4451</v>
      </c>
      <c r="B1344" s="1" t="s">
        <v>4452</v>
      </c>
      <c r="C1344" s="1" t="s">
        <v>4453</v>
      </c>
      <c r="D1344" s="1" t="s">
        <v>100</v>
      </c>
      <c r="E1344" s="4">
        <v>44990</v>
      </c>
      <c r="F1344" s="8">
        <v>0.60625000000000007</v>
      </c>
      <c r="G1344" s="4">
        <v>44992</v>
      </c>
      <c r="H1344" s="1" t="s">
        <v>297</v>
      </c>
      <c r="I1344" s="1" t="s">
        <v>51</v>
      </c>
      <c r="J1344" s="5">
        <v>2</v>
      </c>
      <c r="K1344" s="5" t="str">
        <f>VLOOKUP(J1344,'Svátky 2023'!A$18:B$20,2,0)</f>
        <v>plánované</v>
      </c>
      <c r="L1344" s="1" t="s">
        <v>21</v>
      </c>
      <c r="M1344" s="1" t="s">
        <v>22</v>
      </c>
      <c r="N1344" s="1" t="s">
        <v>23</v>
      </c>
      <c r="O1344">
        <f t="shared" si="60"/>
        <v>7</v>
      </c>
      <c r="P1344" t="str">
        <f t="shared" si="61"/>
        <v>NE</v>
      </c>
      <c r="Q1344" s="4" t="str">
        <f>IFERROR(VLOOKUP(E1344,'Svátky 2023'!B$2:B$14,1,0),"")</f>
        <v/>
      </c>
      <c r="R1344" t="str">
        <f t="shared" si="62"/>
        <v>ANO</v>
      </c>
    </row>
    <row r="1345" spans="1:18" x14ac:dyDescent="0.25">
      <c r="A1345" s="1" t="s">
        <v>4454</v>
      </c>
      <c r="B1345" s="1" t="s">
        <v>4455</v>
      </c>
      <c r="C1345" s="1" t="s">
        <v>4456</v>
      </c>
      <c r="D1345" s="1" t="s">
        <v>35</v>
      </c>
      <c r="E1345" s="4">
        <v>44991</v>
      </c>
      <c r="F1345" s="8">
        <v>6.7361111111111108E-2</v>
      </c>
      <c r="G1345" s="4">
        <v>44992</v>
      </c>
      <c r="H1345" s="1" t="s">
        <v>2988</v>
      </c>
      <c r="I1345" s="1" t="s">
        <v>38</v>
      </c>
      <c r="J1345" s="5">
        <v>3</v>
      </c>
      <c r="K1345" s="5" t="str">
        <f>VLOOKUP(J1345,'Svátky 2023'!A$18:B$20,2,0)</f>
        <v>jiné</v>
      </c>
      <c r="L1345" s="1" t="s">
        <v>21</v>
      </c>
      <c r="M1345" s="1" t="s">
        <v>22</v>
      </c>
      <c r="N1345" s="1" t="s">
        <v>23</v>
      </c>
      <c r="O1345">
        <f t="shared" si="60"/>
        <v>1</v>
      </c>
      <c r="P1345" t="str">
        <f t="shared" si="61"/>
        <v>ANO</v>
      </c>
      <c r="Q1345" s="4" t="str">
        <f>IFERROR(VLOOKUP(E1345,'Svátky 2023'!B$2:B$14,1,0),"")</f>
        <v/>
      </c>
      <c r="R1345" t="str">
        <f t="shared" si="62"/>
        <v>ANO</v>
      </c>
    </row>
    <row r="1346" spans="1:18" x14ac:dyDescent="0.25">
      <c r="A1346" s="1" t="s">
        <v>4457</v>
      </c>
      <c r="B1346" s="1" t="s">
        <v>4458</v>
      </c>
      <c r="C1346" s="1" t="s">
        <v>4459</v>
      </c>
      <c r="D1346" s="1" t="s">
        <v>35</v>
      </c>
      <c r="E1346" s="4">
        <v>44991</v>
      </c>
      <c r="F1346" s="8">
        <v>0.10486111111111111</v>
      </c>
      <c r="G1346" s="4">
        <v>44992</v>
      </c>
      <c r="H1346" s="1" t="s">
        <v>297</v>
      </c>
      <c r="I1346" s="1" t="s">
        <v>44</v>
      </c>
      <c r="J1346" s="5">
        <v>3</v>
      </c>
      <c r="K1346" s="5" t="str">
        <f>VLOOKUP(J1346,'Svátky 2023'!A$18:B$20,2,0)</f>
        <v>jiné</v>
      </c>
      <c r="L1346" s="1" t="s">
        <v>30</v>
      </c>
      <c r="M1346" s="1" t="s">
        <v>31</v>
      </c>
      <c r="N1346" s="1" t="s">
        <v>23</v>
      </c>
      <c r="O1346">
        <f t="shared" si="60"/>
        <v>1</v>
      </c>
      <c r="P1346" t="str">
        <f t="shared" si="61"/>
        <v>ANO</v>
      </c>
      <c r="Q1346" s="4" t="str">
        <f>IFERROR(VLOOKUP(E1346,'Svátky 2023'!B$2:B$14,1,0),"")</f>
        <v/>
      </c>
      <c r="R1346" t="str">
        <f t="shared" si="62"/>
        <v>ANO</v>
      </c>
    </row>
    <row r="1347" spans="1:18" x14ac:dyDescent="0.25">
      <c r="A1347" s="1" t="s">
        <v>4460</v>
      </c>
      <c r="B1347" s="1" t="s">
        <v>4461</v>
      </c>
      <c r="C1347" s="1" t="s">
        <v>4462</v>
      </c>
      <c r="D1347" s="1" t="s">
        <v>35</v>
      </c>
      <c r="E1347" s="4">
        <v>44991</v>
      </c>
      <c r="F1347" s="8">
        <v>0.30208333333333331</v>
      </c>
      <c r="G1347" s="4">
        <v>44992</v>
      </c>
      <c r="H1347" s="1" t="s">
        <v>302</v>
      </c>
      <c r="I1347" s="1" t="s">
        <v>19</v>
      </c>
      <c r="J1347" s="5">
        <v>1</v>
      </c>
      <c r="K1347" s="5" t="str">
        <f>VLOOKUP(J1347,'Svátky 2023'!A$18:B$20,2,0)</f>
        <v>neodkladné</v>
      </c>
      <c r="L1347" s="1" t="s">
        <v>22</v>
      </c>
      <c r="M1347" s="1" t="s">
        <v>22</v>
      </c>
      <c r="N1347" s="1" t="s">
        <v>23</v>
      </c>
      <c r="O1347">
        <f t="shared" ref="O1347:O1410" si="63">WEEKDAY(E1347,2)</f>
        <v>1</v>
      </c>
      <c r="P1347" t="str">
        <f t="shared" ref="P1347:P1410" si="64">IF(F1347&gt;V$1,"ANO",IF(F1347&lt;X$1,"ANO","NE"))</f>
        <v>NE</v>
      </c>
      <c r="Q1347" s="4" t="str">
        <f>IFERROR(VLOOKUP(E1347,'Svátky 2023'!B$2:B$14,1,0),"")</f>
        <v/>
      </c>
      <c r="R1347" t="str">
        <f t="shared" ref="R1347:R1410" si="65">IF(OR(O1347&gt;5,P1347="ANO",Q1347&lt;&gt;""),"ANO","")</f>
        <v/>
      </c>
    </row>
    <row r="1348" spans="1:18" x14ac:dyDescent="0.25">
      <c r="A1348" s="1" t="s">
        <v>4464</v>
      </c>
      <c r="B1348" s="1" t="s">
        <v>4465</v>
      </c>
      <c r="C1348" s="1" t="s">
        <v>4466</v>
      </c>
      <c r="D1348" s="1" t="s">
        <v>64</v>
      </c>
      <c r="E1348" s="4">
        <v>44991</v>
      </c>
      <c r="F1348" s="8">
        <v>0.41180555555555554</v>
      </c>
      <c r="G1348" s="4">
        <v>44992</v>
      </c>
      <c r="H1348" s="1" t="s">
        <v>81</v>
      </c>
      <c r="I1348" s="1" t="s">
        <v>38</v>
      </c>
      <c r="J1348" s="5">
        <v>1</v>
      </c>
      <c r="K1348" s="5" t="str">
        <f>VLOOKUP(J1348,'Svátky 2023'!A$18:B$20,2,0)</f>
        <v>neodkladné</v>
      </c>
      <c r="L1348" s="1" t="s">
        <v>30</v>
      </c>
      <c r="M1348" s="1" t="s">
        <v>20</v>
      </c>
      <c r="N1348" s="1" t="s">
        <v>23</v>
      </c>
      <c r="O1348">
        <f t="shared" si="63"/>
        <v>1</v>
      </c>
      <c r="P1348" t="str">
        <f t="shared" si="64"/>
        <v>NE</v>
      </c>
      <c r="Q1348" s="4" t="str">
        <f>IFERROR(VLOOKUP(E1348,'Svátky 2023'!B$2:B$14,1,0),"")</f>
        <v/>
      </c>
      <c r="R1348" t="str">
        <f t="shared" si="65"/>
        <v/>
      </c>
    </row>
    <row r="1349" spans="1:18" x14ac:dyDescent="0.25">
      <c r="A1349" s="1" t="s">
        <v>4467</v>
      </c>
      <c r="B1349" s="1" t="s">
        <v>4468</v>
      </c>
      <c r="C1349" s="1" t="s">
        <v>4469</v>
      </c>
      <c r="D1349" s="1" t="s">
        <v>100</v>
      </c>
      <c r="E1349" s="4">
        <v>44991</v>
      </c>
      <c r="F1349" s="8">
        <v>0.48958333333333331</v>
      </c>
      <c r="G1349" s="4">
        <v>44992</v>
      </c>
      <c r="H1349" s="1" t="s">
        <v>2280</v>
      </c>
      <c r="I1349" s="1" t="s">
        <v>51</v>
      </c>
      <c r="J1349" s="5">
        <v>1</v>
      </c>
      <c r="K1349" s="5" t="str">
        <f>VLOOKUP(J1349,'Svátky 2023'!A$18:B$20,2,0)</f>
        <v>neodkladné</v>
      </c>
      <c r="L1349" s="1" t="s">
        <v>21</v>
      </c>
      <c r="M1349" s="1" t="s">
        <v>22</v>
      </c>
      <c r="N1349" s="1" t="s">
        <v>23</v>
      </c>
      <c r="O1349">
        <f t="shared" si="63"/>
        <v>1</v>
      </c>
      <c r="P1349" t="str">
        <f t="shared" si="64"/>
        <v>NE</v>
      </c>
      <c r="Q1349" s="4" t="str">
        <f>IFERROR(VLOOKUP(E1349,'Svátky 2023'!B$2:B$14,1,0),"")</f>
        <v/>
      </c>
      <c r="R1349" t="str">
        <f t="shared" si="65"/>
        <v/>
      </c>
    </row>
    <row r="1350" spans="1:18" x14ac:dyDescent="0.25">
      <c r="A1350" s="1" t="s">
        <v>4470</v>
      </c>
      <c r="B1350" s="1" t="s">
        <v>4471</v>
      </c>
      <c r="C1350" s="1" t="s">
        <v>4472</v>
      </c>
      <c r="D1350" s="1" t="s">
        <v>64</v>
      </c>
      <c r="E1350" s="4">
        <v>44991</v>
      </c>
      <c r="F1350" s="8">
        <v>0.57916666666666672</v>
      </c>
      <c r="G1350" s="4">
        <v>44992</v>
      </c>
      <c r="H1350" s="1" t="s">
        <v>802</v>
      </c>
      <c r="I1350" s="1" t="s">
        <v>44</v>
      </c>
      <c r="J1350" s="5">
        <v>3</v>
      </c>
      <c r="K1350" s="5" t="str">
        <f>VLOOKUP(J1350,'Svátky 2023'!A$18:B$20,2,0)</f>
        <v>jiné</v>
      </c>
      <c r="L1350" s="1" t="s">
        <v>30</v>
      </c>
      <c r="M1350" s="1" t="s">
        <v>31</v>
      </c>
      <c r="N1350" s="1" t="s">
        <v>23</v>
      </c>
      <c r="O1350">
        <f t="shared" si="63"/>
        <v>1</v>
      </c>
      <c r="P1350" t="str">
        <f t="shared" si="64"/>
        <v>NE</v>
      </c>
      <c r="Q1350" s="4" t="str">
        <f>IFERROR(VLOOKUP(E1350,'Svátky 2023'!B$2:B$14,1,0),"")</f>
        <v/>
      </c>
      <c r="R1350" t="str">
        <f t="shared" si="65"/>
        <v/>
      </c>
    </row>
    <row r="1351" spans="1:18" x14ac:dyDescent="0.25">
      <c r="A1351" s="1" t="s">
        <v>4473</v>
      </c>
      <c r="B1351" s="1" t="s">
        <v>4474</v>
      </c>
      <c r="C1351" s="1" t="s">
        <v>4475</v>
      </c>
      <c r="D1351" s="1" t="s">
        <v>48</v>
      </c>
      <c r="E1351" s="4">
        <v>44991</v>
      </c>
      <c r="F1351" s="8">
        <v>0.5</v>
      </c>
      <c r="G1351" s="4">
        <v>44993</v>
      </c>
      <c r="H1351" s="1" t="s">
        <v>893</v>
      </c>
      <c r="I1351" s="1" t="s">
        <v>151</v>
      </c>
      <c r="J1351" s="5">
        <v>2</v>
      </c>
      <c r="K1351" s="5" t="str">
        <f>VLOOKUP(J1351,'Svátky 2023'!A$18:B$20,2,0)</f>
        <v>plánované</v>
      </c>
      <c r="L1351" s="1" t="s">
        <v>21</v>
      </c>
      <c r="M1351" s="1" t="s">
        <v>22</v>
      </c>
      <c r="N1351" s="1" t="s">
        <v>23</v>
      </c>
      <c r="O1351">
        <f t="shared" si="63"/>
        <v>1</v>
      </c>
      <c r="P1351" t="str">
        <f t="shared" si="64"/>
        <v>NE</v>
      </c>
      <c r="Q1351" s="4" t="str">
        <f>IFERROR(VLOOKUP(E1351,'Svátky 2023'!B$2:B$14,1,0),"")</f>
        <v/>
      </c>
      <c r="R1351" t="str">
        <f t="shared" si="65"/>
        <v/>
      </c>
    </row>
    <row r="1352" spans="1:18" x14ac:dyDescent="0.25">
      <c r="A1352" s="1" t="s">
        <v>4476</v>
      </c>
      <c r="B1352" s="1" t="s">
        <v>4477</v>
      </c>
      <c r="C1352" s="1" t="s">
        <v>4478</v>
      </c>
      <c r="D1352" s="1" t="s">
        <v>48</v>
      </c>
      <c r="E1352" s="4">
        <v>44991</v>
      </c>
      <c r="F1352" s="8">
        <v>0.49861111111111112</v>
      </c>
      <c r="G1352" s="4">
        <v>44993</v>
      </c>
      <c r="H1352" s="1" t="s">
        <v>582</v>
      </c>
      <c r="I1352" s="1" t="s">
        <v>145</v>
      </c>
      <c r="J1352" s="5">
        <v>3</v>
      </c>
      <c r="K1352" s="5" t="str">
        <f>VLOOKUP(J1352,'Svátky 2023'!A$18:B$20,2,0)</f>
        <v>jiné</v>
      </c>
      <c r="L1352" s="1" t="s">
        <v>30</v>
      </c>
      <c r="M1352" s="1" t="s">
        <v>31</v>
      </c>
      <c r="N1352" s="1" t="s">
        <v>23</v>
      </c>
      <c r="O1352">
        <f t="shared" si="63"/>
        <v>1</v>
      </c>
      <c r="P1352" t="str">
        <f t="shared" si="64"/>
        <v>NE</v>
      </c>
      <c r="Q1352" s="4" t="str">
        <f>IFERROR(VLOOKUP(E1352,'Svátky 2023'!B$2:B$14,1,0),"")</f>
        <v/>
      </c>
      <c r="R1352" t="str">
        <f t="shared" si="65"/>
        <v/>
      </c>
    </row>
    <row r="1353" spans="1:18" x14ac:dyDescent="0.25">
      <c r="A1353" s="1" t="s">
        <v>4479</v>
      </c>
      <c r="B1353" s="1" t="s">
        <v>4480</v>
      </c>
      <c r="C1353" s="1" t="s">
        <v>4481</v>
      </c>
      <c r="D1353" s="1" t="s">
        <v>48</v>
      </c>
      <c r="E1353" s="4">
        <v>44991</v>
      </c>
      <c r="F1353" s="8">
        <v>0.50416666666666665</v>
      </c>
      <c r="G1353" s="4">
        <v>44993</v>
      </c>
      <c r="H1353" s="1" t="s">
        <v>2280</v>
      </c>
      <c r="I1353" s="1" t="s">
        <v>145</v>
      </c>
      <c r="J1353" s="5">
        <v>3</v>
      </c>
      <c r="K1353" s="5" t="str">
        <f>VLOOKUP(J1353,'Svátky 2023'!A$18:B$20,2,0)</f>
        <v>jiné</v>
      </c>
      <c r="L1353" s="1" t="s">
        <v>30</v>
      </c>
      <c r="M1353" s="1" t="s">
        <v>31</v>
      </c>
      <c r="N1353" s="1" t="s">
        <v>23</v>
      </c>
      <c r="O1353">
        <f t="shared" si="63"/>
        <v>1</v>
      </c>
      <c r="P1353" t="str">
        <f t="shared" si="64"/>
        <v>NE</v>
      </c>
      <c r="Q1353" s="4" t="str">
        <f>IFERROR(VLOOKUP(E1353,'Svátky 2023'!B$2:B$14,1,0),"")</f>
        <v/>
      </c>
      <c r="R1353" t="str">
        <f t="shared" si="65"/>
        <v/>
      </c>
    </row>
    <row r="1354" spans="1:18" x14ac:dyDescent="0.25">
      <c r="A1354" s="1" t="s">
        <v>4482</v>
      </c>
      <c r="B1354" s="1" t="s">
        <v>4483</v>
      </c>
      <c r="C1354" s="1" t="s">
        <v>4484</v>
      </c>
      <c r="D1354" s="1" t="s">
        <v>64</v>
      </c>
      <c r="E1354" s="4">
        <v>44992</v>
      </c>
      <c r="F1354" s="8">
        <v>0.60833333333333328</v>
      </c>
      <c r="G1354" s="4">
        <v>44993</v>
      </c>
      <c r="H1354" s="1" t="s">
        <v>991</v>
      </c>
      <c r="I1354" s="1" t="s">
        <v>38</v>
      </c>
      <c r="J1354" s="5">
        <v>1</v>
      </c>
      <c r="K1354" s="5" t="str">
        <f>VLOOKUP(J1354,'Svátky 2023'!A$18:B$20,2,0)</f>
        <v>neodkladné</v>
      </c>
      <c r="L1354" s="1" t="s">
        <v>22</v>
      </c>
      <c r="M1354" s="1" t="s">
        <v>22</v>
      </c>
      <c r="N1354" s="1" t="s">
        <v>23</v>
      </c>
      <c r="O1354">
        <f t="shared" si="63"/>
        <v>2</v>
      </c>
      <c r="P1354" t="str">
        <f t="shared" si="64"/>
        <v>NE</v>
      </c>
      <c r="Q1354" s="4" t="str">
        <f>IFERROR(VLOOKUP(E1354,'Svátky 2023'!B$2:B$14,1,0),"")</f>
        <v/>
      </c>
      <c r="R1354" t="str">
        <f t="shared" si="65"/>
        <v/>
      </c>
    </row>
    <row r="1355" spans="1:18" x14ac:dyDescent="0.25">
      <c r="A1355" s="1" t="s">
        <v>4485</v>
      </c>
      <c r="B1355" s="1" t="s">
        <v>4486</v>
      </c>
      <c r="C1355" s="1" t="s">
        <v>4487</v>
      </c>
      <c r="D1355" s="1" t="s">
        <v>35</v>
      </c>
      <c r="E1355" s="4">
        <v>44981</v>
      </c>
      <c r="F1355" s="8">
        <v>0.6430555555555556</v>
      </c>
      <c r="G1355" s="4">
        <v>44993</v>
      </c>
      <c r="H1355" s="1" t="s">
        <v>645</v>
      </c>
      <c r="I1355" s="1" t="s">
        <v>151</v>
      </c>
      <c r="J1355" s="5">
        <v>1</v>
      </c>
      <c r="K1355" s="5" t="str">
        <f>VLOOKUP(J1355,'Svátky 2023'!A$18:B$20,2,0)</f>
        <v>neodkladné</v>
      </c>
      <c r="L1355" s="1" t="s">
        <v>31</v>
      </c>
      <c r="M1355" s="1" t="s">
        <v>22</v>
      </c>
      <c r="N1355" s="1" t="s">
        <v>23</v>
      </c>
      <c r="O1355">
        <f t="shared" si="63"/>
        <v>5</v>
      </c>
      <c r="P1355" t="str">
        <f t="shared" si="64"/>
        <v>ANO</v>
      </c>
      <c r="Q1355" s="4" t="str">
        <f>IFERROR(VLOOKUP(E1355,'Svátky 2023'!B$2:B$14,1,0),"")</f>
        <v/>
      </c>
      <c r="R1355" t="str">
        <f t="shared" si="65"/>
        <v>ANO</v>
      </c>
    </row>
    <row r="1356" spans="1:18" x14ac:dyDescent="0.25">
      <c r="A1356" s="1" t="s">
        <v>4488</v>
      </c>
      <c r="B1356" s="1" t="s">
        <v>4489</v>
      </c>
      <c r="C1356" s="1" t="s">
        <v>4490</v>
      </c>
      <c r="D1356" s="1" t="s">
        <v>35</v>
      </c>
      <c r="E1356" s="4">
        <v>44981</v>
      </c>
      <c r="F1356" s="8">
        <v>0.65</v>
      </c>
      <c r="G1356" s="4">
        <v>44993</v>
      </c>
      <c r="H1356" s="1" t="s">
        <v>606</v>
      </c>
      <c r="I1356" s="1" t="s">
        <v>145</v>
      </c>
      <c r="J1356" s="5">
        <v>3</v>
      </c>
      <c r="K1356" s="5" t="str">
        <f>VLOOKUP(J1356,'Svátky 2023'!A$18:B$20,2,0)</f>
        <v>jiné</v>
      </c>
      <c r="L1356" s="1" t="s">
        <v>30</v>
      </c>
      <c r="M1356" s="1" t="s">
        <v>31</v>
      </c>
      <c r="N1356" s="1" t="s">
        <v>23</v>
      </c>
      <c r="O1356">
        <f t="shared" si="63"/>
        <v>5</v>
      </c>
      <c r="P1356" t="str">
        <f t="shared" si="64"/>
        <v>ANO</v>
      </c>
      <c r="Q1356" s="4" t="str">
        <f>IFERROR(VLOOKUP(E1356,'Svátky 2023'!B$2:B$14,1,0),"")</f>
        <v/>
      </c>
      <c r="R1356" t="str">
        <f t="shared" si="65"/>
        <v>ANO</v>
      </c>
    </row>
    <row r="1357" spans="1:18" x14ac:dyDescent="0.25">
      <c r="A1357" s="1" t="s">
        <v>4491</v>
      </c>
      <c r="B1357" s="1" t="s">
        <v>4492</v>
      </c>
      <c r="C1357" s="1" t="s">
        <v>4493</v>
      </c>
      <c r="D1357" s="1" t="s">
        <v>48</v>
      </c>
      <c r="E1357" s="4">
        <v>44989</v>
      </c>
      <c r="F1357" s="8">
        <v>0.64027777777777783</v>
      </c>
      <c r="G1357" s="4">
        <v>44993</v>
      </c>
      <c r="H1357" s="1" t="s">
        <v>2988</v>
      </c>
      <c r="I1357" s="1" t="s">
        <v>38</v>
      </c>
      <c r="J1357" s="5">
        <v>1</v>
      </c>
      <c r="K1357" s="5" t="str">
        <f>VLOOKUP(J1357,'Svátky 2023'!A$18:B$20,2,0)</f>
        <v>neodkladné</v>
      </c>
      <c r="L1357" s="1" t="s">
        <v>31</v>
      </c>
      <c r="M1357" s="1" t="s">
        <v>22</v>
      </c>
      <c r="N1357" s="1" t="s">
        <v>23</v>
      </c>
      <c r="O1357">
        <f t="shared" si="63"/>
        <v>6</v>
      </c>
      <c r="P1357" t="str">
        <f t="shared" si="64"/>
        <v>ANO</v>
      </c>
      <c r="Q1357" s="4" t="str">
        <f>IFERROR(VLOOKUP(E1357,'Svátky 2023'!B$2:B$14,1,0),"")</f>
        <v/>
      </c>
      <c r="R1357" t="str">
        <f t="shared" si="65"/>
        <v>ANO</v>
      </c>
    </row>
    <row r="1358" spans="1:18" x14ac:dyDescent="0.25">
      <c r="A1358" s="1" t="s">
        <v>4494</v>
      </c>
      <c r="B1358" s="1" t="s">
        <v>4495</v>
      </c>
      <c r="C1358" s="1" t="s">
        <v>4496</v>
      </c>
      <c r="D1358" s="1" t="s">
        <v>48</v>
      </c>
      <c r="E1358" s="4">
        <v>44990</v>
      </c>
      <c r="F1358" s="8">
        <v>0.43472222222222223</v>
      </c>
      <c r="G1358" s="4">
        <v>44993</v>
      </c>
      <c r="H1358" s="1" t="s">
        <v>3860</v>
      </c>
      <c r="I1358" s="1" t="s">
        <v>44</v>
      </c>
      <c r="J1358" s="5">
        <v>3</v>
      </c>
      <c r="K1358" s="5" t="str">
        <f>VLOOKUP(J1358,'Svátky 2023'!A$18:B$20,2,0)</f>
        <v>jiné</v>
      </c>
      <c r="L1358" s="1" t="s">
        <v>30</v>
      </c>
      <c r="M1358" s="1" t="s">
        <v>31</v>
      </c>
      <c r="N1358" s="1" t="s">
        <v>23</v>
      </c>
      <c r="O1358">
        <f t="shared" si="63"/>
        <v>7</v>
      </c>
      <c r="P1358" t="str">
        <f t="shared" si="64"/>
        <v>NE</v>
      </c>
      <c r="Q1358" s="4" t="str">
        <f>IFERROR(VLOOKUP(E1358,'Svátky 2023'!B$2:B$14,1,0),"")</f>
        <v/>
      </c>
      <c r="R1358" t="str">
        <f t="shared" si="65"/>
        <v>ANO</v>
      </c>
    </row>
    <row r="1359" spans="1:18" x14ac:dyDescent="0.25">
      <c r="A1359" s="1" t="s">
        <v>4497</v>
      </c>
      <c r="B1359" s="1" t="s">
        <v>4498</v>
      </c>
      <c r="C1359" s="1" t="s">
        <v>4499</v>
      </c>
      <c r="D1359" s="1" t="s">
        <v>16</v>
      </c>
      <c r="E1359" s="4">
        <v>44990</v>
      </c>
      <c r="F1359" s="8">
        <v>0.55347222222222225</v>
      </c>
      <c r="G1359" s="4">
        <v>44993</v>
      </c>
      <c r="H1359" s="1" t="s">
        <v>111</v>
      </c>
      <c r="I1359" s="1" t="s">
        <v>151</v>
      </c>
      <c r="J1359" s="5">
        <v>2</v>
      </c>
      <c r="K1359" s="5" t="str">
        <f>VLOOKUP(J1359,'Svátky 2023'!A$18:B$20,2,0)</f>
        <v>plánované</v>
      </c>
      <c r="L1359" s="1" t="s">
        <v>21</v>
      </c>
      <c r="M1359" s="1" t="s">
        <v>22</v>
      </c>
      <c r="N1359" s="1" t="s">
        <v>23</v>
      </c>
      <c r="O1359">
        <f t="shared" si="63"/>
        <v>7</v>
      </c>
      <c r="P1359" t="str">
        <f t="shared" si="64"/>
        <v>NE</v>
      </c>
      <c r="Q1359" s="4" t="str">
        <f>IFERROR(VLOOKUP(E1359,'Svátky 2023'!B$2:B$14,1,0),"")</f>
        <v/>
      </c>
      <c r="R1359" t="str">
        <f t="shared" si="65"/>
        <v>ANO</v>
      </c>
    </row>
    <row r="1360" spans="1:18" x14ac:dyDescent="0.25">
      <c r="A1360" s="1" t="s">
        <v>4500</v>
      </c>
      <c r="B1360" s="1" t="s">
        <v>4501</v>
      </c>
      <c r="C1360" s="1" t="s">
        <v>4502</v>
      </c>
      <c r="D1360" s="1" t="s">
        <v>16</v>
      </c>
      <c r="E1360" s="4">
        <v>44990</v>
      </c>
      <c r="F1360" s="8">
        <v>0.55555555555555558</v>
      </c>
      <c r="G1360" s="4">
        <v>44993</v>
      </c>
      <c r="H1360" s="1" t="s">
        <v>582</v>
      </c>
      <c r="I1360" s="1" t="s">
        <v>145</v>
      </c>
      <c r="J1360" s="5">
        <v>3</v>
      </c>
      <c r="K1360" s="5" t="str">
        <f>VLOOKUP(J1360,'Svátky 2023'!A$18:B$20,2,0)</f>
        <v>jiné</v>
      </c>
      <c r="L1360" s="1" t="s">
        <v>30</v>
      </c>
      <c r="M1360" s="1" t="s">
        <v>31</v>
      </c>
      <c r="N1360" s="1" t="s">
        <v>23</v>
      </c>
      <c r="O1360">
        <f t="shared" si="63"/>
        <v>7</v>
      </c>
      <c r="P1360" t="str">
        <f t="shared" si="64"/>
        <v>NE</v>
      </c>
      <c r="Q1360" s="4" t="str">
        <f>IFERROR(VLOOKUP(E1360,'Svátky 2023'!B$2:B$14,1,0),"")</f>
        <v/>
      </c>
      <c r="R1360" t="str">
        <f t="shared" si="65"/>
        <v>ANO</v>
      </c>
    </row>
    <row r="1361" spans="1:18" x14ac:dyDescent="0.25">
      <c r="A1361" s="1" t="s">
        <v>4503</v>
      </c>
      <c r="B1361" s="1" t="s">
        <v>4504</v>
      </c>
      <c r="C1361" s="1" t="s">
        <v>4505</v>
      </c>
      <c r="D1361" s="1" t="s">
        <v>64</v>
      </c>
      <c r="E1361" s="4">
        <v>44990</v>
      </c>
      <c r="F1361" s="8">
        <v>0.61388888888888882</v>
      </c>
      <c r="G1361" s="4">
        <v>44993</v>
      </c>
      <c r="H1361" s="1" t="s">
        <v>1629</v>
      </c>
      <c r="I1361" s="1" t="s">
        <v>151</v>
      </c>
      <c r="J1361" s="5">
        <v>2</v>
      </c>
      <c r="K1361" s="5" t="str">
        <f>VLOOKUP(J1361,'Svátky 2023'!A$18:B$20,2,0)</f>
        <v>plánované</v>
      </c>
      <c r="L1361" s="1" t="s">
        <v>21</v>
      </c>
      <c r="M1361" s="1" t="s">
        <v>22</v>
      </c>
      <c r="N1361" s="1" t="s">
        <v>23</v>
      </c>
      <c r="O1361">
        <f t="shared" si="63"/>
        <v>7</v>
      </c>
      <c r="P1361" t="str">
        <f t="shared" si="64"/>
        <v>NE</v>
      </c>
      <c r="Q1361" s="4" t="str">
        <f>IFERROR(VLOOKUP(E1361,'Svátky 2023'!B$2:B$14,1,0),"")</f>
        <v/>
      </c>
      <c r="R1361" t="str">
        <f t="shared" si="65"/>
        <v>ANO</v>
      </c>
    </row>
    <row r="1362" spans="1:18" x14ac:dyDescent="0.25">
      <c r="A1362" s="1" t="s">
        <v>4506</v>
      </c>
      <c r="B1362" s="1" t="s">
        <v>4507</v>
      </c>
      <c r="C1362" s="1" t="s">
        <v>4508</v>
      </c>
      <c r="D1362" s="1" t="s">
        <v>100</v>
      </c>
      <c r="E1362" s="4">
        <v>44990</v>
      </c>
      <c r="F1362" s="8">
        <v>0.65902777777777777</v>
      </c>
      <c r="G1362" s="4">
        <v>44993</v>
      </c>
      <c r="H1362" s="1" t="s">
        <v>2988</v>
      </c>
      <c r="I1362" s="1" t="s">
        <v>38</v>
      </c>
      <c r="J1362" s="5">
        <v>1</v>
      </c>
      <c r="K1362" s="5" t="str">
        <f>VLOOKUP(J1362,'Svátky 2023'!A$18:B$20,2,0)</f>
        <v>neodkladné</v>
      </c>
      <c r="L1362" s="1" t="s">
        <v>20</v>
      </c>
      <c r="M1362" s="1" t="s">
        <v>22</v>
      </c>
      <c r="N1362" s="1" t="s">
        <v>23</v>
      </c>
      <c r="O1362">
        <f t="shared" si="63"/>
        <v>7</v>
      </c>
      <c r="P1362" t="str">
        <f t="shared" si="64"/>
        <v>ANO</v>
      </c>
      <c r="Q1362" s="4" t="str">
        <f>IFERROR(VLOOKUP(E1362,'Svátky 2023'!B$2:B$14,1,0),"")</f>
        <v/>
      </c>
      <c r="R1362" t="str">
        <f t="shared" si="65"/>
        <v>ANO</v>
      </c>
    </row>
    <row r="1363" spans="1:18" x14ac:dyDescent="0.25">
      <c r="A1363" s="1" t="s">
        <v>4509</v>
      </c>
      <c r="B1363" s="1" t="s">
        <v>4510</v>
      </c>
      <c r="C1363" s="1" t="s">
        <v>4511</v>
      </c>
      <c r="D1363" s="1" t="s">
        <v>100</v>
      </c>
      <c r="E1363" s="4">
        <v>44990</v>
      </c>
      <c r="F1363" s="8">
        <v>0.67708333333333337</v>
      </c>
      <c r="G1363" s="4">
        <v>44993</v>
      </c>
      <c r="H1363" s="1" t="s">
        <v>2988</v>
      </c>
      <c r="I1363" s="1" t="s">
        <v>44</v>
      </c>
      <c r="J1363" s="5">
        <v>3</v>
      </c>
      <c r="K1363" s="5" t="str">
        <f>VLOOKUP(J1363,'Svátky 2023'!A$18:B$20,2,0)</f>
        <v>jiné</v>
      </c>
      <c r="L1363" s="1" t="s">
        <v>30</v>
      </c>
      <c r="M1363" s="1" t="s">
        <v>31</v>
      </c>
      <c r="N1363" s="1" t="s">
        <v>23</v>
      </c>
      <c r="O1363">
        <f t="shared" si="63"/>
        <v>7</v>
      </c>
      <c r="P1363" t="str">
        <f t="shared" si="64"/>
        <v>ANO</v>
      </c>
      <c r="Q1363" s="4" t="str">
        <f>IFERROR(VLOOKUP(E1363,'Svátky 2023'!B$2:B$14,1,0),"")</f>
        <v/>
      </c>
      <c r="R1363" t="str">
        <f t="shared" si="65"/>
        <v>ANO</v>
      </c>
    </row>
    <row r="1364" spans="1:18" x14ac:dyDescent="0.25">
      <c r="A1364" s="1" t="s">
        <v>4512</v>
      </c>
      <c r="B1364" s="1" t="s">
        <v>4513</v>
      </c>
      <c r="C1364" s="1" t="s">
        <v>4514</v>
      </c>
      <c r="D1364" s="1" t="s">
        <v>35</v>
      </c>
      <c r="E1364" s="4">
        <v>44991</v>
      </c>
      <c r="F1364" s="8">
        <v>0.41805555555555557</v>
      </c>
      <c r="G1364" s="4">
        <v>44993</v>
      </c>
      <c r="H1364" s="1" t="s">
        <v>1112</v>
      </c>
      <c r="I1364" s="1" t="s">
        <v>151</v>
      </c>
      <c r="J1364" s="5">
        <v>2</v>
      </c>
      <c r="K1364" s="5" t="str">
        <f>VLOOKUP(J1364,'Svátky 2023'!A$18:B$20,2,0)</f>
        <v>plánované</v>
      </c>
      <c r="L1364" s="1" t="s">
        <v>21</v>
      </c>
      <c r="M1364" s="1" t="s">
        <v>22</v>
      </c>
      <c r="N1364" s="1" t="s">
        <v>23</v>
      </c>
      <c r="O1364">
        <f t="shared" si="63"/>
        <v>1</v>
      </c>
      <c r="P1364" t="str">
        <f t="shared" si="64"/>
        <v>NE</v>
      </c>
      <c r="Q1364" s="4" t="str">
        <f>IFERROR(VLOOKUP(E1364,'Svátky 2023'!B$2:B$14,1,0),"")</f>
        <v/>
      </c>
      <c r="R1364" t="str">
        <f t="shared" si="65"/>
        <v/>
      </c>
    </row>
    <row r="1365" spans="1:18" x14ac:dyDescent="0.25">
      <c r="A1365" s="1" t="s">
        <v>4515</v>
      </c>
      <c r="B1365" s="1" t="s">
        <v>4516</v>
      </c>
      <c r="C1365" s="1" t="s">
        <v>4517</v>
      </c>
      <c r="D1365" s="1" t="s">
        <v>48</v>
      </c>
      <c r="E1365" s="4">
        <v>44991</v>
      </c>
      <c r="F1365" s="8">
        <v>0.43541666666666662</v>
      </c>
      <c r="G1365" s="4">
        <v>44993</v>
      </c>
      <c r="H1365" s="1" t="s">
        <v>297</v>
      </c>
      <c r="I1365" s="1" t="s">
        <v>151</v>
      </c>
      <c r="J1365" s="5">
        <v>2</v>
      </c>
      <c r="K1365" s="5" t="str">
        <f>VLOOKUP(J1365,'Svátky 2023'!A$18:B$20,2,0)</f>
        <v>plánované</v>
      </c>
      <c r="L1365" s="1" t="s">
        <v>21</v>
      </c>
      <c r="M1365" s="1" t="s">
        <v>22</v>
      </c>
      <c r="N1365" s="1" t="s">
        <v>23</v>
      </c>
      <c r="O1365">
        <f t="shared" si="63"/>
        <v>1</v>
      </c>
      <c r="P1365" t="str">
        <f t="shared" si="64"/>
        <v>NE</v>
      </c>
      <c r="Q1365" s="4" t="str">
        <f>IFERROR(VLOOKUP(E1365,'Svátky 2023'!B$2:B$14,1,0),"")</f>
        <v/>
      </c>
      <c r="R1365" t="str">
        <f t="shared" si="65"/>
        <v/>
      </c>
    </row>
    <row r="1366" spans="1:18" x14ac:dyDescent="0.25">
      <c r="A1366" s="1" t="s">
        <v>4518</v>
      </c>
      <c r="B1366" s="1" t="s">
        <v>4519</v>
      </c>
      <c r="C1366" s="1" t="s">
        <v>4520</v>
      </c>
      <c r="D1366" s="1" t="s">
        <v>48</v>
      </c>
      <c r="E1366" s="4">
        <v>44991</v>
      </c>
      <c r="F1366" s="8">
        <v>0.44722222222222219</v>
      </c>
      <c r="G1366" s="4">
        <v>44993</v>
      </c>
      <c r="H1366" s="1" t="s">
        <v>2988</v>
      </c>
      <c r="I1366" s="1" t="s">
        <v>151</v>
      </c>
      <c r="J1366" s="5">
        <v>2</v>
      </c>
      <c r="K1366" s="5" t="str">
        <f>VLOOKUP(J1366,'Svátky 2023'!A$18:B$20,2,0)</f>
        <v>plánované</v>
      </c>
      <c r="L1366" s="1" t="s">
        <v>21</v>
      </c>
      <c r="M1366" s="1" t="s">
        <v>22</v>
      </c>
      <c r="N1366" s="1" t="s">
        <v>23</v>
      </c>
      <c r="O1366">
        <f t="shared" si="63"/>
        <v>1</v>
      </c>
      <c r="P1366" t="str">
        <f t="shared" si="64"/>
        <v>NE</v>
      </c>
      <c r="Q1366" s="4" t="str">
        <f>IFERROR(VLOOKUP(E1366,'Svátky 2023'!B$2:B$14,1,0),"")</f>
        <v/>
      </c>
      <c r="R1366" t="str">
        <f t="shared" si="65"/>
        <v/>
      </c>
    </row>
    <row r="1367" spans="1:18" x14ac:dyDescent="0.25">
      <c r="A1367" s="1" t="s">
        <v>4521</v>
      </c>
      <c r="B1367" s="1" t="s">
        <v>4522</v>
      </c>
      <c r="C1367" s="1" t="s">
        <v>4523</v>
      </c>
      <c r="D1367" s="1" t="s">
        <v>35</v>
      </c>
      <c r="E1367" s="4">
        <v>44991</v>
      </c>
      <c r="F1367" s="8">
        <v>0.46875</v>
      </c>
      <c r="G1367" s="4">
        <v>44993</v>
      </c>
      <c r="H1367" s="1" t="s">
        <v>1037</v>
      </c>
      <c r="I1367" s="1" t="s">
        <v>51</v>
      </c>
      <c r="J1367" s="5">
        <v>2</v>
      </c>
      <c r="K1367" s="5" t="str">
        <f>VLOOKUP(J1367,'Svátky 2023'!A$18:B$20,2,0)</f>
        <v>plánované</v>
      </c>
      <c r="L1367" s="1" t="s">
        <v>21</v>
      </c>
      <c r="M1367" s="1" t="s">
        <v>22</v>
      </c>
      <c r="N1367" s="1" t="s">
        <v>23</v>
      </c>
      <c r="O1367">
        <f t="shared" si="63"/>
        <v>1</v>
      </c>
      <c r="P1367" t="str">
        <f t="shared" si="64"/>
        <v>NE</v>
      </c>
      <c r="Q1367" s="4" t="str">
        <f>IFERROR(VLOOKUP(E1367,'Svátky 2023'!B$2:B$14,1,0),"")</f>
        <v/>
      </c>
      <c r="R1367" t="str">
        <f t="shared" si="65"/>
        <v/>
      </c>
    </row>
    <row r="1368" spans="1:18" x14ac:dyDescent="0.25">
      <c r="A1368" s="1" t="s">
        <v>4524</v>
      </c>
      <c r="B1368" s="1" t="s">
        <v>4525</v>
      </c>
      <c r="C1368" s="1" t="s">
        <v>4526</v>
      </c>
      <c r="D1368" s="1" t="s">
        <v>48</v>
      </c>
      <c r="E1368" s="4">
        <v>44991</v>
      </c>
      <c r="F1368" s="8">
        <v>0.48125000000000001</v>
      </c>
      <c r="G1368" s="4">
        <v>44993</v>
      </c>
      <c r="H1368" s="1" t="s">
        <v>882</v>
      </c>
      <c r="I1368" s="1" t="s">
        <v>151</v>
      </c>
      <c r="J1368" s="5">
        <v>2</v>
      </c>
      <c r="K1368" s="5" t="str">
        <f>VLOOKUP(J1368,'Svátky 2023'!A$18:B$20,2,0)</f>
        <v>plánované</v>
      </c>
      <c r="L1368" s="1" t="s">
        <v>21</v>
      </c>
      <c r="M1368" s="1" t="s">
        <v>22</v>
      </c>
      <c r="N1368" s="1" t="s">
        <v>23</v>
      </c>
      <c r="O1368">
        <f t="shared" si="63"/>
        <v>1</v>
      </c>
      <c r="P1368" t="str">
        <f t="shared" si="64"/>
        <v>NE</v>
      </c>
      <c r="Q1368" s="4" t="str">
        <f>IFERROR(VLOOKUP(E1368,'Svátky 2023'!B$2:B$14,1,0),"")</f>
        <v/>
      </c>
      <c r="R1368" t="str">
        <f t="shared" si="65"/>
        <v/>
      </c>
    </row>
    <row r="1369" spans="1:18" x14ac:dyDescent="0.25">
      <c r="A1369" s="1" t="s">
        <v>4527</v>
      </c>
      <c r="B1369" s="1" t="s">
        <v>4528</v>
      </c>
      <c r="C1369" s="1" t="s">
        <v>4529</v>
      </c>
      <c r="D1369" s="1" t="s">
        <v>35</v>
      </c>
      <c r="E1369" s="4">
        <v>44991</v>
      </c>
      <c r="F1369" s="8">
        <v>0.50694444444444442</v>
      </c>
      <c r="G1369" s="4">
        <v>44993</v>
      </c>
      <c r="H1369" s="1" t="s">
        <v>593</v>
      </c>
      <c r="I1369" s="1" t="s">
        <v>145</v>
      </c>
      <c r="J1369" s="5">
        <v>3</v>
      </c>
      <c r="K1369" s="5" t="str">
        <f>VLOOKUP(J1369,'Svátky 2023'!A$18:B$20,2,0)</f>
        <v>jiné</v>
      </c>
      <c r="L1369" s="1" t="s">
        <v>30</v>
      </c>
      <c r="M1369" s="1" t="s">
        <v>31</v>
      </c>
      <c r="N1369" s="1" t="s">
        <v>23</v>
      </c>
      <c r="O1369">
        <f t="shared" si="63"/>
        <v>1</v>
      </c>
      <c r="P1369" t="str">
        <f t="shared" si="64"/>
        <v>NE</v>
      </c>
      <c r="Q1369" s="4" t="str">
        <f>IFERROR(VLOOKUP(E1369,'Svátky 2023'!B$2:B$14,1,0),"")</f>
        <v/>
      </c>
      <c r="R1369" t="str">
        <f t="shared" si="65"/>
        <v/>
      </c>
    </row>
    <row r="1370" spans="1:18" x14ac:dyDescent="0.25">
      <c r="A1370" s="1" t="s">
        <v>4530</v>
      </c>
      <c r="B1370" s="1" t="s">
        <v>4531</v>
      </c>
      <c r="C1370" s="1" t="s">
        <v>4532</v>
      </c>
      <c r="D1370" s="1" t="s">
        <v>48</v>
      </c>
      <c r="E1370" s="4">
        <v>44991</v>
      </c>
      <c r="F1370" s="8">
        <v>0.52013888888888882</v>
      </c>
      <c r="G1370" s="4">
        <v>44993</v>
      </c>
      <c r="H1370" s="1" t="s">
        <v>1145</v>
      </c>
      <c r="I1370" s="1" t="s">
        <v>151</v>
      </c>
      <c r="J1370" s="5">
        <v>2</v>
      </c>
      <c r="K1370" s="5" t="str">
        <f>VLOOKUP(J1370,'Svátky 2023'!A$18:B$20,2,0)</f>
        <v>plánované</v>
      </c>
      <c r="L1370" s="1" t="s">
        <v>21</v>
      </c>
      <c r="M1370" s="1" t="s">
        <v>22</v>
      </c>
      <c r="N1370" s="1" t="s">
        <v>23</v>
      </c>
      <c r="O1370">
        <f t="shared" si="63"/>
        <v>1</v>
      </c>
      <c r="P1370" t="str">
        <f t="shared" si="64"/>
        <v>NE</v>
      </c>
      <c r="Q1370" s="4" t="str">
        <f>IFERROR(VLOOKUP(E1370,'Svátky 2023'!B$2:B$14,1,0),"")</f>
        <v/>
      </c>
      <c r="R1370" t="str">
        <f t="shared" si="65"/>
        <v/>
      </c>
    </row>
    <row r="1371" spans="1:18" x14ac:dyDescent="0.25">
      <c r="A1371" s="1" t="s">
        <v>4533</v>
      </c>
      <c r="B1371" s="1" t="s">
        <v>4534</v>
      </c>
      <c r="C1371" s="1" t="s">
        <v>4535</v>
      </c>
      <c r="D1371" s="1" t="s">
        <v>48</v>
      </c>
      <c r="E1371" s="4">
        <v>44991</v>
      </c>
      <c r="F1371" s="8">
        <v>0.53749999999999998</v>
      </c>
      <c r="G1371" s="4">
        <v>44993</v>
      </c>
      <c r="H1371" s="1" t="s">
        <v>429</v>
      </c>
      <c r="I1371" s="1" t="s">
        <v>145</v>
      </c>
      <c r="J1371" s="5">
        <v>3</v>
      </c>
      <c r="K1371" s="5" t="str">
        <f>VLOOKUP(J1371,'Svátky 2023'!A$18:B$20,2,0)</f>
        <v>jiné</v>
      </c>
      <c r="L1371" s="1" t="s">
        <v>30</v>
      </c>
      <c r="M1371" s="1" t="s">
        <v>31</v>
      </c>
      <c r="N1371" s="1" t="s">
        <v>23</v>
      </c>
      <c r="O1371">
        <f t="shared" si="63"/>
        <v>1</v>
      </c>
      <c r="P1371" t="str">
        <f t="shared" si="64"/>
        <v>NE</v>
      </c>
      <c r="Q1371" s="4" t="str">
        <f>IFERROR(VLOOKUP(E1371,'Svátky 2023'!B$2:B$14,1,0),"")</f>
        <v/>
      </c>
      <c r="R1371" t="str">
        <f t="shared" si="65"/>
        <v/>
      </c>
    </row>
    <row r="1372" spans="1:18" x14ac:dyDescent="0.25">
      <c r="A1372" s="1" t="s">
        <v>4536</v>
      </c>
      <c r="B1372" s="1" t="s">
        <v>4537</v>
      </c>
      <c r="C1372" s="1" t="s">
        <v>4538</v>
      </c>
      <c r="D1372" s="1" t="s">
        <v>48</v>
      </c>
      <c r="E1372" s="4">
        <v>44991</v>
      </c>
      <c r="F1372" s="8">
        <v>0.54583333333333328</v>
      </c>
      <c r="G1372" s="4">
        <v>44993</v>
      </c>
      <c r="H1372" s="1" t="s">
        <v>2280</v>
      </c>
      <c r="I1372" s="1" t="s">
        <v>145</v>
      </c>
      <c r="J1372" s="5">
        <v>3</v>
      </c>
      <c r="K1372" s="5" t="str">
        <f>VLOOKUP(J1372,'Svátky 2023'!A$18:B$20,2,0)</f>
        <v>jiné</v>
      </c>
      <c r="L1372" s="1" t="s">
        <v>30</v>
      </c>
      <c r="M1372" s="1" t="s">
        <v>31</v>
      </c>
      <c r="N1372" s="1" t="s">
        <v>23</v>
      </c>
      <c r="O1372">
        <f t="shared" si="63"/>
        <v>1</v>
      </c>
      <c r="P1372" t="str">
        <f t="shared" si="64"/>
        <v>NE</v>
      </c>
      <c r="Q1372" s="4" t="str">
        <f>IFERROR(VLOOKUP(E1372,'Svátky 2023'!B$2:B$14,1,0),"")</f>
        <v/>
      </c>
      <c r="R1372" t="str">
        <f t="shared" si="65"/>
        <v/>
      </c>
    </row>
    <row r="1373" spans="1:18" x14ac:dyDescent="0.25">
      <c r="A1373" s="1" t="s">
        <v>4539</v>
      </c>
      <c r="B1373" s="1" t="s">
        <v>4540</v>
      </c>
      <c r="C1373" s="1" t="s">
        <v>4541</v>
      </c>
      <c r="D1373" s="1" t="s">
        <v>100</v>
      </c>
      <c r="E1373" s="4">
        <v>44991</v>
      </c>
      <c r="F1373" s="8">
        <v>0.55625000000000002</v>
      </c>
      <c r="G1373" s="4">
        <v>44993</v>
      </c>
      <c r="H1373" s="1" t="s">
        <v>1373</v>
      </c>
      <c r="I1373" s="1" t="s">
        <v>120</v>
      </c>
      <c r="J1373" s="5">
        <v>3</v>
      </c>
      <c r="K1373" s="5" t="str">
        <f>VLOOKUP(J1373,'Svátky 2023'!A$18:B$20,2,0)</f>
        <v>jiné</v>
      </c>
      <c r="L1373" s="1" t="s">
        <v>30</v>
      </c>
      <c r="M1373" s="1" t="s">
        <v>31</v>
      </c>
      <c r="N1373" s="1" t="s">
        <v>23</v>
      </c>
      <c r="O1373">
        <f t="shared" si="63"/>
        <v>1</v>
      </c>
      <c r="P1373" t="str">
        <f t="shared" si="64"/>
        <v>NE</v>
      </c>
      <c r="Q1373" s="4" t="str">
        <f>IFERROR(VLOOKUP(E1373,'Svátky 2023'!B$2:B$14,1,0),"")</f>
        <v/>
      </c>
      <c r="R1373" t="str">
        <f t="shared" si="65"/>
        <v/>
      </c>
    </row>
    <row r="1374" spans="1:18" x14ac:dyDescent="0.25">
      <c r="A1374" s="1" t="s">
        <v>4542</v>
      </c>
      <c r="B1374" s="1" t="s">
        <v>4543</v>
      </c>
      <c r="C1374" s="1" t="s">
        <v>4544</v>
      </c>
      <c r="D1374" s="1" t="s">
        <v>35</v>
      </c>
      <c r="E1374" s="4">
        <v>44991</v>
      </c>
      <c r="F1374" s="8">
        <v>0.7055555555555556</v>
      </c>
      <c r="G1374" s="4">
        <v>44993</v>
      </c>
      <c r="H1374" s="1" t="s">
        <v>1824</v>
      </c>
      <c r="I1374" s="1" t="s">
        <v>38</v>
      </c>
      <c r="J1374" s="5">
        <v>1</v>
      </c>
      <c r="K1374" s="5" t="str">
        <f>VLOOKUP(J1374,'Svátky 2023'!A$18:B$20,2,0)</f>
        <v>neodkladné</v>
      </c>
      <c r="L1374" s="1" t="s">
        <v>21</v>
      </c>
      <c r="M1374" s="1" t="s">
        <v>22</v>
      </c>
      <c r="N1374" s="1" t="s">
        <v>23</v>
      </c>
      <c r="O1374">
        <f t="shared" si="63"/>
        <v>1</v>
      </c>
      <c r="P1374" t="str">
        <f t="shared" si="64"/>
        <v>ANO</v>
      </c>
      <c r="Q1374" s="4" t="str">
        <f>IFERROR(VLOOKUP(E1374,'Svátky 2023'!B$2:B$14,1,0),"")</f>
        <v/>
      </c>
      <c r="R1374" t="str">
        <f t="shared" si="65"/>
        <v>ANO</v>
      </c>
    </row>
    <row r="1375" spans="1:18" x14ac:dyDescent="0.25">
      <c r="A1375" s="1" t="s">
        <v>4545</v>
      </c>
      <c r="B1375" s="1" t="s">
        <v>2464</v>
      </c>
      <c r="C1375" s="1" t="s">
        <v>4546</v>
      </c>
      <c r="D1375" s="1" t="s">
        <v>64</v>
      </c>
      <c r="E1375" s="4">
        <v>44991</v>
      </c>
      <c r="F1375" s="8">
        <v>0.74305555555555547</v>
      </c>
      <c r="G1375" s="4">
        <v>44993</v>
      </c>
      <c r="H1375" s="1" t="s">
        <v>237</v>
      </c>
      <c r="I1375" s="1" t="s">
        <v>151</v>
      </c>
      <c r="J1375" s="5">
        <v>2</v>
      </c>
      <c r="K1375" s="5" t="str">
        <f>VLOOKUP(J1375,'Svátky 2023'!A$18:B$20,2,0)</f>
        <v>plánované</v>
      </c>
      <c r="L1375" s="1" t="s">
        <v>21</v>
      </c>
      <c r="M1375" s="1" t="s">
        <v>22</v>
      </c>
      <c r="N1375" s="1" t="s">
        <v>23</v>
      </c>
      <c r="O1375">
        <f t="shared" si="63"/>
        <v>1</v>
      </c>
      <c r="P1375" t="str">
        <f t="shared" si="64"/>
        <v>ANO</v>
      </c>
      <c r="Q1375" s="4" t="str">
        <f>IFERROR(VLOOKUP(E1375,'Svátky 2023'!B$2:B$14,1,0),"")</f>
        <v/>
      </c>
      <c r="R1375" t="str">
        <f t="shared" si="65"/>
        <v>ANO</v>
      </c>
    </row>
    <row r="1376" spans="1:18" x14ac:dyDescent="0.25">
      <c r="A1376" s="1" t="s">
        <v>4547</v>
      </c>
      <c r="B1376" s="1" t="s">
        <v>4548</v>
      </c>
      <c r="C1376" s="1" t="s">
        <v>4549</v>
      </c>
      <c r="D1376" s="1" t="s">
        <v>64</v>
      </c>
      <c r="E1376" s="4">
        <v>44991</v>
      </c>
      <c r="F1376" s="8">
        <v>0.75069444444444444</v>
      </c>
      <c r="G1376" s="4">
        <v>44993</v>
      </c>
      <c r="H1376" s="1" t="s">
        <v>636</v>
      </c>
      <c r="I1376" s="1" t="s">
        <v>145</v>
      </c>
      <c r="J1376" s="5">
        <v>3</v>
      </c>
      <c r="K1376" s="5" t="str">
        <f>VLOOKUP(J1376,'Svátky 2023'!A$18:B$20,2,0)</f>
        <v>jiné</v>
      </c>
      <c r="L1376" s="1" t="s">
        <v>30</v>
      </c>
      <c r="M1376" s="1" t="s">
        <v>31</v>
      </c>
      <c r="N1376" s="1" t="s">
        <v>23</v>
      </c>
      <c r="O1376">
        <f t="shared" si="63"/>
        <v>1</v>
      </c>
      <c r="P1376" t="str">
        <f t="shared" si="64"/>
        <v>ANO</v>
      </c>
      <c r="Q1376" s="4" t="str">
        <f>IFERROR(VLOOKUP(E1376,'Svátky 2023'!B$2:B$14,1,0),"")</f>
        <v/>
      </c>
      <c r="R1376" t="str">
        <f t="shared" si="65"/>
        <v>ANO</v>
      </c>
    </row>
    <row r="1377" spans="1:18" x14ac:dyDescent="0.25">
      <c r="A1377" s="1" t="s">
        <v>4550</v>
      </c>
      <c r="B1377" s="1" t="s">
        <v>4551</v>
      </c>
      <c r="C1377" s="1" t="s">
        <v>4552</v>
      </c>
      <c r="D1377" s="1" t="s">
        <v>64</v>
      </c>
      <c r="E1377" s="4">
        <v>44992</v>
      </c>
      <c r="F1377" s="8">
        <v>0.44166666666666665</v>
      </c>
      <c r="G1377" s="4">
        <v>44993</v>
      </c>
      <c r="H1377" s="1" t="s">
        <v>386</v>
      </c>
      <c r="I1377" s="1" t="s">
        <v>51</v>
      </c>
      <c r="J1377" s="5">
        <v>2</v>
      </c>
      <c r="K1377" s="5" t="str">
        <f>VLOOKUP(J1377,'Svátky 2023'!A$18:B$20,2,0)</f>
        <v>plánované</v>
      </c>
      <c r="L1377" s="1" t="s">
        <v>21</v>
      </c>
      <c r="M1377" s="1" t="s">
        <v>20</v>
      </c>
      <c r="N1377" s="1" t="s">
        <v>23</v>
      </c>
      <c r="O1377">
        <f t="shared" si="63"/>
        <v>2</v>
      </c>
      <c r="P1377" t="str">
        <f t="shared" si="64"/>
        <v>NE</v>
      </c>
      <c r="Q1377" s="4" t="str">
        <f>IFERROR(VLOOKUP(E1377,'Svátky 2023'!B$2:B$14,1,0),"")</f>
        <v/>
      </c>
      <c r="R1377" t="str">
        <f t="shared" si="65"/>
        <v/>
      </c>
    </row>
    <row r="1378" spans="1:18" x14ac:dyDescent="0.25">
      <c r="A1378" s="1" t="s">
        <v>4553</v>
      </c>
      <c r="B1378" s="1" t="s">
        <v>4554</v>
      </c>
      <c r="C1378" s="1" t="s">
        <v>4555</v>
      </c>
      <c r="D1378" s="1" t="s">
        <v>64</v>
      </c>
      <c r="E1378" s="4">
        <v>44992</v>
      </c>
      <c r="F1378" s="8">
        <v>0.45763888888888887</v>
      </c>
      <c r="G1378" s="4">
        <v>44993</v>
      </c>
      <c r="H1378" s="1" t="s">
        <v>714</v>
      </c>
      <c r="I1378" s="1" t="s">
        <v>51</v>
      </c>
      <c r="J1378" s="5">
        <v>2</v>
      </c>
      <c r="K1378" s="5" t="str">
        <f>VLOOKUP(J1378,'Svátky 2023'!A$18:B$20,2,0)</f>
        <v>plánované</v>
      </c>
      <c r="L1378" s="1" t="s">
        <v>21</v>
      </c>
      <c r="M1378" s="1" t="s">
        <v>31</v>
      </c>
      <c r="N1378" s="1" t="s">
        <v>23</v>
      </c>
      <c r="O1378">
        <f t="shared" si="63"/>
        <v>2</v>
      </c>
      <c r="P1378" t="str">
        <f t="shared" si="64"/>
        <v>NE</v>
      </c>
      <c r="Q1378" s="4" t="str">
        <f>IFERROR(VLOOKUP(E1378,'Svátky 2023'!B$2:B$14,1,0),"")</f>
        <v/>
      </c>
      <c r="R1378" t="str">
        <f t="shared" si="65"/>
        <v/>
      </c>
    </row>
    <row r="1379" spans="1:18" x14ac:dyDescent="0.25">
      <c r="A1379" s="1" t="s">
        <v>4556</v>
      </c>
      <c r="B1379" s="1" t="s">
        <v>4557</v>
      </c>
      <c r="C1379" s="1" t="s">
        <v>4558</v>
      </c>
      <c r="D1379" s="1" t="s">
        <v>35</v>
      </c>
      <c r="E1379" s="4">
        <v>44992</v>
      </c>
      <c r="F1379" s="8">
        <v>0.50069444444444444</v>
      </c>
      <c r="G1379" s="4">
        <v>44993</v>
      </c>
      <c r="H1379" s="1" t="s">
        <v>964</v>
      </c>
      <c r="I1379" s="1" t="s">
        <v>19</v>
      </c>
      <c r="J1379" s="5">
        <v>1</v>
      </c>
      <c r="K1379" s="5" t="str">
        <f>VLOOKUP(J1379,'Svátky 2023'!A$18:B$20,2,0)</f>
        <v>neodkladné</v>
      </c>
      <c r="L1379" s="1" t="s">
        <v>21</v>
      </c>
      <c r="M1379" s="1" t="s">
        <v>22</v>
      </c>
      <c r="N1379" s="1" t="s">
        <v>23</v>
      </c>
      <c r="O1379">
        <f t="shared" si="63"/>
        <v>2</v>
      </c>
      <c r="P1379" t="str">
        <f t="shared" si="64"/>
        <v>NE</v>
      </c>
      <c r="Q1379" s="4" t="str">
        <f>IFERROR(VLOOKUP(E1379,'Svátky 2023'!B$2:B$14,1,0),"")</f>
        <v/>
      </c>
      <c r="R1379" t="str">
        <f t="shared" si="65"/>
        <v/>
      </c>
    </row>
    <row r="1380" spans="1:18" x14ac:dyDescent="0.25">
      <c r="A1380" s="1" t="s">
        <v>4559</v>
      </c>
      <c r="B1380" s="1" t="s">
        <v>4560</v>
      </c>
      <c r="C1380" s="1" t="s">
        <v>4561</v>
      </c>
      <c r="D1380" s="1" t="s">
        <v>35</v>
      </c>
      <c r="E1380" s="4">
        <v>44992</v>
      </c>
      <c r="F1380" s="8">
        <v>0.60138888888888886</v>
      </c>
      <c r="G1380" s="4">
        <v>44993</v>
      </c>
      <c r="H1380" s="1" t="s">
        <v>134</v>
      </c>
      <c r="I1380" s="1" t="s">
        <v>44</v>
      </c>
      <c r="J1380" s="5">
        <v>3</v>
      </c>
      <c r="K1380" s="5" t="str">
        <f>VLOOKUP(J1380,'Svátky 2023'!A$18:B$20,2,0)</f>
        <v>jiné</v>
      </c>
      <c r="L1380" s="1" t="s">
        <v>30</v>
      </c>
      <c r="M1380" s="1" t="s">
        <v>31</v>
      </c>
      <c r="N1380" s="1" t="s">
        <v>23</v>
      </c>
      <c r="O1380">
        <f t="shared" si="63"/>
        <v>2</v>
      </c>
      <c r="P1380" t="str">
        <f t="shared" si="64"/>
        <v>NE</v>
      </c>
      <c r="Q1380" s="4" t="str">
        <f>IFERROR(VLOOKUP(E1380,'Svátky 2023'!B$2:B$14,1,0),"")</f>
        <v/>
      </c>
      <c r="R1380" t="str">
        <f t="shared" si="65"/>
        <v/>
      </c>
    </row>
    <row r="1381" spans="1:18" x14ac:dyDescent="0.25">
      <c r="A1381" s="1" t="s">
        <v>4562</v>
      </c>
      <c r="B1381" s="1" t="s">
        <v>4563</v>
      </c>
      <c r="C1381" s="1" t="s">
        <v>4564</v>
      </c>
      <c r="D1381" s="1" t="s">
        <v>64</v>
      </c>
      <c r="E1381" s="4">
        <v>44992</v>
      </c>
      <c r="F1381" s="8">
        <v>0.9277777777777777</v>
      </c>
      <c r="G1381" s="4">
        <v>44993</v>
      </c>
      <c r="H1381" s="1" t="s">
        <v>1081</v>
      </c>
      <c r="I1381" s="1" t="s">
        <v>51</v>
      </c>
      <c r="J1381" s="5">
        <v>1</v>
      </c>
      <c r="K1381" s="5" t="str">
        <f>VLOOKUP(J1381,'Svátky 2023'!A$18:B$20,2,0)</f>
        <v>neodkladné</v>
      </c>
      <c r="L1381" s="1" t="s">
        <v>21</v>
      </c>
      <c r="M1381" s="1" t="s">
        <v>22</v>
      </c>
      <c r="N1381" s="1" t="s">
        <v>23</v>
      </c>
      <c r="O1381">
        <f t="shared" si="63"/>
        <v>2</v>
      </c>
      <c r="P1381" t="str">
        <f t="shared" si="64"/>
        <v>ANO</v>
      </c>
      <c r="Q1381" s="4" t="str">
        <f>IFERROR(VLOOKUP(E1381,'Svátky 2023'!B$2:B$14,1,0),"")</f>
        <v/>
      </c>
      <c r="R1381" t="str">
        <f t="shared" si="65"/>
        <v>ANO</v>
      </c>
    </row>
    <row r="1382" spans="1:18" x14ac:dyDescent="0.25">
      <c r="A1382" s="1" t="s">
        <v>4565</v>
      </c>
      <c r="B1382" s="1" t="s">
        <v>4566</v>
      </c>
      <c r="C1382" s="1" t="s">
        <v>4567</v>
      </c>
      <c r="D1382" s="1" t="s">
        <v>64</v>
      </c>
      <c r="E1382" s="4">
        <v>44992</v>
      </c>
      <c r="F1382" s="8">
        <v>0.93402777777777779</v>
      </c>
      <c r="G1382" s="4">
        <v>44993</v>
      </c>
      <c r="H1382" s="1" t="s">
        <v>1316</v>
      </c>
      <c r="I1382" s="1" t="s">
        <v>120</v>
      </c>
      <c r="J1382" s="5">
        <v>3</v>
      </c>
      <c r="K1382" s="5" t="str">
        <f>VLOOKUP(J1382,'Svátky 2023'!A$18:B$20,2,0)</f>
        <v>jiné</v>
      </c>
      <c r="L1382" s="1" t="s">
        <v>30</v>
      </c>
      <c r="M1382" s="1" t="s">
        <v>31</v>
      </c>
      <c r="N1382" s="1" t="s">
        <v>23</v>
      </c>
      <c r="O1382">
        <f t="shared" si="63"/>
        <v>2</v>
      </c>
      <c r="P1382" t="str">
        <f t="shared" si="64"/>
        <v>ANO</v>
      </c>
      <c r="Q1382" s="4" t="str">
        <f>IFERROR(VLOOKUP(E1382,'Svátky 2023'!B$2:B$14,1,0),"")</f>
        <v/>
      </c>
      <c r="R1382" t="str">
        <f t="shared" si="65"/>
        <v>ANO</v>
      </c>
    </row>
    <row r="1383" spans="1:18" x14ac:dyDescent="0.25">
      <c r="A1383" s="1" t="s">
        <v>4568</v>
      </c>
      <c r="B1383" s="1" t="s">
        <v>4569</v>
      </c>
      <c r="C1383" s="1" t="s">
        <v>4570</v>
      </c>
      <c r="D1383" s="1" t="s">
        <v>16</v>
      </c>
      <c r="E1383" s="4">
        <v>44993</v>
      </c>
      <c r="F1383" s="8">
        <v>2.2222222222222223E-2</v>
      </c>
      <c r="G1383" s="4">
        <v>44993</v>
      </c>
      <c r="H1383" s="1" t="s">
        <v>1252</v>
      </c>
      <c r="I1383" s="1" t="s">
        <v>51</v>
      </c>
      <c r="J1383" s="5">
        <v>1</v>
      </c>
      <c r="K1383" s="5" t="str">
        <f>VLOOKUP(J1383,'Svátky 2023'!A$18:B$20,2,0)</f>
        <v>neodkladné</v>
      </c>
      <c r="L1383" s="1" t="s">
        <v>21</v>
      </c>
      <c r="M1383" s="1" t="s">
        <v>22</v>
      </c>
      <c r="N1383" s="1" t="s">
        <v>23</v>
      </c>
      <c r="O1383">
        <f t="shared" si="63"/>
        <v>3</v>
      </c>
      <c r="P1383" t="str">
        <f t="shared" si="64"/>
        <v>ANO</v>
      </c>
      <c r="Q1383" s="4" t="str">
        <f>IFERROR(VLOOKUP(E1383,'Svátky 2023'!B$2:B$14,1,0),"")</f>
        <v/>
      </c>
      <c r="R1383" t="str">
        <f t="shared" si="65"/>
        <v>ANO</v>
      </c>
    </row>
    <row r="1384" spans="1:18" x14ac:dyDescent="0.25">
      <c r="A1384" s="1" t="s">
        <v>4571</v>
      </c>
      <c r="B1384" s="1" t="s">
        <v>4572</v>
      </c>
      <c r="C1384" s="1" t="s">
        <v>4573</v>
      </c>
      <c r="D1384" s="1" t="s">
        <v>16</v>
      </c>
      <c r="E1384" s="4">
        <v>44993</v>
      </c>
      <c r="F1384" s="8">
        <v>2.7083333333333334E-2</v>
      </c>
      <c r="G1384" s="4">
        <v>44993</v>
      </c>
      <c r="H1384" s="1" t="s">
        <v>2628</v>
      </c>
      <c r="I1384" s="1" t="s">
        <v>120</v>
      </c>
      <c r="J1384" s="5">
        <v>3</v>
      </c>
      <c r="K1384" s="5" t="str">
        <f>VLOOKUP(J1384,'Svátky 2023'!A$18:B$20,2,0)</f>
        <v>jiné</v>
      </c>
      <c r="L1384" s="1" t="s">
        <v>30</v>
      </c>
      <c r="M1384" s="1" t="s">
        <v>31</v>
      </c>
      <c r="N1384" s="1" t="s">
        <v>23</v>
      </c>
      <c r="O1384">
        <f t="shared" si="63"/>
        <v>3</v>
      </c>
      <c r="P1384" t="str">
        <f t="shared" si="64"/>
        <v>ANO</v>
      </c>
      <c r="Q1384" s="4" t="str">
        <f>IFERROR(VLOOKUP(E1384,'Svátky 2023'!B$2:B$14,1,0),"")</f>
        <v/>
      </c>
      <c r="R1384" t="str">
        <f t="shared" si="65"/>
        <v>ANO</v>
      </c>
    </row>
    <row r="1385" spans="1:18" x14ac:dyDescent="0.25">
      <c r="A1385" s="1" t="s">
        <v>4574</v>
      </c>
      <c r="B1385" s="1" t="s">
        <v>4575</v>
      </c>
      <c r="C1385" s="1" t="s">
        <v>4576</v>
      </c>
      <c r="D1385" s="1" t="s">
        <v>35</v>
      </c>
      <c r="E1385" s="4">
        <v>44993</v>
      </c>
      <c r="F1385" s="8">
        <v>0.42152777777777778</v>
      </c>
      <c r="G1385" s="4">
        <v>44993</v>
      </c>
      <c r="H1385" s="1" t="s">
        <v>415</v>
      </c>
      <c r="I1385" s="1" t="s">
        <v>51</v>
      </c>
      <c r="J1385" s="5">
        <v>3</v>
      </c>
      <c r="K1385" s="5" t="str">
        <f>VLOOKUP(J1385,'Svátky 2023'!A$18:B$20,2,0)</f>
        <v>jiné</v>
      </c>
      <c r="L1385" s="1" t="s">
        <v>21</v>
      </c>
      <c r="M1385" s="1" t="s">
        <v>22</v>
      </c>
      <c r="N1385" s="1" t="s">
        <v>23</v>
      </c>
      <c r="O1385">
        <f t="shared" si="63"/>
        <v>3</v>
      </c>
      <c r="P1385" t="str">
        <f t="shared" si="64"/>
        <v>NE</v>
      </c>
      <c r="Q1385" s="4" t="str">
        <f>IFERROR(VLOOKUP(E1385,'Svátky 2023'!B$2:B$14,1,0),"")</f>
        <v/>
      </c>
      <c r="R1385" t="str">
        <f t="shared" si="65"/>
        <v/>
      </c>
    </row>
    <row r="1386" spans="1:18" x14ac:dyDescent="0.25">
      <c r="A1386" s="1" t="s">
        <v>4577</v>
      </c>
      <c r="B1386" s="1" t="s">
        <v>4578</v>
      </c>
      <c r="C1386" s="1" t="s">
        <v>4579</v>
      </c>
      <c r="D1386" s="1" t="s">
        <v>35</v>
      </c>
      <c r="E1386" s="4">
        <v>44993</v>
      </c>
      <c r="F1386" s="8">
        <v>0.58958333333333335</v>
      </c>
      <c r="G1386" s="4">
        <v>44994</v>
      </c>
      <c r="H1386" s="1" t="s">
        <v>134</v>
      </c>
      <c r="I1386" s="1" t="s">
        <v>145</v>
      </c>
      <c r="J1386" s="5">
        <v>3</v>
      </c>
      <c r="K1386" s="5" t="str">
        <f>VLOOKUP(J1386,'Svátky 2023'!A$18:B$20,2,0)</f>
        <v>jiné</v>
      </c>
      <c r="L1386" s="1" t="s">
        <v>30</v>
      </c>
      <c r="M1386" s="1" t="s">
        <v>31</v>
      </c>
      <c r="N1386" s="1" t="s">
        <v>23</v>
      </c>
      <c r="O1386">
        <f t="shared" si="63"/>
        <v>3</v>
      </c>
      <c r="P1386" t="str">
        <f t="shared" si="64"/>
        <v>NE</v>
      </c>
      <c r="Q1386" s="4" t="str">
        <f>IFERROR(VLOOKUP(E1386,'Svátky 2023'!B$2:B$14,1,0),"")</f>
        <v/>
      </c>
      <c r="R1386" t="str">
        <f t="shared" si="65"/>
        <v/>
      </c>
    </row>
    <row r="1387" spans="1:18" x14ac:dyDescent="0.25">
      <c r="A1387" s="1" t="s">
        <v>4580</v>
      </c>
      <c r="B1387" s="1" t="s">
        <v>4581</v>
      </c>
      <c r="C1387" s="1" t="s">
        <v>4582</v>
      </c>
      <c r="D1387" s="1" t="s">
        <v>35</v>
      </c>
      <c r="E1387" s="4">
        <v>44992</v>
      </c>
      <c r="F1387" s="8">
        <v>0.5131944444444444</v>
      </c>
      <c r="G1387" s="4">
        <v>44994</v>
      </c>
      <c r="H1387" s="1" t="s">
        <v>2630</v>
      </c>
      <c r="I1387" s="1" t="s">
        <v>145</v>
      </c>
      <c r="J1387" s="5">
        <v>3</v>
      </c>
      <c r="K1387" s="5" t="str">
        <f>VLOOKUP(J1387,'Svátky 2023'!A$18:B$20,2,0)</f>
        <v>jiné</v>
      </c>
      <c r="L1387" s="1" t="s">
        <v>30</v>
      </c>
      <c r="M1387" s="1" t="s">
        <v>31</v>
      </c>
      <c r="N1387" s="1" t="s">
        <v>23</v>
      </c>
      <c r="O1387">
        <f t="shared" si="63"/>
        <v>2</v>
      </c>
      <c r="P1387" t="str">
        <f t="shared" si="64"/>
        <v>NE</v>
      </c>
      <c r="Q1387" s="4" t="str">
        <f>IFERROR(VLOOKUP(E1387,'Svátky 2023'!B$2:B$14,1,0),"")</f>
        <v/>
      </c>
      <c r="R1387" t="str">
        <f t="shared" si="65"/>
        <v/>
      </c>
    </row>
    <row r="1388" spans="1:18" x14ac:dyDescent="0.25">
      <c r="A1388" s="1" t="s">
        <v>4583</v>
      </c>
      <c r="B1388" s="1" t="s">
        <v>4584</v>
      </c>
      <c r="C1388" s="1" t="s">
        <v>4585</v>
      </c>
      <c r="D1388" s="1" t="s">
        <v>48</v>
      </c>
      <c r="E1388" s="4">
        <v>44992</v>
      </c>
      <c r="F1388" s="8">
        <v>0.60763888888888895</v>
      </c>
      <c r="G1388" s="4">
        <v>44994</v>
      </c>
      <c r="H1388" s="1" t="s">
        <v>714</v>
      </c>
      <c r="I1388" s="1" t="s">
        <v>44</v>
      </c>
      <c r="J1388" s="5">
        <v>3</v>
      </c>
      <c r="K1388" s="5" t="str">
        <f>VLOOKUP(J1388,'Svátky 2023'!A$18:B$20,2,0)</f>
        <v>jiné</v>
      </c>
      <c r="L1388" s="1" t="s">
        <v>30</v>
      </c>
      <c r="M1388" s="1" t="s">
        <v>31</v>
      </c>
      <c r="N1388" s="1" t="s">
        <v>23</v>
      </c>
      <c r="O1388">
        <f t="shared" si="63"/>
        <v>2</v>
      </c>
      <c r="P1388" t="str">
        <f t="shared" si="64"/>
        <v>NE</v>
      </c>
      <c r="Q1388" s="4" t="str">
        <f>IFERROR(VLOOKUP(E1388,'Svátky 2023'!B$2:B$14,1,0),"")</f>
        <v/>
      </c>
      <c r="R1388" t="str">
        <f t="shared" si="65"/>
        <v/>
      </c>
    </row>
    <row r="1389" spans="1:18" x14ac:dyDescent="0.25">
      <c r="A1389" s="1" t="s">
        <v>4586</v>
      </c>
      <c r="B1389" s="1" t="s">
        <v>4587</v>
      </c>
      <c r="C1389" s="1" t="s">
        <v>4588</v>
      </c>
      <c r="D1389" s="1" t="s">
        <v>48</v>
      </c>
      <c r="E1389" s="4">
        <v>44992</v>
      </c>
      <c r="F1389" s="8">
        <v>0.61597222222222225</v>
      </c>
      <c r="G1389" s="4">
        <v>44994</v>
      </c>
      <c r="H1389" s="1" t="s">
        <v>2988</v>
      </c>
      <c r="I1389" s="1" t="s">
        <v>44</v>
      </c>
      <c r="J1389" s="5">
        <v>3</v>
      </c>
      <c r="K1389" s="5" t="str">
        <f>VLOOKUP(J1389,'Svátky 2023'!A$18:B$20,2,0)</f>
        <v>jiné</v>
      </c>
      <c r="L1389" s="1" t="s">
        <v>30</v>
      </c>
      <c r="M1389" s="1" t="s">
        <v>31</v>
      </c>
      <c r="N1389" s="1" t="s">
        <v>23</v>
      </c>
      <c r="O1389">
        <f t="shared" si="63"/>
        <v>2</v>
      </c>
      <c r="P1389" t="str">
        <f t="shared" si="64"/>
        <v>NE</v>
      </c>
      <c r="Q1389" s="4" t="str">
        <f>IFERROR(VLOOKUP(E1389,'Svátky 2023'!B$2:B$14,1,0),"")</f>
        <v/>
      </c>
      <c r="R1389" t="str">
        <f t="shared" si="65"/>
        <v/>
      </c>
    </row>
    <row r="1390" spans="1:18" x14ac:dyDescent="0.25">
      <c r="A1390" s="1" t="s">
        <v>4589</v>
      </c>
      <c r="B1390" s="1" t="s">
        <v>4590</v>
      </c>
      <c r="C1390" s="1" t="s">
        <v>4591</v>
      </c>
      <c r="D1390" s="1" t="s">
        <v>35</v>
      </c>
      <c r="E1390" s="4">
        <v>44978</v>
      </c>
      <c r="F1390" s="8">
        <v>0.88680555555555562</v>
      </c>
      <c r="G1390" s="4">
        <v>44994</v>
      </c>
      <c r="H1390" s="1" t="s">
        <v>96</v>
      </c>
      <c r="I1390" s="1" t="s">
        <v>51</v>
      </c>
      <c r="J1390" s="5">
        <v>1</v>
      </c>
      <c r="K1390" s="5" t="str">
        <f>VLOOKUP(J1390,'Svátky 2023'!A$18:B$20,2,0)</f>
        <v>neodkladné</v>
      </c>
      <c r="L1390" s="1" t="s">
        <v>20</v>
      </c>
      <c r="M1390" s="1" t="s">
        <v>22</v>
      </c>
      <c r="N1390" s="1" t="s">
        <v>23</v>
      </c>
      <c r="O1390">
        <f t="shared" si="63"/>
        <v>2</v>
      </c>
      <c r="P1390" t="str">
        <f t="shared" si="64"/>
        <v>ANO</v>
      </c>
      <c r="Q1390" s="4" t="str">
        <f>IFERROR(VLOOKUP(E1390,'Svátky 2023'!B$2:B$14,1,0),"")</f>
        <v/>
      </c>
      <c r="R1390" t="str">
        <f t="shared" si="65"/>
        <v>ANO</v>
      </c>
    </row>
    <row r="1391" spans="1:18" x14ac:dyDescent="0.25">
      <c r="A1391" s="1" t="s">
        <v>4592</v>
      </c>
      <c r="B1391" s="1" t="s">
        <v>4593</v>
      </c>
      <c r="C1391" s="1" t="s">
        <v>4594</v>
      </c>
      <c r="D1391" s="1" t="s">
        <v>35</v>
      </c>
      <c r="E1391" s="4">
        <v>44987</v>
      </c>
      <c r="F1391" s="8">
        <v>0.63750000000000007</v>
      </c>
      <c r="G1391" s="4">
        <v>44994</v>
      </c>
      <c r="H1391" s="1" t="s">
        <v>778</v>
      </c>
      <c r="I1391" s="1" t="s">
        <v>38</v>
      </c>
      <c r="J1391" s="5">
        <v>3</v>
      </c>
      <c r="K1391" s="5" t="str">
        <f>VLOOKUP(J1391,'Svátky 2023'!A$18:B$20,2,0)</f>
        <v>jiné</v>
      </c>
      <c r="L1391" s="1" t="s">
        <v>23</v>
      </c>
      <c r="M1391" s="1" t="s">
        <v>22</v>
      </c>
      <c r="N1391" s="1" t="s">
        <v>23</v>
      </c>
      <c r="O1391">
        <f t="shared" si="63"/>
        <v>4</v>
      </c>
      <c r="P1391" t="str">
        <f t="shared" si="64"/>
        <v>ANO</v>
      </c>
      <c r="Q1391" s="4" t="str">
        <f>IFERROR(VLOOKUP(E1391,'Svátky 2023'!B$2:B$14,1,0),"")</f>
        <v/>
      </c>
      <c r="R1391" t="str">
        <f t="shared" si="65"/>
        <v>ANO</v>
      </c>
    </row>
    <row r="1392" spans="1:18" x14ac:dyDescent="0.25">
      <c r="A1392" s="1" t="s">
        <v>4595</v>
      </c>
      <c r="B1392" s="1" t="s">
        <v>4596</v>
      </c>
      <c r="C1392" s="1" t="s">
        <v>4597</v>
      </c>
      <c r="D1392" s="1" t="s">
        <v>64</v>
      </c>
      <c r="E1392" s="4">
        <v>44991</v>
      </c>
      <c r="F1392" s="8">
        <v>0.34722222222222227</v>
      </c>
      <c r="G1392" s="4">
        <v>44994</v>
      </c>
      <c r="H1392" s="1" t="s">
        <v>1992</v>
      </c>
      <c r="I1392" s="1" t="s">
        <v>19</v>
      </c>
      <c r="J1392" s="5">
        <v>2</v>
      </c>
      <c r="K1392" s="5" t="str">
        <f>VLOOKUP(J1392,'Svátky 2023'!A$18:B$20,2,0)</f>
        <v>plánované</v>
      </c>
      <c r="L1392" s="1" t="s">
        <v>21</v>
      </c>
      <c r="M1392" s="1" t="s">
        <v>22</v>
      </c>
      <c r="N1392" s="1" t="s">
        <v>23</v>
      </c>
      <c r="O1392">
        <f t="shared" si="63"/>
        <v>1</v>
      </c>
      <c r="P1392" t="str">
        <f t="shared" si="64"/>
        <v>NE</v>
      </c>
      <c r="Q1392" s="4" t="str">
        <f>IFERROR(VLOOKUP(E1392,'Svátky 2023'!B$2:B$14,1,0),"")</f>
        <v/>
      </c>
      <c r="R1392" t="str">
        <f t="shared" si="65"/>
        <v/>
      </c>
    </row>
    <row r="1393" spans="1:18" x14ac:dyDescent="0.25">
      <c r="A1393" s="1" t="s">
        <v>4598</v>
      </c>
      <c r="B1393" s="1" t="s">
        <v>4599</v>
      </c>
      <c r="C1393" s="1" t="s">
        <v>4600</v>
      </c>
      <c r="D1393" s="1" t="s">
        <v>48</v>
      </c>
      <c r="E1393" s="4">
        <v>44991</v>
      </c>
      <c r="F1393" s="8">
        <v>0.35555555555555557</v>
      </c>
      <c r="G1393" s="4">
        <v>44994</v>
      </c>
      <c r="H1393" s="1" t="s">
        <v>2619</v>
      </c>
      <c r="I1393" s="1" t="s">
        <v>19</v>
      </c>
      <c r="J1393" s="5">
        <v>2</v>
      </c>
      <c r="K1393" s="5" t="str">
        <f>VLOOKUP(J1393,'Svátky 2023'!A$18:B$20,2,0)</f>
        <v>plánované</v>
      </c>
      <c r="L1393" s="1" t="s">
        <v>21</v>
      </c>
      <c r="M1393" s="1" t="s">
        <v>22</v>
      </c>
      <c r="N1393" s="1" t="s">
        <v>23</v>
      </c>
      <c r="O1393">
        <f t="shared" si="63"/>
        <v>1</v>
      </c>
      <c r="P1393" t="str">
        <f t="shared" si="64"/>
        <v>NE</v>
      </c>
      <c r="Q1393" s="4" t="str">
        <f>IFERROR(VLOOKUP(E1393,'Svátky 2023'!B$2:B$14,1,0),"")</f>
        <v/>
      </c>
      <c r="R1393" t="str">
        <f t="shared" si="65"/>
        <v/>
      </c>
    </row>
    <row r="1394" spans="1:18" x14ac:dyDescent="0.25">
      <c r="A1394" s="1" t="s">
        <v>4601</v>
      </c>
      <c r="B1394" s="1" t="s">
        <v>4602</v>
      </c>
      <c r="C1394" s="1" t="s">
        <v>4603</v>
      </c>
      <c r="D1394" s="1" t="s">
        <v>35</v>
      </c>
      <c r="E1394" s="4">
        <v>44991</v>
      </c>
      <c r="F1394" s="8">
        <v>0.50763888888888886</v>
      </c>
      <c r="G1394" s="4">
        <v>44994</v>
      </c>
      <c r="H1394" s="1" t="s">
        <v>893</v>
      </c>
      <c r="I1394" s="1" t="s">
        <v>38</v>
      </c>
      <c r="J1394" s="5">
        <v>1</v>
      </c>
      <c r="K1394" s="5" t="str">
        <f>VLOOKUP(J1394,'Svátky 2023'!A$18:B$20,2,0)</f>
        <v>neodkladné</v>
      </c>
      <c r="L1394" s="1" t="s">
        <v>30</v>
      </c>
      <c r="M1394" s="1" t="s">
        <v>22</v>
      </c>
      <c r="N1394" s="1" t="s">
        <v>23</v>
      </c>
      <c r="O1394">
        <f t="shared" si="63"/>
        <v>1</v>
      </c>
      <c r="P1394" t="str">
        <f t="shared" si="64"/>
        <v>NE</v>
      </c>
      <c r="Q1394" s="4" t="str">
        <f>IFERROR(VLOOKUP(E1394,'Svátky 2023'!B$2:B$14,1,0),"")</f>
        <v/>
      </c>
      <c r="R1394" t="str">
        <f t="shared" si="65"/>
        <v/>
      </c>
    </row>
    <row r="1395" spans="1:18" x14ac:dyDescent="0.25">
      <c r="A1395" s="1" t="s">
        <v>4604</v>
      </c>
      <c r="B1395" s="1" t="s">
        <v>4605</v>
      </c>
      <c r="C1395" s="1" t="s">
        <v>4606</v>
      </c>
      <c r="D1395" s="1" t="s">
        <v>35</v>
      </c>
      <c r="E1395" s="4">
        <v>44991</v>
      </c>
      <c r="F1395" s="8">
        <v>0.58124999999999993</v>
      </c>
      <c r="G1395" s="4">
        <v>44994</v>
      </c>
      <c r="H1395" s="1" t="s">
        <v>1467</v>
      </c>
      <c r="I1395" s="1" t="s">
        <v>44</v>
      </c>
      <c r="J1395" s="5">
        <v>3</v>
      </c>
      <c r="K1395" s="5" t="str">
        <f>VLOOKUP(J1395,'Svátky 2023'!A$18:B$20,2,0)</f>
        <v>jiné</v>
      </c>
      <c r="L1395" s="1" t="s">
        <v>30</v>
      </c>
      <c r="M1395" s="1" t="s">
        <v>31</v>
      </c>
      <c r="N1395" s="1" t="s">
        <v>23</v>
      </c>
      <c r="O1395">
        <f t="shared" si="63"/>
        <v>1</v>
      </c>
      <c r="P1395" t="str">
        <f t="shared" si="64"/>
        <v>NE</v>
      </c>
      <c r="Q1395" s="4" t="str">
        <f>IFERROR(VLOOKUP(E1395,'Svátky 2023'!B$2:B$14,1,0),"")</f>
        <v/>
      </c>
      <c r="R1395" t="str">
        <f t="shared" si="65"/>
        <v/>
      </c>
    </row>
    <row r="1396" spans="1:18" x14ac:dyDescent="0.25">
      <c r="A1396" s="1" t="s">
        <v>4607</v>
      </c>
      <c r="B1396" s="1" t="s">
        <v>4608</v>
      </c>
      <c r="C1396" s="1" t="s">
        <v>4609</v>
      </c>
      <c r="D1396" s="1" t="s">
        <v>64</v>
      </c>
      <c r="E1396" s="4">
        <v>44991</v>
      </c>
      <c r="F1396" s="8">
        <v>0.58263888888888882</v>
      </c>
      <c r="G1396" s="4">
        <v>44994</v>
      </c>
      <c r="H1396" s="1" t="s">
        <v>1467</v>
      </c>
      <c r="I1396" s="1" t="s">
        <v>29</v>
      </c>
      <c r="J1396" s="5">
        <v>3</v>
      </c>
      <c r="K1396" s="5" t="str">
        <f>VLOOKUP(J1396,'Svátky 2023'!A$18:B$20,2,0)</f>
        <v>jiné</v>
      </c>
      <c r="L1396" s="1" t="s">
        <v>30</v>
      </c>
      <c r="M1396" s="1" t="s">
        <v>31</v>
      </c>
      <c r="N1396" s="1" t="s">
        <v>23</v>
      </c>
      <c r="O1396">
        <f t="shared" si="63"/>
        <v>1</v>
      </c>
      <c r="P1396" t="str">
        <f t="shared" si="64"/>
        <v>NE</v>
      </c>
      <c r="Q1396" s="4" t="str">
        <f>IFERROR(VLOOKUP(E1396,'Svátky 2023'!B$2:B$14,1,0),"")</f>
        <v/>
      </c>
      <c r="R1396" t="str">
        <f t="shared" si="65"/>
        <v/>
      </c>
    </row>
    <row r="1397" spans="1:18" x14ac:dyDescent="0.25">
      <c r="A1397" s="1" t="s">
        <v>4610</v>
      </c>
      <c r="B1397" s="1" t="s">
        <v>4611</v>
      </c>
      <c r="C1397" s="1" t="s">
        <v>4612</v>
      </c>
      <c r="D1397" s="1" t="s">
        <v>35</v>
      </c>
      <c r="E1397" s="4">
        <v>44992</v>
      </c>
      <c r="F1397" s="8">
        <v>0.375</v>
      </c>
      <c r="G1397" s="4">
        <v>44994</v>
      </c>
      <c r="H1397" s="1" t="s">
        <v>2280</v>
      </c>
      <c r="I1397" s="1" t="s">
        <v>258</v>
      </c>
      <c r="J1397" s="5">
        <v>2</v>
      </c>
      <c r="K1397" s="5" t="str">
        <f>VLOOKUP(J1397,'Svátky 2023'!A$18:B$20,2,0)</f>
        <v>plánované</v>
      </c>
      <c r="L1397" s="1" t="s">
        <v>21</v>
      </c>
      <c r="M1397" s="1" t="s">
        <v>22</v>
      </c>
      <c r="N1397" s="1" t="s">
        <v>23</v>
      </c>
      <c r="O1397">
        <f t="shared" si="63"/>
        <v>2</v>
      </c>
      <c r="P1397" t="str">
        <f t="shared" si="64"/>
        <v>NE</v>
      </c>
      <c r="Q1397" s="4" t="str">
        <f>IFERROR(VLOOKUP(E1397,'Svátky 2023'!B$2:B$14,1,0),"")</f>
        <v/>
      </c>
      <c r="R1397" t="str">
        <f t="shared" si="65"/>
        <v/>
      </c>
    </row>
    <row r="1398" spans="1:18" x14ac:dyDescent="0.25">
      <c r="A1398" s="1" t="s">
        <v>4613</v>
      </c>
      <c r="B1398" s="1" t="s">
        <v>4614</v>
      </c>
      <c r="C1398" s="1" t="s">
        <v>4615</v>
      </c>
      <c r="D1398" s="1" t="s">
        <v>35</v>
      </c>
      <c r="E1398" s="4">
        <v>44992</v>
      </c>
      <c r="F1398" s="8">
        <v>0.40486111111111112</v>
      </c>
      <c r="G1398" s="4">
        <v>44994</v>
      </c>
      <c r="H1398" s="1" t="s">
        <v>2280</v>
      </c>
      <c r="I1398" s="1" t="s">
        <v>264</v>
      </c>
      <c r="J1398" s="5">
        <v>3</v>
      </c>
      <c r="K1398" s="5" t="str">
        <f>VLOOKUP(J1398,'Svátky 2023'!A$18:B$20,2,0)</f>
        <v>jiné</v>
      </c>
      <c r="L1398" s="1" t="s">
        <v>30</v>
      </c>
      <c r="M1398" s="1" t="s">
        <v>31</v>
      </c>
      <c r="N1398" s="1" t="s">
        <v>23</v>
      </c>
      <c r="O1398">
        <f t="shared" si="63"/>
        <v>2</v>
      </c>
      <c r="P1398" t="str">
        <f t="shared" si="64"/>
        <v>NE</v>
      </c>
      <c r="Q1398" s="4" t="str">
        <f>IFERROR(VLOOKUP(E1398,'Svátky 2023'!B$2:B$14,1,0),"")</f>
        <v/>
      </c>
      <c r="R1398" t="str">
        <f t="shared" si="65"/>
        <v/>
      </c>
    </row>
    <row r="1399" spans="1:18" x14ac:dyDescent="0.25">
      <c r="A1399" s="1" t="s">
        <v>4616</v>
      </c>
      <c r="B1399" s="1" t="s">
        <v>4617</v>
      </c>
      <c r="C1399" s="1" t="s">
        <v>4618</v>
      </c>
      <c r="D1399" s="1" t="s">
        <v>48</v>
      </c>
      <c r="E1399" s="4">
        <v>44992</v>
      </c>
      <c r="F1399" s="8">
        <v>0.41736111111111113</v>
      </c>
      <c r="G1399" s="4">
        <v>44994</v>
      </c>
      <c r="H1399" s="1" t="s">
        <v>96</v>
      </c>
      <c r="I1399" s="1" t="s">
        <v>151</v>
      </c>
      <c r="J1399" s="5">
        <v>2</v>
      </c>
      <c r="K1399" s="5" t="str">
        <f>VLOOKUP(J1399,'Svátky 2023'!A$18:B$20,2,0)</f>
        <v>plánované</v>
      </c>
      <c r="L1399" s="1" t="s">
        <v>21</v>
      </c>
      <c r="M1399" s="1" t="s">
        <v>22</v>
      </c>
      <c r="N1399" s="1" t="s">
        <v>23</v>
      </c>
      <c r="O1399">
        <f t="shared" si="63"/>
        <v>2</v>
      </c>
      <c r="P1399" t="str">
        <f t="shared" si="64"/>
        <v>NE</v>
      </c>
      <c r="Q1399" s="4" t="str">
        <f>IFERROR(VLOOKUP(E1399,'Svátky 2023'!B$2:B$14,1,0),"")</f>
        <v/>
      </c>
      <c r="R1399" t="str">
        <f t="shared" si="65"/>
        <v/>
      </c>
    </row>
    <row r="1400" spans="1:18" x14ac:dyDescent="0.25">
      <c r="A1400" s="1" t="s">
        <v>4619</v>
      </c>
      <c r="B1400" s="1" t="s">
        <v>4620</v>
      </c>
      <c r="C1400" s="1" t="s">
        <v>4621</v>
      </c>
      <c r="D1400" s="1" t="s">
        <v>35</v>
      </c>
      <c r="E1400" s="4">
        <v>44992</v>
      </c>
      <c r="F1400" s="8">
        <v>0.42986111111111108</v>
      </c>
      <c r="G1400" s="4">
        <v>44994</v>
      </c>
      <c r="H1400" s="1" t="s">
        <v>1967</v>
      </c>
      <c r="I1400" s="1" t="s">
        <v>151</v>
      </c>
      <c r="J1400" s="5">
        <v>2</v>
      </c>
      <c r="K1400" s="5" t="str">
        <f>VLOOKUP(J1400,'Svátky 2023'!A$18:B$20,2,0)</f>
        <v>plánované</v>
      </c>
      <c r="L1400" s="1" t="s">
        <v>21</v>
      </c>
      <c r="M1400" s="1" t="s">
        <v>22</v>
      </c>
      <c r="N1400" s="1" t="s">
        <v>23</v>
      </c>
      <c r="O1400">
        <f t="shared" si="63"/>
        <v>2</v>
      </c>
      <c r="P1400" t="str">
        <f t="shared" si="64"/>
        <v>NE</v>
      </c>
      <c r="Q1400" s="4" t="str">
        <f>IFERROR(VLOOKUP(E1400,'Svátky 2023'!B$2:B$14,1,0),"")</f>
        <v/>
      </c>
      <c r="R1400" t="str">
        <f t="shared" si="65"/>
        <v/>
      </c>
    </row>
    <row r="1401" spans="1:18" x14ac:dyDescent="0.25">
      <c r="A1401" s="1" t="s">
        <v>4622</v>
      </c>
      <c r="B1401" s="1" t="s">
        <v>4623</v>
      </c>
      <c r="C1401" s="1" t="s">
        <v>4624</v>
      </c>
      <c r="D1401" s="1" t="s">
        <v>35</v>
      </c>
      <c r="E1401" s="4">
        <v>44992</v>
      </c>
      <c r="F1401" s="8">
        <v>0.44930555555555557</v>
      </c>
      <c r="G1401" s="4">
        <v>44994</v>
      </c>
      <c r="H1401" s="1" t="s">
        <v>2630</v>
      </c>
      <c r="I1401" s="1" t="s">
        <v>51</v>
      </c>
      <c r="J1401" s="5">
        <v>2</v>
      </c>
      <c r="K1401" s="5" t="str">
        <f>VLOOKUP(J1401,'Svátky 2023'!A$18:B$20,2,0)</f>
        <v>plánované</v>
      </c>
      <c r="L1401" s="1" t="s">
        <v>21</v>
      </c>
      <c r="M1401" s="1" t="s">
        <v>22</v>
      </c>
      <c r="N1401" s="1" t="s">
        <v>23</v>
      </c>
      <c r="O1401">
        <f t="shared" si="63"/>
        <v>2</v>
      </c>
      <c r="P1401" t="str">
        <f t="shared" si="64"/>
        <v>NE</v>
      </c>
      <c r="Q1401" s="4" t="str">
        <f>IFERROR(VLOOKUP(E1401,'Svátky 2023'!B$2:B$14,1,0),"")</f>
        <v/>
      </c>
      <c r="R1401" t="str">
        <f t="shared" si="65"/>
        <v/>
      </c>
    </row>
    <row r="1402" spans="1:18" x14ac:dyDescent="0.25">
      <c r="A1402" s="1" t="s">
        <v>4625</v>
      </c>
      <c r="B1402" s="1" t="s">
        <v>4626</v>
      </c>
      <c r="C1402" s="1" t="s">
        <v>4627</v>
      </c>
      <c r="D1402" s="1" t="s">
        <v>48</v>
      </c>
      <c r="E1402" s="4">
        <v>44992</v>
      </c>
      <c r="F1402" s="8">
        <v>0.46875</v>
      </c>
      <c r="G1402" s="4">
        <v>44994</v>
      </c>
      <c r="H1402" s="1" t="s">
        <v>783</v>
      </c>
      <c r="I1402" s="1" t="s">
        <v>19</v>
      </c>
      <c r="J1402" s="5">
        <v>3</v>
      </c>
      <c r="K1402" s="5" t="str">
        <f>VLOOKUP(J1402,'Svátky 2023'!A$18:B$20,2,0)</f>
        <v>jiné</v>
      </c>
      <c r="L1402" s="1" t="s">
        <v>31</v>
      </c>
      <c r="M1402" s="1" t="s">
        <v>22</v>
      </c>
      <c r="N1402" s="1" t="s">
        <v>23</v>
      </c>
      <c r="O1402">
        <f t="shared" si="63"/>
        <v>2</v>
      </c>
      <c r="P1402" t="str">
        <f t="shared" si="64"/>
        <v>NE</v>
      </c>
      <c r="Q1402" s="4" t="str">
        <f>IFERROR(VLOOKUP(E1402,'Svátky 2023'!B$2:B$14,1,0),"")</f>
        <v/>
      </c>
      <c r="R1402" t="str">
        <f t="shared" si="65"/>
        <v/>
      </c>
    </row>
    <row r="1403" spans="1:18" x14ac:dyDescent="0.25">
      <c r="A1403" s="1" t="s">
        <v>4628</v>
      </c>
      <c r="B1403" s="1" t="s">
        <v>4629</v>
      </c>
      <c r="C1403" s="1" t="s">
        <v>4630</v>
      </c>
      <c r="D1403" s="1" t="s">
        <v>100</v>
      </c>
      <c r="E1403" s="4">
        <v>44992</v>
      </c>
      <c r="F1403" s="8">
        <v>0.54722222222222217</v>
      </c>
      <c r="G1403" s="4">
        <v>44994</v>
      </c>
      <c r="H1403" s="1" t="s">
        <v>2988</v>
      </c>
      <c r="I1403" s="1" t="s">
        <v>38</v>
      </c>
      <c r="J1403" s="5">
        <v>1</v>
      </c>
      <c r="K1403" s="5" t="str">
        <f>VLOOKUP(J1403,'Svátky 2023'!A$18:B$20,2,0)</f>
        <v>neodkladné</v>
      </c>
      <c r="L1403" s="1" t="s">
        <v>23</v>
      </c>
      <c r="M1403" s="1" t="s">
        <v>22</v>
      </c>
      <c r="N1403" s="1" t="s">
        <v>23</v>
      </c>
      <c r="O1403">
        <f t="shared" si="63"/>
        <v>2</v>
      </c>
      <c r="P1403" t="str">
        <f t="shared" si="64"/>
        <v>NE</v>
      </c>
      <c r="Q1403" s="4" t="str">
        <f>IFERROR(VLOOKUP(E1403,'Svátky 2023'!B$2:B$14,1,0),"")</f>
        <v/>
      </c>
      <c r="R1403" t="str">
        <f t="shared" si="65"/>
        <v/>
      </c>
    </row>
    <row r="1404" spans="1:18" x14ac:dyDescent="0.25">
      <c r="A1404" s="1" t="s">
        <v>4631</v>
      </c>
      <c r="B1404" s="1" t="s">
        <v>4632</v>
      </c>
      <c r="C1404" s="1" t="s">
        <v>4633</v>
      </c>
      <c r="D1404" s="1" t="s">
        <v>48</v>
      </c>
      <c r="E1404" s="4">
        <v>44992</v>
      </c>
      <c r="F1404" s="8">
        <v>0.55625000000000002</v>
      </c>
      <c r="G1404" s="4">
        <v>44994</v>
      </c>
      <c r="H1404" s="1" t="s">
        <v>1144</v>
      </c>
      <c r="I1404" s="1" t="s">
        <v>29</v>
      </c>
      <c r="J1404" s="5">
        <v>3</v>
      </c>
      <c r="K1404" s="5" t="str">
        <f>VLOOKUP(J1404,'Svátky 2023'!A$18:B$20,2,0)</f>
        <v>jiné</v>
      </c>
      <c r="L1404" s="1" t="s">
        <v>30</v>
      </c>
      <c r="M1404" s="1" t="s">
        <v>31</v>
      </c>
      <c r="N1404" s="1" t="s">
        <v>23</v>
      </c>
      <c r="O1404">
        <f t="shared" si="63"/>
        <v>2</v>
      </c>
      <c r="P1404" t="str">
        <f t="shared" si="64"/>
        <v>NE</v>
      </c>
      <c r="Q1404" s="4" t="str">
        <f>IFERROR(VLOOKUP(E1404,'Svátky 2023'!B$2:B$14,1,0),"")</f>
        <v/>
      </c>
      <c r="R1404" t="str">
        <f t="shared" si="65"/>
        <v/>
      </c>
    </row>
    <row r="1405" spans="1:18" x14ac:dyDescent="0.25">
      <c r="A1405" s="1" t="s">
        <v>4634</v>
      </c>
      <c r="B1405" s="1" t="s">
        <v>4635</v>
      </c>
      <c r="C1405" s="1" t="s">
        <v>4636</v>
      </c>
      <c r="D1405" s="1" t="s">
        <v>35</v>
      </c>
      <c r="E1405" s="4">
        <v>44992</v>
      </c>
      <c r="F1405" s="8">
        <v>0.6381944444444444</v>
      </c>
      <c r="G1405" s="4">
        <v>44994</v>
      </c>
      <c r="H1405" s="1" t="s">
        <v>506</v>
      </c>
      <c r="I1405" s="1" t="s">
        <v>51</v>
      </c>
      <c r="J1405" s="5">
        <v>3</v>
      </c>
      <c r="K1405" s="5" t="str">
        <f>VLOOKUP(J1405,'Svátky 2023'!A$18:B$20,2,0)</f>
        <v>jiné</v>
      </c>
      <c r="L1405" s="1" t="s">
        <v>21</v>
      </c>
      <c r="M1405" s="1" t="s">
        <v>22</v>
      </c>
      <c r="N1405" s="1" t="s">
        <v>23</v>
      </c>
      <c r="O1405">
        <f t="shared" si="63"/>
        <v>2</v>
      </c>
      <c r="P1405" t="str">
        <f t="shared" si="64"/>
        <v>ANO</v>
      </c>
      <c r="Q1405" s="4" t="str">
        <f>IFERROR(VLOOKUP(E1405,'Svátky 2023'!B$2:B$14,1,0),"")</f>
        <v/>
      </c>
      <c r="R1405" t="str">
        <f t="shared" si="65"/>
        <v>ANO</v>
      </c>
    </row>
    <row r="1406" spans="1:18" x14ac:dyDescent="0.25">
      <c r="A1406" s="1" t="s">
        <v>4637</v>
      </c>
      <c r="B1406" s="1" t="s">
        <v>1597</v>
      </c>
      <c r="C1406" s="1" t="s">
        <v>1598</v>
      </c>
      <c r="D1406" s="1" t="s">
        <v>48</v>
      </c>
      <c r="E1406" s="4">
        <v>44993</v>
      </c>
      <c r="F1406" s="8">
        <v>0.29236111111111113</v>
      </c>
      <c r="G1406" s="4">
        <v>44994</v>
      </c>
      <c r="H1406" s="1" t="s">
        <v>292</v>
      </c>
      <c r="I1406" s="1" t="s">
        <v>258</v>
      </c>
      <c r="J1406" s="5">
        <v>3</v>
      </c>
      <c r="K1406" s="5" t="str">
        <f>VLOOKUP(J1406,'Svátky 2023'!A$18:B$20,2,0)</f>
        <v>jiné</v>
      </c>
      <c r="L1406" s="1" t="s">
        <v>21</v>
      </c>
      <c r="M1406" s="1" t="s">
        <v>22</v>
      </c>
      <c r="N1406" s="1" t="s">
        <v>23</v>
      </c>
      <c r="O1406">
        <f t="shared" si="63"/>
        <v>3</v>
      </c>
      <c r="P1406" t="str">
        <f t="shared" si="64"/>
        <v>NE</v>
      </c>
      <c r="Q1406" s="4" t="str">
        <f>IFERROR(VLOOKUP(E1406,'Svátky 2023'!B$2:B$14,1,0),"")</f>
        <v/>
      </c>
      <c r="R1406" t="str">
        <f t="shared" si="65"/>
        <v/>
      </c>
    </row>
    <row r="1407" spans="1:18" x14ac:dyDescent="0.25">
      <c r="A1407" s="1" t="s">
        <v>4638</v>
      </c>
      <c r="B1407" s="1" t="s">
        <v>1601</v>
      </c>
      <c r="C1407" s="1" t="s">
        <v>1602</v>
      </c>
      <c r="D1407" s="1" t="s">
        <v>48</v>
      </c>
      <c r="E1407" s="4">
        <v>44993</v>
      </c>
      <c r="F1407" s="8">
        <v>0.29583333333333334</v>
      </c>
      <c r="G1407" s="4">
        <v>44994</v>
      </c>
      <c r="H1407" s="1" t="s">
        <v>1483</v>
      </c>
      <c r="I1407" s="1" t="s">
        <v>264</v>
      </c>
      <c r="J1407" s="5">
        <v>3</v>
      </c>
      <c r="K1407" s="5" t="str">
        <f>VLOOKUP(J1407,'Svátky 2023'!A$18:B$20,2,0)</f>
        <v>jiné</v>
      </c>
      <c r="L1407" s="1" t="s">
        <v>30</v>
      </c>
      <c r="M1407" s="1" t="s">
        <v>31</v>
      </c>
      <c r="N1407" s="1" t="s">
        <v>23</v>
      </c>
      <c r="O1407">
        <f t="shared" si="63"/>
        <v>3</v>
      </c>
      <c r="P1407" t="str">
        <f t="shared" si="64"/>
        <v>NE</v>
      </c>
      <c r="Q1407" s="4" t="str">
        <f>IFERROR(VLOOKUP(E1407,'Svátky 2023'!B$2:B$14,1,0),"")</f>
        <v/>
      </c>
      <c r="R1407" t="str">
        <f t="shared" si="65"/>
        <v/>
      </c>
    </row>
    <row r="1408" spans="1:18" x14ac:dyDescent="0.25">
      <c r="A1408" s="1" t="s">
        <v>4639</v>
      </c>
      <c r="B1408" s="1" t="s">
        <v>4640</v>
      </c>
      <c r="C1408" s="1" t="s">
        <v>4641</v>
      </c>
      <c r="D1408" s="1" t="s">
        <v>35</v>
      </c>
      <c r="E1408" s="4">
        <v>44993</v>
      </c>
      <c r="F1408" s="8">
        <v>0.3611111111111111</v>
      </c>
      <c r="G1408" s="4">
        <v>44994</v>
      </c>
      <c r="H1408" s="1" t="s">
        <v>1373</v>
      </c>
      <c r="I1408" s="1" t="s">
        <v>151</v>
      </c>
      <c r="J1408" s="5">
        <v>2</v>
      </c>
      <c r="K1408" s="5" t="str">
        <f>VLOOKUP(J1408,'Svátky 2023'!A$18:B$20,2,0)</f>
        <v>plánované</v>
      </c>
      <c r="L1408" s="1" t="s">
        <v>21</v>
      </c>
      <c r="M1408" s="1" t="s">
        <v>22</v>
      </c>
      <c r="N1408" s="1" t="s">
        <v>23</v>
      </c>
      <c r="O1408">
        <f t="shared" si="63"/>
        <v>3</v>
      </c>
      <c r="P1408" t="str">
        <f t="shared" si="64"/>
        <v>NE</v>
      </c>
      <c r="Q1408" s="4" t="str">
        <f>IFERROR(VLOOKUP(E1408,'Svátky 2023'!B$2:B$14,1,0),"")</f>
        <v/>
      </c>
      <c r="R1408" t="str">
        <f t="shared" si="65"/>
        <v/>
      </c>
    </row>
    <row r="1409" spans="1:18" x14ac:dyDescent="0.25">
      <c r="A1409" s="1" t="s">
        <v>4642</v>
      </c>
      <c r="B1409" s="1" t="s">
        <v>4643</v>
      </c>
      <c r="C1409" s="1" t="s">
        <v>4644</v>
      </c>
      <c r="D1409" s="1" t="s">
        <v>64</v>
      </c>
      <c r="E1409" s="4">
        <v>44993</v>
      </c>
      <c r="F1409" s="8">
        <v>0.73749999999999993</v>
      </c>
      <c r="G1409" s="4">
        <v>44994</v>
      </c>
      <c r="H1409" s="1" t="s">
        <v>91</v>
      </c>
      <c r="I1409" s="1" t="s">
        <v>51</v>
      </c>
      <c r="J1409" s="5">
        <v>1</v>
      </c>
      <c r="K1409" s="5" t="str">
        <f>VLOOKUP(J1409,'Svátky 2023'!A$18:B$20,2,0)</f>
        <v>neodkladné</v>
      </c>
      <c r="L1409" s="1" t="s">
        <v>21</v>
      </c>
      <c r="M1409" s="1" t="s">
        <v>22</v>
      </c>
      <c r="N1409" s="1" t="s">
        <v>23</v>
      </c>
      <c r="O1409">
        <f t="shared" si="63"/>
        <v>3</v>
      </c>
      <c r="P1409" t="str">
        <f t="shared" si="64"/>
        <v>ANO</v>
      </c>
      <c r="Q1409" s="4" t="str">
        <f>IFERROR(VLOOKUP(E1409,'Svátky 2023'!B$2:B$14,1,0),"")</f>
        <v/>
      </c>
      <c r="R1409" t="str">
        <f t="shared" si="65"/>
        <v>ANO</v>
      </c>
    </row>
    <row r="1410" spans="1:18" x14ac:dyDescent="0.25">
      <c r="A1410" s="1" t="s">
        <v>4645</v>
      </c>
      <c r="B1410" s="1" t="s">
        <v>1053</v>
      </c>
      <c r="C1410" s="1" t="s">
        <v>1054</v>
      </c>
      <c r="D1410" s="1" t="s">
        <v>48</v>
      </c>
      <c r="E1410" s="4">
        <v>44986</v>
      </c>
      <c r="F1410" s="8">
        <v>0.48125000000000001</v>
      </c>
      <c r="G1410" s="4">
        <v>44995</v>
      </c>
      <c r="H1410" s="1" t="s">
        <v>201</v>
      </c>
      <c r="I1410" s="1" t="s">
        <v>258</v>
      </c>
      <c r="J1410" s="5">
        <v>3</v>
      </c>
      <c r="K1410" s="5" t="str">
        <f>VLOOKUP(J1410,'Svátky 2023'!A$18:B$20,2,0)</f>
        <v>jiné</v>
      </c>
      <c r="L1410" s="1" t="s">
        <v>21</v>
      </c>
      <c r="M1410" s="1" t="s">
        <v>22</v>
      </c>
      <c r="N1410" s="1" t="s">
        <v>23</v>
      </c>
      <c r="O1410">
        <f t="shared" si="63"/>
        <v>3</v>
      </c>
      <c r="P1410" t="str">
        <f t="shared" si="64"/>
        <v>NE</v>
      </c>
      <c r="Q1410" s="4" t="str">
        <f>IFERROR(VLOOKUP(E1410,'Svátky 2023'!B$2:B$14,1,0),"")</f>
        <v/>
      </c>
      <c r="R1410" t="str">
        <f t="shared" si="65"/>
        <v/>
      </c>
    </row>
    <row r="1411" spans="1:18" x14ac:dyDescent="0.25">
      <c r="A1411" s="1" t="s">
        <v>4646</v>
      </c>
      <c r="B1411" s="1" t="s">
        <v>1057</v>
      </c>
      <c r="C1411" s="1" t="s">
        <v>1058</v>
      </c>
      <c r="D1411" s="1" t="s">
        <v>48</v>
      </c>
      <c r="E1411" s="4">
        <v>44986</v>
      </c>
      <c r="F1411" s="8">
        <v>0.49722222222222223</v>
      </c>
      <c r="G1411" s="4">
        <v>44995</v>
      </c>
      <c r="H1411" s="1" t="s">
        <v>1292</v>
      </c>
      <c r="I1411" s="1" t="s">
        <v>264</v>
      </c>
      <c r="J1411" s="5">
        <v>3</v>
      </c>
      <c r="K1411" s="5" t="str">
        <f>VLOOKUP(J1411,'Svátky 2023'!A$18:B$20,2,0)</f>
        <v>jiné</v>
      </c>
      <c r="L1411" s="1" t="s">
        <v>30</v>
      </c>
      <c r="M1411" s="1" t="s">
        <v>31</v>
      </c>
      <c r="N1411" s="1" t="s">
        <v>23</v>
      </c>
      <c r="O1411">
        <f t="shared" ref="O1411:O1474" si="66">WEEKDAY(E1411,2)</f>
        <v>3</v>
      </c>
      <c r="P1411" t="str">
        <f t="shared" ref="P1411:P1474" si="67">IF(F1411&gt;V$1,"ANO",IF(F1411&lt;X$1,"ANO","NE"))</f>
        <v>NE</v>
      </c>
      <c r="Q1411" s="4" t="str">
        <f>IFERROR(VLOOKUP(E1411,'Svátky 2023'!B$2:B$14,1,0),"")</f>
        <v/>
      </c>
      <c r="R1411" t="str">
        <f t="shared" ref="R1411:R1474" si="68">IF(OR(O1411&gt;5,P1411="ANO",Q1411&lt;&gt;""),"ANO","")</f>
        <v/>
      </c>
    </row>
    <row r="1412" spans="1:18" x14ac:dyDescent="0.25">
      <c r="A1412" s="1" t="s">
        <v>4647</v>
      </c>
      <c r="B1412" s="1" t="s">
        <v>4648</v>
      </c>
      <c r="C1412" s="1" t="s">
        <v>4649</v>
      </c>
      <c r="D1412" s="1" t="s">
        <v>48</v>
      </c>
      <c r="E1412" s="4">
        <v>44990</v>
      </c>
      <c r="F1412" s="8">
        <v>0.625</v>
      </c>
      <c r="G1412" s="4">
        <v>44995</v>
      </c>
      <c r="H1412" s="1" t="s">
        <v>870</v>
      </c>
      <c r="I1412" s="1" t="s">
        <v>151</v>
      </c>
      <c r="J1412" s="5">
        <v>2</v>
      </c>
      <c r="K1412" s="5" t="str">
        <f>VLOOKUP(J1412,'Svátky 2023'!A$18:B$20,2,0)</f>
        <v>plánované</v>
      </c>
      <c r="L1412" s="1" t="s">
        <v>21</v>
      </c>
      <c r="M1412" s="1" t="s">
        <v>22</v>
      </c>
      <c r="N1412" s="1" t="s">
        <v>23</v>
      </c>
      <c r="O1412">
        <f t="shared" si="66"/>
        <v>7</v>
      </c>
      <c r="P1412" t="str">
        <f t="shared" si="67"/>
        <v>NE</v>
      </c>
      <c r="Q1412" s="4" t="str">
        <f>IFERROR(VLOOKUP(E1412,'Svátky 2023'!B$2:B$14,1,0),"")</f>
        <v/>
      </c>
      <c r="R1412" t="str">
        <f t="shared" si="68"/>
        <v>ANO</v>
      </c>
    </row>
    <row r="1413" spans="1:18" x14ac:dyDescent="0.25">
      <c r="A1413" s="1" t="s">
        <v>4650</v>
      </c>
      <c r="B1413" s="1" t="s">
        <v>4651</v>
      </c>
      <c r="C1413" s="1" t="s">
        <v>4652</v>
      </c>
      <c r="D1413" s="1" t="s">
        <v>64</v>
      </c>
      <c r="E1413" s="4">
        <v>44990</v>
      </c>
      <c r="F1413" s="8">
        <v>0.75486111111111109</v>
      </c>
      <c r="G1413" s="4">
        <v>44995</v>
      </c>
      <c r="H1413" s="1" t="s">
        <v>597</v>
      </c>
      <c r="I1413" s="1" t="s">
        <v>19</v>
      </c>
      <c r="J1413" s="5">
        <v>1</v>
      </c>
      <c r="K1413" s="5" t="str">
        <f>VLOOKUP(J1413,'Svátky 2023'!A$18:B$20,2,0)</f>
        <v>neodkladné</v>
      </c>
      <c r="L1413" s="1" t="s">
        <v>21</v>
      </c>
      <c r="M1413" s="1" t="s">
        <v>22</v>
      </c>
      <c r="N1413" s="1" t="s">
        <v>23</v>
      </c>
      <c r="O1413">
        <f t="shared" si="66"/>
        <v>7</v>
      </c>
      <c r="P1413" t="str">
        <f t="shared" si="67"/>
        <v>ANO</v>
      </c>
      <c r="Q1413" s="4" t="str">
        <f>IFERROR(VLOOKUP(E1413,'Svátky 2023'!B$2:B$14,1,0),"")</f>
        <v/>
      </c>
      <c r="R1413" t="str">
        <f t="shared" si="68"/>
        <v>ANO</v>
      </c>
    </row>
    <row r="1414" spans="1:18" x14ac:dyDescent="0.25">
      <c r="A1414" s="1" t="s">
        <v>4653</v>
      </c>
      <c r="B1414" s="1" t="s">
        <v>1984</v>
      </c>
      <c r="C1414" s="1" t="s">
        <v>1985</v>
      </c>
      <c r="D1414" s="1" t="s">
        <v>257</v>
      </c>
      <c r="E1414" s="4">
        <v>44991</v>
      </c>
      <c r="F1414" s="8">
        <v>0.44861111111111113</v>
      </c>
      <c r="G1414" s="4">
        <v>44995</v>
      </c>
      <c r="H1414" s="1" t="s">
        <v>2233</v>
      </c>
      <c r="I1414" s="1" t="s">
        <v>19</v>
      </c>
      <c r="J1414" s="5">
        <v>1</v>
      </c>
      <c r="K1414" s="5" t="str">
        <f>VLOOKUP(J1414,'Svátky 2023'!A$18:B$20,2,0)</f>
        <v>neodkladné</v>
      </c>
      <c r="L1414" s="1" t="s">
        <v>21</v>
      </c>
      <c r="M1414" s="1" t="s">
        <v>22</v>
      </c>
      <c r="N1414" s="1" t="s">
        <v>23</v>
      </c>
      <c r="O1414">
        <f t="shared" si="66"/>
        <v>1</v>
      </c>
      <c r="P1414" t="str">
        <f t="shared" si="67"/>
        <v>NE</v>
      </c>
      <c r="Q1414" s="4" t="str">
        <f>IFERROR(VLOOKUP(E1414,'Svátky 2023'!B$2:B$14,1,0),"")</f>
        <v/>
      </c>
      <c r="R1414" t="str">
        <f t="shared" si="68"/>
        <v/>
      </c>
    </row>
    <row r="1415" spans="1:18" x14ac:dyDescent="0.25">
      <c r="A1415" s="1" t="s">
        <v>4654</v>
      </c>
      <c r="B1415" s="1" t="s">
        <v>4655</v>
      </c>
      <c r="C1415" s="1" t="s">
        <v>4656</v>
      </c>
      <c r="D1415" s="1" t="s">
        <v>48</v>
      </c>
      <c r="E1415" s="4">
        <v>44992</v>
      </c>
      <c r="F1415" s="8">
        <v>0.36527777777777781</v>
      </c>
      <c r="G1415" s="4">
        <v>44995</v>
      </c>
      <c r="H1415" s="1" t="s">
        <v>2988</v>
      </c>
      <c r="I1415" s="1" t="s">
        <v>258</v>
      </c>
      <c r="J1415" s="5">
        <v>2</v>
      </c>
      <c r="K1415" s="5" t="str">
        <f>VLOOKUP(J1415,'Svátky 2023'!A$18:B$20,2,0)</f>
        <v>plánované</v>
      </c>
      <c r="L1415" s="1" t="s">
        <v>21</v>
      </c>
      <c r="M1415" s="1" t="s">
        <v>22</v>
      </c>
      <c r="N1415" s="1" t="s">
        <v>23</v>
      </c>
      <c r="O1415">
        <f t="shared" si="66"/>
        <v>2</v>
      </c>
      <c r="P1415" t="str">
        <f t="shared" si="67"/>
        <v>NE</v>
      </c>
      <c r="Q1415" s="4" t="str">
        <f>IFERROR(VLOOKUP(E1415,'Svátky 2023'!B$2:B$14,1,0),"")</f>
        <v/>
      </c>
      <c r="R1415" t="str">
        <f t="shared" si="68"/>
        <v/>
      </c>
    </row>
    <row r="1416" spans="1:18" x14ac:dyDescent="0.25">
      <c r="A1416" s="1" t="s">
        <v>4657</v>
      </c>
      <c r="B1416" s="1" t="s">
        <v>4658</v>
      </c>
      <c r="C1416" s="1" t="s">
        <v>4659</v>
      </c>
      <c r="D1416" s="1" t="s">
        <v>257</v>
      </c>
      <c r="E1416" s="4">
        <v>44992</v>
      </c>
      <c r="F1416" s="8">
        <v>0.43333333333333335</v>
      </c>
      <c r="G1416" s="4">
        <v>44995</v>
      </c>
      <c r="H1416" s="1" t="s">
        <v>502</v>
      </c>
      <c r="I1416" s="1" t="s">
        <v>151</v>
      </c>
      <c r="J1416" s="5">
        <v>2</v>
      </c>
      <c r="K1416" s="5" t="str">
        <f>VLOOKUP(J1416,'Svátky 2023'!A$18:B$20,2,0)</f>
        <v>plánované</v>
      </c>
      <c r="L1416" s="1" t="s">
        <v>21</v>
      </c>
      <c r="M1416" s="1" t="s">
        <v>22</v>
      </c>
      <c r="N1416" s="1" t="s">
        <v>23</v>
      </c>
      <c r="O1416">
        <f t="shared" si="66"/>
        <v>2</v>
      </c>
      <c r="P1416" t="str">
        <f t="shared" si="67"/>
        <v>NE</v>
      </c>
      <c r="Q1416" s="4" t="str">
        <f>IFERROR(VLOOKUP(E1416,'Svátky 2023'!B$2:B$14,1,0),"")</f>
        <v/>
      </c>
      <c r="R1416" t="str">
        <f t="shared" si="68"/>
        <v/>
      </c>
    </row>
    <row r="1417" spans="1:18" x14ac:dyDescent="0.25">
      <c r="A1417" s="1" t="s">
        <v>4660</v>
      </c>
      <c r="B1417" s="1" t="s">
        <v>4661</v>
      </c>
      <c r="C1417" s="1" t="s">
        <v>4662</v>
      </c>
      <c r="D1417" s="1" t="s">
        <v>64</v>
      </c>
      <c r="E1417" s="4">
        <v>44993</v>
      </c>
      <c r="F1417" s="8">
        <v>3.6805555555555557E-2</v>
      </c>
      <c r="G1417" s="4">
        <v>44995</v>
      </c>
      <c r="H1417" s="1" t="s">
        <v>802</v>
      </c>
      <c r="I1417" s="1" t="s">
        <v>38</v>
      </c>
      <c r="J1417" s="5">
        <v>3</v>
      </c>
      <c r="K1417" s="5" t="str">
        <f>VLOOKUP(J1417,'Svátky 2023'!A$18:B$20,2,0)</f>
        <v>jiné</v>
      </c>
      <c r="L1417" s="1" t="s">
        <v>21</v>
      </c>
      <c r="M1417" s="1" t="s">
        <v>22</v>
      </c>
      <c r="N1417" s="1" t="s">
        <v>23</v>
      </c>
      <c r="O1417">
        <f t="shared" si="66"/>
        <v>3</v>
      </c>
      <c r="P1417" t="str">
        <f t="shared" si="67"/>
        <v>ANO</v>
      </c>
      <c r="Q1417" s="4" t="str">
        <f>IFERROR(VLOOKUP(E1417,'Svátky 2023'!B$2:B$14,1,0),"")</f>
        <v/>
      </c>
      <c r="R1417" t="str">
        <f t="shared" si="68"/>
        <v>ANO</v>
      </c>
    </row>
    <row r="1418" spans="1:18" x14ac:dyDescent="0.25">
      <c r="A1418" s="1" t="s">
        <v>4663</v>
      </c>
      <c r="B1418" s="1" t="s">
        <v>4664</v>
      </c>
      <c r="C1418" s="1" t="s">
        <v>4665</v>
      </c>
      <c r="D1418" s="1" t="s">
        <v>64</v>
      </c>
      <c r="E1418" s="4">
        <v>44993</v>
      </c>
      <c r="F1418" s="8">
        <v>4.8611111111111112E-2</v>
      </c>
      <c r="G1418" s="4">
        <v>44995</v>
      </c>
      <c r="H1418" s="1" t="s">
        <v>893</v>
      </c>
      <c r="I1418" s="1" t="s">
        <v>44</v>
      </c>
      <c r="J1418" s="5">
        <v>3</v>
      </c>
      <c r="K1418" s="5" t="str">
        <f>VLOOKUP(J1418,'Svátky 2023'!A$18:B$20,2,0)</f>
        <v>jiné</v>
      </c>
      <c r="L1418" s="1" t="s">
        <v>30</v>
      </c>
      <c r="M1418" s="1" t="s">
        <v>31</v>
      </c>
      <c r="N1418" s="1" t="s">
        <v>23</v>
      </c>
      <c r="O1418">
        <f t="shared" si="66"/>
        <v>3</v>
      </c>
      <c r="P1418" t="str">
        <f t="shared" si="67"/>
        <v>ANO</v>
      </c>
      <c r="Q1418" s="4" t="str">
        <f>IFERROR(VLOOKUP(E1418,'Svátky 2023'!B$2:B$14,1,0),"")</f>
        <v/>
      </c>
      <c r="R1418" t="str">
        <f t="shared" si="68"/>
        <v>ANO</v>
      </c>
    </row>
    <row r="1419" spans="1:18" x14ac:dyDescent="0.25">
      <c r="A1419" s="1" t="s">
        <v>4666</v>
      </c>
      <c r="B1419" s="1" t="s">
        <v>4667</v>
      </c>
      <c r="C1419" s="1" t="s">
        <v>4668</v>
      </c>
      <c r="D1419" s="1" t="s">
        <v>35</v>
      </c>
      <c r="E1419" s="4">
        <v>44993</v>
      </c>
      <c r="F1419" s="8">
        <v>0.4055555555555555</v>
      </c>
      <c r="G1419" s="4">
        <v>44995</v>
      </c>
      <c r="H1419" s="1" t="s">
        <v>1223</v>
      </c>
      <c r="I1419" s="1" t="s">
        <v>51</v>
      </c>
      <c r="J1419" s="5">
        <v>2</v>
      </c>
      <c r="K1419" s="5" t="str">
        <f>VLOOKUP(J1419,'Svátky 2023'!A$18:B$20,2,0)</f>
        <v>plánované</v>
      </c>
      <c r="L1419" s="1" t="s">
        <v>21</v>
      </c>
      <c r="M1419" s="1" t="s">
        <v>22</v>
      </c>
      <c r="N1419" s="1" t="s">
        <v>23</v>
      </c>
      <c r="O1419">
        <f t="shared" si="66"/>
        <v>3</v>
      </c>
      <c r="P1419" t="str">
        <f t="shared" si="67"/>
        <v>NE</v>
      </c>
      <c r="Q1419" s="4" t="str">
        <f>IFERROR(VLOOKUP(E1419,'Svátky 2023'!B$2:B$14,1,0),"")</f>
        <v/>
      </c>
      <c r="R1419" t="str">
        <f t="shared" si="68"/>
        <v/>
      </c>
    </row>
    <row r="1420" spans="1:18" x14ac:dyDescent="0.25">
      <c r="A1420" s="1" t="s">
        <v>4669</v>
      </c>
      <c r="B1420" s="1" t="s">
        <v>4670</v>
      </c>
      <c r="C1420" s="1" t="s">
        <v>4671</v>
      </c>
      <c r="D1420" s="1" t="s">
        <v>35</v>
      </c>
      <c r="E1420" s="4">
        <v>44993</v>
      </c>
      <c r="F1420" s="8">
        <v>0.42083333333333334</v>
      </c>
      <c r="G1420" s="4">
        <v>44995</v>
      </c>
      <c r="H1420" s="1" t="s">
        <v>1825</v>
      </c>
      <c r="I1420" s="1" t="s">
        <v>151</v>
      </c>
      <c r="J1420" s="5">
        <v>2</v>
      </c>
      <c r="K1420" s="5" t="str">
        <f>VLOOKUP(J1420,'Svátky 2023'!A$18:B$20,2,0)</f>
        <v>plánované</v>
      </c>
      <c r="L1420" s="1" t="s">
        <v>21</v>
      </c>
      <c r="M1420" s="1" t="s">
        <v>22</v>
      </c>
      <c r="N1420" s="1" t="s">
        <v>23</v>
      </c>
      <c r="O1420">
        <f t="shared" si="66"/>
        <v>3</v>
      </c>
      <c r="P1420" t="str">
        <f t="shared" si="67"/>
        <v>NE</v>
      </c>
      <c r="Q1420" s="4" t="str">
        <f>IFERROR(VLOOKUP(E1420,'Svátky 2023'!B$2:B$14,1,0),"")</f>
        <v/>
      </c>
      <c r="R1420" t="str">
        <f t="shared" si="68"/>
        <v/>
      </c>
    </row>
    <row r="1421" spans="1:18" x14ac:dyDescent="0.25">
      <c r="A1421" s="1" t="s">
        <v>4672</v>
      </c>
      <c r="B1421" s="1" t="s">
        <v>4673</v>
      </c>
      <c r="C1421" s="1" t="s">
        <v>4674</v>
      </c>
      <c r="D1421" s="1" t="s">
        <v>48</v>
      </c>
      <c r="E1421" s="4">
        <v>44993</v>
      </c>
      <c r="F1421" s="8">
        <v>0.43541666666666662</v>
      </c>
      <c r="G1421" s="4">
        <v>44995</v>
      </c>
      <c r="H1421" s="1" t="s">
        <v>592</v>
      </c>
      <c r="I1421" s="1" t="s">
        <v>51</v>
      </c>
      <c r="J1421" s="5">
        <v>2</v>
      </c>
      <c r="K1421" s="5" t="str">
        <f>VLOOKUP(J1421,'Svátky 2023'!A$18:B$20,2,0)</f>
        <v>plánované</v>
      </c>
      <c r="L1421" s="1" t="s">
        <v>21</v>
      </c>
      <c r="M1421" s="1" t="s">
        <v>22</v>
      </c>
      <c r="N1421" s="1" t="s">
        <v>23</v>
      </c>
      <c r="O1421">
        <f t="shared" si="66"/>
        <v>3</v>
      </c>
      <c r="P1421" t="str">
        <f t="shared" si="67"/>
        <v>NE</v>
      </c>
      <c r="Q1421" s="4" t="str">
        <f>IFERROR(VLOOKUP(E1421,'Svátky 2023'!B$2:B$14,1,0),"")</f>
        <v/>
      </c>
      <c r="R1421" t="str">
        <f t="shared" si="68"/>
        <v/>
      </c>
    </row>
    <row r="1422" spans="1:18" x14ac:dyDescent="0.25">
      <c r="A1422" s="1" t="s">
        <v>4675</v>
      </c>
      <c r="B1422" s="1" t="s">
        <v>4676</v>
      </c>
      <c r="C1422" s="1" t="s">
        <v>4677</v>
      </c>
      <c r="D1422" s="1" t="s">
        <v>48</v>
      </c>
      <c r="E1422" s="4">
        <v>44993</v>
      </c>
      <c r="F1422" s="8">
        <v>0.44305555555555554</v>
      </c>
      <c r="G1422" s="4">
        <v>44995</v>
      </c>
      <c r="H1422" s="1" t="s">
        <v>17</v>
      </c>
      <c r="I1422" s="1" t="s">
        <v>151</v>
      </c>
      <c r="J1422" s="5">
        <v>2</v>
      </c>
      <c r="K1422" s="5" t="str">
        <f>VLOOKUP(J1422,'Svátky 2023'!A$18:B$20,2,0)</f>
        <v>plánované</v>
      </c>
      <c r="L1422" s="1" t="s">
        <v>21</v>
      </c>
      <c r="M1422" s="1" t="s">
        <v>22</v>
      </c>
      <c r="N1422" s="1" t="s">
        <v>23</v>
      </c>
      <c r="O1422">
        <f t="shared" si="66"/>
        <v>3</v>
      </c>
      <c r="P1422" t="str">
        <f t="shared" si="67"/>
        <v>NE</v>
      </c>
      <c r="Q1422" s="4" t="str">
        <f>IFERROR(VLOOKUP(E1422,'Svátky 2023'!B$2:B$14,1,0),"")</f>
        <v/>
      </c>
      <c r="R1422" t="str">
        <f t="shared" si="68"/>
        <v/>
      </c>
    </row>
    <row r="1423" spans="1:18" x14ac:dyDescent="0.25">
      <c r="A1423" s="1" t="s">
        <v>4678</v>
      </c>
      <c r="B1423" s="1" t="s">
        <v>4679</v>
      </c>
      <c r="C1423" s="1" t="s">
        <v>4680</v>
      </c>
      <c r="D1423" s="1" t="s">
        <v>35</v>
      </c>
      <c r="E1423" s="4">
        <v>44993</v>
      </c>
      <c r="F1423" s="8">
        <v>0.45277777777777778</v>
      </c>
      <c r="G1423" s="4">
        <v>44995</v>
      </c>
      <c r="H1423" s="1" t="s">
        <v>640</v>
      </c>
      <c r="I1423" s="1" t="s">
        <v>51</v>
      </c>
      <c r="J1423" s="5">
        <v>2</v>
      </c>
      <c r="K1423" s="5" t="str">
        <f>VLOOKUP(J1423,'Svátky 2023'!A$18:B$20,2,0)</f>
        <v>plánované</v>
      </c>
      <c r="L1423" s="1" t="s">
        <v>21</v>
      </c>
      <c r="M1423" s="1" t="s">
        <v>22</v>
      </c>
      <c r="N1423" s="1" t="s">
        <v>23</v>
      </c>
      <c r="O1423">
        <f t="shared" si="66"/>
        <v>3</v>
      </c>
      <c r="P1423" t="str">
        <f t="shared" si="67"/>
        <v>NE</v>
      </c>
      <c r="Q1423" s="4" t="str">
        <f>IFERROR(VLOOKUP(E1423,'Svátky 2023'!B$2:B$14,1,0),"")</f>
        <v/>
      </c>
      <c r="R1423" t="str">
        <f t="shared" si="68"/>
        <v/>
      </c>
    </row>
    <row r="1424" spans="1:18" x14ac:dyDescent="0.25">
      <c r="A1424" s="1" t="s">
        <v>4681</v>
      </c>
      <c r="B1424" s="1" t="s">
        <v>4682</v>
      </c>
      <c r="C1424" s="1" t="s">
        <v>4683</v>
      </c>
      <c r="D1424" s="1" t="s">
        <v>257</v>
      </c>
      <c r="E1424" s="4">
        <v>44993</v>
      </c>
      <c r="F1424" s="8">
        <v>0.45347222222222222</v>
      </c>
      <c r="G1424" s="4">
        <v>44995</v>
      </c>
      <c r="H1424" s="1" t="s">
        <v>111</v>
      </c>
      <c r="I1424" s="1" t="s">
        <v>51</v>
      </c>
      <c r="J1424" s="5">
        <v>2</v>
      </c>
      <c r="K1424" s="5" t="str">
        <f>VLOOKUP(J1424,'Svátky 2023'!A$18:B$20,2,0)</f>
        <v>plánované</v>
      </c>
      <c r="L1424" s="1" t="s">
        <v>21</v>
      </c>
      <c r="M1424" s="1" t="s">
        <v>22</v>
      </c>
      <c r="N1424" s="1" t="s">
        <v>23</v>
      </c>
      <c r="O1424">
        <f t="shared" si="66"/>
        <v>3</v>
      </c>
      <c r="P1424" t="str">
        <f t="shared" si="67"/>
        <v>NE</v>
      </c>
      <c r="Q1424" s="4" t="str">
        <f>IFERROR(VLOOKUP(E1424,'Svátky 2023'!B$2:B$14,1,0),"")</f>
        <v/>
      </c>
      <c r="R1424" t="str">
        <f t="shared" si="68"/>
        <v/>
      </c>
    </row>
    <row r="1425" spans="1:18" x14ac:dyDescent="0.25">
      <c r="A1425" s="1" t="s">
        <v>4684</v>
      </c>
      <c r="B1425" s="1" t="s">
        <v>4685</v>
      </c>
      <c r="C1425" s="1" t="s">
        <v>4686</v>
      </c>
      <c r="D1425" s="1" t="s">
        <v>35</v>
      </c>
      <c r="E1425" s="4">
        <v>44993</v>
      </c>
      <c r="F1425" s="8">
        <v>0.47361111111111115</v>
      </c>
      <c r="G1425" s="4">
        <v>44995</v>
      </c>
      <c r="H1425" s="1" t="s">
        <v>4687</v>
      </c>
      <c r="I1425" s="1" t="s">
        <v>1300</v>
      </c>
      <c r="J1425" s="5">
        <v>2</v>
      </c>
      <c r="K1425" s="5" t="str">
        <f>VLOOKUP(J1425,'Svátky 2023'!A$18:B$20,2,0)</f>
        <v>plánované</v>
      </c>
      <c r="L1425" s="1" t="s">
        <v>21</v>
      </c>
      <c r="M1425" s="1" t="s">
        <v>20</v>
      </c>
      <c r="N1425" s="1" t="s">
        <v>733</v>
      </c>
      <c r="O1425">
        <f t="shared" si="66"/>
        <v>3</v>
      </c>
      <c r="P1425" t="str">
        <f t="shared" si="67"/>
        <v>NE</v>
      </c>
      <c r="Q1425" s="4" t="str">
        <f>IFERROR(VLOOKUP(E1425,'Svátky 2023'!B$2:B$14,1,0),"")</f>
        <v/>
      </c>
      <c r="R1425" t="str">
        <f t="shared" si="68"/>
        <v/>
      </c>
    </row>
    <row r="1426" spans="1:18" x14ac:dyDescent="0.25">
      <c r="A1426" s="1" t="s">
        <v>4688</v>
      </c>
      <c r="B1426" s="1" t="s">
        <v>4689</v>
      </c>
      <c r="C1426" s="1" t="s">
        <v>4690</v>
      </c>
      <c r="D1426" s="1" t="s">
        <v>48</v>
      </c>
      <c r="E1426" s="4">
        <v>44993</v>
      </c>
      <c r="F1426" s="8">
        <v>0.52500000000000002</v>
      </c>
      <c r="G1426" s="4">
        <v>44995</v>
      </c>
      <c r="H1426" s="1" t="s">
        <v>1845</v>
      </c>
      <c r="I1426" s="1" t="s">
        <v>145</v>
      </c>
      <c r="J1426" s="5">
        <v>3</v>
      </c>
      <c r="K1426" s="5" t="str">
        <f>VLOOKUP(J1426,'Svátky 2023'!A$18:B$20,2,0)</f>
        <v>jiné</v>
      </c>
      <c r="L1426" s="1" t="s">
        <v>30</v>
      </c>
      <c r="M1426" s="1" t="s">
        <v>31</v>
      </c>
      <c r="N1426" s="1" t="s">
        <v>23</v>
      </c>
      <c r="O1426">
        <f t="shared" si="66"/>
        <v>3</v>
      </c>
      <c r="P1426" t="str">
        <f t="shared" si="67"/>
        <v>NE</v>
      </c>
      <c r="Q1426" s="4" t="str">
        <f>IFERROR(VLOOKUP(E1426,'Svátky 2023'!B$2:B$14,1,0),"")</f>
        <v/>
      </c>
      <c r="R1426" t="str">
        <f t="shared" si="68"/>
        <v/>
      </c>
    </row>
    <row r="1427" spans="1:18" x14ac:dyDescent="0.25">
      <c r="A1427" s="1" t="s">
        <v>4691</v>
      </c>
      <c r="B1427" s="1" t="s">
        <v>4692</v>
      </c>
      <c r="C1427" s="1" t="s">
        <v>4693</v>
      </c>
      <c r="D1427" s="1" t="s">
        <v>48</v>
      </c>
      <c r="E1427" s="4">
        <v>44993</v>
      </c>
      <c r="F1427" s="8">
        <v>0.53055555555555556</v>
      </c>
      <c r="G1427" s="4">
        <v>44995</v>
      </c>
      <c r="H1427" s="1" t="s">
        <v>485</v>
      </c>
      <c r="I1427" s="1" t="s">
        <v>120</v>
      </c>
      <c r="J1427" s="5">
        <v>3</v>
      </c>
      <c r="K1427" s="5" t="str">
        <f>VLOOKUP(J1427,'Svátky 2023'!A$18:B$20,2,0)</f>
        <v>jiné</v>
      </c>
      <c r="L1427" s="1" t="s">
        <v>30</v>
      </c>
      <c r="M1427" s="1" t="s">
        <v>31</v>
      </c>
      <c r="N1427" s="1" t="s">
        <v>23</v>
      </c>
      <c r="O1427">
        <f t="shared" si="66"/>
        <v>3</v>
      </c>
      <c r="P1427" t="str">
        <f t="shared" si="67"/>
        <v>NE</v>
      </c>
      <c r="Q1427" s="4" t="str">
        <f>IFERROR(VLOOKUP(E1427,'Svátky 2023'!B$2:B$14,1,0),"")</f>
        <v/>
      </c>
      <c r="R1427" t="str">
        <f t="shared" si="68"/>
        <v/>
      </c>
    </row>
    <row r="1428" spans="1:18" x14ac:dyDescent="0.25">
      <c r="A1428" s="1" t="s">
        <v>4694</v>
      </c>
      <c r="B1428" s="1" t="s">
        <v>4695</v>
      </c>
      <c r="C1428" s="1" t="s">
        <v>4696</v>
      </c>
      <c r="D1428" s="1" t="s">
        <v>35</v>
      </c>
      <c r="E1428" s="4">
        <v>44993</v>
      </c>
      <c r="F1428" s="8">
        <v>0.54861111111111105</v>
      </c>
      <c r="G1428" s="4">
        <v>44995</v>
      </c>
      <c r="H1428" s="1" t="s">
        <v>2988</v>
      </c>
      <c r="I1428" s="1" t="s">
        <v>120</v>
      </c>
      <c r="J1428" s="5">
        <v>3</v>
      </c>
      <c r="K1428" s="5" t="str">
        <f>VLOOKUP(J1428,'Svátky 2023'!A$18:B$20,2,0)</f>
        <v>jiné</v>
      </c>
      <c r="L1428" s="1" t="s">
        <v>30</v>
      </c>
      <c r="M1428" s="1" t="s">
        <v>31</v>
      </c>
      <c r="N1428" s="1" t="s">
        <v>23</v>
      </c>
      <c r="O1428">
        <f t="shared" si="66"/>
        <v>3</v>
      </c>
      <c r="P1428" t="str">
        <f t="shared" si="67"/>
        <v>NE</v>
      </c>
      <c r="Q1428" s="4" t="str">
        <f>IFERROR(VLOOKUP(E1428,'Svátky 2023'!B$2:B$14,1,0),"")</f>
        <v/>
      </c>
      <c r="R1428" t="str">
        <f t="shared" si="68"/>
        <v/>
      </c>
    </row>
    <row r="1429" spans="1:18" x14ac:dyDescent="0.25">
      <c r="A1429" s="1" t="s">
        <v>4697</v>
      </c>
      <c r="B1429" s="1" t="s">
        <v>4698</v>
      </c>
      <c r="C1429" s="1" t="s">
        <v>4699</v>
      </c>
      <c r="D1429" s="1" t="s">
        <v>35</v>
      </c>
      <c r="E1429" s="4">
        <v>44993</v>
      </c>
      <c r="F1429" s="8">
        <v>0.55138888888888882</v>
      </c>
      <c r="G1429" s="4">
        <v>44995</v>
      </c>
      <c r="H1429" s="1" t="s">
        <v>27</v>
      </c>
      <c r="I1429" s="1" t="s">
        <v>120</v>
      </c>
      <c r="J1429" s="5">
        <v>3</v>
      </c>
      <c r="K1429" s="5" t="str">
        <f>VLOOKUP(J1429,'Svátky 2023'!A$18:B$20,2,0)</f>
        <v>jiné</v>
      </c>
      <c r="L1429" s="1" t="s">
        <v>30</v>
      </c>
      <c r="M1429" s="1" t="s">
        <v>31</v>
      </c>
      <c r="N1429" s="1" t="s">
        <v>23</v>
      </c>
      <c r="O1429">
        <f t="shared" si="66"/>
        <v>3</v>
      </c>
      <c r="P1429" t="str">
        <f t="shared" si="67"/>
        <v>NE</v>
      </c>
      <c r="Q1429" s="4" t="str">
        <f>IFERROR(VLOOKUP(E1429,'Svátky 2023'!B$2:B$14,1,0),"")</f>
        <v/>
      </c>
      <c r="R1429" t="str">
        <f t="shared" si="68"/>
        <v/>
      </c>
    </row>
    <row r="1430" spans="1:18" x14ac:dyDescent="0.25">
      <c r="A1430" s="1" t="s">
        <v>4700</v>
      </c>
      <c r="B1430" s="1" t="s">
        <v>4701</v>
      </c>
      <c r="C1430" s="1" t="s">
        <v>4702</v>
      </c>
      <c r="D1430" s="1" t="s">
        <v>257</v>
      </c>
      <c r="E1430" s="4">
        <v>44993</v>
      </c>
      <c r="F1430" s="8">
        <v>0.58194444444444449</v>
      </c>
      <c r="G1430" s="4">
        <v>44995</v>
      </c>
      <c r="H1430" s="1" t="s">
        <v>2280</v>
      </c>
      <c r="I1430" s="1" t="s">
        <v>120</v>
      </c>
      <c r="J1430" s="5">
        <v>3</v>
      </c>
      <c r="K1430" s="5" t="str">
        <f>VLOOKUP(J1430,'Svátky 2023'!A$18:B$20,2,0)</f>
        <v>jiné</v>
      </c>
      <c r="L1430" s="1" t="s">
        <v>30</v>
      </c>
      <c r="M1430" s="1" t="s">
        <v>31</v>
      </c>
      <c r="N1430" s="1" t="s">
        <v>23</v>
      </c>
      <c r="O1430">
        <f t="shared" si="66"/>
        <v>3</v>
      </c>
      <c r="P1430" t="str">
        <f t="shared" si="67"/>
        <v>NE</v>
      </c>
      <c r="Q1430" s="4" t="str">
        <f>IFERROR(VLOOKUP(E1430,'Svátky 2023'!B$2:B$14,1,0),"")</f>
        <v/>
      </c>
      <c r="R1430" t="str">
        <f t="shared" si="68"/>
        <v/>
      </c>
    </row>
    <row r="1431" spans="1:18" x14ac:dyDescent="0.25">
      <c r="A1431" s="1" t="s">
        <v>4703</v>
      </c>
      <c r="B1431" s="1" t="s">
        <v>4704</v>
      </c>
      <c r="C1431" s="1" t="s">
        <v>4705</v>
      </c>
      <c r="D1431" s="1" t="s">
        <v>35</v>
      </c>
      <c r="E1431" s="4">
        <v>44993</v>
      </c>
      <c r="F1431" s="8">
        <v>0.8305555555555556</v>
      </c>
      <c r="G1431" s="4">
        <v>44995</v>
      </c>
      <c r="H1431" s="1" t="s">
        <v>1299</v>
      </c>
      <c r="I1431" s="1" t="s">
        <v>151</v>
      </c>
      <c r="J1431" s="5">
        <v>1</v>
      </c>
      <c r="K1431" s="5" t="str">
        <f>VLOOKUP(J1431,'Svátky 2023'!A$18:B$20,2,0)</f>
        <v>neodkladné</v>
      </c>
      <c r="L1431" s="1" t="s">
        <v>21</v>
      </c>
      <c r="M1431" s="1" t="s">
        <v>20</v>
      </c>
      <c r="N1431" s="1" t="s">
        <v>23</v>
      </c>
      <c r="O1431">
        <f t="shared" si="66"/>
        <v>3</v>
      </c>
      <c r="P1431" t="str">
        <f t="shared" si="67"/>
        <v>ANO</v>
      </c>
      <c r="Q1431" s="4" t="str">
        <f>IFERROR(VLOOKUP(E1431,'Svátky 2023'!B$2:B$14,1,0),"")</f>
        <v/>
      </c>
      <c r="R1431" t="str">
        <f t="shared" si="68"/>
        <v>ANO</v>
      </c>
    </row>
    <row r="1432" spans="1:18" x14ac:dyDescent="0.25">
      <c r="A1432" s="1" t="s">
        <v>4706</v>
      </c>
      <c r="B1432" s="1" t="s">
        <v>4707</v>
      </c>
      <c r="C1432" s="1" t="s">
        <v>4708</v>
      </c>
      <c r="D1432" s="1" t="s">
        <v>64</v>
      </c>
      <c r="E1432" s="4">
        <v>44994</v>
      </c>
      <c r="F1432" s="8">
        <v>0.7597222222222223</v>
      </c>
      <c r="G1432" s="4">
        <v>44995</v>
      </c>
      <c r="H1432" s="1" t="s">
        <v>1201</v>
      </c>
      <c r="I1432" s="1" t="s">
        <v>19</v>
      </c>
      <c r="J1432" s="5">
        <v>1</v>
      </c>
      <c r="K1432" s="5" t="str">
        <f>VLOOKUP(J1432,'Svátky 2023'!A$18:B$20,2,0)</f>
        <v>neodkladné</v>
      </c>
      <c r="L1432" s="1" t="s">
        <v>21</v>
      </c>
      <c r="M1432" s="1" t="s">
        <v>20</v>
      </c>
      <c r="N1432" s="1" t="s">
        <v>23</v>
      </c>
      <c r="O1432">
        <f t="shared" si="66"/>
        <v>4</v>
      </c>
      <c r="P1432" t="str">
        <f t="shared" si="67"/>
        <v>ANO</v>
      </c>
      <c r="Q1432" s="4" t="str">
        <f>IFERROR(VLOOKUP(E1432,'Svátky 2023'!B$2:B$14,1,0),"")</f>
        <v/>
      </c>
      <c r="R1432" t="str">
        <f t="shared" si="68"/>
        <v>ANO</v>
      </c>
    </row>
    <row r="1433" spans="1:18" x14ac:dyDescent="0.25">
      <c r="A1433" s="1" t="s">
        <v>4709</v>
      </c>
      <c r="B1433" s="1" t="s">
        <v>4710</v>
      </c>
      <c r="C1433" s="1" t="s">
        <v>4711</v>
      </c>
      <c r="D1433" s="1" t="s">
        <v>100</v>
      </c>
      <c r="E1433" s="4">
        <v>44994</v>
      </c>
      <c r="F1433" s="8">
        <v>0.77708333333333324</v>
      </c>
      <c r="G1433" s="4">
        <v>44995</v>
      </c>
      <c r="H1433" s="1" t="s">
        <v>1798</v>
      </c>
      <c r="I1433" s="1" t="s">
        <v>151</v>
      </c>
      <c r="J1433" s="5">
        <v>1</v>
      </c>
      <c r="K1433" s="5" t="str">
        <f>VLOOKUP(J1433,'Svátky 2023'!A$18:B$20,2,0)</f>
        <v>neodkladné</v>
      </c>
      <c r="L1433" s="1" t="s">
        <v>21</v>
      </c>
      <c r="M1433" s="1" t="s">
        <v>20</v>
      </c>
      <c r="N1433" s="1" t="s">
        <v>23</v>
      </c>
      <c r="O1433">
        <f t="shared" si="66"/>
        <v>4</v>
      </c>
      <c r="P1433" t="str">
        <f t="shared" si="67"/>
        <v>ANO</v>
      </c>
      <c r="Q1433" s="4" t="str">
        <f>IFERROR(VLOOKUP(E1433,'Svátky 2023'!B$2:B$14,1,0),"")</f>
        <v/>
      </c>
      <c r="R1433" t="str">
        <f t="shared" si="68"/>
        <v>ANO</v>
      </c>
    </row>
    <row r="1434" spans="1:18" x14ac:dyDescent="0.25">
      <c r="A1434" s="1" t="s">
        <v>4712</v>
      </c>
      <c r="B1434" s="1" t="s">
        <v>2020</v>
      </c>
      <c r="C1434" s="1" t="s">
        <v>2021</v>
      </c>
      <c r="D1434" s="1" t="s">
        <v>48</v>
      </c>
      <c r="E1434" s="4">
        <v>44967</v>
      </c>
      <c r="F1434" s="8">
        <v>0.6118055555555556</v>
      </c>
      <c r="G1434" s="4">
        <v>44996</v>
      </c>
      <c r="H1434" s="1" t="s">
        <v>702</v>
      </c>
      <c r="I1434" s="1" t="s">
        <v>29</v>
      </c>
      <c r="J1434" s="5">
        <v>3</v>
      </c>
      <c r="K1434" s="5" t="str">
        <f>VLOOKUP(J1434,'Svátky 2023'!A$18:B$20,2,0)</f>
        <v>jiné</v>
      </c>
      <c r="L1434" s="1" t="s">
        <v>30</v>
      </c>
      <c r="M1434" s="1" t="s">
        <v>31</v>
      </c>
      <c r="N1434" s="1" t="s">
        <v>23</v>
      </c>
      <c r="O1434">
        <f t="shared" si="66"/>
        <v>5</v>
      </c>
      <c r="P1434" t="str">
        <f t="shared" si="67"/>
        <v>NE</v>
      </c>
      <c r="Q1434" s="4" t="str">
        <f>IFERROR(VLOOKUP(E1434,'Svátky 2023'!B$2:B$14,1,0),"")</f>
        <v/>
      </c>
      <c r="R1434" t="str">
        <f t="shared" si="68"/>
        <v/>
      </c>
    </row>
    <row r="1435" spans="1:18" x14ac:dyDescent="0.25">
      <c r="A1435" s="1" t="s">
        <v>4713</v>
      </c>
      <c r="B1435" s="1" t="s">
        <v>4714</v>
      </c>
      <c r="C1435" s="1" t="s">
        <v>4715</v>
      </c>
      <c r="D1435" s="1" t="s">
        <v>35</v>
      </c>
      <c r="E1435" s="4">
        <v>44982</v>
      </c>
      <c r="F1435" s="8">
        <v>0.94027777777777777</v>
      </c>
      <c r="G1435" s="4">
        <v>44996</v>
      </c>
      <c r="H1435" s="1" t="s">
        <v>2070</v>
      </c>
      <c r="I1435" s="1" t="s">
        <v>19</v>
      </c>
      <c r="J1435" s="5">
        <v>3</v>
      </c>
      <c r="K1435" s="5" t="str">
        <f>VLOOKUP(J1435,'Svátky 2023'!A$18:B$20,2,0)</f>
        <v>jiné</v>
      </c>
      <c r="L1435" s="1" t="s">
        <v>31</v>
      </c>
      <c r="M1435" s="1" t="s">
        <v>22</v>
      </c>
      <c r="N1435" s="1" t="s">
        <v>23</v>
      </c>
      <c r="O1435">
        <f t="shared" si="66"/>
        <v>6</v>
      </c>
      <c r="P1435" t="str">
        <f t="shared" si="67"/>
        <v>ANO</v>
      </c>
      <c r="Q1435" s="4" t="str">
        <f>IFERROR(VLOOKUP(E1435,'Svátky 2023'!B$2:B$14,1,0),"")</f>
        <v/>
      </c>
      <c r="R1435" t="str">
        <f t="shared" si="68"/>
        <v>ANO</v>
      </c>
    </row>
    <row r="1436" spans="1:18" x14ac:dyDescent="0.25">
      <c r="A1436" s="1" t="s">
        <v>4716</v>
      </c>
      <c r="B1436" s="1" t="s">
        <v>1804</v>
      </c>
      <c r="C1436" s="1" t="s">
        <v>1805</v>
      </c>
      <c r="D1436" s="1" t="s">
        <v>48</v>
      </c>
      <c r="E1436" s="4">
        <v>44986</v>
      </c>
      <c r="F1436" s="8">
        <v>0.57638888888888895</v>
      </c>
      <c r="G1436" s="4">
        <v>44996</v>
      </c>
      <c r="H1436" s="1" t="s">
        <v>2754</v>
      </c>
      <c r="I1436" s="1" t="s">
        <v>51</v>
      </c>
      <c r="J1436" s="5">
        <v>1</v>
      </c>
      <c r="K1436" s="5" t="str">
        <f>VLOOKUP(J1436,'Svátky 2023'!A$18:B$20,2,0)</f>
        <v>neodkladné</v>
      </c>
      <c r="L1436" s="1" t="s">
        <v>21</v>
      </c>
      <c r="M1436" s="1" t="s">
        <v>22</v>
      </c>
      <c r="N1436" s="1" t="s">
        <v>23</v>
      </c>
      <c r="O1436">
        <f t="shared" si="66"/>
        <v>3</v>
      </c>
      <c r="P1436" t="str">
        <f t="shared" si="67"/>
        <v>NE</v>
      </c>
      <c r="Q1436" s="4" t="str">
        <f>IFERROR(VLOOKUP(E1436,'Svátky 2023'!B$2:B$14,1,0),"")</f>
        <v/>
      </c>
      <c r="R1436" t="str">
        <f t="shared" si="68"/>
        <v/>
      </c>
    </row>
    <row r="1437" spans="1:18" x14ac:dyDescent="0.25">
      <c r="A1437" s="1" t="s">
        <v>4717</v>
      </c>
      <c r="B1437" s="1" t="s">
        <v>1807</v>
      </c>
      <c r="C1437" s="1" t="s">
        <v>1808</v>
      </c>
      <c r="D1437" s="1" t="s">
        <v>48</v>
      </c>
      <c r="E1437" s="4">
        <v>44986</v>
      </c>
      <c r="F1437" s="8">
        <v>0.58611111111111114</v>
      </c>
      <c r="G1437" s="4">
        <v>44996</v>
      </c>
      <c r="H1437" s="1" t="s">
        <v>2567</v>
      </c>
      <c r="I1437" s="1" t="s">
        <v>120</v>
      </c>
      <c r="J1437" s="5">
        <v>3</v>
      </c>
      <c r="K1437" s="5" t="str">
        <f>VLOOKUP(J1437,'Svátky 2023'!A$18:B$20,2,0)</f>
        <v>jiné</v>
      </c>
      <c r="L1437" s="1" t="s">
        <v>30</v>
      </c>
      <c r="M1437" s="1" t="s">
        <v>31</v>
      </c>
      <c r="N1437" s="1" t="s">
        <v>23</v>
      </c>
      <c r="O1437">
        <f t="shared" si="66"/>
        <v>3</v>
      </c>
      <c r="P1437" t="str">
        <f t="shared" si="67"/>
        <v>NE</v>
      </c>
      <c r="Q1437" s="4" t="str">
        <f>IFERROR(VLOOKUP(E1437,'Svátky 2023'!B$2:B$14,1,0),"")</f>
        <v/>
      </c>
      <c r="R1437" t="str">
        <f t="shared" si="68"/>
        <v/>
      </c>
    </row>
    <row r="1438" spans="1:18" x14ac:dyDescent="0.25">
      <c r="A1438" s="1" t="s">
        <v>4718</v>
      </c>
      <c r="B1438" s="1" t="s">
        <v>4719</v>
      </c>
      <c r="C1438" s="1" t="s">
        <v>4720</v>
      </c>
      <c r="D1438" s="1" t="s">
        <v>35</v>
      </c>
      <c r="E1438" s="4">
        <v>44988</v>
      </c>
      <c r="F1438" s="8">
        <v>0.78819444444444453</v>
      </c>
      <c r="G1438" s="4">
        <v>44996</v>
      </c>
      <c r="H1438" s="1" t="s">
        <v>4721</v>
      </c>
      <c r="I1438" s="1" t="s">
        <v>19</v>
      </c>
      <c r="J1438" s="5">
        <v>1</v>
      </c>
      <c r="K1438" s="5" t="str">
        <f>VLOOKUP(J1438,'Svátky 2023'!A$18:B$20,2,0)</f>
        <v>neodkladné</v>
      </c>
      <c r="L1438" s="1" t="s">
        <v>31</v>
      </c>
      <c r="M1438" s="1" t="s">
        <v>22</v>
      </c>
      <c r="N1438" s="1" t="s">
        <v>23</v>
      </c>
      <c r="O1438">
        <f t="shared" si="66"/>
        <v>5</v>
      </c>
      <c r="P1438" t="str">
        <f t="shared" si="67"/>
        <v>ANO</v>
      </c>
      <c r="Q1438" s="4" t="str">
        <f>IFERROR(VLOOKUP(E1438,'Svátky 2023'!B$2:B$14,1,0),"")</f>
        <v/>
      </c>
      <c r="R1438" t="str">
        <f t="shared" si="68"/>
        <v>ANO</v>
      </c>
    </row>
    <row r="1439" spans="1:18" x14ac:dyDescent="0.25">
      <c r="A1439" s="1" t="s">
        <v>4722</v>
      </c>
      <c r="B1439" s="1" t="s">
        <v>4723</v>
      </c>
      <c r="C1439" s="1" t="s">
        <v>4724</v>
      </c>
      <c r="D1439" s="1" t="s">
        <v>35</v>
      </c>
      <c r="E1439" s="4">
        <v>44993</v>
      </c>
      <c r="F1439" s="8">
        <v>0.3611111111111111</v>
      </c>
      <c r="G1439" s="4">
        <v>44996</v>
      </c>
      <c r="H1439" s="1" t="s">
        <v>134</v>
      </c>
      <c r="I1439" s="1" t="s">
        <v>151</v>
      </c>
      <c r="J1439" s="5">
        <v>2</v>
      </c>
      <c r="K1439" s="5" t="str">
        <f>VLOOKUP(J1439,'Svátky 2023'!A$18:B$20,2,0)</f>
        <v>plánované</v>
      </c>
      <c r="L1439" s="1" t="s">
        <v>21</v>
      </c>
      <c r="M1439" s="1" t="s">
        <v>22</v>
      </c>
      <c r="N1439" s="1" t="s">
        <v>23</v>
      </c>
      <c r="O1439">
        <f t="shared" si="66"/>
        <v>3</v>
      </c>
      <c r="P1439" t="str">
        <f t="shared" si="67"/>
        <v>NE</v>
      </c>
      <c r="Q1439" s="4" t="str">
        <f>IFERROR(VLOOKUP(E1439,'Svátky 2023'!B$2:B$14,1,0),"")</f>
        <v/>
      </c>
      <c r="R1439" t="str">
        <f t="shared" si="68"/>
        <v/>
      </c>
    </row>
    <row r="1440" spans="1:18" x14ac:dyDescent="0.25">
      <c r="A1440" s="1" t="s">
        <v>4725</v>
      </c>
      <c r="B1440" s="1" t="s">
        <v>4726</v>
      </c>
      <c r="C1440" s="1" t="s">
        <v>4727</v>
      </c>
      <c r="D1440" s="1" t="s">
        <v>48</v>
      </c>
      <c r="E1440" s="4">
        <v>44993</v>
      </c>
      <c r="F1440" s="8">
        <v>0.54097222222222219</v>
      </c>
      <c r="G1440" s="4">
        <v>44996</v>
      </c>
      <c r="H1440" s="1" t="s">
        <v>4728</v>
      </c>
      <c r="I1440" s="1" t="s">
        <v>44</v>
      </c>
      <c r="J1440" s="5">
        <v>3</v>
      </c>
      <c r="K1440" s="5" t="str">
        <f>VLOOKUP(J1440,'Svátky 2023'!A$18:B$20,2,0)</f>
        <v>jiné</v>
      </c>
      <c r="L1440" s="1" t="s">
        <v>30</v>
      </c>
      <c r="M1440" s="1" t="s">
        <v>31</v>
      </c>
      <c r="N1440" s="1" t="s">
        <v>23</v>
      </c>
      <c r="O1440">
        <f t="shared" si="66"/>
        <v>3</v>
      </c>
      <c r="P1440" t="str">
        <f t="shared" si="67"/>
        <v>NE</v>
      </c>
      <c r="Q1440" s="4" t="str">
        <f>IFERROR(VLOOKUP(E1440,'Svátky 2023'!B$2:B$14,1,0),"")</f>
        <v/>
      </c>
      <c r="R1440" t="str">
        <f t="shared" si="68"/>
        <v/>
      </c>
    </row>
    <row r="1441" spans="1:18" x14ac:dyDescent="0.25">
      <c r="A1441" s="1" t="s">
        <v>4729</v>
      </c>
      <c r="B1441" s="1" t="s">
        <v>4730</v>
      </c>
      <c r="C1441" s="1" t="s">
        <v>4731</v>
      </c>
      <c r="D1441" s="1" t="s">
        <v>35</v>
      </c>
      <c r="E1441" s="4">
        <v>44994</v>
      </c>
      <c r="F1441" s="8">
        <v>0.34513888888888888</v>
      </c>
      <c r="G1441" s="4">
        <v>44996</v>
      </c>
      <c r="H1441" s="1" t="s">
        <v>1350</v>
      </c>
      <c r="I1441" s="1" t="s">
        <v>151</v>
      </c>
      <c r="J1441" s="5">
        <v>2</v>
      </c>
      <c r="K1441" s="5" t="str">
        <f>VLOOKUP(J1441,'Svátky 2023'!A$18:B$20,2,0)</f>
        <v>plánované</v>
      </c>
      <c r="L1441" s="1" t="s">
        <v>21</v>
      </c>
      <c r="M1441" s="1" t="s">
        <v>22</v>
      </c>
      <c r="N1441" s="1" t="s">
        <v>23</v>
      </c>
      <c r="O1441">
        <f t="shared" si="66"/>
        <v>4</v>
      </c>
      <c r="P1441" t="str">
        <f t="shared" si="67"/>
        <v>NE</v>
      </c>
      <c r="Q1441" s="4" t="str">
        <f>IFERROR(VLOOKUP(E1441,'Svátky 2023'!B$2:B$14,1,0),"")</f>
        <v/>
      </c>
      <c r="R1441" t="str">
        <f t="shared" si="68"/>
        <v/>
      </c>
    </row>
    <row r="1442" spans="1:18" x14ac:dyDescent="0.25">
      <c r="A1442" s="1" t="s">
        <v>4732</v>
      </c>
      <c r="B1442" s="1" t="s">
        <v>4733</v>
      </c>
      <c r="C1442" s="1" t="s">
        <v>4734</v>
      </c>
      <c r="D1442" s="1" t="s">
        <v>64</v>
      </c>
      <c r="E1442" s="4">
        <v>44994</v>
      </c>
      <c r="F1442" s="8">
        <v>0.40208333333333335</v>
      </c>
      <c r="G1442" s="4">
        <v>44996</v>
      </c>
      <c r="H1442" s="1" t="s">
        <v>2680</v>
      </c>
      <c r="I1442" s="1" t="s">
        <v>151</v>
      </c>
      <c r="J1442" s="5">
        <v>2</v>
      </c>
      <c r="K1442" s="5" t="str">
        <f>VLOOKUP(J1442,'Svátky 2023'!A$18:B$20,2,0)</f>
        <v>plánované</v>
      </c>
      <c r="L1442" s="1" t="s">
        <v>21</v>
      </c>
      <c r="M1442" s="1" t="s">
        <v>22</v>
      </c>
      <c r="N1442" s="1" t="s">
        <v>23</v>
      </c>
      <c r="O1442">
        <f t="shared" si="66"/>
        <v>4</v>
      </c>
      <c r="P1442" t="str">
        <f t="shared" si="67"/>
        <v>NE</v>
      </c>
      <c r="Q1442" s="4" t="str">
        <f>IFERROR(VLOOKUP(E1442,'Svátky 2023'!B$2:B$14,1,0),"")</f>
        <v/>
      </c>
      <c r="R1442" t="str">
        <f t="shared" si="68"/>
        <v/>
      </c>
    </row>
    <row r="1443" spans="1:18" x14ac:dyDescent="0.25">
      <c r="A1443" s="1" t="s">
        <v>4735</v>
      </c>
      <c r="B1443" s="1" t="s">
        <v>4736</v>
      </c>
      <c r="C1443" s="1" t="s">
        <v>4737</v>
      </c>
      <c r="D1443" s="1" t="s">
        <v>35</v>
      </c>
      <c r="E1443" s="4">
        <v>44994</v>
      </c>
      <c r="F1443" s="8">
        <v>0.41111111111111115</v>
      </c>
      <c r="G1443" s="4">
        <v>44996</v>
      </c>
      <c r="H1443" s="1" t="s">
        <v>963</v>
      </c>
      <c r="I1443" s="1" t="s">
        <v>151</v>
      </c>
      <c r="J1443" s="5">
        <v>2</v>
      </c>
      <c r="K1443" s="5" t="str">
        <f>VLOOKUP(J1443,'Svátky 2023'!A$18:B$20,2,0)</f>
        <v>plánované</v>
      </c>
      <c r="L1443" s="1" t="s">
        <v>21</v>
      </c>
      <c r="M1443" s="1" t="s">
        <v>22</v>
      </c>
      <c r="N1443" s="1" t="s">
        <v>23</v>
      </c>
      <c r="O1443">
        <f t="shared" si="66"/>
        <v>4</v>
      </c>
      <c r="P1443" t="str">
        <f t="shared" si="67"/>
        <v>NE</v>
      </c>
      <c r="Q1443" s="4" t="str">
        <f>IFERROR(VLOOKUP(E1443,'Svátky 2023'!B$2:B$14,1,0),"")</f>
        <v/>
      </c>
      <c r="R1443" t="str">
        <f t="shared" si="68"/>
        <v/>
      </c>
    </row>
    <row r="1444" spans="1:18" x14ac:dyDescent="0.25">
      <c r="A1444" s="1" t="s">
        <v>4738</v>
      </c>
      <c r="B1444" s="1" t="s">
        <v>4739</v>
      </c>
      <c r="C1444" s="1" t="s">
        <v>4740</v>
      </c>
      <c r="D1444" s="1" t="s">
        <v>35</v>
      </c>
      <c r="E1444" s="4">
        <v>44994</v>
      </c>
      <c r="F1444" s="8">
        <v>0.44305555555555554</v>
      </c>
      <c r="G1444" s="4">
        <v>44996</v>
      </c>
      <c r="H1444" s="1" t="s">
        <v>3805</v>
      </c>
      <c r="I1444" s="1" t="s">
        <v>151</v>
      </c>
      <c r="J1444" s="5">
        <v>2</v>
      </c>
      <c r="K1444" s="5" t="str">
        <f>VLOOKUP(J1444,'Svátky 2023'!A$18:B$20,2,0)</f>
        <v>plánované</v>
      </c>
      <c r="L1444" s="1" t="s">
        <v>21</v>
      </c>
      <c r="M1444" s="1" t="s">
        <v>22</v>
      </c>
      <c r="N1444" s="1" t="s">
        <v>23</v>
      </c>
      <c r="O1444">
        <f t="shared" si="66"/>
        <v>4</v>
      </c>
      <c r="P1444" t="str">
        <f t="shared" si="67"/>
        <v>NE</v>
      </c>
      <c r="Q1444" s="4" t="str">
        <f>IFERROR(VLOOKUP(E1444,'Svátky 2023'!B$2:B$14,1,0),"")</f>
        <v/>
      </c>
      <c r="R1444" t="str">
        <f t="shared" si="68"/>
        <v/>
      </c>
    </row>
    <row r="1445" spans="1:18" x14ac:dyDescent="0.25">
      <c r="A1445" s="1" t="s">
        <v>4741</v>
      </c>
      <c r="B1445" s="1" t="s">
        <v>4742</v>
      </c>
      <c r="C1445" s="1" t="s">
        <v>4743</v>
      </c>
      <c r="D1445" s="1" t="s">
        <v>64</v>
      </c>
      <c r="E1445" s="4">
        <v>44994</v>
      </c>
      <c r="F1445" s="8">
        <v>0.45624999999999999</v>
      </c>
      <c r="G1445" s="4">
        <v>44996</v>
      </c>
      <c r="H1445" s="1" t="s">
        <v>1105</v>
      </c>
      <c r="I1445" s="1" t="s">
        <v>151</v>
      </c>
      <c r="J1445" s="5">
        <v>2</v>
      </c>
      <c r="K1445" s="5" t="str">
        <f>VLOOKUP(J1445,'Svátky 2023'!A$18:B$20,2,0)</f>
        <v>plánované</v>
      </c>
      <c r="L1445" s="1" t="s">
        <v>21</v>
      </c>
      <c r="M1445" s="1" t="s">
        <v>22</v>
      </c>
      <c r="N1445" s="1" t="s">
        <v>23</v>
      </c>
      <c r="O1445">
        <f t="shared" si="66"/>
        <v>4</v>
      </c>
      <c r="P1445" t="str">
        <f t="shared" si="67"/>
        <v>NE</v>
      </c>
      <c r="Q1445" s="4" t="str">
        <f>IFERROR(VLOOKUP(E1445,'Svátky 2023'!B$2:B$14,1,0),"")</f>
        <v/>
      </c>
      <c r="R1445" t="str">
        <f t="shared" si="68"/>
        <v/>
      </c>
    </row>
    <row r="1446" spans="1:18" x14ac:dyDescent="0.25">
      <c r="A1446" s="1" t="s">
        <v>4744</v>
      </c>
      <c r="B1446" s="1" t="s">
        <v>4745</v>
      </c>
      <c r="C1446" s="1" t="s">
        <v>4746</v>
      </c>
      <c r="D1446" s="1" t="s">
        <v>35</v>
      </c>
      <c r="E1446" s="4">
        <v>44994</v>
      </c>
      <c r="F1446" s="8">
        <v>0.50694444444444442</v>
      </c>
      <c r="G1446" s="4">
        <v>44996</v>
      </c>
      <c r="H1446" s="1" t="s">
        <v>2059</v>
      </c>
      <c r="I1446" s="1" t="s">
        <v>145</v>
      </c>
      <c r="J1446" s="5">
        <v>3</v>
      </c>
      <c r="K1446" s="5" t="str">
        <f>VLOOKUP(J1446,'Svátky 2023'!A$18:B$20,2,0)</f>
        <v>jiné</v>
      </c>
      <c r="L1446" s="1" t="s">
        <v>30</v>
      </c>
      <c r="M1446" s="1" t="s">
        <v>31</v>
      </c>
      <c r="N1446" s="1" t="s">
        <v>23</v>
      </c>
      <c r="O1446">
        <f t="shared" si="66"/>
        <v>4</v>
      </c>
      <c r="P1446" t="str">
        <f t="shared" si="67"/>
        <v>NE</v>
      </c>
      <c r="Q1446" s="4" t="str">
        <f>IFERROR(VLOOKUP(E1446,'Svátky 2023'!B$2:B$14,1,0),"")</f>
        <v/>
      </c>
      <c r="R1446" t="str">
        <f t="shared" si="68"/>
        <v/>
      </c>
    </row>
    <row r="1447" spans="1:18" x14ac:dyDescent="0.25">
      <c r="A1447" s="1" t="s">
        <v>4747</v>
      </c>
      <c r="B1447" s="1" t="s">
        <v>4748</v>
      </c>
      <c r="C1447" s="1" t="s">
        <v>4749</v>
      </c>
      <c r="D1447" s="1" t="s">
        <v>64</v>
      </c>
      <c r="E1447" s="4">
        <v>44994</v>
      </c>
      <c r="F1447" s="8">
        <v>0.50694444444444442</v>
      </c>
      <c r="G1447" s="4">
        <v>44996</v>
      </c>
      <c r="H1447" s="1" t="s">
        <v>939</v>
      </c>
      <c r="I1447" s="1" t="s">
        <v>145</v>
      </c>
      <c r="J1447" s="5">
        <v>3</v>
      </c>
      <c r="K1447" s="5" t="str">
        <f>VLOOKUP(J1447,'Svátky 2023'!A$18:B$20,2,0)</f>
        <v>jiné</v>
      </c>
      <c r="L1447" s="1" t="s">
        <v>30</v>
      </c>
      <c r="M1447" s="1" t="s">
        <v>31</v>
      </c>
      <c r="N1447" s="1" t="s">
        <v>23</v>
      </c>
      <c r="O1447">
        <f t="shared" si="66"/>
        <v>4</v>
      </c>
      <c r="P1447" t="str">
        <f t="shared" si="67"/>
        <v>NE</v>
      </c>
      <c r="Q1447" s="4" t="str">
        <f>IFERROR(VLOOKUP(E1447,'Svátky 2023'!B$2:B$14,1,0),"")</f>
        <v/>
      </c>
      <c r="R1447" t="str">
        <f t="shared" si="68"/>
        <v/>
      </c>
    </row>
    <row r="1448" spans="1:18" x14ac:dyDescent="0.25">
      <c r="A1448" s="1" t="s">
        <v>4750</v>
      </c>
      <c r="B1448" s="1" t="s">
        <v>4751</v>
      </c>
      <c r="C1448" s="1" t="s">
        <v>4752</v>
      </c>
      <c r="D1448" s="1" t="s">
        <v>64</v>
      </c>
      <c r="E1448" s="4">
        <v>44994</v>
      </c>
      <c r="F1448" s="8">
        <v>0.51736111111111105</v>
      </c>
      <c r="G1448" s="4">
        <v>44996</v>
      </c>
      <c r="H1448" s="1" t="s">
        <v>170</v>
      </c>
      <c r="I1448" s="1" t="s">
        <v>145</v>
      </c>
      <c r="J1448" s="5">
        <v>3</v>
      </c>
      <c r="K1448" s="5" t="str">
        <f>VLOOKUP(J1448,'Svátky 2023'!A$18:B$20,2,0)</f>
        <v>jiné</v>
      </c>
      <c r="L1448" s="1" t="s">
        <v>30</v>
      </c>
      <c r="M1448" s="1" t="s">
        <v>31</v>
      </c>
      <c r="N1448" s="1" t="s">
        <v>23</v>
      </c>
      <c r="O1448">
        <f t="shared" si="66"/>
        <v>4</v>
      </c>
      <c r="P1448" t="str">
        <f t="shared" si="67"/>
        <v>NE</v>
      </c>
      <c r="Q1448" s="4" t="str">
        <f>IFERROR(VLOOKUP(E1448,'Svátky 2023'!B$2:B$14,1,0),"")</f>
        <v/>
      </c>
      <c r="R1448" t="str">
        <f t="shared" si="68"/>
        <v/>
      </c>
    </row>
    <row r="1449" spans="1:18" x14ac:dyDescent="0.25">
      <c r="A1449" s="1" t="s">
        <v>4753</v>
      </c>
      <c r="B1449" s="1" t="s">
        <v>4754</v>
      </c>
      <c r="C1449" s="1" t="s">
        <v>4755</v>
      </c>
      <c r="D1449" s="1" t="s">
        <v>35</v>
      </c>
      <c r="E1449" s="4">
        <v>44994</v>
      </c>
      <c r="F1449" s="8">
        <v>0.51874999999999993</v>
      </c>
      <c r="G1449" s="4">
        <v>44996</v>
      </c>
      <c r="H1449" s="1" t="s">
        <v>344</v>
      </c>
      <c r="I1449" s="1" t="s">
        <v>145</v>
      </c>
      <c r="J1449" s="5">
        <v>3</v>
      </c>
      <c r="K1449" s="5" t="str">
        <f>VLOOKUP(J1449,'Svátky 2023'!A$18:B$20,2,0)</f>
        <v>jiné</v>
      </c>
      <c r="L1449" s="1" t="s">
        <v>30</v>
      </c>
      <c r="M1449" s="1" t="s">
        <v>31</v>
      </c>
      <c r="N1449" s="1" t="s">
        <v>23</v>
      </c>
      <c r="O1449">
        <f t="shared" si="66"/>
        <v>4</v>
      </c>
      <c r="P1449" t="str">
        <f t="shared" si="67"/>
        <v>NE</v>
      </c>
      <c r="Q1449" s="4" t="str">
        <f>IFERROR(VLOOKUP(E1449,'Svátky 2023'!B$2:B$14,1,0),"")</f>
        <v/>
      </c>
      <c r="R1449" t="str">
        <f t="shared" si="68"/>
        <v/>
      </c>
    </row>
    <row r="1450" spans="1:18" x14ac:dyDescent="0.25">
      <c r="A1450" s="1" t="s">
        <v>4756</v>
      </c>
      <c r="B1450" s="1" t="s">
        <v>4757</v>
      </c>
      <c r="C1450" s="1" t="s">
        <v>4758</v>
      </c>
      <c r="D1450" s="1" t="s">
        <v>100</v>
      </c>
      <c r="E1450" s="4">
        <v>44995</v>
      </c>
      <c r="F1450" s="8">
        <v>0.93263888888888891</v>
      </c>
      <c r="G1450" s="4">
        <v>44996</v>
      </c>
      <c r="H1450" s="1" t="s">
        <v>1263</v>
      </c>
      <c r="I1450" s="1" t="s">
        <v>51</v>
      </c>
      <c r="J1450" s="5">
        <v>1</v>
      </c>
      <c r="K1450" s="5" t="str">
        <f>VLOOKUP(J1450,'Svátky 2023'!A$18:B$20,2,0)</f>
        <v>neodkladné</v>
      </c>
      <c r="L1450" s="1" t="s">
        <v>21</v>
      </c>
      <c r="M1450" s="1" t="s">
        <v>22</v>
      </c>
      <c r="N1450" s="1" t="s">
        <v>23</v>
      </c>
      <c r="O1450">
        <f t="shared" si="66"/>
        <v>5</v>
      </c>
      <c r="P1450" t="str">
        <f t="shared" si="67"/>
        <v>ANO</v>
      </c>
      <c r="Q1450" s="4" t="str">
        <f>IFERROR(VLOOKUP(E1450,'Svátky 2023'!B$2:B$14,1,0),"")</f>
        <v/>
      </c>
      <c r="R1450" t="str">
        <f t="shared" si="68"/>
        <v>ANO</v>
      </c>
    </row>
    <row r="1451" spans="1:18" x14ac:dyDescent="0.25">
      <c r="A1451" s="1" t="s">
        <v>4759</v>
      </c>
      <c r="B1451" s="1" t="s">
        <v>4760</v>
      </c>
      <c r="C1451" s="1" t="s">
        <v>4761</v>
      </c>
      <c r="D1451" s="1" t="s">
        <v>35</v>
      </c>
      <c r="E1451" s="4">
        <v>44994</v>
      </c>
      <c r="F1451" s="8">
        <v>0.38263888888888892</v>
      </c>
      <c r="G1451" s="4">
        <v>44997</v>
      </c>
      <c r="H1451" s="1" t="s">
        <v>861</v>
      </c>
      <c r="I1451" s="1" t="s">
        <v>151</v>
      </c>
      <c r="J1451" s="5">
        <v>2</v>
      </c>
      <c r="K1451" s="5" t="str">
        <f>VLOOKUP(J1451,'Svátky 2023'!A$18:B$20,2,0)</f>
        <v>plánované</v>
      </c>
      <c r="L1451" s="1" t="s">
        <v>21</v>
      </c>
      <c r="M1451" s="1" t="s">
        <v>22</v>
      </c>
      <c r="N1451" s="1" t="s">
        <v>23</v>
      </c>
      <c r="O1451">
        <f t="shared" si="66"/>
        <v>4</v>
      </c>
      <c r="P1451" t="str">
        <f t="shared" si="67"/>
        <v>NE</v>
      </c>
      <c r="Q1451" s="4" t="str">
        <f>IFERROR(VLOOKUP(E1451,'Svátky 2023'!B$2:B$14,1,0),"")</f>
        <v/>
      </c>
      <c r="R1451" t="str">
        <f t="shared" si="68"/>
        <v/>
      </c>
    </row>
    <row r="1452" spans="1:18" x14ac:dyDescent="0.25">
      <c r="A1452" s="1" t="s">
        <v>4762</v>
      </c>
      <c r="B1452" s="1" t="s">
        <v>4763</v>
      </c>
      <c r="C1452" s="1" t="s">
        <v>4764</v>
      </c>
      <c r="D1452" s="1" t="s">
        <v>48</v>
      </c>
      <c r="E1452" s="4">
        <v>44995</v>
      </c>
      <c r="F1452" s="8">
        <v>0.50347222222222221</v>
      </c>
      <c r="G1452" s="4">
        <v>44997</v>
      </c>
      <c r="H1452" s="1" t="s">
        <v>3605</v>
      </c>
      <c r="I1452" s="1" t="s">
        <v>29</v>
      </c>
      <c r="J1452" s="5">
        <v>3</v>
      </c>
      <c r="K1452" s="5" t="str">
        <f>VLOOKUP(J1452,'Svátky 2023'!A$18:B$20,2,0)</f>
        <v>jiné</v>
      </c>
      <c r="L1452" s="1" t="s">
        <v>30</v>
      </c>
      <c r="M1452" s="1" t="s">
        <v>31</v>
      </c>
      <c r="N1452" s="1" t="s">
        <v>23</v>
      </c>
      <c r="O1452">
        <f t="shared" si="66"/>
        <v>5</v>
      </c>
      <c r="P1452" t="str">
        <f t="shared" si="67"/>
        <v>NE</v>
      </c>
      <c r="Q1452" s="4" t="str">
        <f>IFERROR(VLOOKUP(E1452,'Svátky 2023'!B$2:B$14,1,0),"")</f>
        <v/>
      </c>
      <c r="R1452" t="str">
        <f t="shared" si="68"/>
        <v/>
      </c>
    </row>
    <row r="1453" spans="1:18" x14ac:dyDescent="0.25">
      <c r="A1453" s="1" t="s">
        <v>4765</v>
      </c>
      <c r="B1453" s="1" t="s">
        <v>4766</v>
      </c>
      <c r="C1453" s="1" t="s">
        <v>4767</v>
      </c>
      <c r="D1453" s="1" t="s">
        <v>35</v>
      </c>
      <c r="E1453" s="4">
        <v>44997</v>
      </c>
      <c r="F1453" s="8">
        <v>0.98125000000000007</v>
      </c>
      <c r="G1453" s="4">
        <v>44998</v>
      </c>
      <c r="H1453" s="1" t="s">
        <v>143</v>
      </c>
      <c r="I1453" s="1" t="s">
        <v>38</v>
      </c>
      <c r="J1453" s="5">
        <v>1</v>
      </c>
      <c r="K1453" s="5" t="str">
        <f>VLOOKUP(J1453,'Svátky 2023'!A$18:B$20,2,0)</f>
        <v>neodkladné</v>
      </c>
      <c r="L1453" s="1" t="s">
        <v>21</v>
      </c>
      <c r="M1453" s="1" t="s">
        <v>22</v>
      </c>
      <c r="N1453" s="1" t="s">
        <v>23</v>
      </c>
      <c r="O1453">
        <f t="shared" si="66"/>
        <v>7</v>
      </c>
      <c r="P1453" t="str">
        <f t="shared" si="67"/>
        <v>ANO</v>
      </c>
      <c r="Q1453" s="4" t="str">
        <f>IFERROR(VLOOKUP(E1453,'Svátky 2023'!B$2:B$14,1,0),"")</f>
        <v/>
      </c>
      <c r="R1453" t="str">
        <f t="shared" si="68"/>
        <v>ANO</v>
      </c>
    </row>
    <row r="1454" spans="1:18" x14ac:dyDescent="0.25">
      <c r="A1454" s="1" t="s">
        <v>4768</v>
      </c>
      <c r="B1454" s="1" t="s">
        <v>4769</v>
      </c>
      <c r="C1454" s="1" t="s">
        <v>4770</v>
      </c>
      <c r="D1454" s="1" t="s">
        <v>35</v>
      </c>
      <c r="E1454" s="4">
        <v>44997</v>
      </c>
      <c r="F1454" s="8">
        <v>0.99722222222222223</v>
      </c>
      <c r="G1454" s="4">
        <v>44998</v>
      </c>
      <c r="H1454" s="1" t="s">
        <v>1044</v>
      </c>
      <c r="I1454" s="1" t="s">
        <v>44</v>
      </c>
      <c r="J1454" s="5">
        <v>3</v>
      </c>
      <c r="K1454" s="5" t="str">
        <f>VLOOKUP(J1454,'Svátky 2023'!A$18:B$20,2,0)</f>
        <v>jiné</v>
      </c>
      <c r="L1454" s="1" t="s">
        <v>30</v>
      </c>
      <c r="M1454" s="1" t="s">
        <v>31</v>
      </c>
      <c r="N1454" s="1" t="s">
        <v>23</v>
      </c>
      <c r="O1454">
        <f t="shared" si="66"/>
        <v>7</v>
      </c>
      <c r="P1454" t="str">
        <f t="shared" si="67"/>
        <v>ANO</v>
      </c>
      <c r="Q1454" s="4" t="str">
        <f>IFERROR(VLOOKUP(E1454,'Svátky 2023'!B$2:B$14,1,0),"")</f>
        <v/>
      </c>
      <c r="R1454" t="str">
        <f t="shared" si="68"/>
        <v>ANO</v>
      </c>
    </row>
    <row r="1455" spans="1:18" x14ac:dyDescent="0.25">
      <c r="A1455" s="1" t="s">
        <v>4771</v>
      </c>
      <c r="B1455" s="1" t="s">
        <v>2081</v>
      </c>
      <c r="C1455" s="1" t="s">
        <v>2082</v>
      </c>
      <c r="D1455" s="1" t="s">
        <v>35</v>
      </c>
      <c r="E1455" s="4">
        <v>44977</v>
      </c>
      <c r="F1455" s="8">
        <v>0.31111111111111112</v>
      </c>
      <c r="G1455" s="4">
        <v>44998</v>
      </c>
      <c r="H1455" s="1" t="s">
        <v>802</v>
      </c>
      <c r="I1455" s="1" t="s">
        <v>258</v>
      </c>
      <c r="J1455" s="5">
        <v>2</v>
      </c>
      <c r="K1455" s="5" t="str">
        <f>VLOOKUP(J1455,'Svátky 2023'!A$18:B$20,2,0)</f>
        <v>plánované</v>
      </c>
      <c r="L1455" s="1" t="s">
        <v>21</v>
      </c>
      <c r="M1455" s="1" t="s">
        <v>22</v>
      </c>
      <c r="N1455" s="1" t="s">
        <v>23</v>
      </c>
      <c r="O1455">
        <f t="shared" si="66"/>
        <v>1</v>
      </c>
      <c r="P1455" t="str">
        <f t="shared" si="67"/>
        <v>NE</v>
      </c>
      <c r="Q1455" s="4" t="str">
        <f>IFERROR(VLOOKUP(E1455,'Svátky 2023'!B$2:B$14,1,0),"")</f>
        <v/>
      </c>
      <c r="R1455" t="str">
        <f t="shared" si="68"/>
        <v/>
      </c>
    </row>
    <row r="1456" spans="1:18" x14ac:dyDescent="0.25">
      <c r="A1456" s="1" t="s">
        <v>4772</v>
      </c>
      <c r="B1456" s="1" t="s">
        <v>1090</v>
      </c>
      <c r="C1456" s="1" t="s">
        <v>1091</v>
      </c>
      <c r="D1456" s="1" t="s">
        <v>35</v>
      </c>
      <c r="E1456" s="4">
        <v>44989</v>
      </c>
      <c r="F1456" s="8">
        <v>0.66527777777777775</v>
      </c>
      <c r="G1456" s="4">
        <v>44998</v>
      </c>
      <c r="H1456" s="1" t="s">
        <v>3745</v>
      </c>
      <c r="I1456" s="1" t="s">
        <v>264</v>
      </c>
      <c r="J1456" s="5">
        <v>3</v>
      </c>
      <c r="K1456" s="5" t="str">
        <f>VLOOKUP(J1456,'Svátky 2023'!A$18:B$20,2,0)</f>
        <v>jiné</v>
      </c>
      <c r="L1456" s="1" t="s">
        <v>30</v>
      </c>
      <c r="M1456" s="1" t="s">
        <v>31</v>
      </c>
      <c r="N1456" s="1" t="s">
        <v>23</v>
      </c>
      <c r="O1456">
        <f t="shared" si="66"/>
        <v>6</v>
      </c>
      <c r="P1456" t="str">
        <f t="shared" si="67"/>
        <v>ANO</v>
      </c>
      <c r="Q1456" s="4" t="str">
        <f>IFERROR(VLOOKUP(E1456,'Svátky 2023'!B$2:B$14,1,0),"")</f>
        <v/>
      </c>
      <c r="R1456" t="str">
        <f t="shared" si="68"/>
        <v>ANO</v>
      </c>
    </row>
    <row r="1457" spans="1:18" x14ac:dyDescent="0.25">
      <c r="A1457" s="1" t="s">
        <v>4774</v>
      </c>
      <c r="B1457" s="1" t="s">
        <v>2778</v>
      </c>
      <c r="C1457" s="1" t="s">
        <v>2779</v>
      </c>
      <c r="D1457" s="1" t="s">
        <v>257</v>
      </c>
      <c r="E1457" s="4">
        <v>44992</v>
      </c>
      <c r="F1457" s="8">
        <v>0.38958333333333334</v>
      </c>
      <c r="G1457" s="4">
        <v>44998</v>
      </c>
      <c r="H1457" s="1" t="s">
        <v>727</v>
      </c>
      <c r="I1457" s="1" t="s">
        <v>19</v>
      </c>
      <c r="J1457" s="5">
        <v>2</v>
      </c>
      <c r="K1457" s="5" t="str">
        <f>VLOOKUP(J1457,'Svátky 2023'!A$18:B$20,2,0)</f>
        <v>plánované</v>
      </c>
      <c r="L1457" s="1" t="s">
        <v>21</v>
      </c>
      <c r="M1457" s="1" t="s">
        <v>22</v>
      </c>
      <c r="N1457" s="1" t="s">
        <v>23</v>
      </c>
      <c r="O1457">
        <f t="shared" si="66"/>
        <v>2</v>
      </c>
      <c r="P1457" t="str">
        <f t="shared" si="67"/>
        <v>NE</v>
      </c>
      <c r="Q1457" s="4" t="str">
        <f>IFERROR(VLOOKUP(E1457,'Svátky 2023'!B$2:B$14,1,0),"")</f>
        <v/>
      </c>
      <c r="R1457" t="str">
        <f t="shared" si="68"/>
        <v/>
      </c>
    </row>
    <row r="1458" spans="1:18" x14ac:dyDescent="0.25">
      <c r="A1458" s="1" t="s">
        <v>4775</v>
      </c>
      <c r="B1458" s="1" t="s">
        <v>4776</v>
      </c>
      <c r="C1458" s="1" t="s">
        <v>4777</v>
      </c>
      <c r="D1458" s="1" t="s">
        <v>35</v>
      </c>
      <c r="E1458" s="4">
        <v>44992</v>
      </c>
      <c r="F1458" s="8">
        <v>0.57222222222222219</v>
      </c>
      <c r="G1458" s="4">
        <v>44998</v>
      </c>
      <c r="H1458" s="1" t="s">
        <v>2328</v>
      </c>
      <c r="I1458" s="1" t="s">
        <v>151</v>
      </c>
      <c r="J1458" s="5">
        <v>3</v>
      </c>
      <c r="K1458" s="5" t="str">
        <f>VLOOKUP(J1458,'Svátky 2023'!A$18:B$20,2,0)</f>
        <v>jiné</v>
      </c>
      <c r="L1458" s="1" t="s">
        <v>21</v>
      </c>
      <c r="M1458" s="1" t="s">
        <v>22</v>
      </c>
      <c r="N1458" s="1" t="s">
        <v>23</v>
      </c>
      <c r="O1458">
        <f t="shared" si="66"/>
        <v>2</v>
      </c>
      <c r="P1458" t="str">
        <f t="shared" si="67"/>
        <v>NE</v>
      </c>
      <c r="Q1458" s="4" t="str">
        <f>IFERROR(VLOOKUP(E1458,'Svátky 2023'!B$2:B$14,1,0),"")</f>
        <v/>
      </c>
      <c r="R1458" t="str">
        <f t="shared" si="68"/>
        <v/>
      </c>
    </row>
    <row r="1459" spans="1:18" x14ac:dyDescent="0.25">
      <c r="A1459" s="1" t="s">
        <v>4778</v>
      </c>
      <c r="B1459" s="1" t="s">
        <v>4779</v>
      </c>
      <c r="C1459" s="1" t="s">
        <v>4780</v>
      </c>
      <c r="D1459" s="1" t="s">
        <v>35</v>
      </c>
      <c r="E1459" s="4">
        <v>44992</v>
      </c>
      <c r="F1459" s="8">
        <v>0.58958333333333335</v>
      </c>
      <c r="G1459" s="4">
        <v>44998</v>
      </c>
      <c r="H1459" s="1" t="s">
        <v>1292</v>
      </c>
      <c r="I1459" s="1" t="s">
        <v>145</v>
      </c>
      <c r="J1459" s="5">
        <v>3</v>
      </c>
      <c r="K1459" s="5" t="str">
        <f>VLOOKUP(J1459,'Svátky 2023'!A$18:B$20,2,0)</f>
        <v>jiné</v>
      </c>
      <c r="L1459" s="1" t="s">
        <v>30</v>
      </c>
      <c r="M1459" s="1" t="s">
        <v>31</v>
      </c>
      <c r="N1459" s="1" t="s">
        <v>23</v>
      </c>
      <c r="O1459">
        <f t="shared" si="66"/>
        <v>2</v>
      </c>
      <c r="P1459" t="str">
        <f t="shared" si="67"/>
        <v>NE</v>
      </c>
      <c r="Q1459" s="4" t="str">
        <f>IFERROR(VLOOKUP(E1459,'Svátky 2023'!B$2:B$14,1,0),"")</f>
        <v/>
      </c>
      <c r="R1459" t="str">
        <f t="shared" si="68"/>
        <v/>
      </c>
    </row>
    <row r="1460" spans="1:18" x14ac:dyDescent="0.25">
      <c r="A1460" s="1" t="s">
        <v>4781</v>
      </c>
      <c r="B1460" s="1" t="s">
        <v>4782</v>
      </c>
      <c r="C1460" s="1" t="s">
        <v>4783</v>
      </c>
      <c r="D1460" s="1" t="s">
        <v>35</v>
      </c>
      <c r="E1460" s="4">
        <v>44992</v>
      </c>
      <c r="F1460" s="8">
        <v>0.60277777777777775</v>
      </c>
      <c r="G1460" s="4">
        <v>44998</v>
      </c>
      <c r="H1460" s="1" t="s">
        <v>348</v>
      </c>
      <c r="I1460" s="1" t="s">
        <v>38</v>
      </c>
      <c r="J1460" s="5">
        <v>1</v>
      </c>
      <c r="K1460" s="5" t="str">
        <f>VLOOKUP(J1460,'Svátky 2023'!A$18:B$20,2,0)</f>
        <v>neodkladné</v>
      </c>
      <c r="L1460" s="1" t="s">
        <v>23</v>
      </c>
      <c r="M1460" s="1" t="s">
        <v>22</v>
      </c>
      <c r="N1460" s="1" t="s">
        <v>23</v>
      </c>
      <c r="O1460">
        <f t="shared" si="66"/>
        <v>2</v>
      </c>
      <c r="P1460" t="str">
        <f t="shared" si="67"/>
        <v>NE</v>
      </c>
      <c r="Q1460" s="4" t="str">
        <f>IFERROR(VLOOKUP(E1460,'Svátky 2023'!B$2:B$14,1,0),"")</f>
        <v/>
      </c>
      <c r="R1460" t="str">
        <f t="shared" si="68"/>
        <v/>
      </c>
    </row>
    <row r="1461" spans="1:18" x14ac:dyDescent="0.25">
      <c r="A1461" s="1" t="s">
        <v>4784</v>
      </c>
      <c r="B1461" s="1" t="s">
        <v>4785</v>
      </c>
      <c r="C1461" s="1" t="s">
        <v>4786</v>
      </c>
      <c r="D1461" s="1" t="s">
        <v>35</v>
      </c>
      <c r="E1461" s="4">
        <v>44992</v>
      </c>
      <c r="F1461" s="8">
        <v>0.62291666666666667</v>
      </c>
      <c r="G1461" s="4">
        <v>44998</v>
      </c>
      <c r="H1461" s="1" t="s">
        <v>1022</v>
      </c>
      <c r="I1461" s="1" t="s">
        <v>44</v>
      </c>
      <c r="J1461" s="5">
        <v>3</v>
      </c>
      <c r="K1461" s="5" t="str">
        <f>VLOOKUP(J1461,'Svátky 2023'!A$18:B$20,2,0)</f>
        <v>jiné</v>
      </c>
      <c r="L1461" s="1" t="s">
        <v>30</v>
      </c>
      <c r="M1461" s="1" t="s">
        <v>31</v>
      </c>
      <c r="N1461" s="1" t="s">
        <v>23</v>
      </c>
      <c r="O1461">
        <f t="shared" si="66"/>
        <v>2</v>
      </c>
      <c r="P1461" t="str">
        <f t="shared" si="67"/>
        <v>NE</v>
      </c>
      <c r="Q1461" s="4" t="str">
        <f>IFERROR(VLOOKUP(E1461,'Svátky 2023'!B$2:B$14,1,0),"")</f>
        <v/>
      </c>
      <c r="R1461" t="str">
        <f t="shared" si="68"/>
        <v/>
      </c>
    </row>
    <row r="1462" spans="1:18" x14ac:dyDescent="0.25">
      <c r="A1462" s="1" t="s">
        <v>4787</v>
      </c>
      <c r="B1462" s="1" t="s">
        <v>1185</v>
      </c>
      <c r="C1462" s="1" t="s">
        <v>1186</v>
      </c>
      <c r="D1462" s="1" t="s">
        <v>35</v>
      </c>
      <c r="E1462" s="4">
        <v>44993</v>
      </c>
      <c r="F1462" s="8">
        <v>0.47847222222222219</v>
      </c>
      <c r="G1462" s="4">
        <v>44998</v>
      </c>
      <c r="H1462" s="1" t="s">
        <v>134</v>
      </c>
      <c r="I1462" s="1" t="s">
        <v>38</v>
      </c>
      <c r="J1462" s="5">
        <v>3</v>
      </c>
      <c r="K1462" s="5" t="str">
        <f>VLOOKUP(J1462,'Svátky 2023'!A$18:B$20,2,0)</f>
        <v>jiné</v>
      </c>
      <c r="L1462" s="1" t="s">
        <v>21</v>
      </c>
      <c r="M1462" s="1" t="s">
        <v>22</v>
      </c>
      <c r="N1462" s="1" t="s">
        <v>23</v>
      </c>
      <c r="O1462">
        <f t="shared" si="66"/>
        <v>3</v>
      </c>
      <c r="P1462" t="str">
        <f t="shared" si="67"/>
        <v>NE</v>
      </c>
      <c r="Q1462" s="4" t="str">
        <f>IFERROR(VLOOKUP(E1462,'Svátky 2023'!B$2:B$14,1,0),"")</f>
        <v/>
      </c>
      <c r="R1462" t="str">
        <f t="shared" si="68"/>
        <v/>
      </c>
    </row>
    <row r="1463" spans="1:18" x14ac:dyDescent="0.25">
      <c r="A1463" s="1" t="s">
        <v>4788</v>
      </c>
      <c r="B1463" s="1" t="s">
        <v>4789</v>
      </c>
      <c r="C1463" s="1" t="s">
        <v>4790</v>
      </c>
      <c r="D1463" s="1" t="s">
        <v>35</v>
      </c>
      <c r="E1463" s="4">
        <v>44993</v>
      </c>
      <c r="F1463" s="8">
        <v>0.72013888888888899</v>
      </c>
      <c r="G1463" s="4">
        <v>44998</v>
      </c>
      <c r="H1463" s="1" t="s">
        <v>559</v>
      </c>
      <c r="I1463" s="1" t="s">
        <v>151</v>
      </c>
      <c r="J1463" s="5">
        <v>1</v>
      </c>
      <c r="K1463" s="5" t="str">
        <f>VLOOKUP(J1463,'Svátky 2023'!A$18:B$20,2,0)</f>
        <v>neodkladné</v>
      </c>
      <c r="L1463" s="1" t="s">
        <v>21</v>
      </c>
      <c r="M1463" s="1" t="s">
        <v>22</v>
      </c>
      <c r="N1463" s="1" t="s">
        <v>23</v>
      </c>
      <c r="O1463">
        <f t="shared" si="66"/>
        <v>3</v>
      </c>
      <c r="P1463" t="str">
        <f t="shared" si="67"/>
        <v>ANO</v>
      </c>
      <c r="Q1463" s="4" t="str">
        <f>IFERROR(VLOOKUP(E1463,'Svátky 2023'!B$2:B$14,1,0),"")</f>
        <v/>
      </c>
      <c r="R1463" t="str">
        <f t="shared" si="68"/>
        <v>ANO</v>
      </c>
    </row>
    <row r="1464" spans="1:18" x14ac:dyDescent="0.25">
      <c r="A1464" s="1" t="s">
        <v>4791</v>
      </c>
      <c r="B1464" s="1" t="s">
        <v>4792</v>
      </c>
      <c r="C1464" s="1" t="s">
        <v>4793</v>
      </c>
      <c r="D1464" s="1" t="s">
        <v>35</v>
      </c>
      <c r="E1464" s="4">
        <v>44993</v>
      </c>
      <c r="F1464" s="8">
        <v>0.7270833333333333</v>
      </c>
      <c r="G1464" s="4">
        <v>44998</v>
      </c>
      <c r="H1464" s="1" t="s">
        <v>641</v>
      </c>
      <c r="I1464" s="1" t="s">
        <v>145</v>
      </c>
      <c r="J1464" s="5">
        <v>3</v>
      </c>
      <c r="K1464" s="5" t="str">
        <f>VLOOKUP(J1464,'Svátky 2023'!A$18:B$20,2,0)</f>
        <v>jiné</v>
      </c>
      <c r="L1464" s="1" t="s">
        <v>30</v>
      </c>
      <c r="M1464" s="1" t="s">
        <v>31</v>
      </c>
      <c r="N1464" s="1" t="s">
        <v>23</v>
      </c>
      <c r="O1464">
        <f t="shared" si="66"/>
        <v>3</v>
      </c>
      <c r="P1464" t="str">
        <f t="shared" si="67"/>
        <v>ANO</v>
      </c>
      <c r="Q1464" s="4" t="str">
        <f>IFERROR(VLOOKUP(E1464,'Svátky 2023'!B$2:B$14,1,0),"")</f>
        <v/>
      </c>
      <c r="R1464" t="str">
        <f t="shared" si="68"/>
        <v>ANO</v>
      </c>
    </row>
    <row r="1465" spans="1:18" x14ac:dyDescent="0.25">
      <c r="A1465" s="1" t="s">
        <v>4794</v>
      </c>
      <c r="B1465" s="1" t="s">
        <v>4795</v>
      </c>
      <c r="C1465" s="1" t="s">
        <v>4796</v>
      </c>
      <c r="D1465" s="1" t="s">
        <v>35</v>
      </c>
      <c r="E1465" s="4">
        <v>44994</v>
      </c>
      <c r="F1465" s="8">
        <v>0.54791666666666672</v>
      </c>
      <c r="G1465" s="4">
        <v>44998</v>
      </c>
      <c r="H1465" s="1" t="s">
        <v>587</v>
      </c>
      <c r="I1465" s="1" t="s">
        <v>38</v>
      </c>
      <c r="J1465" s="5">
        <v>1</v>
      </c>
      <c r="K1465" s="5" t="str">
        <f>VLOOKUP(J1465,'Svátky 2023'!A$18:B$20,2,0)</f>
        <v>neodkladné</v>
      </c>
      <c r="L1465" s="1" t="s">
        <v>21</v>
      </c>
      <c r="M1465" s="1" t="s">
        <v>22</v>
      </c>
      <c r="N1465" s="1" t="s">
        <v>23</v>
      </c>
      <c r="O1465">
        <f t="shared" si="66"/>
        <v>4</v>
      </c>
      <c r="P1465" t="str">
        <f t="shared" si="67"/>
        <v>NE</v>
      </c>
      <c r="Q1465" s="4" t="str">
        <f>IFERROR(VLOOKUP(E1465,'Svátky 2023'!B$2:B$14,1,0),"")</f>
        <v/>
      </c>
      <c r="R1465" t="str">
        <f t="shared" si="68"/>
        <v/>
      </c>
    </row>
    <row r="1466" spans="1:18" x14ac:dyDescent="0.25">
      <c r="A1466" s="1" t="s">
        <v>4797</v>
      </c>
      <c r="B1466" s="1" t="s">
        <v>4798</v>
      </c>
      <c r="C1466" s="1" t="s">
        <v>4799</v>
      </c>
      <c r="D1466" s="1" t="s">
        <v>35</v>
      </c>
      <c r="E1466" s="4">
        <v>44994</v>
      </c>
      <c r="F1466" s="8">
        <v>0.55763888888888891</v>
      </c>
      <c r="G1466" s="4">
        <v>44998</v>
      </c>
      <c r="H1466" s="1" t="s">
        <v>17</v>
      </c>
      <c r="I1466" s="1" t="s">
        <v>44</v>
      </c>
      <c r="J1466" s="5">
        <v>3</v>
      </c>
      <c r="K1466" s="5" t="str">
        <f>VLOOKUP(J1466,'Svátky 2023'!A$18:B$20,2,0)</f>
        <v>jiné</v>
      </c>
      <c r="L1466" s="1" t="s">
        <v>30</v>
      </c>
      <c r="M1466" s="1" t="s">
        <v>31</v>
      </c>
      <c r="N1466" s="1" t="s">
        <v>23</v>
      </c>
      <c r="O1466">
        <f t="shared" si="66"/>
        <v>4</v>
      </c>
      <c r="P1466" t="str">
        <f t="shared" si="67"/>
        <v>NE</v>
      </c>
      <c r="Q1466" s="4" t="str">
        <f>IFERROR(VLOOKUP(E1466,'Svátky 2023'!B$2:B$14,1,0),"")</f>
        <v/>
      </c>
      <c r="R1466" t="str">
        <f t="shared" si="68"/>
        <v/>
      </c>
    </row>
    <row r="1467" spans="1:18" x14ac:dyDescent="0.25">
      <c r="A1467" s="1" t="s">
        <v>4800</v>
      </c>
      <c r="B1467" s="1" t="s">
        <v>4801</v>
      </c>
      <c r="C1467" s="1" t="s">
        <v>4802</v>
      </c>
      <c r="D1467" s="1" t="s">
        <v>35</v>
      </c>
      <c r="E1467" s="4">
        <v>44994</v>
      </c>
      <c r="F1467" s="8">
        <v>0.6333333333333333</v>
      </c>
      <c r="G1467" s="4">
        <v>44998</v>
      </c>
      <c r="H1467" s="1" t="s">
        <v>2214</v>
      </c>
      <c r="I1467" s="1" t="s">
        <v>38</v>
      </c>
      <c r="J1467" s="5">
        <v>1</v>
      </c>
      <c r="K1467" s="5" t="str">
        <f>VLOOKUP(J1467,'Svátky 2023'!A$18:B$20,2,0)</f>
        <v>neodkladné</v>
      </c>
      <c r="L1467" s="1" t="s">
        <v>21</v>
      </c>
      <c r="M1467" s="1" t="s">
        <v>22</v>
      </c>
      <c r="N1467" s="1" t="s">
        <v>23</v>
      </c>
      <c r="O1467">
        <f t="shared" si="66"/>
        <v>4</v>
      </c>
      <c r="P1467" t="str">
        <f t="shared" si="67"/>
        <v>ANO</v>
      </c>
      <c r="Q1467" s="4" t="str">
        <f>IFERROR(VLOOKUP(E1467,'Svátky 2023'!B$2:B$14,1,0),"")</f>
        <v/>
      </c>
      <c r="R1467" t="str">
        <f t="shared" si="68"/>
        <v>ANO</v>
      </c>
    </row>
    <row r="1468" spans="1:18" x14ac:dyDescent="0.25">
      <c r="A1468" s="1" t="s">
        <v>4803</v>
      </c>
      <c r="B1468" s="1" t="s">
        <v>4804</v>
      </c>
      <c r="C1468" s="1" t="s">
        <v>4805</v>
      </c>
      <c r="D1468" s="1" t="s">
        <v>35</v>
      </c>
      <c r="E1468" s="4">
        <v>44994</v>
      </c>
      <c r="F1468" s="8">
        <v>0.63611111111111118</v>
      </c>
      <c r="G1468" s="4">
        <v>44998</v>
      </c>
      <c r="H1468" s="1" t="s">
        <v>1824</v>
      </c>
      <c r="I1468" s="1" t="s">
        <v>44</v>
      </c>
      <c r="J1468" s="5">
        <v>3</v>
      </c>
      <c r="K1468" s="5" t="str">
        <f>VLOOKUP(J1468,'Svátky 2023'!A$18:B$20,2,0)</f>
        <v>jiné</v>
      </c>
      <c r="L1468" s="1" t="s">
        <v>30</v>
      </c>
      <c r="M1468" s="1" t="s">
        <v>31</v>
      </c>
      <c r="N1468" s="1" t="s">
        <v>23</v>
      </c>
      <c r="O1468">
        <f t="shared" si="66"/>
        <v>4</v>
      </c>
      <c r="P1468" t="str">
        <f t="shared" si="67"/>
        <v>ANO</v>
      </c>
      <c r="Q1468" s="4" t="str">
        <f>IFERROR(VLOOKUP(E1468,'Svátky 2023'!B$2:B$14,1,0),"")</f>
        <v/>
      </c>
      <c r="R1468" t="str">
        <f t="shared" si="68"/>
        <v>ANO</v>
      </c>
    </row>
    <row r="1469" spans="1:18" x14ac:dyDescent="0.25">
      <c r="A1469" s="1" t="s">
        <v>4806</v>
      </c>
      <c r="B1469" s="1" t="s">
        <v>4807</v>
      </c>
      <c r="C1469" s="1" t="s">
        <v>4808</v>
      </c>
      <c r="D1469" s="1" t="s">
        <v>35</v>
      </c>
      <c r="E1469" s="4">
        <v>44994</v>
      </c>
      <c r="F1469" s="8">
        <v>0.65833333333333333</v>
      </c>
      <c r="G1469" s="4">
        <v>44998</v>
      </c>
      <c r="H1469" s="1" t="s">
        <v>325</v>
      </c>
      <c r="I1469" s="1" t="s">
        <v>51</v>
      </c>
      <c r="J1469" s="5">
        <v>1</v>
      </c>
      <c r="K1469" s="5" t="str">
        <f>VLOOKUP(J1469,'Svátky 2023'!A$18:B$20,2,0)</f>
        <v>neodkladné</v>
      </c>
      <c r="L1469" s="1" t="s">
        <v>23</v>
      </c>
      <c r="M1469" s="1" t="s">
        <v>22</v>
      </c>
      <c r="N1469" s="1" t="s">
        <v>23</v>
      </c>
      <c r="O1469">
        <f t="shared" si="66"/>
        <v>4</v>
      </c>
      <c r="P1469" t="str">
        <f t="shared" si="67"/>
        <v>ANO</v>
      </c>
      <c r="Q1469" s="4" t="str">
        <f>IFERROR(VLOOKUP(E1469,'Svátky 2023'!B$2:B$14,1,0),"")</f>
        <v/>
      </c>
      <c r="R1469" t="str">
        <f t="shared" si="68"/>
        <v>ANO</v>
      </c>
    </row>
    <row r="1470" spans="1:18" x14ac:dyDescent="0.25">
      <c r="A1470" s="1" t="s">
        <v>4810</v>
      </c>
      <c r="B1470" s="1" t="s">
        <v>4811</v>
      </c>
      <c r="C1470" s="1" t="s">
        <v>4812</v>
      </c>
      <c r="D1470" s="1" t="s">
        <v>35</v>
      </c>
      <c r="E1470" s="4">
        <v>44994</v>
      </c>
      <c r="F1470" s="8">
        <v>0.66736111111111107</v>
      </c>
      <c r="G1470" s="4">
        <v>44998</v>
      </c>
      <c r="H1470" s="1" t="s">
        <v>1599</v>
      </c>
      <c r="I1470" s="1" t="s">
        <v>120</v>
      </c>
      <c r="J1470" s="5">
        <v>3</v>
      </c>
      <c r="K1470" s="5" t="str">
        <f>VLOOKUP(J1470,'Svátky 2023'!A$18:B$20,2,0)</f>
        <v>jiné</v>
      </c>
      <c r="L1470" s="1" t="s">
        <v>30</v>
      </c>
      <c r="M1470" s="1" t="s">
        <v>31</v>
      </c>
      <c r="N1470" s="1" t="s">
        <v>23</v>
      </c>
      <c r="O1470">
        <f t="shared" si="66"/>
        <v>4</v>
      </c>
      <c r="P1470" t="str">
        <f t="shared" si="67"/>
        <v>ANO</v>
      </c>
      <c r="Q1470" s="4" t="str">
        <f>IFERROR(VLOOKUP(E1470,'Svátky 2023'!B$2:B$14,1,0),"")</f>
        <v/>
      </c>
      <c r="R1470" t="str">
        <f t="shared" si="68"/>
        <v>ANO</v>
      </c>
    </row>
    <row r="1471" spans="1:18" x14ac:dyDescent="0.25">
      <c r="A1471" s="1" t="s">
        <v>4813</v>
      </c>
      <c r="B1471" s="1" t="s">
        <v>4814</v>
      </c>
      <c r="C1471" s="1" t="s">
        <v>4815</v>
      </c>
      <c r="D1471" s="1" t="s">
        <v>100</v>
      </c>
      <c r="E1471" s="4">
        <v>44994</v>
      </c>
      <c r="F1471" s="8">
        <v>0.95208333333333339</v>
      </c>
      <c r="G1471" s="4">
        <v>44998</v>
      </c>
      <c r="H1471" s="1" t="s">
        <v>223</v>
      </c>
      <c r="I1471" s="1" t="s">
        <v>51</v>
      </c>
      <c r="J1471" s="5">
        <v>1</v>
      </c>
      <c r="K1471" s="5" t="str">
        <f>VLOOKUP(J1471,'Svátky 2023'!A$18:B$20,2,0)</f>
        <v>neodkladné</v>
      </c>
      <c r="L1471" s="1" t="s">
        <v>21</v>
      </c>
      <c r="M1471" s="1" t="s">
        <v>22</v>
      </c>
      <c r="N1471" s="1" t="s">
        <v>23</v>
      </c>
      <c r="O1471">
        <f t="shared" si="66"/>
        <v>4</v>
      </c>
      <c r="P1471" t="str">
        <f t="shared" si="67"/>
        <v>ANO</v>
      </c>
      <c r="Q1471" s="4" t="str">
        <f>IFERROR(VLOOKUP(E1471,'Svátky 2023'!B$2:B$14,1,0),"")</f>
        <v/>
      </c>
      <c r="R1471" t="str">
        <f t="shared" si="68"/>
        <v>ANO</v>
      </c>
    </row>
    <row r="1472" spans="1:18" x14ac:dyDescent="0.25">
      <c r="A1472" s="1" t="s">
        <v>4816</v>
      </c>
      <c r="B1472" s="1" t="s">
        <v>4817</v>
      </c>
      <c r="C1472" s="1" t="s">
        <v>4818</v>
      </c>
      <c r="D1472" s="1" t="s">
        <v>35</v>
      </c>
      <c r="E1472" s="4">
        <v>44995</v>
      </c>
      <c r="F1472" s="8">
        <v>0.56944444444444442</v>
      </c>
      <c r="G1472" s="4">
        <v>44998</v>
      </c>
      <c r="H1472" s="1" t="s">
        <v>1942</v>
      </c>
      <c r="I1472" s="1" t="s">
        <v>38</v>
      </c>
      <c r="J1472" s="5">
        <v>1</v>
      </c>
      <c r="K1472" s="5" t="str">
        <f>VLOOKUP(J1472,'Svátky 2023'!A$18:B$20,2,0)</f>
        <v>neodkladné</v>
      </c>
      <c r="L1472" s="1" t="s">
        <v>21</v>
      </c>
      <c r="M1472" s="1" t="s">
        <v>22</v>
      </c>
      <c r="N1472" s="1" t="s">
        <v>23</v>
      </c>
      <c r="O1472">
        <f t="shared" si="66"/>
        <v>5</v>
      </c>
      <c r="P1472" t="str">
        <f t="shared" si="67"/>
        <v>NE</v>
      </c>
      <c r="Q1472" s="4" t="str">
        <f>IFERROR(VLOOKUP(E1472,'Svátky 2023'!B$2:B$14,1,0),"")</f>
        <v/>
      </c>
      <c r="R1472" t="str">
        <f t="shared" si="68"/>
        <v/>
      </c>
    </row>
    <row r="1473" spans="1:18" x14ac:dyDescent="0.25">
      <c r="A1473" s="1" t="s">
        <v>4819</v>
      </c>
      <c r="B1473" s="1" t="s">
        <v>4820</v>
      </c>
      <c r="C1473" s="1" t="s">
        <v>4821</v>
      </c>
      <c r="D1473" s="1" t="s">
        <v>35</v>
      </c>
      <c r="E1473" s="4">
        <v>44995</v>
      </c>
      <c r="F1473" s="8">
        <v>0.58263888888888882</v>
      </c>
      <c r="G1473" s="4">
        <v>44998</v>
      </c>
      <c r="H1473" s="1" t="s">
        <v>835</v>
      </c>
      <c r="I1473" s="1" t="s">
        <v>44</v>
      </c>
      <c r="J1473" s="5">
        <v>3</v>
      </c>
      <c r="K1473" s="5" t="str">
        <f>VLOOKUP(J1473,'Svátky 2023'!A$18:B$20,2,0)</f>
        <v>jiné</v>
      </c>
      <c r="L1473" s="1" t="s">
        <v>30</v>
      </c>
      <c r="M1473" s="1" t="s">
        <v>31</v>
      </c>
      <c r="N1473" s="1" t="s">
        <v>23</v>
      </c>
      <c r="O1473">
        <f t="shared" si="66"/>
        <v>5</v>
      </c>
      <c r="P1473" t="str">
        <f t="shared" si="67"/>
        <v>NE</v>
      </c>
      <c r="Q1473" s="4" t="str">
        <f>IFERROR(VLOOKUP(E1473,'Svátky 2023'!B$2:B$14,1,0),"")</f>
        <v/>
      </c>
      <c r="R1473" t="str">
        <f t="shared" si="68"/>
        <v/>
      </c>
    </row>
    <row r="1474" spans="1:18" x14ac:dyDescent="0.25">
      <c r="A1474" s="1" t="s">
        <v>4822</v>
      </c>
      <c r="B1474" s="1" t="s">
        <v>4823</v>
      </c>
      <c r="C1474" s="1" t="s">
        <v>4824</v>
      </c>
      <c r="D1474" s="1" t="s">
        <v>16</v>
      </c>
      <c r="E1474" s="4">
        <v>44996</v>
      </c>
      <c r="F1474" s="8">
        <v>0.48958333333333331</v>
      </c>
      <c r="G1474" s="4">
        <v>44998</v>
      </c>
      <c r="H1474" s="1" t="s">
        <v>1373</v>
      </c>
      <c r="I1474" s="1" t="s">
        <v>38</v>
      </c>
      <c r="J1474" s="5">
        <v>3</v>
      </c>
      <c r="K1474" s="5" t="str">
        <f>VLOOKUP(J1474,'Svátky 2023'!A$18:B$20,2,0)</f>
        <v>jiné</v>
      </c>
      <c r="L1474" s="1" t="s">
        <v>20</v>
      </c>
      <c r="M1474" s="1" t="s">
        <v>22</v>
      </c>
      <c r="N1474" s="1" t="s">
        <v>23</v>
      </c>
      <c r="O1474">
        <f t="shared" si="66"/>
        <v>6</v>
      </c>
      <c r="P1474" t="str">
        <f t="shared" si="67"/>
        <v>NE</v>
      </c>
      <c r="Q1474" s="4" t="str">
        <f>IFERROR(VLOOKUP(E1474,'Svátky 2023'!B$2:B$14,1,0),"")</f>
        <v/>
      </c>
      <c r="R1474" t="str">
        <f t="shared" si="68"/>
        <v>ANO</v>
      </c>
    </row>
    <row r="1475" spans="1:18" x14ac:dyDescent="0.25">
      <c r="A1475" s="1" t="s">
        <v>4825</v>
      </c>
      <c r="B1475" s="1" t="s">
        <v>4826</v>
      </c>
      <c r="C1475" s="1" t="s">
        <v>4827</v>
      </c>
      <c r="D1475" s="1" t="s">
        <v>16</v>
      </c>
      <c r="E1475" s="4">
        <v>44996</v>
      </c>
      <c r="F1475" s="8">
        <v>0.49444444444444446</v>
      </c>
      <c r="G1475" s="4">
        <v>44998</v>
      </c>
      <c r="H1475" s="1" t="s">
        <v>1037</v>
      </c>
      <c r="I1475" s="1" t="s">
        <v>44</v>
      </c>
      <c r="J1475" s="5">
        <v>3</v>
      </c>
      <c r="K1475" s="5" t="str">
        <f>VLOOKUP(J1475,'Svátky 2023'!A$18:B$20,2,0)</f>
        <v>jiné</v>
      </c>
      <c r="L1475" s="1" t="s">
        <v>30</v>
      </c>
      <c r="M1475" s="1" t="s">
        <v>31</v>
      </c>
      <c r="N1475" s="1" t="s">
        <v>23</v>
      </c>
      <c r="O1475">
        <f t="shared" ref="O1475:O1538" si="69">WEEKDAY(E1475,2)</f>
        <v>6</v>
      </c>
      <c r="P1475" t="str">
        <f t="shared" ref="P1475:P1538" si="70">IF(F1475&gt;V$1,"ANO",IF(F1475&lt;X$1,"ANO","NE"))</f>
        <v>NE</v>
      </c>
      <c r="Q1475" s="4" t="str">
        <f>IFERROR(VLOOKUP(E1475,'Svátky 2023'!B$2:B$14,1,0),"")</f>
        <v/>
      </c>
      <c r="R1475" t="str">
        <f t="shared" ref="R1475:R1538" si="71">IF(OR(O1475&gt;5,P1475="ANO",Q1475&lt;&gt;""),"ANO","")</f>
        <v>ANO</v>
      </c>
    </row>
    <row r="1476" spans="1:18" x14ac:dyDescent="0.25">
      <c r="A1476" s="1" t="s">
        <v>4828</v>
      </c>
      <c r="B1476" s="1" t="s">
        <v>4829</v>
      </c>
      <c r="C1476" s="1" t="s">
        <v>4830</v>
      </c>
      <c r="D1476" s="1" t="s">
        <v>35</v>
      </c>
      <c r="E1476" s="4">
        <v>44997</v>
      </c>
      <c r="F1476" s="8">
        <v>0.51111111111111118</v>
      </c>
      <c r="G1476" s="4">
        <v>44998</v>
      </c>
      <c r="H1476" s="1" t="s">
        <v>587</v>
      </c>
      <c r="I1476" s="1" t="s">
        <v>51</v>
      </c>
      <c r="J1476" s="5">
        <v>1</v>
      </c>
      <c r="K1476" s="5" t="str">
        <f>VLOOKUP(J1476,'Svátky 2023'!A$18:B$20,2,0)</f>
        <v>neodkladné</v>
      </c>
      <c r="L1476" s="1" t="s">
        <v>21</v>
      </c>
      <c r="M1476" s="1" t="s">
        <v>22</v>
      </c>
      <c r="N1476" s="1" t="s">
        <v>23</v>
      </c>
      <c r="O1476">
        <f t="shared" si="69"/>
        <v>7</v>
      </c>
      <c r="P1476" t="str">
        <f t="shared" si="70"/>
        <v>NE</v>
      </c>
      <c r="Q1476" s="4" t="str">
        <f>IFERROR(VLOOKUP(E1476,'Svátky 2023'!B$2:B$14,1,0),"")</f>
        <v/>
      </c>
      <c r="R1476" t="str">
        <f t="shared" si="71"/>
        <v>ANO</v>
      </c>
    </row>
    <row r="1477" spans="1:18" x14ac:dyDescent="0.25">
      <c r="A1477" s="1" t="s">
        <v>4831</v>
      </c>
      <c r="B1477" s="1" t="s">
        <v>4832</v>
      </c>
      <c r="C1477" s="1" t="s">
        <v>4833</v>
      </c>
      <c r="D1477" s="1" t="s">
        <v>48</v>
      </c>
      <c r="E1477" s="4">
        <v>44998</v>
      </c>
      <c r="F1477" s="8">
        <v>0.22430555555555556</v>
      </c>
      <c r="G1477" s="4">
        <v>44999</v>
      </c>
      <c r="H1477" s="1" t="s">
        <v>636</v>
      </c>
      <c r="I1477" s="1" t="s">
        <v>151</v>
      </c>
      <c r="J1477" s="5">
        <v>1</v>
      </c>
      <c r="K1477" s="5" t="str">
        <f>VLOOKUP(J1477,'Svátky 2023'!A$18:B$20,2,0)</f>
        <v>neodkladné</v>
      </c>
      <c r="L1477" s="1" t="s">
        <v>21</v>
      </c>
      <c r="M1477" s="1" t="s">
        <v>22</v>
      </c>
      <c r="N1477" s="1" t="s">
        <v>23</v>
      </c>
      <c r="O1477">
        <f t="shared" si="69"/>
        <v>1</v>
      </c>
      <c r="P1477" t="str">
        <f t="shared" si="70"/>
        <v>ANO</v>
      </c>
      <c r="Q1477" s="4" t="str">
        <f>IFERROR(VLOOKUP(E1477,'Svátky 2023'!B$2:B$14,1,0),"")</f>
        <v/>
      </c>
      <c r="R1477" t="str">
        <f t="shared" si="71"/>
        <v>ANO</v>
      </c>
    </row>
    <row r="1478" spans="1:18" x14ac:dyDescent="0.25">
      <c r="A1478" s="1" t="s">
        <v>4834</v>
      </c>
      <c r="B1478" s="1" t="s">
        <v>4835</v>
      </c>
      <c r="C1478" s="1" t="s">
        <v>4836</v>
      </c>
      <c r="D1478" s="1" t="s">
        <v>48</v>
      </c>
      <c r="E1478" s="4">
        <v>44998</v>
      </c>
      <c r="F1478" s="8">
        <v>0.23541666666666669</v>
      </c>
      <c r="G1478" s="4">
        <v>44999</v>
      </c>
      <c r="H1478" s="1" t="s">
        <v>1412</v>
      </c>
      <c r="I1478" s="1" t="s">
        <v>145</v>
      </c>
      <c r="J1478" s="5">
        <v>3</v>
      </c>
      <c r="K1478" s="5" t="str">
        <f>VLOOKUP(J1478,'Svátky 2023'!A$18:B$20,2,0)</f>
        <v>jiné</v>
      </c>
      <c r="L1478" s="1" t="s">
        <v>30</v>
      </c>
      <c r="M1478" s="1" t="s">
        <v>31</v>
      </c>
      <c r="N1478" s="1" t="s">
        <v>23</v>
      </c>
      <c r="O1478">
        <f t="shared" si="69"/>
        <v>1</v>
      </c>
      <c r="P1478" t="str">
        <f t="shared" si="70"/>
        <v>ANO</v>
      </c>
      <c r="Q1478" s="4" t="str">
        <f>IFERROR(VLOOKUP(E1478,'Svátky 2023'!B$2:B$14,1,0),"")</f>
        <v/>
      </c>
      <c r="R1478" t="str">
        <f t="shared" si="71"/>
        <v>ANO</v>
      </c>
    </row>
    <row r="1479" spans="1:18" x14ac:dyDescent="0.25">
      <c r="A1479" s="1" t="s">
        <v>4837</v>
      </c>
      <c r="B1479" s="1" t="s">
        <v>4838</v>
      </c>
      <c r="C1479" s="1" t="s">
        <v>4839</v>
      </c>
      <c r="D1479" s="1" t="s">
        <v>16</v>
      </c>
      <c r="E1479" s="4">
        <v>44988</v>
      </c>
      <c r="F1479" s="8">
        <v>0.46388888888888885</v>
      </c>
      <c r="G1479" s="4">
        <v>44999</v>
      </c>
      <c r="H1479" s="1" t="s">
        <v>2988</v>
      </c>
      <c r="I1479" s="1" t="s">
        <v>258</v>
      </c>
      <c r="J1479" s="5">
        <v>1</v>
      </c>
      <c r="K1479" s="5" t="str">
        <f>VLOOKUP(J1479,'Svátky 2023'!A$18:B$20,2,0)</f>
        <v>neodkladné</v>
      </c>
      <c r="L1479" s="1" t="s">
        <v>31</v>
      </c>
      <c r="M1479" s="1" t="s">
        <v>22</v>
      </c>
      <c r="N1479" s="1" t="s">
        <v>23</v>
      </c>
      <c r="O1479">
        <f t="shared" si="69"/>
        <v>5</v>
      </c>
      <c r="P1479" t="str">
        <f t="shared" si="70"/>
        <v>NE</v>
      </c>
      <c r="Q1479" s="4" t="str">
        <f>IFERROR(VLOOKUP(E1479,'Svátky 2023'!B$2:B$14,1,0),"")</f>
        <v/>
      </c>
      <c r="R1479" t="str">
        <f t="shared" si="71"/>
        <v/>
      </c>
    </row>
    <row r="1480" spans="1:18" x14ac:dyDescent="0.25">
      <c r="A1480" s="1" t="s">
        <v>4840</v>
      </c>
      <c r="B1480" s="1" t="s">
        <v>4841</v>
      </c>
      <c r="C1480" s="1" t="s">
        <v>4842</v>
      </c>
      <c r="D1480" s="1" t="s">
        <v>35</v>
      </c>
      <c r="E1480" s="4">
        <v>44992</v>
      </c>
      <c r="F1480" s="8">
        <v>0.6875</v>
      </c>
      <c r="G1480" s="4">
        <v>44999</v>
      </c>
      <c r="H1480" s="1" t="s">
        <v>727</v>
      </c>
      <c r="I1480" s="1" t="s">
        <v>151</v>
      </c>
      <c r="J1480" s="5">
        <v>3</v>
      </c>
      <c r="K1480" s="5" t="str">
        <f>VLOOKUP(J1480,'Svátky 2023'!A$18:B$20,2,0)</f>
        <v>jiné</v>
      </c>
      <c r="L1480" s="1" t="s">
        <v>21</v>
      </c>
      <c r="M1480" s="1" t="s">
        <v>22</v>
      </c>
      <c r="N1480" s="1" t="s">
        <v>23</v>
      </c>
      <c r="O1480">
        <f t="shared" si="69"/>
        <v>2</v>
      </c>
      <c r="P1480" t="str">
        <f t="shared" si="70"/>
        <v>ANO</v>
      </c>
      <c r="Q1480" s="4" t="str">
        <f>IFERROR(VLOOKUP(E1480,'Svátky 2023'!B$2:B$14,1,0),"")</f>
        <v/>
      </c>
      <c r="R1480" t="str">
        <f t="shared" si="71"/>
        <v>ANO</v>
      </c>
    </row>
    <row r="1481" spans="1:18" x14ac:dyDescent="0.25">
      <c r="A1481" s="1" t="s">
        <v>4843</v>
      </c>
      <c r="B1481" s="1" t="s">
        <v>4844</v>
      </c>
      <c r="C1481" s="1" t="s">
        <v>4845</v>
      </c>
      <c r="D1481" s="1" t="s">
        <v>48</v>
      </c>
      <c r="E1481" s="4">
        <v>44993</v>
      </c>
      <c r="F1481" s="8">
        <v>0.47986111111111113</v>
      </c>
      <c r="G1481" s="4">
        <v>44999</v>
      </c>
      <c r="H1481" s="1" t="s">
        <v>1341</v>
      </c>
      <c r="I1481" s="1" t="s">
        <v>19</v>
      </c>
      <c r="J1481" s="5">
        <v>2</v>
      </c>
      <c r="K1481" s="5" t="str">
        <f>VLOOKUP(J1481,'Svátky 2023'!A$18:B$20,2,0)</f>
        <v>plánované</v>
      </c>
      <c r="L1481" s="1" t="s">
        <v>21</v>
      </c>
      <c r="M1481" s="1" t="s">
        <v>22</v>
      </c>
      <c r="N1481" s="1" t="s">
        <v>23</v>
      </c>
      <c r="O1481">
        <f t="shared" si="69"/>
        <v>3</v>
      </c>
      <c r="P1481" t="str">
        <f t="shared" si="70"/>
        <v>NE</v>
      </c>
      <c r="Q1481" s="4" t="str">
        <f>IFERROR(VLOOKUP(E1481,'Svátky 2023'!B$2:B$14,1,0),"")</f>
        <v/>
      </c>
      <c r="R1481" t="str">
        <f t="shared" si="71"/>
        <v/>
      </c>
    </row>
    <row r="1482" spans="1:18" x14ac:dyDescent="0.25">
      <c r="A1482" s="1" t="s">
        <v>4846</v>
      </c>
      <c r="B1482" s="1" t="s">
        <v>4847</v>
      </c>
      <c r="C1482" s="1" t="s">
        <v>4848</v>
      </c>
      <c r="D1482" s="1" t="s">
        <v>35</v>
      </c>
      <c r="E1482" s="4">
        <v>44995</v>
      </c>
      <c r="F1482" s="8">
        <v>0.72986111111111107</v>
      </c>
      <c r="G1482" s="4">
        <v>44999</v>
      </c>
      <c r="H1482" s="1" t="s">
        <v>330</v>
      </c>
      <c r="I1482" s="1" t="s">
        <v>19</v>
      </c>
      <c r="J1482" s="5">
        <v>1</v>
      </c>
      <c r="K1482" s="5" t="str">
        <f>VLOOKUP(J1482,'Svátky 2023'!A$18:B$20,2,0)</f>
        <v>neodkladné</v>
      </c>
      <c r="L1482" s="1" t="s">
        <v>22</v>
      </c>
      <c r="M1482" s="1" t="s">
        <v>22</v>
      </c>
      <c r="N1482" s="1" t="s">
        <v>31</v>
      </c>
      <c r="O1482">
        <f t="shared" si="69"/>
        <v>5</v>
      </c>
      <c r="P1482" t="str">
        <f t="shared" si="70"/>
        <v>ANO</v>
      </c>
      <c r="Q1482" s="4" t="str">
        <f>IFERROR(VLOOKUP(E1482,'Svátky 2023'!B$2:B$14,1,0),"")</f>
        <v/>
      </c>
      <c r="R1482" t="str">
        <f t="shared" si="71"/>
        <v>ANO</v>
      </c>
    </row>
    <row r="1483" spans="1:18" x14ac:dyDescent="0.25">
      <c r="A1483" s="1" t="s">
        <v>4850</v>
      </c>
      <c r="B1483" s="1" t="s">
        <v>4851</v>
      </c>
      <c r="C1483" s="1" t="s">
        <v>4852</v>
      </c>
      <c r="D1483" s="1" t="s">
        <v>48</v>
      </c>
      <c r="E1483" s="4">
        <v>44997</v>
      </c>
      <c r="F1483" s="8">
        <v>0.54722222222222217</v>
      </c>
      <c r="G1483" s="4">
        <v>44999</v>
      </c>
      <c r="H1483" s="1" t="s">
        <v>129</v>
      </c>
      <c r="I1483" s="1" t="s">
        <v>51</v>
      </c>
      <c r="J1483" s="5">
        <v>2</v>
      </c>
      <c r="K1483" s="5" t="str">
        <f>VLOOKUP(J1483,'Svátky 2023'!A$18:B$20,2,0)</f>
        <v>plánované</v>
      </c>
      <c r="L1483" s="1" t="s">
        <v>21</v>
      </c>
      <c r="M1483" s="1" t="s">
        <v>22</v>
      </c>
      <c r="N1483" s="1" t="s">
        <v>23</v>
      </c>
      <c r="O1483">
        <f t="shared" si="69"/>
        <v>7</v>
      </c>
      <c r="P1483" t="str">
        <f t="shared" si="70"/>
        <v>NE</v>
      </c>
      <c r="Q1483" s="4" t="str">
        <f>IFERROR(VLOOKUP(E1483,'Svátky 2023'!B$2:B$14,1,0),"")</f>
        <v/>
      </c>
      <c r="R1483" t="str">
        <f t="shared" si="71"/>
        <v>ANO</v>
      </c>
    </row>
    <row r="1484" spans="1:18" x14ac:dyDescent="0.25">
      <c r="A1484" s="1" t="s">
        <v>4853</v>
      </c>
      <c r="B1484" s="1" t="s">
        <v>4854</v>
      </c>
      <c r="C1484" s="1" t="s">
        <v>4855</v>
      </c>
      <c r="D1484" s="1" t="s">
        <v>48</v>
      </c>
      <c r="E1484" s="4">
        <v>44997</v>
      </c>
      <c r="F1484" s="8">
        <v>0.55069444444444449</v>
      </c>
      <c r="G1484" s="4">
        <v>44999</v>
      </c>
      <c r="H1484" s="1" t="s">
        <v>1845</v>
      </c>
      <c r="I1484" s="1" t="s">
        <v>120</v>
      </c>
      <c r="J1484" s="5">
        <v>3</v>
      </c>
      <c r="K1484" s="5" t="str">
        <f>VLOOKUP(J1484,'Svátky 2023'!A$18:B$20,2,0)</f>
        <v>jiné</v>
      </c>
      <c r="L1484" s="1" t="s">
        <v>30</v>
      </c>
      <c r="M1484" s="1" t="s">
        <v>31</v>
      </c>
      <c r="N1484" s="1" t="s">
        <v>23</v>
      </c>
      <c r="O1484">
        <f t="shared" si="69"/>
        <v>7</v>
      </c>
      <c r="P1484" t="str">
        <f t="shared" si="70"/>
        <v>NE</v>
      </c>
      <c r="Q1484" s="4" t="str">
        <f>IFERROR(VLOOKUP(E1484,'Svátky 2023'!B$2:B$14,1,0),"")</f>
        <v/>
      </c>
      <c r="R1484" t="str">
        <f t="shared" si="71"/>
        <v>ANO</v>
      </c>
    </row>
    <row r="1485" spans="1:18" x14ac:dyDescent="0.25">
      <c r="A1485" s="1" t="s">
        <v>4856</v>
      </c>
      <c r="B1485" s="1" t="s">
        <v>4857</v>
      </c>
      <c r="C1485" s="1" t="s">
        <v>4858</v>
      </c>
      <c r="D1485" s="1" t="s">
        <v>35</v>
      </c>
      <c r="E1485" s="4">
        <v>44997</v>
      </c>
      <c r="F1485" s="8">
        <v>0.55833333333333335</v>
      </c>
      <c r="G1485" s="4">
        <v>44999</v>
      </c>
      <c r="H1485" s="1" t="s">
        <v>2582</v>
      </c>
      <c r="I1485" s="1" t="s">
        <v>51</v>
      </c>
      <c r="J1485" s="5">
        <v>2</v>
      </c>
      <c r="K1485" s="5" t="str">
        <f>VLOOKUP(J1485,'Svátky 2023'!A$18:B$20,2,0)</f>
        <v>plánované</v>
      </c>
      <c r="L1485" s="1" t="s">
        <v>21</v>
      </c>
      <c r="M1485" s="1" t="s">
        <v>22</v>
      </c>
      <c r="N1485" s="1" t="s">
        <v>23</v>
      </c>
      <c r="O1485">
        <f t="shared" si="69"/>
        <v>7</v>
      </c>
      <c r="P1485" t="str">
        <f t="shared" si="70"/>
        <v>NE</v>
      </c>
      <c r="Q1485" s="4" t="str">
        <f>IFERROR(VLOOKUP(E1485,'Svátky 2023'!B$2:B$14,1,0),"")</f>
        <v/>
      </c>
      <c r="R1485" t="str">
        <f t="shared" si="71"/>
        <v>ANO</v>
      </c>
    </row>
    <row r="1486" spans="1:18" x14ac:dyDescent="0.25">
      <c r="A1486" s="1" t="s">
        <v>4859</v>
      </c>
      <c r="B1486" s="1" t="s">
        <v>4860</v>
      </c>
      <c r="C1486" s="1" t="s">
        <v>4861</v>
      </c>
      <c r="D1486" s="1" t="s">
        <v>35</v>
      </c>
      <c r="E1486" s="4">
        <v>44997</v>
      </c>
      <c r="F1486" s="8">
        <v>0.56319444444444444</v>
      </c>
      <c r="G1486" s="4">
        <v>44999</v>
      </c>
      <c r="H1486" s="1" t="s">
        <v>1044</v>
      </c>
      <c r="I1486" s="1" t="s">
        <v>120</v>
      </c>
      <c r="J1486" s="5">
        <v>3</v>
      </c>
      <c r="K1486" s="5" t="str">
        <f>VLOOKUP(J1486,'Svátky 2023'!A$18:B$20,2,0)</f>
        <v>jiné</v>
      </c>
      <c r="L1486" s="1" t="s">
        <v>30</v>
      </c>
      <c r="M1486" s="1" t="s">
        <v>31</v>
      </c>
      <c r="N1486" s="1" t="s">
        <v>23</v>
      </c>
      <c r="O1486">
        <f t="shared" si="69"/>
        <v>7</v>
      </c>
      <c r="P1486" t="str">
        <f t="shared" si="70"/>
        <v>NE</v>
      </c>
      <c r="Q1486" s="4" t="str">
        <f>IFERROR(VLOOKUP(E1486,'Svátky 2023'!B$2:B$14,1,0),"")</f>
        <v/>
      </c>
      <c r="R1486" t="str">
        <f t="shared" si="71"/>
        <v>ANO</v>
      </c>
    </row>
    <row r="1487" spans="1:18" x14ac:dyDescent="0.25">
      <c r="A1487" s="1" t="s">
        <v>4862</v>
      </c>
      <c r="B1487" s="1" t="s">
        <v>4863</v>
      </c>
      <c r="C1487" s="1" t="s">
        <v>4864</v>
      </c>
      <c r="D1487" s="1" t="s">
        <v>35</v>
      </c>
      <c r="E1487" s="4">
        <v>44997</v>
      </c>
      <c r="F1487" s="8">
        <v>0.56874999999999998</v>
      </c>
      <c r="G1487" s="4">
        <v>44999</v>
      </c>
      <c r="H1487" s="1" t="s">
        <v>186</v>
      </c>
      <c r="I1487" s="1" t="s">
        <v>151</v>
      </c>
      <c r="J1487" s="5">
        <v>2</v>
      </c>
      <c r="K1487" s="5" t="str">
        <f>VLOOKUP(J1487,'Svátky 2023'!A$18:B$20,2,0)</f>
        <v>plánované</v>
      </c>
      <c r="L1487" s="1" t="s">
        <v>21</v>
      </c>
      <c r="M1487" s="1" t="s">
        <v>22</v>
      </c>
      <c r="N1487" s="1" t="s">
        <v>23</v>
      </c>
      <c r="O1487">
        <f t="shared" si="69"/>
        <v>7</v>
      </c>
      <c r="P1487" t="str">
        <f t="shared" si="70"/>
        <v>NE</v>
      </c>
      <c r="Q1487" s="4" t="str">
        <f>IFERROR(VLOOKUP(E1487,'Svátky 2023'!B$2:B$14,1,0),"")</f>
        <v/>
      </c>
      <c r="R1487" t="str">
        <f t="shared" si="71"/>
        <v>ANO</v>
      </c>
    </row>
    <row r="1488" spans="1:18" x14ac:dyDescent="0.25">
      <c r="A1488" s="1" t="s">
        <v>4865</v>
      </c>
      <c r="B1488" s="1" t="s">
        <v>4866</v>
      </c>
      <c r="C1488" s="1" t="s">
        <v>4867</v>
      </c>
      <c r="D1488" s="1" t="s">
        <v>35</v>
      </c>
      <c r="E1488" s="4">
        <v>44997</v>
      </c>
      <c r="F1488" s="8">
        <v>0.57500000000000007</v>
      </c>
      <c r="G1488" s="4">
        <v>44999</v>
      </c>
      <c r="H1488" s="1" t="s">
        <v>3605</v>
      </c>
      <c r="I1488" s="1" t="s">
        <v>51</v>
      </c>
      <c r="J1488" s="5">
        <v>3</v>
      </c>
      <c r="K1488" s="5" t="str">
        <f>VLOOKUP(J1488,'Svátky 2023'!A$18:B$20,2,0)</f>
        <v>jiné</v>
      </c>
      <c r="L1488" s="1" t="s">
        <v>21</v>
      </c>
      <c r="M1488" s="1" t="s">
        <v>22</v>
      </c>
      <c r="N1488" s="1" t="s">
        <v>23</v>
      </c>
      <c r="O1488">
        <f t="shared" si="69"/>
        <v>7</v>
      </c>
      <c r="P1488" t="str">
        <f t="shared" si="70"/>
        <v>NE</v>
      </c>
      <c r="Q1488" s="4" t="str">
        <f>IFERROR(VLOOKUP(E1488,'Svátky 2023'!B$2:B$14,1,0),"")</f>
        <v/>
      </c>
      <c r="R1488" t="str">
        <f t="shared" si="71"/>
        <v>ANO</v>
      </c>
    </row>
    <row r="1489" spans="1:18" x14ac:dyDescent="0.25">
      <c r="A1489" s="1" t="s">
        <v>4868</v>
      </c>
      <c r="B1489" s="1" t="s">
        <v>4869</v>
      </c>
      <c r="C1489" s="1" t="s">
        <v>4870</v>
      </c>
      <c r="D1489" s="1" t="s">
        <v>35</v>
      </c>
      <c r="E1489" s="4">
        <v>44997</v>
      </c>
      <c r="F1489" s="8">
        <v>0.58680555555555558</v>
      </c>
      <c r="G1489" s="4">
        <v>44999</v>
      </c>
      <c r="H1489" s="1" t="s">
        <v>1578</v>
      </c>
      <c r="I1489" s="1" t="s">
        <v>51</v>
      </c>
      <c r="J1489" s="5">
        <v>2</v>
      </c>
      <c r="K1489" s="5" t="str">
        <f>VLOOKUP(J1489,'Svátky 2023'!A$18:B$20,2,0)</f>
        <v>plánované</v>
      </c>
      <c r="L1489" s="1" t="s">
        <v>21</v>
      </c>
      <c r="M1489" s="1" t="s">
        <v>31</v>
      </c>
      <c r="N1489" s="1" t="s">
        <v>23</v>
      </c>
      <c r="O1489">
        <f t="shared" si="69"/>
        <v>7</v>
      </c>
      <c r="P1489" t="str">
        <f t="shared" si="70"/>
        <v>NE</v>
      </c>
      <c r="Q1489" s="4" t="str">
        <f>IFERROR(VLOOKUP(E1489,'Svátky 2023'!B$2:B$14,1,0),"")</f>
        <v/>
      </c>
      <c r="R1489" t="str">
        <f t="shared" si="71"/>
        <v>ANO</v>
      </c>
    </row>
    <row r="1490" spans="1:18" x14ac:dyDescent="0.25">
      <c r="A1490" s="1" t="s">
        <v>4871</v>
      </c>
      <c r="B1490" s="1" t="s">
        <v>4872</v>
      </c>
      <c r="C1490" s="1" t="s">
        <v>4873</v>
      </c>
      <c r="D1490" s="1" t="s">
        <v>16</v>
      </c>
      <c r="E1490" s="4">
        <v>44997</v>
      </c>
      <c r="F1490" s="8">
        <v>0.59375</v>
      </c>
      <c r="G1490" s="4">
        <v>44999</v>
      </c>
      <c r="H1490" s="1" t="s">
        <v>2101</v>
      </c>
      <c r="I1490" s="1" t="s">
        <v>151</v>
      </c>
      <c r="J1490" s="5">
        <v>2</v>
      </c>
      <c r="K1490" s="5" t="str">
        <f>VLOOKUP(J1490,'Svátky 2023'!A$18:B$20,2,0)</f>
        <v>plánované</v>
      </c>
      <c r="L1490" s="1" t="s">
        <v>21</v>
      </c>
      <c r="M1490" s="1" t="s">
        <v>22</v>
      </c>
      <c r="N1490" s="1" t="s">
        <v>23</v>
      </c>
      <c r="O1490">
        <f t="shared" si="69"/>
        <v>7</v>
      </c>
      <c r="P1490" t="str">
        <f t="shared" si="70"/>
        <v>NE</v>
      </c>
      <c r="Q1490" s="4" t="str">
        <f>IFERROR(VLOOKUP(E1490,'Svátky 2023'!B$2:B$14,1,0),"")</f>
        <v/>
      </c>
      <c r="R1490" t="str">
        <f t="shared" si="71"/>
        <v>ANO</v>
      </c>
    </row>
    <row r="1491" spans="1:18" x14ac:dyDescent="0.25">
      <c r="A1491" s="1" t="s">
        <v>4874</v>
      </c>
      <c r="B1491" s="1" t="s">
        <v>4875</v>
      </c>
      <c r="C1491" s="1" t="s">
        <v>4876</v>
      </c>
      <c r="D1491" s="1" t="s">
        <v>64</v>
      </c>
      <c r="E1491" s="4">
        <v>44997</v>
      </c>
      <c r="F1491" s="8">
        <v>0.59861111111111109</v>
      </c>
      <c r="G1491" s="4">
        <v>44999</v>
      </c>
      <c r="H1491" s="1" t="s">
        <v>560</v>
      </c>
      <c r="I1491" s="1" t="s">
        <v>151</v>
      </c>
      <c r="J1491" s="5">
        <v>3</v>
      </c>
      <c r="K1491" s="5" t="str">
        <f>VLOOKUP(J1491,'Svátky 2023'!A$18:B$20,2,0)</f>
        <v>jiné</v>
      </c>
      <c r="L1491" s="1" t="s">
        <v>21</v>
      </c>
      <c r="M1491" s="1" t="s">
        <v>22</v>
      </c>
      <c r="N1491" s="1" t="s">
        <v>23</v>
      </c>
      <c r="O1491">
        <f t="shared" si="69"/>
        <v>7</v>
      </c>
      <c r="P1491" t="str">
        <f t="shared" si="70"/>
        <v>NE</v>
      </c>
      <c r="Q1491" s="4" t="str">
        <f>IFERROR(VLOOKUP(E1491,'Svátky 2023'!B$2:B$14,1,0),"")</f>
        <v/>
      </c>
      <c r="R1491" t="str">
        <f t="shared" si="71"/>
        <v>ANO</v>
      </c>
    </row>
    <row r="1492" spans="1:18" x14ac:dyDescent="0.25">
      <c r="A1492" s="1" t="s">
        <v>4877</v>
      </c>
      <c r="B1492" s="1" t="s">
        <v>4878</v>
      </c>
      <c r="C1492" s="1" t="s">
        <v>4879</v>
      </c>
      <c r="D1492" s="1" t="s">
        <v>64</v>
      </c>
      <c r="E1492" s="4">
        <v>44997</v>
      </c>
      <c r="F1492" s="8">
        <v>0.61458333333333337</v>
      </c>
      <c r="G1492" s="4">
        <v>44999</v>
      </c>
      <c r="H1492" s="1" t="s">
        <v>2949</v>
      </c>
      <c r="I1492" s="1" t="s">
        <v>151</v>
      </c>
      <c r="J1492" s="5">
        <v>2</v>
      </c>
      <c r="K1492" s="5" t="str">
        <f>VLOOKUP(J1492,'Svátky 2023'!A$18:B$20,2,0)</f>
        <v>plánované</v>
      </c>
      <c r="L1492" s="1" t="s">
        <v>21</v>
      </c>
      <c r="M1492" s="1" t="s">
        <v>22</v>
      </c>
      <c r="N1492" s="1" t="s">
        <v>23</v>
      </c>
      <c r="O1492">
        <f t="shared" si="69"/>
        <v>7</v>
      </c>
      <c r="P1492" t="str">
        <f t="shared" si="70"/>
        <v>NE</v>
      </c>
      <c r="Q1492" s="4" t="str">
        <f>IFERROR(VLOOKUP(E1492,'Svátky 2023'!B$2:B$14,1,0),"")</f>
        <v/>
      </c>
      <c r="R1492" t="str">
        <f t="shared" si="71"/>
        <v>ANO</v>
      </c>
    </row>
    <row r="1493" spans="1:18" x14ac:dyDescent="0.25">
      <c r="A1493" s="1" t="s">
        <v>4880</v>
      </c>
      <c r="B1493" s="1" t="s">
        <v>4881</v>
      </c>
      <c r="C1493" s="1" t="s">
        <v>4882</v>
      </c>
      <c r="D1493" s="1" t="s">
        <v>64</v>
      </c>
      <c r="E1493" s="4">
        <v>44997</v>
      </c>
      <c r="F1493" s="8">
        <v>0.61805555555555558</v>
      </c>
      <c r="G1493" s="4">
        <v>44999</v>
      </c>
      <c r="H1493" s="1" t="s">
        <v>1691</v>
      </c>
      <c r="I1493" s="1" t="s">
        <v>145</v>
      </c>
      <c r="J1493" s="5">
        <v>3</v>
      </c>
      <c r="K1493" s="5" t="str">
        <f>VLOOKUP(J1493,'Svátky 2023'!A$18:B$20,2,0)</f>
        <v>jiné</v>
      </c>
      <c r="L1493" s="1" t="s">
        <v>30</v>
      </c>
      <c r="M1493" s="1" t="s">
        <v>31</v>
      </c>
      <c r="N1493" s="1" t="s">
        <v>23</v>
      </c>
      <c r="O1493">
        <f t="shared" si="69"/>
        <v>7</v>
      </c>
      <c r="P1493" t="str">
        <f t="shared" si="70"/>
        <v>NE</v>
      </c>
      <c r="Q1493" s="4" t="str">
        <f>IFERROR(VLOOKUP(E1493,'Svátky 2023'!B$2:B$14,1,0),"")</f>
        <v/>
      </c>
      <c r="R1493" t="str">
        <f t="shared" si="71"/>
        <v>ANO</v>
      </c>
    </row>
    <row r="1494" spans="1:18" x14ac:dyDescent="0.25">
      <c r="A1494" s="1" t="s">
        <v>4883</v>
      </c>
      <c r="B1494" s="1" t="s">
        <v>4884</v>
      </c>
      <c r="C1494" s="1" t="s">
        <v>4885</v>
      </c>
      <c r="D1494" s="1" t="s">
        <v>48</v>
      </c>
      <c r="E1494" s="4">
        <v>44997</v>
      </c>
      <c r="F1494" s="8">
        <v>0.62430555555555556</v>
      </c>
      <c r="G1494" s="4">
        <v>44999</v>
      </c>
      <c r="H1494" s="1" t="s">
        <v>582</v>
      </c>
      <c r="I1494" s="1" t="s">
        <v>51</v>
      </c>
      <c r="J1494" s="5">
        <v>2</v>
      </c>
      <c r="K1494" s="5" t="str">
        <f>VLOOKUP(J1494,'Svátky 2023'!A$18:B$20,2,0)</f>
        <v>plánované</v>
      </c>
      <c r="L1494" s="1" t="s">
        <v>21</v>
      </c>
      <c r="M1494" s="1" t="s">
        <v>22</v>
      </c>
      <c r="N1494" s="1" t="s">
        <v>23</v>
      </c>
      <c r="O1494">
        <f t="shared" si="69"/>
        <v>7</v>
      </c>
      <c r="P1494" t="str">
        <f t="shared" si="70"/>
        <v>NE</v>
      </c>
      <c r="Q1494" s="4" t="str">
        <f>IFERROR(VLOOKUP(E1494,'Svátky 2023'!B$2:B$14,1,0),"")</f>
        <v/>
      </c>
      <c r="R1494" t="str">
        <f t="shared" si="71"/>
        <v>ANO</v>
      </c>
    </row>
    <row r="1495" spans="1:18" x14ac:dyDescent="0.25">
      <c r="A1495" s="1" t="s">
        <v>4886</v>
      </c>
      <c r="B1495" s="1" t="s">
        <v>4887</v>
      </c>
      <c r="C1495" s="1" t="s">
        <v>4888</v>
      </c>
      <c r="D1495" s="1" t="s">
        <v>35</v>
      </c>
      <c r="E1495" s="4">
        <v>44997</v>
      </c>
      <c r="F1495" s="8">
        <v>0.63611111111111118</v>
      </c>
      <c r="G1495" s="4">
        <v>44999</v>
      </c>
      <c r="H1495" s="1" t="s">
        <v>831</v>
      </c>
      <c r="I1495" s="1" t="s">
        <v>151</v>
      </c>
      <c r="J1495" s="5">
        <v>3</v>
      </c>
      <c r="K1495" s="5" t="str">
        <f>VLOOKUP(J1495,'Svátky 2023'!A$18:B$20,2,0)</f>
        <v>jiné</v>
      </c>
      <c r="L1495" s="1" t="s">
        <v>21</v>
      </c>
      <c r="M1495" s="1" t="s">
        <v>22</v>
      </c>
      <c r="N1495" s="1" t="s">
        <v>23</v>
      </c>
      <c r="O1495">
        <f t="shared" si="69"/>
        <v>7</v>
      </c>
      <c r="P1495" t="str">
        <f t="shared" si="70"/>
        <v>ANO</v>
      </c>
      <c r="Q1495" s="4" t="str">
        <f>IFERROR(VLOOKUP(E1495,'Svátky 2023'!B$2:B$14,1,0),"")</f>
        <v/>
      </c>
      <c r="R1495" t="str">
        <f t="shared" si="71"/>
        <v>ANO</v>
      </c>
    </row>
    <row r="1496" spans="1:18" x14ac:dyDescent="0.25">
      <c r="A1496" s="1" t="s">
        <v>4889</v>
      </c>
      <c r="B1496" s="1" t="s">
        <v>4234</v>
      </c>
      <c r="C1496" s="1" t="s">
        <v>4235</v>
      </c>
      <c r="D1496" s="1" t="s">
        <v>35</v>
      </c>
      <c r="E1496" s="4">
        <v>44997</v>
      </c>
      <c r="F1496" s="8">
        <v>0.63888888888888895</v>
      </c>
      <c r="G1496" s="4">
        <v>44999</v>
      </c>
      <c r="H1496" s="1" t="s">
        <v>906</v>
      </c>
      <c r="I1496" s="1" t="s">
        <v>145</v>
      </c>
      <c r="J1496" s="5">
        <v>3</v>
      </c>
      <c r="K1496" s="5" t="str">
        <f>VLOOKUP(J1496,'Svátky 2023'!A$18:B$20,2,0)</f>
        <v>jiné</v>
      </c>
      <c r="L1496" s="1" t="s">
        <v>30</v>
      </c>
      <c r="M1496" s="1" t="s">
        <v>31</v>
      </c>
      <c r="N1496" s="1" t="s">
        <v>23</v>
      </c>
      <c r="O1496">
        <f t="shared" si="69"/>
        <v>7</v>
      </c>
      <c r="P1496" t="str">
        <f t="shared" si="70"/>
        <v>ANO</v>
      </c>
      <c r="Q1496" s="4" t="str">
        <f>IFERROR(VLOOKUP(E1496,'Svátky 2023'!B$2:B$14,1,0),"")</f>
        <v/>
      </c>
      <c r="R1496" t="str">
        <f t="shared" si="71"/>
        <v>ANO</v>
      </c>
    </row>
    <row r="1497" spans="1:18" x14ac:dyDescent="0.25">
      <c r="A1497" s="1" t="s">
        <v>4890</v>
      </c>
      <c r="B1497" s="1" t="s">
        <v>4891</v>
      </c>
      <c r="C1497" s="1" t="s">
        <v>4892</v>
      </c>
      <c r="D1497" s="1" t="s">
        <v>35</v>
      </c>
      <c r="E1497" s="4">
        <v>44997</v>
      </c>
      <c r="F1497" s="8">
        <v>0.84652777777777777</v>
      </c>
      <c r="G1497" s="4">
        <v>45000</v>
      </c>
      <c r="H1497" s="1" t="s">
        <v>2592</v>
      </c>
      <c r="I1497" s="1" t="s">
        <v>19</v>
      </c>
      <c r="J1497" s="5">
        <v>1</v>
      </c>
      <c r="K1497" s="5" t="str">
        <f>VLOOKUP(J1497,'Svátky 2023'!A$18:B$20,2,0)</f>
        <v>neodkladné</v>
      </c>
      <c r="L1497" s="1" t="s">
        <v>21</v>
      </c>
      <c r="M1497" s="1" t="s">
        <v>22</v>
      </c>
      <c r="N1497" s="1" t="s">
        <v>23</v>
      </c>
      <c r="O1497">
        <f t="shared" si="69"/>
        <v>7</v>
      </c>
      <c r="P1497" t="str">
        <f t="shared" si="70"/>
        <v>ANO</v>
      </c>
      <c r="Q1497" s="4" t="str">
        <f>IFERROR(VLOOKUP(E1497,'Svátky 2023'!B$2:B$14,1,0),"")</f>
        <v/>
      </c>
      <c r="R1497" t="str">
        <f t="shared" si="71"/>
        <v>ANO</v>
      </c>
    </row>
    <row r="1498" spans="1:18" x14ac:dyDescent="0.25">
      <c r="A1498" s="1" t="s">
        <v>4893</v>
      </c>
      <c r="B1498" s="1" t="s">
        <v>4894</v>
      </c>
      <c r="C1498" s="1" t="s">
        <v>4895</v>
      </c>
      <c r="D1498" s="1" t="s">
        <v>48</v>
      </c>
      <c r="E1498" s="4">
        <v>44997</v>
      </c>
      <c r="F1498" s="8">
        <v>0.86249999999999993</v>
      </c>
      <c r="G1498" s="4">
        <v>45000</v>
      </c>
      <c r="H1498" s="1" t="s">
        <v>1498</v>
      </c>
      <c r="I1498" s="1" t="s">
        <v>19</v>
      </c>
      <c r="J1498" s="5">
        <v>1</v>
      </c>
      <c r="K1498" s="5" t="str">
        <f>VLOOKUP(J1498,'Svátky 2023'!A$18:B$20,2,0)</f>
        <v>neodkladné</v>
      </c>
      <c r="L1498" s="1" t="s">
        <v>21</v>
      </c>
      <c r="M1498" s="1" t="s">
        <v>22</v>
      </c>
      <c r="N1498" s="1" t="s">
        <v>23</v>
      </c>
      <c r="O1498">
        <f t="shared" si="69"/>
        <v>7</v>
      </c>
      <c r="P1498" t="str">
        <f t="shared" si="70"/>
        <v>ANO</v>
      </c>
      <c r="Q1498" s="4" t="str">
        <f>IFERROR(VLOOKUP(E1498,'Svátky 2023'!B$2:B$14,1,0),"")</f>
        <v/>
      </c>
      <c r="R1498" t="str">
        <f t="shared" si="71"/>
        <v>ANO</v>
      </c>
    </row>
    <row r="1499" spans="1:18" x14ac:dyDescent="0.25">
      <c r="A1499" s="1" t="s">
        <v>4896</v>
      </c>
      <c r="B1499" s="1" t="s">
        <v>4894</v>
      </c>
      <c r="C1499" s="1" t="s">
        <v>4897</v>
      </c>
      <c r="D1499" s="1" t="s">
        <v>48</v>
      </c>
      <c r="E1499" s="4">
        <v>44997</v>
      </c>
      <c r="F1499" s="8">
        <v>0.87083333333333324</v>
      </c>
      <c r="G1499" s="4">
        <v>45000</v>
      </c>
      <c r="H1499" s="1" t="s">
        <v>4378</v>
      </c>
      <c r="I1499" s="1" t="s">
        <v>29</v>
      </c>
      <c r="J1499" s="5">
        <v>3</v>
      </c>
      <c r="K1499" s="5" t="str">
        <f>VLOOKUP(J1499,'Svátky 2023'!A$18:B$20,2,0)</f>
        <v>jiné</v>
      </c>
      <c r="L1499" s="1" t="s">
        <v>30</v>
      </c>
      <c r="M1499" s="1" t="s">
        <v>31</v>
      </c>
      <c r="N1499" s="1" t="s">
        <v>23</v>
      </c>
      <c r="O1499">
        <f t="shared" si="69"/>
        <v>7</v>
      </c>
      <c r="P1499" t="str">
        <f t="shared" si="70"/>
        <v>ANO</v>
      </c>
      <c r="Q1499" s="4" t="str">
        <f>IFERROR(VLOOKUP(E1499,'Svátky 2023'!B$2:B$14,1,0),"")</f>
        <v/>
      </c>
      <c r="R1499" t="str">
        <f t="shared" si="71"/>
        <v>ANO</v>
      </c>
    </row>
    <row r="1500" spans="1:18" x14ac:dyDescent="0.25">
      <c r="A1500" s="1" t="s">
        <v>4898</v>
      </c>
      <c r="B1500" s="1" t="s">
        <v>4899</v>
      </c>
      <c r="C1500" s="1" t="s">
        <v>4900</v>
      </c>
      <c r="D1500" s="1" t="s">
        <v>16</v>
      </c>
      <c r="E1500" s="4">
        <v>44989</v>
      </c>
      <c r="F1500" s="8">
        <v>0.99305555555555547</v>
      </c>
      <c r="G1500" s="4">
        <v>45000</v>
      </c>
      <c r="H1500" s="1" t="s">
        <v>1304</v>
      </c>
      <c r="I1500" s="1" t="s">
        <v>19</v>
      </c>
      <c r="J1500" s="5">
        <v>1</v>
      </c>
      <c r="K1500" s="5" t="str">
        <f>VLOOKUP(J1500,'Svátky 2023'!A$18:B$20,2,0)</f>
        <v>neodkladné</v>
      </c>
      <c r="L1500" s="1" t="s">
        <v>30</v>
      </c>
      <c r="M1500" s="1" t="s">
        <v>22</v>
      </c>
      <c r="N1500" s="1" t="s">
        <v>31</v>
      </c>
      <c r="O1500">
        <f t="shared" si="69"/>
        <v>6</v>
      </c>
      <c r="P1500" t="str">
        <f t="shared" si="70"/>
        <v>ANO</v>
      </c>
      <c r="Q1500" s="4" t="str">
        <f>IFERROR(VLOOKUP(E1500,'Svátky 2023'!B$2:B$14,1,0),"")</f>
        <v/>
      </c>
      <c r="R1500" t="str">
        <f t="shared" si="71"/>
        <v>ANO</v>
      </c>
    </row>
    <row r="1501" spans="1:18" x14ac:dyDescent="0.25">
      <c r="A1501" s="1" t="s">
        <v>4901</v>
      </c>
      <c r="B1501" s="1" t="s">
        <v>4902</v>
      </c>
      <c r="C1501" s="1" t="s">
        <v>4903</v>
      </c>
      <c r="D1501" s="1" t="s">
        <v>16</v>
      </c>
      <c r="E1501" s="4">
        <v>44990</v>
      </c>
      <c r="F1501" s="8">
        <v>0.70694444444444438</v>
      </c>
      <c r="G1501" s="4">
        <v>45000</v>
      </c>
      <c r="H1501" s="1" t="s">
        <v>751</v>
      </c>
      <c r="I1501" s="1" t="s">
        <v>29</v>
      </c>
      <c r="J1501" s="5">
        <v>3</v>
      </c>
      <c r="K1501" s="5" t="str">
        <f>VLOOKUP(J1501,'Svátky 2023'!A$18:B$20,2,0)</f>
        <v>jiné</v>
      </c>
      <c r="L1501" s="1" t="s">
        <v>30</v>
      </c>
      <c r="M1501" s="1" t="s">
        <v>31</v>
      </c>
      <c r="N1501" s="1" t="s">
        <v>23</v>
      </c>
      <c r="O1501">
        <f t="shared" si="69"/>
        <v>7</v>
      </c>
      <c r="P1501" t="str">
        <f t="shared" si="70"/>
        <v>ANO</v>
      </c>
      <c r="Q1501" s="4" t="str">
        <f>IFERROR(VLOOKUP(E1501,'Svátky 2023'!B$2:B$14,1,0),"")</f>
        <v/>
      </c>
      <c r="R1501" t="str">
        <f t="shared" si="71"/>
        <v>ANO</v>
      </c>
    </row>
    <row r="1502" spans="1:18" x14ac:dyDescent="0.25">
      <c r="A1502" s="1" t="s">
        <v>4904</v>
      </c>
      <c r="B1502" s="1" t="s">
        <v>4905</v>
      </c>
      <c r="C1502" s="1" t="s">
        <v>4906</v>
      </c>
      <c r="D1502" s="1" t="s">
        <v>48</v>
      </c>
      <c r="E1502" s="4">
        <v>44993</v>
      </c>
      <c r="F1502" s="8">
        <v>0.50277777777777777</v>
      </c>
      <c r="G1502" s="4">
        <v>45000</v>
      </c>
      <c r="H1502" s="1" t="s">
        <v>2037</v>
      </c>
      <c r="I1502" s="1" t="s">
        <v>38</v>
      </c>
      <c r="J1502" s="5">
        <v>3</v>
      </c>
      <c r="K1502" s="5" t="str">
        <f>VLOOKUP(J1502,'Svátky 2023'!A$18:B$20,2,0)</f>
        <v>jiné</v>
      </c>
      <c r="L1502" s="1" t="s">
        <v>31</v>
      </c>
      <c r="M1502" s="1" t="s">
        <v>22</v>
      </c>
      <c r="N1502" s="1" t="s">
        <v>23</v>
      </c>
      <c r="O1502">
        <f t="shared" si="69"/>
        <v>3</v>
      </c>
      <c r="P1502" t="str">
        <f t="shared" si="70"/>
        <v>NE</v>
      </c>
      <c r="Q1502" s="4" t="str">
        <f>IFERROR(VLOOKUP(E1502,'Svátky 2023'!B$2:B$14,1,0),"")</f>
        <v/>
      </c>
      <c r="R1502" t="str">
        <f t="shared" si="71"/>
        <v/>
      </c>
    </row>
    <row r="1503" spans="1:18" x14ac:dyDescent="0.25">
      <c r="A1503" s="1" t="s">
        <v>4907</v>
      </c>
      <c r="B1503" s="1" t="s">
        <v>4908</v>
      </c>
      <c r="C1503" s="1" t="s">
        <v>4909</v>
      </c>
      <c r="D1503" s="1" t="s">
        <v>35</v>
      </c>
      <c r="E1503" s="4">
        <v>44995</v>
      </c>
      <c r="F1503" s="8">
        <v>2.7083333333333334E-2</v>
      </c>
      <c r="G1503" s="4">
        <v>45000</v>
      </c>
      <c r="H1503" s="1" t="s">
        <v>728</v>
      </c>
      <c r="I1503" s="1" t="s">
        <v>38</v>
      </c>
      <c r="J1503" s="5">
        <v>1</v>
      </c>
      <c r="K1503" s="5" t="str">
        <f>VLOOKUP(J1503,'Svátky 2023'!A$18:B$20,2,0)</f>
        <v>neodkladné</v>
      </c>
      <c r="L1503" s="1" t="s">
        <v>21</v>
      </c>
      <c r="M1503" s="1" t="s">
        <v>20</v>
      </c>
      <c r="N1503" s="1" t="s">
        <v>23</v>
      </c>
      <c r="O1503">
        <f t="shared" si="69"/>
        <v>5</v>
      </c>
      <c r="P1503" t="str">
        <f t="shared" si="70"/>
        <v>ANO</v>
      </c>
      <c r="Q1503" s="4" t="str">
        <f>IFERROR(VLOOKUP(E1503,'Svátky 2023'!B$2:B$14,1,0),"")</f>
        <v/>
      </c>
      <c r="R1503" t="str">
        <f t="shared" si="71"/>
        <v>ANO</v>
      </c>
    </row>
    <row r="1504" spans="1:18" x14ac:dyDescent="0.25">
      <c r="A1504" s="1" t="s">
        <v>4910</v>
      </c>
      <c r="B1504" s="1" t="s">
        <v>4911</v>
      </c>
      <c r="C1504" s="1" t="s">
        <v>4912</v>
      </c>
      <c r="D1504" s="1" t="s">
        <v>48</v>
      </c>
      <c r="E1504" s="4">
        <v>44995</v>
      </c>
      <c r="F1504" s="8">
        <v>0.52847222222222223</v>
      </c>
      <c r="G1504" s="4">
        <v>45000</v>
      </c>
      <c r="H1504" s="1" t="s">
        <v>115</v>
      </c>
      <c r="I1504" s="1" t="s">
        <v>1300</v>
      </c>
      <c r="J1504" s="5">
        <v>3</v>
      </c>
      <c r="K1504" s="5" t="str">
        <f>VLOOKUP(J1504,'Svátky 2023'!A$18:B$20,2,0)</f>
        <v>jiné</v>
      </c>
      <c r="L1504" s="1" t="s">
        <v>31</v>
      </c>
      <c r="M1504" s="1" t="s">
        <v>22</v>
      </c>
      <c r="N1504" s="1" t="s">
        <v>31</v>
      </c>
      <c r="O1504">
        <f t="shared" si="69"/>
        <v>5</v>
      </c>
      <c r="P1504" t="str">
        <f t="shared" si="70"/>
        <v>NE</v>
      </c>
      <c r="Q1504" s="4" t="str">
        <f>IFERROR(VLOOKUP(E1504,'Svátky 2023'!B$2:B$14,1,0),"")</f>
        <v/>
      </c>
      <c r="R1504" t="str">
        <f t="shared" si="71"/>
        <v/>
      </c>
    </row>
    <row r="1505" spans="1:18" x14ac:dyDescent="0.25">
      <c r="A1505" s="1" t="s">
        <v>4913</v>
      </c>
      <c r="B1505" s="1" t="s">
        <v>4914</v>
      </c>
      <c r="C1505" s="1" t="s">
        <v>4915</v>
      </c>
      <c r="D1505" s="1" t="s">
        <v>100</v>
      </c>
      <c r="E1505" s="4">
        <v>44995</v>
      </c>
      <c r="F1505" s="8">
        <v>0.62222222222222223</v>
      </c>
      <c r="G1505" s="4">
        <v>45000</v>
      </c>
      <c r="H1505" s="1" t="s">
        <v>1219</v>
      </c>
      <c r="I1505" s="1" t="s">
        <v>38</v>
      </c>
      <c r="J1505" s="5">
        <v>3</v>
      </c>
      <c r="K1505" s="5" t="str">
        <f>VLOOKUP(J1505,'Svátky 2023'!A$18:B$20,2,0)</f>
        <v>jiné</v>
      </c>
      <c r="L1505" s="1" t="s">
        <v>23</v>
      </c>
      <c r="M1505" s="1" t="s">
        <v>22</v>
      </c>
      <c r="N1505" s="1" t="s">
        <v>23</v>
      </c>
      <c r="O1505">
        <f t="shared" si="69"/>
        <v>5</v>
      </c>
      <c r="P1505" t="str">
        <f t="shared" si="70"/>
        <v>NE</v>
      </c>
      <c r="Q1505" s="4" t="str">
        <f>IFERROR(VLOOKUP(E1505,'Svátky 2023'!B$2:B$14,1,0),"")</f>
        <v/>
      </c>
      <c r="R1505" t="str">
        <f t="shared" si="71"/>
        <v/>
      </c>
    </row>
    <row r="1506" spans="1:18" x14ac:dyDescent="0.25">
      <c r="A1506" s="1" t="s">
        <v>4916</v>
      </c>
      <c r="B1506" s="1" t="s">
        <v>4917</v>
      </c>
      <c r="C1506" s="1" t="s">
        <v>4918</v>
      </c>
      <c r="D1506" s="1" t="s">
        <v>100</v>
      </c>
      <c r="E1506" s="4">
        <v>44995</v>
      </c>
      <c r="F1506" s="8">
        <v>0.6333333333333333</v>
      </c>
      <c r="G1506" s="4">
        <v>45000</v>
      </c>
      <c r="H1506" s="1" t="s">
        <v>2608</v>
      </c>
      <c r="I1506" s="1" t="s">
        <v>44</v>
      </c>
      <c r="J1506" s="5">
        <v>3</v>
      </c>
      <c r="K1506" s="5" t="str">
        <f>VLOOKUP(J1506,'Svátky 2023'!A$18:B$20,2,0)</f>
        <v>jiné</v>
      </c>
      <c r="L1506" s="1" t="s">
        <v>30</v>
      </c>
      <c r="M1506" s="1" t="s">
        <v>31</v>
      </c>
      <c r="N1506" s="1" t="s">
        <v>23</v>
      </c>
      <c r="O1506">
        <f t="shared" si="69"/>
        <v>5</v>
      </c>
      <c r="P1506" t="str">
        <f t="shared" si="70"/>
        <v>ANO</v>
      </c>
      <c r="Q1506" s="4" t="str">
        <f>IFERROR(VLOOKUP(E1506,'Svátky 2023'!B$2:B$14,1,0),"")</f>
        <v/>
      </c>
      <c r="R1506" t="str">
        <f t="shared" si="71"/>
        <v>ANO</v>
      </c>
    </row>
    <row r="1507" spans="1:18" x14ac:dyDescent="0.25">
      <c r="A1507" s="1" t="s">
        <v>4919</v>
      </c>
      <c r="B1507" s="1" t="s">
        <v>4920</v>
      </c>
      <c r="C1507" s="1" t="s">
        <v>4921</v>
      </c>
      <c r="D1507" s="1" t="s">
        <v>48</v>
      </c>
      <c r="E1507" s="4">
        <v>44995</v>
      </c>
      <c r="F1507" s="8">
        <v>0.68402777777777779</v>
      </c>
      <c r="G1507" s="4">
        <v>45000</v>
      </c>
      <c r="H1507" s="1" t="s">
        <v>1299</v>
      </c>
      <c r="I1507" s="1" t="s">
        <v>38</v>
      </c>
      <c r="J1507" s="5">
        <v>3</v>
      </c>
      <c r="K1507" s="5" t="str">
        <f>VLOOKUP(J1507,'Svátky 2023'!A$18:B$20,2,0)</f>
        <v>jiné</v>
      </c>
      <c r="L1507" s="1" t="s">
        <v>21</v>
      </c>
      <c r="M1507" s="1" t="s">
        <v>22</v>
      </c>
      <c r="N1507" s="1" t="s">
        <v>23</v>
      </c>
      <c r="O1507">
        <f t="shared" si="69"/>
        <v>5</v>
      </c>
      <c r="P1507" t="str">
        <f t="shared" si="70"/>
        <v>ANO</v>
      </c>
      <c r="Q1507" s="4" t="str">
        <f>IFERROR(VLOOKUP(E1507,'Svátky 2023'!B$2:B$14,1,0),"")</f>
        <v/>
      </c>
      <c r="R1507" t="str">
        <f t="shared" si="71"/>
        <v>ANO</v>
      </c>
    </row>
    <row r="1508" spans="1:18" x14ac:dyDescent="0.25">
      <c r="A1508" s="1" t="s">
        <v>4922</v>
      </c>
      <c r="B1508" s="1" t="s">
        <v>4923</v>
      </c>
      <c r="C1508" s="1" t="s">
        <v>4924</v>
      </c>
      <c r="D1508" s="1" t="s">
        <v>16</v>
      </c>
      <c r="E1508" s="4">
        <v>44996</v>
      </c>
      <c r="F1508" s="8">
        <v>0.59722222222222221</v>
      </c>
      <c r="G1508" s="4">
        <v>45000</v>
      </c>
      <c r="H1508" s="1" t="s">
        <v>4925</v>
      </c>
      <c r="I1508" s="1" t="s">
        <v>38</v>
      </c>
      <c r="J1508" s="5">
        <v>3</v>
      </c>
      <c r="K1508" s="5" t="str">
        <f>VLOOKUP(J1508,'Svátky 2023'!A$18:B$20,2,0)</f>
        <v>jiné</v>
      </c>
      <c r="L1508" s="1" t="s">
        <v>20</v>
      </c>
      <c r="M1508" s="1" t="s">
        <v>22</v>
      </c>
      <c r="N1508" s="1" t="s">
        <v>23</v>
      </c>
      <c r="O1508">
        <f t="shared" si="69"/>
        <v>6</v>
      </c>
      <c r="P1508" t="str">
        <f t="shared" si="70"/>
        <v>NE</v>
      </c>
      <c r="Q1508" s="4" t="str">
        <f>IFERROR(VLOOKUP(E1508,'Svátky 2023'!B$2:B$14,1,0),"")</f>
        <v/>
      </c>
      <c r="R1508" t="str">
        <f t="shared" si="71"/>
        <v>ANO</v>
      </c>
    </row>
    <row r="1509" spans="1:18" x14ac:dyDescent="0.25">
      <c r="A1509" s="1" t="s">
        <v>4926</v>
      </c>
      <c r="B1509" s="1" t="s">
        <v>4927</v>
      </c>
      <c r="C1509" s="1" t="s">
        <v>4928</v>
      </c>
      <c r="D1509" s="1" t="s">
        <v>48</v>
      </c>
      <c r="E1509" s="4">
        <v>44996</v>
      </c>
      <c r="F1509" s="8">
        <v>0.72291666666666676</v>
      </c>
      <c r="G1509" s="4">
        <v>45000</v>
      </c>
      <c r="H1509" s="1" t="s">
        <v>1967</v>
      </c>
      <c r="I1509" s="1" t="s">
        <v>44</v>
      </c>
      <c r="J1509" s="5">
        <v>3</v>
      </c>
      <c r="K1509" s="5" t="str">
        <f>VLOOKUP(J1509,'Svátky 2023'!A$18:B$20,2,0)</f>
        <v>jiné</v>
      </c>
      <c r="L1509" s="1" t="s">
        <v>30</v>
      </c>
      <c r="M1509" s="1" t="s">
        <v>31</v>
      </c>
      <c r="N1509" s="1" t="s">
        <v>23</v>
      </c>
      <c r="O1509">
        <f t="shared" si="69"/>
        <v>6</v>
      </c>
      <c r="P1509" t="str">
        <f t="shared" si="70"/>
        <v>ANO</v>
      </c>
      <c r="Q1509" s="4" t="str">
        <f>IFERROR(VLOOKUP(E1509,'Svátky 2023'!B$2:B$14,1,0),"")</f>
        <v/>
      </c>
      <c r="R1509" t="str">
        <f t="shared" si="71"/>
        <v>ANO</v>
      </c>
    </row>
    <row r="1510" spans="1:18" x14ac:dyDescent="0.25">
      <c r="A1510" s="1" t="s">
        <v>4929</v>
      </c>
      <c r="B1510" s="1" t="s">
        <v>4930</v>
      </c>
      <c r="C1510" s="1" t="s">
        <v>4931</v>
      </c>
      <c r="D1510" s="1" t="s">
        <v>48</v>
      </c>
      <c r="E1510" s="4">
        <v>44997</v>
      </c>
      <c r="F1510" s="8">
        <v>0.54513888888888895</v>
      </c>
      <c r="G1510" s="4">
        <v>45000</v>
      </c>
      <c r="H1510" s="1" t="s">
        <v>343</v>
      </c>
      <c r="I1510" s="1" t="s">
        <v>19</v>
      </c>
      <c r="J1510" s="5">
        <v>1</v>
      </c>
      <c r="K1510" s="5" t="str">
        <f>VLOOKUP(J1510,'Svátky 2023'!A$18:B$20,2,0)</f>
        <v>neodkladné</v>
      </c>
      <c r="L1510" s="1" t="s">
        <v>21</v>
      </c>
      <c r="M1510" s="1" t="s">
        <v>22</v>
      </c>
      <c r="N1510" s="1" t="s">
        <v>23</v>
      </c>
      <c r="O1510">
        <f t="shared" si="69"/>
        <v>7</v>
      </c>
      <c r="P1510" t="str">
        <f t="shared" si="70"/>
        <v>NE</v>
      </c>
      <c r="Q1510" s="4" t="str">
        <f>IFERROR(VLOOKUP(E1510,'Svátky 2023'!B$2:B$14,1,0),"")</f>
        <v/>
      </c>
      <c r="R1510" t="str">
        <f t="shared" si="71"/>
        <v>ANO</v>
      </c>
    </row>
    <row r="1511" spans="1:18" x14ac:dyDescent="0.25">
      <c r="A1511" s="1" t="s">
        <v>4932</v>
      </c>
      <c r="B1511" s="1" t="s">
        <v>4933</v>
      </c>
      <c r="C1511" s="1" t="s">
        <v>4934</v>
      </c>
      <c r="D1511" s="1" t="s">
        <v>35</v>
      </c>
      <c r="E1511" s="4">
        <v>44998</v>
      </c>
      <c r="F1511" s="8">
        <v>0.3354166666666667</v>
      </c>
      <c r="G1511" s="4">
        <v>45000</v>
      </c>
      <c r="H1511" s="1" t="s">
        <v>1438</v>
      </c>
      <c r="I1511" s="1" t="s">
        <v>51</v>
      </c>
      <c r="J1511" s="5">
        <v>2</v>
      </c>
      <c r="K1511" s="5" t="str">
        <f>VLOOKUP(J1511,'Svátky 2023'!A$18:B$20,2,0)</f>
        <v>plánované</v>
      </c>
      <c r="L1511" s="1" t="s">
        <v>21</v>
      </c>
      <c r="M1511" s="1" t="s">
        <v>22</v>
      </c>
      <c r="N1511" s="1" t="s">
        <v>23</v>
      </c>
      <c r="O1511">
        <f t="shared" si="69"/>
        <v>1</v>
      </c>
      <c r="P1511" t="str">
        <f t="shared" si="70"/>
        <v>NE</v>
      </c>
      <c r="Q1511" s="4" t="str">
        <f>IFERROR(VLOOKUP(E1511,'Svátky 2023'!B$2:B$14,1,0),"")</f>
        <v/>
      </c>
      <c r="R1511" t="str">
        <f t="shared" si="71"/>
        <v/>
      </c>
    </row>
    <row r="1512" spans="1:18" x14ac:dyDescent="0.25">
      <c r="A1512" s="1" t="s">
        <v>4935</v>
      </c>
      <c r="B1512" s="1" t="s">
        <v>4936</v>
      </c>
      <c r="C1512" s="1" t="s">
        <v>4937</v>
      </c>
      <c r="D1512" s="1" t="s">
        <v>35</v>
      </c>
      <c r="E1512" s="4">
        <v>44998</v>
      </c>
      <c r="F1512" s="8">
        <v>0.36736111111111108</v>
      </c>
      <c r="G1512" s="4">
        <v>45000</v>
      </c>
      <c r="H1512" s="1" t="s">
        <v>3683</v>
      </c>
      <c r="I1512" s="1" t="s">
        <v>19</v>
      </c>
      <c r="J1512" s="5">
        <v>2</v>
      </c>
      <c r="K1512" s="5" t="str">
        <f>VLOOKUP(J1512,'Svátky 2023'!A$18:B$20,2,0)</f>
        <v>plánované</v>
      </c>
      <c r="L1512" s="1" t="s">
        <v>21</v>
      </c>
      <c r="M1512" s="1" t="s">
        <v>22</v>
      </c>
      <c r="N1512" s="1" t="s">
        <v>23</v>
      </c>
      <c r="O1512">
        <f t="shared" si="69"/>
        <v>1</v>
      </c>
      <c r="P1512" t="str">
        <f t="shared" si="70"/>
        <v>NE</v>
      </c>
      <c r="Q1512" s="4" t="str">
        <f>IFERROR(VLOOKUP(E1512,'Svátky 2023'!B$2:B$14,1,0),"")</f>
        <v/>
      </c>
      <c r="R1512" t="str">
        <f t="shared" si="71"/>
        <v/>
      </c>
    </row>
    <row r="1513" spans="1:18" x14ac:dyDescent="0.25">
      <c r="A1513" s="1" t="s">
        <v>4938</v>
      </c>
      <c r="B1513" s="1" t="s">
        <v>4939</v>
      </c>
      <c r="C1513" s="1" t="s">
        <v>4940</v>
      </c>
      <c r="D1513" s="1" t="s">
        <v>100</v>
      </c>
      <c r="E1513" s="4">
        <v>44998</v>
      </c>
      <c r="F1513" s="8">
        <v>0.3743055555555555</v>
      </c>
      <c r="G1513" s="4">
        <v>45000</v>
      </c>
      <c r="H1513" s="1" t="s">
        <v>36</v>
      </c>
      <c r="I1513" s="1" t="s">
        <v>151</v>
      </c>
      <c r="J1513" s="5">
        <v>2</v>
      </c>
      <c r="K1513" s="5" t="str">
        <f>VLOOKUP(J1513,'Svátky 2023'!A$18:B$20,2,0)</f>
        <v>plánované</v>
      </c>
      <c r="L1513" s="1" t="s">
        <v>21</v>
      </c>
      <c r="M1513" s="1" t="s">
        <v>22</v>
      </c>
      <c r="N1513" s="1" t="s">
        <v>23</v>
      </c>
      <c r="O1513">
        <f t="shared" si="69"/>
        <v>1</v>
      </c>
      <c r="P1513" t="str">
        <f t="shared" si="70"/>
        <v>NE</v>
      </c>
      <c r="Q1513" s="4" t="str">
        <f>IFERROR(VLOOKUP(E1513,'Svátky 2023'!B$2:B$14,1,0),"")</f>
        <v/>
      </c>
      <c r="R1513" t="str">
        <f t="shared" si="71"/>
        <v/>
      </c>
    </row>
    <row r="1514" spans="1:18" x14ac:dyDescent="0.25">
      <c r="A1514" s="1" t="s">
        <v>4941</v>
      </c>
      <c r="B1514" s="1" t="s">
        <v>4942</v>
      </c>
      <c r="C1514" s="1" t="s">
        <v>4943</v>
      </c>
      <c r="D1514" s="1" t="s">
        <v>48</v>
      </c>
      <c r="E1514" s="4">
        <v>44998</v>
      </c>
      <c r="F1514" s="8">
        <v>0.38472222222222219</v>
      </c>
      <c r="G1514" s="4">
        <v>45000</v>
      </c>
      <c r="H1514" s="1" t="s">
        <v>129</v>
      </c>
      <c r="I1514" s="1" t="s">
        <v>51</v>
      </c>
      <c r="J1514" s="5">
        <v>2</v>
      </c>
      <c r="K1514" s="5" t="str">
        <f>VLOOKUP(J1514,'Svátky 2023'!A$18:B$20,2,0)</f>
        <v>plánované</v>
      </c>
      <c r="L1514" s="1" t="s">
        <v>21</v>
      </c>
      <c r="M1514" s="1" t="s">
        <v>22</v>
      </c>
      <c r="N1514" s="1" t="s">
        <v>23</v>
      </c>
      <c r="O1514">
        <f t="shared" si="69"/>
        <v>1</v>
      </c>
      <c r="P1514" t="str">
        <f t="shared" si="70"/>
        <v>NE</v>
      </c>
      <c r="Q1514" s="4" t="str">
        <f>IFERROR(VLOOKUP(E1514,'Svátky 2023'!B$2:B$14,1,0),"")</f>
        <v/>
      </c>
      <c r="R1514" t="str">
        <f t="shared" si="71"/>
        <v/>
      </c>
    </row>
    <row r="1515" spans="1:18" x14ac:dyDescent="0.25">
      <c r="A1515" s="1" t="s">
        <v>4944</v>
      </c>
      <c r="B1515" s="1" t="s">
        <v>4945</v>
      </c>
      <c r="C1515" s="1" t="s">
        <v>4946</v>
      </c>
      <c r="D1515" s="1" t="s">
        <v>35</v>
      </c>
      <c r="E1515" s="4">
        <v>44998</v>
      </c>
      <c r="F1515" s="8">
        <v>0.3923611111111111</v>
      </c>
      <c r="G1515" s="4">
        <v>45000</v>
      </c>
      <c r="H1515" s="1" t="s">
        <v>210</v>
      </c>
      <c r="I1515" s="1" t="s">
        <v>51</v>
      </c>
      <c r="J1515" s="5">
        <v>2</v>
      </c>
      <c r="K1515" s="5" t="str">
        <f>VLOOKUP(J1515,'Svátky 2023'!A$18:B$20,2,0)</f>
        <v>plánované</v>
      </c>
      <c r="L1515" s="1" t="s">
        <v>21</v>
      </c>
      <c r="M1515" s="1" t="s">
        <v>22</v>
      </c>
      <c r="N1515" s="1" t="s">
        <v>23</v>
      </c>
      <c r="O1515">
        <f t="shared" si="69"/>
        <v>1</v>
      </c>
      <c r="P1515" t="str">
        <f t="shared" si="70"/>
        <v>NE</v>
      </c>
      <c r="Q1515" s="4" t="str">
        <f>IFERROR(VLOOKUP(E1515,'Svátky 2023'!B$2:B$14,1,0),"")</f>
        <v/>
      </c>
      <c r="R1515" t="str">
        <f t="shared" si="71"/>
        <v/>
      </c>
    </row>
    <row r="1516" spans="1:18" x14ac:dyDescent="0.25">
      <c r="A1516" s="1" t="s">
        <v>4947</v>
      </c>
      <c r="B1516" s="1" t="s">
        <v>4948</v>
      </c>
      <c r="C1516" s="1" t="s">
        <v>4949</v>
      </c>
      <c r="D1516" s="1" t="s">
        <v>64</v>
      </c>
      <c r="E1516" s="4">
        <v>44998</v>
      </c>
      <c r="F1516" s="8">
        <v>0.40208333333333335</v>
      </c>
      <c r="G1516" s="4">
        <v>45000</v>
      </c>
      <c r="H1516" s="1" t="s">
        <v>155</v>
      </c>
      <c r="I1516" s="1" t="s">
        <v>151</v>
      </c>
      <c r="J1516" s="5">
        <v>2</v>
      </c>
      <c r="K1516" s="5" t="str">
        <f>VLOOKUP(J1516,'Svátky 2023'!A$18:B$20,2,0)</f>
        <v>plánované</v>
      </c>
      <c r="L1516" s="1" t="s">
        <v>21</v>
      </c>
      <c r="M1516" s="1" t="s">
        <v>22</v>
      </c>
      <c r="N1516" s="1" t="s">
        <v>23</v>
      </c>
      <c r="O1516">
        <f t="shared" si="69"/>
        <v>1</v>
      </c>
      <c r="P1516" t="str">
        <f t="shared" si="70"/>
        <v>NE</v>
      </c>
      <c r="Q1516" s="4" t="str">
        <f>IFERROR(VLOOKUP(E1516,'Svátky 2023'!B$2:B$14,1,0),"")</f>
        <v/>
      </c>
      <c r="R1516" t="str">
        <f t="shared" si="71"/>
        <v/>
      </c>
    </row>
    <row r="1517" spans="1:18" x14ac:dyDescent="0.25">
      <c r="A1517" s="1" t="s">
        <v>4950</v>
      </c>
      <c r="B1517" s="1" t="s">
        <v>4951</v>
      </c>
      <c r="C1517" s="1" t="s">
        <v>4952</v>
      </c>
      <c r="D1517" s="1" t="s">
        <v>100</v>
      </c>
      <c r="E1517" s="4">
        <v>44998</v>
      </c>
      <c r="F1517" s="8">
        <v>0.40972222222222227</v>
      </c>
      <c r="G1517" s="4">
        <v>45000</v>
      </c>
      <c r="H1517" s="1" t="s">
        <v>1925</v>
      </c>
      <c r="I1517" s="1" t="s">
        <v>51</v>
      </c>
      <c r="J1517" s="5">
        <v>2</v>
      </c>
      <c r="K1517" s="5" t="str">
        <f>VLOOKUP(J1517,'Svátky 2023'!A$18:B$20,2,0)</f>
        <v>plánované</v>
      </c>
      <c r="L1517" s="1" t="s">
        <v>21</v>
      </c>
      <c r="M1517" s="1" t="s">
        <v>22</v>
      </c>
      <c r="N1517" s="1" t="s">
        <v>23</v>
      </c>
      <c r="O1517">
        <f t="shared" si="69"/>
        <v>1</v>
      </c>
      <c r="P1517" t="str">
        <f t="shared" si="70"/>
        <v>NE</v>
      </c>
      <c r="Q1517" s="4" t="str">
        <f>IFERROR(VLOOKUP(E1517,'Svátky 2023'!B$2:B$14,1,0),"")</f>
        <v/>
      </c>
      <c r="R1517" t="str">
        <f t="shared" si="71"/>
        <v/>
      </c>
    </row>
    <row r="1518" spans="1:18" x14ac:dyDescent="0.25">
      <c r="A1518" s="1" t="s">
        <v>4953</v>
      </c>
      <c r="B1518" s="1" t="s">
        <v>4954</v>
      </c>
      <c r="C1518" s="1" t="s">
        <v>4955</v>
      </c>
      <c r="D1518" s="1" t="s">
        <v>35</v>
      </c>
      <c r="E1518" s="4">
        <v>44998</v>
      </c>
      <c r="F1518" s="8">
        <v>0.43402777777777773</v>
      </c>
      <c r="G1518" s="4">
        <v>45000</v>
      </c>
      <c r="H1518" s="1" t="s">
        <v>36</v>
      </c>
      <c r="I1518" s="1" t="s">
        <v>151</v>
      </c>
      <c r="J1518" s="5">
        <v>2</v>
      </c>
      <c r="K1518" s="5" t="str">
        <f>VLOOKUP(J1518,'Svátky 2023'!A$18:B$20,2,0)</f>
        <v>plánované</v>
      </c>
      <c r="L1518" s="1" t="s">
        <v>21</v>
      </c>
      <c r="M1518" s="1" t="s">
        <v>22</v>
      </c>
      <c r="N1518" s="1" t="s">
        <v>23</v>
      </c>
      <c r="O1518">
        <f t="shared" si="69"/>
        <v>1</v>
      </c>
      <c r="P1518" t="str">
        <f t="shared" si="70"/>
        <v>NE</v>
      </c>
      <c r="Q1518" s="4" t="str">
        <f>IFERROR(VLOOKUP(E1518,'Svátky 2023'!B$2:B$14,1,0),"")</f>
        <v/>
      </c>
      <c r="R1518" t="str">
        <f t="shared" si="71"/>
        <v/>
      </c>
    </row>
    <row r="1519" spans="1:18" x14ac:dyDescent="0.25">
      <c r="A1519" s="1" t="s">
        <v>4956</v>
      </c>
      <c r="B1519" s="1" t="s">
        <v>4957</v>
      </c>
      <c r="C1519" s="1" t="s">
        <v>4958</v>
      </c>
      <c r="D1519" s="1" t="s">
        <v>64</v>
      </c>
      <c r="E1519" s="4">
        <v>44998</v>
      </c>
      <c r="F1519" s="8">
        <v>0.4465277777777778</v>
      </c>
      <c r="G1519" s="4">
        <v>45000</v>
      </c>
      <c r="H1519" s="1" t="s">
        <v>2608</v>
      </c>
      <c r="I1519" s="1" t="s">
        <v>51</v>
      </c>
      <c r="J1519" s="5">
        <v>2</v>
      </c>
      <c r="K1519" s="5" t="str">
        <f>VLOOKUP(J1519,'Svátky 2023'!A$18:B$20,2,0)</f>
        <v>plánované</v>
      </c>
      <c r="L1519" s="1" t="s">
        <v>21</v>
      </c>
      <c r="M1519" s="1" t="s">
        <v>22</v>
      </c>
      <c r="N1519" s="1" t="s">
        <v>23</v>
      </c>
      <c r="O1519">
        <f t="shared" si="69"/>
        <v>1</v>
      </c>
      <c r="P1519" t="str">
        <f t="shared" si="70"/>
        <v>NE</v>
      </c>
      <c r="Q1519" s="4" t="str">
        <f>IFERROR(VLOOKUP(E1519,'Svátky 2023'!B$2:B$14,1,0),"")</f>
        <v/>
      </c>
      <c r="R1519" t="str">
        <f t="shared" si="71"/>
        <v/>
      </c>
    </row>
    <row r="1520" spans="1:18" x14ac:dyDescent="0.25">
      <c r="A1520" s="1" t="s">
        <v>4959</v>
      </c>
      <c r="B1520" s="1" t="s">
        <v>4960</v>
      </c>
      <c r="C1520" s="1" t="s">
        <v>4961</v>
      </c>
      <c r="D1520" s="1" t="s">
        <v>35</v>
      </c>
      <c r="E1520" s="4">
        <v>44998</v>
      </c>
      <c r="F1520" s="8">
        <v>0.52083333333333337</v>
      </c>
      <c r="G1520" s="4">
        <v>45000</v>
      </c>
      <c r="H1520" s="1" t="s">
        <v>1967</v>
      </c>
      <c r="I1520" s="1" t="s">
        <v>38</v>
      </c>
      <c r="J1520" s="5">
        <v>1</v>
      </c>
      <c r="K1520" s="5" t="str">
        <f>VLOOKUP(J1520,'Svátky 2023'!A$18:B$20,2,0)</f>
        <v>neodkladné</v>
      </c>
      <c r="L1520" s="1" t="s">
        <v>23</v>
      </c>
      <c r="M1520" s="1" t="s">
        <v>22</v>
      </c>
      <c r="N1520" s="1" t="s">
        <v>23</v>
      </c>
      <c r="O1520">
        <f t="shared" si="69"/>
        <v>1</v>
      </c>
      <c r="P1520" t="str">
        <f t="shared" si="70"/>
        <v>NE</v>
      </c>
      <c r="Q1520" s="4" t="str">
        <f>IFERROR(VLOOKUP(E1520,'Svátky 2023'!B$2:B$14,1,0),"")</f>
        <v/>
      </c>
      <c r="R1520" t="str">
        <f t="shared" si="71"/>
        <v/>
      </c>
    </row>
    <row r="1521" spans="1:18" x14ac:dyDescent="0.25">
      <c r="A1521" s="1" t="s">
        <v>4962</v>
      </c>
      <c r="B1521" s="1" t="s">
        <v>4963</v>
      </c>
      <c r="C1521" s="1" t="s">
        <v>4964</v>
      </c>
      <c r="D1521" s="1" t="s">
        <v>35</v>
      </c>
      <c r="E1521" s="4">
        <v>44998</v>
      </c>
      <c r="F1521" s="8">
        <v>0.53055555555555556</v>
      </c>
      <c r="G1521" s="4">
        <v>45000</v>
      </c>
      <c r="H1521" s="1" t="s">
        <v>1992</v>
      </c>
      <c r="I1521" s="1" t="s">
        <v>44</v>
      </c>
      <c r="J1521" s="5">
        <v>3</v>
      </c>
      <c r="K1521" s="5" t="str">
        <f>VLOOKUP(J1521,'Svátky 2023'!A$18:B$20,2,0)</f>
        <v>jiné</v>
      </c>
      <c r="L1521" s="1" t="s">
        <v>30</v>
      </c>
      <c r="M1521" s="1" t="s">
        <v>31</v>
      </c>
      <c r="N1521" s="1" t="s">
        <v>23</v>
      </c>
      <c r="O1521">
        <f t="shared" si="69"/>
        <v>1</v>
      </c>
      <c r="P1521" t="str">
        <f t="shared" si="70"/>
        <v>NE</v>
      </c>
      <c r="Q1521" s="4" t="str">
        <f>IFERROR(VLOOKUP(E1521,'Svátky 2023'!B$2:B$14,1,0),"")</f>
        <v/>
      </c>
      <c r="R1521" t="str">
        <f t="shared" si="71"/>
        <v/>
      </c>
    </row>
    <row r="1522" spans="1:18" x14ac:dyDescent="0.25">
      <c r="A1522" s="1" t="s">
        <v>4965</v>
      </c>
      <c r="B1522" s="1" t="s">
        <v>4966</v>
      </c>
      <c r="C1522" s="1" t="s">
        <v>4967</v>
      </c>
      <c r="D1522" s="1" t="s">
        <v>35</v>
      </c>
      <c r="E1522" s="4">
        <v>44998</v>
      </c>
      <c r="F1522" s="8">
        <v>0.53402777777777777</v>
      </c>
      <c r="G1522" s="4">
        <v>45000</v>
      </c>
      <c r="H1522" s="1" t="s">
        <v>1162</v>
      </c>
      <c r="I1522" s="1" t="s">
        <v>38</v>
      </c>
      <c r="J1522" s="5">
        <v>1</v>
      </c>
      <c r="K1522" s="5" t="str">
        <f>VLOOKUP(J1522,'Svátky 2023'!A$18:B$20,2,0)</f>
        <v>neodkladné</v>
      </c>
      <c r="L1522" s="1" t="s">
        <v>23</v>
      </c>
      <c r="M1522" s="1" t="s">
        <v>22</v>
      </c>
      <c r="N1522" s="1" t="s">
        <v>23</v>
      </c>
      <c r="O1522">
        <f t="shared" si="69"/>
        <v>1</v>
      </c>
      <c r="P1522" t="str">
        <f t="shared" si="70"/>
        <v>NE</v>
      </c>
      <c r="Q1522" s="4" t="str">
        <f>IFERROR(VLOOKUP(E1522,'Svátky 2023'!B$2:B$14,1,0),"")</f>
        <v/>
      </c>
      <c r="R1522" t="str">
        <f t="shared" si="71"/>
        <v/>
      </c>
    </row>
    <row r="1523" spans="1:18" x14ac:dyDescent="0.25">
      <c r="A1523" s="1" t="s">
        <v>4968</v>
      </c>
      <c r="B1523" s="1" t="s">
        <v>4969</v>
      </c>
      <c r="C1523" s="1" t="s">
        <v>4970</v>
      </c>
      <c r="D1523" s="1" t="s">
        <v>35</v>
      </c>
      <c r="E1523" s="4">
        <v>44998</v>
      </c>
      <c r="F1523" s="8">
        <v>0.54027777777777775</v>
      </c>
      <c r="G1523" s="4">
        <v>45000</v>
      </c>
      <c r="H1523" s="1" t="s">
        <v>645</v>
      </c>
      <c r="I1523" s="1" t="s">
        <v>44</v>
      </c>
      <c r="J1523" s="5">
        <v>3</v>
      </c>
      <c r="K1523" s="5" t="str">
        <f>VLOOKUP(J1523,'Svátky 2023'!A$18:B$20,2,0)</f>
        <v>jiné</v>
      </c>
      <c r="L1523" s="1" t="s">
        <v>30</v>
      </c>
      <c r="M1523" s="1" t="s">
        <v>31</v>
      </c>
      <c r="N1523" s="1" t="s">
        <v>23</v>
      </c>
      <c r="O1523">
        <f t="shared" si="69"/>
        <v>1</v>
      </c>
      <c r="P1523" t="str">
        <f t="shared" si="70"/>
        <v>NE</v>
      </c>
      <c r="Q1523" s="4" t="str">
        <f>IFERROR(VLOOKUP(E1523,'Svátky 2023'!B$2:B$14,1,0),"")</f>
        <v/>
      </c>
      <c r="R1523" t="str">
        <f t="shared" si="71"/>
        <v/>
      </c>
    </row>
    <row r="1524" spans="1:18" x14ac:dyDescent="0.25">
      <c r="A1524" s="1" t="s">
        <v>4971</v>
      </c>
      <c r="B1524" s="1" t="s">
        <v>4972</v>
      </c>
      <c r="C1524" s="1" t="s">
        <v>4973</v>
      </c>
      <c r="D1524" s="1" t="s">
        <v>100</v>
      </c>
      <c r="E1524" s="4">
        <v>44998</v>
      </c>
      <c r="F1524" s="8">
        <v>0.58680555555555558</v>
      </c>
      <c r="G1524" s="4">
        <v>45000</v>
      </c>
      <c r="H1524" s="1" t="s">
        <v>1578</v>
      </c>
      <c r="I1524" s="1" t="s">
        <v>120</v>
      </c>
      <c r="J1524" s="5">
        <v>3</v>
      </c>
      <c r="K1524" s="5" t="str">
        <f>VLOOKUP(J1524,'Svátky 2023'!A$18:B$20,2,0)</f>
        <v>jiné</v>
      </c>
      <c r="L1524" s="1" t="s">
        <v>30</v>
      </c>
      <c r="M1524" s="1" t="s">
        <v>31</v>
      </c>
      <c r="N1524" s="1" t="s">
        <v>23</v>
      </c>
      <c r="O1524">
        <f t="shared" si="69"/>
        <v>1</v>
      </c>
      <c r="P1524" t="str">
        <f t="shared" si="70"/>
        <v>NE</v>
      </c>
      <c r="Q1524" s="4" t="str">
        <f>IFERROR(VLOOKUP(E1524,'Svátky 2023'!B$2:B$14,1,0),"")</f>
        <v/>
      </c>
      <c r="R1524" t="str">
        <f t="shared" si="71"/>
        <v/>
      </c>
    </row>
    <row r="1525" spans="1:18" x14ac:dyDescent="0.25">
      <c r="A1525" s="1" t="s">
        <v>4974</v>
      </c>
      <c r="B1525" s="1" t="s">
        <v>4975</v>
      </c>
      <c r="C1525" s="1" t="s">
        <v>4976</v>
      </c>
      <c r="D1525" s="1" t="s">
        <v>35</v>
      </c>
      <c r="E1525" s="4">
        <v>44998</v>
      </c>
      <c r="F1525" s="8">
        <v>0.58888888888888891</v>
      </c>
      <c r="G1525" s="4">
        <v>45000</v>
      </c>
      <c r="H1525" s="1" t="s">
        <v>125</v>
      </c>
      <c r="I1525" s="1" t="s">
        <v>120</v>
      </c>
      <c r="J1525" s="5">
        <v>3</v>
      </c>
      <c r="K1525" s="5" t="str">
        <f>VLOOKUP(J1525,'Svátky 2023'!A$18:B$20,2,0)</f>
        <v>jiné</v>
      </c>
      <c r="L1525" s="1" t="s">
        <v>30</v>
      </c>
      <c r="M1525" s="1" t="s">
        <v>31</v>
      </c>
      <c r="N1525" s="1" t="s">
        <v>23</v>
      </c>
      <c r="O1525">
        <f t="shared" si="69"/>
        <v>1</v>
      </c>
      <c r="P1525" t="str">
        <f t="shared" si="70"/>
        <v>NE</v>
      </c>
      <c r="Q1525" s="4" t="str">
        <f>IFERROR(VLOOKUP(E1525,'Svátky 2023'!B$2:B$14,1,0),"")</f>
        <v/>
      </c>
      <c r="R1525" t="str">
        <f t="shared" si="71"/>
        <v/>
      </c>
    </row>
    <row r="1526" spans="1:18" x14ac:dyDescent="0.25">
      <c r="A1526" s="1" t="s">
        <v>4977</v>
      </c>
      <c r="B1526" s="1" t="s">
        <v>4978</v>
      </c>
      <c r="C1526" s="1" t="s">
        <v>4979</v>
      </c>
      <c r="D1526" s="1" t="s">
        <v>64</v>
      </c>
      <c r="E1526" s="4">
        <v>44998</v>
      </c>
      <c r="F1526" s="8">
        <v>0.59583333333333333</v>
      </c>
      <c r="G1526" s="4">
        <v>45000</v>
      </c>
      <c r="H1526" s="1" t="s">
        <v>143</v>
      </c>
      <c r="I1526" s="1" t="s">
        <v>120</v>
      </c>
      <c r="J1526" s="5">
        <v>3</v>
      </c>
      <c r="K1526" s="5" t="str">
        <f>VLOOKUP(J1526,'Svátky 2023'!A$18:B$20,2,0)</f>
        <v>jiné</v>
      </c>
      <c r="L1526" s="1" t="s">
        <v>30</v>
      </c>
      <c r="M1526" s="1" t="s">
        <v>31</v>
      </c>
      <c r="N1526" s="1" t="s">
        <v>23</v>
      </c>
      <c r="O1526">
        <f t="shared" si="69"/>
        <v>1</v>
      </c>
      <c r="P1526" t="str">
        <f t="shared" si="70"/>
        <v>NE</v>
      </c>
      <c r="Q1526" s="4" t="str">
        <f>IFERROR(VLOOKUP(E1526,'Svátky 2023'!B$2:B$14,1,0),"")</f>
        <v/>
      </c>
      <c r="R1526" t="str">
        <f t="shared" si="71"/>
        <v/>
      </c>
    </row>
    <row r="1527" spans="1:18" x14ac:dyDescent="0.25">
      <c r="A1527" s="1" t="s">
        <v>4980</v>
      </c>
      <c r="B1527" s="1" t="s">
        <v>4981</v>
      </c>
      <c r="C1527" s="1" t="s">
        <v>4982</v>
      </c>
      <c r="D1527" s="1" t="s">
        <v>48</v>
      </c>
      <c r="E1527" s="4">
        <v>44998</v>
      </c>
      <c r="F1527" s="8">
        <v>0.61527777777777781</v>
      </c>
      <c r="G1527" s="4">
        <v>45000</v>
      </c>
      <c r="H1527" s="1" t="s">
        <v>3605</v>
      </c>
      <c r="I1527" s="1" t="s">
        <v>120</v>
      </c>
      <c r="J1527" s="5">
        <v>3</v>
      </c>
      <c r="K1527" s="5" t="str">
        <f>VLOOKUP(J1527,'Svátky 2023'!A$18:B$20,2,0)</f>
        <v>jiné</v>
      </c>
      <c r="L1527" s="1" t="s">
        <v>30</v>
      </c>
      <c r="M1527" s="1" t="s">
        <v>31</v>
      </c>
      <c r="N1527" s="1" t="s">
        <v>23</v>
      </c>
      <c r="O1527">
        <f t="shared" si="69"/>
        <v>1</v>
      </c>
      <c r="P1527" t="str">
        <f t="shared" si="70"/>
        <v>NE</v>
      </c>
      <c r="Q1527" s="4" t="str">
        <f>IFERROR(VLOOKUP(E1527,'Svátky 2023'!B$2:B$14,1,0),"")</f>
        <v/>
      </c>
      <c r="R1527" t="str">
        <f t="shared" si="71"/>
        <v/>
      </c>
    </row>
    <row r="1528" spans="1:18" x14ac:dyDescent="0.25">
      <c r="A1528" s="1" t="s">
        <v>4983</v>
      </c>
      <c r="B1528" s="1" t="s">
        <v>4984</v>
      </c>
      <c r="C1528" s="1" t="s">
        <v>4985</v>
      </c>
      <c r="D1528" s="1" t="s">
        <v>35</v>
      </c>
      <c r="E1528" s="4">
        <v>44998</v>
      </c>
      <c r="F1528" s="8">
        <v>0.62013888888888891</v>
      </c>
      <c r="G1528" s="4">
        <v>45000</v>
      </c>
      <c r="H1528" s="1" t="s">
        <v>1292</v>
      </c>
      <c r="I1528" s="1" t="s">
        <v>120</v>
      </c>
      <c r="J1528" s="5">
        <v>3</v>
      </c>
      <c r="K1528" s="5" t="str">
        <f>VLOOKUP(J1528,'Svátky 2023'!A$18:B$20,2,0)</f>
        <v>jiné</v>
      </c>
      <c r="L1528" s="1" t="s">
        <v>30</v>
      </c>
      <c r="M1528" s="1" t="s">
        <v>31</v>
      </c>
      <c r="N1528" s="1" t="s">
        <v>23</v>
      </c>
      <c r="O1528">
        <f t="shared" si="69"/>
        <v>1</v>
      </c>
      <c r="P1528" t="str">
        <f t="shared" si="70"/>
        <v>NE</v>
      </c>
      <c r="Q1528" s="4" t="str">
        <f>IFERROR(VLOOKUP(E1528,'Svátky 2023'!B$2:B$14,1,0),"")</f>
        <v/>
      </c>
      <c r="R1528" t="str">
        <f t="shared" si="71"/>
        <v/>
      </c>
    </row>
    <row r="1529" spans="1:18" x14ac:dyDescent="0.25">
      <c r="A1529" s="1" t="s">
        <v>4986</v>
      </c>
      <c r="B1529" s="1" t="s">
        <v>4987</v>
      </c>
      <c r="C1529" s="1" t="s">
        <v>4988</v>
      </c>
      <c r="D1529" s="1" t="s">
        <v>48</v>
      </c>
      <c r="E1529" s="4">
        <v>44998</v>
      </c>
      <c r="F1529" s="8">
        <v>0.72499999999999998</v>
      </c>
      <c r="G1529" s="4">
        <v>45000</v>
      </c>
      <c r="H1529" s="1" t="s">
        <v>372</v>
      </c>
      <c r="I1529" s="1" t="s">
        <v>38</v>
      </c>
      <c r="J1529" s="5">
        <v>1</v>
      </c>
      <c r="K1529" s="5" t="str">
        <f>VLOOKUP(J1529,'Svátky 2023'!A$18:B$20,2,0)</f>
        <v>neodkladné</v>
      </c>
      <c r="L1529" s="1" t="s">
        <v>21</v>
      </c>
      <c r="M1529" s="1" t="s">
        <v>22</v>
      </c>
      <c r="N1529" s="1" t="s">
        <v>23</v>
      </c>
      <c r="O1529">
        <f t="shared" si="69"/>
        <v>1</v>
      </c>
      <c r="P1529" t="str">
        <f t="shared" si="70"/>
        <v>ANO</v>
      </c>
      <c r="Q1529" s="4" t="str">
        <f>IFERROR(VLOOKUP(E1529,'Svátky 2023'!B$2:B$14,1,0),"")</f>
        <v/>
      </c>
      <c r="R1529" t="str">
        <f t="shared" si="71"/>
        <v>ANO</v>
      </c>
    </row>
    <row r="1530" spans="1:18" x14ac:dyDescent="0.25">
      <c r="A1530" s="1" t="s">
        <v>4989</v>
      </c>
      <c r="B1530" s="1" t="s">
        <v>4990</v>
      </c>
      <c r="C1530" s="1" t="s">
        <v>4991</v>
      </c>
      <c r="D1530" s="1" t="s">
        <v>4992</v>
      </c>
      <c r="E1530" s="4">
        <v>44998</v>
      </c>
      <c r="F1530" s="8">
        <v>0.73958333333333337</v>
      </c>
      <c r="G1530" s="4">
        <v>45000</v>
      </c>
      <c r="H1530" s="1" t="s">
        <v>1565</v>
      </c>
      <c r="I1530" s="1" t="s">
        <v>44</v>
      </c>
      <c r="J1530" s="5">
        <v>3</v>
      </c>
      <c r="K1530" s="5" t="str">
        <f>VLOOKUP(J1530,'Svátky 2023'!A$18:B$20,2,0)</f>
        <v>jiné</v>
      </c>
      <c r="L1530" s="1" t="s">
        <v>30</v>
      </c>
      <c r="M1530" s="1" t="s">
        <v>31</v>
      </c>
      <c r="N1530" s="1" t="s">
        <v>23</v>
      </c>
      <c r="O1530">
        <f t="shared" si="69"/>
        <v>1</v>
      </c>
      <c r="P1530" t="str">
        <f t="shared" si="70"/>
        <v>ANO</v>
      </c>
      <c r="Q1530" s="4" t="str">
        <f>IFERROR(VLOOKUP(E1530,'Svátky 2023'!B$2:B$14,1,0),"")</f>
        <v/>
      </c>
      <c r="R1530" t="str">
        <f t="shared" si="71"/>
        <v>ANO</v>
      </c>
    </row>
    <row r="1531" spans="1:18" x14ac:dyDescent="0.25">
      <c r="A1531" s="1" t="s">
        <v>4993</v>
      </c>
      <c r="B1531" s="1" t="s">
        <v>4994</v>
      </c>
      <c r="C1531" s="1" t="s">
        <v>4995</v>
      </c>
      <c r="D1531" s="1" t="s">
        <v>16</v>
      </c>
      <c r="E1531" s="4">
        <v>44998</v>
      </c>
      <c r="F1531" s="8">
        <v>0.76874999999999993</v>
      </c>
      <c r="G1531" s="4">
        <v>45000</v>
      </c>
      <c r="H1531" s="1" t="s">
        <v>4996</v>
      </c>
      <c r="I1531" s="1" t="s">
        <v>44</v>
      </c>
      <c r="J1531" s="5">
        <v>3</v>
      </c>
      <c r="K1531" s="5" t="str">
        <f>VLOOKUP(J1531,'Svátky 2023'!A$18:B$20,2,0)</f>
        <v>jiné</v>
      </c>
      <c r="L1531" s="1" t="s">
        <v>30</v>
      </c>
      <c r="M1531" s="1" t="s">
        <v>31</v>
      </c>
      <c r="N1531" s="1" t="s">
        <v>23</v>
      </c>
      <c r="O1531">
        <f t="shared" si="69"/>
        <v>1</v>
      </c>
      <c r="P1531" t="str">
        <f t="shared" si="70"/>
        <v>ANO</v>
      </c>
      <c r="Q1531" s="4" t="str">
        <f>IFERROR(VLOOKUP(E1531,'Svátky 2023'!B$2:B$14,1,0),"")</f>
        <v/>
      </c>
      <c r="R1531" t="str">
        <f t="shared" si="71"/>
        <v>ANO</v>
      </c>
    </row>
    <row r="1532" spans="1:18" x14ac:dyDescent="0.25">
      <c r="A1532" s="1" t="s">
        <v>4997</v>
      </c>
      <c r="B1532" s="1" t="s">
        <v>4998</v>
      </c>
      <c r="C1532" s="1" t="s">
        <v>4999</v>
      </c>
      <c r="D1532" s="1" t="s">
        <v>35</v>
      </c>
      <c r="E1532" s="4">
        <v>44999</v>
      </c>
      <c r="F1532" s="8">
        <v>0.34027777777777773</v>
      </c>
      <c r="G1532" s="4">
        <v>45000</v>
      </c>
      <c r="H1532" s="1" t="s">
        <v>1967</v>
      </c>
      <c r="I1532" s="1" t="s">
        <v>29</v>
      </c>
      <c r="J1532" s="5">
        <v>3</v>
      </c>
      <c r="K1532" s="5" t="str">
        <f>VLOOKUP(J1532,'Svátky 2023'!A$18:B$20,2,0)</f>
        <v>jiné</v>
      </c>
      <c r="L1532" s="1" t="s">
        <v>30</v>
      </c>
      <c r="M1532" s="1" t="s">
        <v>31</v>
      </c>
      <c r="N1532" s="1" t="s">
        <v>23</v>
      </c>
      <c r="O1532">
        <f t="shared" si="69"/>
        <v>2</v>
      </c>
      <c r="P1532" t="str">
        <f t="shared" si="70"/>
        <v>NE</v>
      </c>
      <c r="Q1532" s="4" t="str">
        <f>IFERROR(VLOOKUP(E1532,'Svátky 2023'!B$2:B$14,1,0),"")</f>
        <v/>
      </c>
      <c r="R1532" t="str">
        <f t="shared" si="71"/>
        <v/>
      </c>
    </row>
    <row r="1533" spans="1:18" x14ac:dyDescent="0.25">
      <c r="A1533" s="1" t="s">
        <v>5000</v>
      </c>
      <c r="B1533" s="1" t="s">
        <v>5001</v>
      </c>
      <c r="C1533" s="1" t="s">
        <v>5002</v>
      </c>
      <c r="D1533" s="1" t="s">
        <v>48</v>
      </c>
      <c r="E1533" s="4">
        <v>44999</v>
      </c>
      <c r="F1533" s="8">
        <v>0.37291666666666662</v>
      </c>
      <c r="G1533" s="4">
        <v>45000</v>
      </c>
      <c r="H1533" s="1" t="s">
        <v>195</v>
      </c>
      <c r="I1533" s="1" t="s">
        <v>19</v>
      </c>
      <c r="J1533" s="5">
        <v>2</v>
      </c>
      <c r="K1533" s="5" t="str">
        <f>VLOOKUP(J1533,'Svátky 2023'!A$18:B$20,2,0)</f>
        <v>plánované</v>
      </c>
      <c r="L1533" s="1" t="s">
        <v>21</v>
      </c>
      <c r="M1533" s="1" t="s">
        <v>20</v>
      </c>
      <c r="N1533" s="1" t="s">
        <v>23</v>
      </c>
      <c r="O1533">
        <f t="shared" si="69"/>
        <v>2</v>
      </c>
      <c r="P1533" t="str">
        <f t="shared" si="70"/>
        <v>NE</v>
      </c>
      <c r="Q1533" s="4" t="str">
        <f>IFERROR(VLOOKUP(E1533,'Svátky 2023'!B$2:B$14,1,0),"")</f>
        <v/>
      </c>
      <c r="R1533" t="str">
        <f t="shared" si="71"/>
        <v/>
      </c>
    </row>
    <row r="1534" spans="1:18" x14ac:dyDescent="0.25">
      <c r="A1534" s="1" t="s">
        <v>5003</v>
      </c>
      <c r="B1534" s="1" t="s">
        <v>2212</v>
      </c>
      <c r="C1534" s="1" t="s">
        <v>2213</v>
      </c>
      <c r="D1534" s="1" t="s">
        <v>35</v>
      </c>
      <c r="E1534" s="4">
        <v>44999</v>
      </c>
      <c r="F1534" s="8">
        <v>0.40486111111111112</v>
      </c>
      <c r="G1534" s="4">
        <v>45000</v>
      </c>
      <c r="H1534" s="1" t="s">
        <v>174</v>
      </c>
      <c r="I1534" s="1" t="s">
        <v>51</v>
      </c>
      <c r="J1534" s="5">
        <v>2</v>
      </c>
      <c r="K1534" s="5" t="str">
        <f>VLOOKUP(J1534,'Svátky 2023'!A$18:B$20,2,0)</f>
        <v>plánované</v>
      </c>
      <c r="L1534" s="1" t="s">
        <v>21</v>
      </c>
      <c r="M1534" s="1" t="s">
        <v>22</v>
      </c>
      <c r="N1534" s="1" t="s">
        <v>23</v>
      </c>
      <c r="O1534">
        <f t="shared" si="69"/>
        <v>2</v>
      </c>
      <c r="P1534" t="str">
        <f t="shared" si="70"/>
        <v>NE</v>
      </c>
      <c r="Q1534" s="4" t="str">
        <f>IFERROR(VLOOKUP(E1534,'Svátky 2023'!B$2:B$14,1,0),"")</f>
        <v/>
      </c>
      <c r="R1534" t="str">
        <f t="shared" si="71"/>
        <v/>
      </c>
    </row>
    <row r="1535" spans="1:18" x14ac:dyDescent="0.25">
      <c r="A1535" s="1" t="s">
        <v>5004</v>
      </c>
      <c r="B1535" s="1" t="s">
        <v>5005</v>
      </c>
      <c r="C1535" s="1" t="s">
        <v>5006</v>
      </c>
      <c r="D1535" s="1" t="s">
        <v>35</v>
      </c>
      <c r="E1535" s="4">
        <v>44999</v>
      </c>
      <c r="F1535" s="8">
        <v>0.4375</v>
      </c>
      <c r="G1535" s="4">
        <v>45000</v>
      </c>
      <c r="H1535" s="1" t="s">
        <v>1055</v>
      </c>
      <c r="I1535" s="1" t="s">
        <v>19</v>
      </c>
      <c r="J1535" s="5">
        <v>2</v>
      </c>
      <c r="K1535" s="5" t="str">
        <f>VLOOKUP(J1535,'Svátky 2023'!A$18:B$20,2,0)</f>
        <v>plánované</v>
      </c>
      <c r="L1535" s="1" t="s">
        <v>21</v>
      </c>
      <c r="M1535" s="1" t="s">
        <v>20</v>
      </c>
      <c r="N1535" s="1" t="s">
        <v>23</v>
      </c>
      <c r="O1535">
        <f t="shared" si="69"/>
        <v>2</v>
      </c>
      <c r="P1535" t="str">
        <f t="shared" si="70"/>
        <v>NE</v>
      </c>
      <c r="Q1535" s="4" t="str">
        <f>IFERROR(VLOOKUP(E1535,'Svátky 2023'!B$2:B$14,1,0),"")</f>
        <v/>
      </c>
      <c r="R1535" t="str">
        <f t="shared" si="71"/>
        <v/>
      </c>
    </row>
    <row r="1536" spans="1:18" x14ac:dyDescent="0.25">
      <c r="A1536" s="1" t="s">
        <v>5007</v>
      </c>
      <c r="B1536" s="1" t="s">
        <v>5008</v>
      </c>
      <c r="C1536" s="1" t="s">
        <v>5009</v>
      </c>
      <c r="D1536" s="1" t="s">
        <v>35</v>
      </c>
      <c r="E1536" s="4">
        <v>44999</v>
      </c>
      <c r="F1536" s="8">
        <v>0.46736111111111112</v>
      </c>
      <c r="G1536" s="4">
        <v>45000</v>
      </c>
      <c r="H1536" s="1" t="s">
        <v>3247</v>
      </c>
      <c r="I1536" s="1" t="s">
        <v>19</v>
      </c>
      <c r="J1536" s="5">
        <v>2</v>
      </c>
      <c r="K1536" s="5" t="str">
        <f>VLOOKUP(J1536,'Svátky 2023'!A$18:B$20,2,0)</f>
        <v>plánované</v>
      </c>
      <c r="L1536" s="1" t="s">
        <v>21</v>
      </c>
      <c r="M1536" s="1" t="s">
        <v>20</v>
      </c>
      <c r="N1536" s="1" t="s">
        <v>23</v>
      </c>
      <c r="O1536">
        <f t="shared" si="69"/>
        <v>2</v>
      </c>
      <c r="P1536" t="str">
        <f t="shared" si="70"/>
        <v>NE</v>
      </c>
      <c r="Q1536" s="4" t="str">
        <f>IFERROR(VLOOKUP(E1536,'Svátky 2023'!B$2:B$14,1,0),"")</f>
        <v/>
      </c>
      <c r="R1536" t="str">
        <f t="shared" si="71"/>
        <v/>
      </c>
    </row>
    <row r="1537" spans="1:18" x14ac:dyDescent="0.25">
      <c r="A1537" s="1" t="s">
        <v>5010</v>
      </c>
      <c r="B1537" s="1" t="s">
        <v>5011</v>
      </c>
      <c r="C1537" s="1" t="s">
        <v>5012</v>
      </c>
      <c r="D1537" s="1" t="s">
        <v>100</v>
      </c>
      <c r="E1537" s="4">
        <v>44999</v>
      </c>
      <c r="F1537" s="8">
        <v>0.7993055555555556</v>
      </c>
      <c r="G1537" s="4">
        <v>45000</v>
      </c>
      <c r="H1537" s="1" t="s">
        <v>540</v>
      </c>
      <c r="I1537" s="1" t="s">
        <v>151</v>
      </c>
      <c r="J1537" s="5">
        <v>1</v>
      </c>
      <c r="K1537" s="5" t="str">
        <f>VLOOKUP(J1537,'Svátky 2023'!A$18:B$20,2,0)</f>
        <v>neodkladné</v>
      </c>
      <c r="L1537" s="1" t="s">
        <v>21</v>
      </c>
      <c r="M1537" s="1" t="s">
        <v>22</v>
      </c>
      <c r="N1537" s="1" t="s">
        <v>23</v>
      </c>
      <c r="O1537">
        <f t="shared" si="69"/>
        <v>2</v>
      </c>
      <c r="P1537" t="str">
        <f t="shared" si="70"/>
        <v>ANO</v>
      </c>
      <c r="Q1537" s="4" t="str">
        <f>IFERROR(VLOOKUP(E1537,'Svátky 2023'!B$2:B$14,1,0),"")</f>
        <v/>
      </c>
      <c r="R1537" t="str">
        <f t="shared" si="71"/>
        <v>ANO</v>
      </c>
    </row>
    <row r="1538" spans="1:18" x14ac:dyDescent="0.25">
      <c r="A1538" s="1" t="s">
        <v>5013</v>
      </c>
      <c r="B1538" s="1" t="s">
        <v>5014</v>
      </c>
      <c r="C1538" s="1" t="s">
        <v>5015</v>
      </c>
      <c r="D1538" s="1" t="s">
        <v>48</v>
      </c>
      <c r="E1538" s="4">
        <v>44985</v>
      </c>
      <c r="F1538" s="8">
        <v>0.59652777777777777</v>
      </c>
      <c r="G1538" s="4">
        <v>45001</v>
      </c>
      <c r="H1538" s="1" t="s">
        <v>820</v>
      </c>
      <c r="I1538" s="1" t="s">
        <v>258</v>
      </c>
      <c r="J1538" s="5">
        <v>3</v>
      </c>
      <c r="K1538" s="5" t="str">
        <f>VLOOKUP(J1538,'Svátky 2023'!A$18:B$20,2,0)</f>
        <v>jiné</v>
      </c>
      <c r="L1538" s="1" t="s">
        <v>31</v>
      </c>
      <c r="M1538" s="1" t="s">
        <v>22</v>
      </c>
      <c r="N1538" s="1" t="s">
        <v>23</v>
      </c>
      <c r="O1538">
        <f t="shared" si="69"/>
        <v>2</v>
      </c>
      <c r="P1538" t="str">
        <f t="shared" si="70"/>
        <v>NE</v>
      </c>
      <c r="Q1538" s="4" t="str">
        <f>IFERROR(VLOOKUP(E1538,'Svátky 2023'!B$2:B$14,1,0),"")</f>
        <v/>
      </c>
      <c r="R1538" t="str">
        <f t="shared" si="71"/>
        <v/>
      </c>
    </row>
    <row r="1539" spans="1:18" x14ac:dyDescent="0.25">
      <c r="A1539" s="1" t="s">
        <v>5016</v>
      </c>
      <c r="B1539" s="1" t="s">
        <v>5017</v>
      </c>
      <c r="C1539" s="1" t="s">
        <v>5018</v>
      </c>
      <c r="D1539" s="1" t="s">
        <v>48</v>
      </c>
      <c r="E1539" s="4">
        <v>44998</v>
      </c>
      <c r="F1539" s="8">
        <v>0.35138888888888892</v>
      </c>
      <c r="G1539" s="4">
        <v>45001</v>
      </c>
      <c r="H1539" s="1" t="s">
        <v>1838</v>
      </c>
      <c r="I1539" s="1" t="s">
        <v>19</v>
      </c>
      <c r="J1539" s="5">
        <v>2</v>
      </c>
      <c r="K1539" s="5" t="str">
        <f>VLOOKUP(J1539,'Svátky 2023'!A$18:B$20,2,0)</f>
        <v>plánované</v>
      </c>
      <c r="L1539" s="1" t="s">
        <v>21</v>
      </c>
      <c r="M1539" s="1" t="s">
        <v>22</v>
      </c>
      <c r="N1539" s="1" t="s">
        <v>23</v>
      </c>
      <c r="O1539">
        <f t="shared" ref="O1539:O1602" si="72">WEEKDAY(E1539,2)</f>
        <v>1</v>
      </c>
      <c r="P1539" t="str">
        <f t="shared" ref="P1539:P1602" si="73">IF(F1539&gt;V$1,"ANO",IF(F1539&lt;X$1,"ANO","NE"))</f>
        <v>NE</v>
      </c>
      <c r="Q1539" s="4" t="str">
        <f>IFERROR(VLOOKUP(E1539,'Svátky 2023'!B$2:B$14,1,0),"")</f>
        <v/>
      </c>
      <c r="R1539" t="str">
        <f t="shared" ref="R1539:R1602" si="74">IF(OR(O1539&gt;5,P1539="ANO",Q1539&lt;&gt;""),"ANO","")</f>
        <v/>
      </c>
    </row>
    <row r="1540" spans="1:18" x14ac:dyDescent="0.25">
      <c r="A1540" s="1" t="s">
        <v>5019</v>
      </c>
      <c r="B1540" s="1" t="s">
        <v>5020</v>
      </c>
      <c r="C1540" s="1" t="s">
        <v>5021</v>
      </c>
      <c r="D1540" s="1" t="s">
        <v>35</v>
      </c>
      <c r="E1540" s="4">
        <v>44998</v>
      </c>
      <c r="F1540" s="8">
        <v>0.4826388888888889</v>
      </c>
      <c r="G1540" s="4">
        <v>45001</v>
      </c>
      <c r="H1540" s="1" t="s">
        <v>641</v>
      </c>
      <c r="I1540" s="1" t="s">
        <v>258</v>
      </c>
      <c r="J1540" s="5">
        <v>2</v>
      </c>
      <c r="K1540" s="5" t="str">
        <f>VLOOKUP(J1540,'Svátky 2023'!A$18:B$20,2,0)</f>
        <v>plánované</v>
      </c>
      <c r="L1540" s="1" t="s">
        <v>21</v>
      </c>
      <c r="M1540" s="1" t="s">
        <v>22</v>
      </c>
      <c r="N1540" s="1" t="s">
        <v>23</v>
      </c>
      <c r="O1540">
        <f t="shared" si="72"/>
        <v>1</v>
      </c>
      <c r="P1540" t="str">
        <f t="shared" si="73"/>
        <v>NE</v>
      </c>
      <c r="Q1540" s="4" t="str">
        <f>IFERROR(VLOOKUP(E1540,'Svátky 2023'!B$2:B$14,1,0),"")</f>
        <v/>
      </c>
      <c r="R1540" t="str">
        <f t="shared" si="74"/>
        <v/>
      </c>
    </row>
    <row r="1541" spans="1:18" x14ac:dyDescent="0.25">
      <c r="A1541" s="1" t="s">
        <v>5022</v>
      </c>
      <c r="B1541" s="1" t="s">
        <v>5023</v>
      </c>
      <c r="C1541" s="1" t="s">
        <v>5024</v>
      </c>
      <c r="D1541" s="1" t="s">
        <v>35</v>
      </c>
      <c r="E1541" s="4">
        <v>44999</v>
      </c>
      <c r="F1541" s="8">
        <v>0.4458333333333333</v>
      </c>
      <c r="G1541" s="4">
        <v>45001</v>
      </c>
      <c r="H1541" s="1" t="s">
        <v>778</v>
      </c>
      <c r="I1541" s="1" t="s">
        <v>19</v>
      </c>
      <c r="J1541" s="5">
        <v>2</v>
      </c>
      <c r="K1541" s="5" t="str">
        <f>VLOOKUP(J1541,'Svátky 2023'!A$18:B$20,2,0)</f>
        <v>plánované</v>
      </c>
      <c r="L1541" s="1" t="s">
        <v>21</v>
      </c>
      <c r="M1541" s="1" t="s">
        <v>22</v>
      </c>
      <c r="N1541" s="1" t="s">
        <v>23</v>
      </c>
      <c r="O1541">
        <f t="shared" si="72"/>
        <v>2</v>
      </c>
      <c r="P1541" t="str">
        <f t="shared" si="73"/>
        <v>NE</v>
      </c>
      <c r="Q1541" s="4" t="str">
        <f>IFERROR(VLOOKUP(E1541,'Svátky 2023'!B$2:B$14,1,0),"")</f>
        <v/>
      </c>
      <c r="R1541" t="str">
        <f t="shared" si="74"/>
        <v/>
      </c>
    </row>
    <row r="1542" spans="1:18" x14ac:dyDescent="0.25">
      <c r="A1542" s="1" t="s">
        <v>5025</v>
      </c>
      <c r="B1542" s="1" t="s">
        <v>1590</v>
      </c>
      <c r="C1542" s="1" t="s">
        <v>1591</v>
      </c>
      <c r="D1542" s="1" t="s">
        <v>48</v>
      </c>
      <c r="E1542" s="4">
        <v>44999</v>
      </c>
      <c r="F1542" s="8">
        <v>0.45416666666666666</v>
      </c>
      <c r="G1542" s="4">
        <v>45001</v>
      </c>
      <c r="H1542" s="1" t="s">
        <v>2498</v>
      </c>
      <c r="I1542" s="1" t="s">
        <v>51</v>
      </c>
      <c r="J1542" s="5">
        <v>2</v>
      </c>
      <c r="K1542" s="5" t="str">
        <f>VLOOKUP(J1542,'Svátky 2023'!A$18:B$20,2,0)</f>
        <v>plánované</v>
      </c>
      <c r="L1542" s="1" t="s">
        <v>21</v>
      </c>
      <c r="M1542" s="1" t="s">
        <v>22</v>
      </c>
      <c r="N1542" s="1" t="s">
        <v>23</v>
      </c>
      <c r="O1542">
        <f t="shared" si="72"/>
        <v>2</v>
      </c>
      <c r="P1542" t="str">
        <f t="shared" si="73"/>
        <v>NE</v>
      </c>
      <c r="Q1542" s="4" t="str">
        <f>IFERROR(VLOOKUP(E1542,'Svátky 2023'!B$2:B$14,1,0),"")</f>
        <v/>
      </c>
      <c r="R1542" t="str">
        <f t="shared" si="74"/>
        <v/>
      </c>
    </row>
    <row r="1543" spans="1:18" x14ac:dyDescent="0.25">
      <c r="A1543" s="1" t="s">
        <v>5026</v>
      </c>
      <c r="B1543" s="1" t="s">
        <v>5027</v>
      </c>
      <c r="C1543" s="1" t="s">
        <v>5028</v>
      </c>
      <c r="D1543" s="1" t="s">
        <v>64</v>
      </c>
      <c r="E1543" s="4">
        <v>44999</v>
      </c>
      <c r="F1543" s="8">
        <v>0.4861111111111111</v>
      </c>
      <c r="G1543" s="4">
        <v>45001</v>
      </c>
      <c r="H1543" s="1" t="s">
        <v>119</v>
      </c>
      <c r="I1543" s="1" t="s">
        <v>51</v>
      </c>
      <c r="J1543" s="5">
        <v>2</v>
      </c>
      <c r="K1543" s="5" t="str">
        <f>VLOOKUP(J1543,'Svátky 2023'!A$18:B$20,2,0)</f>
        <v>plánované</v>
      </c>
      <c r="L1543" s="1" t="s">
        <v>21</v>
      </c>
      <c r="M1543" s="1" t="s">
        <v>22</v>
      </c>
      <c r="N1543" s="1" t="s">
        <v>23</v>
      </c>
      <c r="O1543">
        <f t="shared" si="72"/>
        <v>2</v>
      </c>
      <c r="P1543" t="str">
        <f t="shared" si="73"/>
        <v>NE</v>
      </c>
      <c r="Q1543" s="4" t="str">
        <f>IFERROR(VLOOKUP(E1543,'Svátky 2023'!B$2:B$14,1,0),"")</f>
        <v/>
      </c>
      <c r="R1543" t="str">
        <f t="shared" si="74"/>
        <v/>
      </c>
    </row>
    <row r="1544" spans="1:18" x14ac:dyDescent="0.25">
      <c r="A1544" s="1" t="s">
        <v>5030</v>
      </c>
      <c r="B1544" s="1" t="s">
        <v>5031</v>
      </c>
      <c r="C1544" s="1" t="s">
        <v>5032</v>
      </c>
      <c r="D1544" s="1" t="s">
        <v>48</v>
      </c>
      <c r="E1544" s="4">
        <v>44999</v>
      </c>
      <c r="F1544" s="8">
        <v>0.59583333333333333</v>
      </c>
      <c r="G1544" s="4">
        <v>45001</v>
      </c>
      <c r="H1544" s="1" t="s">
        <v>797</v>
      </c>
      <c r="I1544" s="1" t="s">
        <v>120</v>
      </c>
      <c r="J1544" s="5">
        <v>2</v>
      </c>
      <c r="K1544" s="5" t="str">
        <f>VLOOKUP(J1544,'Svátky 2023'!A$18:B$20,2,0)</f>
        <v>plánované</v>
      </c>
      <c r="L1544" s="1" t="s">
        <v>30</v>
      </c>
      <c r="M1544" s="1" t="s">
        <v>21</v>
      </c>
      <c r="N1544" s="1" t="s">
        <v>23</v>
      </c>
      <c r="O1544">
        <f t="shared" si="72"/>
        <v>2</v>
      </c>
      <c r="P1544" t="str">
        <f t="shared" si="73"/>
        <v>NE</v>
      </c>
      <c r="Q1544" s="4" t="str">
        <f>IFERROR(VLOOKUP(E1544,'Svátky 2023'!B$2:B$14,1,0),"")</f>
        <v/>
      </c>
      <c r="R1544" t="str">
        <f t="shared" si="74"/>
        <v/>
      </c>
    </row>
    <row r="1545" spans="1:18" x14ac:dyDescent="0.25">
      <c r="A1545" s="1" t="s">
        <v>5033</v>
      </c>
      <c r="B1545" s="1" t="s">
        <v>5034</v>
      </c>
      <c r="C1545" s="1" t="s">
        <v>5035</v>
      </c>
      <c r="D1545" s="1" t="s">
        <v>35</v>
      </c>
      <c r="E1545" s="4">
        <v>44999</v>
      </c>
      <c r="F1545" s="8">
        <v>0.71944444444444444</v>
      </c>
      <c r="G1545" s="4">
        <v>45001</v>
      </c>
      <c r="H1545" s="1" t="s">
        <v>684</v>
      </c>
      <c r="I1545" s="1" t="s">
        <v>51</v>
      </c>
      <c r="J1545" s="5">
        <v>1</v>
      </c>
      <c r="K1545" s="5" t="str">
        <f>VLOOKUP(J1545,'Svátky 2023'!A$18:B$20,2,0)</f>
        <v>neodkladné</v>
      </c>
      <c r="L1545" s="1" t="s">
        <v>21</v>
      </c>
      <c r="M1545" s="1" t="s">
        <v>22</v>
      </c>
      <c r="N1545" s="1" t="s">
        <v>23</v>
      </c>
      <c r="O1545">
        <f t="shared" si="72"/>
        <v>2</v>
      </c>
      <c r="P1545" t="str">
        <f t="shared" si="73"/>
        <v>ANO</v>
      </c>
      <c r="Q1545" s="4" t="str">
        <f>IFERROR(VLOOKUP(E1545,'Svátky 2023'!B$2:B$14,1,0),"")</f>
        <v/>
      </c>
      <c r="R1545" t="str">
        <f t="shared" si="74"/>
        <v>ANO</v>
      </c>
    </row>
    <row r="1546" spans="1:18" x14ac:dyDescent="0.25">
      <c r="A1546" s="1" t="s">
        <v>5037</v>
      </c>
      <c r="B1546" s="1" t="s">
        <v>5038</v>
      </c>
      <c r="C1546" s="1" t="s">
        <v>5039</v>
      </c>
      <c r="D1546" s="1" t="s">
        <v>100</v>
      </c>
      <c r="E1546" s="4">
        <v>45000</v>
      </c>
      <c r="F1546" s="8">
        <v>0.3520833333333333</v>
      </c>
      <c r="G1546" s="4">
        <v>45001</v>
      </c>
      <c r="H1546" s="1" t="s">
        <v>2988</v>
      </c>
      <c r="I1546" s="1" t="s">
        <v>38</v>
      </c>
      <c r="J1546" s="5">
        <v>3</v>
      </c>
      <c r="K1546" s="5" t="str">
        <f>VLOOKUP(J1546,'Svátky 2023'!A$18:B$20,2,0)</f>
        <v>jiné</v>
      </c>
      <c r="L1546" s="1" t="s">
        <v>21</v>
      </c>
      <c r="M1546" s="1" t="s">
        <v>22</v>
      </c>
      <c r="N1546" s="1" t="s">
        <v>23</v>
      </c>
      <c r="O1546">
        <f t="shared" si="72"/>
        <v>3</v>
      </c>
      <c r="P1546" t="str">
        <f t="shared" si="73"/>
        <v>NE</v>
      </c>
      <c r="Q1546" s="4" t="str">
        <f>IFERROR(VLOOKUP(E1546,'Svátky 2023'!B$2:B$14,1,0),"")</f>
        <v/>
      </c>
      <c r="R1546" t="str">
        <f t="shared" si="74"/>
        <v/>
      </c>
    </row>
    <row r="1547" spans="1:18" x14ac:dyDescent="0.25">
      <c r="A1547" s="1" t="s">
        <v>5040</v>
      </c>
      <c r="B1547" s="1" t="s">
        <v>5041</v>
      </c>
      <c r="C1547" s="1" t="s">
        <v>5042</v>
      </c>
      <c r="D1547" s="1" t="s">
        <v>64</v>
      </c>
      <c r="E1547" s="4">
        <v>45000</v>
      </c>
      <c r="F1547" s="8">
        <v>0.40625</v>
      </c>
      <c r="G1547" s="4">
        <v>45001</v>
      </c>
      <c r="H1547" s="1" t="s">
        <v>210</v>
      </c>
      <c r="I1547" s="1" t="s">
        <v>51</v>
      </c>
      <c r="J1547" s="5">
        <v>2</v>
      </c>
      <c r="K1547" s="5" t="str">
        <f>VLOOKUP(J1547,'Svátky 2023'!A$18:B$20,2,0)</f>
        <v>plánované</v>
      </c>
      <c r="L1547" s="1" t="s">
        <v>21</v>
      </c>
      <c r="M1547" s="1" t="s">
        <v>22</v>
      </c>
      <c r="N1547" s="1" t="s">
        <v>23</v>
      </c>
      <c r="O1547">
        <f t="shared" si="72"/>
        <v>3</v>
      </c>
      <c r="P1547" t="str">
        <f t="shared" si="73"/>
        <v>NE</v>
      </c>
      <c r="Q1547" s="4" t="str">
        <f>IFERROR(VLOOKUP(E1547,'Svátky 2023'!B$2:B$14,1,0),"")</f>
        <v/>
      </c>
      <c r="R1547" t="str">
        <f t="shared" si="74"/>
        <v/>
      </c>
    </row>
    <row r="1548" spans="1:18" x14ac:dyDescent="0.25">
      <c r="A1548" s="1" t="s">
        <v>5043</v>
      </c>
      <c r="B1548" s="1" t="s">
        <v>5044</v>
      </c>
      <c r="C1548" s="1" t="s">
        <v>5045</v>
      </c>
      <c r="D1548" s="1" t="s">
        <v>35</v>
      </c>
      <c r="E1548" s="4">
        <v>45000</v>
      </c>
      <c r="F1548" s="8">
        <v>0.45902777777777781</v>
      </c>
      <c r="G1548" s="4">
        <v>45001</v>
      </c>
      <c r="H1548" s="1" t="s">
        <v>1845</v>
      </c>
      <c r="I1548" s="1" t="s">
        <v>151</v>
      </c>
      <c r="J1548" s="5">
        <v>2</v>
      </c>
      <c r="K1548" s="5" t="str">
        <f>VLOOKUP(J1548,'Svátky 2023'!A$18:B$20,2,0)</f>
        <v>plánované</v>
      </c>
      <c r="L1548" s="1" t="s">
        <v>21</v>
      </c>
      <c r="M1548" s="1" t="s">
        <v>22</v>
      </c>
      <c r="N1548" s="1" t="s">
        <v>23</v>
      </c>
      <c r="O1548">
        <f t="shared" si="72"/>
        <v>3</v>
      </c>
      <c r="P1548" t="str">
        <f t="shared" si="73"/>
        <v>NE</v>
      </c>
      <c r="Q1548" s="4" t="str">
        <f>IFERROR(VLOOKUP(E1548,'Svátky 2023'!B$2:B$14,1,0),"")</f>
        <v/>
      </c>
      <c r="R1548" t="str">
        <f t="shared" si="74"/>
        <v/>
      </c>
    </row>
    <row r="1549" spans="1:18" x14ac:dyDescent="0.25">
      <c r="A1549" s="1" t="s">
        <v>5046</v>
      </c>
      <c r="B1549" s="1" t="s">
        <v>5047</v>
      </c>
      <c r="C1549" s="1" t="s">
        <v>5048</v>
      </c>
      <c r="D1549" s="1" t="s">
        <v>100</v>
      </c>
      <c r="E1549" s="4">
        <v>45000</v>
      </c>
      <c r="F1549" s="8">
        <v>0.49027777777777781</v>
      </c>
      <c r="G1549" s="4">
        <v>45001</v>
      </c>
      <c r="H1549" s="1" t="s">
        <v>2988</v>
      </c>
      <c r="I1549" s="1" t="s">
        <v>44</v>
      </c>
      <c r="J1549" s="5">
        <v>3</v>
      </c>
      <c r="K1549" s="5" t="str">
        <f>VLOOKUP(J1549,'Svátky 2023'!A$18:B$20,2,0)</f>
        <v>jiné</v>
      </c>
      <c r="L1549" s="1" t="s">
        <v>30</v>
      </c>
      <c r="M1549" s="1" t="s">
        <v>31</v>
      </c>
      <c r="N1549" s="1" t="s">
        <v>23</v>
      </c>
      <c r="O1549">
        <f t="shared" si="72"/>
        <v>3</v>
      </c>
      <c r="P1549" t="str">
        <f t="shared" si="73"/>
        <v>NE</v>
      </c>
      <c r="Q1549" s="4" t="str">
        <f>IFERROR(VLOOKUP(E1549,'Svátky 2023'!B$2:B$14,1,0),"")</f>
        <v/>
      </c>
      <c r="R1549" t="str">
        <f t="shared" si="74"/>
        <v/>
      </c>
    </row>
    <row r="1550" spans="1:18" x14ac:dyDescent="0.25">
      <c r="A1550" s="1" t="s">
        <v>5049</v>
      </c>
      <c r="B1550" s="1" t="s">
        <v>5050</v>
      </c>
      <c r="C1550" s="1" t="s">
        <v>5051</v>
      </c>
      <c r="D1550" s="1" t="s">
        <v>100</v>
      </c>
      <c r="E1550" s="4">
        <v>45000</v>
      </c>
      <c r="F1550" s="8">
        <v>0.57361111111111118</v>
      </c>
      <c r="G1550" s="4">
        <v>45001</v>
      </c>
      <c r="H1550" s="1" t="s">
        <v>801</v>
      </c>
      <c r="I1550" s="1" t="s">
        <v>29</v>
      </c>
      <c r="J1550" s="5">
        <v>3</v>
      </c>
      <c r="K1550" s="5" t="str">
        <f>VLOOKUP(J1550,'Svátky 2023'!A$18:B$20,2,0)</f>
        <v>jiné</v>
      </c>
      <c r="L1550" s="1" t="s">
        <v>30</v>
      </c>
      <c r="M1550" s="1" t="s">
        <v>31</v>
      </c>
      <c r="N1550" s="1" t="s">
        <v>23</v>
      </c>
      <c r="O1550">
        <f t="shared" si="72"/>
        <v>3</v>
      </c>
      <c r="P1550" t="str">
        <f t="shared" si="73"/>
        <v>NE</v>
      </c>
      <c r="Q1550" s="4" t="str">
        <f>IFERROR(VLOOKUP(E1550,'Svátky 2023'!B$2:B$14,1,0),"")</f>
        <v/>
      </c>
      <c r="R1550" t="str">
        <f t="shared" si="74"/>
        <v/>
      </c>
    </row>
    <row r="1551" spans="1:18" x14ac:dyDescent="0.25">
      <c r="A1551" s="1" t="s">
        <v>5052</v>
      </c>
      <c r="B1551" s="1" t="s">
        <v>5053</v>
      </c>
      <c r="C1551" s="1" t="s">
        <v>5054</v>
      </c>
      <c r="D1551" s="1" t="s">
        <v>35</v>
      </c>
      <c r="E1551" s="4">
        <v>45000</v>
      </c>
      <c r="F1551" s="8">
        <v>0.58472222222222225</v>
      </c>
      <c r="G1551" s="4">
        <v>45001</v>
      </c>
      <c r="H1551" s="1" t="s">
        <v>1925</v>
      </c>
      <c r="I1551" s="1" t="s">
        <v>145</v>
      </c>
      <c r="J1551" s="5">
        <v>3</v>
      </c>
      <c r="K1551" s="5" t="str">
        <f>VLOOKUP(J1551,'Svátky 2023'!A$18:B$20,2,0)</f>
        <v>jiné</v>
      </c>
      <c r="L1551" s="1" t="s">
        <v>30</v>
      </c>
      <c r="M1551" s="1" t="s">
        <v>31</v>
      </c>
      <c r="N1551" s="1" t="s">
        <v>23</v>
      </c>
      <c r="O1551">
        <f t="shared" si="72"/>
        <v>3</v>
      </c>
      <c r="P1551" t="str">
        <f t="shared" si="73"/>
        <v>NE</v>
      </c>
      <c r="Q1551" s="4" t="str">
        <f>IFERROR(VLOOKUP(E1551,'Svátky 2023'!B$2:B$14,1,0),"")</f>
        <v/>
      </c>
      <c r="R1551" t="str">
        <f t="shared" si="74"/>
        <v/>
      </c>
    </row>
    <row r="1552" spans="1:18" x14ac:dyDescent="0.25">
      <c r="A1552" s="1" t="s">
        <v>5055</v>
      </c>
      <c r="B1552" s="1" t="s">
        <v>5056</v>
      </c>
      <c r="C1552" s="1" t="s">
        <v>5057</v>
      </c>
      <c r="D1552" s="1" t="s">
        <v>64</v>
      </c>
      <c r="E1552" s="4">
        <v>45000</v>
      </c>
      <c r="F1552" s="8">
        <v>0.59861111111111109</v>
      </c>
      <c r="G1552" s="4">
        <v>45001</v>
      </c>
      <c r="H1552" s="1" t="s">
        <v>292</v>
      </c>
      <c r="I1552" s="1" t="s">
        <v>51</v>
      </c>
      <c r="J1552" s="5">
        <v>2</v>
      </c>
      <c r="K1552" s="5" t="str">
        <f>VLOOKUP(J1552,'Svátky 2023'!A$18:B$20,2,0)</f>
        <v>plánované</v>
      </c>
      <c r="L1552" s="1" t="s">
        <v>21</v>
      </c>
      <c r="M1552" s="1" t="s">
        <v>22</v>
      </c>
      <c r="N1552" s="1" t="s">
        <v>23</v>
      </c>
      <c r="O1552">
        <f t="shared" si="72"/>
        <v>3</v>
      </c>
      <c r="P1552" t="str">
        <f t="shared" si="73"/>
        <v>NE</v>
      </c>
      <c r="Q1552" s="4" t="str">
        <f>IFERROR(VLOOKUP(E1552,'Svátky 2023'!B$2:B$14,1,0),"")</f>
        <v/>
      </c>
      <c r="R1552" t="str">
        <f t="shared" si="74"/>
        <v/>
      </c>
    </row>
    <row r="1553" spans="1:18" x14ac:dyDescent="0.25">
      <c r="A1553" s="1" t="s">
        <v>5058</v>
      </c>
      <c r="B1553" s="1" t="s">
        <v>5059</v>
      </c>
      <c r="C1553" s="1" t="s">
        <v>5060</v>
      </c>
      <c r="D1553" s="1" t="s">
        <v>35</v>
      </c>
      <c r="E1553" s="4">
        <v>45000</v>
      </c>
      <c r="F1553" s="8">
        <v>0.71944444444444444</v>
      </c>
      <c r="G1553" s="4">
        <v>45001</v>
      </c>
      <c r="H1553" s="1" t="s">
        <v>1059</v>
      </c>
      <c r="I1553" s="1" t="s">
        <v>264</v>
      </c>
      <c r="J1553" s="5">
        <v>3</v>
      </c>
      <c r="K1553" s="5" t="str">
        <f>VLOOKUP(J1553,'Svátky 2023'!A$18:B$20,2,0)</f>
        <v>jiné</v>
      </c>
      <c r="L1553" s="1" t="s">
        <v>30</v>
      </c>
      <c r="M1553" s="1" t="s">
        <v>31</v>
      </c>
      <c r="N1553" s="1" t="s">
        <v>23</v>
      </c>
      <c r="O1553">
        <f t="shared" si="72"/>
        <v>3</v>
      </c>
      <c r="P1553" t="str">
        <f t="shared" si="73"/>
        <v>ANO</v>
      </c>
      <c r="Q1553" s="4" t="str">
        <f>IFERROR(VLOOKUP(E1553,'Svátky 2023'!B$2:B$14,1,0),"")</f>
        <v/>
      </c>
      <c r="R1553" t="str">
        <f t="shared" si="74"/>
        <v>ANO</v>
      </c>
    </row>
    <row r="1554" spans="1:18" x14ac:dyDescent="0.25">
      <c r="A1554" s="1" t="s">
        <v>5061</v>
      </c>
      <c r="B1554" s="1" t="s">
        <v>5062</v>
      </c>
      <c r="C1554" s="1" t="s">
        <v>5063</v>
      </c>
      <c r="D1554" s="1" t="s">
        <v>35</v>
      </c>
      <c r="E1554" s="4">
        <v>45000</v>
      </c>
      <c r="F1554" s="8">
        <v>0.72083333333333333</v>
      </c>
      <c r="G1554" s="4">
        <v>45001</v>
      </c>
      <c r="H1554" s="1" t="s">
        <v>36</v>
      </c>
      <c r="I1554" s="1" t="s">
        <v>258</v>
      </c>
      <c r="J1554" s="5">
        <v>2</v>
      </c>
      <c r="K1554" s="5" t="str">
        <f>VLOOKUP(J1554,'Svátky 2023'!A$18:B$20,2,0)</f>
        <v>plánované</v>
      </c>
      <c r="L1554" s="1" t="s">
        <v>21</v>
      </c>
      <c r="M1554" s="1" t="s">
        <v>20</v>
      </c>
      <c r="N1554" s="1" t="s">
        <v>23</v>
      </c>
      <c r="O1554">
        <f t="shared" si="72"/>
        <v>3</v>
      </c>
      <c r="P1554" t="str">
        <f t="shared" si="73"/>
        <v>ANO</v>
      </c>
      <c r="Q1554" s="4" t="str">
        <f>IFERROR(VLOOKUP(E1554,'Svátky 2023'!B$2:B$14,1,0),"")</f>
        <v/>
      </c>
      <c r="R1554" t="str">
        <f t="shared" si="74"/>
        <v>ANO</v>
      </c>
    </row>
    <row r="1555" spans="1:18" x14ac:dyDescent="0.25">
      <c r="A1555" s="1" t="s">
        <v>5064</v>
      </c>
      <c r="B1555" s="1" t="s">
        <v>5065</v>
      </c>
      <c r="C1555" s="1" t="s">
        <v>5066</v>
      </c>
      <c r="D1555" s="1" t="s">
        <v>64</v>
      </c>
      <c r="E1555" s="4">
        <v>44997</v>
      </c>
      <c r="F1555" s="8">
        <v>0.88888888888888884</v>
      </c>
      <c r="G1555" s="4">
        <v>45002</v>
      </c>
      <c r="H1555" s="1" t="s">
        <v>607</v>
      </c>
      <c r="I1555" s="1" t="s">
        <v>19</v>
      </c>
      <c r="J1555" s="5">
        <v>1</v>
      </c>
      <c r="K1555" s="5" t="str">
        <f>VLOOKUP(J1555,'Svátky 2023'!A$18:B$20,2,0)</f>
        <v>neodkladné</v>
      </c>
      <c r="L1555" s="1" t="s">
        <v>21</v>
      </c>
      <c r="M1555" s="1" t="s">
        <v>22</v>
      </c>
      <c r="N1555" s="1" t="s">
        <v>23</v>
      </c>
      <c r="O1555">
        <f t="shared" si="72"/>
        <v>7</v>
      </c>
      <c r="P1555" t="str">
        <f t="shared" si="73"/>
        <v>ANO</v>
      </c>
      <c r="Q1555" s="4" t="str">
        <f>IFERROR(VLOOKUP(E1555,'Svátky 2023'!B$2:B$14,1,0),"")</f>
        <v/>
      </c>
      <c r="R1555" t="str">
        <f t="shared" si="74"/>
        <v>ANO</v>
      </c>
    </row>
    <row r="1556" spans="1:18" x14ac:dyDescent="0.25">
      <c r="A1556" s="1" t="s">
        <v>5067</v>
      </c>
      <c r="B1556" s="1" t="s">
        <v>1061</v>
      </c>
      <c r="C1556" s="1" t="s">
        <v>1062</v>
      </c>
      <c r="D1556" s="1" t="s">
        <v>35</v>
      </c>
      <c r="E1556" s="4">
        <v>44977</v>
      </c>
      <c r="F1556" s="8">
        <v>0.91180555555555554</v>
      </c>
      <c r="G1556" s="4">
        <v>45002</v>
      </c>
      <c r="H1556" s="1" t="s">
        <v>582</v>
      </c>
      <c r="I1556" s="1" t="s">
        <v>258</v>
      </c>
      <c r="J1556" s="5">
        <v>1</v>
      </c>
      <c r="K1556" s="5" t="str">
        <f>VLOOKUP(J1556,'Svátky 2023'!A$18:B$20,2,0)</f>
        <v>neodkladné</v>
      </c>
      <c r="L1556" s="1" t="s">
        <v>22</v>
      </c>
      <c r="M1556" s="1" t="s">
        <v>22</v>
      </c>
      <c r="N1556" s="1" t="s">
        <v>23</v>
      </c>
      <c r="O1556">
        <f t="shared" si="72"/>
        <v>1</v>
      </c>
      <c r="P1556" t="str">
        <f t="shared" si="73"/>
        <v>ANO</v>
      </c>
      <c r="Q1556" s="4" t="str">
        <f>IFERROR(VLOOKUP(E1556,'Svátky 2023'!B$2:B$14,1,0),"")</f>
        <v/>
      </c>
      <c r="R1556" t="str">
        <f t="shared" si="74"/>
        <v>ANO</v>
      </c>
    </row>
    <row r="1557" spans="1:18" x14ac:dyDescent="0.25">
      <c r="A1557" s="1" t="s">
        <v>5068</v>
      </c>
      <c r="B1557" s="1" t="s">
        <v>1064</v>
      </c>
      <c r="C1557" s="1" t="s">
        <v>1065</v>
      </c>
      <c r="D1557" s="1" t="s">
        <v>35</v>
      </c>
      <c r="E1557" s="4">
        <v>44977</v>
      </c>
      <c r="F1557" s="8">
        <v>0.91666666666666663</v>
      </c>
      <c r="G1557" s="4">
        <v>45002</v>
      </c>
      <c r="H1557" s="1" t="s">
        <v>2257</v>
      </c>
      <c r="I1557" s="1" t="s">
        <v>264</v>
      </c>
      <c r="J1557" s="5">
        <v>3</v>
      </c>
      <c r="K1557" s="5" t="str">
        <f>VLOOKUP(J1557,'Svátky 2023'!A$18:B$20,2,0)</f>
        <v>jiné</v>
      </c>
      <c r="L1557" s="1" t="s">
        <v>30</v>
      </c>
      <c r="M1557" s="1" t="s">
        <v>31</v>
      </c>
      <c r="N1557" s="1" t="s">
        <v>23</v>
      </c>
      <c r="O1557">
        <f t="shared" si="72"/>
        <v>1</v>
      </c>
      <c r="P1557" t="str">
        <f t="shared" si="73"/>
        <v>ANO</v>
      </c>
      <c r="Q1557" s="4" t="str">
        <f>IFERROR(VLOOKUP(E1557,'Svátky 2023'!B$2:B$14,1,0),"")</f>
        <v/>
      </c>
      <c r="R1557" t="str">
        <f t="shared" si="74"/>
        <v>ANO</v>
      </c>
    </row>
    <row r="1558" spans="1:18" x14ac:dyDescent="0.25">
      <c r="A1558" s="1" t="s">
        <v>5069</v>
      </c>
      <c r="B1558" s="1" t="s">
        <v>5070</v>
      </c>
      <c r="C1558" s="1" t="s">
        <v>5071</v>
      </c>
      <c r="D1558" s="1" t="s">
        <v>35</v>
      </c>
      <c r="E1558" s="4">
        <v>44988</v>
      </c>
      <c r="F1558" s="8">
        <v>0.61944444444444446</v>
      </c>
      <c r="G1558" s="4">
        <v>45002</v>
      </c>
      <c r="H1558" s="1" t="s">
        <v>17</v>
      </c>
      <c r="I1558" s="1" t="s">
        <v>38</v>
      </c>
      <c r="J1558" s="5">
        <v>1</v>
      </c>
      <c r="K1558" s="5" t="str">
        <f>VLOOKUP(J1558,'Svátky 2023'!A$18:B$20,2,0)</f>
        <v>neodkladné</v>
      </c>
      <c r="L1558" s="1" t="s">
        <v>23</v>
      </c>
      <c r="M1558" s="1" t="s">
        <v>22</v>
      </c>
      <c r="N1558" s="1" t="s">
        <v>23</v>
      </c>
      <c r="O1558">
        <f t="shared" si="72"/>
        <v>5</v>
      </c>
      <c r="P1558" t="str">
        <f t="shared" si="73"/>
        <v>NE</v>
      </c>
      <c r="Q1558" s="4" t="str">
        <f>IFERROR(VLOOKUP(E1558,'Svátky 2023'!B$2:B$14,1,0),"")</f>
        <v/>
      </c>
      <c r="R1558" t="str">
        <f t="shared" si="74"/>
        <v/>
      </c>
    </row>
    <row r="1559" spans="1:18" x14ac:dyDescent="0.25">
      <c r="A1559" s="1" t="s">
        <v>5072</v>
      </c>
      <c r="B1559" s="1" t="s">
        <v>5073</v>
      </c>
      <c r="C1559" s="1" t="s">
        <v>5074</v>
      </c>
      <c r="D1559" s="1" t="s">
        <v>35</v>
      </c>
      <c r="E1559" s="4">
        <v>44994</v>
      </c>
      <c r="F1559" s="8">
        <v>0.57986111111111105</v>
      </c>
      <c r="G1559" s="4">
        <v>45002</v>
      </c>
      <c r="H1559" s="1" t="s">
        <v>3605</v>
      </c>
      <c r="I1559" s="1" t="s">
        <v>44</v>
      </c>
      <c r="J1559" s="5">
        <v>3</v>
      </c>
      <c r="K1559" s="5" t="str">
        <f>VLOOKUP(J1559,'Svátky 2023'!A$18:B$20,2,0)</f>
        <v>jiné</v>
      </c>
      <c r="L1559" s="1" t="s">
        <v>30</v>
      </c>
      <c r="M1559" s="1" t="s">
        <v>31</v>
      </c>
      <c r="N1559" s="1" t="s">
        <v>23</v>
      </c>
      <c r="O1559">
        <f t="shared" si="72"/>
        <v>4</v>
      </c>
      <c r="P1559" t="str">
        <f t="shared" si="73"/>
        <v>NE</v>
      </c>
      <c r="Q1559" s="4" t="str">
        <f>IFERROR(VLOOKUP(E1559,'Svátky 2023'!B$2:B$14,1,0),"")</f>
        <v/>
      </c>
      <c r="R1559" t="str">
        <f t="shared" si="74"/>
        <v/>
      </c>
    </row>
    <row r="1560" spans="1:18" x14ac:dyDescent="0.25">
      <c r="A1560" s="1" t="s">
        <v>5075</v>
      </c>
      <c r="B1560" s="1" t="s">
        <v>961</v>
      </c>
      <c r="C1560" s="1" t="s">
        <v>962</v>
      </c>
      <c r="D1560" s="1" t="s">
        <v>48</v>
      </c>
      <c r="E1560" s="4">
        <v>44998</v>
      </c>
      <c r="F1560" s="8">
        <v>0.57013888888888886</v>
      </c>
      <c r="G1560" s="4">
        <v>45002</v>
      </c>
      <c r="H1560" s="1" t="s">
        <v>210</v>
      </c>
      <c r="I1560" s="1" t="s">
        <v>258</v>
      </c>
      <c r="J1560" s="5">
        <v>2</v>
      </c>
      <c r="K1560" s="5" t="str">
        <f>VLOOKUP(J1560,'Svátky 2023'!A$18:B$20,2,0)</f>
        <v>plánované</v>
      </c>
      <c r="L1560" s="1" t="s">
        <v>21</v>
      </c>
      <c r="M1560" s="1" t="s">
        <v>22</v>
      </c>
      <c r="N1560" s="1" t="s">
        <v>23</v>
      </c>
      <c r="O1560">
        <f t="shared" si="72"/>
        <v>1</v>
      </c>
      <c r="P1560" t="str">
        <f t="shared" si="73"/>
        <v>NE</v>
      </c>
      <c r="Q1560" s="4" t="str">
        <f>IFERROR(VLOOKUP(E1560,'Svátky 2023'!B$2:B$14,1,0),"")</f>
        <v/>
      </c>
      <c r="R1560" t="str">
        <f t="shared" si="74"/>
        <v/>
      </c>
    </row>
    <row r="1561" spans="1:18" x14ac:dyDescent="0.25">
      <c r="A1561" s="1" t="s">
        <v>5076</v>
      </c>
      <c r="B1561" s="1" t="s">
        <v>966</v>
      </c>
      <c r="C1561" s="1" t="s">
        <v>967</v>
      </c>
      <c r="D1561" s="1" t="s">
        <v>48</v>
      </c>
      <c r="E1561" s="4">
        <v>44998</v>
      </c>
      <c r="F1561" s="8">
        <v>0.57291666666666663</v>
      </c>
      <c r="G1561" s="4">
        <v>45002</v>
      </c>
      <c r="H1561" s="1" t="s">
        <v>2328</v>
      </c>
      <c r="I1561" s="1" t="s">
        <v>264</v>
      </c>
      <c r="J1561" s="5">
        <v>3</v>
      </c>
      <c r="K1561" s="5" t="str">
        <f>VLOOKUP(J1561,'Svátky 2023'!A$18:B$20,2,0)</f>
        <v>jiné</v>
      </c>
      <c r="L1561" s="1" t="s">
        <v>30</v>
      </c>
      <c r="M1561" s="1" t="s">
        <v>31</v>
      </c>
      <c r="N1561" s="1" t="s">
        <v>23</v>
      </c>
      <c r="O1561">
        <f t="shared" si="72"/>
        <v>1</v>
      </c>
      <c r="P1561" t="str">
        <f t="shared" si="73"/>
        <v>NE</v>
      </c>
      <c r="Q1561" s="4" t="str">
        <f>IFERROR(VLOOKUP(E1561,'Svátky 2023'!B$2:B$14,1,0),"")</f>
        <v/>
      </c>
      <c r="R1561" t="str">
        <f t="shared" si="74"/>
        <v/>
      </c>
    </row>
    <row r="1562" spans="1:18" x14ac:dyDescent="0.25">
      <c r="A1562" s="1" t="s">
        <v>5077</v>
      </c>
      <c r="B1562" s="1" t="s">
        <v>5078</v>
      </c>
      <c r="C1562" s="1" t="s">
        <v>5079</v>
      </c>
      <c r="D1562" s="1" t="s">
        <v>64</v>
      </c>
      <c r="E1562" s="4">
        <v>44999</v>
      </c>
      <c r="F1562" s="8">
        <v>0.4291666666666667</v>
      </c>
      <c r="G1562" s="4">
        <v>45002</v>
      </c>
      <c r="H1562" s="1" t="s">
        <v>1316</v>
      </c>
      <c r="I1562" s="1" t="s">
        <v>151</v>
      </c>
      <c r="J1562" s="5">
        <v>1</v>
      </c>
      <c r="K1562" s="5" t="str">
        <f>VLOOKUP(J1562,'Svátky 2023'!A$18:B$20,2,0)</f>
        <v>neodkladné</v>
      </c>
      <c r="L1562" s="1" t="s">
        <v>21</v>
      </c>
      <c r="M1562" s="1" t="s">
        <v>22</v>
      </c>
      <c r="N1562" s="1" t="s">
        <v>23</v>
      </c>
      <c r="O1562">
        <f t="shared" si="72"/>
        <v>2</v>
      </c>
      <c r="P1562" t="str">
        <f t="shared" si="73"/>
        <v>NE</v>
      </c>
      <c r="Q1562" s="4" t="str">
        <f>IFERROR(VLOOKUP(E1562,'Svátky 2023'!B$2:B$14,1,0),"")</f>
        <v/>
      </c>
      <c r="R1562" t="str">
        <f t="shared" si="74"/>
        <v/>
      </c>
    </row>
    <row r="1563" spans="1:18" x14ac:dyDescent="0.25">
      <c r="A1563" s="1" t="s">
        <v>5080</v>
      </c>
      <c r="B1563" s="1" t="s">
        <v>5081</v>
      </c>
      <c r="C1563" s="1" t="s">
        <v>5082</v>
      </c>
      <c r="D1563" s="1" t="s">
        <v>64</v>
      </c>
      <c r="E1563" s="4">
        <v>44999</v>
      </c>
      <c r="F1563" s="8">
        <v>0.57847222222222217</v>
      </c>
      <c r="G1563" s="4">
        <v>45002</v>
      </c>
      <c r="H1563" s="1" t="s">
        <v>362</v>
      </c>
      <c r="I1563" s="1" t="s">
        <v>29</v>
      </c>
      <c r="J1563" s="5">
        <v>3</v>
      </c>
      <c r="K1563" s="5" t="str">
        <f>VLOOKUP(J1563,'Svátky 2023'!A$18:B$20,2,0)</f>
        <v>jiné</v>
      </c>
      <c r="L1563" s="1" t="s">
        <v>30</v>
      </c>
      <c r="M1563" s="1" t="s">
        <v>31</v>
      </c>
      <c r="N1563" s="1" t="s">
        <v>23</v>
      </c>
      <c r="O1563">
        <f t="shared" si="72"/>
        <v>2</v>
      </c>
      <c r="P1563" t="str">
        <f t="shared" si="73"/>
        <v>NE</v>
      </c>
      <c r="Q1563" s="4" t="str">
        <f>IFERROR(VLOOKUP(E1563,'Svátky 2023'!B$2:B$14,1,0),"")</f>
        <v/>
      </c>
      <c r="R1563" t="str">
        <f t="shared" si="74"/>
        <v/>
      </c>
    </row>
    <row r="1564" spans="1:18" x14ac:dyDescent="0.25">
      <c r="A1564" s="1" t="s">
        <v>5083</v>
      </c>
      <c r="B1564" s="1" t="s">
        <v>5084</v>
      </c>
      <c r="C1564" s="1" t="s">
        <v>5085</v>
      </c>
      <c r="D1564" s="1" t="s">
        <v>35</v>
      </c>
      <c r="E1564" s="4">
        <v>44999</v>
      </c>
      <c r="F1564" s="8">
        <v>0.58402777777777781</v>
      </c>
      <c r="G1564" s="4">
        <v>45002</v>
      </c>
      <c r="H1564" s="1" t="s">
        <v>597</v>
      </c>
      <c r="I1564" s="1" t="s">
        <v>19</v>
      </c>
      <c r="J1564" s="5">
        <v>2</v>
      </c>
      <c r="K1564" s="5" t="str">
        <f>VLOOKUP(J1564,'Svátky 2023'!A$18:B$20,2,0)</f>
        <v>plánované</v>
      </c>
      <c r="L1564" s="1" t="s">
        <v>21</v>
      </c>
      <c r="M1564" s="1" t="s">
        <v>20</v>
      </c>
      <c r="N1564" s="1" t="s">
        <v>23</v>
      </c>
      <c r="O1564">
        <f t="shared" si="72"/>
        <v>2</v>
      </c>
      <c r="P1564" t="str">
        <f t="shared" si="73"/>
        <v>NE</v>
      </c>
      <c r="Q1564" s="4" t="str">
        <f>IFERROR(VLOOKUP(E1564,'Svátky 2023'!B$2:B$14,1,0),"")</f>
        <v/>
      </c>
      <c r="R1564" t="str">
        <f t="shared" si="74"/>
        <v/>
      </c>
    </row>
    <row r="1565" spans="1:18" x14ac:dyDescent="0.25">
      <c r="A1565" s="1" t="s">
        <v>5086</v>
      </c>
      <c r="B1565" s="1" t="s">
        <v>5087</v>
      </c>
      <c r="C1565" s="1" t="s">
        <v>5088</v>
      </c>
      <c r="D1565" s="1" t="s">
        <v>35</v>
      </c>
      <c r="E1565" s="4">
        <v>44999</v>
      </c>
      <c r="F1565" s="8">
        <v>0.58472222222222225</v>
      </c>
      <c r="G1565" s="4">
        <v>45002</v>
      </c>
      <c r="H1565" s="1" t="s">
        <v>2630</v>
      </c>
      <c r="I1565" s="1" t="s">
        <v>120</v>
      </c>
      <c r="J1565" s="5">
        <v>3</v>
      </c>
      <c r="K1565" s="5" t="str">
        <f>VLOOKUP(J1565,'Svátky 2023'!A$18:B$20,2,0)</f>
        <v>jiné</v>
      </c>
      <c r="L1565" s="1" t="s">
        <v>30</v>
      </c>
      <c r="M1565" s="1" t="s">
        <v>31</v>
      </c>
      <c r="N1565" s="1" t="s">
        <v>23</v>
      </c>
      <c r="O1565">
        <f t="shared" si="72"/>
        <v>2</v>
      </c>
      <c r="P1565" t="str">
        <f t="shared" si="73"/>
        <v>NE</v>
      </c>
      <c r="Q1565" s="4" t="str">
        <f>IFERROR(VLOOKUP(E1565,'Svátky 2023'!B$2:B$14,1,0),"")</f>
        <v/>
      </c>
      <c r="R1565" t="str">
        <f t="shared" si="74"/>
        <v/>
      </c>
    </row>
    <row r="1566" spans="1:18" x14ac:dyDescent="0.25">
      <c r="A1566" s="1" t="s">
        <v>5089</v>
      </c>
      <c r="B1566" s="1" t="s">
        <v>3904</v>
      </c>
      <c r="C1566" s="1" t="s">
        <v>3905</v>
      </c>
      <c r="D1566" s="1" t="s">
        <v>35</v>
      </c>
      <c r="E1566" s="4">
        <v>44999</v>
      </c>
      <c r="F1566" s="8">
        <v>0.75069444444444444</v>
      </c>
      <c r="G1566" s="4">
        <v>45002</v>
      </c>
      <c r="H1566" s="1" t="s">
        <v>2988</v>
      </c>
      <c r="I1566" s="1" t="s">
        <v>38</v>
      </c>
      <c r="J1566" s="5">
        <v>1</v>
      </c>
      <c r="K1566" s="5" t="str">
        <f>VLOOKUP(J1566,'Svátky 2023'!A$18:B$20,2,0)</f>
        <v>neodkladné</v>
      </c>
      <c r="L1566" s="1" t="s">
        <v>23</v>
      </c>
      <c r="M1566" s="1" t="s">
        <v>22</v>
      </c>
      <c r="N1566" s="1" t="s">
        <v>23</v>
      </c>
      <c r="O1566">
        <f t="shared" si="72"/>
        <v>2</v>
      </c>
      <c r="P1566" t="str">
        <f t="shared" si="73"/>
        <v>ANO</v>
      </c>
      <c r="Q1566" s="4" t="str">
        <f>IFERROR(VLOOKUP(E1566,'Svátky 2023'!B$2:B$14,1,0),"")</f>
        <v/>
      </c>
      <c r="R1566" t="str">
        <f t="shared" si="74"/>
        <v>ANO</v>
      </c>
    </row>
    <row r="1567" spans="1:18" x14ac:dyDescent="0.25">
      <c r="A1567" s="1" t="s">
        <v>5090</v>
      </c>
      <c r="B1567" s="1" t="s">
        <v>3907</v>
      </c>
      <c r="C1567" s="1" t="s">
        <v>3908</v>
      </c>
      <c r="D1567" s="1" t="s">
        <v>35</v>
      </c>
      <c r="E1567" s="4">
        <v>44999</v>
      </c>
      <c r="F1567" s="8">
        <v>0.75069444444444444</v>
      </c>
      <c r="G1567" s="4">
        <v>45002</v>
      </c>
      <c r="H1567" s="1" t="s">
        <v>2988</v>
      </c>
      <c r="I1567" s="1" t="s">
        <v>44</v>
      </c>
      <c r="J1567" s="5">
        <v>3</v>
      </c>
      <c r="K1567" s="5" t="str">
        <f>VLOOKUP(J1567,'Svátky 2023'!A$18:B$20,2,0)</f>
        <v>jiné</v>
      </c>
      <c r="L1567" s="1" t="s">
        <v>30</v>
      </c>
      <c r="M1567" s="1" t="s">
        <v>31</v>
      </c>
      <c r="N1567" s="1" t="s">
        <v>23</v>
      </c>
      <c r="O1567">
        <f t="shared" si="72"/>
        <v>2</v>
      </c>
      <c r="P1567" t="str">
        <f t="shared" si="73"/>
        <v>ANO</v>
      </c>
      <c r="Q1567" s="4" t="str">
        <f>IFERROR(VLOOKUP(E1567,'Svátky 2023'!B$2:B$14,1,0),"")</f>
        <v/>
      </c>
      <c r="R1567" t="str">
        <f t="shared" si="74"/>
        <v>ANO</v>
      </c>
    </row>
    <row r="1568" spans="1:18" x14ac:dyDescent="0.25">
      <c r="A1568" s="1" t="s">
        <v>5091</v>
      </c>
      <c r="B1568" s="1" t="s">
        <v>5092</v>
      </c>
      <c r="C1568" s="1" t="s">
        <v>5093</v>
      </c>
      <c r="D1568" s="1" t="s">
        <v>35</v>
      </c>
      <c r="E1568" s="4">
        <v>44999</v>
      </c>
      <c r="F1568" s="8">
        <v>0.92569444444444438</v>
      </c>
      <c r="G1568" s="4">
        <v>45002</v>
      </c>
      <c r="H1568" s="1" t="s">
        <v>134</v>
      </c>
      <c r="I1568" s="1" t="s">
        <v>19</v>
      </c>
      <c r="J1568" s="5">
        <v>1</v>
      </c>
      <c r="K1568" s="5" t="str">
        <f>VLOOKUP(J1568,'Svátky 2023'!A$18:B$20,2,0)</f>
        <v>neodkladné</v>
      </c>
      <c r="L1568" s="1" t="s">
        <v>31</v>
      </c>
      <c r="M1568" s="1" t="s">
        <v>22</v>
      </c>
      <c r="N1568" s="1" t="s">
        <v>23</v>
      </c>
      <c r="O1568">
        <f t="shared" si="72"/>
        <v>2</v>
      </c>
      <c r="P1568" t="str">
        <f t="shared" si="73"/>
        <v>ANO</v>
      </c>
      <c r="Q1568" s="4" t="str">
        <f>IFERROR(VLOOKUP(E1568,'Svátky 2023'!B$2:B$14,1,0),"")</f>
        <v/>
      </c>
      <c r="R1568" t="str">
        <f t="shared" si="74"/>
        <v>ANO</v>
      </c>
    </row>
    <row r="1569" spans="1:18" x14ac:dyDescent="0.25">
      <c r="A1569" s="1" t="s">
        <v>5094</v>
      </c>
      <c r="B1569" s="1" t="s">
        <v>5095</v>
      </c>
      <c r="C1569" s="1" t="s">
        <v>5096</v>
      </c>
      <c r="D1569" s="1" t="s">
        <v>48</v>
      </c>
      <c r="E1569" s="4">
        <v>45000</v>
      </c>
      <c r="F1569" s="8">
        <v>0.35902777777777778</v>
      </c>
      <c r="G1569" s="4">
        <v>45002</v>
      </c>
      <c r="H1569" s="1" t="s">
        <v>1825</v>
      </c>
      <c r="I1569" s="1" t="s">
        <v>151</v>
      </c>
      <c r="J1569" s="5">
        <v>2</v>
      </c>
      <c r="K1569" s="5" t="str">
        <f>VLOOKUP(J1569,'Svátky 2023'!A$18:B$20,2,0)</f>
        <v>plánované</v>
      </c>
      <c r="L1569" s="1" t="s">
        <v>21</v>
      </c>
      <c r="M1569" s="1" t="s">
        <v>22</v>
      </c>
      <c r="N1569" s="1" t="s">
        <v>23</v>
      </c>
      <c r="O1569">
        <f t="shared" si="72"/>
        <v>3</v>
      </c>
      <c r="P1569" t="str">
        <f t="shared" si="73"/>
        <v>NE</v>
      </c>
      <c r="Q1569" s="4" t="str">
        <f>IFERROR(VLOOKUP(E1569,'Svátky 2023'!B$2:B$14,1,0),"")</f>
        <v/>
      </c>
      <c r="R1569" t="str">
        <f t="shared" si="74"/>
        <v/>
      </c>
    </row>
    <row r="1570" spans="1:18" x14ac:dyDescent="0.25">
      <c r="A1570" s="1" t="s">
        <v>5097</v>
      </c>
      <c r="B1570" s="1" t="s">
        <v>5098</v>
      </c>
      <c r="C1570" s="1" t="s">
        <v>5099</v>
      </c>
      <c r="D1570" s="1" t="s">
        <v>48</v>
      </c>
      <c r="E1570" s="4">
        <v>45000</v>
      </c>
      <c r="F1570" s="8">
        <v>0.36805555555555558</v>
      </c>
      <c r="G1570" s="4">
        <v>45002</v>
      </c>
      <c r="H1570" s="1" t="s">
        <v>125</v>
      </c>
      <c r="I1570" s="1" t="s">
        <v>51</v>
      </c>
      <c r="J1570" s="5">
        <v>2</v>
      </c>
      <c r="K1570" s="5" t="str">
        <f>VLOOKUP(J1570,'Svátky 2023'!A$18:B$20,2,0)</f>
        <v>plánované</v>
      </c>
      <c r="L1570" s="1" t="s">
        <v>21</v>
      </c>
      <c r="M1570" s="1" t="s">
        <v>22</v>
      </c>
      <c r="N1570" s="1" t="s">
        <v>23</v>
      </c>
      <c r="O1570">
        <f t="shared" si="72"/>
        <v>3</v>
      </c>
      <c r="P1570" t="str">
        <f t="shared" si="73"/>
        <v>NE</v>
      </c>
      <c r="Q1570" s="4" t="str">
        <f>IFERROR(VLOOKUP(E1570,'Svátky 2023'!B$2:B$14,1,0),"")</f>
        <v/>
      </c>
      <c r="R1570" t="str">
        <f t="shared" si="74"/>
        <v/>
      </c>
    </row>
    <row r="1571" spans="1:18" x14ac:dyDescent="0.25">
      <c r="A1571" s="1" t="s">
        <v>5100</v>
      </c>
      <c r="B1571" s="1" t="s">
        <v>5101</v>
      </c>
      <c r="C1571" s="1" t="s">
        <v>5102</v>
      </c>
      <c r="D1571" s="1" t="s">
        <v>48</v>
      </c>
      <c r="E1571" s="4">
        <v>45000</v>
      </c>
      <c r="F1571" s="8">
        <v>0.37222222222222223</v>
      </c>
      <c r="G1571" s="4">
        <v>45002</v>
      </c>
      <c r="H1571" s="1" t="s">
        <v>292</v>
      </c>
      <c r="I1571" s="1" t="s">
        <v>51</v>
      </c>
      <c r="J1571" s="5">
        <v>2</v>
      </c>
      <c r="K1571" s="5" t="str">
        <f>VLOOKUP(J1571,'Svátky 2023'!A$18:B$20,2,0)</f>
        <v>plánované</v>
      </c>
      <c r="L1571" s="1" t="s">
        <v>21</v>
      </c>
      <c r="M1571" s="1" t="s">
        <v>22</v>
      </c>
      <c r="N1571" s="1" t="s">
        <v>23</v>
      </c>
      <c r="O1571">
        <f t="shared" si="72"/>
        <v>3</v>
      </c>
      <c r="P1571" t="str">
        <f t="shared" si="73"/>
        <v>NE</v>
      </c>
      <c r="Q1571" s="4" t="str">
        <f>IFERROR(VLOOKUP(E1571,'Svátky 2023'!B$2:B$14,1,0),"")</f>
        <v/>
      </c>
      <c r="R1571" t="str">
        <f t="shared" si="74"/>
        <v/>
      </c>
    </row>
    <row r="1572" spans="1:18" x14ac:dyDescent="0.25">
      <c r="A1572" s="1" t="s">
        <v>5103</v>
      </c>
      <c r="B1572" s="1" t="s">
        <v>5104</v>
      </c>
      <c r="C1572" s="1" t="s">
        <v>5105</v>
      </c>
      <c r="D1572" s="1" t="s">
        <v>35</v>
      </c>
      <c r="E1572" s="4">
        <v>45000</v>
      </c>
      <c r="F1572" s="8">
        <v>0.39097222222222222</v>
      </c>
      <c r="G1572" s="4">
        <v>45002</v>
      </c>
      <c r="H1572" s="1" t="s">
        <v>2721</v>
      </c>
      <c r="I1572" s="1" t="s">
        <v>151</v>
      </c>
      <c r="J1572" s="5">
        <v>2</v>
      </c>
      <c r="K1572" s="5" t="str">
        <f>VLOOKUP(J1572,'Svátky 2023'!A$18:B$20,2,0)</f>
        <v>plánované</v>
      </c>
      <c r="L1572" s="1" t="s">
        <v>21</v>
      </c>
      <c r="M1572" s="1" t="s">
        <v>22</v>
      </c>
      <c r="N1572" s="1" t="s">
        <v>23</v>
      </c>
      <c r="O1572">
        <f t="shared" si="72"/>
        <v>3</v>
      </c>
      <c r="P1572" t="str">
        <f t="shared" si="73"/>
        <v>NE</v>
      </c>
      <c r="Q1572" s="4" t="str">
        <f>IFERROR(VLOOKUP(E1572,'Svátky 2023'!B$2:B$14,1,0),"")</f>
        <v/>
      </c>
      <c r="R1572" t="str">
        <f t="shared" si="74"/>
        <v/>
      </c>
    </row>
    <row r="1573" spans="1:18" x14ac:dyDescent="0.25">
      <c r="A1573" s="1" t="s">
        <v>5106</v>
      </c>
      <c r="B1573" s="1" t="s">
        <v>5107</v>
      </c>
      <c r="C1573" s="1" t="s">
        <v>5108</v>
      </c>
      <c r="D1573" s="1" t="s">
        <v>35</v>
      </c>
      <c r="E1573" s="4">
        <v>45000</v>
      </c>
      <c r="F1573" s="8">
        <v>0.41666666666666669</v>
      </c>
      <c r="G1573" s="4">
        <v>45002</v>
      </c>
      <c r="H1573" s="1" t="s">
        <v>1599</v>
      </c>
      <c r="I1573" s="1" t="s">
        <v>151</v>
      </c>
      <c r="J1573" s="5">
        <v>2</v>
      </c>
      <c r="K1573" s="5" t="str">
        <f>VLOOKUP(J1573,'Svátky 2023'!A$18:B$20,2,0)</f>
        <v>plánované</v>
      </c>
      <c r="L1573" s="1" t="s">
        <v>21</v>
      </c>
      <c r="M1573" s="1" t="s">
        <v>22</v>
      </c>
      <c r="N1573" s="1" t="s">
        <v>23</v>
      </c>
      <c r="O1573">
        <f t="shared" si="72"/>
        <v>3</v>
      </c>
      <c r="P1573" t="str">
        <f t="shared" si="73"/>
        <v>NE</v>
      </c>
      <c r="Q1573" s="4" t="str">
        <f>IFERROR(VLOOKUP(E1573,'Svátky 2023'!B$2:B$14,1,0),"")</f>
        <v/>
      </c>
      <c r="R1573" t="str">
        <f t="shared" si="74"/>
        <v/>
      </c>
    </row>
    <row r="1574" spans="1:18" x14ac:dyDescent="0.25">
      <c r="A1574" s="1" t="s">
        <v>5109</v>
      </c>
      <c r="B1574" s="1" t="s">
        <v>4353</v>
      </c>
      <c r="C1574" s="1" t="s">
        <v>4354</v>
      </c>
      <c r="D1574" s="1" t="s">
        <v>257</v>
      </c>
      <c r="E1574" s="4">
        <v>45000</v>
      </c>
      <c r="F1574" s="8">
        <v>0.42986111111111108</v>
      </c>
      <c r="G1574" s="4">
        <v>45002</v>
      </c>
      <c r="H1574" s="1" t="s">
        <v>1346</v>
      </c>
      <c r="I1574" s="1" t="s">
        <v>151</v>
      </c>
      <c r="J1574" s="5">
        <v>2</v>
      </c>
      <c r="K1574" s="5" t="str">
        <f>VLOOKUP(J1574,'Svátky 2023'!A$18:B$20,2,0)</f>
        <v>plánované</v>
      </c>
      <c r="L1574" s="1" t="s">
        <v>21</v>
      </c>
      <c r="M1574" s="1" t="s">
        <v>22</v>
      </c>
      <c r="N1574" s="1" t="s">
        <v>23</v>
      </c>
      <c r="O1574">
        <f t="shared" si="72"/>
        <v>3</v>
      </c>
      <c r="P1574" t="str">
        <f t="shared" si="73"/>
        <v>NE</v>
      </c>
      <c r="Q1574" s="4" t="str">
        <f>IFERROR(VLOOKUP(E1574,'Svátky 2023'!B$2:B$14,1,0),"")</f>
        <v/>
      </c>
      <c r="R1574" t="str">
        <f t="shared" si="74"/>
        <v/>
      </c>
    </row>
    <row r="1575" spans="1:18" x14ac:dyDescent="0.25">
      <c r="A1575" s="1" t="s">
        <v>5110</v>
      </c>
      <c r="B1575" s="1" t="s">
        <v>5111</v>
      </c>
      <c r="C1575" s="1" t="s">
        <v>5112</v>
      </c>
      <c r="D1575" s="1" t="s">
        <v>35</v>
      </c>
      <c r="E1575" s="4">
        <v>45000</v>
      </c>
      <c r="F1575" s="8">
        <v>0.4381944444444445</v>
      </c>
      <c r="G1575" s="4">
        <v>45002</v>
      </c>
      <c r="H1575" s="1" t="s">
        <v>3660</v>
      </c>
      <c r="I1575" s="1" t="s">
        <v>51</v>
      </c>
      <c r="J1575" s="5">
        <v>2</v>
      </c>
      <c r="K1575" s="5" t="str">
        <f>VLOOKUP(J1575,'Svátky 2023'!A$18:B$20,2,0)</f>
        <v>plánované</v>
      </c>
      <c r="L1575" s="1" t="s">
        <v>21</v>
      </c>
      <c r="M1575" s="1" t="s">
        <v>22</v>
      </c>
      <c r="N1575" s="1" t="s">
        <v>23</v>
      </c>
      <c r="O1575">
        <f t="shared" si="72"/>
        <v>3</v>
      </c>
      <c r="P1575" t="str">
        <f t="shared" si="73"/>
        <v>NE</v>
      </c>
      <c r="Q1575" s="4" t="str">
        <f>IFERROR(VLOOKUP(E1575,'Svátky 2023'!B$2:B$14,1,0),"")</f>
        <v/>
      </c>
      <c r="R1575" t="str">
        <f t="shared" si="74"/>
        <v/>
      </c>
    </row>
    <row r="1576" spans="1:18" x14ac:dyDescent="0.25">
      <c r="A1576" s="1" t="s">
        <v>5113</v>
      </c>
      <c r="B1576" s="1" t="s">
        <v>5114</v>
      </c>
      <c r="C1576" s="1" t="s">
        <v>5115</v>
      </c>
      <c r="D1576" s="1" t="s">
        <v>35</v>
      </c>
      <c r="E1576" s="4">
        <v>45000</v>
      </c>
      <c r="F1576" s="8">
        <v>0.46388888888888885</v>
      </c>
      <c r="G1576" s="4">
        <v>45002</v>
      </c>
      <c r="H1576" s="1" t="s">
        <v>287</v>
      </c>
      <c r="I1576" s="1" t="s">
        <v>19</v>
      </c>
      <c r="J1576" s="5">
        <v>3</v>
      </c>
      <c r="K1576" s="5" t="str">
        <f>VLOOKUP(J1576,'Svátky 2023'!A$18:B$20,2,0)</f>
        <v>jiné</v>
      </c>
      <c r="L1576" s="1" t="s">
        <v>31</v>
      </c>
      <c r="M1576" s="1" t="s">
        <v>22</v>
      </c>
      <c r="N1576" s="1" t="s">
        <v>23</v>
      </c>
      <c r="O1576">
        <f t="shared" si="72"/>
        <v>3</v>
      </c>
      <c r="P1576" t="str">
        <f t="shared" si="73"/>
        <v>NE</v>
      </c>
      <c r="Q1576" s="4" t="str">
        <f>IFERROR(VLOOKUP(E1576,'Svátky 2023'!B$2:B$14,1,0),"")</f>
        <v/>
      </c>
      <c r="R1576" t="str">
        <f t="shared" si="74"/>
        <v/>
      </c>
    </row>
    <row r="1577" spans="1:18" x14ac:dyDescent="0.25">
      <c r="A1577" s="1" t="s">
        <v>5116</v>
      </c>
      <c r="B1577" s="1" t="s">
        <v>4356</v>
      </c>
      <c r="C1577" s="1" t="s">
        <v>4357</v>
      </c>
      <c r="D1577" s="1" t="s">
        <v>257</v>
      </c>
      <c r="E1577" s="4">
        <v>45000</v>
      </c>
      <c r="F1577" s="8">
        <v>0.54375000000000007</v>
      </c>
      <c r="G1577" s="4">
        <v>45002</v>
      </c>
      <c r="H1577" s="1" t="s">
        <v>870</v>
      </c>
      <c r="I1577" s="1" t="s">
        <v>145</v>
      </c>
      <c r="J1577" s="5">
        <v>3</v>
      </c>
      <c r="K1577" s="5" t="str">
        <f>VLOOKUP(J1577,'Svátky 2023'!A$18:B$20,2,0)</f>
        <v>jiné</v>
      </c>
      <c r="L1577" s="1" t="s">
        <v>30</v>
      </c>
      <c r="M1577" s="1" t="s">
        <v>31</v>
      </c>
      <c r="N1577" s="1" t="s">
        <v>23</v>
      </c>
      <c r="O1577">
        <f t="shared" si="72"/>
        <v>3</v>
      </c>
      <c r="P1577" t="str">
        <f t="shared" si="73"/>
        <v>NE</v>
      </c>
      <c r="Q1577" s="4" t="str">
        <f>IFERROR(VLOOKUP(E1577,'Svátky 2023'!B$2:B$14,1,0),"")</f>
        <v/>
      </c>
      <c r="R1577" t="str">
        <f t="shared" si="74"/>
        <v/>
      </c>
    </row>
    <row r="1578" spans="1:18" x14ac:dyDescent="0.25">
      <c r="A1578" s="1" t="s">
        <v>5117</v>
      </c>
      <c r="B1578" s="1" t="s">
        <v>5118</v>
      </c>
      <c r="C1578" s="1" t="s">
        <v>5119</v>
      </c>
      <c r="D1578" s="1" t="s">
        <v>35</v>
      </c>
      <c r="E1578" s="4">
        <v>45000</v>
      </c>
      <c r="F1578" s="8">
        <v>0.5625</v>
      </c>
      <c r="G1578" s="4">
        <v>45002</v>
      </c>
      <c r="H1578" s="1" t="s">
        <v>268</v>
      </c>
      <c r="I1578" s="1" t="s">
        <v>29</v>
      </c>
      <c r="J1578" s="5">
        <v>3</v>
      </c>
      <c r="K1578" s="5" t="str">
        <f>VLOOKUP(J1578,'Svátky 2023'!A$18:B$20,2,0)</f>
        <v>jiné</v>
      </c>
      <c r="L1578" s="1" t="s">
        <v>30</v>
      </c>
      <c r="M1578" s="1" t="s">
        <v>31</v>
      </c>
      <c r="N1578" s="1" t="s">
        <v>23</v>
      </c>
      <c r="O1578">
        <f t="shared" si="72"/>
        <v>3</v>
      </c>
      <c r="P1578" t="str">
        <f t="shared" si="73"/>
        <v>NE</v>
      </c>
      <c r="Q1578" s="4" t="str">
        <f>IFERROR(VLOOKUP(E1578,'Svátky 2023'!B$2:B$14,1,0),"")</f>
        <v/>
      </c>
      <c r="R1578" t="str">
        <f t="shared" si="74"/>
        <v/>
      </c>
    </row>
    <row r="1579" spans="1:18" x14ac:dyDescent="0.25">
      <c r="A1579" s="1" t="s">
        <v>5120</v>
      </c>
      <c r="B1579" s="1" t="s">
        <v>5121</v>
      </c>
      <c r="C1579" s="1" t="s">
        <v>5122</v>
      </c>
      <c r="D1579" s="1" t="s">
        <v>48</v>
      </c>
      <c r="E1579" s="4">
        <v>45000</v>
      </c>
      <c r="F1579" s="8">
        <v>0.56319444444444444</v>
      </c>
      <c r="G1579" s="4">
        <v>45002</v>
      </c>
      <c r="H1579" s="1" t="s">
        <v>825</v>
      </c>
      <c r="I1579" s="1" t="s">
        <v>145</v>
      </c>
      <c r="J1579" s="5">
        <v>3</v>
      </c>
      <c r="K1579" s="5" t="str">
        <f>VLOOKUP(J1579,'Svátky 2023'!A$18:B$20,2,0)</f>
        <v>jiné</v>
      </c>
      <c r="L1579" s="1" t="s">
        <v>30</v>
      </c>
      <c r="M1579" s="1" t="s">
        <v>31</v>
      </c>
      <c r="N1579" s="1" t="s">
        <v>23</v>
      </c>
      <c r="O1579">
        <f t="shared" si="72"/>
        <v>3</v>
      </c>
      <c r="P1579" t="str">
        <f t="shared" si="73"/>
        <v>NE</v>
      </c>
      <c r="Q1579" s="4" t="str">
        <f>IFERROR(VLOOKUP(E1579,'Svátky 2023'!B$2:B$14,1,0),"")</f>
        <v/>
      </c>
      <c r="R1579" t="str">
        <f t="shared" si="74"/>
        <v/>
      </c>
    </row>
    <row r="1580" spans="1:18" x14ac:dyDescent="0.25">
      <c r="A1580" s="1" t="s">
        <v>5123</v>
      </c>
      <c r="B1580" s="1" t="s">
        <v>5124</v>
      </c>
      <c r="C1580" s="1" t="s">
        <v>5125</v>
      </c>
      <c r="D1580" s="1" t="s">
        <v>35</v>
      </c>
      <c r="E1580" s="4">
        <v>45000</v>
      </c>
      <c r="F1580" s="8">
        <v>0.57361111111111118</v>
      </c>
      <c r="G1580" s="4">
        <v>45002</v>
      </c>
      <c r="H1580" s="1" t="s">
        <v>2975</v>
      </c>
      <c r="I1580" s="1" t="s">
        <v>120</v>
      </c>
      <c r="J1580" s="5">
        <v>3</v>
      </c>
      <c r="K1580" s="5" t="str">
        <f>VLOOKUP(J1580,'Svátky 2023'!A$18:B$20,2,0)</f>
        <v>jiné</v>
      </c>
      <c r="L1580" s="1" t="s">
        <v>30</v>
      </c>
      <c r="M1580" s="1" t="s">
        <v>31</v>
      </c>
      <c r="N1580" s="1" t="s">
        <v>23</v>
      </c>
      <c r="O1580">
        <f t="shared" si="72"/>
        <v>3</v>
      </c>
      <c r="P1580" t="str">
        <f t="shared" si="73"/>
        <v>NE</v>
      </c>
      <c r="Q1580" s="4" t="str">
        <f>IFERROR(VLOOKUP(E1580,'Svátky 2023'!B$2:B$14,1,0),"")</f>
        <v/>
      </c>
      <c r="R1580" t="str">
        <f t="shared" si="74"/>
        <v/>
      </c>
    </row>
    <row r="1581" spans="1:18" x14ac:dyDescent="0.25">
      <c r="A1581" s="1" t="s">
        <v>5126</v>
      </c>
      <c r="B1581" s="1" t="s">
        <v>5127</v>
      </c>
      <c r="C1581" s="1" t="s">
        <v>5128</v>
      </c>
      <c r="D1581" s="1" t="s">
        <v>48</v>
      </c>
      <c r="E1581" s="4">
        <v>45000</v>
      </c>
      <c r="F1581" s="8">
        <v>0.57847222222222217</v>
      </c>
      <c r="G1581" s="4">
        <v>45002</v>
      </c>
      <c r="H1581" s="1" t="s">
        <v>3660</v>
      </c>
      <c r="I1581" s="1" t="s">
        <v>120</v>
      </c>
      <c r="J1581" s="5">
        <v>3</v>
      </c>
      <c r="K1581" s="5" t="str">
        <f>VLOOKUP(J1581,'Svátky 2023'!A$18:B$20,2,0)</f>
        <v>jiné</v>
      </c>
      <c r="L1581" s="1" t="s">
        <v>30</v>
      </c>
      <c r="M1581" s="1" t="s">
        <v>31</v>
      </c>
      <c r="N1581" s="1" t="s">
        <v>23</v>
      </c>
      <c r="O1581">
        <f t="shared" si="72"/>
        <v>3</v>
      </c>
      <c r="P1581" t="str">
        <f t="shared" si="73"/>
        <v>NE</v>
      </c>
      <c r="Q1581" s="4" t="str">
        <f>IFERROR(VLOOKUP(E1581,'Svátky 2023'!B$2:B$14,1,0),"")</f>
        <v/>
      </c>
      <c r="R1581" t="str">
        <f t="shared" si="74"/>
        <v/>
      </c>
    </row>
    <row r="1582" spans="1:18" x14ac:dyDescent="0.25">
      <c r="A1582" s="1" t="s">
        <v>5129</v>
      </c>
      <c r="B1582" s="1" t="s">
        <v>1249</v>
      </c>
      <c r="C1582" s="1" t="s">
        <v>1250</v>
      </c>
      <c r="D1582" s="1" t="s">
        <v>48</v>
      </c>
      <c r="E1582" s="4">
        <v>45000</v>
      </c>
      <c r="F1582" s="8">
        <v>0.75416666666666676</v>
      </c>
      <c r="G1582" s="4">
        <v>45002</v>
      </c>
      <c r="H1582" s="1" t="s">
        <v>796</v>
      </c>
      <c r="I1582" s="1" t="s">
        <v>151</v>
      </c>
      <c r="J1582" s="5">
        <v>2</v>
      </c>
      <c r="K1582" s="5" t="str">
        <f>VLOOKUP(J1582,'Svátky 2023'!A$18:B$20,2,0)</f>
        <v>plánované</v>
      </c>
      <c r="L1582" s="1" t="s">
        <v>21</v>
      </c>
      <c r="M1582" s="1" t="s">
        <v>22</v>
      </c>
      <c r="N1582" s="1" t="s">
        <v>23</v>
      </c>
      <c r="O1582">
        <f t="shared" si="72"/>
        <v>3</v>
      </c>
      <c r="P1582" t="str">
        <f t="shared" si="73"/>
        <v>ANO</v>
      </c>
      <c r="Q1582" s="4" t="str">
        <f>IFERROR(VLOOKUP(E1582,'Svátky 2023'!B$2:B$14,1,0),"")</f>
        <v/>
      </c>
      <c r="R1582" t="str">
        <f t="shared" si="74"/>
        <v>ANO</v>
      </c>
    </row>
    <row r="1583" spans="1:18" x14ac:dyDescent="0.25">
      <c r="A1583" s="1" t="s">
        <v>5130</v>
      </c>
      <c r="B1583" s="1" t="s">
        <v>5131</v>
      </c>
      <c r="C1583" s="1" t="s">
        <v>5132</v>
      </c>
      <c r="D1583" s="1" t="s">
        <v>100</v>
      </c>
      <c r="E1583" s="4">
        <v>45001</v>
      </c>
      <c r="F1583" s="8">
        <v>0.5</v>
      </c>
      <c r="G1583" s="4">
        <v>45002</v>
      </c>
      <c r="H1583" s="1" t="s">
        <v>1782</v>
      </c>
      <c r="I1583" s="1" t="s">
        <v>19</v>
      </c>
      <c r="J1583" s="5">
        <v>1</v>
      </c>
      <c r="K1583" s="5" t="str">
        <f>VLOOKUP(J1583,'Svátky 2023'!A$18:B$20,2,0)</f>
        <v>neodkladné</v>
      </c>
      <c r="L1583" s="1" t="s">
        <v>21</v>
      </c>
      <c r="M1583" s="1" t="s">
        <v>22</v>
      </c>
      <c r="N1583" s="1" t="s">
        <v>23</v>
      </c>
      <c r="O1583">
        <f t="shared" si="72"/>
        <v>4</v>
      </c>
      <c r="P1583" t="str">
        <f t="shared" si="73"/>
        <v>NE</v>
      </c>
      <c r="Q1583" s="4" t="str">
        <f>IFERROR(VLOOKUP(E1583,'Svátky 2023'!B$2:B$14,1,0),"")</f>
        <v/>
      </c>
      <c r="R1583" t="str">
        <f t="shared" si="74"/>
        <v/>
      </c>
    </row>
    <row r="1584" spans="1:18" x14ac:dyDescent="0.25">
      <c r="A1584" s="1" t="s">
        <v>5133</v>
      </c>
      <c r="B1584" s="1" t="s">
        <v>5134</v>
      </c>
      <c r="C1584" s="1" t="s">
        <v>5135</v>
      </c>
      <c r="D1584" s="1" t="s">
        <v>100</v>
      </c>
      <c r="E1584" s="4">
        <v>45001</v>
      </c>
      <c r="F1584" s="8">
        <v>0.70763888888888893</v>
      </c>
      <c r="G1584" s="4">
        <v>45002</v>
      </c>
      <c r="H1584" s="1" t="s">
        <v>377</v>
      </c>
      <c r="I1584" s="1" t="s">
        <v>29</v>
      </c>
      <c r="J1584" s="5">
        <v>3</v>
      </c>
      <c r="K1584" s="5" t="str">
        <f>VLOOKUP(J1584,'Svátky 2023'!A$18:B$20,2,0)</f>
        <v>jiné</v>
      </c>
      <c r="L1584" s="1" t="s">
        <v>30</v>
      </c>
      <c r="M1584" s="1" t="s">
        <v>31</v>
      </c>
      <c r="N1584" s="1" t="s">
        <v>23</v>
      </c>
      <c r="O1584">
        <f t="shared" si="72"/>
        <v>4</v>
      </c>
      <c r="P1584" t="str">
        <f t="shared" si="73"/>
        <v>ANO</v>
      </c>
      <c r="Q1584" s="4" t="str">
        <f>IFERROR(VLOOKUP(E1584,'Svátky 2023'!B$2:B$14,1,0),"")</f>
        <v/>
      </c>
      <c r="R1584" t="str">
        <f t="shared" si="74"/>
        <v>ANO</v>
      </c>
    </row>
    <row r="1585" spans="1:18" x14ac:dyDescent="0.25">
      <c r="A1585" s="1" t="s">
        <v>5136</v>
      </c>
      <c r="B1585" s="1" t="s">
        <v>5137</v>
      </c>
      <c r="C1585" s="1" t="s">
        <v>5138</v>
      </c>
      <c r="D1585" s="1" t="s">
        <v>100</v>
      </c>
      <c r="E1585" s="4">
        <v>44999</v>
      </c>
      <c r="F1585" s="8">
        <v>0.57152777777777775</v>
      </c>
      <c r="G1585" s="4">
        <v>45003</v>
      </c>
      <c r="H1585" s="1" t="s">
        <v>27</v>
      </c>
      <c r="I1585" s="1" t="s">
        <v>51</v>
      </c>
      <c r="J1585" s="5">
        <v>1</v>
      </c>
      <c r="K1585" s="5" t="str">
        <f>VLOOKUP(J1585,'Svátky 2023'!A$18:B$20,2,0)</f>
        <v>neodkladné</v>
      </c>
      <c r="L1585" s="1" t="s">
        <v>23</v>
      </c>
      <c r="M1585" s="1" t="s">
        <v>22</v>
      </c>
      <c r="N1585" s="1" t="s">
        <v>23</v>
      </c>
      <c r="O1585">
        <f t="shared" si="72"/>
        <v>2</v>
      </c>
      <c r="P1585" t="str">
        <f t="shared" si="73"/>
        <v>NE</v>
      </c>
      <c r="Q1585" s="4" t="str">
        <f>IFERROR(VLOOKUP(E1585,'Svátky 2023'!B$2:B$14,1,0),"")</f>
        <v/>
      </c>
      <c r="R1585" t="str">
        <f t="shared" si="74"/>
        <v/>
      </c>
    </row>
    <row r="1586" spans="1:18" x14ac:dyDescent="0.25">
      <c r="A1586" s="1" t="s">
        <v>5139</v>
      </c>
      <c r="B1586" s="1" t="s">
        <v>2075</v>
      </c>
      <c r="C1586" s="1" t="s">
        <v>2076</v>
      </c>
      <c r="D1586" s="1" t="s">
        <v>35</v>
      </c>
      <c r="E1586" s="4">
        <v>45000</v>
      </c>
      <c r="F1586" s="8">
        <v>0.48125000000000001</v>
      </c>
      <c r="G1586" s="4">
        <v>45003</v>
      </c>
      <c r="H1586" s="1" t="s">
        <v>1972</v>
      </c>
      <c r="I1586" s="1" t="s">
        <v>151</v>
      </c>
      <c r="J1586" s="5">
        <v>2</v>
      </c>
      <c r="K1586" s="5" t="str">
        <f>VLOOKUP(J1586,'Svátky 2023'!A$18:B$20,2,0)</f>
        <v>plánované</v>
      </c>
      <c r="L1586" s="1" t="s">
        <v>21</v>
      </c>
      <c r="M1586" s="1" t="s">
        <v>22</v>
      </c>
      <c r="N1586" s="1" t="s">
        <v>23</v>
      </c>
      <c r="O1586">
        <f t="shared" si="72"/>
        <v>3</v>
      </c>
      <c r="P1586" t="str">
        <f t="shared" si="73"/>
        <v>NE</v>
      </c>
      <c r="Q1586" s="4" t="str">
        <f>IFERROR(VLOOKUP(E1586,'Svátky 2023'!B$2:B$14,1,0),"")</f>
        <v/>
      </c>
      <c r="R1586" t="str">
        <f t="shared" si="74"/>
        <v/>
      </c>
    </row>
    <row r="1587" spans="1:18" x14ac:dyDescent="0.25">
      <c r="A1587" s="1" t="s">
        <v>5140</v>
      </c>
      <c r="B1587" s="1" t="s">
        <v>5141</v>
      </c>
      <c r="C1587" s="1" t="s">
        <v>5142</v>
      </c>
      <c r="D1587" s="1" t="s">
        <v>100</v>
      </c>
      <c r="E1587" s="4">
        <v>45000</v>
      </c>
      <c r="F1587" s="8">
        <v>0.48958333333333331</v>
      </c>
      <c r="G1587" s="4">
        <v>45003</v>
      </c>
      <c r="H1587" s="1" t="s">
        <v>306</v>
      </c>
      <c r="I1587" s="1" t="s">
        <v>151</v>
      </c>
      <c r="J1587" s="5">
        <v>2</v>
      </c>
      <c r="K1587" s="5" t="str">
        <f>VLOOKUP(J1587,'Svátky 2023'!A$18:B$20,2,0)</f>
        <v>plánované</v>
      </c>
      <c r="L1587" s="1" t="s">
        <v>21</v>
      </c>
      <c r="M1587" s="1" t="s">
        <v>22</v>
      </c>
      <c r="N1587" s="1" t="s">
        <v>23</v>
      </c>
      <c r="O1587">
        <f t="shared" si="72"/>
        <v>3</v>
      </c>
      <c r="P1587" t="str">
        <f t="shared" si="73"/>
        <v>NE</v>
      </c>
      <c r="Q1587" s="4" t="str">
        <f>IFERROR(VLOOKUP(E1587,'Svátky 2023'!B$2:B$14,1,0),"")</f>
        <v/>
      </c>
      <c r="R1587" t="str">
        <f t="shared" si="74"/>
        <v/>
      </c>
    </row>
    <row r="1588" spans="1:18" x14ac:dyDescent="0.25">
      <c r="A1588" s="1" t="s">
        <v>5143</v>
      </c>
      <c r="B1588" s="1" t="s">
        <v>3793</v>
      </c>
      <c r="C1588" s="1" t="s">
        <v>3794</v>
      </c>
      <c r="D1588" s="1" t="s">
        <v>35</v>
      </c>
      <c r="E1588" s="4">
        <v>45001</v>
      </c>
      <c r="F1588" s="8">
        <v>0.35833333333333334</v>
      </c>
      <c r="G1588" s="4">
        <v>45003</v>
      </c>
      <c r="H1588" s="1" t="s">
        <v>1116</v>
      </c>
      <c r="I1588" s="1" t="s">
        <v>38</v>
      </c>
      <c r="J1588" s="5">
        <v>1</v>
      </c>
      <c r="K1588" s="5" t="str">
        <f>VLOOKUP(J1588,'Svátky 2023'!A$18:B$20,2,0)</f>
        <v>neodkladné</v>
      </c>
      <c r="L1588" s="1" t="s">
        <v>21</v>
      </c>
      <c r="M1588" s="1" t="s">
        <v>22</v>
      </c>
      <c r="N1588" s="1" t="s">
        <v>23</v>
      </c>
      <c r="O1588">
        <f t="shared" si="72"/>
        <v>4</v>
      </c>
      <c r="P1588" t="str">
        <f t="shared" si="73"/>
        <v>NE</v>
      </c>
      <c r="Q1588" s="4" t="str">
        <f>IFERROR(VLOOKUP(E1588,'Svátky 2023'!B$2:B$14,1,0),"")</f>
        <v/>
      </c>
      <c r="R1588" t="str">
        <f t="shared" si="74"/>
        <v/>
      </c>
    </row>
    <row r="1589" spans="1:18" x14ac:dyDescent="0.25">
      <c r="A1589" s="1" t="s">
        <v>5144</v>
      </c>
      <c r="B1589" s="1" t="s">
        <v>5145</v>
      </c>
      <c r="C1589" s="1" t="s">
        <v>5146</v>
      </c>
      <c r="D1589" s="1" t="s">
        <v>35</v>
      </c>
      <c r="E1589" s="4">
        <v>45001</v>
      </c>
      <c r="F1589" s="8">
        <v>0.38750000000000001</v>
      </c>
      <c r="G1589" s="4">
        <v>45003</v>
      </c>
      <c r="H1589" s="1" t="s">
        <v>1389</v>
      </c>
      <c r="I1589" s="1" t="s">
        <v>151</v>
      </c>
      <c r="J1589" s="5">
        <v>2</v>
      </c>
      <c r="K1589" s="5" t="str">
        <f>VLOOKUP(J1589,'Svátky 2023'!A$18:B$20,2,0)</f>
        <v>plánované</v>
      </c>
      <c r="L1589" s="1" t="s">
        <v>21</v>
      </c>
      <c r="M1589" s="1" t="s">
        <v>22</v>
      </c>
      <c r="N1589" s="1" t="s">
        <v>23</v>
      </c>
      <c r="O1589">
        <f t="shared" si="72"/>
        <v>4</v>
      </c>
      <c r="P1589" t="str">
        <f t="shared" si="73"/>
        <v>NE</v>
      </c>
      <c r="Q1589" s="4" t="str">
        <f>IFERROR(VLOOKUP(E1589,'Svátky 2023'!B$2:B$14,1,0),"")</f>
        <v/>
      </c>
      <c r="R1589" t="str">
        <f t="shared" si="74"/>
        <v/>
      </c>
    </row>
    <row r="1590" spans="1:18" x14ac:dyDescent="0.25">
      <c r="A1590" s="1" t="s">
        <v>5147</v>
      </c>
      <c r="B1590" s="1" t="s">
        <v>5148</v>
      </c>
      <c r="C1590" s="1" t="s">
        <v>5149</v>
      </c>
      <c r="D1590" s="1" t="s">
        <v>64</v>
      </c>
      <c r="E1590" s="4">
        <v>45001</v>
      </c>
      <c r="F1590" s="8">
        <v>0.39652777777777781</v>
      </c>
      <c r="G1590" s="4">
        <v>45003</v>
      </c>
      <c r="H1590" s="1" t="s">
        <v>273</v>
      </c>
      <c r="I1590" s="1" t="s">
        <v>151</v>
      </c>
      <c r="J1590" s="5">
        <v>2</v>
      </c>
      <c r="K1590" s="5" t="str">
        <f>VLOOKUP(J1590,'Svátky 2023'!A$18:B$20,2,0)</f>
        <v>plánované</v>
      </c>
      <c r="L1590" s="1" t="s">
        <v>21</v>
      </c>
      <c r="M1590" s="1" t="s">
        <v>22</v>
      </c>
      <c r="N1590" s="1" t="s">
        <v>23</v>
      </c>
      <c r="O1590">
        <f t="shared" si="72"/>
        <v>4</v>
      </c>
      <c r="P1590" t="str">
        <f t="shared" si="73"/>
        <v>NE</v>
      </c>
      <c r="Q1590" s="4" t="str">
        <f>IFERROR(VLOOKUP(E1590,'Svátky 2023'!B$2:B$14,1,0),"")</f>
        <v/>
      </c>
      <c r="R1590" t="str">
        <f t="shared" si="74"/>
        <v/>
      </c>
    </row>
    <row r="1591" spans="1:18" x14ac:dyDescent="0.25">
      <c r="A1591" s="1" t="s">
        <v>5150</v>
      </c>
      <c r="B1591" s="1" t="s">
        <v>5151</v>
      </c>
      <c r="C1591" s="1" t="s">
        <v>5152</v>
      </c>
      <c r="D1591" s="1" t="s">
        <v>35</v>
      </c>
      <c r="E1591" s="4">
        <v>45001</v>
      </c>
      <c r="F1591" s="8">
        <v>0.40625</v>
      </c>
      <c r="G1591" s="4">
        <v>45003</v>
      </c>
      <c r="H1591" s="1" t="s">
        <v>1074</v>
      </c>
      <c r="I1591" s="1" t="s">
        <v>151</v>
      </c>
      <c r="J1591" s="5">
        <v>2</v>
      </c>
      <c r="K1591" s="5" t="str">
        <f>VLOOKUP(J1591,'Svátky 2023'!A$18:B$20,2,0)</f>
        <v>plánované</v>
      </c>
      <c r="L1591" s="1" t="s">
        <v>21</v>
      </c>
      <c r="M1591" s="1" t="s">
        <v>22</v>
      </c>
      <c r="N1591" s="1" t="s">
        <v>23</v>
      </c>
      <c r="O1591">
        <f t="shared" si="72"/>
        <v>4</v>
      </c>
      <c r="P1591" t="str">
        <f t="shared" si="73"/>
        <v>NE</v>
      </c>
      <c r="Q1591" s="4" t="str">
        <f>IFERROR(VLOOKUP(E1591,'Svátky 2023'!B$2:B$14,1,0),"")</f>
        <v/>
      </c>
      <c r="R1591" t="str">
        <f t="shared" si="74"/>
        <v/>
      </c>
    </row>
    <row r="1592" spans="1:18" x14ac:dyDescent="0.25">
      <c r="A1592" s="1" t="s">
        <v>5153</v>
      </c>
      <c r="B1592" s="1" t="s">
        <v>5154</v>
      </c>
      <c r="C1592" s="1" t="s">
        <v>5155</v>
      </c>
      <c r="D1592" s="1" t="s">
        <v>35</v>
      </c>
      <c r="E1592" s="4">
        <v>45001</v>
      </c>
      <c r="F1592" s="8">
        <v>0.42291666666666666</v>
      </c>
      <c r="G1592" s="4">
        <v>45003</v>
      </c>
      <c r="H1592" s="1" t="s">
        <v>115</v>
      </c>
      <c r="I1592" s="1" t="s">
        <v>151</v>
      </c>
      <c r="J1592" s="5">
        <v>2</v>
      </c>
      <c r="K1592" s="5" t="str">
        <f>VLOOKUP(J1592,'Svátky 2023'!A$18:B$20,2,0)</f>
        <v>plánované</v>
      </c>
      <c r="L1592" s="1" t="s">
        <v>21</v>
      </c>
      <c r="M1592" s="1" t="s">
        <v>22</v>
      </c>
      <c r="N1592" s="1" t="s">
        <v>23</v>
      </c>
      <c r="O1592">
        <f t="shared" si="72"/>
        <v>4</v>
      </c>
      <c r="P1592" t="str">
        <f t="shared" si="73"/>
        <v>NE</v>
      </c>
      <c r="Q1592" s="4" t="str">
        <f>IFERROR(VLOOKUP(E1592,'Svátky 2023'!B$2:B$14,1,0),"")</f>
        <v/>
      </c>
      <c r="R1592" t="str">
        <f t="shared" si="74"/>
        <v/>
      </c>
    </row>
    <row r="1593" spans="1:18" x14ac:dyDescent="0.25">
      <c r="A1593" s="1" t="s">
        <v>5156</v>
      </c>
      <c r="B1593" s="1" t="s">
        <v>5157</v>
      </c>
      <c r="C1593" s="1" t="s">
        <v>5158</v>
      </c>
      <c r="D1593" s="1" t="s">
        <v>16</v>
      </c>
      <c r="E1593" s="4">
        <v>45001</v>
      </c>
      <c r="F1593" s="8">
        <v>0.44375000000000003</v>
      </c>
      <c r="G1593" s="4">
        <v>45003</v>
      </c>
      <c r="H1593" s="1" t="s">
        <v>238</v>
      </c>
      <c r="I1593" s="1" t="s">
        <v>151</v>
      </c>
      <c r="J1593" s="5">
        <v>2</v>
      </c>
      <c r="K1593" s="5" t="str">
        <f>VLOOKUP(J1593,'Svátky 2023'!A$18:B$20,2,0)</f>
        <v>plánované</v>
      </c>
      <c r="L1593" s="1" t="s">
        <v>21</v>
      </c>
      <c r="M1593" s="1" t="s">
        <v>22</v>
      </c>
      <c r="N1593" s="1" t="s">
        <v>23</v>
      </c>
      <c r="O1593">
        <f t="shared" si="72"/>
        <v>4</v>
      </c>
      <c r="P1593" t="str">
        <f t="shared" si="73"/>
        <v>NE</v>
      </c>
      <c r="Q1593" s="4" t="str">
        <f>IFERROR(VLOOKUP(E1593,'Svátky 2023'!B$2:B$14,1,0),"")</f>
        <v/>
      </c>
      <c r="R1593" t="str">
        <f t="shared" si="74"/>
        <v/>
      </c>
    </row>
    <row r="1594" spans="1:18" x14ac:dyDescent="0.25">
      <c r="A1594" s="1" t="s">
        <v>5159</v>
      </c>
      <c r="B1594" s="1" t="s">
        <v>5160</v>
      </c>
      <c r="C1594" s="1" t="s">
        <v>5161</v>
      </c>
      <c r="D1594" s="1" t="s">
        <v>35</v>
      </c>
      <c r="E1594" s="4">
        <v>45001</v>
      </c>
      <c r="F1594" s="8">
        <v>0.4694444444444445</v>
      </c>
      <c r="G1594" s="4">
        <v>45003</v>
      </c>
      <c r="H1594" s="1" t="s">
        <v>1578</v>
      </c>
      <c r="I1594" s="1" t="s">
        <v>51</v>
      </c>
      <c r="J1594" s="5">
        <v>2</v>
      </c>
      <c r="K1594" s="5" t="str">
        <f>VLOOKUP(J1594,'Svátky 2023'!A$18:B$20,2,0)</f>
        <v>plánované</v>
      </c>
      <c r="L1594" s="1" t="s">
        <v>21</v>
      </c>
      <c r="M1594" s="1" t="s">
        <v>22</v>
      </c>
      <c r="N1594" s="1" t="s">
        <v>23</v>
      </c>
      <c r="O1594">
        <f t="shared" si="72"/>
        <v>4</v>
      </c>
      <c r="P1594" t="str">
        <f t="shared" si="73"/>
        <v>NE</v>
      </c>
      <c r="Q1594" s="4" t="str">
        <f>IFERROR(VLOOKUP(E1594,'Svátky 2023'!B$2:B$14,1,0),"")</f>
        <v/>
      </c>
      <c r="R1594" t="str">
        <f t="shared" si="74"/>
        <v/>
      </c>
    </row>
    <row r="1595" spans="1:18" x14ac:dyDescent="0.25">
      <c r="A1595" s="1" t="s">
        <v>5162</v>
      </c>
      <c r="B1595" s="1" t="s">
        <v>5163</v>
      </c>
      <c r="C1595" s="1" t="s">
        <v>5164</v>
      </c>
      <c r="D1595" s="1" t="s">
        <v>48</v>
      </c>
      <c r="E1595" s="4">
        <v>45001</v>
      </c>
      <c r="F1595" s="8">
        <v>0.49791666666666662</v>
      </c>
      <c r="G1595" s="4">
        <v>45003</v>
      </c>
      <c r="H1595" s="1" t="s">
        <v>457</v>
      </c>
      <c r="I1595" s="1" t="s">
        <v>258</v>
      </c>
      <c r="J1595" s="5">
        <v>2</v>
      </c>
      <c r="K1595" s="5" t="str">
        <f>VLOOKUP(J1595,'Svátky 2023'!A$18:B$20,2,0)</f>
        <v>plánované</v>
      </c>
      <c r="L1595" s="1" t="s">
        <v>21</v>
      </c>
      <c r="M1595" s="1" t="s">
        <v>22</v>
      </c>
      <c r="N1595" s="1" t="s">
        <v>23</v>
      </c>
      <c r="O1595">
        <f t="shared" si="72"/>
        <v>4</v>
      </c>
      <c r="P1595" t="str">
        <f t="shared" si="73"/>
        <v>NE</v>
      </c>
      <c r="Q1595" s="4" t="str">
        <f>IFERROR(VLOOKUP(E1595,'Svátky 2023'!B$2:B$14,1,0),"")</f>
        <v/>
      </c>
      <c r="R1595" t="str">
        <f t="shared" si="74"/>
        <v/>
      </c>
    </row>
    <row r="1596" spans="1:18" x14ac:dyDescent="0.25">
      <c r="A1596" s="1" t="s">
        <v>5165</v>
      </c>
      <c r="B1596" s="1" t="s">
        <v>5166</v>
      </c>
      <c r="C1596" s="1" t="s">
        <v>5167</v>
      </c>
      <c r="D1596" s="1" t="s">
        <v>16</v>
      </c>
      <c r="E1596" s="4">
        <v>45001</v>
      </c>
      <c r="F1596" s="8">
        <v>0.50486111111111109</v>
      </c>
      <c r="G1596" s="4">
        <v>45003</v>
      </c>
      <c r="H1596" s="1" t="s">
        <v>1438</v>
      </c>
      <c r="I1596" s="1" t="s">
        <v>145</v>
      </c>
      <c r="J1596" s="5">
        <v>3</v>
      </c>
      <c r="K1596" s="5" t="str">
        <f>VLOOKUP(J1596,'Svátky 2023'!A$18:B$20,2,0)</f>
        <v>jiné</v>
      </c>
      <c r="L1596" s="1" t="s">
        <v>30</v>
      </c>
      <c r="M1596" s="1" t="s">
        <v>31</v>
      </c>
      <c r="N1596" s="1" t="s">
        <v>23</v>
      </c>
      <c r="O1596">
        <f t="shared" si="72"/>
        <v>4</v>
      </c>
      <c r="P1596" t="str">
        <f t="shared" si="73"/>
        <v>NE</v>
      </c>
      <c r="Q1596" s="4" t="str">
        <f>IFERROR(VLOOKUP(E1596,'Svátky 2023'!B$2:B$14,1,0),"")</f>
        <v/>
      </c>
      <c r="R1596" t="str">
        <f t="shared" si="74"/>
        <v/>
      </c>
    </row>
    <row r="1597" spans="1:18" x14ac:dyDescent="0.25">
      <c r="A1597" s="1" t="s">
        <v>5168</v>
      </c>
      <c r="B1597" s="1" t="s">
        <v>5169</v>
      </c>
      <c r="C1597" s="1" t="s">
        <v>5170</v>
      </c>
      <c r="D1597" s="1" t="s">
        <v>48</v>
      </c>
      <c r="E1597" s="4">
        <v>45001</v>
      </c>
      <c r="F1597" s="8">
        <v>0.50555555555555554</v>
      </c>
      <c r="G1597" s="4">
        <v>45003</v>
      </c>
      <c r="H1597" s="1" t="s">
        <v>659</v>
      </c>
      <c r="I1597" s="1" t="s">
        <v>151</v>
      </c>
      <c r="J1597" s="5">
        <v>2</v>
      </c>
      <c r="K1597" s="5" t="str">
        <f>VLOOKUP(J1597,'Svátky 2023'!A$18:B$20,2,0)</f>
        <v>plánované</v>
      </c>
      <c r="L1597" s="1" t="s">
        <v>21</v>
      </c>
      <c r="M1597" s="1" t="s">
        <v>22</v>
      </c>
      <c r="N1597" s="1" t="s">
        <v>23</v>
      </c>
      <c r="O1597">
        <f t="shared" si="72"/>
        <v>4</v>
      </c>
      <c r="P1597" t="str">
        <f t="shared" si="73"/>
        <v>NE</v>
      </c>
      <c r="Q1597" s="4" t="str">
        <f>IFERROR(VLOOKUP(E1597,'Svátky 2023'!B$2:B$14,1,0),"")</f>
        <v/>
      </c>
      <c r="R1597" t="str">
        <f t="shared" si="74"/>
        <v/>
      </c>
    </row>
    <row r="1598" spans="1:18" x14ac:dyDescent="0.25">
      <c r="A1598" s="1" t="s">
        <v>5171</v>
      </c>
      <c r="B1598" s="1" t="s">
        <v>5172</v>
      </c>
      <c r="C1598" s="1" t="s">
        <v>5173</v>
      </c>
      <c r="D1598" s="1" t="s">
        <v>35</v>
      </c>
      <c r="E1598" s="4">
        <v>45001</v>
      </c>
      <c r="F1598" s="8">
        <v>0.50624999999999998</v>
      </c>
      <c r="G1598" s="4">
        <v>45003</v>
      </c>
      <c r="H1598" s="1" t="s">
        <v>201</v>
      </c>
      <c r="I1598" s="1" t="s">
        <v>145</v>
      </c>
      <c r="J1598" s="5">
        <v>3</v>
      </c>
      <c r="K1598" s="5" t="str">
        <f>VLOOKUP(J1598,'Svátky 2023'!A$18:B$20,2,0)</f>
        <v>jiné</v>
      </c>
      <c r="L1598" s="1" t="s">
        <v>30</v>
      </c>
      <c r="M1598" s="1" t="s">
        <v>31</v>
      </c>
      <c r="N1598" s="1" t="s">
        <v>23</v>
      </c>
      <c r="O1598">
        <f t="shared" si="72"/>
        <v>4</v>
      </c>
      <c r="P1598" t="str">
        <f t="shared" si="73"/>
        <v>NE</v>
      </c>
      <c r="Q1598" s="4" t="str">
        <f>IFERROR(VLOOKUP(E1598,'Svátky 2023'!B$2:B$14,1,0),"")</f>
        <v/>
      </c>
      <c r="R1598" t="str">
        <f t="shared" si="74"/>
        <v/>
      </c>
    </row>
    <row r="1599" spans="1:18" x14ac:dyDescent="0.25">
      <c r="A1599" s="1" t="s">
        <v>5174</v>
      </c>
      <c r="B1599" s="1" t="s">
        <v>5175</v>
      </c>
      <c r="C1599" s="1" t="s">
        <v>5176</v>
      </c>
      <c r="D1599" s="1" t="s">
        <v>64</v>
      </c>
      <c r="E1599" s="4">
        <v>45001</v>
      </c>
      <c r="F1599" s="8">
        <v>0.50763888888888886</v>
      </c>
      <c r="G1599" s="4">
        <v>45003</v>
      </c>
      <c r="H1599" s="1" t="s">
        <v>1446</v>
      </c>
      <c r="I1599" s="1" t="s">
        <v>145</v>
      </c>
      <c r="J1599" s="5">
        <v>3</v>
      </c>
      <c r="K1599" s="5" t="str">
        <f>VLOOKUP(J1599,'Svátky 2023'!A$18:B$20,2,0)</f>
        <v>jiné</v>
      </c>
      <c r="L1599" s="1" t="s">
        <v>30</v>
      </c>
      <c r="M1599" s="1" t="s">
        <v>31</v>
      </c>
      <c r="N1599" s="1" t="s">
        <v>23</v>
      </c>
      <c r="O1599">
        <f t="shared" si="72"/>
        <v>4</v>
      </c>
      <c r="P1599" t="str">
        <f t="shared" si="73"/>
        <v>NE</v>
      </c>
      <c r="Q1599" s="4" t="str">
        <f>IFERROR(VLOOKUP(E1599,'Svátky 2023'!B$2:B$14,1,0),"")</f>
        <v/>
      </c>
      <c r="R1599" t="str">
        <f t="shared" si="74"/>
        <v/>
      </c>
    </row>
    <row r="1600" spans="1:18" x14ac:dyDescent="0.25">
      <c r="A1600" s="1" t="s">
        <v>5177</v>
      </c>
      <c r="B1600" s="1" t="s">
        <v>5178</v>
      </c>
      <c r="C1600" s="1" t="s">
        <v>5179</v>
      </c>
      <c r="D1600" s="1" t="s">
        <v>35</v>
      </c>
      <c r="E1600" s="4">
        <v>45001</v>
      </c>
      <c r="F1600" s="8">
        <v>0.51597222222222217</v>
      </c>
      <c r="G1600" s="4">
        <v>45003</v>
      </c>
      <c r="H1600" s="1" t="s">
        <v>129</v>
      </c>
      <c r="I1600" s="1" t="s">
        <v>145</v>
      </c>
      <c r="J1600" s="5">
        <v>3</v>
      </c>
      <c r="K1600" s="5" t="str">
        <f>VLOOKUP(J1600,'Svátky 2023'!A$18:B$20,2,0)</f>
        <v>jiné</v>
      </c>
      <c r="L1600" s="1" t="s">
        <v>30</v>
      </c>
      <c r="M1600" s="1" t="s">
        <v>31</v>
      </c>
      <c r="N1600" s="1" t="s">
        <v>23</v>
      </c>
      <c r="O1600">
        <f t="shared" si="72"/>
        <v>4</v>
      </c>
      <c r="P1600" t="str">
        <f t="shared" si="73"/>
        <v>NE</v>
      </c>
      <c r="Q1600" s="4" t="str">
        <f>IFERROR(VLOOKUP(E1600,'Svátky 2023'!B$2:B$14,1,0),"")</f>
        <v/>
      </c>
      <c r="R1600" t="str">
        <f t="shared" si="74"/>
        <v/>
      </c>
    </row>
    <row r="1601" spans="1:18" x14ac:dyDescent="0.25">
      <c r="A1601" s="1" t="s">
        <v>5180</v>
      </c>
      <c r="B1601" s="1" t="s">
        <v>5181</v>
      </c>
      <c r="C1601" s="1" t="s">
        <v>5182</v>
      </c>
      <c r="D1601" s="1" t="s">
        <v>48</v>
      </c>
      <c r="E1601" s="4">
        <v>45001</v>
      </c>
      <c r="F1601" s="8">
        <v>0.53263888888888888</v>
      </c>
      <c r="G1601" s="4">
        <v>45003</v>
      </c>
      <c r="H1601" s="1" t="s">
        <v>1578</v>
      </c>
      <c r="I1601" s="1" t="s">
        <v>145</v>
      </c>
      <c r="J1601" s="5">
        <v>3</v>
      </c>
      <c r="K1601" s="5" t="str">
        <f>VLOOKUP(J1601,'Svátky 2023'!A$18:B$20,2,0)</f>
        <v>jiné</v>
      </c>
      <c r="L1601" s="1" t="s">
        <v>30</v>
      </c>
      <c r="M1601" s="1" t="s">
        <v>31</v>
      </c>
      <c r="N1601" s="1" t="s">
        <v>23</v>
      </c>
      <c r="O1601">
        <f t="shared" si="72"/>
        <v>4</v>
      </c>
      <c r="P1601" t="str">
        <f t="shared" si="73"/>
        <v>NE</v>
      </c>
      <c r="Q1601" s="4" t="str">
        <f>IFERROR(VLOOKUP(E1601,'Svátky 2023'!B$2:B$14,1,0),"")</f>
        <v/>
      </c>
      <c r="R1601" t="str">
        <f t="shared" si="74"/>
        <v/>
      </c>
    </row>
    <row r="1602" spans="1:18" x14ac:dyDescent="0.25">
      <c r="A1602" s="1" t="s">
        <v>5183</v>
      </c>
      <c r="B1602" s="1" t="s">
        <v>5184</v>
      </c>
      <c r="C1602" s="1" t="s">
        <v>5185</v>
      </c>
      <c r="D1602" s="1" t="s">
        <v>48</v>
      </c>
      <c r="E1602" s="4">
        <v>45001</v>
      </c>
      <c r="F1602" s="8">
        <v>0.54722222222222217</v>
      </c>
      <c r="G1602" s="4">
        <v>45003</v>
      </c>
      <c r="H1602" s="1" t="s">
        <v>587</v>
      </c>
      <c r="I1602" s="1" t="s">
        <v>264</v>
      </c>
      <c r="J1602" s="5">
        <v>3</v>
      </c>
      <c r="K1602" s="5" t="str">
        <f>VLOOKUP(J1602,'Svátky 2023'!A$18:B$20,2,0)</f>
        <v>jiné</v>
      </c>
      <c r="L1602" s="1" t="s">
        <v>30</v>
      </c>
      <c r="M1602" s="1" t="s">
        <v>31</v>
      </c>
      <c r="N1602" s="1" t="s">
        <v>23</v>
      </c>
      <c r="O1602">
        <f t="shared" si="72"/>
        <v>4</v>
      </c>
      <c r="P1602" t="str">
        <f t="shared" si="73"/>
        <v>NE</v>
      </c>
      <c r="Q1602" s="4" t="str">
        <f>IFERROR(VLOOKUP(E1602,'Svátky 2023'!B$2:B$14,1,0),"")</f>
        <v/>
      </c>
      <c r="R1602" t="str">
        <f t="shared" si="74"/>
        <v/>
      </c>
    </row>
    <row r="1603" spans="1:18" x14ac:dyDescent="0.25">
      <c r="A1603" s="1" t="s">
        <v>5186</v>
      </c>
      <c r="B1603" s="1" t="s">
        <v>5187</v>
      </c>
      <c r="C1603" s="1" t="s">
        <v>5188</v>
      </c>
      <c r="D1603" s="1" t="s">
        <v>35</v>
      </c>
      <c r="E1603" s="4">
        <v>45001</v>
      </c>
      <c r="F1603" s="8">
        <v>0.54861111111111105</v>
      </c>
      <c r="G1603" s="4">
        <v>45003</v>
      </c>
      <c r="H1603" s="1" t="s">
        <v>470</v>
      </c>
      <c r="I1603" s="1" t="s">
        <v>120</v>
      </c>
      <c r="J1603" s="5">
        <v>3</v>
      </c>
      <c r="K1603" s="5" t="str">
        <f>VLOOKUP(J1603,'Svátky 2023'!A$18:B$20,2,0)</f>
        <v>jiné</v>
      </c>
      <c r="L1603" s="1" t="s">
        <v>30</v>
      </c>
      <c r="M1603" s="1" t="s">
        <v>31</v>
      </c>
      <c r="N1603" s="1" t="s">
        <v>23</v>
      </c>
      <c r="O1603">
        <f t="shared" ref="O1603:O1666" si="75">WEEKDAY(E1603,2)</f>
        <v>4</v>
      </c>
      <c r="P1603" t="str">
        <f t="shared" ref="P1603:P1666" si="76">IF(F1603&gt;V$1,"ANO",IF(F1603&lt;X$1,"ANO","NE"))</f>
        <v>NE</v>
      </c>
      <c r="Q1603" s="4" t="str">
        <f>IFERROR(VLOOKUP(E1603,'Svátky 2023'!B$2:B$14,1,0),"")</f>
        <v/>
      </c>
      <c r="R1603" t="str">
        <f t="shared" ref="R1603:R1666" si="77">IF(OR(O1603&gt;5,P1603="ANO",Q1603&lt;&gt;""),"ANO","")</f>
        <v/>
      </c>
    </row>
    <row r="1604" spans="1:18" x14ac:dyDescent="0.25">
      <c r="A1604" s="1" t="s">
        <v>5189</v>
      </c>
      <c r="B1604" s="1" t="s">
        <v>5190</v>
      </c>
      <c r="C1604" s="1" t="s">
        <v>5191</v>
      </c>
      <c r="D1604" s="1" t="s">
        <v>35</v>
      </c>
      <c r="E1604" s="4">
        <v>45001</v>
      </c>
      <c r="F1604" s="8">
        <v>0.55625000000000002</v>
      </c>
      <c r="G1604" s="4">
        <v>45003</v>
      </c>
      <c r="H1604" s="1" t="s">
        <v>751</v>
      </c>
      <c r="I1604" s="1" t="s">
        <v>19</v>
      </c>
      <c r="J1604" s="5">
        <v>2</v>
      </c>
      <c r="K1604" s="5" t="str">
        <f>VLOOKUP(J1604,'Svátky 2023'!A$18:B$20,2,0)</f>
        <v>plánované</v>
      </c>
      <c r="L1604" s="1" t="s">
        <v>21</v>
      </c>
      <c r="M1604" s="1" t="s">
        <v>20</v>
      </c>
      <c r="N1604" s="1" t="s">
        <v>23</v>
      </c>
      <c r="O1604">
        <f t="shared" si="75"/>
        <v>4</v>
      </c>
      <c r="P1604" t="str">
        <f t="shared" si="76"/>
        <v>NE</v>
      </c>
      <c r="Q1604" s="4" t="str">
        <f>IFERROR(VLOOKUP(E1604,'Svátky 2023'!B$2:B$14,1,0),"")</f>
        <v/>
      </c>
      <c r="R1604" t="str">
        <f t="shared" si="77"/>
        <v/>
      </c>
    </row>
    <row r="1605" spans="1:18" x14ac:dyDescent="0.25">
      <c r="A1605" s="1" t="s">
        <v>5192</v>
      </c>
      <c r="B1605" s="1" t="s">
        <v>5193</v>
      </c>
      <c r="C1605" s="1" t="s">
        <v>5194</v>
      </c>
      <c r="D1605" s="1" t="s">
        <v>35</v>
      </c>
      <c r="E1605" s="4">
        <v>45001</v>
      </c>
      <c r="F1605" s="8">
        <v>0.56041666666666667</v>
      </c>
      <c r="G1605" s="4">
        <v>45003</v>
      </c>
      <c r="H1605" s="1" t="s">
        <v>3056</v>
      </c>
      <c r="I1605" s="1" t="s">
        <v>44</v>
      </c>
      <c r="J1605" s="5">
        <v>3</v>
      </c>
      <c r="K1605" s="5" t="str">
        <f>VLOOKUP(J1605,'Svátky 2023'!A$18:B$20,2,0)</f>
        <v>jiné</v>
      </c>
      <c r="L1605" s="1" t="s">
        <v>30</v>
      </c>
      <c r="M1605" s="1" t="s">
        <v>31</v>
      </c>
      <c r="N1605" s="1" t="s">
        <v>23</v>
      </c>
      <c r="O1605">
        <f t="shared" si="75"/>
        <v>4</v>
      </c>
      <c r="P1605" t="str">
        <f t="shared" si="76"/>
        <v>NE</v>
      </c>
      <c r="Q1605" s="4" t="str">
        <f>IFERROR(VLOOKUP(E1605,'Svátky 2023'!B$2:B$14,1,0),"")</f>
        <v/>
      </c>
      <c r="R1605" t="str">
        <f t="shared" si="77"/>
        <v/>
      </c>
    </row>
    <row r="1606" spans="1:18" x14ac:dyDescent="0.25">
      <c r="A1606" s="1" t="s">
        <v>5195</v>
      </c>
      <c r="B1606" s="1" t="s">
        <v>1684</v>
      </c>
      <c r="C1606" s="1" t="s">
        <v>1685</v>
      </c>
      <c r="D1606" s="1" t="s">
        <v>48</v>
      </c>
      <c r="E1606" s="4">
        <v>45001</v>
      </c>
      <c r="F1606" s="8">
        <v>0.65555555555555556</v>
      </c>
      <c r="G1606" s="4">
        <v>45003</v>
      </c>
      <c r="H1606" s="1" t="s">
        <v>66</v>
      </c>
      <c r="I1606" s="1" t="s">
        <v>19</v>
      </c>
      <c r="J1606" s="5">
        <v>1</v>
      </c>
      <c r="K1606" s="5" t="str">
        <f>VLOOKUP(J1606,'Svátky 2023'!A$18:B$20,2,0)</f>
        <v>neodkladné</v>
      </c>
      <c r="L1606" s="1" t="s">
        <v>21</v>
      </c>
      <c r="M1606" s="1" t="s">
        <v>22</v>
      </c>
      <c r="N1606" s="1" t="s">
        <v>23</v>
      </c>
      <c r="O1606">
        <f t="shared" si="75"/>
        <v>4</v>
      </c>
      <c r="P1606" t="str">
        <f t="shared" si="76"/>
        <v>ANO</v>
      </c>
      <c r="Q1606" s="4" t="str">
        <f>IFERROR(VLOOKUP(E1606,'Svátky 2023'!B$2:B$14,1,0),"")</f>
        <v/>
      </c>
      <c r="R1606" t="str">
        <f t="shared" si="77"/>
        <v>ANO</v>
      </c>
    </row>
    <row r="1607" spans="1:18" x14ac:dyDescent="0.25">
      <c r="A1607" s="1" t="s">
        <v>5196</v>
      </c>
      <c r="B1607" s="1" t="s">
        <v>5197</v>
      </c>
      <c r="C1607" s="1" t="s">
        <v>5198</v>
      </c>
      <c r="D1607" s="1" t="s">
        <v>35</v>
      </c>
      <c r="E1607" s="4">
        <v>45001</v>
      </c>
      <c r="F1607" s="8">
        <v>0.80902777777777779</v>
      </c>
      <c r="G1607" s="4">
        <v>45003</v>
      </c>
      <c r="H1607" s="1" t="s">
        <v>485</v>
      </c>
      <c r="I1607" s="1" t="s">
        <v>51</v>
      </c>
      <c r="J1607" s="5">
        <v>1</v>
      </c>
      <c r="K1607" s="5" t="str">
        <f>VLOOKUP(J1607,'Svátky 2023'!A$18:B$20,2,0)</f>
        <v>neodkladné</v>
      </c>
      <c r="L1607" s="1" t="s">
        <v>21</v>
      </c>
      <c r="M1607" s="1" t="s">
        <v>22</v>
      </c>
      <c r="N1607" s="1" t="s">
        <v>23</v>
      </c>
      <c r="O1607">
        <f t="shared" si="75"/>
        <v>4</v>
      </c>
      <c r="P1607" t="str">
        <f t="shared" si="76"/>
        <v>ANO</v>
      </c>
      <c r="Q1607" s="4" t="str">
        <f>IFERROR(VLOOKUP(E1607,'Svátky 2023'!B$2:B$14,1,0),"")</f>
        <v/>
      </c>
      <c r="R1607" t="str">
        <f t="shared" si="77"/>
        <v>ANO</v>
      </c>
    </row>
    <row r="1608" spans="1:18" x14ac:dyDescent="0.25">
      <c r="A1608" s="1" t="s">
        <v>5199</v>
      </c>
      <c r="B1608" s="1" t="s">
        <v>5200</v>
      </c>
      <c r="C1608" s="1" t="s">
        <v>5201</v>
      </c>
      <c r="D1608" s="1" t="s">
        <v>100</v>
      </c>
      <c r="E1608" s="4">
        <v>45002</v>
      </c>
      <c r="F1608" s="8">
        <v>0.38611111111111113</v>
      </c>
      <c r="G1608" s="4">
        <v>45003</v>
      </c>
      <c r="H1608" s="1" t="s">
        <v>1208</v>
      </c>
      <c r="I1608" s="1" t="s">
        <v>120</v>
      </c>
      <c r="J1608" s="5">
        <v>3</v>
      </c>
      <c r="K1608" s="5" t="str">
        <f>VLOOKUP(J1608,'Svátky 2023'!A$18:B$20,2,0)</f>
        <v>jiné</v>
      </c>
      <c r="L1608" s="1" t="s">
        <v>30</v>
      </c>
      <c r="M1608" s="1" t="s">
        <v>31</v>
      </c>
      <c r="N1608" s="1" t="s">
        <v>23</v>
      </c>
      <c r="O1608">
        <f t="shared" si="75"/>
        <v>5</v>
      </c>
      <c r="P1608" t="str">
        <f t="shared" si="76"/>
        <v>NE</v>
      </c>
      <c r="Q1608" s="4" t="str">
        <f>IFERROR(VLOOKUP(E1608,'Svátky 2023'!B$2:B$14,1,0),"")</f>
        <v/>
      </c>
      <c r="R1608" t="str">
        <f t="shared" si="77"/>
        <v/>
      </c>
    </row>
    <row r="1609" spans="1:18" x14ac:dyDescent="0.25">
      <c r="A1609" s="1" t="s">
        <v>5202</v>
      </c>
      <c r="B1609" s="1" t="s">
        <v>5203</v>
      </c>
      <c r="C1609" s="1" t="s">
        <v>5204</v>
      </c>
      <c r="D1609" s="1" t="s">
        <v>48</v>
      </c>
      <c r="E1609" s="4">
        <v>45001</v>
      </c>
      <c r="F1609" s="8">
        <v>0.43402777777777773</v>
      </c>
      <c r="G1609" s="4">
        <v>45004</v>
      </c>
      <c r="H1609" s="1" t="s">
        <v>242</v>
      </c>
      <c r="I1609" s="1" t="s">
        <v>51</v>
      </c>
      <c r="J1609" s="5">
        <v>2</v>
      </c>
      <c r="K1609" s="5" t="str">
        <f>VLOOKUP(J1609,'Svátky 2023'!A$18:B$20,2,0)</f>
        <v>plánované</v>
      </c>
      <c r="L1609" s="1" t="s">
        <v>21</v>
      </c>
      <c r="M1609" s="1" t="s">
        <v>22</v>
      </c>
      <c r="N1609" s="1" t="s">
        <v>23</v>
      </c>
      <c r="O1609">
        <f t="shared" si="75"/>
        <v>4</v>
      </c>
      <c r="P1609" t="str">
        <f t="shared" si="76"/>
        <v>NE</v>
      </c>
      <c r="Q1609" s="4" t="str">
        <f>IFERROR(VLOOKUP(E1609,'Svátky 2023'!B$2:B$14,1,0),"")</f>
        <v/>
      </c>
      <c r="R1609" t="str">
        <f t="shared" si="77"/>
        <v/>
      </c>
    </row>
    <row r="1610" spans="1:18" x14ac:dyDescent="0.25">
      <c r="A1610" s="1" t="s">
        <v>5205</v>
      </c>
      <c r="B1610" s="1" t="s">
        <v>5206</v>
      </c>
      <c r="C1610" s="1" t="s">
        <v>5207</v>
      </c>
      <c r="D1610" s="1" t="s">
        <v>48</v>
      </c>
      <c r="E1610" s="4">
        <v>45001</v>
      </c>
      <c r="F1610" s="8">
        <v>0.52222222222222225</v>
      </c>
      <c r="G1610" s="4">
        <v>45004</v>
      </c>
      <c r="H1610" s="1" t="s">
        <v>882</v>
      </c>
      <c r="I1610" s="1" t="s">
        <v>120</v>
      </c>
      <c r="J1610" s="5">
        <v>3</v>
      </c>
      <c r="K1610" s="5" t="str">
        <f>VLOOKUP(J1610,'Svátky 2023'!A$18:B$20,2,0)</f>
        <v>jiné</v>
      </c>
      <c r="L1610" s="1" t="s">
        <v>30</v>
      </c>
      <c r="M1610" s="1" t="s">
        <v>31</v>
      </c>
      <c r="N1610" s="1" t="s">
        <v>23</v>
      </c>
      <c r="O1610">
        <f t="shared" si="75"/>
        <v>4</v>
      </c>
      <c r="P1610" t="str">
        <f t="shared" si="76"/>
        <v>NE</v>
      </c>
      <c r="Q1610" s="4" t="str">
        <f>IFERROR(VLOOKUP(E1610,'Svátky 2023'!B$2:B$14,1,0),"")</f>
        <v/>
      </c>
      <c r="R1610" t="str">
        <f t="shared" si="77"/>
        <v/>
      </c>
    </row>
    <row r="1611" spans="1:18" x14ac:dyDescent="0.25">
      <c r="A1611" s="1" t="s">
        <v>5208</v>
      </c>
      <c r="B1611" s="1" t="s">
        <v>2781</v>
      </c>
      <c r="C1611" s="1" t="s">
        <v>2782</v>
      </c>
      <c r="D1611" s="1" t="s">
        <v>64</v>
      </c>
      <c r="E1611" s="4">
        <v>45002</v>
      </c>
      <c r="F1611" s="8">
        <v>0.43958333333333338</v>
      </c>
      <c r="G1611" s="4">
        <v>45004</v>
      </c>
      <c r="H1611" s="1" t="s">
        <v>1524</v>
      </c>
      <c r="I1611" s="1" t="s">
        <v>38</v>
      </c>
      <c r="J1611" s="5">
        <v>1</v>
      </c>
      <c r="K1611" s="5" t="str">
        <f>VLOOKUP(J1611,'Svátky 2023'!A$18:B$20,2,0)</f>
        <v>neodkladné</v>
      </c>
      <c r="L1611" s="1" t="s">
        <v>21</v>
      </c>
      <c r="M1611" s="1" t="s">
        <v>22</v>
      </c>
      <c r="N1611" s="1" t="s">
        <v>23</v>
      </c>
      <c r="O1611">
        <f t="shared" si="75"/>
        <v>5</v>
      </c>
      <c r="P1611" t="str">
        <f t="shared" si="76"/>
        <v>NE</v>
      </c>
      <c r="Q1611" s="4" t="str">
        <f>IFERROR(VLOOKUP(E1611,'Svátky 2023'!B$2:B$14,1,0),"")</f>
        <v/>
      </c>
      <c r="R1611" t="str">
        <f t="shared" si="77"/>
        <v/>
      </c>
    </row>
    <row r="1612" spans="1:18" x14ac:dyDescent="0.25">
      <c r="A1612" s="1" t="s">
        <v>5209</v>
      </c>
      <c r="B1612" s="1" t="s">
        <v>5210</v>
      </c>
      <c r="C1612" s="1" t="s">
        <v>5211</v>
      </c>
      <c r="D1612" s="1" t="s">
        <v>35</v>
      </c>
      <c r="E1612" s="4">
        <v>45002</v>
      </c>
      <c r="F1612" s="8">
        <v>0.46111111111111108</v>
      </c>
      <c r="G1612" s="4">
        <v>45004</v>
      </c>
      <c r="H1612" s="1" t="s">
        <v>1085</v>
      </c>
      <c r="I1612" s="1" t="s">
        <v>38</v>
      </c>
      <c r="J1612" s="5">
        <v>1</v>
      </c>
      <c r="K1612" s="5" t="str">
        <f>VLOOKUP(J1612,'Svátky 2023'!A$18:B$20,2,0)</f>
        <v>neodkladné</v>
      </c>
      <c r="L1612" s="1" t="s">
        <v>30</v>
      </c>
      <c r="M1612" s="1" t="s">
        <v>22</v>
      </c>
      <c r="N1612" s="1" t="s">
        <v>23</v>
      </c>
      <c r="O1612">
        <f t="shared" si="75"/>
        <v>5</v>
      </c>
      <c r="P1612" t="str">
        <f t="shared" si="76"/>
        <v>NE</v>
      </c>
      <c r="Q1612" s="4" t="str">
        <f>IFERROR(VLOOKUP(E1612,'Svátky 2023'!B$2:B$14,1,0),"")</f>
        <v/>
      </c>
      <c r="R1612" t="str">
        <f t="shared" si="77"/>
        <v/>
      </c>
    </row>
    <row r="1613" spans="1:18" x14ac:dyDescent="0.25">
      <c r="A1613" s="1" t="s">
        <v>5212</v>
      </c>
      <c r="B1613" s="1" t="s">
        <v>5213</v>
      </c>
      <c r="C1613" s="1" t="s">
        <v>5214</v>
      </c>
      <c r="D1613" s="1" t="s">
        <v>35</v>
      </c>
      <c r="E1613" s="4">
        <v>45002</v>
      </c>
      <c r="F1613" s="8">
        <v>0.47152777777777777</v>
      </c>
      <c r="G1613" s="4">
        <v>45004</v>
      </c>
      <c r="H1613" s="1" t="s">
        <v>233</v>
      </c>
      <c r="I1613" s="1" t="s">
        <v>44</v>
      </c>
      <c r="J1613" s="5">
        <v>3</v>
      </c>
      <c r="K1613" s="5" t="str">
        <f>VLOOKUP(J1613,'Svátky 2023'!A$18:B$20,2,0)</f>
        <v>jiné</v>
      </c>
      <c r="L1613" s="1" t="s">
        <v>30</v>
      </c>
      <c r="M1613" s="1" t="s">
        <v>31</v>
      </c>
      <c r="N1613" s="1" t="s">
        <v>23</v>
      </c>
      <c r="O1613">
        <f t="shared" si="75"/>
        <v>5</v>
      </c>
      <c r="P1613" t="str">
        <f t="shared" si="76"/>
        <v>NE</v>
      </c>
      <c r="Q1613" s="4" t="str">
        <f>IFERROR(VLOOKUP(E1613,'Svátky 2023'!B$2:B$14,1,0),"")</f>
        <v/>
      </c>
      <c r="R1613" t="str">
        <f t="shared" si="77"/>
        <v/>
      </c>
    </row>
    <row r="1614" spans="1:18" x14ac:dyDescent="0.25">
      <c r="A1614" s="1" t="s">
        <v>5215</v>
      </c>
      <c r="B1614" s="1" t="s">
        <v>1380</v>
      </c>
      <c r="C1614" s="1" t="s">
        <v>1381</v>
      </c>
      <c r="D1614" s="1" t="s">
        <v>35</v>
      </c>
      <c r="E1614" s="4">
        <v>45003</v>
      </c>
      <c r="F1614" s="8">
        <v>0.5854166666666667</v>
      </c>
      <c r="G1614" s="4">
        <v>45004</v>
      </c>
      <c r="H1614" s="1" t="s">
        <v>649</v>
      </c>
      <c r="I1614" s="1" t="s">
        <v>19</v>
      </c>
      <c r="J1614" s="5">
        <v>1</v>
      </c>
      <c r="K1614" s="5" t="str">
        <f>VLOOKUP(J1614,'Svátky 2023'!A$18:B$20,2,0)</f>
        <v>neodkladné</v>
      </c>
      <c r="L1614" s="1" t="s">
        <v>31</v>
      </c>
      <c r="M1614" s="1" t="s">
        <v>31</v>
      </c>
      <c r="N1614" s="1" t="s">
        <v>23</v>
      </c>
      <c r="O1614">
        <f t="shared" si="75"/>
        <v>6</v>
      </c>
      <c r="P1614" t="str">
        <f t="shared" si="76"/>
        <v>NE</v>
      </c>
      <c r="Q1614" s="4" t="str">
        <f>IFERROR(VLOOKUP(E1614,'Svátky 2023'!B$2:B$14,1,0),"")</f>
        <v/>
      </c>
      <c r="R1614" t="str">
        <f t="shared" si="77"/>
        <v>ANO</v>
      </c>
    </row>
    <row r="1615" spans="1:18" x14ac:dyDescent="0.25">
      <c r="A1615" s="1" t="s">
        <v>5216</v>
      </c>
      <c r="B1615" s="1" t="s">
        <v>355</v>
      </c>
      <c r="C1615" s="1" t="s">
        <v>356</v>
      </c>
      <c r="D1615" s="1" t="s">
        <v>48</v>
      </c>
      <c r="E1615" s="4">
        <v>44986</v>
      </c>
      <c r="F1615" s="8">
        <v>0.40138888888888885</v>
      </c>
      <c r="G1615" s="4">
        <v>45005</v>
      </c>
      <c r="H1615" s="1" t="s">
        <v>1817</v>
      </c>
      <c r="I1615" s="1" t="s">
        <v>258</v>
      </c>
      <c r="J1615" s="5">
        <v>3</v>
      </c>
      <c r="K1615" s="5" t="str">
        <f>VLOOKUP(J1615,'Svátky 2023'!A$18:B$20,2,0)</f>
        <v>jiné</v>
      </c>
      <c r="L1615" s="1" t="s">
        <v>21</v>
      </c>
      <c r="M1615" s="1" t="s">
        <v>22</v>
      </c>
      <c r="N1615" s="1" t="s">
        <v>23</v>
      </c>
      <c r="O1615">
        <f t="shared" si="75"/>
        <v>3</v>
      </c>
      <c r="P1615" t="str">
        <f t="shared" si="76"/>
        <v>NE</v>
      </c>
      <c r="Q1615" s="4" t="str">
        <f>IFERROR(VLOOKUP(E1615,'Svátky 2023'!B$2:B$14,1,0),"")</f>
        <v/>
      </c>
      <c r="R1615" t="str">
        <f t="shared" si="77"/>
        <v/>
      </c>
    </row>
    <row r="1616" spans="1:18" x14ac:dyDescent="0.25">
      <c r="A1616" s="1" t="s">
        <v>5217</v>
      </c>
      <c r="B1616" s="1" t="s">
        <v>360</v>
      </c>
      <c r="C1616" s="1" t="s">
        <v>361</v>
      </c>
      <c r="D1616" s="1" t="s">
        <v>48</v>
      </c>
      <c r="E1616" s="4">
        <v>44986</v>
      </c>
      <c r="F1616" s="8">
        <v>0.41319444444444442</v>
      </c>
      <c r="G1616" s="4">
        <v>45005</v>
      </c>
      <c r="H1616" s="1" t="s">
        <v>1810</v>
      </c>
      <c r="I1616" s="1" t="s">
        <v>264</v>
      </c>
      <c r="J1616" s="5">
        <v>3</v>
      </c>
      <c r="K1616" s="5" t="str">
        <f>VLOOKUP(J1616,'Svátky 2023'!A$18:B$20,2,0)</f>
        <v>jiné</v>
      </c>
      <c r="L1616" s="1" t="s">
        <v>30</v>
      </c>
      <c r="M1616" s="1" t="s">
        <v>31</v>
      </c>
      <c r="N1616" s="1" t="s">
        <v>23</v>
      </c>
      <c r="O1616">
        <f t="shared" si="75"/>
        <v>3</v>
      </c>
      <c r="P1616" t="str">
        <f t="shared" si="76"/>
        <v>NE</v>
      </c>
      <c r="Q1616" s="4" t="str">
        <f>IFERROR(VLOOKUP(E1616,'Svátky 2023'!B$2:B$14,1,0),"")</f>
        <v/>
      </c>
      <c r="R1616" t="str">
        <f t="shared" si="77"/>
        <v/>
      </c>
    </row>
    <row r="1617" spans="1:18" x14ac:dyDescent="0.25">
      <c r="A1617" s="1" t="s">
        <v>5218</v>
      </c>
      <c r="B1617" s="1" t="s">
        <v>5219</v>
      </c>
      <c r="C1617" s="1" t="s">
        <v>5220</v>
      </c>
      <c r="D1617" s="1" t="s">
        <v>48</v>
      </c>
      <c r="E1617" s="4">
        <v>44992</v>
      </c>
      <c r="F1617" s="8">
        <v>0.39999999999999997</v>
      </c>
      <c r="G1617" s="4">
        <v>45005</v>
      </c>
      <c r="H1617" s="1" t="s">
        <v>1274</v>
      </c>
      <c r="I1617" s="1" t="s">
        <v>19</v>
      </c>
      <c r="J1617" s="5">
        <v>2</v>
      </c>
      <c r="K1617" s="5" t="str">
        <f>VLOOKUP(J1617,'Svátky 2023'!A$18:B$20,2,0)</f>
        <v>plánované</v>
      </c>
      <c r="L1617" s="1" t="s">
        <v>31</v>
      </c>
      <c r="M1617" s="1" t="s">
        <v>20</v>
      </c>
      <c r="N1617" s="1" t="s">
        <v>23</v>
      </c>
      <c r="O1617">
        <f t="shared" si="75"/>
        <v>2</v>
      </c>
      <c r="P1617" t="str">
        <f t="shared" si="76"/>
        <v>NE</v>
      </c>
      <c r="Q1617" s="4" t="str">
        <f>IFERROR(VLOOKUP(E1617,'Svátky 2023'!B$2:B$14,1,0),"")</f>
        <v/>
      </c>
      <c r="R1617" t="str">
        <f t="shared" si="77"/>
        <v/>
      </c>
    </row>
    <row r="1618" spans="1:18" x14ac:dyDescent="0.25">
      <c r="A1618" s="1" t="s">
        <v>5221</v>
      </c>
      <c r="B1618" s="1" t="s">
        <v>5222</v>
      </c>
      <c r="C1618" s="1" t="s">
        <v>5223</v>
      </c>
      <c r="D1618" s="1" t="s">
        <v>35</v>
      </c>
      <c r="E1618" s="4">
        <v>44998</v>
      </c>
      <c r="F1618" s="8">
        <v>0.47083333333333338</v>
      </c>
      <c r="G1618" s="4">
        <v>45005</v>
      </c>
      <c r="H1618" s="1" t="s">
        <v>663</v>
      </c>
      <c r="I1618" s="1" t="s">
        <v>19</v>
      </c>
      <c r="J1618" s="5">
        <v>2</v>
      </c>
      <c r="K1618" s="5" t="str">
        <f>VLOOKUP(J1618,'Svátky 2023'!A$18:B$20,2,0)</f>
        <v>plánované</v>
      </c>
      <c r="L1618" s="1" t="s">
        <v>31</v>
      </c>
      <c r="M1618" s="1" t="s">
        <v>22</v>
      </c>
      <c r="N1618" s="1" t="s">
        <v>23</v>
      </c>
      <c r="O1618">
        <f t="shared" si="75"/>
        <v>1</v>
      </c>
      <c r="P1618" t="str">
        <f t="shared" si="76"/>
        <v>NE</v>
      </c>
      <c r="Q1618" s="4" t="str">
        <f>IFERROR(VLOOKUP(E1618,'Svátky 2023'!B$2:B$14,1,0),"")</f>
        <v/>
      </c>
      <c r="R1618" t="str">
        <f t="shared" si="77"/>
        <v/>
      </c>
    </row>
    <row r="1619" spans="1:18" x14ac:dyDescent="0.25">
      <c r="A1619" s="1" t="s">
        <v>5224</v>
      </c>
      <c r="B1619" s="1" t="s">
        <v>5225</v>
      </c>
      <c r="C1619" s="1" t="s">
        <v>5226</v>
      </c>
      <c r="D1619" s="1" t="s">
        <v>35</v>
      </c>
      <c r="E1619" s="4">
        <v>44998</v>
      </c>
      <c r="F1619" s="8">
        <v>0.5180555555555556</v>
      </c>
      <c r="G1619" s="4">
        <v>45005</v>
      </c>
      <c r="H1619" s="1" t="s">
        <v>569</v>
      </c>
      <c r="I1619" s="1" t="s">
        <v>29</v>
      </c>
      <c r="J1619" s="5">
        <v>3</v>
      </c>
      <c r="K1619" s="5" t="str">
        <f>VLOOKUP(J1619,'Svátky 2023'!A$18:B$20,2,0)</f>
        <v>jiné</v>
      </c>
      <c r="L1619" s="1" t="s">
        <v>30</v>
      </c>
      <c r="M1619" s="1" t="s">
        <v>31</v>
      </c>
      <c r="N1619" s="1" t="s">
        <v>23</v>
      </c>
      <c r="O1619">
        <f t="shared" si="75"/>
        <v>1</v>
      </c>
      <c r="P1619" t="str">
        <f t="shared" si="76"/>
        <v>NE</v>
      </c>
      <c r="Q1619" s="4" t="str">
        <f>IFERROR(VLOOKUP(E1619,'Svátky 2023'!B$2:B$14,1,0),"")</f>
        <v/>
      </c>
      <c r="R1619" t="str">
        <f t="shared" si="77"/>
        <v/>
      </c>
    </row>
    <row r="1620" spans="1:18" x14ac:dyDescent="0.25">
      <c r="A1620" s="1" t="s">
        <v>5227</v>
      </c>
      <c r="B1620" s="1" t="s">
        <v>5228</v>
      </c>
      <c r="C1620" s="1" t="s">
        <v>5229</v>
      </c>
      <c r="D1620" s="1" t="s">
        <v>64</v>
      </c>
      <c r="E1620" s="4">
        <v>45001</v>
      </c>
      <c r="F1620" s="8">
        <v>0.45416666666666666</v>
      </c>
      <c r="G1620" s="4">
        <v>45005</v>
      </c>
      <c r="H1620" s="1" t="s">
        <v>809</v>
      </c>
      <c r="I1620" s="1" t="s">
        <v>51</v>
      </c>
      <c r="J1620" s="5">
        <v>2</v>
      </c>
      <c r="K1620" s="5" t="str">
        <f>VLOOKUP(J1620,'Svátky 2023'!A$18:B$20,2,0)</f>
        <v>plánované</v>
      </c>
      <c r="L1620" s="1" t="s">
        <v>21</v>
      </c>
      <c r="M1620" s="1" t="s">
        <v>22</v>
      </c>
      <c r="N1620" s="1" t="s">
        <v>23</v>
      </c>
      <c r="O1620">
        <f t="shared" si="75"/>
        <v>4</v>
      </c>
      <c r="P1620" t="str">
        <f t="shared" si="76"/>
        <v>NE</v>
      </c>
      <c r="Q1620" s="4" t="str">
        <f>IFERROR(VLOOKUP(E1620,'Svátky 2023'!B$2:B$14,1,0),"")</f>
        <v/>
      </c>
      <c r="R1620" t="str">
        <f t="shared" si="77"/>
        <v/>
      </c>
    </row>
    <row r="1621" spans="1:18" x14ac:dyDescent="0.25">
      <c r="A1621" s="1" t="s">
        <v>5230</v>
      </c>
      <c r="B1621" s="1" t="s">
        <v>5231</v>
      </c>
      <c r="C1621" s="1" t="s">
        <v>5232</v>
      </c>
      <c r="D1621" s="1" t="s">
        <v>35</v>
      </c>
      <c r="E1621" s="4">
        <v>45001</v>
      </c>
      <c r="F1621" s="8">
        <v>0.48680555555555555</v>
      </c>
      <c r="G1621" s="4">
        <v>45005</v>
      </c>
      <c r="H1621" s="1" t="s">
        <v>992</v>
      </c>
      <c r="I1621" s="1" t="s">
        <v>19</v>
      </c>
      <c r="J1621" s="5">
        <v>1</v>
      </c>
      <c r="K1621" s="5" t="str">
        <f>VLOOKUP(J1621,'Svátky 2023'!A$18:B$20,2,0)</f>
        <v>neodkladné</v>
      </c>
      <c r="L1621" s="1" t="s">
        <v>21</v>
      </c>
      <c r="M1621" s="1" t="s">
        <v>22</v>
      </c>
      <c r="N1621" s="1" t="s">
        <v>23</v>
      </c>
      <c r="O1621">
        <f t="shared" si="75"/>
        <v>4</v>
      </c>
      <c r="P1621" t="str">
        <f t="shared" si="76"/>
        <v>NE</v>
      </c>
      <c r="Q1621" s="4" t="str">
        <f>IFERROR(VLOOKUP(E1621,'Svátky 2023'!B$2:B$14,1,0),"")</f>
        <v/>
      </c>
      <c r="R1621" t="str">
        <f t="shared" si="77"/>
        <v/>
      </c>
    </row>
    <row r="1622" spans="1:18" x14ac:dyDescent="0.25">
      <c r="A1622" s="1" t="s">
        <v>5233</v>
      </c>
      <c r="B1622" s="1" t="s">
        <v>5234</v>
      </c>
      <c r="C1622" s="1" t="s">
        <v>5235</v>
      </c>
      <c r="D1622" s="1" t="s">
        <v>35</v>
      </c>
      <c r="E1622" s="4">
        <v>45001</v>
      </c>
      <c r="F1622" s="8">
        <v>0.48958333333333331</v>
      </c>
      <c r="G1622" s="4">
        <v>45005</v>
      </c>
      <c r="H1622" s="1" t="s">
        <v>1838</v>
      </c>
      <c r="I1622" s="1" t="s">
        <v>51</v>
      </c>
      <c r="J1622" s="5">
        <v>2</v>
      </c>
      <c r="K1622" s="5" t="str">
        <f>VLOOKUP(J1622,'Svátky 2023'!A$18:B$20,2,0)</f>
        <v>plánované</v>
      </c>
      <c r="L1622" s="1" t="s">
        <v>21</v>
      </c>
      <c r="M1622" s="1" t="s">
        <v>22</v>
      </c>
      <c r="N1622" s="1" t="s">
        <v>23</v>
      </c>
      <c r="O1622">
        <f t="shared" si="75"/>
        <v>4</v>
      </c>
      <c r="P1622" t="str">
        <f t="shared" si="76"/>
        <v>NE</v>
      </c>
      <c r="Q1622" s="4" t="str">
        <f>IFERROR(VLOOKUP(E1622,'Svátky 2023'!B$2:B$14,1,0),"")</f>
        <v/>
      </c>
      <c r="R1622" t="str">
        <f t="shared" si="77"/>
        <v/>
      </c>
    </row>
    <row r="1623" spans="1:18" x14ac:dyDescent="0.25">
      <c r="A1623" s="1" t="s">
        <v>5236</v>
      </c>
      <c r="B1623" s="1" t="s">
        <v>5237</v>
      </c>
      <c r="C1623" s="1" t="s">
        <v>5238</v>
      </c>
      <c r="D1623" s="1" t="s">
        <v>64</v>
      </c>
      <c r="E1623" s="4">
        <v>45001</v>
      </c>
      <c r="F1623" s="8">
        <v>0.52847222222222223</v>
      </c>
      <c r="G1623" s="4">
        <v>45005</v>
      </c>
      <c r="H1623" s="1" t="s">
        <v>2988</v>
      </c>
      <c r="I1623" s="1" t="s">
        <v>38</v>
      </c>
      <c r="J1623" s="5">
        <v>1</v>
      </c>
      <c r="K1623" s="5" t="str">
        <f>VLOOKUP(J1623,'Svátky 2023'!A$18:B$20,2,0)</f>
        <v>neodkladné</v>
      </c>
      <c r="L1623" s="1" t="s">
        <v>21</v>
      </c>
      <c r="M1623" s="1" t="s">
        <v>22</v>
      </c>
      <c r="N1623" s="1" t="s">
        <v>23</v>
      </c>
      <c r="O1623">
        <f t="shared" si="75"/>
        <v>4</v>
      </c>
      <c r="P1623" t="str">
        <f t="shared" si="76"/>
        <v>NE</v>
      </c>
      <c r="Q1623" s="4" t="str">
        <f>IFERROR(VLOOKUP(E1623,'Svátky 2023'!B$2:B$14,1,0),"")</f>
        <v/>
      </c>
      <c r="R1623" t="str">
        <f t="shared" si="77"/>
        <v/>
      </c>
    </row>
    <row r="1624" spans="1:18" x14ac:dyDescent="0.25">
      <c r="A1624" s="1" t="s">
        <v>5239</v>
      </c>
      <c r="B1624" s="1" t="s">
        <v>5228</v>
      </c>
      <c r="C1624" s="1" t="s">
        <v>5240</v>
      </c>
      <c r="D1624" s="1" t="s">
        <v>257</v>
      </c>
      <c r="E1624" s="4">
        <v>45001</v>
      </c>
      <c r="F1624" s="8">
        <v>0.58888888888888891</v>
      </c>
      <c r="G1624" s="4">
        <v>45005</v>
      </c>
      <c r="H1624" s="1" t="s">
        <v>415</v>
      </c>
      <c r="I1624" s="1" t="s">
        <v>120</v>
      </c>
      <c r="J1624" s="5">
        <v>3</v>
      </c>
      <c r="K1624" s="5" t="str">
        <f>VLOOKUP(J1624,'Svátky 2023'!A$18:B$20,2,0)</f>
        <v>jiné</v>
      </c>
      <c r="L1624" s="1" t="s">
        <v>30</v>
      </c>
      <c r="M1624" s="1" t="s">
        <v>31</v>
      </c>
      <c r="N1624" s="1" t="s">
        <v>23</v>
      </c>
      <c r="O1624">
        <f t="shared" si="75"/>
        <v>4</v>
      </c>
      <c r="P1624" t="str">
        <f t="shared" si="76"/>
        <v>NE</v>
      </c>
      <c r="Q1624" s="4" t="str">
        <f>IFERROR(VLOOKUP(E1624,'Svátky 2023'!B$2:B$14,1,0),"")</f>
        <v/>
      </c>
      <c r="R1624" t="str">
        <f t="shared" si="77"/>
        <v/>
      </c>
    </row>
    <row r="1625" spans="1:18" x14ac:dyDescent="0.25">
      <c r="A1625" s="1" t="s">
        <v>5241</v>
      </c>
      <c r="B1625" s="1" t="s">
        <v>5242</v>
      </c>
      <c r="C1625" s="1" t="s">
        <v>5243</v>
      </c>
      <c r="D1625" s="1" t="s">
        <v>64</v>
      </c>
      <c r="E1625" s="4">
        <v>45001</v>
      </c>
      <c r="F1625" s="8">
        <v>0.61041666666666672</v>
      </c>
      <c r="G1625" s="4">
        <v>45005</v>
      </c>
      <c r="H1625" s="1" t="s">
        <v>2763</v>
      </c>
      <c r="I1625" s="1" t="s">
        <v>44</v>
      </c>
      <c r="J1625" s="5">
        <v>3</v>
      </c>
      <c r="K1625" s="5" t="str">
        <f>VLOOKUP(J1625,'Svátky 2023'!A$18:B$20,2,0)</f>
        <v>jiné</v>
      </c>
      <c r="L1625" s="1" t="s">
        <v>30</v>
      </c>
      <c r="M1625" s="1" t="s">
        <v>31</v>
      </c>
      <c r="N1625" s="1" t="s">
        <v>23</v>
      </c>
      <c r="O1625">
        <f t="shared" si="75"/>
        <v>4</v>
      </c>
      <c r="P1625" t="str">
        <f t="shared" si="76"/>
        <v>NE</v>
      </c>
      <c r="Q1625" s="4" t="str">
        <f>IFERROR(VLOOKUP(E1625,'Svátky 2023'!B$2:B$14,1,0),"")</f>
        <v/>
      </c>
      <c r="R1625" t="str">
        <f t="shared" si="77"/>
        <v/>
      </c>
    </row>
    <row r="1626" spans="1:18" x14ac:dyDescent="0.25">
      <c r="A1626" s="1" t="s">
        <v>5244</v>
      </c>
      <c r="B1626" s="1" t="s">
        <v>5245</v>
      </c>
      <c r="C1626" s="1" t="s">
        <v>5246</v>
      </c>
      <c r="D1626" s="1" t="s">
        <v>35</v>
      </c>
      <c r="E1626" s="4">
        <v>45001</v>
      </c>
      <c r="F1626" s="8">
        <v>0.7284722222222223</v>
      </c>
      <c r="G1626" s="4">
        <v>45005</v>
      </c>
      <c r="H1626" s="1" t="s">
        <v>179</v>
      </c>
      <c r="I1626" s="1" t="s">
        <v>29</v>
      </c>
      <c r="J1626" s="5">
        <v>3</v>
      </c>
      <c r="K1626" s="5" t="str">
        <f>VLOOKUP(J1626,'Svátky 2023'!A$18:B$20,2,0)</f>
        <v>jiné</v>
      </c>
      <c r="L1626" s="1" t="s">
        <v>30</v>
      </c>
      <c r="M1626" s="1" t="s">
        <v>31</v>
      </c>
      <c r="N1626" s="1" t="s">
        <v>23</v>
      </c>
      <c r="O1626">
        <f t="shared" si="75"/>
        <v>4</v>
      </c>
      <c r="P1626" t="str">
        <f t="shared" si="76"/>
        <v>ANO</v>
      </c>
      <c r="Q1626" s="4" t="str">
        <f>IFERROR(VLOOKUP(E1626,'Svátky 2023'!B$2:B$14,1,0),"")</f>
        <v/>
      </c>
      <c r="R1626" t="str">
        <f t="shared" si="77"/>
        <v>ANO</v>
      </c>
    </row>
    <row r="1627" spans="1:18" x14ac:dyDescent="0.25">
      <c r="A1627" s="1" t="s">
        <v>5248</v>
      </c>
      <c r="B1627" s="1" t="s">
        <v>5249</v>
      </c>
      <c r="C1627" s="1" t="s">
        <v>5250</v>
      </c>
      <c r="D1627" s="1" t="s">
        <v>48</v>
      </c>
      <c r="E1627" s="4">
        <v>45003</v>
      </c>
      <c r="F1627" s="8">
        <v>0.39166666666666666</v>
      </c>
      <c r="G1627" s="4">
        <v>45005</v>
      </c>
      <c r="H1627" s="1" t="s">
        <v>1578</v>
      </c>
      <c r="I1627" s="1" t="s">
        <v>38</v>
      </c>
      <c r="J1627" s="5">
        <v>3</v>
      </c>
      <c r="K1627" s="5" t="str">
        <f>VLOOKUP(J1627,'Svátky 2023'!A$18:B$20,2,0)</f>
        <v>jiné</v>
      </c>
      <c r="L1627" s="1" t="s">
        <v>30</v>
      </c>
      <c r="M1627" s="1" t="s">
        <v>31</v>
      </c>
      <c r="N1627" s="1" t="s">
        <v>23</v>
      </c>
      <c r="O1627">
        <f t="shared" si="75"/>
        <v>6</v>
      </c>
      <c r="P1627" t="str">
        <f t="shared" si="76"/>
        <v>NE</v>
      </c>
      <c r="Q1627" s="4" t="str">
        <f>IFERROR(VLOOKUP(E1627,'Svátky 2023'!B$2:B$14,1,0),"")</f>
        <v/>
      </c>
      <c r="R1627" t="str">
        <f t="shared" si="77"/>
        <v>ANO</v>
      </c>
    </row>
    <row r="1628" spans="1:18" x14ac:dyDescent="0.25">
      <c r="A1628" s="1" t="s">
        <v>5251</v>
      </c>
      <c r="B1628" s="1" t="s">
        <v>5252</v>
      </c>
      <c r="C1628" s="1" t="s">
        <v>5253</v>
      </c>
      <c r="D1628" s="1" t="s">
        <v>48</v>
      </c>
      <c r="E1628" s="4">
        <v>45003</v>
      </c>
      <c r="F1628" s="8">
        <v>0.39861111111111108</v>
      </c>
      <c r="G1628" s="4">
        <v>45005</v>
      </c>
      <c r="H1628" s="1" t="s">
        <v>1438</v>
      </c>
      <c r="I1628" s="1" t="s">
        <v>44</v>
      </c>
      <c r="J1628" s="5">
        <v>3</v>
      </c>
      <c r="K1628" s="5" t="str">
        <f>VLOOKUP(J1628,'Svátky 2023'!A$18:B$20,2,0)</f>
        <v>jiné</v>
      </c>
      <c r="L1628" s="1" t="s">
        <v>30</v>
      </c>
      <c r="M1628" s="1" t="s">
        <v>31</v>
      </c>
      <c r="N1628" s="1" t="s">
        <v>23</v>
      </c>
      <c r="O1628">
        <f t="shared" si="75"/>
        <v>6</v>
      </c>
      <c r="P1628" t="str">
        <f t="shared" si="76"/>
        <v>NE</v>
      </c>
      <c r="Q1628" s="4" t="str">
        <f>IFERROR(VLOOKUP(E1628,'Svátky 2023'!B$2:B$14,1,0),"")</f>
        <v/>
      </c>
      <c r="R1628" t="str">
        <f t="shared" si="77"/>
        <v>ANO</v>
      </c>
    </row>
    <row r="1629" spans="1:18" x14ac:dyDescent="0.25">
      <c r="A1629" s="1" t="s">
        <v>5254</v>
      </c>
      <c r="B1629" s="1" t="s">
        <v>2424</v>
      </c>
      <c r="C1629" s="1" t="s">
        <v>2425</v>
      </c>
      <c r="D1629" s="1" t="s">
        <v>35</v>
      </c>
      <c r="E1629" s="4">
        <v>45004</v>
      </c>
      <c r="F1629" s="8">
        <v>0.96944444444444444</v>
      </c>
      <c r="G1629" s="4">
        <v>45005</v>
      </c>
      <c r="H1629" s="1" t="s">
        <v>5029</v>
      </c>
      <c r="I1629" s="1" t="s">
        <v>264</v>
      </c>
      <c r="J1629" s="5">
        <v>3</v>
      </c>
      <c r="K1629" s="5" t="str">
        <f>VLOOKUP(J1629,'Svátky 2023'!A$18:B$20,2,0)</f>
        <v>jiné</v>
      </c>
      <c r="L1629" s="1" t="s">
        <v>30</v>
      </c>
      <c r="M1629" s="1" t="s">
        <v>31</v>
      </c>
      <c r="N1629" s="1" t="s">
        <v>23</v>
      </c>
      <c r="O1629">
        <f t="shared" si="75"/>
        <v>7</v>
      </c>
      <c r="P1629" t="str">
        <f t="shared" si="76"/>
        <v>ANO</v>
      </c>
      <c r="Q1629" s="4" t="str">
        <f>IFERROR(VLOOKUP(E1629,'Svátky 2023'!B$2:B$14,1,0),"")</f>
        <v/>
      </c>
      <c r="R1629" t="str">
        <f t="shared" si="77"/>
        <v>ANO</v>
      </c>
    </row>
    <row r="1630" spans="1:18" x14ac:dyDescent="0.25">
      <c r="A1630" s="1" t="s">
        <v>5255</v>
      </c>
      <c r="B1630" s="1" t="s">
        <v>2421</v>
      </c>
      <c r="C1630" s="1" t="s">
        <v>2422</v>
      </c>
      <c r="D1630" s="1" t="s">
        <v>35</v>
      </c>
      <c r="E1630" s="4">
        <v>45004</v>
      </c>
      <c r="F1630" s="8">
        <v>0.97013888888888899</v>
      </c>
      <c r="G1630" s="4">
        <v>45005</v>
      </c>
      <c r="H1630" s="1" t="s">
        <v>582</v>
      </c>
      <c r="I1630" s="1" t="s">
        <v>258</v>
      </c>
      <c r="J1630" s="5">
        <v>3</v>
      </c>
      <c r="K1630" s="5" t="str">
        <f>VLOOKUP(J1630,'Svátky 2023'!A$18:B$20,2,0)</f>
        <v>jiné</v>
      </c>
      <c r="L1630" s="1" t="s">
        <v>21</v>
      </c>
      <c r="M1630" s="1" t="s">
        <v>22</v>
      </c>
      <c r="N1630" s="1" t="s">
        <v>23</v>
      </c>
      <c r="O1630">
        <f t="shared" si="75"/>
        <v>7</v>
      </c>
      <c r="P1630" t="str">
        <f t="shared" si="76"/>
        <v>ANO</v>
      </c>
      <c r="Q1630" s="4" t="str">
        <f>IFERROR(VLOOKUP(E1630,'Svátky 2023'!B$2:B$14,1,0),"")</f>
        <v/>
      </c>
      <c r="R1630" t="str">
        <f t="shared" si="77"/>
        <v>ANO</v>
      </c>
    </row>
    <row r="1631" spans="1:18" x14ac:dyDescent="0.25">
      <c r="A1631" s="1" t="s">
        <v>5257</v>
      </c>
      <c r="B1631" s="1" t="s">
        <v>5258</v>
      </c>
      <c r="C1631" s="1" t="s">
        <v>5259</v>
      </c>
      <c r="D1631" s="1" t="s">
        <v>16</v>
      </c>
      <c r="E1631" s="4">
        <v>44997</v>
      </c>
      <c r="F1631" s="8">
        <v>0.80138888888888893</v>
      </c>
      <c r="G1631" s="4">
        <v>45006</v>
      </c>
      <c r="H1631" s="1" t="s">
        <v>688</v>
      </c>
      <c r="I1631" s="1" t="s">
        <v>51</v>
      </c>
      <c r="J1631" s="5">
        <v>1</v>
      </c>
      <c r="K1631" s="5" t="str">
        <f>VLOOKUP(J1631,'Svátky 2023'!A$18:B$20,2,0)</f>
        <v>neodkladné</v>
      </c>
      <c r="L1631" s="1" t="s">
        <v>31</v>
      </c>
      <c r="M1631" s="1" t="s">
        <v>22</v>
      </c>
      <c r="N1631" s="1" t="s">
        <v>23</v>
      </c>
      <c r="O1631">
        <f t="shared" si="75"/>
        <v>7</v>
      </c>
      <c r="P1631" t="str">
        <f t="shared" si="76"/>
        <v>ANO</v>
      </c>
      <c r="Q1631" s="4" t="str">
        <f>IFERROR(VLOOKUP(E1631,'Svátky 2023'!B$2:B$14,1,0),"")</f>
        <v/>
      </c>
      <c r="R1631" t="str">
        <f t="shared" si="77"/>
        <v>ANO</v>
      </c>
    </row>
    <row r="1632" spans="1:18" x14ac:dyDescent="0.25">
      <c r="A1632" s="1" t="s">
        <v>5261</v>
      </c>
      <c r="B1632" s="1" t="s">
        <v>5262</v>
      </c>
      <c r="C1632" s="1" t="s">
        <v>5263</v>
      </c>
      <c r="D1632" s="1" t="s">
        <v>64</v>
      </c>
      <c r="E1632" s="4">
        <v>44991</v>
      </c>
      <c r="F1632" s="8">
        <v>0.80069444444444438</v>
      </c>
      <c r="G1632" s="4">
        <v>45006</v>
      </c>
      <c r="H1632" s="1" t="s">
        <v>3180</v>
      </c>
      <c r="I1632" s="1" t="s">
        <v>145</v>
      </c>
      <c r="J1632" s="5">
        <v>3</v>
      </c>
      <c r="K1632" s="5" t="str">
        <f>VLOOKUP(J1632,'Svátky 2023'!A$18:B$20,2,0)</f>
        <v>jiné</v>
      </c>
      <c r="L1632" s="1" t="s">
        <v>30</v>
      </c>
      <c r="M1632" s="1" t="s">
        <v>31</v>
      </c>
      <c r="N1632" s="1" t="s">
        <v>23</v>
      </c>
      <c r="O1632">
        <f t="shared" si="75"/>
        <v>1</v>
      </c>
      <c r="P1632" t="str">
        <f t="shared" si="76"/>
        <v>ANO</v>
      </c>
      <c r="Q1632" s="4" t="str">
        <f>IFERROR(VLOOKUP(E1632,'Svátky 2023'!B$2:B$14,1,0),"")</f>
        <v/>
      </c>
      <c r="R1632" t="str">
        <f t="shared" si="77"/>
        <v>ANO</v>
      </c>
    </row>
    <row r="1633" spans="1:18" x14ac:dyDescent="0.25">
      <c r="A1633" s="1" t="s">
        <v>5264</v>
      </c>
      <c r="B1633" s="1" t="s">
        <v>5265</v>
      </c>
      <c r="C1633" s="1" t="s">
        <v>5266</v>
      </c>
      <c r="D1633" s="1" t="s">
        <v>48</v>
      </c>
      <c r="E1633" s="4">
        <v>44991</v>
      </c>
      <c r="F1633" s="8">
        <v>0.80625000000000002</v>
      </c>
      <c r="G1633" s="4">
        <v>45006</v>
      </c>
      <c r="H1633" s="1" t="s">
        <v>4127</v>
      </c>
      <c r="I1633" s="1" t="s">
        <v>151</v>
      </c>
      <c r="J1633" s="5">
        <v>2</v>
      </c>
      <c r="K1633" s="5" t="str">
        <f>VLOOKUP(J1633,'Svátky 2023'!A$18:B$20,2,0)</f>
        <v>plánované</v>
      </c>
      <c r="L1633" s="1" t="s">
        <v>21</v>
      </c>
      <c r="M1633" s="1" t="s">
        <v>22</v>
      </c>
      <c r="N1633" s="1" t="s">
        <v>23</v>
      </c>
      <c r="O1633">
        <f t="shared" si="75"/>
        <v>1</v>
      </c>
      <c r="P1633" t="str">
        <f t="shared" si="76"/>
        <v>ANO</v>
      </c>
      <c r="Q1633" s="4" t="str">
        <f>IFERROR(VLOOKUP(E1633,'Svátky 2023'!B$2:B$14,1,0),"")</f>
        <v/>
      </c>
      <c r="R1633" t="str">
        <f t="shared" si="77"/>
        <v>ANO</v>
      </c>
    </row>
    <row r="1634" spans="1:18" x14ac:dyDescent="0.25">
      <c r="A1634" s="1" t="s">
        <v>5267</v>
      </c>
      <c r="B1634" s="1" t="s">
        <v>5268</v>
      </c>
      <c r="C1634" s="1" t="s">
        <v>5269</v>
      </c>
      <c r="D1634" s="1" t="s">
        <v>35</v>
      </c>
      <c r="E1634" s="4">
        <v>44993</v>
      </c>
      <c r="F1634" s="8">
        <v>0.46458333333333335</v>
      </c>
      <c r="G1634" s="4">
        <v>45006</v>
      </c>
      <c r="H1634" s="1" t="s">
        <v>1003</v>
      </c>
      <c r="I1634" s="1" t="s">
        <v>151</v>
      </c>
      <c r="J1634" s="5">
        <v>2</v>
      </c>
      <c r="K1634" s="5" t="str">
        <f>VLOOKUP(J1634,'Svátky 2023'!A$18:B$20,2,0)</f>
        <v>plánované</v>
      </c>
      <c r="L1634" s="1" t="s">
        <v>21</v>
      </c>
      <c r="M1634" s="1" t="s">
        <v>22</v>
      </c>
      <c r="N1634" s="1" t="s">
        <v>23</v>
      </c>
      <c r="O1634">
        <f t="shared" si="75"/>
        <v>3</v>
      </c>
      <c r="P1634" t="str">
        <f t="shared" si="76"/>
        <v>NE</v>
      </c>
      <c r="Q1634" s="4" t="str">
        <f>IFERROR(VLOOKUP(E1634,'Svátky 2023'!B$2:B$14,1,0),"")</f>
        <v/>
      </c>
      <c r="R1634" t="str">
        <f t="shared" si="77"/>
        <v/>
      </c>
    </row>
    <row r="1635" spans="1:18" x14ac:dyDescent="0.25">
      <c r="A1635" s="1" t="s">
        <v>5270</v>
      </c>
      <c r="B1635" s="1" t="s">
        <v>5271</v>
      </c>
      <c r="C1635" s="1" t="s">
        <v>5272</v>
      </c>
      <c r="D1635" s="1" t="s">
        <v>35</v>
      </c>
      <c r="E1635" s="4">
        <v>44993</v>
      </c>
      <c r="F1635" s="8">
        <v>0.53194444444444444</v>
      </c>
      <c r="G1635" s="4">
        <v>45006</v>
      </c>
      <c r="H1635" s="1" t="s">
        <v>2762</v>
      </c>
      <c r="I1635" s="1" t="s">
        <v>145</v>
      </c>
      <c r="J1635" s="5">
        <v>3</v>
      </c>
      <c r="K1635" s="5" t="str">
        <f>VLOOKUP(J1635,'Svátky 2023'!A$18:B$20,2,0)</f>
        <v>jiné</v>
      </c>
      <c r="L1635" s="1" t="s">
        <v>30</v>
      </c>
      <c r="M1635" s="1" t="s">
        <v>31</v>
      </c>
      <c r="N1635" s="1" t="s">
        <v>23</v>
      </c>
      <c r="O1635">
        <f t="shared" si="75"/>
        <v>3</v>
      </c>
      <c r="P1635" t="str">
        <f t="shared" si="76"/>
        <v>NE</v>
      </c>
      <c r="Q1635" s="4" t="str">
        <f>IFERROR(VLOOKUP(E1635,'Svátky 2023'!B$2:B$14,1,0),"")</f>
        <v/>
      </c>
      <c r="R1635" t="str">
        <f t="shared" si="77"/>
        <v/>
      </c>
    </row>
    <row r="1636" spans="1:18" x14ac:dyDescent="0.25">
      <c r="A1636" s="1" t="s">
        <v>5273</v>
      </c>
      <c r="B1636" s="1" t="s">
        <v>5274</v>
      </c>
      <c r="C1636" s="1" t="s">
        <v>5275</v>
      </c>
      <c r="D1636" s="1" t="s">
        <v>64</v>
      </c>
      <c r="E1636" s="4">
        <v>44998</v>
      </c>
      <c r="F1636" s="8">
        <v>0.45694444444444443</v>
      </c>
      <c r="G1636" s="4">
        <v>45006</v>
      </c>
      <c r="H1636" s="1" t="s">
        <v>853</v>
      </c>
      <c r="I1636" s="1" t="s">
        <v>151</v>
      </c>
      <c r="J1636" s="5">
        <v>2</v>
      </c>
      <c r="K1636" s="5" t="str">
        <f>VLOOKUP(J1636,'Svátky 2023'!A$18:B$20,2,0)</f>
        <v>plánované</v>
      </c>
      <c r="L1636" s="1" t="s">
        <v>21</v>
      </c>
      <c r="M1636" s="1" t="s">
        <v>22</v>
      </c>
      <c r="N1636" s="1" t="s">
        <v>23</v>
      </c>
      <c r="O1636">
        <f t="shared" si="75"/>
        <v>1</v>
      </c>
      <c r="P1636" t="str">
        <f t="shared" si="76"/>
        <v>NE</v>
      </c>
      <c r="Q1636" s="4" t="str">
        <f>IFERROR(VLOOKUP(E1636,'Svátky 2023'!B$2:B$14,1,0),"")</f>
        <v/>
      </c>
      <c r="R1636" t="str">
        <f t="shared" si="77"/>
        <v/>
      </c>
    </row>
    <row r="1637" spans="1:18" x14ac:dyDescent="0.25">
      <c r="A1637" s="1" t="s">
        <v>5276</v>
      </c>
      <c r="B1637" s="1" t="s">
        <v>98</v>
      </c>
      <c r="C1637" s="1" t="s">
        <v>99</v>
      </c>
      <c r="D1637" s="1" t="s">
        <v>100</v>
      </c>
      <c r="E1637" s="4">
        <v>44999</v>
      </c>
      <c r="F1637" s="8">
        <v>0.77638888888888891</v>
      </c>
      <c r="G1637" s="4">
        <v>45006</v>
      </c>
      <c r="H1637" s="1" t="s">
        <v>606</v>
      </c>
      <c r="I1637" s="1" t="s">
        <v>51</v>
      </c>
      <c r="J1637" s="5">
        <v>1</v>
      </c>
      <c r="K1637" s="5" t="str">
        <f>VLOOKUP(J1637,'Svátky 2023'!A$18:B$20,2,0)</f>
        <v>neodkladné</v>
      </c>
      <c r="L1637" s="1" t="s">
        <v>20</v>
      </c>
      <c r="M1637" s="1" t="s">
        <v>22</v>
      </c>
      <c r="N1637" s="1" t="s">
        <v>23</v>
      </c>
      <c r="O1637">
        <f t="shared" si="75"/>
        <v>2</v>
      </c>
      <c r="P1637" t="str">
        <f t="shared" si="76"/>
        <v>ANO</v>
      </c>
      <c r="Q1637" s="4" t="str">
        <f>IFERROR(VLOOKUP(E1637,'Svátky 2023'!B$2:B$14,1,0),"")</f>
        <v/>
      </c>
      <c r="R1637" t="str">
        <f t="shared" si="77"/>
        <v>ANO</v>
      </c>
    </row>
    <row r="1638" spans="1:18" x14ac:dyDescent="0.25">
      <c r="A1638" s="1" t="s">
        <v>5277</v>
      </c>
      <c r="B1638" s="1" t="s">
        <v>5278</v>
      </c>
      <c r="C1638" s="1" t="s">
        <v>5279</v>
      </c>
      <c r="D1638" s="1" t="s">
        <v>48</v>
      </c>
      <c r="E1638" s="4">
        <v>45000</v>
      </c>
      <c r="F1638" s="8">
        <v>0.52847222222222223</v>
      </c>
      <c r="G1638" s="4">
        <v>45006</v>
      </c>
      <c r="H1638" s="1" t="s">
        <v>1223</v>
      </c>
      <c r="I1638" s="1" t="s">
        <v>19</v>
      </c>
      <c r="J1638" s="5">
        <v>3</v>
      </c>
      <c r="K1638" s="5" t="str">
        <f>VLOOKUP(J1638,'Svátky 2023'!A$18:B$20,2,0)</f>
        <v>jiné</v>
      </c>
      <c r="L1638" s="1" t="s">
        <v>21</v>
      </c>
      <c r="M1638" s="1" t="s">
        <v>22</v>
      </c>
      <c r="N1638" s="1" t="s">
        <v>23</v>
      </c>
      <c r="O1638">
        <f t="shared" si="75"/>
        <v>3</v>
      </c>
      <c r="P1638" t="str">
        <f t="shared" si="76"/>
        <v>NE</v>
      </c>
      <c r="Q1638" s="4" t="str">
        <f>IFERROR(VLOOKUP(E1638,'Svátky 2023'!B$2:B$14,1,0),"")</f>
        <v/>
      </c>
      <c r="R1638" t="str">
        <f t="shared" si="77"/>
        <v/>
      </c>
    </row>
    <row r="1639" spans="1:18" x14ac:dyDescent="0.25">
      <c r="A1639" s="1" t="s">
        <v>5280</v>
      </c>
      <c r="B1639" s="1" t="s">
        <v>5281</v>
      </c>
      <c r="C1639" s="1" t="s">
        <v>5282</v>
      </c>
      <c r="D1639" s="1" t="s">
        <v>35</v>
      </c>
      <c r="E1639" s="4">
        <v>45001</v>
      </c>
      <c r="F1639" s="8">
        <v>0.51666666666666672</v>
      </c>
      <c r="G1639" s="4">
        <v>45006</v>
      </c>
      <c r="H1639" s="1" t="s">
        <v>27</v>
      </c>
      <c r="I1639" s="1" t="s">
        <v>19</v>
      </c>
      <c r="J1639" s="5">
        <v>2</v>
      </c>
      <c r="K1639" s="5" t="str">
        <f>VLOOKUP(J1639,'Svátky 2023'!A$18:B$20,2,0)</f>
        <v>plánované</v>
      </c>
      <c r="L1639" s="1" t="s">
        <v>21</v>
      </c>
      <c r="M1639" s="1" t="s">
        <v>22</v>
      </c>
      <c r="N1639" s="1" t="s">
        <v>23</v>
      </c>
      <c r="O1639">
        <f t="shared" si="75"/>
        <v>4</v>
      </c>
      <c r="P1639" t="str">
        <f t="shared" si="76"/>
        <v>NE</v>
      </c>
      <c r="Q1639" s="4" t="str">
        <f>IFERROR(VLOOKUP(E1639,'Svátky 2023'!B$2:B$14,1,0),"")</f>
        <v/>
      </c>
      <c r="R1639" t="str">
        <f t="shared" si="77"/>
        <v/>
      </c>
    </row>
    <row r="1640" spans="1:18" x14ac:dyDescent="0.25">
      <c r="A1640" s="1" t="s">
        <v>5283</v>
      </c>
      <c r="B1640" s="1" t="s">
        <v>5284</v>
      </c>
      <c r="C1640" s="1" t="s">
        <v>5285</v>
      </c>
      <c r="D1640" s="1" t="s">
        <v>16</v>
      </c>
      <c r="E1640" s="4">
        <v>45002</v>
      </c>
      <c r="F1640" s="8">
        <v>0.39374999999999999</v>
      </c>
      <c r="G1640" s="4">
        <v>45006</v>
      </c>
      <c r="H1640" s="1" t="s">
        <v>1438</v>
      </c>
      <c r="I1640" s="1" t="s">
        <v>38</v>
      </c>
      <c r="J1640" s="5">
        <v>1</v>
      </c>
      <c r="K1640" s="5" t="str">
        <f>VLOOKUP(J1640,'Svátky 2023'!A$18:B$20,2,0)</f>
        <v>neodkladné</v>
      </c>
      <c r="L1640" s="1" t="s">
        <v>20</v>
      </c>
      <c r="M1640" s="1" t="s">
        <v>22</v>
      </c>
      <c r="N1640" s="1" t="s">
        <v>23</v>
      </c>
      <c r="O1640">
        <f t="shared" si="75"/>
        <v>5</v>
      </c>
      <c r="P1640" t="str">
        <f t="shared" si="76"/>
        <v>NE</v>
      </c>
      <c r="Q1640" s="4" t="str">
        <f>IFERROR(VLOOKUP(E1640,'Svátky 2023'!B$2:B$14,1,0),"")</f>
        <v/>
      </c>
      <c r="R1640" t="str">
        <f t="shared" si="77"/>
        <v/>
      </c>
    </row>
    <row r="1641" spans="1:18" x14ac:dyDescent="0.25">
      <c r="A1641" s="1" t="s">
        <v>5286</v>
      </c>
      <c r="B1641" s="1" t="s">
        <v>5287</v>
      </c>
      <c r="C1641" s="1" t="s">
        <v>5288</v>
      </c>
      <c r="D1641" s="1" t="s">
        <v>35</v>
      </c>
      <c r="E1641" s="4">
        <v>45002</v>
      </c>
      <c r="F1641" s="8">
        <v>0.48472222222222222</v>
      </c>
      <c r="G1641" s="4">
        <v>45006</v>
      </c>
      <c r="H1641" s="1" t="s">
        <v>2988</v>
      </c>
      <c r="I1641" s="1" t="s">
        <v>38</v>
      </c>
      <c r="J1641" s="5">
        <v>1</v>
      </c>
      <c r="K1641" s="5" t="str">
        <f>VLOOKUP(J1641,'Svátky 2023'!A$18:B$20,2,0)</f>
        <v>neodkladné</v>
      </c>
      <c r="L1641" s="1" t="s">
        <v>23</v>
      </c>
      <c r="M1641" s="1" t="s">
        <v>22</v>
      </c>
      <c r="N1641" s="1" t="s">
        <v>23</v>
      </c>
      <c r="O1641">
        <f t="shared" si="75"/>
        <v>5</v>
      </c>
      <c r="P1641" t="str">
        <f t="shared" si="76"/>
        <v>NE</v>
      </c>
      <c r="Q1641" s="4" t="str">
        <f>IFERROR(VLOOKUP(E1641,'Svátky 2023'!B$2:B$14,1,0),"")</f>
        <v/>
      </c>
      <c r="R1641" t="str">
        <f t="shared" si="77"/>
        <v/>
      </c>
    </row>
    <row r="1642" spans="1:18" x14ac:dyDescent="0.25">
      <c r="A1642" s="1" t="s">
        <v>5289</v>
      </c>
      <c r="B1642" s="1" t="s">
        <v>5290</v>
      </c>
      <c r="C1642" s="1" t="s">
        <v>5291</v>
      </c>
      <c r="D1642" s="1" t="s">
        <v>35</v>
      </c>
      <c r="E1642" s="4">
        <v>45002</v>
      </c>
      <c r="F1642" s="8">
        <v>0.69652777777777775</v>
      </c>
      <c r="G1642" s="4">
        <v>45006</v>
      </c>
      <c r="H1642" s="1" t="s">
        <v>2988</v>
      </c>
      <c r="I1642" s="1" t="s">
        <v>44</v>
      </c>
      <c r="J1642" s="5">
        <v>3</v>
      </c>
      <c r="K1642" s="5" t="str">
        <f>VLOOKUP(J1642,'Svátky 2023'!A$18:B$20,2,0)</f>
        <v>jiné</v>
      </c>
      <c r="L1642" s="1" t="s">
        <v>30</v>
      </c>
      <c r="M1642" s="1" t="s">
        <v>31</v>
      </c>
      <c r="N1642" s="1" t="s">
        <v>23</v>
      </c>
      <c r="O1642">
        <f t="shared" si="75"/>
        <v>5</v>
      </c>
      <c r="P1642" t="str">
        <f t="shared" si="76"/>
        <v>ANO</v>
      </c>
      <c r="Q1642" s="4" t="str">
        <f>IFERROR(VLOOKUP(E1642,'Svátky 2023'!B$2:B$14,1,0),"")</f>
        <v/>
      </c>
      <c r="R1642" t="str">
        <f t="shared" si="77"/>
        <v>ANO</v>
      </c>
    </row>
    <row r="1643" spans="1:18" x14ac:dyDescent="0.25">
      <c r="A1643" s="1" t="s">
        <v>5292</v>
      </c>
      <c r="B1643" s="1" t="s">
        <v>5293</v>
      </c>
      <c r="C1643" s="1" t="s">
        <v>5294</v>
      </c>
      <c r="D1643" s="1" t="s">
        <v>100</v>
      </c>
      <c r="E1643" s="4">
        <v>45003</v>
      </c>
      <c r="F1643" s="8">
        <v>0.71319444444444446</v>
      </c>
      <c r="G1643" s="4">
        <v>45006</v>
      </c>
      <c r="H1643" s="1" t="s">
        <v>1533</v>
      </c>
      <c r="I1643" s="1" t="s">
        <v>151</v>
      </c>
      <c r="J1643" s="5">
        <v>3</v>
      </c>
      <c r="K1643" s="5" t="str">
        <f>VLOOKUP(J1643,'Svátky 2023'!A$18:B$20,2,0)</f>
        <v>jiné</v>
      </c>
      <c r="L1643" s="1" t="s">
        <v>31</v>
      </c>
      <c r="M1643" s="1" t="s">
        <v>31</v>
      </c>
      <c r="N1643" s="1" t="s">
        <v>23</v>
      </c>
      <c r="O1643">
        <f t="shared" si="75"/>
        <v>6</v>
      </c>
      <c r="P1643" t="str">
        <f t="shared" si="76"/>
        <v>ANO</v>
      </c>
      <c r="Q1643" s="4" t="str">
        <f>IFERROR(VLOOKUP(E1643,'Svátky 2023'!B$2:B$14,1,0),"")</f>
        <v/>
      </c>
      <c r="R1643" t="str">
        <f t="shared" si="77"/>
        <v>ANO</v>
      </c>
    </row>
    <row r="1644" spans="1:18" x14ac:dyDescent="0.25">
      <c r="A1644" s="1" t="s">
        <v>5295</v>
      </c>
      <c r="B1644" s="1" t="s">
        <v>5296</v>
      </c>
      <c r="C1644" s="1" t="s">
        <v>5297</v>
      </c>
      <c r="D1644" s="1" t="s">
        <v>35</v>
      </c>
      <c r="E1644" s="4">
        <v>45004</v>
      </c>
      <c r="F1644" s="8">
        <v>0.54791666666666672</v>
      </c>
      <c r="G1644" s="4">
        <v>45006</v>
      </c>
      <c r="H1644" s="1" t="s">
        <v>161</v>
      </c>
      <c r="I1644" s="1" t="s">
        <v>151</v>
      </c>
      <c r="J1644" s="5">
        <v>2</v>
      </c>
      <c r="K1644" s="5" t="str">
        <f>VLOOKUP(J1644,'Svátky 2023'!A$18:B$20,2,0)</f>
        <v>plánované</v>
      </c>
      <c r="L1644" s="1" t="s">
        <v>21</v>
      </c>
      <c r="M1644" s="1" t="s">
        <v>22</v>
      </c>
      <c r="N1644" s="1" t="s">
        <v>23</v>
      </c>
      <c r="O1644">
        <f t="shared" si="75"/>
        <v>7</v>
      </c>
      <c r="P1644" t="str">
        <f t="shared" si="76"/>
        <v>NE</v>
      </c>
      <c r="Q1644" s="4" t="str">
        <f>IFERROR(VLOOKUP(E1644,'Svátky 2023'!B$2:B$14,1,0),"")</f>
        <v/>
      </c>
      <c r="R1644" t="str">
        <f t="shared" si="77"/>
        <v>ANO</v>
      </c>
    </row>
    <row r="1645" spans="1:18" x14ac:dyDescent="0.25">
      <c r="A1645" s="1" t="s">
        <v>5298</v>
      </c>
      <c r="B1645" s="1" t="s">
        <v>5299</v>
      </c>
      <c r="C1645" s="1" t="s">
        <v>5300</v>
      </c>
      <c r="D1645" s="1" t="s">
        <v>64</v>
      </c>
      <c r="E1645" s="4">
        <v>45004</v>
      </c>
      <c r="F1645" s="8">
        <v>0.55625000000000002</v>
      </c>
      <c r="G1645" s="4">
        <v>45006</v>
      </c>
      <c r="H1645" s="1" t="s">
        <v>2443</v>
      </c>
      <c r="I1645" s="1" t="s">
        <v>151</v>
      </c>
      <c r="J1645" s="5">
        <v>2</v>
      </c>
      <c r="K1645" s="5" t="str">
        <f>VLOOKUP(J1645,'Svátky 2023'!A$18:B$20,2,0)</f>
        <v>plánované</v>
      </c>
      <c r="L1645" s="1" t="s">
        <v>21</v>
      </c>
      <c r="M1645" s="1" t="s">
        <v>22</v>
      </c>
      <c r="N1645" s="1" t="s">
        <v>23</v>
      </c>
      <c r="O1645">
        <f t="shared" si="75"/>
        <v>7</v>
      </c>
      <c r="P1645" t="str">
        <f t="shared" si="76"/>
        <v>NE</v>
      </c>
      <c r="Q1645" s="4" t="str">
        <f>IFERROR(VLOOKUP(E1645,'Svátky 2023'!B$2:B$14,1,0),"")</f>
        <v/>
      </c>
      <c r="R1645" t="str">
        <f t="shared" si="77"/>
        <v>ANO</v>
      </c>
    </row>
    <row r="1646" spans="1:18" x14ac:dyDescent="0.25">
      <c r="A1646" s="1" t="s">
        <v>5301</v>
      </c>
      <c r="B1646" s="1" t="s">
        <v>5302</v>
      </c>
      <c r="C1646" s="1" t="s">
        <v>5303</v>
      </c>
      <c r="D1646" s="1" t="s">
        <v>257</v>
      </c>
      <c r="E1646" s="4">
        <v>45004</v>
      </c>
      <c r="F1646" s="8">
        <v>0.55972222222222223</v>
      </c>
      <c r="G1646" s="4">
        <v>45006</v>
      </c>
      <c r="H1646" s="1" t="s">
        <v>80</v>
      </c>
      <c r="I1646" s="1" t="s">
        <v>151</v>
      </c>
      <c r="J1646" s="5">
        <v>2</v>
      </c>
      <c r="K1646" s="5" t="str">
        <f>VLOOKUP(J1646,'Svátky 2023'!A$18:B$20,2,0)</f>
        <v>plánované</v>
      </c>
      <c r="L1646" s="1" t="s">
        <v>21</v>
      </c>
      <c r="M1646" s="1" t="s">
        <v>22</v>
      </c>
      <c r="N1646" s="1" t="s">
        <v>23</v>
      </c>
      <c r="O1646">
        <f t="shared" si="75"/>
        <v>7</v>
      </c>
      <c r="P1646" t="str">
        <f t="shared" si="76"/>
        <v>NE</v>
      </c>
      <c r="Q1646" s="4" t="str">
        <f>IFERROR(VLOOKUP(E1646,'Svátky 2023'!B$2:B$14,1,0),"")</f>
        <v/>
      </c>
      <c r="R1646" t="str">
        <f t="shared" si="77"/>
        <v>ANO</v>
      </c>
    </row>
    <row r="1647" spans="1:18" x14ac:dyDescent="0.25">
      <c r="A1647" s="1" t="s">
        <v>5304</v>
      </c>
      <c r="B1647" s="1" t="s">
        <v>5305</v>
      </c>
      <c r="C1647" s="1" t="s">
        <v>5306</v>
      </c>
      <c r="D1647" s="1" t="s">
        <v>35</v>
      </c>
      <c r="E1647" s="4">
        <v>45004</v>
      </c>
      <c r="F1647" s="8">
        <v>0.56388888888888888</v>
      </c>
      <c r="G1647" s="4">
        <v>45006</v>
      </c>
      <c r="H1647" s="1" t="s">
        <v>273</v>
      </c>
      <c r="I1647" s="1" t="s">
        <v>151</v>
      </c>
      <c r="J1647" s="5">
        <v>2</v>
      </c>
      <c r="K1647" s="5" t="str">
        <f>VLOOKUP(J1647,'Svátky 2023'!A$18:B$20,2,0)</f>
        <v>plánované</v>
      </c>
      <c r="L1647" s="1" t="s">
        <v>21</v>
      </c>
      <c r="M1647" s="1" t="s">
        <v>22</v>
      </c>
      <c r="N1647" s="1" t="s">
        <v>23</v>
      </c>
      <c r="O1647">
        <f t="shared" si="75"/>
        <v>7</v>
      </c>
      <c r="P1647" t="str">
        <f t="shared" si="76"/>
        <v>NE</v>
      </c>
      <c r="Q1647" s="4" t="str">
        <f>IFERROR(VLOOKUP(E1647,'Svátky 2023'!B$2:B$14,1,0),"")</f>
        <v/>
      </c>
      <c r="R1647" t="str">
        <f t="shared" si="77"/>
        <v>ANO</v>
      </c>
    </row>
    <row r="1648" spans="1:18" x14ac:dyDescent="0.25">
      <c r="A1648" s="1" t="s">
        <v>5307</v>
      </c>
      <c r="B1648" s="1" t="s">
        <v>5308</v>
      </c>
      <c r="C1648" s="1" t="s">
        <v>5309</v>
      </c>
      <c r="D1648" s="1" t="s">
        <v>48</v>
      </c>
      <c r="E1648" s="4">
        <v>45004</v>
      </c>
      <c r="F1648" s="8">
        <v>0.57222222222222219</v>
      </c>
      <c r="G1648" s="4">
        <v>45006</v>
      </c>
      <c r="H1648" s="1" t="s">
        <v>1096</v>
      </c>
      <c r="I1648" s="1" t="s">
        <v>151</v>
      </c>
      <c r="J1648" s="5">
        <v>2</v>
      </c>
      <c r="K1648" s="5" t="str">
        <f>VLOOKUP(J1648,'Svátky 2023'!A$18:B$20,2,0)</f>
        <v>plánované</v>
      </c>
      <c r="L1648" s="1" t="s">
        <v>21</v>
      </c>
      <c r="M1648" s="1" t="s">
        <v>22</v>
      </c>
      <c r="N1648" s="1" t="s">
        <v>23</v>
      </c>
      <c r="O1648">
        <f t="shared" si="75"/>
        <v>7</v>
      </c>
      <c r="P1648" t="str">
        <f t="shared" si="76"/>
        <v>NE</v>
      </c>
      <c r="Q1648" s="4" t="str">
        <f>IFERROR(VLOOKUP(E1648,'Svátky 2023'!B$2:B$14,1,0),"")</f>
        <v/>
      </c>
      <c r="R1648" t="str">
        <f t="shared" si="77"/>
        <v>ANO</v>
      </c>
    </row>
    <row r="1649" spans="1:18" x14ac:dyDescent="0.25">
      <c r="A1649" s="1" t="s">
        <v>5310</v>
      </c>
      <c r="B1649" s="1" t="s">
        <v>5311</v>
      </c>
      <c r="C1649" s="1" t="s">
        <v>5312</v>
      </c>
      <c r="D1649" s="1" t="s">
        <v>48</v>
      </c>
      <c r="E1649" s="4">
        <v>45004</v>
      </c>
      <c r="F1649" s="8">
        <v>0.57638888888888895</v>
      </c>
      <c r="G1649" s="4">
        <v>45006</v>
      </c>
      <c r="H1649" s="1" t="s">
        <v>263</v>
      </c>
      <c r="I1649" s="1" t="s">
        <v>145</v>
      </c>
      <c r="J1649" s="5">
        <v>3</v>
      </c>
      <c r="K1649" s="5" t="str">
        <f>VLOOKUP(J1649,'Svátky 2023'!A$18:B$20,2,0)</f>
        <v>jiné</v>
      </c>
      <c r="L1649" s="1" t="s">
        <v>30</v>
      </c>
      <c r="M1649" s="1" t="s">
        <v>31</v>
      </c>
      <c r="N1649" s="1" t="s">
        <v>23</v>
      </c>
      <c r="O1649">
        <f t="shared" si="75"/>
        <v>7</v>
      </c>
      <c r="P1649" t="str">
        <f t="shared" si="76"/>
        <v>NE</v>
      </c>
      <c r="Q1649" s="4" t="str">
        <f>IFERROR(VLOOKUP(E1649,'Svátky 2023'!B$2:B$14,1,0),"")</f>
        <v/>
      </c>
      <c r="R1649" t="str">
        <f t="shared" si="77"/>
        <v>ANO</v>
      </c>
    </row>
    <row r="1650" spans="1:18" x14ac:dyDescent="0.25">
      <c r="A1650" s="1" t="s">
        <v>5313</v>
      </c>
      <c r="B1650" s="1" t="s">
        <v>5314</v>
      </c>
      <c r="C1650" s="1" t="s">
        <v>5315</v>
      </c>
      <c r="D1650" s="1" t="s">
        <v>35</v>
      </c>
      <c r="E1650" s="4">
        <v>45004</v>
      </c>
      <c r="F1650" s="8">
        <v>0.59513888888888888</v>
      </c>
      <c r="G1650" s="4">
        <v>45006</v>
      </c>
      <c r="H1650" s="1" t="s">
        <v>764</v>
      </c>
      <c r="I1650" s="1" t="s">
        <v>51</v>
      </c>
      <c r="J1650" s="5">
        <v>2</v>
      </c>
      <c r="K1650" s="5" t="str">
        <f>VLOOKUP(J1650,'Svátky 2023'!A$18:B$20,2,0)</f>
        <v>plánované</v>
      </c>
      <c r="L1650" s="1" t="s">
        <v>21</v>
      </c>
      <c r="M1650" s="1" t="s">
        <v>22</v>
      </c>
      <c r="N1650" s="1" t="s">
        <v>23</v>
      </c>
      <c r="O1650">
        <f t="shared" si="75"/>
        <v>7</v>
      </c>
      <c r="P1650" t="str">
        <f t="shared" si="76"/>
        <v>NE</v>
      </c>
      <c r="Q1650" s="4" t="str">
        <f>IFERROR(VLOOKUP(E1650,'Svátky 2023'!B$2:B$14,1,0),"")</f>
        <v/>
      </c>
      <c r="R1650" t="str">
        <f t="shared" si="77"/>
        <v>ANO</v>
      </c>
    </row>
    <row r="1651" spans="1:18" x14ac:dyDescent="0.25">
      <c r="A1651" s="1" t="s">
        <v>5316</v>
      </c>
      <c r="B1651" s="1" t="s">
        <v>5317</v>
      </c>
      <c r="C1651" s="1" t="s">
        <v>5318</v>
      </c>
      <c r="D1651" s="1" t="s">
        <v>100</v>
      </c>
      <c r="E1651" s="4">
        <v>45005</v>
      </c>
      <c r="F1651" s="8">
        <v>0.50347222222222221</v>
      </c>
      <c r="G1651" s="4">
        <v>45006</v>
      </c>
      <c r="H1651" s="1" t="s">
        <v>2988</v>
      </c>
      <c r="I1651" s="1" t="s">
        <v>38</v>
      </c>
      <c r="J1651" s="5">
        <v>2</v>
      </c>
      <c r="K1651" s="5" t="str">
        <f>VLOOKUP(J1651,'Svátky 2023'!A$18:B$20,2,0)</f>
        <v>plánované</v>
      </c>
      <c r="L1651" s="1" t="s">
        <v>21</v>
      </c>
      <c r="M1651" s="1" t="s">
        <v>20</v>
      </c>
      <c r="N1651" s="1" t="s">
        <v>23</v>
      </c>
      <c r="O1651">
        <f t="shared" si="75"/>
        <v>1</v>
      </c>
      <c r="P1651" t="str">
        <f t="shared" si="76"/>
        <v>NE</v>
      </c>
      <c r="Q1651" s="4" t="str">
        <f>IFERROR(VLOOKUP(E1651,'Svátky 2023'!B$2:B$14,1,0),"")</f>
        <v/>
      </c>
      <c r="R1651" t="str">
        <f t="shared" si="77"/>
        <v/>
      </c>
    </row>
    <row r="1652" spans="1:18" x14ac:dyDescent="0.25">
      <c r="A1652" s="1" t="s">
        <v>5319</v>
      </c>
      <c r="B1652" s="1" t="s">
        <v>5320</v>
      </c>
      <c r="C1652" s="1" t="s">
        <v>5321</v>
      </c>
      <c r="D1652" s="1" t="s">
        <v>100</v>
      </c>
      <c r="E1652" s="4">
        <v>45005</v>
      </c>
      <c r="F1652" s="8">
        <v>0.50972222222222219</v>
      </c>
      <c r="G1652" s="4">
        <v>45006</v>
      </c>
      <c r="H1652" s="1" t="s">
        <v>2988</v>
      </c>
      <c r="I1652" s="1" t="s">
        <v>44</v>
      </c>
      <c r="J1652" s="5">
        <v>3</v>
      </c>
      <c r="K1652" s="5" t="str">
        <f>VLOOKUP(J1652,'Svátky 2023'!A$18:B$20,2,0)</f>
        <v>jiné</v>
      </c>
      <c r="L1652" s="1" t="s">
        <v>30</v>
      </c>
      <c r="M1652" s="1" t="s">
        <v>31</v>
      </c>
      <c r="N1652" s="1" t="s">
        <v>23</v>
      </c>
      <c r="O1652">
        <f t="shared" si="75"/>
        <v>1</v>
      </c>
      <c r="P1652" t="str">
        <f t="shared" si="76"/>
        <v>NE</v>
      </c>
      <c r="Q1652" s="4" t="str">
        <f>IFERROR(VLOOKUP(E1652,'Svátky 2023'!B$2:B$14,1,0),"")</f>
        <v/>
      </c>
      <c r="R1652" t="str">
        <f t="shared" si="77"/>
        <v/>
      </c>
    </row>
    <row r="1653" spans="1:18" x14ac:dyDescent="0.25">
      <c r="A1653" s="1" t="s">
        <v>5322</v>
      </c>
      <c r="B1653" s="1" t="s">
        <v>5323</v>
      </c>
      <c r="C1653" s="1" t="s">
        <v>5324</v>
      </c>
      <c r="D1653" s="1" t="s">
        <v>100</v>
      </c>
      <c r="E1653" s="4">
        <v>45006</v>
      </c>
      <c r="F1653" s="8">
        <v>0.30555555555555552</v>
      </c>
      <c r="G1653" s="4">
        <v>45006</v>
      </c>
      <c r="H1653" s="1" t="s">
        <v>842</v>
      </c>
      <c r="I1653" s="1" t="s">
        <v>258</v>
      </c>
      <c r="J1653" s="5">
        <v>2</v>
      </c>
      <c r="K1653" s="5" t="str">
        <f>VLOOKUP(J1653,'Svátky 2023'!A$18:B$20,2,0)</f>
        <v>plánované</v>
      </c>
      <c r="L1653" s="1" t="s">
        <v>21</v>
      </c>
      <c r="M1653" s="1" t="s">
        <v>20</v>
      </c>
      <c r="N1653" s="1" t="s">
        <v>23</v>
      </c>
      <c r="O1653">
        <f t="shared" si="75"/>
        <v>2</v>
      </c>
      <c r="P1653" t="str">
        <f t="shared" si="76"/>
        <v>NE</v>
      </c>
      <c r="Q1653" s="4" t="str">
        <f>IFERROR(VLOOKUP(E1653,'Svátky 2023'!B$2:B$14,1,0),"")</f>
        <v/>
      </c>
      <c r="R1653" t="str">
        <f t="shared" si="77"/>
        <v/>
      </c>
    </row>
    <row r="1654" spans="1:18" x14ac:dyDescent="0.25">
      <c r="A1654" s="1" t="s">
        <v>5325</v>
      </c>
      <c r="B1654" s="1" t="s">
        <v>46</v>
      </c>
      <c r="C1654" s="1" t="s">
        <v>47</v>
      </c>
      <c r="D1654" s="1" t="s">
        <v>48</v>
      </c>
      <c r="E1654" s="4">
        <v>44985</v>
      </c>
      <c r="F1654" s="8">
        <v>0.55486111111111114</v>
      </c>
      <c r="G1654" s="4">
        <v>45007</v>
      </c>
      <c r="H1654" s="1" t="s">
        <v>1578</v>
      </c>
      <c r="I1654" s="1" t="s">
        <v>258</v>
      </c>
      <c r="J1654" s="5">
        <v>1</v>
      </c>
      <c r="K1654" s="5" t="str">
        <f>VLOOKUP(J1654,'Svátky 2023'!A$18:B$20,2,0)</f>
        <v>neodkladné</v>
      </c>
      <c r="L1654" s="1" t="s">
        <v>31</v>
      </c>
      <c r="M1654" s="1" t="s">
        <v>22</v>
      </c>
      <c r="N1654" s="1" t="s">
        <v>23</v>
      </c>
      <c r="O1654">
        <f t="shared" si="75"/>
        <v>2</v>
      </c>
      <c r="P1654" t="str">
        <f t="shared" si="76"/>
        <v>NE</v>
      </c>
      <c r="Q1654" s="4" t="str">
        <f>IFERROR(VLOOKUP(E1654,'Svátky 2023'!B$2:B$14,1,0),"")</f>
        <v/>
      </c>
      <c r="R1654" t="str">
        <f t="shared" si="77"/>
        <v/>
      </c>
    </row>
    <row r="1655" spans="1:18" x14ac:dyDescent="0.25">
      <c r="A1655" s="1" t="s">
        <v>5326</v>
      </c>
      <c r="B1655" s="1" t="s">
        <v>5327</v>
      </c>
      <c r="C1655" s="1" t="s">
        <v>5328</v>
      </c>
      <c r="D1655" s="1" t="s">
        <v>48</v>
      </c>
      <c r="E1655" s="4">
        <v>44988</v>
      </c>
      <c r="F1655" s="8">
        <v>0.46180555555555558</v>
      </c>
      <c r="G1655" s="4">
        <v>45007</v>
      </c>
      <c r="H1655" s="1" t="s">
        <v>457</v>
      </c>
      <c r="I1655" s="1" t="s">
        <v>38</v>
      </c>
      <c r="J1655" s="5">
        <v>2</v>
      </c>
      <c r="K1655" s="5" t="str">
        <f>VLOOKUP(J1655,'Svátky 2023'!A$18:B$20,2,0)</f>
        <v>plánované</v>
      </c>
      <c r="L1655" s="1" t="s">
        <v>21</v>
      </c>
      <c r="M1655" s="1" t="s">
        <v>22</v>
      </c>
      <c r="N1655" s="1" t="s">
        <v>31</v>
      </c>
      <c r="O1655">
        <f t="shared" si="75"/>
        <v>5</v>
      </c>
      <c r="P1655" t="str">
        <f t="shared" si="76"/>
        <v>NE</v>
      </c>
      <c r="Q1655" s="4" t="str">
        <f>IFERROR(VLOOKUP(E1655,'Svátky 2023'!B$2:B$14,1,0),"")</f>
        <v/>
      </c>
      <c r="R1655" t="str">
        <f t="shared" si="77"/>
        <v/>
      </c>
    </row>
    <row r="1656" spans="1:18" x14ac:dyDescent="0.25">
      <c r="A1656" s="1" t="s">
        <v>5329</v>
      </c>
      <c r="B1656" s="1" t="s">
        <v>1302</v>
      </c>
      <c r="C1656" s="1" t="s">
        <v>1303</v>
      </c>
      <c r="D1656" s="1" t="s">
        <v>64</v>
      </c>
      <c r="E1656" s="4">
        <v>44994</v>
      </c>
      <c r="F1656" s="8">
        <v>0.60486111111111118</v>
      </c>
      <c r="G1656" s="4">
        <v>45007</v>
      </c>
      <c r="H1656" s="1" t="s">
        <v>17</v>
      </c>
      <c r="I1656" s="1" t="s">
        <v>258</v>
      </c>
      <c r="J1656" s="5">
        <v>1</v>
      </c>
      <c r="K1656" s="5" t="str">
        <f>VLOOKUP(J1656,'Svátky 2023'!A$18:B$20,2,0)</f>
        <v>neodkladné</v>
      </c>
      <c r="L1656" s="1" t="s">
        <v>21</v>
      </c>
      <c r="M1656" s="1" t="s">
        <v>22</v>
      </c>
      <c r="N1656" s="1" t="s">
        <v>23</v>
      </c>
      <c r="O1656">
        <f t="shared" si="75"/>
        <v>4</v>
      </c>
      <c r="P1656" t="str">
        <f t="shared" si="76"/>
        <v>NE</v>
      </c>
      <c r="Q1656" s="4" t="str">
        <f>IFERROR(VLOOKUP(E1656,'Svátky 2023'!B$2:B$14,1,0),"")</f>
        <v/>
      </c>
      <c r="R1656" t="str">
        <f t="shared" si="77"/>
        <v/>
      </c>
    </row>
    <row r="1657" spans="1:18" x14ac:dyDescent="0.25">
      <c r="A1657" s="1" t="s">
        <v>5331</v>
      </c>
      <c r="B1657" s="1" t="s">
        <v>1307</v>
      </c>
      <c r="C1657" s="1" t="s">
        <v>1308</v>
      </c>
      <c r="D1657" s="1" t="s">
        <v>64</v>
      </c>
      <c r="E1657" s="4">
        <v>44994</v>
      </c>
      <c r="F1657" s="8">
        <v>0.61597222222222225</v>
      </c>
      <c r="G1657" s="4">
        <v>45007</v>
      </c>
      <c r="H1657" s="1" t="s">
        <v>893</v>
      </c>
      <c r="I1657" s="1" t="s">
        <v>264</v>
      </c>
      <c r="J1657" s="5">
        <v>3</v>
      </c>
      <c r="K1657" s="5" t="str">
        <f>VLOOKUP(J1657,'Svátky 2023'!A$18:B$20,2,0)</f>
        <v>jiné</v>
      </c>
      <c r="L1657" s="1" t="s">
        <v>30</v>
      </c>
      <c r="M1657" s="1" t="s">
        <v>31</v>
      </c>
      <c r="N1657" s="1" t="s">
        <v>23</v>
      </c>
      <c r="O1657">
        <f t="shared" si="75"/>
        <v>4</v>
      </c>
      <c r="P1657" t="str">
        <f t="shared" si="76"/>
        <v>NE</v>
      </c>
      <c r="Q1657" s="4" t="str">
        <f>IFERROR(VLOOKUP(E1657,'Svátky 2023'!B$2:B$14,1,0),"")</f>
        <v/>
      </c>
      <c r="R1657" t="str">
        <f t="shared" si="77"/>
        <v/>
      </c>
    </row>
    <row r="1658" spans="1:18" x14ac:dyDescent="0.25">
      <c r="A1658" s="1" t="s">
        <v>5332</v>
      </c>
      <c r="B1658" s="1" t="s">
        <v>679</v>
      </c>
      <c r="C1658" s="1" t="s">
        <v>680</v>
      </c>
      <c r="D1658" s="1" t="s">
        <v>35</v>
      </c>
      <c r="E1658" s="4">
        <v>44996</v>
      </c>
      <c r="F1658" s="8">
        <v>0.78125</v>
      </c>
      <c r="G1658" s="4">
        <v>45007</v>
      </c>
      <c r="H1658" s="1" t="s">
        <v>3605</v>
      </c>
      <c r="I1658" s="1" t="s">
        <v>258</v>
      </c>
      <c r="J1658" s="5">
        <v>3</v>
      </c>
      <c r="K1658" s="5" t="str">
        <f>VLOOKUP(J1658,'Svátky 2023'!A$18:B$20,2,0)</f>
        <v>jiné</v>
      </c>
      <c r="L1658" s="1" t="s">
        <v>30</v>
      </c>
      <c r="M1658" s="1" t="s">
        <v>22</v>
      </c>
      <c r="N1658" s="1" t="s">
        <v>23</v>
      </c>
      <c r="O1658">
        <f t="shared" si="75"/>
        <v>6</v>
      </c>
      <c r="P1658" t="str">
        <f t="shared" si="76"/>
        <v>ANO</v>
      </c>
      <c r="Q1658" s="4" t="str">
        <f>IFERROR(VLOOKUP(E1658,'Svátky 2023'!B$2:B$14,1,0),"")</f>
        <v/>
      </c>
      <c r="R1658" t="str">
        <f t="shared" si="77"/>
        <v>ANO</v>
      </c>
    </row>
    <row r="1659" spans="1:18" x14ac:dyDescent="0.25">
      <c r="A1659" s="1" t="s">
        <v>5333</v>
      </c>
      <c r="B1659" s="1" t="s">
        <v>5334</v>
      </c>
      <c r="C1659" s="1" t="s">
        <v>5335</v>
      </c>
      <c r="D1659" s="1" t="s">
        <v>48</v>
      </c>
      <c r="E1659" s="4">
        <v>45000</v>
      </c>
      <c r="F1659" s="8">
        <v>0.3347222222222222</v>
      </c>
      <c r="G1659" s="4">
        <v>45007</v>
      </c>
      <c r="H1659" s="1" t="s">
        <v>1578</v>
      </c>
      <c r="I1659" s="1" t="s">
        <v>258</v>
      </c>
      <c r="J1659" s="5">
        <v>2</v>
      </c>
      <c r="K1659" s="5" t="str">
        <f>VLOOKUP(J1659,'Svátky 2023'!A$18:B$20,2,0)</f>
        <v>plánované</v>
      </c>
      <c r="L1659" s="1" t="s">
        <v>21</v>
      </c>
      <c r="M1659" s="1" t="s">
        <v>22</v>
      </c>
      <c r="N1659" s="1" t="s">
        <v>23</v>
      </c>
      <c r="O1659">
        <f t="shared" si="75"/>
        <v>3</v>
      </c>
      <c r="P1659" t="str">
        <f t="shared" si="76"/>
        <v>NE</v>
      </c>
      <c r="Q1659" s="4" t="str">
        <f>IFERROR(VLOOKUP(E1659,'Svátky 2023'!B$2:B$14,1,0),"")</f>
        <v/>
      </c>
      <c r="R1659" t="str">
        <f t="shared" si="77"/>
        <v/>
      </c>
    </row>
    <row r="1660" spans="1:18" x14ac:dyDescent="0.25">
      <c r="A1660" s="1" t="s">
        <v>5336</v>
      </c>
      <c r="B1660" s="1" t="s">
        <v>5337</v>
      </c>
      <c r="C1660" s="1" t="s">
        <v>5338</v>
      </c>
      <c r="D1660" s="1" t="s">
        <v>35</v>
      </c>
      <c r="E1660" s="4">
        <v>45000</v>
      </c>
      <c r="F1660" s="8">
        <v>0.42569444444444443</v>
      </c>
      <c r="G1660" s="4">
        <v>45007</v>
      </c>
      <c r="H1660" s="1" t="s">
        <v>2041</v>
      </c>
      <c r="I1660" s="1" t="s">
        <v>51</v>
      </c>
      <c r="J1660" s="5">
        <v>1</v>
      </c>
      <c r="K1660" s="5" t="str">
        <f>VLOOKUP(J1660,'Svátky 2023'!A$18:B$20,2,0)</f>
        <v>neodkladné</v>
      </c>
      <c r="L1660" s="1" t="s">
        <v>23</v>
      </c>
      <c r="M1660" s="1" t="s">
        <v>22</v>
      </c>
      <c r="N1660" s="1" t="s">
        <v>23</v>
      </c>
      <c r="O1660">
        <f t="shared" si="75"/>
        <v>3</v>
      </c>
      <c r="P1660" t="str">
        <f t="shared" si="76"/>
        <v>NE</v>
      </c>
      <c r="Q1660" s="4" t="str">
        <f>IFERROR(VLOOKUP(E1660,'Svátky 2023'!B$2:B$14,1,0),"")</f>
        <v/>
      </c>
      <c r="R1660" t="str">
        <f t="shared" si="77"/>
        <v/>
      </c>
    </row>
    <row r="1661" spans="1:18" x14ac:dyDescent="0.25">
      <c r="A1661" s="1" t="s">
        <v>5339</v>
      </c>
      <c r="B1661" s="1" t="s">
        <v>5340</v>
      </c>
      <c r="C1661" s="1" t="s">
        <v>5341</v>
      </c>
      <c r="D1661" s="1" t="s">
        <v>48</v>
      </c>
      <c r="E1661" s="4">
        <v>45000</v>
      </c>
      <c r="F1661" s="8">
        <v>0.52638888888888891</v>
      </c>
      <c r="G1661" s="4">
        <v>45007</v>
      </c>
      <c r="H1661" s="1" t="s">
        <v>2280</v>
      </c>
      <c r="I1661" s="1" t="s">
        <v>264</v>
      </c>
      <c r="J1661" s="5">
        <v>3</v>
      </c>
      <c r="K1661" s="5" t="str">
        <f>VLOOKUP(J1661,'Svátky 2023'!A$18:B$20,2,0)</f>
        <v>jiné</v>
      </c>
      <c r="L1661" s="1" t="s">
        <v>30</v>
      </c>
      <c r="M1661" s="1" t="s">
        <v>31</v>
      </c>
      <c r="N1661" s="1" t="s">
        <v>23</v>
      </c>
      <c r="O1661">
        <f t="shared" si="75"/>
        <v>3</v>
      </c>
      <c r="P1661" t="str">
        <f t="shared" si="76"/>
        <v>NE</v>
      </c>
      <c r="Q1661" s="4" t="str">
        <f>IFERROR(VLOOKUP(E1661,'Svátky 2023'!B$2:B$14,1,0),"")</f>
        <v/>
      </c>
      <c r="R1661" t="str">
        <f t="shared" si="77"/>
        <v/>
      </c>
    </row>
    <row r="1662" spans="1:18" x14ac:dyDescent="0.25">
      <c r="A1662" s="1" t="s">
        <v>5342</v>
      </c>
      <c r="B1662" s="1" t="s">
        <v>5343</v>
      </c>
      <c r="C1662" s="1" t="s">
        <v>5344</v>
      </c>
      <c r="D1662" s="1" t="s">
        <v>35</v>
      </c>
      <c r="E1662" s="4">
        <v>45000</v>
      </c>
      <c r="F1662" s="8">
        <v>0.55277777777777781</v>
      </c>
      <c r="G1662" s="4">
        <v>45007</v>
      </c>
      <c r="H1662" s="1" t="s">
        <v>5345</v>
      </c>
      <c r="I1662" s="1" t="s">
        <v>120</v>
      </c>
      <c r="J1662" s="5">
        <v>3</v>
      </c>
      <c r="K1662" s="5" t="str">
        <f>VLOOKUP(J1662,'Svátky 2023'!A$18:B$20,2,0)</f>
        <v>jiné</v>
      </c>
      <c r="L1662" s="1" t="s">
        <v>30</v>
      </c>
      <c r="M1662" s="1" t="s">
        <v>31</v>
      </c>
      <c r="N1662" s="1" t="s">
        <v>23</v>
      </c>
      <c r="O1662">
        <f t="shared" si="75"/>
        <v>3</v>
      </c>
      <c r="P1662" t="str">
        <f t="shared" si="76"/>
        <v>NE</v>
      </c>
      <c r="Q1662" s="4" t="str">
        <f>IFERROR(VLOOKUP(E1662,'Svátky 2023'!B$2:B$14,1,0),"")</f>
        <v/>
      </c>
      <c r="R1662" t="str">
        <f t="shared" si="77"/>
        <v/>
      </c>
    </row>
    <row r="1663" spans="1:18" x14ac:dyDescent="0.25">
      <c r="A1663" s="1" t="s">
        <v>5346</v>
      </c>
      <c r="B1663" s="1" t="s">
        <v>2387</v>
      </c>
      <c r="C1663" s="1" t="s">
        <v>2388</v>
      </c>
      <c r="D1663" s="1" t="s">
        <v>100</v>
      </c>
      <c r="E1663" s="4">
        <v>45001</v>
      </c>
      <c r="F1663" s="8">
        <v>0.375</v>
      </c>
      <c r="G1663" s="4">
        <v>45007</v>
      </c>
      <c r="H1663" s="1" t="s">
        <v>1870</v>
      </c>
      <c r="I1663" s="1" t="s">
        <v>19</v>
      </c>
      <c r="J1663" s="5">
        <v>2</v>
      </c>
      <c r="K1663" s="5" t="str">
        <f>VLOOKUP(J1663,'Svátky 2023'!A$18:B$20,2,0)</f>
        <v>plánované</v>
      </c>
      <c r="L1663" s="1" t="s">
        <v>21</v>
      </c>
      <c r="M1663" s="1" t="s">
        <v>22</v>
      </c>
      <c r="N1663" s="1" t="s">
        <v>23</v>
      </c>
      <c r="O1663">
        <f t="shared" si="75"/>
        <v>4</v>
      </c>
      <c r="P1663" t="str">
        <f t="shared" si="76"/>
        <v>NE</v>
      </c>
      <c r="Q1663" s="4" t="str">
        <f>IFERROR(VLOOKUP(E1663,'Svátky 2023'!B$2:B$14,1,0),"")</f>
        <v/>
      </c>
      <c r="R1663" t="str">
        <f t="shared" si="77"/>
        <v/>
      </c>
    </row>
    <row r="1664" spans="1:18" x14ac:dyDescent="0.25">
      <c r="A1664" s="1" t="s">
        <v>5347</v>
      </c>
      <c r="B1664" s="1" t="s">
        <v>2390</v>
      </c>
      <c r="C1664" s="1" t="s">
        <v>2391</v>
      </c>
      <c r="D1664" s="1" t="s">
        <v>100</v>
      </c>
      <c r="E1664" s="4">
        <v>45001</v>
      </c>
      <c r="F1664" s="8">
        <v>0.50208333333333333</v>
      </c>
      <c r="G1664" s="4">
        <v>45007</v>
      </c>
      <c r="H1664" s="1" t="s">
        <v>2567</v>
      </c>
      <c r="I1664" s="1" t="s">
        <v>29</v>
      </c>
      <c r="J1664" s="5">
        <v>3</v>
      </c>
      <c r="K1664" s="5" t="str">
        <f>VLOOKUP(J1664,'Svátky 2023'!A$18:B$20,2,0)</f>
        <v>jiné</v>
      </c>
      <c r="L1664" s="1" t="s">
        <v>30</v>
      </c>
      <c r="M1664" s="1" t="s">
        <v>31</v>
      </c>
      <c r="N1664" s="1" t="s">
        <v>23</v>
      </c>
      <c r="O1664">
        <f t="shared" si="75"/>
        <v>4</v>
      </c>
      <c r="P1664" t="str">
        <f t="shared" si="76"/>
        <v>NE</v>
      </c>
      <c r="Q1664" s="4" t="str">
        <f>IFERROR(VLOOKUP(E1664,'Svátky 2023'!B$2:B$14,1,0),"")</f>
        <v/>
      </c>
      <c r="R1664" t="str">
        <f t="shared" si="77"/>
        <v/>
      </c>
    </row>
    <row r="1665" spans="1:18" x14ac:dyDescent="0.25">
      <c r="A1665" s="1" t="s">
        <v>5348</v>
      </c>
      <c r="B1665" s="1" t="s">
        <v>5349</v>
      </c>
      <c r="C1665" s="1" t="s">
        <v>5350</v>
      </c>
      <c r="D1665" s="1" t="s">
        <v>64</v>
      </c>
      <c r="E1665" s="4">
        <v>45005</v>
      </c>
      <c r="F1665" s="8">
        <v>0.33263888888888887</v>
      </c>
      <c r="G1665" s="4">
        <v>45007</v>
      </c>
      <c r="H1665" s="1" t="s">
        <v>2307</v>
      </c>
      <c r="I1665" s="1" t="s">
        <v>38</v>
      </c>
      <c r="J1665" s="5">
        <v>2</v>
      </c>
      <c r="K1665" s="5" t="str">
        <f>VLOOKUP(J1665,'Svátky 2023'!A$18:B$20,2,0)</f>
        <v>plánované</v>
      </c>
      <c r="L1665" s="1" t="s">
        <v>21</v>
      </c>
      <c r="M1665" s="1" t="s">
        <v>22</v>
      </c>
      <c r="N1665" s="1" t="s">
        <v>23</v>
      </c>
      <c r="O1665">
        <f t="shared" si="75"/>
        <v>1</v>
      </c>
      <c r="P1665" t="str">
        <f t="shared" si="76"/>
        <v>NE</v>
      </c>
      <c r="Q1665" s="4" t="str">
        <f>IFERROR(VLOOKUP(E1665,'Svátky 2023'!B$2:B$14,1,0),"")</f>
        <v/>
      </c>
      <c r="R1665" t="str">
        <f t="shared" si="77"/>
        <v/>
      </c>
    </row>
    <row r="1666" spans="1:18" x14ac:dyDescent="0.25">
      <c r="A1666" s="1" t="s">
        <v>5351</v>
      </c>
      <c r="B1666" s="1" t="s">
        <v>5352</v>
      </c>
      <c r="C1666" s="1" t="s">
        <v>5353</v>
      </c>
      <c r="D1666" s="1" t="s">
        <v>64</v>
      </c>
      <c r="E1666" s="4">
        <v>45005</v>
      </c>
      <c r="F1666" s="8">
        <v>0.41180555555555554</v>
      </c>
      <c r="G1666" s="4">
        <v>45007</v>
      </c>
      <c r="H1666" s="1" t="s">
        <v>1416</v>
      </c>
      <c r="I1666" s="1" t="s">
        <v>151</v>
      </c>
      <c r="J1666" s="5">
        <v>2</v>
      </c>
      <c r="K1666" s="5" t="str">
        <f>VLOOKUP(J1666,'Svátky 2023'!A$18:B$20,2,0)</f>
        <v>plánované</v>
      </c>
      <c r="L1666" s="1" t="s">
        <v>21</v>
      </c>
      <c r="M1666" s="1" t="s">
        <v>22</v>
      </c>
      <c r="N1666" s="1" t="s">
        <v>23</v>
      </c>
      <c r="O1666">
        <f t="shared" si="75"/>
        <v>1</v>
      </c>
      <c r="P1666" t="str">
        <f t="shared" si="76"/>
        <v>NE</v>
      </c>
      <c r="Q1666" s="4" t="str">
        <f>IFERROR(VLOOKUP(E1666,'Svátky 2023'!B$2:B$14,1,0),"")</f>
        <v/>
      </c>
      <c r="R1666" t="str">
        <f t="shared" si="77"/>
        <v/>
      </c>
    </row>
    <row r="1667" spans="1:18" x14ac:dyDescent="0.25">
      <c r="A1667" s="1" t="s">
        <v>5354</v>
      </c>
      <c r="B1667" s="1" t="s">
        <v>5355</v>
      </c>
      <c r="C1667" s="1" t="s">
        <v>5356</v>
      </c>
      <c r="D1667" s="1" t="s">
        <v>35</v>
      </c>
      <c r="E1667" s="4">
        <v>45005</v>
      </c>
      <c r="F1667" s="8">
        <v>0.42291666666666666</v>
      </c>
      <c r="G1667" s="4">
        <v>45007</v>
      </c>
      <c r="H1667" s="1" t="s">
        <v>343</v>
      </c>
      <c r="I1667" s="1" t="s">
        <v>151</v>
      </c>
      <c r="J1667" s="5">
        <v>2</v>
      </c>
      <c r="K1667" s="5" t="str">
        <f>VLOOKUP(J1667,'Svátky 2023'!A$18:B$20,2,0)</f>
        <v>plánované</v>
      </c>
      <c r="L1667" s="1" t="s">
        <v>21</v>
      </c>
      <c r="M1667" s="1" t="s">
        <v>22</v>
      </c>
      <c r="N1667" s="1" t="s">
        <v>23</v>
      </c>
      <c r="O1667">
        <f t="shared" ref="O1667:O1730" si="78">WEEKDAY(E1667,2)</f>
        <v>1</v>
      </c>
      <c r="P1667" t="str">
        <f t="shared" ref="P1667:P1730" si="79">IF(F1667&gt;V$1,"ANO",IF(F1667&lt;X$1,"ANO","NE"))</f>
        <v>NE</v>
      </c>
      <c r="Q1667" s="4" t="str">
        <f>IFERROR(VLOOKUP(E1667,'Svátky 2023'!B$2:B$14,1,0),"")</f>
        <v/>
      </c>
      <c r="R1667" t="str">
        <f t="shared" ref="R1667:R1730" si="80">IF(OR(O1667&gt;5,P1667="ANO",Q1667&lt;&gt;""),"ANO","")</f>
        <v/>
      </c>
    </row>
    <row r="1668" spans="1:18" x14ac:dyDescent="0.25">
      <c r="A1668" s="1" t="s">
        <v>5357</v>
      </c>
      <c r="B1668" s="1" t="s">
        <v>5358</v>
      </c>
      <c r="C1668" s="1" t="s">
        <v>5359</v>
      </c>
      <c r="D1668" s="1" t="s">
        <v>48</v>
      </c>
      <c r="E1668" s="4">
        <v>45005</v>
      </c>
      <c r="F1668" s="8">
        <v>0.4465277777777778</v>
      </c>
      <c r="G1668" s="4">
        <v>45007</v>
      </c>
      <c r="H1668" s="1" t="s">
        <v>1027</v>
      </c>
      <c r="I1668" s="1" t="s">
        <v>151</v>
      </c>
      <c r="J1668" s="5">
        <v>2</v>
      </c>
      <c r="K1668" s="5" t="str">
        <f>VLOOKUP(J1668,'Svátky 2023'!A$18:B$20,2,0)</f>
        <v>plánované</v>
      </c>
      <c r="L1668" s="1" t="s">
        <v>21</v>
      </c>
      <c r="M1668" s="1" t="s">
        <v>22</v>
      </c>
      <c r="N1668" s="1" t="s">
        <v>23</v>
      </c>
      <c r="O1668">
        <f t="shared" si="78"/>
        <v>1</v>
      </c>
      <c r="P1668" t="str">
        <f t="shared" si="79"/>
        <v>NE</v>
      </c>
      <c r="Q1668" s="4" t="str">
        <f>IFERROR(VLOOKUP(E1668,'Svátky 2023'!B$2:B$14,1,0),"")</f>
        <v/>
      </c>
      <c r="R1668" t="str">
        <f t="shared" si="80"/>
        <v/>
      </c>
    </row>
    <row r="1669" spans="1:18" x14ac:dyDescent="0.25">
      <c r="A1669" s="1" t="s">
        <v>5360</v>
      </c>
      <c r="B1669" s="1" t="s">
        <v>5361</v>
      </c>
      <c r="C1669" s="1" t="s">
        <v>5362</v>
      </c>
      <c r="D1669" s="1" t="s">
        <v>48</v>
      </c>
      <c r="E1669" s="4">
        <v>45005</v>
      </c>
      <c r="F1669" s="8">
        <v>0.45208333333333334</v>
      </c>
      <c r="G1669" s="4">
        <v>45007</v>
      </c>
      <c r="H1669" s="1" t="s">
        <v>1139</v>
      </c>
      <c r="I1669" s="1" t="s">
        <v>151</v>
      </c>
      <c r="J1669" s="5">
        <v>2</v>
      </c>
      <c r="K1669" s="5" t="str">
        <f>VLOOKUP(J1669,'Svátky 2023'!A$18:B$20,2,0)</f>
        <v>plánované</v>
      </c>
      <c r="L1669" s="1" t="s">
        <v>21</v>
      </c>
      <c r="M1669" s="1" t="s">
        <v>22</v>
      </c>
      <c r="N1669" s="1" t="s">
        <v>23</v>
      </c>
      <c r="O1669">
        <f t="shared" si="78"/>
        <v>1</v>
      </c>
      <c r="P1669" t="str">
        <f t="shared" si="79"/>
        <v>NE</v>
      </c>
      <c r="Q1669" s="4" t="str">
        <f>IFERROR(VLOOKUP(E1669,'Svátky 2023'!B$2:B$14,1,0),"")</f>
        <v/>
      </c>
      <c r="R1669" t="str">
        <f t="shared" si="80"/>
        <v/>
      </c>
    </row>
    <row r="1670" spans="1:18" x14ac:dyDescent="0.25">
      <c r="A1670" s="1" t="s">
        <v>5363</v>
      </c>
      <c r="B1670" s="1" t="s">
        <v>5364</v>
      </c>
      <c r="C1670" s="1" t="s">
        <v>5365</v>
      </c>
      <c r="D1670" s="1" t="s">
        <v>100</v>
      </c>
      <c r="E1670" s="4">
        <v>45005</v>
      </c>
      <c r="F1670" s="8">
        <v>0.46111111111111108</v>
      </c>
      <c r="G1670" s="4">
        <v>45007</v>
      </c>
      <c r="H1670" s="1" t="s">
        <v>402</v>
      </c>
      <c r="I1670" s="1" t="s">
        <v>151</v>
      </c>
      <c r="J1670" s="5">
        <v>2</v>
      </c>
      <c r="K1670" s="5" t="str">
        <f>VLOOKUP(J1670,'Svátky 2023'!A$18:B$20,2,0)</f>
        <v>plánované</v>
      </c>
      <c r="L1670" s="1" t="s">
        <v>21</v>
      </c>
      <c r="M1670" s="1" t="s">
        <v>22</v>
      </c>
      <c r="N1670" s="1" t="s">
        <v>23</v>
      </c>
      <c r="O1670">
        <f t="shared" si="78"/>
        <v>1</v>
      </c>
      <c r="P1670" t="str">
        <f t="shared" si="79"/>
        <v>NE</v>
      </c>
      <c r="Q1670" s="4" t="str">
        <f>IFERROR(VLOOKUP(E1670,'Svátky 2023'!B$2:B$14,1,0),"")</f>
        <v/>
      </c>
      <c r="R1670" t="str">
        <f t="shared" si="80"/>
        <v/>
      </c>
    </row>
    <row r="1671" spans="1:18" x14ac:dyDescent="0.25">
      <c r="A1671" s="1" t="s">
        <v>5366</v>
      </c>
      <c r="B1671" s="1" t="s">
        <v>5367</v>
      </c>
      <c r="C1671" s="1" t="s">
        <v>5368</v>
      </c>
      <c r="D1671" s="1" t="s">
        <v>48</v>
      </c>
      <c r="E1671" s="4">
        <v>45005</v>
      </c>
      <c r="F1671" s="8">
        <v>0.46180555555555558</v>
      </c>
      <c r="G1671" s="4">
        <v>45007</v>
      </c>
      <c r="H1671" s="1" t="s">
        <v>297</v>
      </c>
      <c r="I1671" s="1" t="s">
        <v>51</v>
      </c>
      <c r="J1671" s="5">
        <v>2</v>
      </c>
      <c r="K1671" s="5" t="str">
        <f>VLOOKUP(J1671,'Svátky 2023'!A$18:B$20,2,0)</f>
        <v>plánované</v>
      </c>
      <c r="L1671" s="1" t="s">
        <v>21</v>
      </c>
      <c r="M1671" s="1" t="s">
        <v>22</v>
      </c>
      <c r="N1671" s="1" t="s">
        <v>23</v>
      </c>
      <c r="O1671">
        <f t="shared" si="78"/>
        <v>1</v>
      </c>
      <c r="P1671" t="str">
        <f t="shared" si="79"/>
        <v>NE</v>
      </c>
      <c r="Q1671" s="4" t="str">
        <f>IFERROR(VLOOKUP(E1671,'Svátky 2023'!B$2:B$14,1,0),"")</f>
        <v/>
      </c>
      <c r="R1671" t="str">
        <f t="shared" si="80"/>
        <v/>
      </c>
    </row>
    <row r="1672" spans="1:18" x14ac:dyDescent="0.25">
      <c r="A1672" s="1" t="s">
        <v>5369</v>
      </c>
      <c r="B1672" s="1" t="s">
        <v>5370</v>
      </c>
      <c r="C1672" s="1" t="s">
        <v>5371</v>
      </c>
      <c r="D1672" s="1" t="s">
        <v>100</v>
      </c>
      <c r="E1672" s="4">
        <v>45005</v>
      </c>
      <c r="F1672" s="8">
        <v>0.50416666666666665</v>
      </c>
      <c r="G1672" s="4">
        <v>45007</v>
      </c>
      <c r="H1672" s="1" t="s">
        <v>238</v>
      </c>
      <c r="I1672" s="1" t="s">
        <v>145</v>
      </c>
      <c r="J1672" s="5">
        <v>3</v>
      </c>
      <c r="K1672" s="5" t="str">
        <f>VLOOKUP(J1672,'Svátky 2023'!A$18:B$20,2,0)</f>
        <v>jiné</v>
      </c>
      <c r="L1672" s="1" t="s">
        <v>30</v>
      </c>
      <c r="M1672" s="1" t="s">
        <v>31</v>
      </c>
      <c r="N1672" s="1" t="s">
        <v>23</v>
      </c>
      <c r="O1672">
        <f t="shared" si="78"/>
        <v>1</v>
      </c>
      <c r="P1672" t="str">
        <f t="shared" si="79"/>
        <v>NE</v>
      </c>
      <c r="Q1672" s="4" t="str">
        <f>IFERROR(VLOOKUP(E1672,'Svátky 2023'!B$2:B$14,1,0),"")</f>
        <v/>
      </c>
      <c r="R1672" t="str">
        <f t="shared" si="80"/>
        <v/>
      </c>
    </row>
    <row r="1673" spans="1:18" x14ac:dyDescent="0.25">
      <c r="A1673" s="1" t="s">
        <v>5372</v>
      </c>
      <c r="B1673" s="1" t="s">
        <v>5373</v>
      </c>
      <c r="C1673" s="1" t="s">
        <v>5374</v>
      </c>
      <c r="D1673" s="1" t="s">
        <v>35</v>
      </c>
      <c r="E1673" s="4">
        <v>45005</v>
      </c>
      <c r="F1673" s="8">
        <v>0.5131944444444444</v>
      </c>
      <c r="G1673" s="4">
        <v>45007</v>
      </c>
      <c r="H1673" s="1" t="s">
        <v>437</v>
      </c>
      <c r="I1673" s="1" t="s">
        <v>145</v>
      </c>
      <c r="J1673" s="5">
        <v>3</v>
      </c>
      <c r="K1673" s="5" t="str">
        <f>VLOOKUP(J1673,'Svátky 2023'!A$18:B$20,2,0)</f>
        <v>jiné</v>
      </c>
      <c r="L1673" s="1" t="s">
        <v>30</v>
      </c>
      <c r="M1673" s="1" t="s">
        <v>31</v>
      </c>
      <c r="N1673" s="1" t="s">
        <v>23</v>
      </c>
      <c r="O1673">
        <f t="shared" si="78"/>
        <v>1</v>
      </c>
      <c r="P1673" t="str">
        <f t="shared" si="79"/>
        <v>NE</v>
      </c>
      <c r="Q1673" s="4" t="str">
        <f>IFERROR(VLOOKUP(E1673,'Svátky 2023'!B$2:B$14,1,0),"")</f>
        <v/>
      </c>
      <c r="R1673" t="str">
        <f t="shared" si="80"/>
        <v/>
      </c>
    </row>
    <row r="1674" spans="1:18" x14ac:dyDescent="0.25">
      <c r="A1674" s="1" t="s">
        <v>5375</v>
      </c>
      <c r="B1674" s="1" t="s">
        <v>5376</v>
      </c>
      <c r="C1674" s="1" t="s">
        <v>5377</v>
      </c>
      <c r="D1674" s="1" t="s">
        <v>48</v>
      </c>
      <c r="E1674" s="4">
        <v>45005</v>
      </c>
      <c r="F1674" s="8">
        <v>0.56041666666666667</v>
      </c>
      <c r="G1674" s="4">
        <v>45007</v>
      </c>
      <c r="H1674" s="1" t="s">
        <v>511</v>
      </c>
      <c r="I1674" s="1" t="s">
        <v>145</v>
      </c>
      <c r="J1674" s="5">
        <v>3</v>
      </c>
      <c r="K1674" s="5" t="str">
        <f>VLOOKUP(J1674,'Svátky 2023'!A$18:B$20,2,0)</f>
        <v>jiné</v>
      </c>
      <c r="L1674" s="1" t="s">
        <v>30</v>
      </c>
      <c r="M1674" s="1" t="s">
        <v>31</v>
      </c>
      <c r="N1674" s="1" t="s">
        <v>23</v>
      </c>
      <c r="O1674">
        <f t="shared" si="78"/>
        <v>1</v>
      </c>
      <c r="P1674" t="str">
        <f t="shared" si="79"/>
        <v>NE</v>
      </c>
      <c r="Q1674" s="4" t="str">
        <f>IFERROR(VLOOKUP(E1674,'Svátky 2023'!B$2:B$14,1,0),"")</f>
        <v/>
      </c>
      <c r="R1674" t="str">
        <f t="shared" si="80"/>
        <v/>
      </c>
    </row>
    <row r="1675" spans="1:18" x14ac:dyDescent="0.25">
      <c r="A1675" s="1" t="s">
        <v>5378</v>
      </c>
      <c r="B1675" s="1" t="s">
        <v>5379</v>
      </c>
      <c r="C1675" s="1" t="s">
        <v>5380</v>
      </c>
      <c r="D1675" s="1" t="s">
        <v>48</v>
      </c>
      <c r="E1675" s="4">
        <v>45005</v>
      </c>
      <c r="F1675" s="8">
        <v>0.59513888888888888</v>
      </c>
      <c r="G1675" s="4">
        <v>45007</v>
      </c>
      <c r="H1675" s="1" t="s">
        <v>1051</v>
      </c>
      <c r="I1675" s="1" t="s">
        <v>1300</v>
      </c>
      <c r="J1675" s="5">
        <v>3</v>
      </c>
      <c r="K1675" s="5" t="str">
        <f>VLOOKUP(J1675,'Svátky 2023'!A$18:B$20,2,0)</f>
        <v>jiné</v>
      </c>
      <c r="L1675" s="1" t="s">
        <v>21</v>
      </c>
      <c r="M1675" s="1" t="s">
        <v>22</v>
      </c>
      <c r="N1675" s="1" t="s">
        <v>733</v>
      </c>
      <c r="O1675">
        <f t="shared" si="78"/>
        <v>1</v>
      </c>
      <c r="P1675" t="str">
        <f t="shared" si="79"/>
        <v>NE</v>
      </c>
      <c r="Q1675" s="4" t="str">
        <f>IFERROR(VLOOKUP(E1675,'Svátky 2023'!B$2:B$14,1,0),"")</f>
        <v/>
      </c>
      <c r="R1675" t="str">
        <f t="shared" si="80"/>
        <v/>
      </c>
    </row>
    <row r="1676" spans="1:18" x14ac:dyDescent="0.25">
      <c r="A1676" s="1" t="s">
        <v>5381</v>
      </c>
      <c r="B1676" s="1" t="s">
        <v>5382</v>
      </c>
      <c r="C1676" s="1" t="s">
        <v>5383</v>
      </c>
      <c r="D1676" s="1" t="s">
        <v>16</v>
      </c>
      <c r="E1676" s="4">
        <v>45006</v>
      </c>
      <c r="F1676" s="8">
        <v>0.38125000000000003</v>
      </c>
      <c r="G1676" s="4">
        <v>45007</v>
      </c>
      <c r="H1676" s="1" t="s">
        <v>2575</v>
      </c>
      <c r="I1676" s="1" t="s">
        <v>19</v>
      </c>
      <c r="J1676" s="5">
        <v>2</v>
      </c>
      <c r="K1676" s="5" t="str">
        <f>VLOOKUP(J1676,'Svátky 2023'!A$18:B$20,2,0)</f>
        <v>plánované</v>
      </c>
      <c r="L1676" s="1" t="s">
        <v>21</v>
      </c>
      <c r="M1676" s="1" t="s">
        <v>20</v>
      </c>
      <c r="N1676" s="1" t="s">
        <v>23</v>
      </c>
      <c r="O1676">
        <f t="shared" si="78"/>
        <v>2</v>
      </c>
      <c r="P1676" t="str">
        <f t="shared" si="79"/>
        <v>NE</v>
      </c>
      <c r="Q1676" s="4" t="str">
        <f>IFERROR(VLOOKUP(E1676,'Svátky 2023'!B$2:B$14,1,0),"")</f>
        <v/>
      </c>
      <c r="R1676" t="str">
        <f t="shared" si="80"/>
        <v/>
      </c>
    </row>
    <row r="1677" spans="1:18" x14ac:dyDescent="0.25">
      <c r="A1677" s="1" t="s">
        <v>5384</v>
      </c>
      <c r="B1677" s="1" t="s">
        <v>5385</v>
      </c>
      <c r="C1677" s="1" t="s">
        <v>5386</v>
      </c>
      <c r="D1677" s="1" t="s">
        <v>100</v>
      </c>
      <c r="E1677" s="4">
        <v>45006</v>
      </c>
      <c r="F1677" s="8">
        <v>0.38958333333333334</v>
      </c>
      <c r="G1677" s="4">
        <v>45007</v>
      </c>
      <c r="H1677" s="1" t="s">
        <v>2718</v>
      </c>
      <c r="I1677" s="1" t="s">
        <v>19</v>
      </c>
      <c r="J1677" s="5">
        <v>2</v>
      </c>
      <c r="K1677" s="5" t="str">
        <f>VLOOKUP(J1677,'Svátky 2023'!A$18:B$20,2,0)</f>
        <v>plánované</v>
      </c>
      <c r="L1677" s="1" t="s">
        <v>21</v>
      </c>
      <c r="M1677" s="1" t="s">
        <v>20</v>
      </c>
      <c r="N1677" s="1" t="s">
        <v>23</v>
      </c>
      <c r="O1677">
        <f t="shared" si="78"/>
        <v>2</v>
      </c>
      <c r="P1677" t="str">
        <f t="shared" si="79"/>
        <v>NE</v>
      </c>
      <c r="Q1677" s="4" t="str">
        <f>IFERROR(VLOOKUP(E1677,'Svátky 2023'!B$2:B$14,1,0),"")</f>
        <v/>
      </c>
      <c r="R1677" t="str">
        <f t="shared" si="80"/>
        <v/>
      </c>
    </row>
    <row r="1678" spans="1:18" x14ac:dyDescent="0.25">
      <c r="A1678" s="1" t="s">
        <v>5387</v>
      </c>
      <c r="B1678" s="1" t="s">
        <v>5388</v>
      </c>
      <c r="C1678" s="1" t="s">
        <v>5389</v>
      </c>
      <c r="D1678" s="1" t="s">
        <v>35</v>
      </c>
      <c r="E1678" s="4">
        <v>45006</v>
      </c>
      <c r="F1678" s="8">
        <v>0.73749999999999993</v>
      </c>
      <c r="G1678" s="4">
        <v>45007</v>
      </c>
      <c r="H1678" s="1" t="s">
        <v>85</v>
      </c>
      <c r="I1678" s="1" t="s">
        <v>1300</v>
      </c>
      <c r="J1678" s="5">
        <v>1</v>
      </c>
      <c r="K1678" s="5" t="str">
        <f>VLOOKUP(J1678,'Svátky 2023'!A$18:B$20,2,0)</f>
        <v>neodkladné</v>
      </c>
      <c r="L1678" s="1" t="s">
        <v>22</v>
      </c>
      <c r="M1678" s="1" t="s">
        <v>22</v>
      </c>
      <c r="N1678" s="1" t="s">
        <v>733</v>
      </c>
      <c r="O1678">
        <f t="shared" si="78"/>
        <v>2</v>
      </c>
      <c r="P1678" t="str">
        <f t="shared" si="79"/>
        <v>ANO</v>
      </c>
      <c r="Q1678" s="4" t="str">
        <f>IFERROR(VLOOKUP(E1678,'Svátky 2023'!B$2:B$14,1,0),"")</f>
        <v/>
      </c>
      <c r="R1678" t="str">
        <f t="shared" si="80"/>
        <v>ANO</v>
      </c>
    </row>
    <row r="1679" spans="1:18" x14ac:dyDescent="0.25">
      <c r="A1679" s="1" t="s">
        <v>5390</v>
      </c>
      <c r="B1679" s="1" t="s">
        <v>5391</v>
      </c>
      <c r="C1679" s="1" t="s">
        <v>5392</v>
      </c>
      <c r="D1679" s="1" t="s">
        <v>35</v>
      </c>
      <c r="E1679" s="4">
        <v>45006</v>
      </c>
      <c r="F1679" s="8">
        <v>0.77708333333333324</v>
      </c>
      <c r="G1679" s="4">
        <v>45007</v>
      </c>
      <c r="H1679" s="1" t="s">
        <v>959</v>
      </c>
      <c r="I1679" s="1" t="s">
        <v>29</v>
      </c>
      <c r="J1679" s="5">
        <v>3</v>
      </c>
      <c r="K1679" s="5" t="str">
        <f>VLOOKUP(J1679,'Svátky 2023'!A$18:B$20,2,0)</f>
        <v>jiné</v>
      </c>
      <c r="L1679" s="1" t="s">
        <v>30</v>
      </c>
      <c r="M1679" s="1" t="s">
        <v>31</v>
      </c>
      <c r="N1679" s="1" t="s">
        <v>23</v>
      </c>
      <c r="O1679">
        <f t="shared" si="78"/>
        <v>2</v>
      </c>
      <c r="P1679" t="str">
        <f t="shared" si="79"/>
        <v>ANO</v>
      </c>
      <c r="Q1679" s="4" t="str">
        <f>IFERROR(VLOOKUP(E1679,'Svátky 2023'!B$2:B$14,1,0),"")</f>
        <v/>
      </c>
      <c r="R1679" t="str">
        <f t="shared" si="80"/>
        <v>ANO</v>
      </c>
    </row>
    <row r="1680" spans="1:18" x14ac:dyDescent="0.25">
      <c r="A1680" s="1" t="s">
        <v>5393</v>
      </c>
      <c r="B1680" s="1" t="s">
        <v>5394</v>
      </c>
      <c r="C1680" s="1" t="s">
        <v>5395</v>
      </c>
      <c r="D1680" s="1" t="s">
        <v>35</v>
      </c>
      <c r="E1680" s="4">
        <v>45006</v>
      </c>
      <c r="F1680" s="8">
        <v>0.42777777777777781</v>
      </c>
      <c r="G1680" s="4">
        <v>45008</v>
      </c>
      <c r="H1680" s="1" t="s">
        <v>2089</v>
      </c>
      <c r="I1680" s="1" t="s">
        <v>151</v>
      </c>
      <c r="J1680" s="5">
        <v>2</v>
      </c>
      <c r="K1680" s="5" t="str">
        <f>VLOOKUP(J1680,'Svátky 2023'!A$18:B$20,2,0)</f>
        <v>plánované</v>
      </c>
      <c r="L1680" s="1" t="s">
        <v>21</v>
      </c>
      <c r="M1680" s="1" t="s">
        <v>22</v>
      </c>
      <c r="N1680" s="1" t="s">
        <v>23</v>
      </c>
      <c r="O1680">
        <f t="shared" si="78"/>
        <v>2</v>
      </c>
      <c r="P1680" t="str">
        <f t="shared" si="79"/>
        <v>NE</v>
      </c>
      <c r="Q1680" s="4" t="str">
        <f>IFERROR(VLOOKUP(E1680,'Svátky 2023'!B$2:B$14,1,0),"")</f>
        <v/>
      </c>
      <c r="R1680" t="str">
        <f t="shared" si="80"/>
        <v/>
      </c>
    </row>
    <row r="1681" spans="1:18" x14ac:dyDescent="0.25">
      <c r="A1681" s="1" t="s">
        <v>5396</v>
      </c>
      <c r="B1681" s="1" t="s">
        <v>5397</v>
      </c>
      <c r="C1681" s="1" t="s">
        <v>5398</v>
      </c>
      <c r="D1681" s="1" t="s">
        <v>35</v>
      </c>
      <c r="E1681" s="4">
        <v>44999</v>
      </c>
      <c r="F1681" s="8">
        <v>0.63680555555555551</v>
      </c>
      <c r="G1681" s="4">
        <v>45008</v>
      </c>
      <c r="H1681" s="1" t="s">
        <v>292</v>
      </c>
      <c r="I1681" s="1" t="s">
        <v>51</v>
      </c>
      <c r="J1681" s="5">
        <v>2</v>
      </c>
      <c r="K1681" s="5" t="str">
        <f>VLOOKUP(J1681,'Svátky 2023'!A$18:B$20,2,0)</f>
        <v>plánované</v>
      </c>
      <c r="L1681" s="1" t="s">
        <v>21</v>
      </c>
      <c r="M1681" s="1" t="s">
        <v>22</v>
      </c>
      <c r="N1681" s="1" t="s">
        <v>23</v>
      </c>
      <c r="O1681">
        <f t="shared" si="78"/>
        <v>2</v>
      </c>
      <c r="P1681" t="str">
        <f t="shared" si="79"/>
        <v>ANO</v>
      </c>
      <c r="Q1681" s="4" t="str">
        <f>IFERROR(VLOOKUP(E1681,'Svátky 2023'!B$2:B$14,1,0),"")</f>
        <v/>
      </c>
      <c r="R1681" t="str">
        <f t="shared" si="80"/>
        <v>ANO</v>
      </c>
    </row>
    <row r="1682" spans="1:18" x14ac:dyDescent="0.25">
      <c r="A1682" s="1" t="s">
        <v>5399</v>
      </c>
      <c r="B1682" s="1" t="s">
        <v>5400</v>
      </c>
      <c r="C1682" s="1" t="s">
        <v>5401</v>
      </c>
      <c r="D1682" s="1" t="s">
        <v>48</v>
      </c>
      <c r="E1682" s="4">
        <v>45002</v>
      </c>
      <c r="F1682" s="8">
        <v>0.51666666666666672</v>
      </c>
      <c r="G1682" s="4">
        <v>45008</v>
      </c>
      <c r="H1682" s="1" t="s">
        <v>1341</v>
      </c>
      <c r="I1682" s="1" t="s">
        <v>19</v>
      </c>
      <c r="J1682" s="5">
        <v>1</v>
      </c>
      <c r="K1682" s="5" t="str">
        <f>VLOOKUP(J1682,'Svátky 2023'!A$18:B$20,2,0)</f>
        <v>neodkladné</v>
      </c>
      <c r="L1682" s="1" t="s">
        <v>23</v>
      </c>
      <c r="M1682" s="1" t="s">
        <v>22</v>
      </c>
      <c r="N1682" s="1" t="s">
        <v>23</v>
      </c>
      <c r="O1682">
        <f t="shared" si="78"/>
        <v>5</v>
      </c>
      <c r="P1682" t="str">
        <f t="shared" si="79"/>
        <v>NE</v>
      </c>
      <c r="Q1682" s="4" t="str">
        <f>IFERROR(VLOOKUP(E1682,'Svátky 2023'!B$2:B$14,1,0),"")</f>
        <v/>
      </c>
      <c r="R1682" t="str">
        <f t="shared" si="80"/>
        <v/>
      </c>
    </row>
    <row r="1683" spans="1:18" x14ac:dyDescent="0.25">
      <c r="A1683" s="1" t="s">
        <v>5402</v>
      </c>
      <c r="B1683" s="1" t="s">
        <v>5403</v>
      </c>
      <c r="C1683" s="1" t="s">
        <v>5404</v>
      </c>
      <c r="D1683" s="1" t="s">
        <v>35</v>
      </c>
      <c r="E1683" s="4">
        <v>45002</v>
      </c>
      <c r="F1683" s="8">
        <v>0.5180555555555556</v>
      </c>
      <c r="G1683" s="4">
        <v>45008</v>
      </c>
      <c r="H1683" s="1" t="s">
        <v>825</v>
      </c>
      <c r="I1683" s="1" t="s">
        <v>29</v>
      </c>
      <c r="J1683" s="5">
        <v>3</v>
      </c>
      <c r="K1683" s="5" t="str">
        <f>VLOOKUP(J1683,'Svátky 2023'!A$18:B$20,2,0)</f>
        <v>jiné</v>
      </c>
      <c r="L1683" s="1" t="s">
        <v>30</v>
      </c>
      <c r="M1683" s="1" t="s">
        <v>31</v>
      </c>
      <c r="N1683" s="1" t="s">
        <v>23</v>
      </c>
      <c r="O1683">
        <f t="shared" si="78"/>
        <v>5</v>
      </c>
      <c r="P1683" t="str">
        <f t="shared" si="79"/>
        <v>NE</v>
      </c>
      <c r="Q1683" s="4" t="str">
        <f>IFERROR(VLOOKUP(E1683,'Svátky 2023'!B$2:B$14,1,0),"")</f>
        <v/>
      </c>
      <c r="R1683" t="str">
        <f t="shared" si="80"/>
        <v/>
      </c>
    </row>
    <row r="1684" spans="1:18" x14ac:dyDescent="0.25">
      <c r="A1684" s="1" t="s">
        <v>5405</v>
      </c>
      <c r="B1684" s="1" t="s">
        <v>5017</v>
      </c>
      <c r="C1684" s="1" t="s">
        <v>5018</v>
      </c>
      <c r="D1684" s="1" t="s">
        <v>48</v>
      </c>
      <c r="E1684" s="4">
        <v>45005</v>
      </c>
      <c r="F1684" s="8">
        <v>7.4999999999999997E-2</v>
      </c>
      <c r="G1684" s="4">
        <v>45008</v>
      </c>
      <c r="H1684" s="1" t="s">
        <v>297</v>
      </c>
      <c r="I1684" s="1" t="s">
        <v>19</v>
      </c>
      <c r="J1684" s="5">
        <v>1</v>
      </c>
      <c r="K1684" s="5" t="str">
        <f>VLOOKUP(J1684,'Svátky 2023'!A$18:B$20,2,0)</f>
        <v>neodkladné</v>
      </c>
      <c r="L1684" s="1" t="s">
        <v>21</v>
      </c>
      <c r="M1684" s="1" t="s">
        <v>22</v>
      </c>
      <c r="N1684" s="1" t="s">
        <v>23</v>
      </c>
      <c r="O1684">
        <f t="shared" si="78"/>
        <v>1</v>
      </c>
      <c r="P1684" t="str">
        <f t="shared" si="79"/>
        <v>ANO</v>
      </c>
      <c r="Q1684" s="4" t="str">
        <f>IFERROR(VLOOKUP(E1684,'Svátky 2023'!B$2:B$14,1,0),"")</f>
        <v/>
      </c>
      <c r="R1684" t="str">
        <f t="shared" si="80"/>
        <v>ANO</v>
      </c>
    </row>
    <row r="1685" spans="1:18" x14ac:dyDescent="0.25">
      <c r="A1685" s="1" t="s">
        <v>5406</v>
      </c>
      <c r="B1685" s="1" t="s">
        <v>5407</v>
      </c>
      <c r="C1685" s="1" t="s">
        <v>5408</v>
      </c>
      <c r="D1685" s="1" t="s">
        <v>35</v>
      </c>
      <c r="E1685" s="4">
        <v>45005</v>
      </c>
      <c r="F1685" s="8">
        <v>0.44375000000000003</v>
      </c>
      <c r="G1685" s="4">
        <v>45008</v>
      </c>
      <c r="H1685" s="1" t="s">
        <v>238</v>
      </c>
      <c r="I1685" s="1" t="s">
        <v>151</v>
      </c>
      <c r="J1685" s="5">
        <v>2</v>
      </c>
      <c r="K1685" s="5" t="str">
        <f>VLOOKUP(J1685,'Svátky 2023'!A$18:B$20,2,0)</f>
        <v>plánované</v>
      </c>
      <c r="L1685" s="1" t="s">
        <v>21</v>
      </c>
      <c r="M1685" s="1" t="s">
        <v>22</v>
      </c>
      <c r="N1685" s="1" t="s">
        <v>23</v>
      </c>
      <c r="O1685">
        <f t="shared" si="78"/>
        <v>1</v>
      </c>
      <c r="P1685" t="str">
        <f t="shared" si="79"/>
        <v>NE</v>
      </c>
      <c r="Q1685" s="4" t="str">
        <f>IFERROR(VLOOKUP(E1685,'Svátky 2023'!B$2:B$14,1,0),"")</f>
        <v/>
      </c>
      <c r="R1685" t="str">
        <f t="shared" si="80"/>
        <v/>
      </c>
    </row>
    <row r="1686" spans="1:18" x14ac:dyDescent="0.25">
      <c r="A1686" s="1" t="s">
        <v>5409</v>
      </c>
      <c r="B1686" s="1" t="s">
        <v>5410</v>
      </c>
      <c r="C1686" s="1" t="s">
        <v>5411</v>
      </c>
      <c r="D1686" s="1" t="s">
        <v>35</v>
      </c>
      <c r="E1686" s="4">
        <v>45005</v>
      </c>
      <c r="F1686" s="8">
        <v>0.61388888888888882</v>
      </c>
      <c r="G1686" s="4">
        <v>45008</v>
      </c>
      <c r="H1686" s="1" t="s">
        <v>3660</v>
      </c>
      <c r="I1686" s="1" t="s">
        <v>38</v>
      </c>
      <c r="J1686" s="5">
        <v>3</v>
      </c>
      <c r="K1686" s="5" t="str">
        <f>VLOOKUP(J1686,'Svátky 2023'!A$18:B$20,2,0)</f>
        <v>jiné</v>
      </c>
      <c r="L1686" s="1" t="s">
        <v>23</v>
      </c>
      <c r="M1686" s="1" t="s">
        <v>22</v>
      </c>
      <c r="N1686" s="1" t="s">
        <v>23</v>
      </c>
      <c r="O1686">
        <f t="shared" si="78"/>
        <v>1</v>
      </c>
      <c r="P1686" t="str">
        <f t="shared" si="79"/>
        <v>NE</v>
      </c>
      <c r="Q1686" s="4" t="str">
        <f>IFERROR(VLOOKUP(E1686,'Svátky 2023'!B$2:B$14,1,0),"")</f>
        <v/>
      </c>
      <c r="R1686" t="str">
        <f t="shared" si="80"/>
        <v/>
      </c>
    </row>
    <row r="1687" spans="1:18" x14ac:dyDescent="0.25">
      <c r="A1687" s="1" t="s">
        <v>5412</v>
      </c>
      <c r="B1687" s="1" t="s">
        <v>5413</v>
      </c>
      <c r="C1687" s="1" t="s">
        <v>5414</v>
      </c>
      <c r="D1687" s="1" t="s">
        <v>35</v>
      </c>
      <c r="E1687" s="4">
        <v>45005</v>
      </c>
      <c r="F1687" s="8">
        <v>0.62152777777777779</v>
      </c>
      <c r="G1687" s="4">
        <v>45008</v>
      </c>
      <c r="H1687" s="1" t="s">
        <v>1845</v>
      </c>
      <c r="I1687" s="1" t="s">
        <v>44</v>
      </c>
      <c r="J1687" s="5">
        <v>3</v>
      </c>
      <c r="K1687" s="5" t="str">
        <f>VLOOKUP(J1687,'Svátky 2023'!A$18:B$20,2,0)</f>
        <v>jiné</v>
      </c>
      <c r="L1687" s="1" t="s">
        <v>30</v>
      </c>
      <c r="M1687" s="1" t="s">
        <v>31</v>
      </c>
      <c r="N1687" s="1" t="s">
        <v>23</v>
      </c>
      <c r="O1687">
        <f t="shared" si="78"/>
        <v>1</v>
      </c>
      <c r="P1687" t="str">
        <f t="shared" si="79"/>
        <v>NE</v>
      </c>
      <c r="Q1687" s="4" t="str">
        <f>IFERROR(VLOOKUP(E1687,'Svátky 2023'!B$2:B$14,1,0),"")</f>
        <v/>
      </c>
      <c r="R1687" t="str">
        <f t="shared" si="80"/>
        <v/>
      </c>
    </row>
    <row r="1688" spans="1:18" x14ac:dyDescent="0.25">
      <c r="A1688" s="1" t="s">
        <v>5415</v>
      </c>
      <c r="B1688" s="1" t="s">
        <v>5416</v>
      </c>
      <c r="C1688" s="1" t="s">
        <v>5417</v>
      </c>
      <c r="D1688" s="1" t="s">
        <v>48</v>
      </c>
      <c r="E1688" s="4">
        <v>45005</v>
      </c>
      <c r="F1688" s="8">
        <v>0.88541666666666663</v>
      </c>
      <c r="G1688" s="4">
        <v>45008</v>
      </c>
      <c r="H1688" s="1" t="s">
        <v>2988</v>
      </c>
      <c r="I1688" s="1" t="s">
        <v>38</v>
      </c>
      <c r="J1688" s="5">
        <v>3</v>
      </c>
      <c r="K1688" s="5" t="str">
        <f>VLOOKUP(J1688,'Svátky 2023'!A$18:B$20,2,0)</f>
        <v>jiné</v>
      </c>
      <c r="L1688" s="1" t="s">
        <v>21</v>
      </c>
      <c r="M1688" s="1" t="s">
        <v>22</v>
      </c>
      <c r="N1688" s="1" t="s">
        <v>23</v>
      </c>
      <c r="O1688">
        <f t="shared" si="78"/>
        <v>1</v>
      </c>
      <c r="P1688" t="str">
        <f t="shared" si="79"/>
        <v>ANO</v>
      </c>
      <c r="Q1688" s="4" t="str">
        <f>IFERROR(VLOOKUP(E1688,'Svátky 2023'!B$2:B$14,1,0),"")</f>
        <v/>
      </c>
      <c r="R1688" t="str">
        <f t="shared" si="80"/>
        <v>ANO</v>
      </c>
    </row>
    <row r="1689" spans="1:18" x14ac:dyDescent="0.25">
      <c r="A1689" s="1" t="s">
        <v>5418</v>
      </c>
      <c r="B1689" s="1" t="s">
        <v>5419</v>
      </c>
      <c r="C1689" s="1" t="s">
        <v>5420</v>
      </c>
      <c r="D1689" s="1" t="s">
        <v>5421</v>
      </c>
      <c r="E1689" s="4">
        <v>45005</v>
      </c>
      <c r="F1689" s="8">
        <v>0.89861111111111114</v>
      </c>
      <c r="G1689" s="4">
        <v>45008</v>
      </c>
      <c r="H1689" s="1" t="s">
        <v>2988</v>
      </c>
      <c r="I1689" s="1" t="s">
        <v>44</v>
      </c>
      <c r="J1689" s="5">
        <v>3</v>
      </c>
      <c r="K1689" s="5" t="str">
        <f>VLOOKUP(J1689,'Svátky 2023'!A$18:B$20,2,0)</f>
        <v>jiné</v>
      </c>
      <c r="L1689" s="1" t="s">
        <v>30</v>
      </c>
      <c r="M1689" s="1" t="s">
        <v>31</v>
      </c>
      <c r="N1689" s="1" t="s">
        <v>23</v>
      </c>
      <c r="O1689">
        <f t="shared" si="78"/>
        <v>1</v>
      </c>
      <c r="P1689" t="str">
        <f t="shared" si="79"/>
        <v>ANO</v>
      </c>
      <c r="Q1689" s="4" t="str">
        <f>IFERROR(VLOOKUP(E1689,'Svátky 2023'!B$2:B$14,1,0),"")</f>
        <v/>
      </c>
      <c r="R1689" t="str">
        <f t="shared" si="80"/>
        <v>ANO</v>
      </c>
    </row>
    <row r="1690" spans="1:18" x14ac:dyDescent="0.25">
      <c r="A1690" s="1" t="s">
        <v>5422</v>
      </c>
      <c r="B1690" s="1" t="s">
        <v>5423</v>
      </c>
      <c r="C1690" s="1" t="s">
        <v>5424</v>
      </c>
      <c r="D1690" s="1" t="s">
        <v>64</v>
      </c>
      <c r="E1690" s="4">
        <v>45006</v>
      </c>
      <c r="F1690" s="8">
        <v>0.35069444444444442</v>
      </c>
      <c r="G1690" s="4">
        <v>45008</v>
      </c>
      <c r="H1690" s="1" t="s">
        <v>1888</v>
      </c>
      <c r="I1690" s="1" t="s">
        <v>19</v>
      </c>
      <c r="J1690" s="5">
        <v>2</v>
      </c>
      <c r="K1690" s="5" t="str">
        <f>VLOOKUP(J1690,'Svátky 2023'!A$18:B$20,2,0)</f>
        <v>plánované</v>
      </c>
      <c r="L1690" s="1" t="s">
        <v>21</v>
      </c>
      <c r="M1690" s="1" t="s">
        <v>20</v>
      </c>
      <c r="N1690" s="1" t="s">
        <v>23</v>
      </c>
      <c r="O1690">
        <f t="shared" si="78"/>
        <v>2</v>
      </c>
      <c r="P1690" t="str">
        <f t="shared" si="79"/>
        <v>NE</v>
      </c>
      <c r="Q1690" s="4" t="str">
        <f>IFERROR(VLOOKUP(E1690,'Svátky 2023'!B$2:B$14,1,0),"")</f>
        <v/>
      </c>
      <c r="R1690" t="str">
        <f t="shared" si="80"/>
        <v/>
      </c>
    </row>
    <row r="1691" spans="1:18" x14ac:dyDescent="0.25">
      <c r="A1691" s="1" t="s">
        <v>5425</v>
      </c>
      <c r="B1691" s="1" t="s">
        <v>5426</v>
      </c>
      <c r="C1691" s="1" t="s">
        <v>5427</v>
      </c>
      <c r="D1691" s="1" t="s">
        <v>35</v>
      </c>
      <c r="E1691" s="4">
        <v>45006</v>
      </c>
      <c r="F1691" s="8">
        <v>0.44236111111111115</v>
      </c>
      <c r="G1691" s="4">
        <v>45008</v>
      </c>
      <c r="H1691" s="1" t="s">
        <v>732</v>
      </c>
      <c r="I1691" s="1" t="s">
        <v>51</v>
      </c>
      <c r="J1691" s="5">
        <v>2</v>
      </c>
      <c r="K1691" s="5" t="str">
        <f>VLOOKUP(J1691,'Svátky 2023'!A$18:B$20,2,0)</f>
        <v>plánované</v>
      </c>
      <c r="L1691" s="1" t="s">
        <v>21</v>
      </c>
      <c r="M1691" s="1" t="s">
        <v>22</v>
      </c>
      <c r="N1691" s="1" t="s">
        <v>23</v>
      </c>
      <c r="O1691">
        <f t="shared" si="78"/>
        <v>2</v>
      </c>
      <c r="P1691" t="str">
        <f t="shared" si="79"/>
        <v>NE</v>
      </c>
      <c r="Q1691" s="4" t="str">
        <f>IFERROR(VLOOKUP(E1691,'Svátky 2023'!B$2:B$14,1,0),"")</f>
        <v/>
      </c>
      <c r="R1691" t="str">
        <f t="shared" si="80"/>
        <v/>
      </c>
    </row>
    <row r="1692" spans="1:18" x14ac:dyDescent="0.25">
      <c r="A1692" s="1" t="s">
        <v>5428</v>
      </c>
      <c r="B1692" s="1" t="s">
        <v>5429</v>
      </c>
      <c r="C1692" s="1" t="s">
        <v>5430</v>
      </c>
      <c r="D1692" s="1" t="s">
        <v>35</v>
      </c>
      <c r="E1692" s="4">
        <v>45006</v>
      </c>
      <c r="F1692" s="8">
        <v>0.46736111111111112</v>
      </c>
      <c r="G1692" s="4">
        <v>45008</v>
      </c>
      <c r="H1692" s="1" t="s">
        <v>81</v>
      </c>
      <c r="I1692" s="1" t="s">
        <v>51</v>
      </c>
      <c r="J1692" s="5">
        <v>2</v>
      </c>
      <c r="K1692" s="5" t="str">
        <f>VLOOKUP(J1692,'Svátky 2023'!A$18:B$20,2,0)</f>
        <v>plánované</v>
      </c>
      <c r="L1692" s="1" t="s">
        <v>21</v>
      </c>
      <c r="M1692" s="1" t="s">
        <v>22</v>
      </c>
      <c r="N1692" s="1" t="s">
        <v>23</v>
      </c>
      <c r="O1692">
        <f t="shared" si="78"/>
        <v>2</v>
      </c>
      <c r="P1692" t="str">
        <f t="shared" si="79"/>
        <v>NE</v>
      </c>
      <c r="Q1692" s="4" t="str">
        <f>IFERROR(VLOOKUP(E1692,'Svátky 2023'!B$2:B$14,1,0),"")</f>
        <v/>
      </c>
      <c r="R1692" t="str">
        <f t="shared" si="80"/>
        <v/>
      </c>
    </row>
    <row r="1693" spans="1:18" x14ac:dyDescent="0.25">
      <c r="A1693" s="1" t="s">
        <v>5431</v>
      </c>
      <c r="B1693" s="1" t="s">
        <v>5432</v>
      </c>
      <c r="C1693" s="1" t="s">
        <v>5433</v>
      </c>
      <c r="D1693" s="1" t="s">
        <v>48</v>
      </c>
      <c r="E1693" s="4">
        <v>45006</v>
      </c>
      <c r="F1693" s="8">
        <v>0.48819444444444443</v>
      </c>
      <c r="G1693" s="4">
        <v>45008</v>
      </c>
      <c r="H1693" s="1" t="s">
        <v>316</v>
      </c>
      <c r="I1693" s="1" t="s">
        <v>151</v>
      </c>
      <c r="J1693" s="5">
        <v>2</v>
      </c>
      <c r="K1693" s="5" t="str">
        <f>VLOOKUP(J1693,'Svátky 2023'!A$18:B$20,2,0)</f>
        <v>plánované</v>
      </c>
      <c r="L1693" s="1" t="s">
        <v>21</v>
      </c>
      <c r="M1693" s="1" t="s">
        <v>22</v>
      </c>
      <c r="N1693" s="1" t="s">
        <v>23</v>
      </c>
      <c r="O1693">
        <f t="shared" si="78"/>
        <v>2</v>
      </c>
      <c r="P1693" t="str">
        <f t="shared" si="79"/>
        <v>NE</v>
      </c>
      <c r="Q1693" s="4" t="str">
        <f>IFERROR(VLOOKUP(E1693,'Svátky 2023'!B$2:B$14,1,0),"")</f>
        <v/>
      </c>
      <c r="R1693" t="str">
        <f t="shared" si="80"/>
        <v/>
      </c>
    </row>
    <row r="1694" spans="1:18" x14ac:dyDescent="0.25">
      <c r="A1694" s="1" t="s">
        <v>5434</v>
      </c>
      <c r="B1694" s="1" t="s">
        <v>5435</v>
      </c>
      <c r="C1694" s="1" t="s">
        <v>5436</v>
      </c>
      <c r="D1694" s="1" t="s">
        <v>35</v>
      </c>
      <c r="E1694" s="4">
        <v>45006</v>
      </c>
      <c r="F1694" s="8">
        <v>0.57361111111111118</v>
      </c>
      <c r="G1694" s="4">
        <v>45008</v>
      </c>
      <c r="H1694" s="1" t="s">
        <v>1162</v>
      </c>
      <c r="I1694" s="1" t="s">
        <v>51</v>
      </c>
      <c r="J1694" s="5">
        <v>1</v>
      </c>
      <c r="K1694" s="5" t="str">
        <f>VLOOKUP(J1694,'Svátky 2023'!A$18:B$20,2,0)</f>
        <v>neodkladné</v>
      </c>
      <c r="L1694" s="1" t="s">
        <v>21</v>
      </c>
      <c r="M1694" s="1" t="s">
        <v>22</v>
      </c>
      <c r="N1694" s="1" t="s">
        <v>23</v>
      </c>
      <c r="O1694">
        <f t="shared" si="78"/>
        <v>2</v>
      </c>
      <c r="P1694" t="str">
        <f t="shared" si="79"/>
        <v>NE</v>
      </c>
      <c r="Q1694" s="4" t="str">
        <f>IFERROR(VLOOKUP(E1694,'Svátky 2023'!B$2:B$14,1,0),"")</f>
        <v/>
      </c>
      <c r="R1694" t="str">
        <f t="shared" si="80"/>
        <v/>
      </c>
    </row>
    <row r="1695" spans="1:18" x14ac:dyDescent="0.25">
      <c r="A1695" s="1" t="s">
        <v>5437</v>
      </c>
      <c r="B1695" s="1" t="s">
        <v>5438</v>
      </c>
      <c r="C1695" s="1" t="s">
        <v>5439</v>
      </c>
      <c r="D1695" s="1" t="s">
        <v>35</v>
      </c>
      <c r="E1695" s="4">
        <v>45006</v>
      </c>
      <c r="F1695" s="8">
        <v>0.71388888888888891</v>
      </c>
      <c r="G1695" s="4">
        <v>45008</v>
      </c>
      <c r="H1695" s="1" t="s">
        <v>689</v>
      </c>
      <c r="I1695" s="1" t="s">
        <v>19</v>
      </c>
      <c r="J1695" s="5">
        <v>3</v>
      </c>
      <c r="K1695" s="5" t="str">
        <f>VLOOKUP(J1695,'Svátky 2023'!A$18:B$20,2,0)</f>
        <v>jiné</v>
      </c>
      <c r="L1695" s="1" t="s">
        <v>21</v>
      </c>
      <c r="M1695" s="1" t="s">
        <v>22</v>
      </c>
      <c r="N1695" s="1" t="s">
        <v>23</v>
      </c>
      <c r="O1695">
        <f t="shared" si="78"/>
        <v>2</v>
      </c>
      <c r="P1695" t="str">
        <f t="shared" si="79"/>
        <v>ANO</v>
      </c>
      <c r="Q1695" s="4" t="str">
        <f>IFERROR(VLOOKUP(E1695,'Svátky 2023'!B$2:B$14,1,0),"")</f>
        <v/>
      </c>
      <c r="R1695" t="str">
        <f t="shared" si="80"/>
        <v>ANO</v>
      </c>
    </row>
    <row r="1696" spans="1:18" x14ac:dyDescent="0.25">
      <c r="A1696" s="1" t="s">
        <v>5440</v>
      </c>
      <c r="B1696" s="1" t="s">
        <v>5441</v>
      </c>
      <c r="C1696" s="1" t="s">
        <v>5442</v>
      </c>
      <c r="D1696" s="1" t="s">
        <v>100</v>
      </c>
      <c r="E1696" s="4">
        <v>45006</v>
      </c>
      <c r="F1696" s="8">
        <v>0.82986111111111116</v>
      </c>
      <c r="G1696" s="4">
        <v>45008</v>
      </c>
      <c r="H1696" s="1" t="s">
        <v>1967</v>
      </c>
      <c r="I1696" s="1" t="s">
        <v>19</v>
      </c>
      <c r="J1696" s="5">
        <v>3</v>
      </c>
      <c r="K1696" s="5" t="str">
        <f>VLOOKUP(J1696,'Svátky 2023'!A$18:B$20,2,0)</f>
        <v>jiné</v>
      </c>
      <c r="L1696" s="1" t="s">
        <v>23</v>
      </c>
      <c r="M1696" s="1" t="s">
        <v>22</v>
      </c>
      <c r="N1696" s="1" t="s">
        <v>23</v>
      </c>
      <c r="O1696">
        <f t="shared" si="78"/>
        <v>2</v>
      </c>
      <c r="P1696" t="str">
        <f t="shared" si="79"/>
        <v>ANO</v>
      </c>
      <c r="Q1696" s="4" t="str">
        <f>IFERROR(VLOOKUP(E1696,'Svátky 2023'!B$2:B$14,1,0),"")</f>
        <v/>
      </c>
      <c r="R1696" t="str">
        <f t="shared" si="80"/>
        <v>ANO</v>
      </c>
    </row>
    <row r="1697" spans="1:18" x14ac:dyDescent="0.25">
      <c r="A1697" s="1" t="s">
        <v>5443</v>
      </c>
      <c r="B1697" s="1" t="s">
        <v>5444</v>
      </c>
      <c r="C1697" s="1" t="s">
        <v>5445</v>
      </c>
      <c r="D1697" s="1" t="s">
        <v>100</v>
      </c>
      <c r="E1697" s="4">
        <v>45006</v>
      </c>
      <c r="F1697" s="8">
        <v>0.8354166666666667</v>
      </c>
      <c r="G1697" s="4">
        <v>45008</v>
      </c>
      <c r="H1697" s="1" t="s">
        <v>1570</v>
      </c>
      <c r="I1697" s="1" t="s">
        <v>29</v>
      </c>
      <c r="J1697" s="5">
        <v>3</v>
      </c>
      <c r="K1697" s="5" t="str">
        <f>VLOOKUP(J1697,'Svátky 2023'!A$18:B$20,2,0)</f>
        <v>jiné</v>
      </c>
      <c r="L1697" s="1" t="s">
        <v>30</v>
      </c>
      <c r="M1697" s="1" t="s">
        <v>31</v>
      </c>
      <c r="N1697" s="1" t="s">
        <v>23</v>
      </c>
      <c r="O1697">
        <f t="shared" si="78"/>
        <v>2</v>
      </c>
      <c r="P1697" t="str">
        <f t="shared" si="79"/>
        <v>ANO</v>
      </c>
      <c r="Q1697" s="4" t="str">
        <f>IFERROR(VLOOKUP(E1697,'Svátky 2023'!B$2:B$14,1,0),"")</f>
        <v/>
      </c>
      <c r="R1697" t="str">
        <f t="shared" si="80"/>
        <v>ANO</v>
      </c>
    </row>
    <row r="1698" spans="1:18" x14ac:dyDescent="0.25">
      <c r="A1698" s="1" t="s">
        <v>5446</v>
      </c>
      <c r="B1698" s="1" t="s">
        <v>5447</v>
      </c>
      <c r="C1698" s="1" t="s">
        <v>5448</v>
      </c>
      <c r="D1698" s="1" t="s">
        <v>48</v>
      </c>
      <c r="E1698" s="4">
        <v>45006</v>
      </c>
      <c r="F1698" s="8">
        <v>0.88055555555555554</v>
      </c>
      <c r="G1698" s="4">
        <v>45008</v>
      </c>
      <c r="H1698" s="1" t="s">
        <v>485</v>
      </c>
      <c r="I1698" s="1" t="s">
        <v>19</v>
      </c>
      <c r="J1698" s="5">
        <v>3</v>
      </c>
      <c r="K1698" s="5" t="str">
        <f>VLOOKUP(J1698,'Svátky 2023'!A$18:B$20,2,0)</f>
        <v>jiné</v>
      </c>
      <c r="L1698" s="1" t="s">
        <v>21</v>
      </c>
      <c r="M1698" s="1" t="s">
        <v>22</v>
      </c>
      <c r="N1698" s="1" t="s">
        <v>23</v>
      </c>
      <c r="O1698">
        <f t="shared" si="78"/>
        <v>2</v>
      </c>
      <c r="P1698" t="str">
        <f t="shared" si="79"/>
        <v>ANO</v>
      </c>
      <c r="Q1698" s="4" t="str">
        <f>IFERROR(VLOOKUP(E1698,'Svátky 2023'!B$2:B$14,1,0),"")</f>
        <v/>
      </c>
      <c r="R1698" t="str">
        <f t="shared" si="80"/>
        <v>ANO</v>
      </c>
    </row>
    <row r="1699" spans="1:18" x14ac:dyDescent="0.25">
      <c r="A1699" s="1" t="s">
        <v>5449</v>
      </c>
      <c r="B1699" s="1" t="s">
        <v>5450</v>
      </c>
      <c r="C1699" s="1" t="s">
        <v>5451</v>
      </c>
      <c r="D1699" s="1" t="s">
        <v>48</v>
      </c>
      <c r="E1699" s="4">
        <v>45007</v>
      </c>
      <c r="F1699" s="8">
        <v>0.50486111111111109</v>
      </c>
      <c r="G1699" s="4">
        <v>45008</v>
      </c>
      <c r="H1699" s="1" t="s">
        <v>17</v>
      </c>
      <c r="I1699" s="1" t="s">
        <v>51</v>
      </c>
      <c r="J1699" s="5">
        <v>1</v>
      </c>
      <c r="K1699" s="5" t="str">
        <f>VLOOKUP(J1699,'Svátky 2023'!A$18:B$20,2,0)</f>
        <v>neodkladné</v>
      </c>
      <c r="L1699" s="1" t="s">
        <v>21</v>
      </c>
      <c r="M1699" s="1" t="s">
        <v>22</v>
      </c>
      <c r="N1699" s="1" t="s">
        <v>23</v>
      </c>
      <c r="O1699">
        <f t="shared" si="78"/>
        <v>3</v>
      </c>
      <c r="P1699" t="str">
        <f t="shared" si="79"/>
        <v>NE</v>
      </c>
      <c r="Q1699" s="4" t="str">
        <f>IFERROR(VLOOKUP(E1699,'Svátky 2023'!B$2:B$14,1,0),"")</f>
        <v/>
      </c>
      <c r="R1699" t="str">
        <f t="shared" si="80"/>
        <v/>
      </c>
    </row>
    <row r="1700" spans="1:18" x14ac:dyDescent="0.25">
      <c r="A1700" s="1" t="s">
        <v>5452</v>
      </c>
      <c r="B1700" s="1" t="s">
        <v>5453</v>
      </c>
      <c r="C1700" s="1" t="s">
        <v>5454</v>
      </c>
      <c r="D1700" s="1" t="s">
        <v>48</v>
      </c>
      <c r="E1700" s="4">
        <v>45007</v>
      </c>
      <c r="F1700" s="8">
        <v>0.50902777777777775</v>
      </c>
      <c r="G1700" s="4">
        <v>45008</v>
      </c>
      <c r="H1700" s="1" t="s">
        <v>2988</v>
      </c>
      <c r="I1700" s="1" t="s">
        <v>38</v>
      </c>
      <c r="J1700" s="5">
        <v>1</v>
      </c>
      <c r="K1700" s="5" t="str">
        <f>VLOOKUP(J1700,'Svátky 2023'!A$18:B$20,2,0)</f>
        <v>neodkladné</v>
      </c>
      <c r="L1700" s="1" t="s">
        <v>23</v>
      </c>
      <c r="M1700" s="1" t="s">
        <v>22</v>
      </c>
      <c r="N1700" s="1" t="s">
        <v>23</v>
      </c>
      <c r="O1700">
        <f t="shared" si="78"/>
        <v>3</v>
      </c>
      <c r="P1700" t="str">
        <f t="shared" si="79"/>
        <v>NE</v>
      </c>
      <c r="Q1700" s="4" t="str">
        <f>IFERROR(VLOOKUP(E1700,'Svátky 2023'!B$2:B$14,1,0),"")</f>
        <v/>
      </c>
      <c r="R1700" t="str">
        <f t="shared" si="80"/>
        <v/>
      </c>
    </row>
    <row r="1701" spans="1:18" x14ac:dyDescent="0.25">
      <c r="A1701" s="1" t="s">
        <v>5455</v>
      </c>
      <c r="B1701" s="1" t="s">
        <v>5456</v>
      </c>
      <c r="C1701" s="1" t="s">
        <v>5457</v>
      </c>
      <c r="D1701" s="1" t="s">
        <v>48</v>
      </c>
      <c r="E1701" s="4">
        <v>45007</v>
      </c>
      <c r="F1701" s="8">
        <v>0.60138888888888886</v>
      </c>
      <c r="G1701" s="4">
        <v>45008</v>
      </c>
      <c r="H1701" s="1" t="s">
        <v>292</v>
      </c>
      <c r="I1701" s="1" t="s">
        <v>44</v>
      </c>
      <c r="J1701" s="5">
        <v>3</v>
      </c>
      <c r="K1701" s="5" t="str">
        <f>VLOOKUP(J1701,'Svátky 2023'!A$18:B$20,2,0)</f>
        <v>jiné</v>
      </c>
      <c r="L1701" s="1" t="s">
        <v>30</v>
      </c>
      <c r="M1701" s="1" t="s">
        <v>31</v>
      </c>
      <c r="N1701" s="1" t="s">
        <v>23</v>
      </c>
      <c r="O1701">
        <f t="shared" si="78"/>
        <v>3</v>
      </c>
      <c r="P1701" t="str">
        <f t="shared" si="79"/>
        <v>NE</v>
      </c>
      <c r="Q1701" s="4" t="str">
        <f>IFERROR(VLOOKUP(E1701,'Svátky 2023'!B$2:B$14,1,0),"")</f>
        <v/>
      </c>
      <c r="R1701" t="str">
        <f t="shared" si="80"/>
        <v/>
      </c>
    </row>
    <row r="1702" spans="1:18" x14ac:dyDescent="0.25">
      <c r="A1702" s="1" t="s">
        <v>5458</v>
      </c>
      <c r="B1702" s="1" t="s">
        <v>5459</v>
      </c>
      <c r="C1702" s="1" t="s">
        <v>5460</v>
      </c>
      <c r="D1702" s="1" t="s">
        <v>64</v>
      </c>
      <c r="E1702" s="4">
        <v>44998</v>
      </c>
      <c r="F1702" s="8">
        <v>0.4777777777777778</v>
      </c>
      <c r="G1702" s="4">
        <v>45009</v>
      </c>
      <c r="H1702" s="1" t="s">
        <v>1003</v>
      </c>
      <c r="I1702" s="1" t="s">
        <v>151</v>
      </c>
      <c r="J1702" s="5">
        <v>2</v>
      </c>
      <c r="K1702" s="5" t="str">
        <f>VLOOKUP(J1702,'Svátky 2023'!A$18:B$20,2,0)</f>
        <v>plánované</v>
      </c>
      <c r="L1702" s="1" t="s">
        <v>21</v>
      </c>
      <c r="M1702" s="1" t="s">
        <v>22</v>
      </c>
      <c r="N1702" s="1" t="s">
        <v>23</v>
      </c>
      <c r="O1702">
        <f t="shared" si="78"/>
        <v>1</v>
      </c>
      <c r="P1702" t="str">
        <f t="shared" si="79"/>
        <v>NE</v>
      </c>
      <c r="Q1702" s="4" t="str">
        <f>IFERROR(VLOOKUP(E1702,'Svátky 2023'!B$2:B$14,1,0),"")</f>
        <v/>
      </c>
      <c r="R1702" t="str">
        <f t="shared" si="80"/>
        <v/>
      </c>
    </row>
    <row r="1703" spans="1:18" x14ac:dyDescent="0.25">
      <c r="A1703" s="1" t="s">
        <v>5461</v>
      </c>
      <c r="B1703" s="1" t="s">
        <v>5462</v>
      </c>
      <c r="C1703" s="1" t="s">
        <v>5463</v>
      </c>
      <c r="D1703" s="1" t="s">
        <v>64</v>
      </c>
      <c r="E1703" s="4">
        <v>44998</v>
      </c>
      <c r="F1703" s="8">
        <v>0.62916666666666665</v>
      </c>
      <c r="G1703" s="4">
        <v>45009</v>
      </c>
      <c r="H1703" s="1" t="s">
        <v>3745</v>
      </c>
      <c r="I1703" s="1" t="s">
        <v>145</v>
      </c>
      <c r="J1703" s="5">
        <v>3</v>
      </c>
      <c r="K1703" s="5" t="str">
        <f>VLOOKUP(J1703,'Svátky 2023'!A$18:B$20,2,0)</f>
        <v>jiné</v>
      </c>
      <c r="L1703" s="1" t="s">
        <v>30</v>
      </c>
      <c r="M1703" s="1" t="s">
        <v>31</v>
      </c>
      <c r="N1703" s="1" t="s">
        <v>23</v>
      </c>
      <c r="O1703">
        <f t="shared" si="78"/>
        <v>1</v>
      </c>
      <c r="P1703" t="str">
        <f t="shared" si="79"/>
        <v>ANO</v>
      </c>
      <c r="Q1703" s="4" t="str">
        <f>IFERROR(VLOOKUP(E1703,'Svátky 2023'!B$2:B$14,1,0),"")</f>
        <v/>
      </c>
      <c r="R1703" t="str">
        <f t="shared" si="80"/>
        <v>ANO</v>
      </c>
    </row>
    <row r="1704" spans="1:18" x14ac:dyDescent="0.25">
      <c r="A1704" s="1" t="s">
        <v>5464</v>
      </c>
      <c r="B1704" s="1" t="s">
        <v>5465</v>
      </c>
      <c r="C1704" s="1" t="s">
        <v>5466</v>
      </c>
      <c r="D1704" s="1" t="s">
        <v>35</v>
      </c>
      <c r="E1704" s="4">
        <v>45000</v>
      </c>
      <c r="F1704" s="8">
        <v>0.44791666666666669</v>
      </c>
      <c r="G1704" s="4">
        <v>45009</v>
      </c>
      <c r="H1704" s="1" t="s">
        <v>102</v>
      </c>
      <c r="I1704" s="1" t="s">
        <v>51</v>
      </c>
      <c r="J1704" s="5">
        <v>2</v>
      </c>
      <c r="K1704" s="5" t="str">
        <f>VLOOKUP(J1704,'Svátky 2023'!A$18:B$20,2,0)</f>
        <v>plánované</v>
      </c>
      <c r="L1704" s="1" t="s">
        <v>21</v>
      </c>
      <c r="M1704" s="1" t="s">
        <v>22</v>
      </c>
      <c r="N1704" s="1" t="s">
        <v>23</v>
      </c>
      <c r="O1704">
        <f t="shared" si="78"/>
        <v>3</v>
      </c>
      <c r="P1704" t="str">
        <f t="shared" si="79"/>
        <v>NE</v>
      </c>
      <c r="Q1704" s="4" t="str">
        <f>IFERROR(VLOOKUP(E1704,'Svátky 2023'!B$2:B$14,1,0),"")</f>
        <v/>
      </c>
      <c r="R1704" t="str">
        <f t="shared" si="80"/>
        <v/>
      </c>
    </row>
    <row r="1705" spans="1:18" x14ac:dyDescent="0.25">
      <c r="A1705" s="1" t="s">
        <v>5467</v>
      </c>
      <c r="B1705" s="1" t="s">
        <v>5468</v>
      </c>
      <c r="C1705" s="1" t="s">
        <v>5469</v>
      </c>
      <c r="D1705" s="1" t="s">
        <v>35</v>
      </c>
      <c r="E1705" s="4">
        <v>45005</v>
      </c>
      <c r="F1705" s="8">
        <v>0.36944444444444446</v>
      </c>
      <c r="G1705" s="4">
        <v>45009</v>
      </c>
      <c r="H1705" s="1" t="s">
        <v>1925</v>
      </c>
      <c r="I1705" s="1" t="s">
        <v>51</v>
      </c>
      <c r="J1705" s="5">
        <v>2</v>
      </c>
      <c r="K1705" s="5" t="str">
        <f>VLOOKUP(J1705,'Svátky 2023'!A$18:B$20,2,0)</f>
        <v>plánované</v>
      </c>
      <c r="L1705" s="1" t="s">
        <v>21</v>
      </c>
      <c r="M1705" s="1" t="s">
        <v>22</v>
      </c>
      <c r="N1705" s="1" t="s">
        <v>23</v>
      </c>
      <c r="O1705">
        <f t="shared" si="78"/>
        <v>1</v>
      </c>
      <c r="P1705" t="str">
        <f t="shared" si="79"/>
        <v>NE</v>
      </c>
      <c r="Q1705" s="4" t="str">
        <f>IFERROR(VLOOKUP(E1705,'Svátky 2023'!B$2:B$14,1,0),"")</f>
        <v/>
      </c>
      <c r="R1705" t="str">
        <f t="shared" si="80"/>
        <v/>
      </c>
    </row>
    <row r="1706" spans="1:18" x14ac:dyDescent="0.25">
      <c r="A1706" s="1" t="s">
        <v>5470</v>
      </c>
      <c r="B1706" s="1" t="s">
        <v>5471</v>
      </c>
      <c r="C1706" s="1" t="s">
        <v>5472</v>
      </c>
      <c r="D1706" s="1" t="s">
        <v>35</v>
      </c>
      <c r="E1706" s="4">
        <v>45006</v>
      </c>
      <c r="F1706" s="8">
        <v>0.36874999999999997</v>
      </c>
      <c r="G1706" s="4">
        <v>45009</v>
      </c>
      <c r="H1706" s="1" t="s">
        <v>587</v>
      </c>
      <c r="I1706" s="1" t="s">
        <v>51</v>
      </c>
      <c r="J1706" s="5">
        <v>2</v>
      </c>
      <c r="K1706" s="5" t="str">
        <f>VLOOKUP(J1706,'Svátky 2023'!A$18:B$20,2,0)</f>
        <v>plánované</v>
      </c>
      <c r="L1706" s="1" t="s">
        <v>21</v>
      </c>
      <c r="M1706" s="1" t="s">
        <v>22</v>
      </c>
      <c r="N1706" s="1" t="s">
        <v>23</v>
      </c>
      <c r="O1706">
        <f t="shared" si="78"/>
        <v>2</v>
      </c>
      <c r="P1706" t="str">
        <f t="shared" si="79"/>
        <v>NE</v>
      </c>
      <c r="Q1706" s="4" t="str">
        <f>IFERROR(VLOOKUP(E1706,'Svátky 2023'!B$2:B$14,1,0),"")</f>
        <v/>
      </c>
      <c r="R1706" t="str">
        <f t="shared" si="80"/>
        <v/>
      </c>
    </row>
    <row r="1707" spans="1:18" x14ac:dyDescent="0.25">
      <c r="A1707" s="1" t="s">
        <v>5473</v>
      </c>
      <c r="B1707" s="1" t="s">
        <v>5474</v>
      </c>
      <c r="C1707" s="1" t="s">
        <v>5475</v>
      </c>
      <c r="D1707" s="1" t="s">
        <v>48</v>
      </c>
      <c r="E1707" s="4">
        <v>45006</v>
      </c>
      <c r="F1707" s="8">
        <v>0.40833333333333338</v>
      </c>
      <c r="G1707" s="4">
        <v>45009</v>
      </c>
      <c r="H1707" s="1" t="s">
        <v>1959</v>
      </c>
      <c r="I1707" s="1" t="s">
        <v>151</v>
      </c>
      <c r="J1707" s="5">
        <v>2</v>
      </c>
      <c r="K1707" s="5" t="str">
        <f>VLOOKUP(J1707,'Svátky 2023'!A$18:B$20,2,0)</f>
        <v>plánované</v>
      </c>
      <c r="L1707" s="1" t="s">
        <v>21</v>
      </c>
      <c r="M1707" s="1" t="s">
        <v>22</v>
      </c>
      <c r="N1707" s="1" t="s">
        <v>23</v>
      </c>
      <c r="O1707">
        <f t="shared" si="78"/>
        <v>2</v>
      </c>
      <c r="P1707" t="str">
        <f t="shared" si="79"/>
        <v>NE</v>
      </c>
      <c r="Q1707" s="4" t="str">
        <f>IFERROR(VLOOKUP(E1707,'Svátky 2023'!B$2:B$14,1,0),"")</f>
        <v/>
      </c>
      <c r="R1707" t="str">
        <f t="shared" si="80"/>
        <v/>
      </c>
    </row>
    <row r="1708" spans="1:18" x14ac:dyDescent="0.25">
      <c r="A1708" s="1" t="s">
        <v>5476</v>
      </c>
      <c r="B1708" s="1" t="s">
        <v>5477</v>
      </c>
      <c r="C1708" s="1" t="s">
        <v>5478</v>
      </c>
      <c r="D1708" s="1" t="s">
        <v>35</v>
      </c>
      <c r="E1708" s="4">
        <v>45006</v>
      </c>
      <c r="F1708" s="8">
        <v>0.61111111111111105</v>
      </c>
      <c r="G1708" s="4">
        <v>45009</v>
      </c>
      <c r="H1708" s="1" t="s">
        <v>1460</v>
      </c>
      <c r="I1708" s="1" t="s">
        <v>151</v>
      </c>
      <c r="J1708" s="5">
        <v>2</v>
      </c>
      <c r="K1708" s="5" t="str">
        <f>VLOOKUP(J1708,'Svátky 2023'!A$18:B$20,2,0)</f>
        <v>plánované</v>
      </c>
      <c r="L1708" s="1" t="s">
        <v>21</v>
      </c>
      <c r="M1708" s="1" t="s">
        <v>22</v>
      </c>
      <c r="N1708" s="1" t="s">
        <v>23</v>
      </c>
      <c r="O1708">
        <f t="shared" si="78"/>
        <v>2</v>
      </c>
      <c r="P1708" t="str">
        <f t="shared" si="79"/>
        <v>NE</v>
      </c>
      <c r="Q1708" s="4" t="str">
        <f>IFERROR(VLOOKUP(E1708,'Svátky 2023'!B$2:B$14,1,0),"")</f>
        <v/>
      </c>
      <c r="R1708" t="str">
        <f t="shared" si="80"/>
        <v/>
      </c>
    </row>
    <row r="1709" spans="1:18" x14ac:dyDescent="0.25">
      <c r="A1709" s="1" t="s">
        <v>5479</v>
      </c>
      <c r="B1709" s="1" t="s">
        <v>5480</v>
      </c>
      <c r="C1709" s="1" t="s">
        <v>5481</v>
      </c>
      <c r="D1709" s="1" t="s">
        <v>35</v>
      </c>
      <c r="E1709" s="4">
        <v>45006</v>
      </c>
      <c r="F1709" s="8">
        <v>0.6791666666666667</v>
      </c>
      <c r="G1709" s="4">
        <v>45009</v>
      </c>
      <c r="H1709" s="1" t="s">
        <v>1831</v>
      </c>
      <c r="I1709" s="1" t="s">
        <v>258</v>
      </c>
      <c r="J1709" s="5">
        <v>3</v>
      </c>
      <c r="K1709" s="5" t="str">
        <f>VLOOKUP(J1709,'Svátky 2023'!A$18:B$20,2,0)</f>
        <v>jiné</v>
      </c>
      <c r="L1709" s="1" t="s">
        <v>21</v>
      </c>
      <c r="M1709" s="1" t="s">
        <v>22</v>
      </c>
      <c r="N1709" s="1" t="s">
        <v>23</v>
      </c>
      <c r="O1709">
        <f t="shared" si="78"/>
        <v>2</v>
      </c>
      <c r="P1709" t="str">
        <f t="shared" si="79"/>
        <v>ANO</v>
      </c>
      <c r="Q1709" s="4" t="str">
        <f>IFERROR(VLOOKUP(E1709,'Svátky 2023'!B$2:B$14,1,0),"")</f>
        <v/>
      </c>
      <c r="R1709" t="str">
        <f t="shared" si="80"/>
        <v>ANO</v>
      </c>
    </row>
    <row r="1710" spans="1:18" x14ac:dyDescent="0.25">
      <c r="A1710" s="1" t="s">
        <v>5482</v>
      </c>
      <c r="B1710" s="1" t="s">
        <v>5483</v>
      </c>
      <c r="C1710" s="1" t="s">
        <v>5484</v>
      </c>
      <c r="D1710" s="1" t="s">
        <v>257</v>
      </c>
      <c r="E1710" s="4">
        <v>45006</v>
      </c>
      <c r="F1710" s="8">
        <v>0.73958333333333337</v>
      </c>
      <c r="G1710" s="4">
        <v>45009</v>
      </c>
      <c r="H1710" s="1" t="s">
        <v>2988</v>
      </c>
      <c r="I1710" s="1" t="s">
        <v>38</v>
      </c>
      <c r="J1710" s="5">
        <v>1</v>
      </c>
      <c r="K1710" s="5" t="str">
        <f>VLOOKUP(J1710,'Svátky 2023'!A$18:B$20,2,0)</f>
        <v>neodkladné</v>
      </c>
      <c r="L1710" s="1" t="s">
        <v>22</v>
      </c>
      <c r="M1710" s="1" t="s">
        <v>22</v>
      </c>
      <c r="N1710" s="1" t="s">
        <v>23</v>
      </c>
      <c r="O1710">
        <f t="shared" si="78"/>
        <v>2</v>
      </c>
      <c r="P1710" t="str">
        <f t="shared" si="79"/>
        <v>ANO</v>
      </c>
      <c r="Q1710" s="4" t="str">
        <f>IFERROR(VLOOKUP(E1710,'Svátky 2023'!B$2:B$14,1,0),"")</f>
        <v/>
      </c>
      <c r="R1710" t="str">
        <f t="shared" si="80"/>
        <v>ANO</v>
      </c>
    </row>
    <row r="1711" spans="1:18" x14ac:dyDescent="0.25">
      <c r="A1711" s="1" t="s">
        <v>5485</v>
      </c>
      <c r="B1711" s="1" t="s">
        <v>5486</v>
      </c>
      <c r="C1711" s="1" t="s">
        <v>5487</v>
      </c>
      <c r="D1711" s="1" t="s">
        <v>257</v>
      </c>
      <c r="E1711" s="4">
        <v>45006</v>
      </c>
      <c r="F1711" s="8">
        <v>0.75069444444444444</v>
      </c>
      <c r="G1711" s="4">
        <v>45009</v>
      </c>
      <c r="H1711" s="1" t="s">
        <v>2988</v>
      </c>
      <c r="I1711" s="1" t="s">
        <v>44</v>
      </c>
      <c r="J1711" s="5">
        <v>3</v>
      </c>
      <c r="K1711" s="5" t="str">
        <f>VLOOKUP(J1711,'Svátky 2023'!A$18:B$20,2,0)</f>
        <v>jiné</v>
      </c>
      <c r="L1711" s="1" t="s">
        <v>30</v>
      </c>
      <c r="M1711" s="1" t="s">
        <v>31</v>
      </c>
      <c r="N1711" s="1" t="s">
        <v>23</v>
      </c>
      <c r="O1711">
        <f t="shared" si="78"/>
        <v>2</v>
      </c>
      <c r="P1711" t="str">
        <f t="shared" si="79"/>
        <v>ANO</v>
      </c>
      <c r="Q1711" s="4" t="str">
        <f>IFERROR(VLOOKUP(E1711,'Svátky 2023'!B$2:B$14,1,0),"")</f>
        <v/>
      </c>
      <c r="R1711" t="str">
        <f t="shared" si="80"/>
        <v>ANO</v>
      </c>
    </row>
    <row r="1712" spans="1:18" x14ac:dyDescent="0.25">
      <c r="A1712" s="1" t="s">
        <v>5488</v>
      </c>
      <c r="B1712" s="1" t="s">
        <v>5489</v>
      </c>
      <c r="C1712" s="1" t="s">
        <v>5490</v>
      </c>
      <c r="D1712" s="1" t="s">
        <v>35</v>
      </c>
      <c r="E1712" s="4">
        <v>45007</v>
      </c>
      <c r="F1712" s="8">
        <v>3.4722222222222224E-2</v>
      </c>
      <c r="G1712" s="4">
        <v>45009</v>
      </c>
      <c r="H1712" s="1" t="s">
        <v>409</v>
      </c>
      <c r="I1712" s="1" t="s">
        <v>19</v>
      </c>
      <c r="J1712" s="5">
        <v>3</v>
      </c>
      <c r="K1712" s="5" t="str">
        <f>VLOOKUP(J1712,'Svátky 2023'!A$18:B$20,2,0)</f>
        <v>jiné</v>
      </c>
      <c r="L1712" s="1" t="s">
        <v>30</v>
      </c>
      <c r="M1712" s="1" t="s">
        <v>22</v>
      </c>
      <c r="N1712" s="1" t="s">
        <v>23</v>
      </c>
      <c r="O1712">
        <f t="shared" si="78"/>
        <v>3</v>
      </c>
      <c r="P1712" t="str">
        <f t="shared" si="79"/>
        <v>ANO</v>
      </c>
      <c r="Q1712" s="4" t="str">
        <f>IFERROR(VLOOKUP(E1712,'Svátky 2023'!B$2:B$14,1,0),"")</f>
        <v/>
      </c>
      <c r="R1712" t="str">
        <f t="shared" si="80"/>
        <v>ANO</v>
      </c>
    </row>
    <row r="1713" spans="1:18" x14ac:dyDescent="0.25">
      <c r="A1713" s="1" t="s">
        <v>5491</v>
      </c>
      <c r="B1713" s="1" t="s">
        <v>5492</v>
      </c>
      <c r="C1713" s="1" t="s">
        <v>5493</v>
      </c>
      <c r="D1713" s="1" t="s">
        <v>35</v>
      </c>
      <c r="E1713" s="4">
        <v>45007</v>
      </c>
      <c r="F1713" s="8">
        <v>3.9583333333333331E-2</v>
      </c>
      <c r="G1713" s="4">
        <v>45009</v>
      </c>
      <c r="H1713" s="1" t="s">
        <v>1845</v>
      </c>
      <c r="I1713" s="1" t="s">
        <v>29</v>
      </c>
      <c r="J1713" s="5">
        <v>3</v>
      </c>
      <c r="K1713" s="5" t="str">
        <f>VLOOKUP(J1713,'Svátky 2023'!A$18:B$20,2,0)</f>
        <v>jiné</v>
      </c>
      <c r="L1713" s="1" t="s">
        <v>30</v>
      </c>
      <c r="M1713" s="1" t="s">
        <v>31</v>
      </c>
      <c r="N1713" s="1" t="s">
        <v>23</v>
      </c>
      <c r="O1713">
        <f t="shared" si="78"/>
        <v>3</v>
      </c>
      <c r="P1713" t="str">
        <f t="shared" si="79"/>
        <v>ANO</v>
      </c>
      <c r="Q1713" s="4" t="str">
        <f>IFERROR(VLOOKUP(E1713,'Svátky 2023'!B$2:B$14,1,0),"")</f>
        <v/>
      </c>
      <c r="R1713" t="str">
        <f t="shared" si="80"/>
        <v>ANO</v>
      </c>
    </row>
    <row r="1714" spans="1:18" x14ac:dyDescent="0.25">
      <c r="A1714" s="1" t="s">
        <v>5494</v>
      </c>
      <c r="B1714" s="1" t="s">
        <v>5495</v>
      </c>
      <c r="C1714" s="1" t="s">
        <v>5496</v>
      </c>
      <c r="D1714" s="1" t="s">
        <v>35</v>
      </c>
      <c r="E1714" s="4">
        <v>45007</v>
      </c>
      <c r="F1714" s="8">
        <v>0.38055555555555554</v>
      </c>
      <c r="G1714" s="4">
        <v>45009</v>
      </c>
      <c r="H1714" s="1" t="s">
        <v>1467</v>
      </c>
      <c r="I1714" s="1" t="s">
        <v>51</v>
      </c>
      <c r="J1714" s="5">
        <v>2</v>
      </c>
      <c r="K1714" s="5" t="str">
        <f>VLOOKUP(J1714,'Svátky 2023'!A$18:B$20,2,0)</f>
        <v>plánované</v>
      </c>
      <c r="L1714" s="1" t="s">
        <v>21</v>
      </c>
      <c r="M1714" s="1" t="s">
        <v>22</v>
      </c>
      <c r="N1714" s="1" t="s">
        <v>23</v>
      </c>
      <c r="O1714">
        <f t="shared" si="78"/>
        <v>3</v>
      </c>
      <c r="P1714" t="str">
        <f t="shared" si="79"/>
        <v>NE</v>
      </c>
      <c r="Q1714" s="4" t="str">
        <f>IFERROR(VLOOKUP(E1714,'Svátky 2023'!B$2:B$14,1,0),"")</f>
        <v/>
      </c>
      <c r="R1714" t="str">
        <f t="shared" si="80"/>
        <v/>
      </c>
    </row>
    <row r="1715" spans="1:18" x14ac:dyDescent="0.25">
      <c r="A1715" s="1" t="s">
        <v>5497</v>
      </c>
      <c r="B1715" s="1" t="s">
        <v>5498</v>
      </c>
      <c r="C1715" s="1" t="s">
        <v>5499</v>
      </c>
      <c r="D1715" s="1" t="s">
        <v>48</v>
      </c>
      <c r="E1715" s="4">
        <v>45007</v>
      </c>
      <c r="F1715" s="8">
        <v>0.4284722222222222</v>
      </c>
      <c r="G1715" s="4">
        <v>45009</v>
      </c>
      <c r="H1715" s="1" t="s">
        <v>1194</v>
      </c>
      <c r="I1715" s="1" t="s">
        <v>151</v>
      </c>
      <c r="J1715" s="5">
        <v>2</v>
      </c>
      <c r="K1715" s="5" t="str">
        <f>VLOOKUP(J1715,'Svátky 2023'!A$18:B$20,2,0)</f>
        <v>plánované</v>
      </c>
      <c r="L1715" s="1" t="s">
        <v>21</v>
      </c>
      <c r="M1715" s="1" t="s">
        <v>22</v>
      </c>
      <c r="N1715" s="1" t="s">
        <v>23</v>
      </c>
      <c r="O1715">
        <f t="shared" si="78"/>
        <v>3</v>
      </c>
      <c r="P1715" t="str">
        <f t="shared" si="79"/>
        <v>NE</v>
      </c>
      <c r="Q1715" s="4" t="str">
        <f>IFERROR(VLOOKUP(E1715,'Svátky 2023'!B$2:B$14,1,0),"")</f>
        <v/>
      </c>
      <c r="R1715" t="str">
        <f t="shared" si="80"/>
        <v/>
      </c>
    </row>
    <row r="1716" spans="1:18" x14ac:dyDescent="0.25">
      <c r="A1716" s="1" t="s">
        <v>5500</v>
      </c>
      <c r="B1716" s="1" t="s">
        <v>5501</v>
      </c>
      <c r="C1716" s="1" t="s">
        <v>5502</v>
      </c>
      <c r="D1716" s="1" t="s">
        <v>35</v>
      </c>
      <c r="E1716" s="4">
        <v>45007</v>
      </c>
      <c r="F1716" s="8">
        <v>0.45069444444444445</v>
      </c>
      <c r="G1716" s="4">
        <v>45009</v>
      </c>
      <c r="H1716" s="1" t="s">
        <v>2257</v>
      </c>
      <c r="I1716" s="1" t="s">
        <v>151</v>
      </c>
      <c r="J1716" s="5">
        <v>2</v>
      </c>
      <c r="K1716" s="5" t="str">
        <f>VLOOKUP(J1716,'Svátky 2023'!A$18:B$20,2,0)</f>
        <v>plánované</v>
      </c>
      <c r="L1716" s="1" t="s">
        <v>21</v>
      </c>
      <c r="M1716" s="1" t="s">
        <v>22</v>
      </c>
      <c r="N1716" s="1" t="s">
        <v>23</v>
      </c>
      <c r="O1716">
        <f t="shared" si="78"/>
        <v>3</v>
      </c>
      <c r="P1716" t="str">
        <f t="shared" si="79"/>
        <v>NE</v>
      </c>
      <c r="Q1716" s="4" t="str">
        <f>IFERROR(VLOOKUP(E1716,'Svátky 2023'!B$2:B$14,1,0),"")</f>
        <v/>
      </c>
      <c r="R1716" t="str">
        <f t="shared" si="80"/>
        <v/>
      </c>
    </row>
    <row r="1717" spans="1:18" x14ac:dyDescent="0.25">
      <c r="A1717" s="1" t="s">
        <v>5503</v>
      </c>
      <c r="B1717" s="1" t="s">
        <v>5504</v>
      </c>
      <c r="C1717" s="1" t="s">
        <v>5505</v>
      </c>
      <c r="D1717" s="1" t="s">
        <v>35</v>
      </c>
      <c r="E1717" s="4">
        <v>45007</v>
      </c>
      <c r="F1717" s="8">
        <v>0.5131944444444444</v>
      </c>
      <c r="G1717" s="4">
        <v>45009</v>
      </c>
      <c r="H1717" s="1" t="s">
        <v>210</v>
      </c>
      <c r="I1717" s="1" t="s">
        <v>145</v>
      </c>
      <c r="J1717" s="5">
        <v>3</v>
      </c>
      <c r="K1717" s="5" t="str">
        <f>VLOOKUP(J1717,'Svátky 2023'!A$18:B$20,2,0)</f>
        <v>jiné</v>
      </c>
      <c r="L1717" s="1" t="s">
        <v>30</v>
      </c>
      <c r="M1717" s="1" t="s">
        <v>31</v>
      </c>
      <c r="N1717" s="1" t="s">
        <v>23</v>
      </c>
      <c r="O1717">
        <f t="shared" si="78"/>
        <v>3</v>
      </c>
      <c r="P1717" t="str">
        <f t="shared" si="79"/>
        <v>NE</v>
      </c>
      <c r="Q1717" s="4" t="str">
        <f>IFERROR(VLOOKUP(E1717,'Svátky 2023'!B$2:B$14,1,0),"")</f>
        <v/>
      </c>
      <c r="R1717" t="str">
        <f t="shared" si="80"/>
        <v/>
      </c>
    </row>
    <row r="1718" spans="1:18" x14ac:dyDescent="0.25">
      <c r="A1718" s="1" t="s">
        <v>5506</v>
      </c>
      <c r="B1718" s="1" t="s">
        <v>5507</v>
      </c>
      <c r="C1718" s="1" t="s">
        <v>5508</v>
      </c>
      <c r="D1718" s="1" t="s">
        <v>48</v>
      </c>
      <c r="E1718" s="4">
        <v>45007</v>
      </c>
      <c r="F1718" s="8">
        <v>0.52847222222222223</v>
      </c>
      <c r="G1718" s="4">
        <v>45009</v>
      </c>
      <c r="H1718" s="1" t="s">
        <v>1438</v>
      </c>
      <c r="I1718" s="1" t="s">
        <v>19</v>
      </c>
      <c r="J1718" s="5">
        <v>1</v>
      </c>
      <c r="K1718" s="5" t="str">
        <f>VLOOKUP(J1718,'Svátky 2023'!A$18:B$20,2,0)</f>
        <v>neodkladné</v>
      </c>
      <c r="L1718" s="1" t="s">
        <v>23</v>
      </c>
      <c r="M1718" s="1" t="s">
        <v>22</v>
      </c>
      <c r="N1718" s="1" t="s">
        <v>23</v>
      </c>
      <c r="O1718">
        <f t="shared" si="78"/>
        <v>3</v>
      </c>
      <c r="P1718" t="str">
        <f t="shared" si="79"/>
        <v>NE</v>
      </c>
      <c r="Q1718" s="4" t="str">
        <f>IFERROR(VLOOKUP(E1718,'Svátky 2023'!B$2:B$14,1,0),"")</f>
        <v/>
      </c>
      <c r="R1718" t="str">
        <f t="shared" si="80"/>
        <v/>
      </c>
    </row>
    <row r="1719" spans="1:18" x14ac:dyDescent="0.25">
      <c r="A1719" s="1" t="s">
        <v>5509</v>
      </c>
      <c r="B1719" s="1" t="s">
        <v>3299</v>
      </c>
      <c r="C1719" s="1" t="s">
        <v>3300</v>
      </c>
      <c r="D1719" s="1" t="s">
        <v>35</v>
      </c>
      <c r="E1719" s="4">
        <v>45007</v>
      </c>
      <c r="F1719" s="8">
        <v>0.57152777777777775</v>
      </c>
      <c r="G1719" s="4">
        <v>45009</v>
      </c>
      <c r="H1719" s="1" t="s">
        <v>893</v>
      </c>
      <c r="I1719" s="1" t="s">
        <v>51</v>
      </c>
      <c r="J1719" s="5">
        <v>2</v>
      </c>
      <c r="K1719" s="5" t="str">
        <f>VLOOKUP(J1719,'Svátky 2023'!A$18:B$20,2,0)</f>
        <v>plánované</v>
      </c>
      <c r="L1719" s="1" t="s">
        <v>21</v>
      </c>
      <c r="M1719" s="1" t="s">
        <v>22</v>
      </c>
      <c r="N1719" s="1" t="s">
        <v>23</v>
      </c>
      <c r="O1719">
        <f t="shared" si="78"/>
        <v>3</v>
      </c>
      <c r="P1719" t="str">
        <f t="shared" si="79"/>
        <v>NE</v>
      </c>
      <c r="Q1719" s="4" t="str">
        <f>IFERROR(VLOOKUP(E1719,'Svátky 2023'!B$2:B$14,1,0),"")</f>
        <v/>
      </c>
      <c r="R1719" t="str">
        <f t="shared" si="80"/>
        <v/>
      </c>
    </row>
    <row r="1720" spans="1:18" x14ac:dyDescent="0.25">
      <c r="A1720" s="1" t="s">
        <v>5510</v>
      </c>
      <c r="B1720" s="1" t="s">
        <v>3303</v>
      </c>
      <c r="C1720" s="1" t="s">
        <v>3304</v>
      </c>
      <c r="D1720" s="1" t="s">
        <v>35</v>
      </c>
      <c r="E1720" s="4">
        <v>45007</v>
      </c>
      <c r="F1720" s="8">
        <v>0.57638888888888895</v>
      </c>
      <c r="G1720" s="4">
        <v>45009</v>
      </c>
      <c r="H1720" s="1" t="s">
        <v>292</v>
      </c>
      <c r="I1720" s="1" t="s">
        <v>120</v>
      </c>
      <c r="J1720" s="5">
        <v>3</v>
      </c>
      <c r="K1720" s="5" t="str">
        <f>VLOOKUP(J1720,'Svátky 2023'!A$18:B$20,2,0)</f>
        <v>jiné</v>
      </c>
      <c r="L1720" s="1" t="s">
        <v>30</v>
      </c>
      <c r="M1720" s="1" t="s">
        <v>31</v>
      </c>
      <c r="N1720" s="1" t="s">
        <v>23</v>
      </c>
      <c r="O1720">
        <f t="shared" si="78"/>
        <v>3</v>
      </c>
      <c r="P1720" t="str">
        <f t="shared" si="79"/>
        <v>NE</v>
      </c>
      <c r="Q1720" s="4" t="str">
        <f>IFERROR(VLOOKUP(E1720,'Svátky 2023'!B$2:B$14,1,0),"")</f>
        <v/>
      </c>
      <c r="R1720" t="str">
        <f t="shared" si="80"/>
        <v/>
      </c>
    </row>
    <row r="1721" spans="1:18" x14ac:dyDescent="0.25">
      <c r="A1721" s="1" t="s">
        <v>5511</v>
      </c>
      <c r="B1721" s="1" t="s">
        <v>5512</v>
      </c>
      <c r="C1721" s="1" t="s">
        <v>5513</v>
      </c>
      <c r="D1721" s="1" t="s">
        <v>35</v>
      </c>
      <c r="E1721" s="4">
        <v>45007</v>
      </c>
      <c r="F1721" s="8">
        <v>0.68819444444444444</v>
      </c>
      <c r="G1721" s="4">
        <v>45009</v>
      </c>
      <c r="H1721" s="1" t="s">
        <v>3660</v>
      </c>
      <c r="I1721" s="1" t="s">
        <v>120</v>
      </c>
      <c r="J1721" s="5">
        <v>3</v>
      </c>
      <c r="K1721" s="5" t="str">
        <f>VLOOKUP(J1721,'Svátky 2023'!A$18:B$20,2,0)</f>
        <v>jiné</v>
      </c>
      <c r="L1721" s="1" t="s">
        <v>30</v>
      </c>
      <c r="M1721" s="1" t="s">
        <v>31</v>
      </c>
      <c r="N1721" s="1" t="s">
        <v>23</v>
      </c>
      <c r="O1721">
        <f t="shared" si="78"/>
        <v>3</v>
      </c>
      <c r="P1721" t="str">
        <f t="shared" si="79"/>
        <v>ANO</v>
      </c>
      <c r="Q1721" s="4" t="str">
        <f>IFERROR(VLOOKUP(E1721,'Svátky 2023'!B$2:B$14,1,0),"")</f>
        <v/>
      </c>
      <c r="R1721" t="str">
        <f t="shared" si="80"/>
        <v>ANO</v>
      </c>
    </row>
    <row r="1722" spans="1:18" x14ac:dyDescent="0.25">
      <c r="A1722" s="1" t="s">
        <v>5514</v>
      </c>
      <c r="B1722" s="1" t="s">
        <v>5515</v>
      </c>
      <c r="C1722" s="1" t="s">
        <v>5516</v>
      </c>
      <c r="D1722" s="1" t="s">
        <v>16</v>
      </c>
      <c r="E1722" s="4">
        <v>45008</v>
      </c>
      <c r="F1722" s="8">
        <v>0.75486111111111109</v>
      </c>
      <c r="G1722" s="4">
        <v>45009</v>
      </c>
      <c r="H1722" s="1" t="s">
        <v>1838</v>
      </c>
      <c r="I1722" s="1" t="s">
        <v>51</v>
      </c>
      <c r="J1722" s="5">
        <v>1</v>
      </c>
      <c r="K1722" s="5" t="str">
        <f>VLOOKUP(J1722,'Svátky 2023'!A$18:B$20,2,0)</f>
        <v>neodkladné</v>
      </c>
      <c r="L1722" s="1" t="s">
        <v>21</v>
      </c>
      <c r="M1722" s="1" t="s">
        <v>20</v>
      </c>
      <c r="N1722" s="1" t="s">
        <v>23</v>
      </c>
      <c r="O1722">
        <f t="shared" si="78"/>
        <v>4</v>
      </c>
      <c r="P1722" t="str">
        <f t="shared" si="79"/>
        <v>ANO</v>
      </c>
      <c r="Q1722" s="4" t="str">
        <f>IFERROR(VLOOKUP(E1722,'Svátky 2023'!B$2:B$14,1,0),"")</f>
        <v/>
      </c>
      <c r="R1722" t="str">
        <f t="shared" si="80"/>
        <v>ANO</v>
      </c>
    </row>
    <row r="1723" spans="1:18" x14ac:dyDescent="0.25">
      <c r="A1723" s="1" t="s">
        <v>5517</v>
      </c>
      <c r="B1723" s="1" t="s">
        <v>5518</v>
      </c>
      <c r="C1723" s="1" t="s">
        <v>5519</v>
      </c>
      <c r="D1723" s="1" t="s">
        <v>16</v>
      </c>
      <c r="E1723" s="4">
        <v>45008</v>
      </c>
      <c r="F1723" s="8">
        <v>0.7583333333333333</v>
      </c>
      <c r="G1723" s="4">
        <v>45009</v>
      </c>
      <c r="H1723" s="1" t="s">
        <v>2988</v>
      </c>
      <c r="I1723" s="1" t="s">
        <v>120</v>
      </c>
      <c r="J1723" s="5">
        <v>3</v>
      </c>
      <c r="K1723" s="5" t="str">
        <f>VLOOKUP(J1723,'Svátky 2023'!A$18:B$20,2,0)</f>
        <v>jiné</v>
      </c>
      <c r="L1723" s="1" t="s">
        <v>30</v>
      </c>
      <c r="M1723" s="1" t="s">
        <v>31</v>
      </c>
      <c r="N1723" s="1" t="s">
        <v>23</v>
      </c>
      <c r="O1723">
        <f t="shared" si="78"/>
        <v>4</v>
      </c>
      <c r="P1723" t="str">
        <f t="shared" si="79"/>
        <v>ANO</v>
      </c>
      <c r="Q1723" s="4" t="str">
        <f>IFERROR(VLOOKUP(E1723,'Svátky 2023'!B$2:B$14,1,0),"")</f>
        <v/>
      </c>
      <c r="R1723" t="str">
        <f t="shared" si="80"/>
        <v>ANO</v>
      </c>
    </row>
    <row r="1724" spans="1:18" x14ac:dyDescent="0.25">
      <c r="A1724" s="1" t="s">
        <v>5520</v>
      </c>
      <c r="B1724" s="1" t="s">
        <v>5521</v>
      </c>
      <c r="C1724" s="1" t="s">
        <v>5522</v>
      </c>
      <c r="D1724" s="1" t="s">
        <v>48</v>
      </c>
      <c r="E1724" s="4">
        <v>45008</v>
      </c>
      <c r="F1724" s="8">
        <v>0.92499999999999993</v>
      </c>
      <c r="G1724" s="4">
        <v>45009</v>
      </c>
      <c r="H1724" s="1" t="s">
        <v>2718</v>
      </c>
      <c r="I1724" s="1" t="s">
        <v>151</v>
      </c>
      <c r="J1724" s="5">
        <v>1</v>
      </c>
      <c r="K1724" s="5" t="str">
        <f>VLOOKUP(J1724,'Svátky 2023'!A$18:B$20,2,0)</f>
        <v>neodkladné</v>
      </c>
      <c r="L1724" s="1" t="s">
        <v>31</v>
      </c>
      <c r="M1724" s="1" t="s">
        <v>20</v>
      </c>
      <c r="N1724" s="1" t="s">
        <v>23</v>
      </c>
      <c r="O1724">
        <f t="shared" si="78"/>
        <v>4</v>
      </c>
      <c r="P1724" t="str">
        <f t="shared" si="79"/>
        <v>ANO</v>
      </c>
      <c r="Q1724" s="4" t="str">
        <f>IFERROR(VLOOKUP(E1724,'Svátky 2023'!B$2:B$14,1,0),"")</f>
        <v/>
      </c>
      <c r="R1724" t="str">
        <f t="shared" si="80"/>
        <v>ANO</v>
      </c>
    </row>
    <row r="1725" spans="1:18" x14ac:dyDescent="0.25">
      <c r="A1725" s="1" t="s">
        <v>5523</v>
      </c>
      <c r="B1725" s="1" t="s">
        <v>5524</v>
      </c>
      <c r="C1725" s="1" t="s">
        <v>5525</v>
      </c>
      <c r="D1725" s="1" t="s">
        <v>48</v>
      </c>
      <c r="E1725" s="4">
        <v>45008</v>
      </c>
      <c r="F1725" s="8">
        <v>0.9291666666666667</v>
      </c>
      <c r="G1725" s="4">
        <v>45009</v>
      </c>
      <c r="H1725" s="1" t="s">
        <v>480</v>
      </c>
      <c r="I1725" s="1" t="s">
        <v>145</v>
      </c>
      <c r="J1725" s="5">
        <v>3</v>
      </c>
      <c r="K1725" s="5" t="str">
        <f>VLOOKUP(J1725,'Svátky 2023'!A$18:B$20,2,0)</f>
        <v>jiné</v>
      </c>
      <c r="L1725" s="1" t="s">
        <v>30</v>
      </c>
      <c r="M1725" s="1" t="s">
        <v>31</v>
      </c>
      <c r="N1725" s="1" t="s">
        <v>23</v>
      </c>
      <c r="O1725">
        <f t="shared" si="78"/>
        <v>4</v>
      </c>
      <c r="P1725" t="str">
        <f t="shared" si="79"/>
        <v>ANO</v>
      </c>
      <c r="Q1725" s="4" t="str">
        <f>IFERROR(VLOOKUP(E1725,'Svátky 2023'!B$2:B$14,1,0),"")</f>
        <v/>
      </c>
      <c r="R1725" t="str">
        <f t="shared" si="80"/>
        <v>ANO</v>
      </c>
    </row>
    <row r="1726" spans="1:18" x14ac:dyDescent="0.25">
      <c r="A1726" s="1" t="s">
        <v>5526</v>
      </c>
      <c r="B1726" s="1" t="s">
        <v>5527</v>
      </c>
      <c r="C1726" s="1" t="s">
        <v>5528</v>
      </c>
      <c r="D1726" s="1" t="s">
        <v>35</v>
      </c>
      <c r="E1726" s="4">
        <v>45004</v>
      </c>
      <c r="F1726" s="8">
        <v>0.55972222222222223</v>
      </c>
      <c r="G1726" s="4">
        <v>45010</v>
      </c>
      <c r="H1726" s="1" t="s">
        <v>1494</v>
      </c>
      <c r="I1726" s="1" t="s">
        <v>38</v>
      </c>
      <c r="J1726" s="5">
        <v>3</v>
      </c>
      <c r="K1726" s="5" t="str">
        <f>VLOOKUP(J1726,'Svátky 2023'!A$18:B$20,2,0)</f>
        <v>jiné</v>
      </c>
      <c r="L1726" s="1" t="s">
        <v>21</v>
      </c>
      <c r="M1726" s="1" t="s">
        <v>22</v>
      </c>
      <c r="N1726" s="1" t="s">
        <v>23</v>
      </c>
      <c r="O1726">
        <f t="shared" si="78"/>
        <v>7</v>
      </c>
      <c r="P1726" t="str">
        <f t="shared" si="79"/>
        <v>NE</v>
      </c>
      <c r="Q1726" s="4" t="str">
        <f>IFERROR(VLOOKUP(E1726,'Svátky 2023'!B$2:B$14,1,0),"")</f>
        <v/>
      </c>
      <c r="R1726" t="str">
        <f t="shared" si="80"/>
        <v>ANO</v>
      </c>
    </row>
    <row r="1727" spans="1:18" x14ac:dyDescent="0.25">
      <c r="A1727" s="1" t="s">
        <v>5529</v>
      </c>
      <c r="B1727" s="1" t="s">
        <v>5530</v>
      </c>
      <c r="C1727" s="1" t="s">
        <v>5531</v>
      </c>
      <c r="D1727" s="1" t="s">
        <v>35</v>
      </c>
      <c r="E1727" s="4">
        <v>45004</v>
      </c>
      <c r="F1727" s="8">
        <v>0.56597222222222221</v>
      </c>
      <c r="G1727" s="4">
        <v>45010</v>
      </c>
      <c r="H1727" s="1" t="s">
        <v>658</v>
      </c>
      <c r="I1727" s="1" t="s">
        <v>44</v>
      </c>
      <c r="J1727" s="5">
        <v>3</v>
      </c>
      <c r="K1727" s="5" t="str">
        <f>VLOOKUP(J1727,'Svátky 2023'!A$18:B$20,2,0)</f>
        <v>jiné</v>
      </c>
      <c r="L1727" s="1" t="s">
        <v>30</v>
      </c>
      <c r="M1727" s="1" t="s">
        <v>31</v>
      </c>
      <c r="N1727" s="1" t="s">
        <v>23</v>
      </c>
      <c r="O1727">
        <f t="shared" si="78"/>
        <v>7</v>
      </c>
      <c r="P1727" t="str">
        <f t="shared" si="79"/>
        <v>NE</v>
      </c>
      <c r="Q1727" s="4" t="str">
        <f>IFERROR(VLOOKUP(E1727,'Svátky 2023'!B$2:B$14,1,0),"")</f>
        <v/>
      </c>
      <c r="R1727" t="str">
        <f t="shared" si="80"/>
        <v>ANO</v>
      </c>
    </row>
    <row r="1728" spans="1:18" x14ac:dyDescent="0.25">
      <c r="A1728" s="1" t="s">
        <v>5532</v>
      </c>
      <c r="B1728" s="1" t="s">
        <v>1053</v>
      </c>
      <c r="C1728" s="1" t="s">
        <v>1054</v>
      </c>
      <c r="D1728" s="1" t="s">
        <v>48</v>
      </c>
      <c r="E1728" s="4">
        <v>45005</v>
      </c>
      <c r="F1728" s="8">
        <v>0.34513888888888888</v>
      </c>
      <c r="G1728" s="4">
        <v>45010</v>
      </c>
      <c r="H1728" s="1" t="s">
        <v>50</v>
      </c>
      <c r="I1728" s="1" t="s">
        <v>258</v>
      </c>
      <c r="J1728" s="5">
        <v>2</v>
      </c>
      <c r="K1728" s="5" t="str">
        <f>VLOOKUP(J1728,'Svátky 2023'!A$18:B$20,2,0)</f>
        <v>plánované</v>
      </c>
      <c r="L1728" s="1" t="s">
        <v>21</v>
      </c>
      <c r="M1728" s="1" t="s">
        <v>22</v>
      </c>
      <c r="N1728" s="1" t="s">
        <v>23</v>
      </c>
      <c r="O1728">
        <f t="shared" si="78"/>
        <v>1</v>
      </c>
      <c r="P1728" t="str">
        <f t="shared" si="79"/>
        <v>NE</v>
      </c>
      <c r="Q1728" s="4" t="str">
        <f>IFERROR(VLOOKUP(E1728,'Svátky 2023'!B$2:B$14,1,0),"")</f>
        <v/>
      </c>
      <c r="R1728" t="str">
        <f t="shared" si="80"/>
        <v/>
      </c>
    </row>
    <row r="1729" spans="1:18" x14ac:dyDescent="0.25">
      <c r="A1729" s="1" t="s">
        <v>5533</v>
      </c>
      <c r="B1729" s="1" t="s">
        <v>1057</v>
      </c>
      <c r="C1729" s="1" t="s">
        <v>1058</v>
      </c>
      <c r="D1729" s="1" t="s">
        <v>48</v>
      </c>
      <c r="E1729" s="4">
        <v>45005</v>
      </c>
      <c r="F1729" s="8">
        <v>0.38819444444444445</v>
      </c>
      <c r="G1729" s="4">
        <v>45010</v>
      </c>
      <c r="H1729" s="1" t="s">
        <v>306</v>
      </c>
      <c r="I1729" s="1" t="s">
        <v>264</v>
      </c>
      <c r="J1729" s="5">
        <v>3</v>
      </c>
      <c r="K1729" s="5" t="str">
        <f>VLOOKUP(J1729,'Svátky 2023'!A$18:B$20,2,0)</f>
        <v>jiné</v>
      </c>
      <c r="L1729" s="1" t="s">
        <v>30</v>
      </c>
      <c r="M1729" s="1" t="s">
        <v>31</v>
      </c>
      <c r="N1729" s="1" t="s">
        <v>23</v>
      </c>
      <c r="O1729">
        <f t="shared" si="78"/>
        <v>1</v>
      </c>
      <c r="P1729" t="str">
        <f t="shared" si="79"/>
        <v>NE</v>
      </c>
      <c r="Q1729" s="4" t="str">
        <f>IFERROR(VLOOKUP(E1729,'Svátky 2023'!B$2:B$14,1,0),"")</f>
        <v/>
      </c>
      <c r="R1729" t="str">
        <f t="shared" si="80"/>
        <v/>
      </c>
    </row>
    <row r="1730" spans="1:18" x14ac:dyDescent="0.25">
      <c r="A1730" s="1" t="s">
        <v>5534</v>
      </c>
      <c r="B1730" s="1" t="s">
        <v>5535</v>
      </c>
      <c r="C1730" s="1" t="s">
        <v>5536</v>
      </c>
      <c r="D1730" s="1" t="s">
        <v>16</v>
      </c>
      <c r="E1730" s="4">
        <v>45007</v>
      </c>
      <c r="F1730" s="8">
        <v>0.4826388888888889</v>
      </c>
      <c r="G1730" s="4">
        <v>45010</v>
      </c>
      <c r="H1730" s="1" t="s">
        <v>684</v>
      </c>
      <c r="I1730" s="1" t="s">
        <v>258</v>
      </c>
      <c r="J1730" s="5">
        <v>2</v>
      </c>
      <c r="K1730" s="5" t="str">
        <f>VLOOKUP(J1730,'Svátky 2023'!A$18:B$20,2,0)</f>
        <v>plánované</v>
      </c>
      <c r="L1730" s="1" t="s">
        <v>21</v>
      </c>
      <c r="M1730" s="1" t="s">
        <v>22</v>
      </c>
      <c r="N1730" s="1" t="s">
        <v>23</v>
      </c>
      <c r="O1730">
        <f t="shared" si="78"/>
        <v>3</v>
      </c>
      <c r="P1730" t="str">
        <f t="shared" si="79"/>
        <v>NE</v>
      </c>
      <c r="Q1730" s="4" t="str">
        <f>IFERROR(VLOOKUP(E1730,'Svátky 2023'!B$2:B$14,1,0),"")</f>
        <v/>
      </c>
      <c r="R1730" t="str">
        <f t="shared" si="80"/>
        <v/>
      </c>
    </row>
    <row r="1731" spans="1:18" x14ac:dyDescent="0.25">
      <c r="A1731" s="1" t="s">
        <v>5537</v>
      </c>
      <c r="B1731" s="1" t="s">
        <v>5538</v>
      </c>
      <c r="C1731" s="1" t="s">
        <v>5539</v>
      </c>
      <c r="D1731" s="1" t="s">
        <v>35</v>
      </c>
      <c r="E1731" s="4">
        <v>45008</v>
      </c>
      <c r="F1731" s="8">
        <v>0.35069444444444442</v>
      </c>
      <c r="G1731" s="4">
        <v>45010</v>
      </c>
      <c r="H1731" s="1" t="s">
        <v>540</v>
      </c>
      <c r="I1731" s="1" t="s">
        <v>19</v>
      </c>
      <c r="J1731" s="5">
        <v>2</v>
      </c>
      <c r="K1731" s="5" t="str">
        <f>VLOOKUP(J1731,'Svátky 2023'!A$18:B$20,2,0)</f>
        <v>plánované</v>
      </c>
      <c r="L1731" s="1" t="s">
        <v>21</v>
      </c>
      <c r="M1731" s="1" t="s">
        <v>20</v>
      </c>
      <c r="N1731" s="1" t="s">
        <v>23</v>
      </c>
      <c r="O1731">
        <f t="shared" ref="O1731:O1794" si="81">WEEKDAY(E1731,2)</f>
        <v>4</v>
      </c>
      <c r="P1731" t="str">
        <f t="shared" ref="P1731:P1794" si="82">IF(F1731&gt;V$1,"ANO",IF(F1731&lt;X$1,"ANO","NE"))</f>
        <v>NE</v>
      </c>
      <c r="Q1731" s="4" t="str">
        <f>IFERROR(VLOOKUP(E1731,'Svátky 2023'!B$2:B$14,1,0),"")</f>
        <v/>
      </c>
      <c r="R1731" t="str">
        <f t="shared" ref="R1731:R1794" si="83">IF(OR(O1731&gt;5,P1731="ANO",Q1731&lt;&gt;""),"ANO","")</f>
        <v/>
      </c>
    </row>
    <row r="1732" spans="1:18" x14ac:dyDescent="0.25">
      <c r="A1732" s="1" t="s">
        <v>5540</v>
      </c>
      <c r="B1732" s="1" t="s">
        <v>5541</v>
      </c>
      <c r="C1732" s="1" t="s">
        <v>5542</v>
      </c>
      <c r="D1732" s="1" t="s">
        <v>48</v>
      </c>
      <c r="E1732" s="4">
        <v>45008</v>
      </c>
      <c r="F1732" s="8">
        <v>0.38125000000000003</v>
      </c>
      <c r="G1732" s="4">
        <v>45010</v>
      </c>
      <c r="H1732" s="1" t="s">
        <v>1429</v>
      </c>
      <c r="I1732" s="1" t="s">
        <v>151</v>
      </c>
      <c r="J1732" s="5">
        <v>2</v>
      </c>
      <c r="K1732" s="5" t="str">
        <f>VLOOKUP(J1732,'Svátky 2023'!A$18:B$20,2,0)</f>
        <v>plánované</v>
      </c>
      <c r="L1732" s="1" t="s">
        <v>21</v>
      </c>
      <c r="M1732" s="1" t="s">
        <v>22</v>
      </c>
      <c r="N1732" s="1" t="s">
        <v>23</v>
      </c>
      <c r="O1732">
        <f t="shared" si="81"/>
        <v>4</v>
      </c>
      <c r="P1732" t="str">
        <f t="shared" si="82"/>
        <v>NE</v>
      </c>
      <c r="Q1732" s="4" t="str">
        <f>IFERROR(VLOOKUP(E1732,'Svátky 2023'!B$2:B$14,1,0),"")</f>
        <v/>
      </c>
      <c r="R1732" t="str">
        <f t="shared" si="83"/>
        <v/>
      </c>
    </row>
    <row r="1733" spans="1:18" x14ac:dyDescent="0.25">
      <c r="A1733" s="1" t="s">
        <v>5543</v>
      </c>
      <c r="B1733" s="1" t="s">
        <v>5544</v>
      </c>
      <c r="C1733" s="1" t="s">
        <v>5545</v>
      </c>
      <c r="D1733" s="1" t="s">
        <v>35</v>
      </c>
      <c r="E1733" s="4">
        <v>45008</v>
      </c>
      <c r="F1733" s="8">
        <v>0.40138888888888885</v>
      </c>
      <c r="G1733" s="4">
        <v>45010</v>
      </c>
      <c r="H1733" s="1" t="s">
        <v>939</v>
      </c>
      <c r="I1733" s="1" t="s">
        <v>151</v>
      </c>
      <c r="J1733" s="5">
        <v>2</v>
      </c>
      <c r="K1733" s="5" t="str">
        <f>VLOOKUP(J1733,'Svátky 2023'!A$18:B$20,2,0)</f>
        <v>plánované</v>
      </c>
      <c r="L1733" s="1" t="s">
        <v>21</v>
      </c>
      <c r="M1733" s="1" t="s">
        <v>22</v>
      </c>
      <c r="N1733" s="1" t="s">
        <v>23</v>
      </c>
      <c r="O1733">
        <f t="shared" si="81"/>
        <v>4</v>
      </c>
      <c r="P1733" t="str">
        <f t="shared" si="82"/>
        <v>NE</v>
      </c>
      <c r="Q1733" s="4" t="str">
        <f>IFERROR(VLOOKUP(E1733,'Svátky 2023'!B$2:B$14,1,0),"")</f>
        <v/>
      </c>
      <c r="R1733" t="str">
        <f t="shared" si="83"/>
        <v/>
      </c>
    </row>
    <row r="1734" spans="1:18" x14ac:dyDescent="0.25">
      <c r="A1734" s="1" t="s">
        <v>5546</v>
      </c>
      <c r="B1734" s="1" t="s">
        <v>5547</v>
      </c>
      <c r="C1734" s="1" t="s">
        <v>5548</v>
      </c>
      <c r="D1734" s="1" t="s">
        <v>48</v>
      </c>
      <c r="E1734" s="4">
        <v>45008</v>
      </c>
      <c r="F1734" s="8">
        <v>0.4284722222222222</v>
      </c>
      <c r="G1734" s="4">
        <v>45010</v>
      </c>
      <c r="H1734" s="1" t="s">
        <v>170</v>
      </c>
      <c r="I1734" s="1" t="s">
        <v>151</v>
      </c>
      <c r="J1734" s="5">
        <v>2</v>
      </c>
      <c r="K1734" s="5" t="str">
        <f>VLOOKUP(J1734,'Svátky 2023'!A$18:B$20,2,0)</f>
        <v>plánované</v>
      </c>
      <c r="L1734" s="1" t="s">
        <v>21</v>
      </c>
      <c r="M1734" s="1" t="s">
        <v>22</v>
      </c>
      <c r="N1734" s="1" t="s">
        <v>23</v>
      </c>
      <c r="O1734">
        <f t="shared" si="81"/>
        <v>4</v>
      </c>
      <c r="P1734" t="str">
        <f t="shared" si="82"/>
        <v>NE</v>
      </c>
      <c r="Q1734" s="4" t="str">
        <f>IFERROR(VLOOKUP(E1734,'Svátky 2023'!B$2:B$14,1,0),"")</f>
        <v/>
      </c>
      <c r="R1734" t="str">
        <f t="shared" si="83"/>
        <v/>
      </c>
    </row>
    <row r="1735" spans="1:18" x14ac:dyDescent="0.25">
      <c r="A1735" s="1" t="s">
        <v>5549</v>
      </c>
      <c r="B1735" s="1" t="s">
        <v>5550</v>
      </c>
      <c r="C1735" s="1" t="s">
        <v>5551</v>
      </c>
      <c r="D1735" s="1" t="s">
        <v>35</v>
      </c>
      <c r="E1735" s="4">
        <v>45008</v>
      </c>
      <c r="F1735" s="8">
        <v>0.50624999999999998</v>
      </c>
      <c r="G1735" s="4">
        <v>45010</v>
      </c>
      <c r="H1735" s="1" t="s">
        <v>1341</v>
      </c>
      <c r="I1735" s="1" t="s">
        <v>19</v>
      </c>
      <c r="J1735" s="5">
        <v>1</v>
      </c>
      <c r="K1735" s="5" t="str">
        <f>VLOOKUP(J1735,'Svátky 2023'!A$18:B$20,2,0)</f>
        <v>neodkladné</v>
      </c>
      <c r="L1735" s="1" t="s">
        <v>30</v>
      </c>
      <c r="M1735" s="1" t="s">
        <v>22</v>
      </c>
      <c r="N1735" s="1" t="s">
        <v>23</v>
      </c>
      <c r="O1735">
        <f t="shared" si="81"/>
        <v>4</v>
      </c>
      <c r="P1735" t="str">
        <f t="shared" si="82"/>
        <v>NE</v>
      </c>
      <c r="Q1735" s="4" t="str">
        <f>IFERROR(VLOOKUP(E1735,'Svátky 2023'!B$2:B$14,1,0),"")</f>
        <v/>
      </c>
      <c r="R1735" t="str">
        <f t="shared" si="83"/>
        <v/>
      </c>
    </row>
    <row r="1736" spans="1:18" x14ac:dyDescent="0.25">
      <c r="A1736" s="1" t="s">
        <v>5552</v>
      </c>
      <c r="B1736" s="1" t="s">
        <v>5553</v>
      </c>
      <c r="C1736" s="1" t="s">
        <v>5554</v>
      </c>
      <c r="D1736" s="1" t="s">
        <v>48</v>
      </c>
      <c r="E1736" s="4">
        <v>45008</v>
      </c>
      <c r="F1736" s="8">
        <v>0.51458333333333328</v>
      </c>
      <c r="G1736" s="4">
        <v>45010</v>
      </c>
      <c r="H1736" s="1" t="s">
        <v>201</v>
      </c>
      <c r="I1736" s="1" t="s">
        <v>145</v>
      </c>
      <c r="J1736" s="5">
        <v>3</v>
      </c>
      <c r="K1736" s="5" t="str">
        <f>VLOOKUP(J1736,'Svátky 2023'!A$18:B$20,2,0)</f>
        <v>jiné</v>
      </c>
      <c r="L1736" s="1" t="s">
        <v>30</v>
      </c>
      <c r="M1736" s="1" t="s">
        <v>31</v>
      </c>
      <c r="N1736" s="1" t="s">
        <v>23</v>
      </c>
      <c r="O1736">
        <f t="shared" si="81"/>
        <v>4</v>
      </c>
      <c r="P1736" t="str">
        <f t="shared" si="82"/>
        <v>NE</v>
      </c>
      <c r="Q1736" s="4" t="str">
        <f>IFERROR(VLOOKUP(E1736,'Svátky 2023'!B$2:B$14,1,0),"")</f>
        <v/>
      </c>
      <c r="R1736" t="str">
        <f t="shared" si="83"/>
        <v/>
      </c>
    </row>
    <row r="1737" spans="1:18" x14ac:dyDescent="0.25">
      <c r="A1737" s="1" t="s">
        <v>5555</v>
      </c>
      <c r="B1737" s="1" t="s">
        <v>5556</v>
      </c>
      <c r="C1737" s="1" t="s">
        <v>5557</v>
      </c>
      <c r="D1737" s="1" t="s">
        <v>35</v>
      </c>
      <c r="E1737" s="4">
        <v>45008</v>
      </c>
      <c r="F1737" s="8">
        <v>0.51944444444444449</v>
      </c>
      <c r="G1737" s="4">
        <v>45010</v>
      </c>
      <c r="H1737" s="1" t="s">
        <v>362</v>
      </c>
      <c r="I1737" s="1" t="s">
        <v>145</v>
      </c>
      <c r="J1737" s="5">
        <v>3</v>
      </c>
      <c r="K1737" s="5" t="str">
        <f>VLOOKUP(J1737,'Svátky 2023'!A$18:B$20,2,0)</f>
        <v>jiné</v>
      </c>
      <c r="L1737" s="1" t="s">
        <v>30</v>
      </c>
      <c r="M1737" s="1" t="s">
        <v>31</v>
      </c>
      <c r="N1737" s="1" t="s">
        <v>23</v>
      </c>
      <c r="O1737">
        <f t="shared" si="81"/>
        <v>4</v>
      </c>
      <c r="P1737" t="str">
        <f t="shared" si="82"/>
        <v>NE</v>
      </c>
      <c r="Q1737" s="4" t="str">
        <f>IFERROR(VLOOKUP(E1737,'Svátky 2023'!B$2:B$14,1,0),"")</f>
        <v/>
      </c>
      <c r="R1737" t="str">
        <f t="shared" si="83"/>
        <v/>
      </c>
    </row>
    <row r="1738" spans="1:18" x14ac:dyDescent="0.25">
      <c r="A1738" s="1" t="s">
        <v>5558</v>
      </c>
      <c r="B1738" s="1" t="s">
        <v>5559</v>
      </c>
      <c r="C1738" s="1" t="s">
        <v>5560</v>
      </c>
      <c r="D1738" s="1" t="s">
        <v>35</v>
      </c>
      <c r="E1738" s="4">
        <v>45006</v>
      </c>
      <c r="F1738" s="8">
        <v>0.69097222222222221</v>
      </c>
      <c r="G1738" s="4">
        <v>45011</v>
      </c>
      <c r="H1738" s="1" t="s">
        <v>242</v>
      </c>
      <c r="I1738" s="1" t="s">
        <v>38</v>
      </c>
      <c r="J1738" s="5">
        <v>3</v>
      </c>
      <c r="K1738" s="5" t="str">
        <f>VLOOKUP(J1738,'Svátky 2023'!A$18:B$20,2,0)</f>
        <v>jiné</v>
      </c>
      <c r="L1738" s="1" t="s">
        <v>20</v>
      </c>
      <c r="M1738" s="1" t="s">
        <v>22</v>
      </c>
      <c r="N1738" s="1" t="s">
        <v>23</v>
      </c>
      <c r="O1738">
        <f t="shared" si="81"/>
        <v>2</v>
      </c>
      <c r="P1738" t="str">
        <f t="shared" si="82"/>
        <v>ANO</v>
      </c>
      <c r="Q1738" s="4" t="str">
        <f>IFERROR(VLOOKUP(E1738,'Svátky 2023'!B$2:B$14,1,0),"")</f>
        <v/>
      </c>
      <c r="R1738" t="str">
        <f t="shared" si="83"/>
        <v>ANO</v>
      </c>
    </row>
    <row r="1739" spans="1:18" x14ac:dyDescent="0.25">
      <c r="A1739" s="1" t="s">
        <v>5561</v>
      </c>
      <c r="B1739" s="1" t="s">
        <v>5562</v>
      </c>
      <c r="C1739" s="1" t="s">
        <v>5563</v>
      </c>
      <c r="D1739" s="1" t="s">
        <v>35</v>
      </c>
      <c r="E1739" s="4">
        <v>45008</v>
      </c>
      <c r="F1739" s="8">
        <v>0.3659722222222222</v>
      </c>
      <c r="G1739" s="4">
        <v>45011</v>
      </c>
      <c r="H1739" s="1" t="s">
        <v>484</v>
      </c>
      <c r="I1739" s="1" t="s">
        <v>151</v>
      </c>
      <c r="J1739" s="5">
        <v>2</v>
      </c>
      <c r="K1739" s="5" t="str">
        <f>VLOOKUP(J1739,'Svátky 2023'!A$18:B$20,2,0)</f>
        <v>plánované</v>
      </c>
      <c r="L1739" s="1" t="s">
        <v>21</v>
      </c>
      <c r="M1739" s="1" t="s">
        <v>22</v>
      </c>
      <c r="N1739" s="1" t="s">
        <v>23</v>
      </c>
      <c r="O1739">
        <f t="shared" si="81"/>
        <v>4</v>
      </c>
      <c r="P1739" t="str">
        <f t="shared" si="82"/>
        <v>NE</v>
      </c>
      <c r="Q1739" s="4" t="str">
        <f>IFERROR(VLOOKUP(E1739,'Svátky 2023'!B$2:B$14,1,0),"")</f>
        <v/>
      </c>
      <c r="R1739" t="str">
        <f t="shared" si="83"/>
        <v/>
      </c>
    </row>
    <row r="1740" spans="1:18" x14ac:dyDescent="0.25">
      <c r="A1740" s="1" t="s">
        <v>5564</v>
      </c>
      <c r="B1740" s="1" t="s">
        <v>5565</v>
      </c>
      <c r="C1740" s="1" t="s">
        <v>5566</v>
      </c>
      <c r="D1740" s="1" t="s">
        <v>35</v>
      </c>
      <c r="E1740" s="4">
        <v>45008</v>
      </c>
      <c r="F1740" s="8">
        <v>0.39166666666666666</v>
      </c>
      <c r="G1740" s="4">
        <v>45011</v>
      </c>
      <c r="H1740" s="1" t="s">
        <v>1251</v>
      </c>
      <c r="I1740" s="1" t="s">
        <v>151</v>
      </c>
      <c r="J1740" s="5">
        <v>2</v>
      </c>
      <c r="K1740" s="5" t="str">
        <f>VLOOKUP(J1740,'Svátky 2023'!A$18:B$20,2,0)</f>
        <v>plánované</v>
      </c>
      <c r="L1740" s="1" t="s">
        <v>21</v>
      </c>
      <c r="M1740" s="1" t="s">
        <v>22</v>
      </c>
      <c r="N1740" s="1" t="s">
        <v>23</v>
      </c>
      <c r="O1740">
        <f t="shared" si="81"/>
        <v>4</v>
      </c>
      <c r="P1740" t="str">
        <f t="shared" si="82"/>
        <v>NE</v>
      </c>
      <c r="Q1740" s="4" t="str">
        <f>IFERROR(VLOOKUP(E1740,'Svátky 2023'!B$2:B$14,1,0),"")</f>
        <v/>
      </c>
      <c r="R1740" t="str">
        <f t="shared" si="83"/>
        <v/>
      </c>
    </row>
    <row r="1741" spans="1:18" x14ac:dyDescent="0.25">
      <c r="A1741" s="1" t="s">
        <v>5567</v>
      </c>
      <c r="B1741" s="1" t="s">
        <v>5568</v>
      </c>
      <c r="C1741" s="1" t="s">
        <v>5569</v>
      </c>
      <c r="D1741" s="1" t="s">
        <v>48</v>
      </c>
      <c r="E1741" s="4">
        <v>45008</v>
      </c>
      <c r="F1741" s="8">
        <v>0.64513888888888882</v>
      </c>
      <c r="G1741" s="4">
        <v>45011</v>
      </c>
      <c r="H1741" s="1" t="s">
        <v>587</v>
      </c>
      <c r="I1741" s="1" t="s">
        <v>38</v>
      </c>
      <c r="J1741" s="5">
        <v>3</v>
      </c>
      <c r="K1741" s="5" t="str">
        <f>VLOOKUP(J1741,'Svátky 2023'!A$18:B$20,2,0)</f>
        <v>jiné</v>
      </c>
      <c r="L1741" s="1" t="s">
        <v>21</v>
      </c>
      <c r="M1741" s="1" t="s">
        <v>22</v>
      </c>
      <c r="N1741" s="1" t="s">
        <v>23</v>
      </c>
      <c r="O1741">
        <f t="shared" si="81"/>
        <v>4</v>
      </c>
      <c r="P1741" t="str">
        <f t="shared" si="82"/>
        <v>ANO</v>
      </c>
      <c r="Q1741" s="4" t="str">
        <f>IFERROR(VLOOKUP(E1741,'Svátky 2023'!B$2:B$14,1,0),"")</f>
        <v/>
      </c>
      <c r="R1741" t="str">
        <f t="shared" si="83"/>
        <v>ANO</v>
      </c>
    </row>
    <row r="1742" spans="1:18" x14ac:dyDescent="0.25">
      <c r="A1742" s="1" t="s">
        <v>5570</v>
      </c>
      <c r="B1742" s="1" t="s">
        <v>5571</v>
      </c>
      <c r="C1742" s="1" t="s">
        <v>5572</v>
      </c>
      <c r="D1742" s="1" t="s">
        <v>48</v>
      </c>
      <c r="E1742" s="4">
        <v>45008</v>
      </c>
      <c r="F1742" s="8">
        <v>0.65069444444444446</v>
      </c>
      <c r="G1742" s="4">
        <v>45011</v>
      </c>
      <c r="H1742" s="1" t="s">
        <v>428</v>
      </c>
      <c r="I1742" s="1" t="s">
        <v>44</v>
      </c>
      <c r="J1742" s="5">
        <v>3</v>
      </c>
      <c r="K1742" s="5" t="str">
        <f>VLOOKUP(J1742,'Svátky 2023'!A$18:B$20,2,0)</f>
        <v>jiné</v>
      </c>
      <c r="L1742" s="1" t="s">
        <v>30</v>
      </c>
      <c r="M1742" s="1" t="s">
        <v>31</v>
      </c>
      <c r="N1742" s="1" t="s">
        <v>23</v>
      </c>
      <c r="O1742">
        <f t="shared" si="81"/>
        <v>4</v>
      </c>
      <c r="P1742" t="str">
        <f t="shared" si="82"/>
        <v>ANO</v>
      </c>
      <c r="Q1742" s="4" t="str">
        <f>IFERROR(VLOOKUP(E1742,'Svátky 2023'!B$2:B$14,1,0),"")</f>
        <v/>
      </c>
      <c r="R1742" t="str">
        <f t="shared" si="83"/>
        <v>ANO</v>
      </c>
    </row>
    <row r="1743" spans="1:18" x14ac:dyDescent="0.25">
      <c r="A1743" s="1" t="s">
        <v>5573</v>
      </c>
      <c r="B1743" s="1" t="s">
        <v>5574</v>
      </c>
      <c r="C1743" s="1" t="s">
        <v>5575</v>
      </c>
      <c r="D1743" s="1" t="s">
        <v>48</v>
      </c>
      <c r="E1743" s="4">
        <v>45010</v>
      </c>
      <c r="F1743" s="8">
        <v>0.39166666666666666</v>
      </c>
      <c r="G1743" s="4">
        <v>45011</v>
      </c>
      <c r="H1743" s="1" t="s">
        <v>4180</v>
      </c>
      <c r="I1743" s="1" t="s">
        <v>258</v>
      </c>
      <c r="J1743" s="5">
        <v>1</v>
      </c>
      <c r="K1743" s="5" t="str">
        <f>VLOOKUP(J1743,'Svátky 2023'!A$18:B$20,2,0)</f>
        <v>neodkladné</v>
      </c>
      <c r="L1743" s="1" t="s">
        <v>21</v>
      </c>
      <c r="M1743" s="1" t="s">
        <v>20</v>
      </c>
      <c r="N1743" s="1" t="s">
        <v>23</v>
      </c>
      <c r="O1743">
        <f t="shared" si="81"/>
        <v>6</v>
      </c>
      <c r="P1743" t="str">
        <f t="shared" si="82"/>
        <v>NE</v>
      </c>
      <c r="Q1743" s="4" t="str">
        <f>IFERROR(VLOOKUP(E1743,'Svátky 2023'!B$2:B$14,1,0),"")</f>
        <v/>
      </c>
      <c r="R1743" t="str">
        <f t="shared" si="83"/>
        <v>ANO</v>
      </c>
    </row>
    <row r="1744" spans="1:18" x14ac:dyDescent="0.25">
      <c r="A1744" s="1" t="s">
        <v>5576</v>
      </c>
      <c r="B1744" s="1" t="s">
        <v>5577</v>
      </c>
      <c r="C1744" s="1" t="s">
        <v>5578</v>
      </c>
      <c r="D1744" s="1" t="s">
        <v>35</v>
      </c>
      <c r="E1744" s="4">
        <v>45010</v>
      </c>
      <c r="F1744" s="8">
        <v>0.7284722222222223</v>
      </c>
      <c r="G1744" s="4">
        <v>45011</v>
      </c>
      <c r="H1744" s="1" t="s">
        <v>877</v>
      </c>
      <c r="I1744" s="1" t="s">
        <v>51</v>
      </c>
      <c r="J1744" s="5">
        <v>1</v>
      </c>
      <c r="K1744" s="5" t="str">
        <f>VLOOKUP(J1744,'Svátky 2023'!A$18:B$20,2,0)</f>
        <v>neodkladné</v>
      </c>
      <c r="L1744" s="1" t="s">
        <v>21</v>
      </c>
      <c r="M1744" s="1" t="s">
        <v>22</v>
      </c>
      <c r="N1744" s="1" t="s">
        <v>23</v>
      </c>
      <c r="O1744">
        <f t="shared" si="81"/>
        <v>6</v>
      </c>
      <c r="P1744" t="str">
        <f t="shared" si="82"/>
        <v>ANO</v>
      </c>
      <c r="Q1744" s="4" t="str">
        <f>IFERROR(VLOOKUP(E1744,'Svátky 2023'!B$2:B$14,1,0),"")</f>
        <v/>
      </c>
      <c r="R1744" t="str">
        <f t="shared" si="83"/>
        <v>ANO</v>
      </c>
    </row>
    <row r="1745" spans="1:18" x14ac:dyDescent="0.25">
      <c r="A1745" s="1" t="s">
        <v>5579</v>
      </c>
      <c r="B1745" s="1" t="s">
        <v>5580</v>
      </c>
      <c r="C1745" s="1" t="s">
        <v>5581</v>
      </c>
      <c r="D1745" s="1" t="s">
        <v>35</v>
      </c>
      <c r="E1745" s="4">
        <v>45010</v>
      </c>
      <c r="F1745" s="8">
        <v>0.74652777777777779</v>
      </c>
      <c r="G1745" s="4">
        <v>45011</v>
      </c>
      <c r="H1745" s="1" t="s">
        <v>1126</v>
      </c>
      <c r="I1745" s="1" t="s">
        <v>120</v>
      </c>
      <c r="J1745" s="5">
        <v>3</v>
      </c>
      <c r="K1745" s="5" t="str">
        <f>VLOOKUP(J1745,'Svátky 2023'!A$18:B$20,2,0)</f>
        <v>jiné</v>
      </c>
      <c r="L1745" s="1" t="s">
        <v>30</v>
      </c>
      <c r="M1745" s="1" t="s">
        <v>31</v>
      </c>
      <c r="N1745" s="1" t="s">
        <v>23</v>
      </c>
      <c r="O1745">
        <f t="shared" si="81"/>
        <v>6</v>
      </c>
      <c r="P1745" t="str">
        <f t="shared" si="82"/>
        <v>ANO</v>
      </c>
      <c r="Q1745" s="4" t="str">
        <f>IFERROR(VLOOKUP(E1745,'Svátky 2023'!B$2:B$14,1,0),"")</f>
        <v/>
      </c>
      <c r="R1745" t="str">
        <f t="shared" si="83"/>
        <v>ANO</v>
      </c>
    </row>
    <row r="1746" spans="1:18" x14ac:dyDescent="0.25">
      <c r="A1746" s="1" t="s">
        <v>5582</v>
      </c>
      <c r="B1746" s="1" t="s">
        <v>5583</v>
      </c>
      <c r="C1746" s="1" t="s">
        <v>5584</v>
      </c>
      <c r="D1746" s="1" t="s">
        <v>100</v>
      </c>
      <c r="E1746" s="4">
        <v>45000</v>
      </c>
      <c r="F1746" s="8">
        <v>0.54166666666666663</v>
      </c>
      <c r="G1746" s="4">
        <v>45012</v>
      </c>
      <c r="H1746" s="1" t="s">
        <v>684</v>
      </c>
      <c r="I1746" s="1" t="s">
        <v>38</v>
      </c>
      <c r="J1746" s="5">
        <v>1</v>
      </c>
      <c r="K1746" s="5" t="str">
        <f>VLOOKUP(J1746,'Svátky 2023'!A$18:B$20,2,0)</f>
        <v>neodkladné</v>
      </c>
      <c r="L1746" s="1" t="s">
        <v>31</v>
      </c>
      <c r="M1746" s="1" t="s">
        <v>22</v>
      </c>
      <c r="N1746" s="1" t="s">
        <v>23</v>
      </c>
      <c r="O1746">
        <f t="shared" si="81"/>
        <v>3</v>
      </c>
      <c r="P1746" t="str">
        <f t="shared" si="82"/>
        <v>NE</v>
      </c>
      <c r="Q1746" s="4" t="str">
        <f>IFERROR(VLOOKUP(E1746,'Svátky 2023'!B$2:B$14,1,0),"")</f>
        <v/>
      </c>
      <c r="R1746" t="str">
        <f t="shared" si="83"/>
        <v/>
      </c>
    </row>
    <row r="1747" spans="1:18" x14ac:dyDescent="0.25">
      <c r="A1747" s="1" t="s">
        <v>5585</v>
      </c>
      <c r="B1747" s="1" t="s">
        <v>5586</v>
      </c>
      <c r="C1747" s="1" t="s">
        <v>5587</v>
      </c>
      <c r="D1747" s="1" t="s">
        <v>100</v>
      </c>
      <c r="E1747" s="4">
        <v>45006</v>
      </c>
      <c r="F1747" s="8">
        <v>0.32222222222222224</v>
      </c>
      <c r="G1747" s="4">
        <v>45012</v>
      </c>
      <c r="H1747" s="1" t="s">
        <v>155</v>
      </c>
      <c r="I1747" s="1" t="s">
        <v>19</v>
      </c>
      <c r="J1747" s="5">
        <v>2</v>
      </c>
      <c r="K1747" s="5" t="str">
        <f>VLOOKUP(J1747,'Svátky 2023'!A$18:B$20,2,0)</f>
        <v>plánované</v>
      </c>
      <c r="L1747" s="1" t="s">
        <v>21</v>
      </c>
      <c r="M1747" s="1" t="s">
        <v>20</v>
      </c>
      <c r="N1747" s="1" t="s">
        <v>23</v>
      </c>
      <c r="O1747">
        <f t="shared" si="81"/>
        <v>2</v>
      </c>
      <c r="P1747" t="str">
        <f t="shared" si="82"/>
        <v>NE</v>
      </c>
      <c r="Q1747" s="4" t="str">
        <f>IFERROR(VLOOKUP(E1747,'Svátky 2023'!B$2:B$14,1,0),"")</f>
        <v/>
      </c>
      <c r="R1747" t="str">
        <f t="shared" si="83"/>
        <v/>
      </c>
    </row>
    <row r="1748" spans="1:18" x14ac:dyDescent="0.25">
      <c r="A1748" s="1" t="s">
        <v>5589</v>
      </c>
      <c r="B1748" s="1" t="s">
        <v>5590</v>
      </c>
      <c r="C1748" s="1" t="s">
        <v>5591</v>
      </c>
      <c r="D1748" s="1" t="s">
        <v>48</v>
      </c>
      <c r="E1748" s="4">
        <v>45006</v>
      </c>
      <c r="F1748" s="8">
        <v>0.88055555555555554</v>
      </c>
      <c r="G1748" s="4">
        <v>45012</v>
      </c>
      <c r="H1748" s="1" t="s">
        <v>1251</v>
      </c>
      <c r="I1748" s="1" t="s">
        <v>19</v>
      </c>
      <c r="J1748" s="5">
        <v>1</v>
      </c>
      <c r="K1748" s="5" t="str">
        <f>VLOOKUP(J1748,'Svátky 2023'!A$18:B$20,2,0)</f>
        <v>neodkladné</v>
      </c>
      <c r="L1748" s="1" t="s">
        <v>21</v>
      </c>
      <c r="M1748" s="1" t="s">
        <v>20</v>
      </c>
      <c r="N1748" s="1" t="s">
        <v>23</v>
      </c>
      <c r="O1748">
        <f t="shared" si="81"/>
        <v>2</v>
      </c>
      <c r="P1748" t="str">
        <f t="shared" si="82"/>
        <v>ANO</v>
      </c>
      <c r="Q1748" s="4" t="str">
        <f>IFERROR(VLOOKUP(E1748,'Svátky 2023'!B$2:B$14,1,0),"")</f>
        <v/>
      </c>
      <c r="R1748" t="str">
        <f t="shared" si="83"/>
        <v>ANO</v>
      </c>
    </row>
    <row r="1749" spans="1:18" x14ac:dyDescent="0.25">
      <c r="A1749" s="1" t="s">
        <v>5592</v>
      </c>
      <c r="B1749" s="1" t="s">
        <v>5593</v>
      </c>
      <c r="C1749" s="1" t="s">
        <v>5594</v>
      </c>
      <c r="D1749" s="1" t="s">
        <v>64</v>
      </c>
      <c r="E1749" s="4">
        <v>45007</v>
      </c>
      <c r="F1749" s="8">
        <v>0.36805555555555558</v>
      </c>
      <c r="G1749" s="4">
        <v>45012</v>
      </c>
      <c r="H1749" s="1" t="s">
        <v>2041</v>
      </c>
      <c r="I1749" s="1" t="s">
        <v>38</v>
      </c>
      <c r="J1749" s="5">
        <v>1</v>
      </c>
      <c r="K1749" s="5" t="str">
        <f>VLOOKUP(J1749,'Svátky 2023'!A$18:B$20,2,0)</f>
        <v>neodkladné</v>
      </c>
      <c r="L1749" s="1" t="s">
        <v>21</v>
      </c>
      <c r="M1749" s="1" t="s">
        <v>22</v>
      </c>
      <c r="N1749" s="1" t="s">
        <v>23</v>
      </c>
      <c r="O1749">
        <f t="shared" si="81"/>
        <v>3</v>
      </c>
      <c r="P1749" t="str">
        <f t="shared" si="82"/>
        <v>NE</v>
      </c>
      <c r="Q1749" s="4" t="str">
        <f>IFERROR(VLOOKUP(E1749,'Svátky 2023'!B$2:B$14,1,0),"")</f>
        <v/>
      </c>
      <c r="R1749" t="str">
        <f t="shared" si="83"/>
        <v/>
      </c>
    </row>
    <row r="1750" spans="1:18" x14ac:dyDescent="0.25">
      <c r="A1750" s="1" t="s">
        <v>5595</v>
      </c>
      <c r="B1750" s="1" t="s">
        <v>5596</v>
      </c>
      <c r="C1750" s="1" t="s">
        <v>5597</v>
      </c>
      <c r="D1750" s="1" t="s">
        <v>48</v>
      </c>
      <c r="E1750" s="4">
        <v>45007</v>
      </c>
      <c r="F1750" s="8">
        <v>0.39999999999999997</v>
      </c>
      <c r="G1750" s="4">
        <v>45012</v>
      </c>
      <c r="H1750" s="1" t="s">
        <v>348</v>
      </c>
      <c r="I1750" s="1" t="s">
        <v>258</v>
      </c>
      <c r="J1750" s="5">
        <v>2</v>
      </c>
      <c r="K1750" s="5" t="str">
        <f>VLOOKUP(J1750,'Svátky 2023'!A$18:B$20,2,0)</f>
        <v>plánované</v>
      </c>
      <c r="L1750" s="1" t="s">
        <v>21</v>
      </c>
      <c r="M1750" s="1" t="s">
        <v>22</v>
      </c>
      <c r="N1750" s="1" t="s">
        <v>23</v>
      </c>
      <c r="O1750">
        <f t="shared" si="81"/>
        <v>3</v>
      </c>
      <c r="P1750" t="str">
        <f t="shared" si="82"/>
        <v>NE</v>
      </c>
      <c r="Q1750" s="4" t="str">
        <f>IFERROR(VLOOKUP(E1750,'Svátky 2023'!B$2:B$14,1,0),"")</f>
        <v/>
      </c>
      <c r="R1750" t="str">
        <f t="shared" si="83"/>
        <v/>
      </c>
    </row>
    <row r="1751" spans="1:18" x14ac:dyDescent="0.25">
      <c r="A1751" s="1" t="s">
        <v>5598</v>
      </c>
      <c r="B1751" s="1" t="s">
        <v>5599</v>
      </c>
      <c r="C1751" s="1" t="s">
        <v>5600</v>
      </c>
      <c r="D1751" s="1" t="s">
        <v>48</v>
      </c>
      <c r="E1751" s="4">
        <v>45007</v>
      </c>
      <c r="F1751" s="8">
        <v>0.41736111111111113</v>
      </c>
      <c r="G1751" s="4">
        <v>45012</v>
      </c>
      <c r="H1751" s="1" t="s">
        <v>1037</v>
      </c>
      <c r="I1751" s="1" t="s">
        <v>258</v>
      </c>
      <c r="J1751" s="5">
        <v>2</v>
      </c>
      <c r="K1751" s="5" t="str">
        <f>VLOOKUP(J1751,'Svátky 2023'!A$18:B$20,2,0)</f>
        <v>plánované</v>
      </c>
      <c r="L1751" s="1" t="s">
        <v>21</v>
      </c>
      <c r="M1751" s="1" t="s">
        <v>22</v>
      </c>
      <c r="N1751" s="1" t="s">
        <v>23</v>
      </c>
      <c r="O1751">
        <f t="shared" si="81"/>
        <v>3</v>
      </c>
      <c r="P1751" t="str">
        <f t="shared" si="82"/>
        <v>NE</v>
      </c>
      <c r="Q1751" s="4" t="str">
        <f>IFERROR(VLOOKUP(E1751,'Svátky 2023'!B$2:B$14,1,0),"")</f>
        <v/>
      </c>
      <c r="R1751" t="str">
        <f t="shared" si="83"/>
        <v/>
      </c>
    </row>
    <row r="1752" spans="1:18" x14ac:dyDescent="0.25">
      <c r="A1752" s="1" t="s">
        <v>5601</v>
      </c>
      <c r="B1752" s="1" t="s">
        <v>5602</v>
      </c>
      <c r="C1752" s="1" t="s">
        <v>5603</v>
      </c>
      <c r="D1752" s="1" t="s">
        <v>48</v>
      </c>
      <c r="E1752" s="4">
        <v>45008</v>
      </c>
      <c r="F1752" s="8">
        <v>6.2499999999999995E-3</v>
      </c>
      <c r="G1752" s="4">
        <v>45012</v>
      </c>
      <c r="H1752" s="1" t="s">
        <v>2328</v>
      </c>
      <c r="I1752" s="1" t="s">
        <v>38</v>
      </c>
      <c r="J1752" s="5">
        <v>3</v>
      </c>
      <c r="K1752" s="5" t="str">
        <f>VLOOKUP(J1752,'Svátky 2023'!A$18:B$20,2,0)</f>
        <v>jiné</v>
      </c>
      <c r="L1752" s="1" t="s">
        <v>30</v>
      </c>
      <c r="M1752" s="1" t="s">
        <v>22</v>
      </c>
      <c r="N1752" s="1" t="s">
        <v>23</v>
      </c>
      <c r="O1752">
        <f t="shared" si="81"/>
        <v>4</v>
      </c>
      <c r="P1752" t="str">
        <f t="shared" si="82"/>
        <v>ANO</v>
      </c>
      <c r="Q1752" s="4" t="str">
        <f>IFERROR(VLOOKUP(E1752,'Svátky 2023'!B$2:B$14,1,0),"")</f>
        <v/>
      </c>
      <c r="R1752" t="str">
        <f t="shared" si="83"/>
        <v>ANO</v>
      </c>
    </row>
    <row r="1753" spans="1:18" x14ac:dyDescent="0.25">
      <c r="A1753" s="1" t="s">
        <v>5604</v>
      </c>
      <c r="B1753" s="1" t="s">
        <v>5605</v>
      </c>
      <c r="C1753" s="1" t="s">
        <v>5606</v>
      </c>
      <c r="D1753" s="1" t="s">
        <v>48</v>
      </c>
      <c r="E1753" s="4">
        <v>45008</v>
      </c>
      <c r="F1753" s="8">
        <v>4.3055555555555562E-2</v>
      </c>
      <c r="G1753" s="4">
        <v>45012</v>
      </c>
      <c r="H1753" s="1" t="s">
        <v>2257</v>
      </c>
      <c r="I1753" s="1" t="s">
        <v>44</v>
      </c>
      <c r="J1753" s="5">
        <v>3</v>
      </c>
      <c r="K1753" s="5" t="str">
        <f>VLOOKUP(J1753,'Svátky 2023'!A$18:B$20,2,0)</f>
        <v>jiné</v>
      </c>
      <c r="L1753" s="1" t="s">
        <v>30</v>
      </c>
      <c r="M1753" s="1" t="s">
        <v>31</v>
      </c>
      <c r="N1753" s="1" t="s">
        <v>23</v>
      </c>
      <c r="O1753">
        <f t="shared" si="81"/>
        <v>4</v>
      </c>
      <c r="P1753" t="str">
        <f t="shared" si="82"/>
        <v>ANO</v>
      </c>
      <c r="Q1753" s="4" t="str">
        <f>IFERROR(VLOOKUP(E1753,'Svátky 2023'!B$2:B$14,1,0),"")</f>
        <v/>
      </c>
      <c r="R1753" t="str">
        <f t="shared" si="83"/>
        <v>ANO</v>
      </c>
    </row>
    <row r="1754" spans="1:18" x14ac:dyDescent="0.25">
      <c r="A1754" s="1" t="s">
        <v>5607</v>
      </c>
      <c r="B1754" s="1" t="s">
        <v>5050</v>
      </c>
      <c r="C1754" s="1" t="s">
        <v>5051</v>
      </c>
      <c r="D1754" s="1" t="s">
        <v>100</v>
      </c>
      <c r="E1754" s="4">
        <v>45009</v>
      </c>
      <c r="F1754" s="8">
        <v>0.56180555555555556</v>
      </c>
      <c r="G1754" s="4">
        <v>45012</v>
      </c>
      <c r="H1754" s="1" t="s">
        <v>2575</v>
      </c>
      <c r="I1754" s="1" t="s">
        <v>44</v>
      </c>
      <c r="J1754" s="5">
        <v>3</v>
      </c>
      <c r="K1754" s="5" t="str">
        <f>VLOOKUP(J1754,'Svátky 2023'!A$18:B$20,2,0)</f>
        <v>jiné</v>
      </c>
      <c r="L1754" s="1" t="s">
        <v>30</v>
      </c>
      <c r="M1754" s="1" t="s">
        <v>31</v>
      </c>
      <c r="N1754" s="1" t="s">
        <v>23</v>
      </c>
      <c r="O1754">
        <f t="shared" si="81"/>
        <v>5</v>
      </c>
      <c r="P1754" t="str">
        <f t="shared" si="82"/>
        <v>NE</v>
      </c>
      <c r="Q1754" s="4" t="str">
        <f>IFERROR(VLOOKUP(E1754,'Svátky 2023'!B$2:B$14,1,0),"")</f>
        <v/>
      </c>
      <c r="R1754" t="str">
        <f t="shared" si="83"/>
        <v/>
      </c>
    </row>
    <row r="1755" spans="1:18" x14ac:dyDescent="0.25">
      <c r="A1755" s="1" t="s">
        <v>5608</v>
      </c>
      <c r="B1755" s="1" t="s">
        <v>5609</v>
      </c>
      <c r="C1755" s="1" t="s">
        <v>5610</v>
      </c>
      <c r="D1755" s="1" t="s">
        <v>16</v>
      </c>
      <c r="E1755" s="4">
        <v>45009</v>
      </c>
      <c r="F1755" s="8">
        <v>0.9145833333333333</v>
      </c>
      <c r="G1755" s="4">
        <v>45012</v>
      </c>
      <c r="H1755" s="1" t="s">
        <v>2592</v>
      </c>
      <c r="I1755" s="1" t="s">
        <v>38</v>
      </c>
      <c r="J1755" s="5">
        <v>1</v>
      </c>
      <c r="K1755" s="5" t="str">
        <f>VLOOKUP(J1755,'Svátky 2023'!A$18:B$20,2,0)</f>
        <v>neodkladné</v>
      </c>
      <c r="L1755" s="1" t="s">
        <v>21</v>
      </c>
      <c r="M1755" s="1" t="s">
        <v>22</v>
      </c>
      <c r="N1755" s="1" t="s">
        <v>23</v>
      </c>
      <c r="O1755">
        <f t="shared" si="81"/>
        <v>5</v>
      </c>
      <c r="P1755" t="str">
        <f t="shared" si="82"/>
        <v>ANO</v>
      </c>
      <c r="Q1755" s="4" t="str">
        <f>IFERROR(VLOOKUP(E1755,'Svátky 2023'!B$2:B$14,1,0),"")</f>
        <v/>
      </c>
      <c r="R1755" t="str">
        <f t="shared" si="83"/>
        <v>ANO</v>
      </c>
    </row>
    <row r="1756" spans="1:18" x14ac:dyDescent="0.25">
      <c r="A1756" s="1" t="s">
        <v>5611</v>
      </c>
      <c r="B1756" s="1" t="s">
        <v>5612</v>
      </c>
      <c r="C1756" s="1" t="s">
        <v>5613</v>
      </c>
      <c r="D1756" s="1" t="s">
        <v>16</v>
      </c>
      <c r="E1756" s="4">
        <v>45010</v>
      </c>
      <c r="F1756" s="8">
        <v>0.57361111111111118</v>
      </c>
      <c r="G1756" s="4">
        <v>45012</v>
      </c>
      <c r="H1756" s="1" t="s">
        <v>710</v>
      </c>
      <c r="I1756" s="1" t="s">
        <v>44</v>
      </c>
      <c r="J1756" s="5">
        <v>3</v>
      </c>
      <c r="K1756" s="5" t="str">
        <f>VLOOKUP(J1756,'Svátky 2023'!A$18:B$20,2,0)</f>
        <v>jiné</v>
      </c>
      <c r="L1756" s="1" t="s">
        <v>30</v>
      </c>
      <c r="M1756" s="1" t="s">
        <v>31</v>
      </c>
      <c r="N1756" s="1" t="s">
        <v>23</v>
      </c>
      <c r="O1756">
        <f t="shared" si="81"/>
        <v>6</v>
      </c>
      <c r="P1756" t="str">
        <f t="shared" si="82"/>
        <v>NE</v>
      </c>
      <c r="Q1756" s="4" t="str">
        <f>IFERROR(VLOOKUP(E1756,'Svátky 2023'!B$2:B$14,1,0),"")</f>
        <v/>
      </c>
      <c r="R1756" t="str">
        <f t="shared" si="83"/>
        <v>ANO</v>
      </c>
    </row>
    <row r="1757" spans="1:18" x14ac:dyDescent="0.25">
      <c r="A1757" s="1" t="s">
        <v>5614</v>
      </c>
      <c r="B1757" s="1" t="s">
        <v>5615</v>
      </c>
      <c r="C1757" s="1" t="s">
        <v>5616</v>
      </c>
      <c r="D1757" s="1" t="s">
        <v>35</v>
      </c>
      <c r="E1757" s="4">
        <v>45010</v>
      </c>
      <c r="F1757" s="8">
        <v>0.87291666666666667</v>
      </c>
      <c r="G1757" s="4">
        <v>45012</v>
      </c>
      <c r="H1757" s="1" t="s">
        <v>373</v>
      </c>
      <c r="I1757" s="1" t="s">
        <v>151</v>
      </c>
      <c r="J1757" s="5">
        <v>1</v>
      </c>
      <c r="K1757" s="5" t="str">
        <f>VLOOKUP(J1757,'Svátky 2023'!A$18:B$20,2,0)</f>
        <v>neodkladné</v>
      </c>
      <c r="L1757" s="1" t="s">
        <v>21</v>
      </c>
      <c r="M1757" s="1" t="s">
        <v>22</v>
      </c>
      <c r="N1757" s="1" t="s">
        <v>23</v>
      </c>
      <c r="O1757">
        <f t="shared" si="81"/>
        <v>6</v>
      </c>
      <c r="P1757" t="str">
        <f t="shared" si="82"/>
        <v>ANO</v>
      </c>
      <c r="Q1757" s="4" t="str">
        <f>IFERROR(VLOOKUP(E1757,'Svátky 2023'!B$2:B$14,1,0),"")</f>
        <v/>
      </c>
      <c r="R1757" t="str">
        <f t="shared" si="83"/>
        <v>ANO</v>
      </c>
    </row>
    <row r="1758" spans="1:18" x14ac:dyDescent="0.25">
      <c r="A1758" s="1" t="s">
        <v>5617</v>
      </c>
      <c r="B1758" s="1" t="s">
        <v>5618</v>
      </c>
      <c r="C1758" s="1" t="s">
        <v>5619</v>
      </c>
      <c r="D1758" s="1" t="s">
        <v>48</v>
      </c>
      <c r="E1758" s="4">
        <v>45011</v>
      </c>
      <c r="F1758" s="8">
        <v>0.51527777777777783</v>
      </c>
      <c r="G1758" s="4">
        <v>45012</v>
      </c>
      <c r="H1758" s="1" t="s">
        <v>3344</v>
      </c>
      <c r="I1758" s="1" t="s">
        <v>151</v>
      </c>
      <c r="J1758" s="5">
        <v>1</v>
      </c>
      <c r="K1758" s="5" t="str">
        <f>VLOOKUP(J1758,'Svátky 2023'!A$18:B$20,2,0)</f>
        <v>neodkladné</v>
      </c>
      <c r="L1758" s="1" t="s">
        <v>22</v>
      </c>
      <c r="M1758" s="1" t="s">
        <v>22</v>
      </c>
      <c r="N1758" s="1" t="s">
        <v>23</v>
      </c>
      <c r="O1758">
        <f t="shared" si="81"/>
        <v>7</v>
      </c>
      <c r="P1758" t="str">
        <f t="shared" si="82"/>
        <v>NE</v>
      </c>
      <c r="Q1758" s="4" t="str">
        <f>IFERROR(VLOOKUP(E1758,'Svátky 2023'!B$2:B$14,1,0),"")</f>
        <v/>
      </c>
      <c r="R1758" t="str">
        <f t="shared" si="83"/>
        <v>ANO</v>
      </c>
    </row>
    <row r="1759" spans="1:18" x14ac:dyDescent="0.25">
      <c r="A1759" s="1" t="s">
        <v>5620</v>
      </c>
      <c r="B1759" s="1" t="s">
        <v>5621</v>
      </c>
      <c r="C1759" s="1" t="s">
        <v>5622</v>
      </c>
      <c r="D1759" s="1" t="s">
        <v>257</v>
      </c>
      <c r="E1759" s="4">
        <v>45011</v>
      </c>
      <c r="F1759" s="8">
        <v>0.58680555555555558</v>
      </c>
      <c r="G1759" s="4">
        <v>45012</v>
      </c>
      <c r="H1759" s="1" t="s">
        <v>196</v>
      </c>
      <c r="I1759" s="1" t="s">
        <v>151</v>
      </c>
      <c r="J1759" s="5">
        <v>2</v>
      </c>
      <c r="K1759" s="5" t="str">
        <f>VLOOKUP(J1759,'Svátky 2023'!A$18:B$20,2,0)</f>
        <v>plánované</v>
      </c>
      <c r="L1759" s="1" t="s">
        <v>21</v>
      </c>
      <c r="M1759" s="1" t="s">
        <v>22</v>
      </c>
      <c r="N1759" s="1" t="s">
        <v>23</v>
      </c>
      <c r="O1759">
        <f t="shared" si="81"/>
        <v>7</v>
      </c>
      <c r="P1759" t="str">
        <f t="shared" si="82"/>
        <v>NE</v>
      </c>
      <c r="Q1759" s="4" t="str">
        <f>IFERROR(VLOOKUP(E1759,'Svátky 2023'!B$2:B$14,1,0),"")</f>
        <v/>
      </c>
      <c r="R1759" t="str">
        <f t="shared" si="83"/>
        <v>ANO</v>
      </c>
    </row>
    <row r="1760" spans="1:18" x14ac:dyDescent="0.25">
      <c r="A1760" s="1" t="s">
        <v>5623</v>
      </c>
      <c r="B1760" s="1" t="s">
        <v>5624</v>
      </c>
      <c r="C1760" s="1" t="s">
        <v>5625</v>
      </c>
      <c r="D1760" s="1" t="s">
        <v>257</v>
      </c>
      <c r="E1760" s="4">
        <v>45011</v>
      </c>
      <c r="F1760" s="8">
        <v>0.58958333333333335</v>
      </c>
      <c r="G1760" s="4">
        <v>45012</v>
      </c>
      <c r="H1760" s="1" t="s">
        <v>1508</v>
      </c>
      <c r="I1760" s="1" t="s">
        <v>145</v>
      </c>
      <c r="J1760" s="5">
        <v>3</v>
      </c>
      <c r="K1760" s="5" t="str">
        <f>VLOOKUP(J1760,'Svátky 2023'!A$18:B$20,2,0)</f>
        <v>jiné</v>
      </c>
      <c r="L1760" s="1" t="s">
        <v>30</v>
      </c>
      <c r="M1760" s="1" t="s">
        <v>31</v>
      </c>
      <c r="N1760" s="1" t="s">
        <v>23</v>
      </c>
      <c r="O1760">
        <f t="shared" si="81"/>
        <v>7</v>
      </c>
      <c r="P1760" t="str">
        <f t="shared" si="82"/>
        <v>NE</v>
      </c>
      <c r="Q1760" s="4" t="str">
        <f>IFERROR(VLOOKUP(E1760,'Svátky 2023'!B$2:B$14,1,0),"")</f>
        <v/>
      </c>
      <c r="R1760" t="str">
        <f t="shared" si="83"/>
        <v>ANO</v>
      </c>
    </row>
    <row r="1761" spans="1:18" x14ac:dyDescent="0.25">
      <c r="A1761" s="1" t="s">
        <v>5626</v>
      </c>
      <c r="B1761" s="1" t="s">
        <v>5627</v>
      </c>
      <c r="C1761" s="1" t="s">
        <v>5628</v>
      </c>
      <c r="D1761" s="1" t="s">
        <v>48</v>
      </c>
      <c r="E1761" s="4">
        <v>45012</v>
      </c>
      <c r="F1761" s="8">
        <v>0.59513888888888888</v>
      </c>
      <c r="G1761" s="4">
        <v>45013</v>
      </c>
      <c r="H1761" s="1" t="s">
        <v>210</v>
      </c>
      <c r="I1761" s="1" t="s">
        <v>151</v>
      </c>
      <c r="J1761" s="5">
        <v>3</v>
      </c>
      <c r="K1761" s="5" t="str">
        <f>VLOOKUP(J1761,'Svátky 2023'!A$18:B$20,2,0)</f>
        <v>jiné</v>
      </c>
      <c r="L1761" s="1" t="s">
        <v>21</v>
      </c>
      <c r="M1761" s="1" t="s">
        <v>22</v>
      </c>
      <c r="N1761" s="1" t="s">
        <v>23</v>
      </c>
      <c r="O1761">
        <f t="shared" si="81"/>
        <v>1</v>
      </c>
      <c r="P1761" t="str">
        <f t="shared" si="82"/>
        <v>NE</v>
      </c>
      <c r="Q1761" s="4" t="str">
        <f>IFERROR(VLOOKUP(E1761,'Svátky 2023'!B$2:B$14,1,0),"")</f>
        <v/>
      </c>
      <c r="R1761" t="str">
        <f t="shared" si="83"/>
        <v/>
      </c>
    </row>
    <row r="1762" spans="1:18" x14ac:dyDescent="0.25">
      <c r="A1762" s="1" t="s">
        <v>5629</v>
      </c>
      <c r="B1762" s="1" t="s">
        <v>2020</v>
      </c>
      <c r="C1762" s="1" t="s">
        <v>2021</v>
      </c>
      <c r="D1762" s="1" t="s">
        <v>48</v>
      </c>
      <c r="E1762" s="4">
        <v>44998</v>
      </c>
      <c r="F1762" s="8">
        <v>0.40902777777777777</v>
      </c>
      <c r="G1762" s="4">
        <v>45013</v>
      </c>
      <c r="H1762" s="1" t="s">
        <v>5630</v>
      </c>
      <c r="I1762" s="1" t="s">
        <v>29</v>
      </c>
      <c r="J1762" s="5">
        <v>3</v>
      </c>
      <c r="K1762" s="5" t="str">
        <f>VLOOKUP(J1762,'Svátky 2023'!A$18:B$20,2,0)</f>
        <v>jiné</v>
      </c>
      <c r="L1762" s="1" t="s">
        <v>30</v>
      </c>
      <c r="M1762" s="1" t="s">
        <v>31</v>
      </c>
      <c r="N1762" s="1" t="s">
        <v>23</v>
      </c>
      <c r="O1762">
        <f t="shared" si="81"/>
        <v>1</v>
      </c>
      <c r="P1762" t="str">
        <f t="shared" si="82"/>
        <v>NE</v>
      </c>
      <c r="Q1762" s="4" t="str">
        <f>IFERROR(VLOOKUP(E1762,'Svátky 2023'!B$2:B$14,1,0),"")</f>
        <v/>
      </c>
      <c r="R1762" t="str">
        <f t="shared" si="83"/>
        <v/>
      </c>
    </row>
    <row r="1763" spans="1:18" x14ac:dyDescent="0.25">
      <c r="A1763" s="1" t="s">
        <v>5631</v>
      </c>
      <c r="B1763" s="1" t="s">
        <v>5632</v>
      </c>
      <c r="C1763" s="1" t="s">
        <v>5633</v>
      </c>
      <c r="D1763" s="1" t="s">
        <v>35</v>
      </c>
      <c r="E1763" s="4">
        <v>45001</v>
      </c>
      <c r="F1763" s="8">
        <v>0.55208333333333337</v>
      </c>
      <c r="G1763" s="4">
        <v>45013</v>
      </c>
      <c r="H1763" s="1" t="s">
        <v>76</v>
      </c>
      <c r="I1763" s="1" t="s">
        <v>19</v>
      </c>
      <c r="J1763" s="5">
        <v>1</v>
      </c>
      <c r="K1763" s="5" t="str">
        <f>VLOOKUP(J1763,'Svátky 2023'!A$18:B$20,2,0)</f>
        <v>neodkladné</v>
      </c>
      <c r="L1763" s="1" t="s">
        <v>23</v>
      </c>
      <c r="M1763" s="1" t="s">
        <v>22</v>
      </c>
      <c r="N1763" s="1" t="s">
        <v>23</v>
      </c>
      <c r="O1763">
        <f t="shared" si="81"/>
        <v>4</v>
      </c>
      <c r="P1763" t="str">
        <f t="shared" si="82"/>
        <v>NE</v>
      </c>
      <c r="Q1763" s="4" t="str">
        <f>IFERROR(VLOOKUP(E1763,'Svátky 2023'!B$2:B$14,1,0),"")</f>
        <v/>
      </c>
      <c r="R1763" t="str">
        <f t="shared" si="83"/>
        <v/>
      </c>
    </row>
    <row r="1764" spans="1:18" x14ac:dyDescent="0.25">
      <c r="A1764" s="1" t="s">
        <v>5634</v>
      </c>
      <c r="B1764" s="1" t="s">
        <v>5635</v>
      </c>
      <c r="C1764" s="1" t="s">
        <v>5636</v>
      </c>
      <c r="D1764" s="1" t="s">
        <v>35</v>
      </c>
      <c r="E1764" s="4">
        <v>45001</v>
      </c>
      <c r="F1764" s="8">
        <v>0.56458333333333333</v>
      </c>
      <c r="G1764" s="4">
        <v>45013</v>
      </c>
      <c r="H1764" s="1" t="s">
        <v>940</v>
      </c>
      <c r="I1764" s="1" t="s">
        <v>29</v>
      </c>
      <c r="J1764" s="5">
        <v>3</v>
      </c>
      <c r="K1764" s="5" t="str">
        <f>VLOOKUP(J1764,'Svátky 2023'!A$18:B$20,2,0)</f>
        <v>jiné</v>
      </c>
      <c r="L1764" s="1" t="s">
        <v>30</v>
      </c>
      <c r="M1764" s="1" t="s">
        <v>31</v>
      </c>
      <c r="N1764" s="1" t="s">
        <v>23</v>
      </c>
      <c r="O1764">
        <f t="shared" si="81"/>
        <v>4</v>
      </c>
      <c r="P1764" t="str">
        <f t="shared" si="82"/>
        <v>NE</v>
      </c>
      <c r="Q1764" s="4" t="str">
        <f>IFERROR(VLOOKUP(E1764,'Svátky 2023'!B$2:B$14,1,0),"")</f>
        <v/>
      </c>
      <c r="R1764" t="str">
        <f t="shared" si="83"/>
        <v/>
      </c>
    </row>
    <row r="1765" spans="1:18" x14ac:dyDescent="0.25">
      <c r="A1765" s="1" t="s">
        <v>5637</v>
      </c>
      <c r="B1765" s="1" t="s">
        <v>5638</v>
      </c>
      <c r="C1765" s="1" t="s">
        <v>5639</v>
      </c>
      <c r="D1765" s="1" t="s">
        <v>100</v>
      </c>
      <c r="E1765" s="4">
        <v>45007</v>
      </c>
      <c r="F1765" s="8">
        <v>0.53333333333333333</v>
      </c>
      <c r="G1765" s="4">
        <v>45013</v>
      </c>
      <c r="H1765" s="1" t="s">
        <v>582</v>
      </c>
      <c r="I1765" s="1" t="s">
        <v>51</v>
      </c>
      <c r="J1765" s="5">
        <v>1</v>
      </c>
      <c r="K1765" s="5" t="str">
        <f>VLOOKUP(J1765,'Svátky 2023'!A$18:B$20,2,0)</f>
        <v>neodkladné</v>
      </c>
      <c r="L1765" s="1" t="s">
        <v>23</v>
      </c>
      <c r="M1765" s="1" t="s">
        <v>22</v>
      </c>
      <c r="N1765" s="1" t="s">
        <v>23</v>
      </c>
      <c r="O1765">
        <f t="shared" si="81"/>
        <v>3</v>
      </c>
      <c r="P1765" t="str">
        <f t="shared" si="82"/>
        <v>NE</v>
      </c>
      <c r="Q1765" s="4" t="str">
        <f>IFERROR(VLOOKUP(E1765,'Svátky 2023'!B$2:B$14,1,0),"")</f>
        <v/>
      </c>
      <c r="R1765" t="str">
        <f t="shared" si="83"/>
        <v/>
      </c>
    </row>
    <row r="1766" spans="1:18" x14ac:dyDescent="0.25">
      <c r="A1766" s="1" t="s">
        <v>5640</v>
      </c>
      <c r="B1766" s="1" t="s">
        <v>5641</v>
      </c>
      <c r="C1766" s="1" t="s">
        <v>5642</v>
      </c>
      <c r="D1766" s="1" t="s">
        <v>100</v>
      </c>
      <c r="E1766" s="4">
        <v>45007</v>
      </c>
      <c r="F1766" s="8">
        <v>0.54513888888888895</v>
      </c>
      <c r="G1766" s="4">
        <v>45013</v>
      </c>
      <c r="H1766" s="1" t="s">
        <v>1838</v>
      </c>
      <c r="I1766" s="1" t="s">
        <v>120</v>
      </c>
      <c r="J1766" s="5">
        <v>3</v>
      </c>
      <c r="K1766" s="5" t="str">
        <f>VLOOKUP(J1766,'Svátky 2023'!A$18:B$20,2,0)</f>
        <v>jiné</v>
      </c>
      <c r="L1766" s="1" t="s">
        <v>30</v>
      </c>
      <c r="M1766" s="1" t="s">
        <v>31</v>
      </c>
      <c r="N1766" s="1" t="s">
        <v>23</v>
      </c>
      <c r="O1766">
        <f t="shared" si="81"/>
        <v>3</v>
      </c>
      <c r="P1766" t="str">
        <f t="shared" si="82"/>
        <v>NE</v>
      </c>
      <c r="Q1766" s="4" t="str">
        <f>IFERROR(VLOOKUP(E1766,'Svátky 2023'!B$2:B$14,1,0),"")</f>
        <v/>
      </c>
      <c r="R1766" t="str">
        <f t="shared" si="83"/>
        <v/>
      </c>
    </row>
    <row r="1767" spans="1:18" x14ac:dyDescent="0.25">
      <c r="A1767" s="1" t="s">
        <v>5643</v>
      </c>
      <c r="B1767" s="1" t="s">
        <v>4409</v>
      </c>
      <c r="C1767" s="1" t="s">
        <v>4410</v>
      </c>
      <c r="D1767" s="1" t="s">
        <v>100</v>
      </c>
      <c r="E1767" s="4">
        <v>45007</v>
      </c>
      <c r="F1767" s="8">
        <v>0.94513888888888886</v>
      </c>
      <c r="G1767" s="4">
        <v>45013</v>
      </c>
      <c r="H1767" s="1" t="s">
        <v>307</v>
      </c>
      <c r="I1767" s="1" t="s">
        <v>1300</v>
      </c>
      <c r="J1767" s="5">
        <v>3</v>
      </c>
      <c r="K1767" s="5" t="str">
        <f>VLOOKUP(J1767,'Svátky 2023'!A$18:B$20,2,0)</f>
        <v>jiné</v>
      </c>
      <c r="L1767" s="1" t="s">
        <v>21</v>
      </c>
      <c r="M1767" s="1" t="s">
        <v>22</v>
      </c>
      <c r="N1767" s="1" t="s">
        <v>733</v>
      </c>
      <c r="O1767">
        <f t="shared" si="81"/>
        <v>3</v>
      </c>
      <c r="P1767" t="str">
        <f t="shared" si="82"/>
        <v>ANO</v>
      </c>
      <c r="Q1767" s="4" t="str">
        <f>IFERROR(VLOOKUP(E1767,'Svátky 2023'!B$2:B$14,1,0),"")</f>
        <v/>
      </c>
      <c r="R1767" t="str">
        <f t="shared" si="83"/>
        <v>ANO</v>
      </c>
    </row>
    <row r="1768" spans="1:18" x14ac:dyDescent="0.25">
      <c r="A1768" s="1" t="s">
        <v>5644</v>
      </c>
      <c r="B1768" s="1" t="s">
        <v>4412</v>
      </c>
      <c r="C1768" s="1" t="s">
        <v>4413</v>
      </c>
      <c r="D1768" s="1" t="s">
        <v>100</v>
      </c>
      <c r="E1768" s="4">
        <v>45008</v>
      </c>
      <c r="F1768" s="8">
        <v>2.4305555555555556E-2</v>
      </c>
      <c r="G1768" s="4">
        <v>45013</v>
      </c>
      <c r="H1768" s="1" t="s">
        <v>129</v>
      </c>
      <c r="I1768" s="1" t="s">
        <v>29</v>
      </c>
      <c r="J1768" s="5">
        <v>3</v>
      </c>
      <c r="K1768" s="5" t="str">
        <f>VLOOKUP(J1768,'Svátky 2023'!A$18:B$20,2,0)</f>
        <v>jiné</v>
      </c>
      <c r="L1768" s="1" t="s">
        <v>30</v>
      </c>
      <c r="M1768" s="1" t="s">
        <v>31</v>
      </c>
      <c r="N1768" s="1" t="s">
        <v>23</v>
      </c>
      <c r="O1768">
        <f t="shared" si="81"/>
        <v>4</v>
      </c>
      <c r="P1768" t="str">
        <f t="shared" si="82"/>
        <v>ANO</v>
      </c>
      <c r="Q1768" s="4" t="str">
        <f>IFERROR(VLOOKUP(E1768,'Svátky 2023'!B$2:B$14,1,0),"")</f>
        <v/>
      </c>
      <c r="R1768" t="str">
        <f t="shared" si="83"/>
        <v>ANO</v>
      </c>
    </row>
    <row r="1769" spans="1:18" x14ac:dyDescent="0.25">
      <c r="A1769" s="1" t="s">
        <v>5645</v>
      </c>
      <c r="B1769" s="1" t="s">
        <v>5646</v>
      </c>
      <c r="C1769" s="1" t="s">
        <v>5647</v>
      </c>
      <c r="D1769" s="1" t="s">
        <v>35</v>
      </c>
      <c r="E1769" s="4">
        <v>45009</v>
      </c>
      <c r="F1769" s="8">
        <v>4.5138888888888888E-2</v>
      </c>
      <c r="G1769" s="4">
        <v>45013</v>
      </c>
      <c r="H1769" s="1" t="s">
        <v>2630</v>
      </c>
      <c r="I1769" s="1" t="s">
        <v>51</v>
      </c>
      <c r="J1769" s="5">
        <v>1</v>
      </c>
      <c r="K1769" s="5" t="str">
        <f>VLOOKUP(J1769,'Svátky 2023'!A$18:B$20,2,0)</f>
        <v>neodkladné</v>
      </c>
      <c r="L1769" s="1" t="s">
        <v>21</v>
      </c>
      <c r="M1769" s="1" t="s">
        <v>22</v>
      </c>
      <c r="N1769" s="1" t="s">
        <v>23</v>
      </c>
      <c r="O1769">
        <f t="shared" si="81"/>
        <v>5</v>
      </c>
      <c r="P1769" t="str">
        <f t="shared" si="82"/>
        <v>ANO</v>
      </c>
      <c r="Q1769" s="4" t="str">
        <f>IFERROR(VLOOKUP(E1769,'Svátky 2023'!B$2:B$14,1,0),"")</f>
        <v/>
      </c>
      <c r="R1769" t="str">
        <f t="shared" si="83"/>
        <v>ANO</v>
      </c>
    </row>
    <row r="1770" spans="1:18" x14ac:dyDescent="0.25">
      <c r="A1770" s="1" t="s">
        <v>5648</v>
      </c>
      <c r="B1770" s="1" t="s">
        <v>5649</v>
      </c>
      <c r="C1770" s="1" t="s">
        <v>5650</v>
      </c>
      <c r="D1770" s="1" t="s">
        <v>35</v>
      </c>
      <c r="E1770" s="4">
        <v>45009</v>
      </c>
      <c r="F1770" s="8">
        <v>0.56736111111111109</v>
      </c>
      <c r="G1770" s="4">
        <v>45013</v>
      </c>
      <c r="H1770" s="1" t="s">
        <v>1619</v>
      </c>
      <c r="I1770" s="1" t="s">
        <v>19</v>
      </c>
      <c r="J1770" s="5">
        <v>1</v>
      </c>
      <c r="K1770" s="5" t="str">
        <f>VLOOKUP(J1770,'Svátky 2023'!A$18:B$20,2,0)</f>
        <v>neodkladné</v>
      </c>
      <c r="L1770" s="1" t="s">
        <v>30</v>
      </c>
      <c r="M1770" s="1" t="s">
        <v>22</v>
      </c>
      <c r="N1770" s="1" t="s">
        <v>23</v>
      </c>
      <c r="O1770">
        <f t="shared" si="81"/>
        <v>5</v>
      </c>
      <c r="P1770" t="str">
        <f t="shared" si="82"/>
        <v>NE</v>
      </c>
      <c r="Q1770" s="4" t="str">
        <f>IFERROR(VLOOKUP(E1770,'Svátky 2023'!B$2:B$14,1,0),"")</f>
        <v/>
      </c>
      <c r="R1770" t="str">
        <f t="shared" si="83"/>
        <v/>
      </c>
    </row>
    <row r="1771" spans="1:18" x14ac:dyDescent="0.25">
      <c r="A1771" s="1" t="s">
        <v>5651</v>
      </c>
      <c r="B1771" s="1" t="s">
        <v>5652</v>
      </c>
      <c r="C1771" s="1" t="s">
        <v>5653</v>
      </c>
      <c r="D1771" s="1" t="s">
        <v>35</v>
      </c>
      <c r="E1771" s="4">
        <v>45009</v>
      </c>
      <c r="F1771" s="8">
        <v>0.6</v>
      </c>
      <c r="G1771" s="4">
        <v>45013</v>
      </c>
      <c r="H1771" s="1" t="s">
        <v>377</v>
      </c>
      <c r="I1771" s="1" t="s">
        <v>29</v>
      </c>
      <c r="J1771" s="5">
        <v>3</v>
      </c>
      <c r="K1771" s="5" t="str">
        <f>VLOOKUP(J1771,'Svátky 2023'!A$18:B$20,2,0)</f>
        <v>jiné</v>
      </c>
      <c r="L1771" s="1" t="s">
        <v>30</v>
      </c>
      <c r="M1771" s="1" t="s">
        <v>31</v>
      </c>
      <c r="N1771" s="1" t="s">
        <v>23</v>
      </c>
      <c r="O1771">
        <f t="shared" si="81"/>
        <v>5</v>
      </c>
      <c r="P1771" t="str">
        <f t="shared" si="82"/>
        <v>NE</v>
      </c>
      <c r="Q1771" s="4" t="str">
        <f>IFERROR(VLOOKUP(E1771,'Svátky 2023'!B$2:B$14,1,0),"")</f>
        <v/>
      </c>
      <c r="R1771" t="str">
        <f t="shared" si="83"/>
        <v/>
      </c>
    </row>
    <row r="1772" spans="1:18" x14ac:dyDescent="0.25">
      <c r="A1772" s="1" t="s">
        <v>5654</v>
      </c>
      <c r="B1772" s="1" t="s">
        <v>5655</v>
      </c>
      <c r="C1772" s="1" t="s">
        <v>5656</v>
      </c>
      <c r="D1772" s="1" t="s">
        <v>35</v>
      </c>
      <c r="E1772" s="4">
        <v>45010</v>
      </c>
      <c r="F1772" s="8">
        <v>0.59444444444444444</v>
      </c>
      <c r="G1772" s="4">
        <v>45013</v>
      </c>
      <c r="H1772" s="1" t="s">
        <v>1585</v>
      </c>
      <c r="I1772" s="1" t="s">
        <v>19</v>
      </c>
      <c r="J1772" s="5">
        <v>1</v>
      </c>
      <c r="K1772" s="5" t="str">
        <f>VLOOKUP(J1772,'Svátky 2023'!A$18:B$20,2,0)</f>
        <v>neodkladné</v>
      </c>
      <c r="L1772" s="1" t="s">
        <v>21</v>
      </c>
      <c r="M1772" s="1" t="s">
        <v>22</v>
      </c>
      <c r="N1772" s="1" t="s">
        <v>23</v>
      </c>
      <c r="O1772">
        <f t="shared" si="81"/>
        <v>6</v>
      </c>
      <c r="P1772" t="str">
        <f t="shared" si="82"/>
        <v>NE</v>
      </c>
      <c r="Q1772" s="4" t="str">
        <f>IFERROR(VLOOKUP(E1772,'Svátky 2023'!B$2:B$14,1,0),"")</f>
        <v/>
      </c>
      <c r="R1772" t="str">
        <f t="shared" si="83"/>
        <v>ANO</v>
      </c>
    </row>
    <row r="1773" spans="1:18" x14ac:dyDescent="0.25">
      <c r="A1773" s="1" t="s">
        <v>5657</v>
      </c>
      <c r="B1773" s="1" t="s">
        <v>5658</v>
      </c>
      <c r="C1773" s="1" t="s">
        <v>5659</v>
      </c>
      <c r="D1773" s="1" t="s">
        <v>48</v>
      </c>
      <c r="E1773" s="4">
        <v>45011</v>
      </c>
      <c r="F1773" s="8">
        <v>0.56805555555555554</v>
      </c>
      <c r="G1773" s="4">
        <v>45013</v>
      </c>
      <c r="H1773" s="1" t="s">
        <v>1494</v>
      </c>
      <c r="I1773" s="1" t="s">
        <v>51</v>
      </c>
      <c r="J1773" s="5">
        <v>2</v>
      </c>
      <c r="K1773" s="5" t="str">
        <f>VLOOKUP(J1773,'Svátky 2023'!A$18:B$20,2,0)</f>
        <v>plánované</v>
      </c>
      <c r="L1773" s="1" t="s">
        <v>21</v>
      </c>
      <c r="M1773" s="1" t="s">
        <v>22</v>
      </c>
      <c r="N1773" s="1" t="s">
        <v>23</v>
      </c>
      <c r="O1773">
        <f t="shared" si="81"/>
        <v>7</v>
      </c>
      <c r="P1773" t="str">
        <f t="shared" si="82"/>
        <v>NE</v>
      </c>
      <c r="Q1773" s="4" t="str">
        <f>IFERROR(VLOOKUP(E1773,'Svátky 2023'!B$2:B$14,1,0),"")</f>
        <v/>
      </c>
      <c r="R1773" t="str">
        <f t="shared" si="83"/>
        <v>ANO</v>
      </c>
    </row>
    <row r="1774" spans="1:18" x14ac:dyDescent="0.25">
      <c r="A1774" s="1" t="s">
        <v>5660</v>
      </c>
      <c r="B1774" s="1" t="s">
        <v>5661</v>
      </c>
      <c r="C1774" s="1" t="s">
        <v>5662</v>
      </c>
      <c r="D1774" s="1" t="s">
        <v>48</v>
      </c>
      <c r="E1774" s="4">
        <v>45011</v>
      </c>
      <c r="F1774" s="8">
        <v>0.57013888888888886</v>
      </c>
      <c r="G1774" s="4">
        <v>45013</v>
      </c>
      <c r="H1774" s="1" t="s">
        <v>1817</v>
      </c>
      <c r="I1774" s="1" t="s">
        <v>120</v>
      </c>
      <c r="J1774" s="5">
        <v>3</v>
      </c>
      <c r="K1774" s="5" t="str">
        <f>VLOOKUP(J1774,'Svátky 2023'!A$18:B$20,2,0)</f>
        <v>jiné</v>
      </c>
      <c r="L1774" s="1" t="s">
        <v>30</v>
      </c>
      <c r="M1774" s="1" t="s">
        <v>31</v>
      </c>
      <c r="N1774" s="1" t="s">
        <v>23</v>
      </c>
      <c r="O1774">
        <f t="shared" si="81"/>
        <v>7</v>
      </c>
      <c r="P1774" t="str">
        <f t="shared" si="82"/>
        <v>NE</v>
      </c>
      <c r="Q1774" s="4" t="str">
        <f>IFERROR(VLOOKUP(E1774,'Svátky 2023'!B$2:B$14,1,0),"")</f>
        <v/>
      </c>
      <c r="R1774" t="str">
        <f t="shared" si="83"/>
        <v>ANO</v>
      </c>
    </row>
    <row r="1775" spans="1:18" x14ac:dyDescent="0.25">
      <c r="A1775" s="1" t="s">
        <v>5663</v>
      </c>
      <c r="B1775" s="1" t="s">
        <v>5664</v>
      </c>
      <c r="C1775" s="1" t="s">
        <v>5665</v>
      </c>
      <c r="D1775" s="1" t="s">
        <v>48</v>
      </c>
      <c r="E1775" s="4">
        <v>45011</v>
      </c>
      <c r="F1775" s="8">
        <v>0.57500000000000007</v>
      </c>
      <c r="G1775" s="4">
        <v>45013</v>
      </c>
      <c r="H1775" s="1" t="s">
        <v>502</v>
      </c>
      <c r="I1775" s="1" t="s">
        <v>151</v>
      </c>
      <c r="J1775" s="5">
        <v>2</v>
      </c>
      <c r="K1775" s="5" t="str">
        <f>VLOOKUP(J1775,'Svátky 2023'!A$18:B$20,2,0)</f>
        <v>plánované</v>
      </c>
      <c r="L1775" s="1" t="s">
        <v>21</v>
      </c>
      <c r="M1775" s="1" t="s">
        <v>22</v>
      </c>
      <c r="N1775" s="1" t="s">
        <v>23</v>
      </c>
      <c r="O1775">
        <f t="shared" si="81"/>
        <v>7</v>
      </c>
      <c r="P1775" t="str">
        <f t="shared" si="82"/>
        <v>NE</v>
      </c>
      <c r="Q1775" s="4" t="str">
        <f>IFERROR(VLOOKUP(E1775,'Svátky 2023'!B$2:B$14,1,0),"")</f>
        <v/>
      </c>
      <c r="R1775" t="str">
        <f t="shared" si="83"/>
        <v>ANO</v>
      </c>
    </row>
    <row r="1776" spans="1:18" x14ac:dyDescent="0.25">
      <c r="A1776" s="1" t="s">
        <v>5666</v>
      </c>
      <c r="B1776" s="1" t="s">
        <v>5667</v>
      </c>
      <c r="C1776" s="1" t="s">
        <v>5668</v>
      </c>
      <c r="D1776" s="1" t="s">
        <v>35</v>
      </c>
      <c r="E1776" s="4">
        <v>45011</v>
      </c>
      <c r="F1776" s="8">
        <v>0.59236111111111112</v>
      </c>
      <c r="G1776" s="4">
        <v>45013</v>
      </c>
      <c r="H1776" s="1" t="s">
        <v>129</v>
      </c>
      <c r="I1776" s="1" t="s">
        <v>51</v>
      </c>
      <c r="J1776" s="5">
        <v>3</v>
      </c>
      <c r="K1776" s="5" t="str">
        <f>VLOOKUP(J1776,'Svátky 2023'!A$18:B$20,2,0)</f>
        <v>jiné</v>
      </c>
      <c r="L1776" s="1" t="s">
        <v>21</v>
      </c>
      <c r="M1776" s="1" t="s">
        <v>22</v>
      </c>
      <c r="N1776" s="1" t="s">
        <v>23</v>
      </c>
      <c r="O1776">
        <f t="shared" si="81"/>
        <v>7</v>
      </c>
      <c r="P1776" t="str">
        <f t="shared" si="82"/>
        <v>NE</v>
      </c>
      <c r="Q1776" s="4" t="str">
        <f>IFERROR(VLOOKUP(E1776,'Svátky 2023'!B$2:B$14,1,0),"")</f>
        <v/>
      </c>
      <c r="R1776" t="str">
        <f t="shared" si="83"/>
        <v>ANO</v>
      </c>
    </row>
    <row r="1777" spans="1:18" x14ac:dyDescent="0.25">
      <c r="A1777" s="1" t="s">
        <v>5669</v>
      </c>
      <c r="B1777" s="1" t="s">
        <v>5670</v>
      </c>
      <c r="C1777" s="1" t="s">
        <v>5671</v>
      </c>
      <c r="D1777" s="1" t="s">
        <v>35</v>
      </c>
      <c r="E1777" s="4">
        <v>45011</v>
      </c>
      <c r="F1777" s="8">
        <v>0.60347222222222219</v>
      </c>
      <c r="G1777" s="4">
        <v>45013</v>
      </c>
      <c r="H1777" s="1" t="s">
        <v>979</v>
      </c>
      <c r="I1777" s="1" t="s">
        <v>151</v>
      </c>
      <c r="J1777" s="5">
        <v>2</v>
      </c>
      <c r="K1777" s="5" t="str">
        <f>VLOOKUP(J1777,'Svátky 2023'!A$18:B$20,2,0)</f>
        <v>plánované</v>
      </c>
      <c r="L1777" s="1" t="s">
        <v>21</v>
      </c>
      <c r="M1777" s="1" t="s">
        <v>22</v>
      </c>
      <c r="N1777" s="1" t="s">
        <v>23</v>
      </c>
      <c r="O1777">
        <f t="shared" si="81"/>
        <v>7</v>
      </c>
      <c r="P1777" t="str">
        <f t="shared" si="82"/>
        <v>NE</v>
      </c>
      <c r="Q1777" s="4" t="str">
        <f>IFERROR(VLOOKUP(E1777,'Svátky 2023'!B$2:B$14,1,0),"")</f>
        <v/>
      </c>
      <c r="R1777" t="str">
        <f t="shared" si="83"/>
        <v>ANO</v>
      </c>
    </row>
    <row r="1778" spans="1:18" x14ac:dyDescent="0.25">
      <c r="A1778" s="1" t="s">
        <v>5672</v>
      </c>
      <c r="B1778" s="1" t="s">
        <v>5673</v>
      </c>
      <c r="C1778" s="1" t="s">
        <v>5674</v>
      </c>
      <c r="D1778" s="1" t="s">
        <v>35</v>
      </c>
      <c r="E1778" s="4">
        <v>45011</v>
      </c>
      <c r="F1778" s="8">
        <v>0.62222222222222223</v>
      </c>
      <c r="G1778" s="4">
        <v>45013</v>
      </c>
      <c r="H1778" s="1" t="s">
        <v>407</v>
      </c>
      <c r="I1778" s="1" t="s">
        <v>151</v>
      </c>
      <c r="J1778" s="5">
        <v>2</v>
      </c>
      <c r="K1778" s="5" t="str">
        <f>VLOOKUP(J1778,'Svátky 2023'!A$18:B$20,2,0)</f>
        <v>plánované</v>
      </c>
      <c r="L1778" s="1" t="s">
        <v>21</v>
      </c>
      <c r="M1778" s="1" t="s">
        <v>22</v>
      </c>
      <c r="N1778" s="1" t="s">
        <v>23</v>
      </c>
      <c r="O1778">
        <f t="shared" si="81"/>
        <v>7</v>
      </c>
      <c r="P1778" t="str">
        <f t="shared" si="82"/>
        <v>NE</v>
      </c>
      <c r="Q1778" s="4" t="str">
        <f>IFERROR(VLOOKUP(E1778,'Svátky 2023'!B$2:B$14,1,0),"")</f>
        <v/>
      </c>
      <c r="R1778" t="str">
        <f t="shared" si="83"/>
        <v>ANO</v>
      </c>
    </row>
    <row r="1779" spans="1:18" x14ac:dyDescent="0.25">
      <c r="A1779" s="1" t="s">
        <v>5675</v>
      </c>
      <c r="B1779" s="1" t="s">
        <v>5676</v>
      </c>
      <c r="C1779" s="1" t="s">
        <v>5677</v>
      </c>
      <c r="D1779" s="1" t="s">
        <v>35</v>
      </c>
      <c r="E1779" s="4">
        <v>45011</v>
      </c>
      <c r="F1779" s="8">
        <v>0.62361111111111112</v>
      </c>
      <c r="G1779" s="4">
        <v>45013</v>
      </c>
      <c r="H1779" s="1" t="s">
        <v>479</v>
      </c>
      <c r="I1779" s="1" t="s">
        <v>145</v>
      </c>
      <c r="J1779" s="5">
        <v>3</v>
      </c>
      <c r="K1779" s="5" t="str">
        <f>VLOOKUP(J1779,'Svátky 2023'!A$18:B$20,2,0)</f>
        <v>jiné</v>
      </c>
      <c r="L1779" s="1" t="s">
        <v>30</v>
      </c>
      <c r="M1779" s="1" t="s">
        <v>31</v>
      </c>
      <c r="N1779" s="1" t="s">
        <v>23</v>
      </c>
      <c r="O1779">
        <f t="shared" si="81"/>
        <v>7</v>
      </c>
      <c r="P1779" t="str">
        <f t="shared" si="82"/>
        <v>NE</v>
      </c>
      <c r="Q1779" s="4" t="str">
        <f>IFERROR(VLOOKUP(E1779,'Svátky 2023'!B$2:B$14,1,0),"")</f>
        <v/>
      </c>
      <c r="R1779" t="str">
        <f t="shared" si="83"/>
        <v>ANO</v>
      </c>
    </row>
    <row r="1780" spans="1:18" x14ac:dyDescent="0.25">
      <c r="A1780" s="1" t="s">
        <v>5678</v>
      </c>
      <c r="B1780" s="1" t="s">
        <v>5679</v>
      </c>
      <c r="C1780" s="1" t="s">
        <v>5680</v>
      </c>
      <c r="D1780" s="1" t="s">
        <v>100</v>
      </c>
      <c r="E1780" s="4">
        <v>45011</v>
      </c>
      <c r="F1780" s="8">
        <v>0.62847222222222221</v>
      </c>
      <c r="G1780" s="4">
        <v>45013</v>
      </c>
      <c r="H1780" s="1" t="s">
        <v>779</v>
      </c>
      <c r="I1780" s="1" t="s">
        <v>151</v>
      </c>
      <c r="J1780" s="5">
        <v>2</v>
      </c>
      <c r="K1780" s="5" t="str">
        <f>VLOOKUP(J1780,'Svátky 2023'!A$18:B$20,2,0)</f>
        <v>plánované</v>
      </c>
      <c r="L1780" s="1" t="s">
        <v>21</v>
      </c>
      <c r="M1780" s="1" t="s">
        <v>22</v>
      </c>
      <c r="N1780" s="1" t="s">
        <v>23</v>
      </c>
      <c r="O1780">
        <f t="shared" si="81"/>
        <v>7</v>
      </c>
      <c r="P1780" t="str">
        <f t="shared" si="82"/>
        <v>ANO</v>
      </c>
      <c r="Q1780" s="4" t="str">
        <f>IFERROR(VLOOKUP(E1780,'Svátky 2023'!B$2:B$14,1,0),"")</f>
        <v/>
      </c>
      <c r="R1780" t="str">
        <f t="shared" si="83"/>
        <v>ANO</v>
      </c>
    </row>
    <row r="1781" spans="1:18" x14ac:dyDescent="0.25">
      <c r="A1781" s="1" t="s">
        <v>5681</v>
      </c>
      <c r="B1781" s="1" t="s">
        <v>5682</v>
      </c>
      <c r="C1781" s="1" t="s">
        <v>5683</v>
      </c>
      <c r="D1781" s="1" t="s">
        <v>100</v>
      </c>
      <c r="E1781" s="4">
        <v>45011</v>
      </c>
      <c r="F1781" s="8">
        <v>0.62986111111111109</v>
      </c>
      <c r="G1781" s="4">
        <v>45013</v>
      </c>
      <c r="H1781" s="1" t="s">
        <v>564</v>
      </c>
      <c r="I1781" s="1" t="s">
        <v>145</v>
      </c>
      <c r="J1781" s="5">
        <v>3</v>
      </c>
      <c r="K1781" s="5" t="str">
        <f>VLOOKUP(J1781,'Svátky 2023'!A$18:B$20,2,0)</f>
        <v>jiné</v>
      </c>
      <c r="L1781" s="1" t="s">
        <v>30</v>
      </c>
      <c r="M1781" s="1" t="s">
        <v>31</v>
      </c>
      <c r="N1781" s="1" t="s">
        <v>23</v>
      </c>
      <c r="O1781">
        <f t="shared" si="81"/>
        <v>7</v>
      </c>
      <c r="P1781" t="str">
        <f t="shared" si="82"/>
        <v>ANO</v>
      </c>
      <c r="Q1781" s="4" t="str">
        <f>IFERROR(VLOOKUP(E1781,'Svátky 2023'!B$2:B$14,1,0),"")</f>
        <v/>
      </c>
      <c r="R1781" t="str">
        <f t="shared" si="83"/>
        <v>ANO</v>
      </c>
    </row>
    <row r="1782" spans="1:18" x14ac:dyDescent="0.25">
      <c r="A1782" s="1" t="s">
        <v>5684</v>
      </c>
      <c r="B1782" s="1" t="s">
        <v>5685</v>
      </c>
      <c r="C1782" s="1" t="s">
        <v>5686</v>
      </c>
      <c r="D1782" s="1" t="s">
        <v>48</v>
      </c>
      <c r="E1782" s="4">
        <v>45011</v>
      </c>
      <c r="F1782" s="8">
        <v>0.6333333333333333</v>
      </c>
      <c r="G1782" s="4">
        <v>45013</v>
      </c>
      <c r="H1782" s="1" t="s">
        <v>506</v>
      </c>
      <c r="I1782" s="1" t="s">
        <v>51</v>
      </c>
      <c r="J1782" s="5">
        <v>2</v>
      </c>
      <c r="K1782" s="5" t="str">
        <f>VLOOKUP(J1782,'Svátky 2023'!A$18:B$20,2,0)</f>
        <v>plánované</v>
      </c>
      <c r="L1782" s="1" t="s">
        <v>21</v>
      </c>
      <c r="M1782" s="1" t="s">
        <v>22</v>
      </c>
      <c r="N1782" s="1" t="s">
        <v>23</v>
      </c>
      <c r="O1782">
        <f t="shared" si="81"/>
        <v>7</v>
      </c>
      <c r="P1782" t="str">
        <f t="shared" si="82"/>
        <v>ANO</v>
      </c>
      <c r="Q1782" s="4" t="str">
        <f>IFERROR(VLOOKUP(E1782,'Svátky 2023'!B$2:B$14,1,0),"")</f>
        <v/>
      </c>
      <c r="R1782" t="str">
        <f t="shared" si="83"/>
        <v>ANO</v>
      </c>
    </row>
    <row r="1783" spans="1:18" x14ac:dyDescent="0.25">
      <c r="A1783" s="1" t="s">
        <v>5687</v>
      </c>
      <c r="B1783" s="1" t="s">
        <v>5688</v>
      </c>
      <c r="C1783" s="1" t="s">
        <v>5689</v>
      </c>
      <c r="D1783" s="1" t="s">
        <v>35</v>
      </c>
      <c r="E1783" s="4">
        <v>45011</v>
      </c>
      <c r="F1783" s="8">
        <v>0.64166666666666672</v>
      </c>
      <c r="G1783" s="4">
        <v>45013</v>
      </c>
      <c r="H1783" s="1" t="s">
        <v>2280</v>
      </c>
      <c r="I1783" s="1" t="s">
        <v>258</v>
      </c>
      <c r="J1783" s="5">
        <v>2</v>
      </c>
      <c r="K1783" s="5" t="str">
        <f>VLOOKUP(J1783,'Svátky 2023'!A$18:B$20,2,0)</f>
        <v>plánované</v>
      </c>
      <c r="L1783" s="1" t="s">
        <v>21</v>
      </c>
      <c r="M1783" s="1" t="s">
        <v>22</v>
      </c>
      <c r="N1783" s="1" t="s">
        <v>23</v>
      </c>
      <c r="O1783">
        <f t="shared" si="81"/>
        <v>7</v>
      </c>
      <c r="P1783" t="str">
        <f t="shared" si="82"/>
        <v>ANO</v>
      </c>
      <c r="Q1783" s="4" t="str">
        <f>IFERROR(VLOOKUP(E1783,'Svátky 2023'!B$2:B$14,1,0),"")</f>
        <v/>
      </c>
      <c r="R1783" t="str">
        <f t="shared" si="83"/>
        <v>ANO</v>
      </c>
    </row>
    <row r="1784" spans="1:18" x14ac:dyDescent="0.25">
      <c r="A1784" s="1" t="s">
        <v>5690</v>
      </c>
      <c r="B1784" s="1" t="s">
        <v>5691</v>
      </c>
      <c r="C1784" s="1" t="s">
        <v>5692</v>
      </c>
      <c r="D1784" s="1" t="s">
        <v>35</v>
      </c>
      <c r="E1784" s="4">
        <v>45011</v>
      </c>
      <c r="F1784" s="8">
        <v>0.64513888888888882</v>
      </c>
      <c r="G1784" s="4">
        <v>45013</v>
      </c>
      <c r="H1784" s="1" t="s">
        <v>358</v>
      </c>
      <c r="I1784" s="1" t="s">
        <v>264</v>
      </c>
      <c r="J1784" s="5">
        <v>3</v>
      </c>
      <c r="K1784" s="5" t="str">
        <f>VLOOKUP(J1784,'Svátky 2023'!A$18:B$20,2,0)</f>
        <v>jiné</v>
      </c>
      <c r="L1784" s="1" t="s">
        <v>30</v>
      </c>
      <c r="M1784" s="1" t="s">
        <v>31</v>
      </c>
      <c r="N1784" s="1" t="s">
        <v>23</v>
      </c>
      <c r="O1784">
        <f t="shared" si="81"/>
        <v>7</v>
      </c>
      <c r="P1784" t="str">
        <f t="shared" si="82"/>
        <v>ANO</v>
      </c>
      <c r="Q1784" s="4" t="str">
        <f>IFERROR(VLOOKUP(E1784,'Svátky 2023'!B$2:B$14,1,0),"")</f>
        <v/>
      </c>
      <c r="R1784" t="str">
        <f t="shared" si="83"/>
        <v>ANO</v>
      </c>
    </row>
    <row r="1785" spans="1:18" x14ac:dyDescent="0.25">
      <c r="A1785" s="1" t="s">
        <v>5693</v>
      </c>
      <c r="B1785" s="1" t="s">
        <v>5694</v>
      </c>
      <c r="C1785" s="1" t="s">
        <v>5695</v>
      </c>
      <c r="D1785" s="1" t="s">
        <v>257</v>
      </c>
      <c r="E1785" s="4">
        <v>45011</v>
      </c>
      <c r="F1785" s="8">
        <v>0.78402777777777777</v>
      </c>
      <c r="G1785" s="4">
        <v>45013</v>
      </c>
      <c r="H1785" s="1" t="s">
        <v>1341</v>
      </c>
      <c r="I1785" s="1" t="s">
        <v>19</v>
      </c>
      <c r="J1785" s="5">
        <v>3</v>
      </c>
      <c r="K1785" s="5" t="str">
        <f>VLOOKUP(J1785,'Svátky 2023'!A$18:B$20,2,0)</f>
        <v>jiné</v>
      </c>
      <c r="L1785" s="1" t="s">
        <v>21</v>
      </c>
      <c r="M1785" s="1" t="s">
        <v>22</v>
      </c>
      <c r="N1785" s="1" t="s">
        <v>23</v>
      </c>
      <c r="O1785">
        <f t="shared" si="81"/>
        <v>7</v>
      </c>
      <c r="P1785" t="str">
        <f t="shared" si="82"/>
        <v>ANO</v>
      </c>
      <c r="Q1785" s="4" t="str">
        <f>IFERROR(VLOOKUP(E1785,'Svátky 2023'!B$2:B$14,1,0),"")</f>
        <v/>
      </c>
      <c r="R1785" t="str">
        <f t="shared" si="83"/>
        <v>ANO</v>
      </c>
    </row>
    <row r="1786" spans="1:18" x14ac:dyDescent="0.25">
      <c r="A1786" s="1" t="s">
        <v>5696</v>
      </c>
      <c r="B1786" s="1" t="s">
        <v>3073</v>
      </c>
      <c r="C1786" s="1" t="s">
        <v>3074</v>
      </c>
      <c r="D1786" s="1" t="s">
        <v>35</v>
      </c>
      <c r="E1786" s="4">
        <v>45012</v>
      </c>
      <c r="F1786" s="8">
        <v>7.5694444444444439E-2</v>
      </c>
      <c r="G1786" s="4">
        <v>45013</v>
      </c>
      <c r="H1786" s="1" t="s">
        <v>802</v>
      </c>
      <c r="I1786" s="1" t="s">
        <v>38</v>
      </c>
      <c r="J1786" s="5">
        <v>3</v>
      </c>
      <c r="K1786" s="5" t="str">
        <f>VLOOKUP(J1786,'Svátky 2023'!A$18:B$20,2,0)</f>
        <v>jiné</v>
      </c>
      <c r="L1786" s="1" t="s">
        <v>21</v>
      </c>
      <c r="M1786" s="1" t="s">
        <v>22</v>
      </c>
      <c r="N1786" s="1" t="s">
        <v>23</v>
      </c>
      <c r="O1786">
        <f t="shared" si="81"/>
        <v>1</v>
      </c>
      <c r="P1786" t="str">
        <f t="shared" si="82"/>
        <v>ANO</v>
      </c>
      <c r="Q1786" s="4" t="str">
        <f>IFERROR(VLOOKUP(E1786,'Svátky 2023'!B$2:B$14,1,0),"")</f>
        <v/>
      </c>
      <c r="R1786" t="str">
        <f t="shared" si="83"/>
        <v>ANO</v>
      </c>
    </row>
    <row r="1787" spans="1:18" x14ac:dyDescent="0.25">
      <c r="A1787" s="1" t="s">
        <v>5697</v>
      </c>
      <c r="B1787" s="1" t="s">
        <v>5698</v>
      </c>
      <c r="C1787" s="1" t="s">
        <v>5699</v>
      </c>
      <c r="D1787" s="1" t="s">
        <v>35</v>
      </c>
      <c r="E1787" s="4">
        <v>45012</v>
      </c>
      <c r="F1787" s="8">
        <v>0.74791666666666667</v>
      </c>
      <c r="G1787" s="4">
        <v>45013</v>
      </c>
      <c r="H1787" s="1" t="s">
        <v>555</v>
      </c>
      <c r="I1787" s="1" t="s">
        <v>151</v>
      </c>
      <c r="J1787" s="5">
        <v>3</v>
      </c>
      <c r="K1787" s="5" t="str">
        <f>VLOOKUP(J1787,'Svátky 2023'!A$18:B$20,2,0)</f>
        <v>jiné</v>
      </c>
      <c r="L1787" s="1" t="s">
        <v>21</v>
      </c>
      <c r="M1787" s="1" t="s">
        <v>22</v>
      </c>
      <c r="N1787" s="1" t="s">
        <v>23</v>
      </c>
      <c r="O1787">
        <f t="shared" si="81"/>
        <v>1</v>
      </c>
      <c r="P1787" t="str">
        <f t="shared" si="82"/>
        <v>ANO</v>
      </c>
      <c r="Q1787" s="4" t="str">
        <f>IFERROR(VLOOKUP(E1787,'Svátky 2023'!B$2:B$14,1,0),"")</f>
        <v/>
      </c>
      <c r="R1787" t="str">
        <f t="shared" si="83"/>
        <v>ANO</v>
      </c>
    </row>
    <row r="1788" spans="1:18" x14ac:dyDescent="0.25">
      <c r="A1788" s="1" t="s">
        <v>5700</v>
      </c>
      <c r="B1788" s="1" t="s">
        <v>5701</v>
      </c>
      <c r="C1788" s="1" t="s">
        <v>5702</v>
      </c>
      <c r="D1788" s="1" t="s">
        <v>35</v>
      </c>
      <c r="E1788" s="4">
        <v>45012</v>
      </c>
      <c r="F1788" s="8">
        <v>0.75694444444444453</v>
      </c>
      <c r="G1788" s="4">
        <v>45013</v>
      </c>
      <c r="H1788" s="1" t="s">
        <v>498</v>
      </c>
      <c r="I1788" s="1" t="s">
        <v>145</v>
      </c>
      <c r="J1788" s="5">
        <v>3</v>
      </c>
      <c r="K1788" s="5" t="str">
        <f>VLOOKUP(J1788,'Svátky 2023'!A$18:B$20,2,0)</f>
        <v>jiné</v>
      </c>
      <c r="L1788" s="1" t="s">
        <v>30</v>
      </c>
      <c r="M1788" s="1" t="s">
        <v>31</v>
      </c>
      <c r="N1788" s="1" t="s">
        <v>23</v>
      </c>
      <c r="O1788">
        <f t="shared" si="81"/>
        <v>1</v>
      </c>
      <c r="P1788" t="str">
        <f t="shared" si="82"/>
        <v>ANO</v>
      </c>
      <c r="Q1788" s="4" t="str">
        <f>IFERROR(VLOOKUP(E1788,'Svátky 2023'!B$2:B$14,1,0),"")</f>
        <v/>
      </c>
      <c r="R1788" t="str">
        <f t="shared" si="83"/>
        <v>ANO</v>
      </c>
    </row>
    <row r="1789" spans="1:18" x14ac:dyDescent="0.25">
      <c r="A1789" s="1" t="s">
        <v>5704</v>
      </c>
      <c r="B1789" s="1" t="s">
        <v>5705</v>
      </c>
      <c r="C1789" s="1" t="s">
        <v>5706</v>
      </c>
      <c r="D1789" s="1" t="s">
        <v>100</v>
      </c>
      <c r="E1789" s="4">
        <v>45012</v>
      </c>
      <c r="F1789" s="8">
        <v>0.88541666666666663</v>
      </c>
      <c r="G1789" s="4">
        <v>45013</v>
      </c>
      <c r="H1789" s="1" t="s">
        <v>160</v>
      </c>
      <c r="I1789" s="1" t="s">
        <v>51</v>
      </c>
      <c r="J1789" s="5">
        <v>3</v>
      </c>
      <c r="K1789" s="5" t="str">
        <f>VLOOKUP(J1789,'Svátky 2023'!A$18:B$20,2,0)</f>
        <v>jiné</v>
      </c>
      <c r="L1789" s="1" t="s">
        <v>21</v>
      </c>
      <c r="M1789" s="1" t="s">
        <v>20</v>
      </c>
      <c r="N1789" s="1" t="s">
        <v>23</v>
      </c>
      <c r="O1789">
        <f t="shared" si="81"/>
        <v>1</v>
      </c>
      <c r="P1789" t="str">
        <f t="shared" si="82"/>
        <v>ANO</v>
      </c>
      <c r="Q1789" s="4" t="str">
        <f>IFERROR(VLOOKUP(E1789,'Svátky 2023'!B$2:B$14,1,0),"")</f>
        <v/>
      </c>
      <c r="R1789" t="str">
        <f t="shared" si="83"/>
        <v>ANO</v>
      </c>
    </row>
    <row r="1790" spans="1:18" x14ac:dyDescent="0.25">
      <c r="A1790" s="1" t="s">
        <v>5707</v>
      </c>
      <c r="B1790" s="1" t="s">
        <v>1557</v>
      </c>
      <c r="C1790" s="1" t="s">
        <v>1558</v>
      </c>
      <c r="D1790" s="1" t="s">
        <v>48</v>
      </c>
      <c r="E1790" s="4">
        <v>44966</v>
      </c>
      <c r="F1790" s="8">
        <v>0.52361111111111114</v>
      </c>
      <c r="G1790" s="4">
        <v>45014</v>
      </c>
      <c r="H1790" s="1" t="s">
        <v>335</v>
      </c>
      <c r="I1790" s="1" t="s">
        <v>1300</v>
      </c>
      <c r="J1790" s="5">
        <v>2</v>
      </c>
      <c r="K1790" s="5" t="str">
        <f>VLOOKUP(J1790,'Svátky 2023'!A$18:B$20,2,0)</f>
        <v>plánované</v>
      </c>
      <c r="L1790" s="1" t="s">
        <v>31</v>
      </c>
      <c r="M1790" s="1" t="s">
        <v>22</v>
      </c>
      <c r="N1790" s="1" t="s">
        <v>31</v>
      </c>
      <c r="O1790">
        <f t="shared" si="81"/>
        <v>4</v>
      </c>
      <c r="P1790" t="str">
        <f t="shared" si="82"/>
        <v>NE</v>
      </c>
      <c r="Q1790" s="4" t="str">
        <f>IFERROR(VLOOKUP(E1790,'Svátky 2023'!B$2:B$14,1,0),"")</f>
        <v/>
      </c>
      <c r="R1790" t="str">
        <f t="shared" si="83"/>
        <v/>
      </c>
    </row>
    <row r="1791" spans="1:18" x14ac:dyDescent="0.25">
      <c r="A1791" s="1" t="s">
        <v>5708</v>
      </c>
      <c r="B1791" s="1" t="s">
        <v>4265</v>
      </c>
      <c r="C1791" s="1" t="s">
        <v>4266</v>
      </c>
      <c r="D1791" s="1" t="s">
        <v>48</v>
      </c>
      <c r="E1791" s="4">
        <v>44992</v>
      </c>
      <c r="F1791" s="8">
        <v>0.39999999999999997</v>
      </c>
      <c r="G1791" s="4">
        <v>45014</v>
      </c>
      <c r="H1791" s="1" t="s">
        <v>4040</v>
      </c>
      <c r="I1791" s="1" t="s">
        <v>51</v>
      </c>
      <c r="J1791" s="5">
        <v>2</v>
      </c>
      <c r="K1791" s="5" t="str">
        <f>VLOOKUP(J1791,'Svátky 2023'!A$18:B$20,2,0)</f>
        <v>plánované</v>
      </c>
      <c r="L1791" s="1" t="s">
        <v>21</v>
      </c>
      <c r="M1791" s="1" t="s">
        <v>22</v>
      </c>
      <c r="N1791" s="1" t="s">
        <v>23</v>
      </c>
      <c r="O1791">
        <f t="shared" si="81"/>
        <v>2</v>
      </c>
      <c r="P1791" t="str">
        <f t="shared" si="82"/>
        <v>NE</v>
      </c>
      <c r="Q1791" s="4" t="str">
        <f>IFERROR(VLOOKUP(E1791,'Svátky 2023'!B$2:B$14,1,0),"")</f>
        <v/>
      </c>
      <c r="R1791" t="str">
        <f t="shared" si="83"/>
        <v/>
      </c>
    </row>
    <row r="1792" spans="1:18" x14ac:dyDescent="0.25">
      <c r="A1792" s="1" t="s">
        <v>5709</v>
      </c>
      <c r="B1792" s="1" t="s">
        <v>2990</v>
      </c>
      <c r="C1792" s="1" t="s">
        <v>2991</v>
      </c>
      <c r="D1792" s="1" t="s">
        <v>48</v>
      </c>
      <c r="E1792" s="4">
        <v>45006</v>
      </c>
      <c r="F1792" s="8">
        <v>0.92083333333333339</v>
      </c>
      <c r="G1792" s="4">
        <v>45014</v>
      </c>
      <c r="H1792" s="1" t="s">
        <v>719</v>
      </c>
      <c r="I1792" s="1" t="s">
        <v>1300</v>
      </c>
      <c r="J1792" s="5">
        <v>1</v>
      </c>
      <c r="K1792" s="5" t="str">
        <f>VLOOKUP(J1792,'Svátky 2023'!A$18:B$20,2,0)</f>
        <v>neodkladné</v>
      </c>
      <c r="L1792" s="1" t="s">
        <v>30</v>
      </c>
      <c r="M1792" s="1" t="s">
        <v>22</v>
      </c>
      <c r="N1792" s="1" t="s">
        <v>733</v>
      </c>
      <c r="O1792">
        <f t="shared" si="81"/>
        <v>2</v>
      </c>
      <c r="P1792" t="str">
        <f t="shared" si="82"/>
        <v>ANO</v>
      </c>
      <c r="Q1792" s="4" t="str">
        <f>IFERROR(VLOOKUP(E1792,'Svátky 2023'!B$2:B$14,1,0),"")</f>
        <v/>
      </c>
      <c r="R1792" t="str">
        <f t="shared" si="83"/>
        <v>ANO</v>
      </c>
    </row>
    <row r="1793" spans="1:18" x14ac:dyDescent="0.25">
      <c r="A1793" s="1" t="s">
        <v>5710</v>
      </c>
      <c r="B1793" s="1" t="s">
        <v>5711</v>
      </c>
      <c r="C1793" s="1" t="s">
        <v>5712</v>
      </c>
      <c r="D1793" s="1" t="s">
        <v>100</v>
      </c>
      <c r="E1793" s="4">
        <v>45009</v>
      </c>
      <c r="F1793" s="8">
        <v>0.58819444444444446</v>
      </c>
      <c r="G1793" s="4">
        <v>45014</v>
      </c>
      <c r="H1793" s="1" t="s">
        <v>386</v>
      </c>
      <c r="I1793" s="1" t="s">
        <v>51</v>
      </c>
      <c r="J1793" s="5">
        <v>1</v>
      </c>
      <c r="K1793" s="5" t="str">
        <f>VLOOKUP(J1793,'Svátky 2023'!A$18:B$20,2,0)</f>
        <v>neodkladné</v>
      </c>
      <c r="L1793" s="1" t="s">
        <v>21</v>
      </c>
      <c r="M1793" s="1" t="s">
        <v>22</v>
      </c>
      <c r="N1793" s="1" t="s">
        <v>23</v>
      </c>
      <c r="O1793">
        <f t="shared" si="81"/>
        <v>5</v>
      </c>
      <c r="P1793" t="str">
        <f t="shared" si="82"/>
        <v>NE</v>
      </c>
      <c r="Q1793" s="4" t="str">
        <f>IFERROR(VLOOKUP(E1793,'Svátky 2023'!B$2:B$14,1,0),"")</f>
        <v/>
      </c>
      <c r="R1793" t="str">
        <f t="shared" si="83"/>
        <v/>
      </c>
    </row>
    <row r="1794" spans="1:18" x14ac:dyDescent="0.25">
      <c r="A1794" s="1" t="s">
        <v>5713</v>
      </c>
      <c r="B1794" s="1" t="s">
        <v>5714</v>
      </c>
      <c r="C1794" s="1" t="s">
        <v>5715</v>
      </c>
      <c r="D1794" s="1" t="s">
        <v>257</v>
      </c>
      <c r="E1794" s="4">
        <v>45011</v>
      </c>
      <c r="F1794" s="8">
        <v>0.65555555555555556</v>
      </c>
      <c r="G1794" s="4">
        <v>45014</v>
      </c>
      <c r="H1794" s="1" t="s">
        <v>1066</v>
      </c>
      <c r="I1794" s="1" t="s">
        <v>151</v>
      </c>
      <c r="J1794" s="5">
        <v>2</v>
      </c>
      <c r="K1794" s="5" t="str">
        <f>VLOOKUP(J1794,'Svátky 2023'!A$18:B$20,2,0)</f>
        <v>plánované</v>
      </c>
      <c r="L1794" s="1" t="s">
        <v>21</v>
      </c>
      <c r="M1794" s="1" t="s">
        <v>22</v>
      </c>
      <c r="N1794" s="1" t="s">
        <v>23</v>
      </c>
      <c r="O1794">
        <f t="shared" si="81"/>
        <v>7</v>
      </c>
      <c r="P1794" t="str">
        <f t="shared" si="82"/>
        <v>ANO</v>
      </c>
      <c r="Q1794" s="4" t="str">
        <f>IFERROR(VLOOKUP(E1794,'Svátky 2023'!B$2:B$14,1,0),"")</f>
        <v/>
      </c>
      <c r="R1794" t="str">
        <f t="shared" si="83"/>
        <v>ANO</v>
      </c>
    </row>
    <row r="1795" spans="1:18" x14ac:dyDescent="0.25">
      <c r="A1795" s="1" t="s">
        <v>5716</v>
      </c>
      <c r="B1795" s="1" t="s">
        <v>5717</v>
      </c>
      <c r="C1795" s="1" t="s">
        <v>5718</v>
      </c>
      <c r="D1795" s="1" t="s">
        <v>257</v>
      </c>
      <c r="E1795" s="4">
        <v>45011</v>
      </c>
      <c r="F1795" s="8">
        <v>0.65763888888888888</v>
      </c>
      <c r="G1795" s="4">
        <v>45014</v>
      </c>
      <c r="H1795" s="1" t="s">
        <v>5719</v>
      </c>
      <c r="I1795" s="1" t="s">
        <v>145</v>
      </c>
      <c r="J1795" s="5">
        <v>3</v>
      </c>
      <c r="K1795" s="5" t="str">
        <f>VLOOKUP(J1795,'Svátky 2023'!A$18:B$20,2,0)</f>
        <v>jiné</v>
      </c>
      <c r="L1795" s="1" t="s">
        <v>30</v>
      </c>
      <c r="M1795" s="1" t="s">
        <v>31</v>
      </c>
      <c r="N1795" s="1" t="s">
        <v>23</v>
      </c>
      <c r="O1795">
        <f t="shared" ref="O1795:O1858" si="84">WEEKDAY(E1795,2)</f>
        <v>7</v>
      </c>
      <c r="P1795" t="str">
        <f t="shared" ref="P1795:P1858" si="85">IF(F1795&gt;V$1,"ANO",IF(F1795&lt;X$1,"ANO","NE"))</f>
        <v>ANO</v>
      </c>
      <c r="Q1795" s="4" t="str">
        <f>IFERROR(VLOOKUP(E1795,'Svátky 2023'!B$2:B$14,1,0),"")</f>
        <v/>
      </c>
      <c r="R1795" t="str">
        <f t="shared" ref="R1795:R1858" si="86">IF(OR(O1795&gt;5,P1795="ANO",Q1795&lt;&gt;""),"ANO","")</f>
        <v>ANO</v>
      </c>
    </row>
    <row r="1796" spans="1:18" x14ac:dyDescent="0.25">
      <c r="A1796" s="1" t="s">
        <v>5720</v>
      </c>
      <c r="B1796" s="1" t="s">
        <v>5721</v>
      </c>
      <c r="C1796" s="1" t="s">
        <v>5722</v>
      </c>
      <c r="D1796" s="1" t="s">
        <v>257</v>
      </c>
      <c r="E1796" s="4">
        <v>45012</v>
      </c>
      <c r="F1796" s="8">
        <v>0.40277777777777773</v>
      </c>
      <c r="G1796" s="4">
        <v>45014</v>
      </c>
      <c r="H1796" s="1" t="s">
        <v>825</v>
      </c>
      <c r="I1796" s="1" t="s">
        <v>19</v>
      </c>
      <c r="J1796" s="5">
        <v>2</v>
      </c>
      <c r="K1796" s="5" t="str">
        <f>VLOOKUP(J1796,'Svátky 2023'!A$18:B$20,2,0)</f>
        <v>plánované</v>
      </c>
      <c r="L1796" s="1" t="s">
        <v>21</v>
      </c>
      <c r="M1796" s="1" t="s">
        <v>22</v>
      </c>
      <c r="N1796" s="1" t="s">
        <v>23</v>
      </c>
      <c r="O1796">
        <f t="shared" si="84"/>
        <v>1</v>
      </c>
      <c r="P1796" t="str">
        <f t="shared" si="85"/>
        <v>NE</v>
      </c>
      <c r="Q1796" s="4" t="str">
        <f>IFERROR(VLOOKUP(E1796,'Svátky 2023'!B$2:B$14,1,0),"")</f>
        <v/>
      </c>
      <c r="R1796" t="str">
        <f t="shared" si="86"/>
        <v/>
      </c>
    </row>
    <row r="1797" spans="1:18" x14ac:dyDescent="0.25">
      <c r="A1797" s="1" t="s">
        <v>5723</v>
      </c>
      <c r="B1797" s="1" t="s">
        <v>5724</v>
      </c>
      <c r="C1797" s="1" t="s">
        <v>5725</v>
      </c>
      <c r="D1797" s="1" t="s">
        <v>48</v>
      </c>
      <c r="E1797" s="4">
        <v>45012</v>
      </c>
      <c r="F1797" s="8">
        <v>0.4152777777777778</v>
      </c>
      <c r="G1797" s="4">
        <v>45014</v>
      </c>
      <c r="H1797" s="1" t="s">
        <v>1373</v>
      </c>
      <c r="I1797" s="1" t="s">
        <v>51</v>
      </c>
      <c r="J1797" s="5">
        <v>2</v>
      </c>
      <c r="K1797" s="5" t="str">
        <f>VLOOKUP(J1797,'Svátky 2023'!A$18:B$20,2,0)</f>
        <v>plánované</v>
      </c>
      <c r="L1797" s="1" t="s">
        <v>21</v>
      </c>
      <c r="M1797" s="1" t="s">
        <v>22</v>
      </c>
      <c r="N1797" s="1" t="s">
        <v>23</v>
      </c>
      <c r="O1797">
        <f t="shared" si="84"/>
        <v>1</v>
      </c>
      <c r="P1797" t="str">
        <f t="shared" si="85"/>
        <v>NE</v>
      </c>
      <c r="Q1797" s="4" t="str">
        <f>IFERROR(VLOOKUP(E1797,'Svátky 2023'!B$2:B$14,1,0),"")</f>
        <v/>
      </c>
      <c r="R1797" t="str">
        <f t="shared" si="86"/>
        <v/>
      </c>
    </row>
    <row r="1798" spans="1:18" x14ac:dyDescent="0.25">
      <c r="A1798" s="1" t="s">
        <v>5726</v>
      </c>
      <c r="B1798" s="1" t="s">
        <v>5727</v>
      </c>
      <c r="C1798" s="1" t="s">
        <v>5728</v>
      </c>
      <c r="D1798" s="1" t="s">
        <v>48</v>
      </c>
      <c r="E1798" s="4">
        <v>45012</v>
      </c>
      <c r="F1798" s="8">
        <v>0.42638888888888887</v>
      </c>
      <c r="G1798" s="4">
        <v>45014</v>
      </c>
      <c r="H1798" s="1" t="s">
        <v>3683</v>
      </c>
      <c r="I1798" s="1" t="s">
        <v>258</v>
      </c>
      <c r="J1798" s="5">
        <v>2</v>
      </c>
      <c r="K1798" s="5" t="str">
        <f>VLOOKUP(J1798,'Svátky 2023'!A$18:B$20,2,0)</f>
        <v>plánované</v>
      </c>
      <c r="L1798" s="1" t="s">
        <v>21</v>
      </c>
      <c r="M1798" s="1" t="s">
        <v>22</v>
      </c>
      <c r="N1798" s="1" t="s">
        <v>23</v>
      </c>
      <c r="O1798">
        <f t="shared" si="84"/>
        <v>1</v>
      </c>
      <c r="P1798" t="str">
        <f t="shared" si="85"/>
        <v>NE</v>
      </c>
      <c r="Q1798" s="4" t="str">
        <f>IFERROR(VLOOKUP(E1798,'Svátky 2023'!B$2:B$14,1,0),"")</f>
        <v/>
      </c>
      <c r="R1798" t="str">
        <f t="shared" si="86"/>
        <v/>
      </c>
    </row>
    <row r="1799" spans="1:18" x14ac:dyDescent="0.25">
      <c r="A1799" s="1" t="s">
        <v>5729</v>
      </c>
      <c r="B1799" s="1" t="s">
        <v>5730</v>
      </c>
      <c r="C1799" s="1" t="s">
        <v>5731</v>
      </c>
      <c r="D1799" s="1" t="s">
        <v>48</v>
      </c>
      <c r="E1799" s="4">
        <v>45012</v>
      </c>
      <c r="F1799" s="8">
        <v>0.45902777777777781</v>
      </c>
      <c r="G1799" s="4">
        <v>45014</v>
      </c>
      <c r="H1799" s="1" t="s">
        <v>2214</v>
      </c>
      <c r="I1799" s="1" t="s">
        <v>51</v>
      </c>
      <c r="J1799" s="5">
        <v>2</v>
      </c>
      <c r="K1799" s="5" t="str">
        <f>VLOOKUP(J1799,'Svátky 2023'!A$18:B$20,2,0)</f>
        <v>plánované</v>
      </c>
      <c r="L1799" s="1" t="s">
        <v>21</v>
      </c>
      <c r="M1799" s="1" t="s">
        <v>22</v>
      </c>
      <c r="N1799" s="1" t="s">
        <v>23</v>
      </c>
      <c r="O1799">
        <f t="shared" si="84"/>
        <v>1</v>
      </c>
      <c r="P1799" t="str">
        <f t="shared" si="85"/>
        <v>NE</v>
      </c>
      <c r="Q1799" s="4" t="str">
        <f>IFERROR(VLOOKUP(E1799,'Svátky 2023'!B$2:B$14,1,0),"")</f>
        <v/>
      </c>
      <c r="R1799" t="str">
        <f t="shared" si="86"/>
        <v/>
      </c>
    </row>
    <row r="1800" spans="1:18" x14ac:dyDescent="0.25">
      <c r="A1800" s="1" t="s">
        <v>5732</v>
      </c>
      <c r="B1800" s="1" t="s">
        <v>5733</v>
      </c>
      <c r="C1800" s="1" t="s">
        <v>5734</v>
      </c>
      <c r="D1800" s="1" t="s">
        <v>35</v>
      </c>
      <c r="E1800" s="4">
        <v>45012</v>
      </c>
      <c r="F1800" s="8">
        <v>0.47013888888888888</v>
      </c>
      <c r="G1800" s="4">
        <v>45014</v>
      </c>
      <c r="H1800" s="1" t="s">
        <v>27</v>
      </c>
      <c r="I1800" s="1" t="s">
        <v>151</v>
      </c>
      <c r="J1800" s="5">
        <v>2</v>
      </c>
      <c r="K1800" s="5" t="str">
        <f>VLOOKUP(J1800,'Svátky 2023'!A$18:B$20,2,0)</f>
        <v>plánované</v>
      </c>
      <c r="L1800" s="1" t="s">
        <v>21</v>
      </c>
      <c r="M1800" s="1" t="s">
        <v>22</v>
      </c>
      <c r="N1800" s="1" t="s">
        <v>23</v>
      </c>
      <c r="O1800">
        <f t="shared" si="84"/>
        <v>1</v>
      </c>
      <c r="P1800" t="str">
        <f t="shared" si="85"/>
        <v>NE</v>
      </c>
      <c r="Q1800" s="4" t="str">
        <f>IFERROR(VLOOKUP(E1800,'Svátky 2023'!B$2:B$14,1,0),"")</f>
        <v/>
      </c>
      <c r="R1800" t="str">
        <f t="shared" si="86"/>
        <v/>
      </c>
    </row>
    <row r="1801" spans="1:18" x14ac:dyDescent="0.25">
      <c r="A1801" s="1" t="s">
        <v>5735</v>
      </c>
      <c r="B1801" s="1" t="s">
        <v>2832</v>
      </c>
      <c r="C1801" s="1" t="s">
        <v>2833</v>
      </c>
      <c r="D1801" s="1" t="s">
        <v>64</v>
      </c>
      <c r="E1801" s="4">
        <v>45012</v>
      </c>
      <c r="F1801" s="8">
        <v>0.47986111111111113</v>
      </c>
      <c r="G1801" s="4">
        <v>45014</v>
      </c>
      <c r="H1801" s="1" t="s">
        <v>2608</v>
      </c>
      <c r="I1801" s="1" t="s">
        <v>151</v>
      </c>
      <c r="J1801" s="5">
        <v>2</v>
      </c>
      <c r="K1801" s="5" t="str">
        <f>VLOOKUP(J1801,'Svátky 2023'!A$18:B$20,2,0)</f>
        <v>plánované</v>
      </c>
      <c r="L1801" s="1" t="s">
        <v>21</v>
      </c>
      <c r="M1801" s="1" t="s">
        <v>22</v>
      </c>
      <c r="N1801" s="1" t="s">
        <v>23</v>
      </c>
      <c r="O1801">
        <f t="shared" si="84"/>
        <v>1</v>
      </c>
      <c r="P1801" t="str">
        <f t="shared" si="85"/>
        <v>NE</v>
      </c>
      <c r="Q1801" s="4" t="str">
        <f>IFERROR(VLOOKUP(E1801,'Svátky 2023'!B$2:B$14,1,0),"")</f>
        <v/>
      </c>
      <c r="R1801" t="str">
        <f t="shared" si="86"/>
        <v/>
      </c>
    </row>
    <row r="1802" spans="1:18" x14ac:dyDescent="0.25">
      <c r="A1802" s="1" t="s">
        <v>5736</v>
      </c>
      <c r="B1802" s="1" t="s">
        <v>2838</v>
      </c>
      <c r="C1802" s="1" t="s">
        <v>2839</v>
      </c>
      <c r="D1802" s="1" t="s">
        <v>64</v>
      </c>
      <c r="E1802" s="4">
        <v>45012</v>
      </c>
      <c r="F1802" s="8">
        <v>0.51527777777777783</v>
      </c>
      <c r="G1802" s="4">
        <v>45014</v>
      </c>
      <c r="H1802" s="1" t="s">
        <v>1162</v>
      </c>
      <c r="I1802" s="1" t="s">
        <v>145</v>
      </c>
      <c r="J1802" s="5">
        <v>3</v>
      </c>
      <c r="K1802" s="5" t="str">
        <f>VLOOKUP(J1802,'Svátky 2023'!A$18:B$20,2,0)</f>
        <v>jiné</v>
      </c>
      <c r="L1802" s="1" t="s">
        <v>30</v>
      </c>
      <c r="M1802" s="1" t="s">
        <v>31</v>
      </c>
      <c r="N1802" s="1" t="s">
        <v>23</v>
      </c>
      <c r="O1802">
        <f t="shared" si="84"/>
        <v>1</v>
      </c>
      <c r="P1802" t="str">
        <f t="shared" si="85"/>
        <v>NE</v>
      </c>
      <c r="Q1802" s="4" t="str">
        <f>IFERROR(VLOOKUP(E1802,'Svátky 2023'!B$2:B$14,1,0),"")</f>
        <v/>
      </c>
      <c r="R1802" t="str">
        <f t="shared" si="86"/>
        <v/>
      </c>
    </row>
    <row r="1803" spans="1:18" x14ac:dyDescent="0.25">
      <c r="A1803" s="1" t="s">
        <v>5737</v>
      </c>
      <c r="B1803" s="1" t="s">
        <v>5738</v>
      </c>
      <c r="C1803" s="1" t="s">
        <v>5739</v>
      </c>
      <c r="D1803" s="1" t="s">
        <v>35</v>
      </c>
      <c r="E1803" s="4">
        <v>45012</v>
      </c>
      <c r="F1803" s="8">
        <v>0.52569444444444446</v>
      </c>
      <c r="G1803" s="4">
        <v>45014</v>
      </c>
      <c r="H1803" s="1" t="s">
        <v>321</v>
      </c>
      <c r="I1803" s="1" t="s">
        <v>145</v>
      </c>
      <c r="J1803" s="5">
        <v>3</v>
      </c>
      <c r="K1803" s="5" t="str">
        <f>VLOOKUP(J1803,'Svátky 2023'!A$18:B$20,2,0)</f>
        <v>jiné</v>
      </c>
      <c r="L1803" s="1" t="s">
        <v>30</v>
      </c>
      <c r="M1803" s="1" t="s">
        <v>31</v>
      </c>
      <c r="N1803" s="1" t="s">
        <v>23</v>
      </c>
      <c r="O1803">
        <f t="shared" si="84"/>
        <v>1</v>
      </c>
      <c r="P1803" t="str">
        <f t="shared" si="85"/>
        <v>NE</v>
      </c>
      <c r="Q1803" s="4" t="str">
        <f>IFERROR(VLOOKUP(E1803,'Svátky 2023'!B$2:B$14,1,0),"")</f>
        <v/>
      </c>
      <c r="R1803" t="str">
        <f t="shared" si="86"/>
        <v/>
      </c>
    </row>
    <row r="1804" spans="1:18" x14ac:dyDescent="0.25">
      <c r="A1804" s="1" t="s">
        <v>5740</v>
      </c>
      <c r="B1804" s="1" t="s">
        <v>3024</v>
      </c>
      <c r="C1804" s="1" t="s">
        <v>3025</v>
      </c>
      <c r="D1804" s="1" t="s">
        <v>35</v>
      </c>
      <c r="E1804" s="4">
        <v>45013</v>
      </c>
      <c r="F1804" s="8">
        <v>0.42708333333333331</v>
      </c>
      <c r="G1804" s="4">
        <v>45014</v>
      </c>
      <c r="H1804" s="1" t="s">
        <v>160</v>
      </c>
      <c r="I1804" s="1" t="s">
        <v>19</v>
      </c>
      <c r="J1804" s="5">
        <v>2</v>
      </c>
      <c r="K1804" s="5" t="str">
        <f>VLOOKUP(J1804,'Svátky 2023'!A$18:B$20,2,0)</f>
        <v>plánované</v>
      </c>
      <c r="L1804" s="1" t="s">
        <v>21</v>
      </c>
      <c r="M1804" s="1" t="s">
        <v>20</v>
      </c>
      <c r="N1804" s="1" t="s">
        <v>23</v>
      </c>
      <c r="O1804">
        <f t="shared" si="84"/>
        <v>2</v>
      </c>
      <c r="P1804" t="str">
        <f t="shared" si="85"/>
        <v>NE</v>
      </c>
      <c r="Q1804" s="4" t="str">
        <f>IFERROR(VLOOKUP(E1804,'Svátky 2023'!B$2:B$14,1,0),"")</f>
        <v/>
      </c>
      <c r="R1804" t="str">
        <f t="shared" si="86"/>
        <v/>
      </c>
    </row>
    <row r="1805" spans="1:18" x14ac:dyDescent="0.25">
      <c r="A1805" s="1" t="s">
        <v>5741</v>
      </c>
      <c r="B1805" s="1" t="s">
        <v>5742</v>
      </c>
      <c r="C1805" s="1" t="s">
        <v>5743</v>
      </c>
      <c r="D1805" s="1" t="s">
        <v>257</v>
      </c>
      <c r="E1805" s="4">
        <v>45013</v>
      </c>
      <c r="F1805" s="8">
        <v>0.4368055555555555</v>
      </c>
      <c r="G1805" s="4">
        <v>45014</v>
      </c>
      <c r="H1805" s="1" t="s">
        <v>835</v>
      </c>
      <c r="I1805" s="1" t="s">
        <v>19</v>
      </c>
      <c r="J1805" s="5">
        <v>2</v>
      </c>
      <c r="K1805" s="5" t="str">
        <f>VLOOKUP(J1805,'Svátky 2023'!A$18:B$20,2,0)</f>
        <v>plánované</v>
      </c>
      <c r="L1805" s="1" t="s">
        <v>21</v>
      </c>
      <c r="M1805" s="1" t="s">
        <v>20</v>
      </c>
      <c r="N1805" s="1" t="s">
        <v>23</v>
      </c>
      <c r="O1805">
        <f t="shared" si="84"/>
        <v>2</v>
      </c>
      <c r="P1805" t="str">
        <f t="shared" si="85"/>
        <v>NE</v>
      </c>
      <c r="Q1805" s="4" t="str">
        <f>IFERROR(VLOOKUP(E1805,'Svátky 2023'!B$2:B$14,1,0),"")</f>
        <v/>
      </c>
      <c r="R1805" t="str">
        <f t="shared" si="86"/>
        <v/>
      </c>
    </row>
    <row r="1806" spans="1:18" x14ac:dyDescent="0.25">
      <c r="A1806" s="1" t="s">
        <v>5744</v>
      </c>
      <c r="B1806" s="1" t="s">
        <v>5745</v>
      </c>
      <c r="C1806" s="1" t="s">
        <v>5746</v>
      </c>
      <c r="D1806" s="1" t="s">
        <v>64</v>
      </c>
      <c r="E1806" s="4">
        <v>45013</v>
      </c>
      <c r="F1806" s="8">
        <v>0.45208333333333334</v>
      </c>
      <c r="G1806" s="4">
        <v>45014</v>
      </c>
      <c r="H1806" s="1" t="s">
        <v>718</v>
      </c>
      <c r="I1806" s="1" t="s">
        <v>51</v>
      </c>
      <c r="J1806" s="5">
        <v>2</v>
      </c>
      <c r="K1806" s="5" t="str">
        <f>VLOOKUP(J1806,'Svátky 2023'!A$18:B$20,2,0)</f>
        <v>plánované</v>
      </c>
      <c r="L1806" s="1" t="s">
        <v>21</v>
      </c>
      <c r="M1806" s="1" t="s">
        <v>22</v>
      </c>
      <c r="N1806" s="1" t="s">
        <v>23</v>
      </c>
      <c r="O1806">
        <f t="shared" si="84"/>
        <v>2</v>
      </c>
      <c r="P1806" t="str">
        <f t="shared" si="85"/>
        <v>NE</v>
      </c>
      <c r="Q1806" s="4" t="str">
        <f>IFERROR(VLOOKUP(E1806,'Svátky 2023'!B$2:B$14,1,0),"")</f>
        <v/>
      </c>
      <c r="R1806" t="str">
        <f t="shared" si="86"/>
        <v/>
      </c>
    </row>
    <row r="1807" spans="1:18" x14ac:dyDescent="0.25">
      <c r="A1807" s="1" t="s">
        <v>5747</v>
      </c>
      <c r="B1807" s="1" t="s">
        <v>5748</v>
      </c>
      <c r="C1807" s="1" t="s">
        <v>5749</v>
      </c>
      <c r="D1807" s="1" t="s">
        <v>35</v>
      </c>
      <c r="E1807" s="4">
        <v>45013</v>
      </c>
      <c r="F1807" s="8">
        <v>0.46666666666666662</v>
      </c>
      <c r="G1807" s="4">
        <v>45014</v>
      </c>
      <c r="H1807" s="1" t="s">
        <v>1460</v>
      </c>
      <c r="I1807" s="1" t="s">
        <v>1300</v>
      </c>
      <c r="J1807" s="5">
        <v>3</v>
      </c>
      <c r="K1807" s="5" t="str">
        <f>VLOOKUP(J1807,'Svátky 2023'!A$18:B$20,2,0)</f>
        <v>jiné</v>
      </c>
      <c r="L1807" s="1" t="s">
        <v>21</v>
      </c>
      <c r="M1807" s="1" t="s">
        <v>22</v>
      </c>
      <c r="N1807" s="1" t="s">
        <v>733</v>
      </c>
      <c r="O1807">
        <f t="shared" si="84"/>
        <v>2</v>
      </c>
      <c r="P1807" t="str">
        <f t="shared" si="85"/>
        <v>NE</v>
      </c>
      <c r="Q1807" s="4" t="str">
        <f>IFERROR(VLOOKUP(E1807,'Svátky 2023'!B$2:B$14,1,0),"")</f>
        <v/>
      </c>
      <c r="R1807" t="str">
        <f t="shared" si="86"/>
        <v/>
      </c>
    </row>
    <row r="1808" spans="1:18" x14ac:dyDescent="0.25">
      <c r="A1808" s="1" t="s">
        <v>5750</v>
      </c>
      <c r="B1808" s="1" t="s">
        <v>5751</v>
      </c>
      <c r="C1808" s="1" t="s">
        <v>5752</v>
      </c>
      <c r="D1808" s="1" t="s">
        <v>64</v>
      </c>
      <c r="E1808" s="4">
        <v>45013</v>
      </c>
      <c r="F1808" s="8">
        <v>0.50555555555555554</v>
      </c>
      <c r="G1808" s="4">
        <v>45014</v>
      </c>
      <c r="H1808" s="1" t="s">
        <v>2502</v>
      </c>
      <c r="I1808" s="1" t="s">
        <v>120</v>
      </c>
      <c r="J1808" s="5">
        <v>3</v>
      </c>
      <c r="K1808" s="5" t="str">
        <f>VLOOKUP(J1808,'Svátky 2023'!A$18:B$20,2,0)</f>
        <v>jiné</v>
      </c>
      <c r="L1808" s="1" t="s">
        <v>30</v>
      </c>
      <c r="M1808" s="1" t="s">
        <v>31</v>
      </c>
      <c r="N1808" s="1" t="s">
        <v>23</v>
      </c>
      <c r="O1808">
        <f t="shared" si="84"/>
        <v>2</v>
      </c>
      <c r="P1808" t="str">
        <f t="shared" si="85"/>
        <v>NE</v>
      </c>
      <c r="Q1808" s="4" t="str">
        <f>IFERROR(VLOOKUP(E1808,'Svátky 2023'!B$2:B$14,1,0),"")</f>
        <v/>
      </c>
      <c r="R1808" t="str">
        <f t="shared" si="86"/>
        <v/>
      </c>
    </row>
    <row r="1809" spans="1:18" x14ac:dyDescent="0.25">
      <c r="A1809" s="1" t="s">
        <v>5753</v>
      </c>
      <c r="B1809" s="1" t="s">
        <v>3027</v>
      </c>
      <c r="C1809" s="1" t="s">
        <v>3028</v>
      </c>
      <c r="D1809" s="1" t="s">
        <v>35</v>
      </c>
      <c r="E1809" s="4">
        <v>45013</v>
      </c>
      <c r="F1809" s="8">
        <v>0.59583333333333333</v>
      </c>
      <c r="G1809" s="4">
        <v>45014</v>
      </c>
      <c r="H1809" s="1" t="s">
        <v>809</v>
      </c>
      <c r="I1809" s="1" t="s">
        <v>29</v>
      </c>
      <c r="J1809" s="5">
        <v>3</v>
      </c>
      <c r="K1809" s="5" t="str">
        <f>VLOOKUP(J1809,'Svátky 2023'!A$18:B$20,2,0)</f>
        <v>jiné</v>
      </c>
      <c r="L1809" s="1" t="s">
        <v>30</v>
      </c>
      <c r="M1809" s="1" t="s">
        <v>31</v>
      </c>
      <c r="N1809" s="1" t="s">
        <v>23</v>
      </c>
      <c r="O1809">
        <f t="shared" si="84"/>
        <v>2</v>
      </c>
      <c r="P1809" t="str">
        <f t="shared" si="85"/>
        <v>NE</v>
      </c>
      <c r="Q1809" s="4" t="str">
        <f>IFERROR(VLOOKUP(E1809,'Svátky 2023'!B$2:B$14,1,0),"")</f>
        <v/>
      </c>
      <c r="R1809" t="str">
        <f t="shared" si="86"/>
        <v/>
      </c>
    </row>
    <row r="1810" spans="1:18" x14ac:dyDescent="0.25">
      <c r="A1810" s="1" t="s">
        <v>5754</v>
      </c>
      <c r="B1810" s="1" t="s">
        <v>5755</v>
      </c>
      <c r="C1810" s="1" t="s">
        <v>5756</v>
      </c>
      <c r="D1810" s="1" t="s">
        <v>16</v>
      </c>
      <c r="E1810" s="4">
        <v>45014</v>
      </c>
      <c r="F1810" s="8">
        <v>0.5131944444444444</v>
      </c>
      <c r="G1810" s="4">
        <v>45014</v>
      </c>
      <c r="H1810" s="1" t="s">
        <v>2744</v>
      </c>
      <c r="I1810" s="1" t="s">
        <v>151</v>
      </c>
      <c r="J1810" s="5">
        <v>3</v>
      </c>
      <c r="K1810" s="5" t="str">
        <f>VLOOKUP(J1810,'Svátky 2023'!A$18:B$20,2,0)</f>
        <v>jiné</v>
      </c>
      <c r="L1810" s="1" t="s">
        <v>30</v>
      </c>
      <c r="M1810" s="1" t="s">
        <v>22</v>
      </c>
      <c r="N1810" s="1" t="s">
        <v>23</v>
      </c>
      <c r="O1810">
        <f t="shared" si="84"/>
        <v>3</v>
      </c>
      <c r="P1810" t="str">
        <f t="shared" si="85"/>
        <v>NE</v>
      </c>
      <c r="Q1810" s="4" t="str">
        <f>IFERROR(VLOOKUP(E1810,'Svátky 2023'!B$2:B$14,1,0),"")</f>
        <v/>
      </c>
      <c r="R1810" t="str">
        <f t="shared" si="86"/>
        <v/>
      </c>
    </row>
    <row r="1811" spans="1:18" x14ac:dyDescent="0.25">
      <c r="A1811" s="1" t="s">
        <v>5757</v>
      </c>
      <c r="B1811" s="1" t="s">
        <v>5758</v>
      </c>
      <c r="C1811" s="1" t="s">
        <v>5759</v>
      </c>
      <c r="D1811" s="1" t="s">
        <v>64</v>
      </c>
      <c r="E1811" s="4">
        <v>45012</v>
      </c>
      <c r="F1811" s="8">
        <v>0.5395833333333333</v>
      </c>
      <c r="G1811" s="4">
        <v>45015</v>
      </c>
      <c r="H1811" s="1" t="s">
        <v>2214</v>
      </c>
      <c r="I1811" s="1" t="s">
        <v>44</v>
      </c>
      <c r="J1811" s="5">
        <v>3</v>
      </c>
      <c r="K1811" s="5" t="str">
        <f>VLOOKUP(J1811,'Svátky 2023'!A$18:B$20,2,0)</f>
        <v>jiné</v>
      </c>
      <c r="L1811" s="1" t="s">
        <v>30</v>
      </c>
      <c r="M1811" s="1" t="s">
        <v>31</v>
      </c>
      <c r="N1811" s="1" t="s">
        <v>23</v>
      </c>
      <c r="O1811">
        <f t="shared" si="84"/>
        <v>1</v>
      </c>
      <c r="P1811" t="str">
        <f t="shared" si="85"/>
        <v>NE</v>
      </c>
      <c r="Q1811" s="4" t="str">
        <f>IFERROR(VLOOKUP(E1811,'Svátky 2023'!B$2:B$14,1,0),"")</f>
        <v/>
      </c>
      <c r="R1811" t="str">
        <f t="shared" si="86"/>
        <v/>
      </c>
    </row>
    <row r="1812" spans="1:18" x14ac:dyDescent="0.25">
      <c r="A1812" s="1" t="s">
        <v>5760</v>
      </c>
      <c r="B1812" s="1" t="s">
        <v>5761</v>
      </c>
      <c r="C1812" s="1" t="s">
        <v>5762</v>
      </c>
      <c r="D1812" s="1" t="s">
        <v>48</v>
      </c>
      <c r="E1812" s="4">
        <v>44991</v>
      </c>
      <c r="F1812" s="8">
        <v>0.39444444444444443</v>
      </c>
      <c r="G1812" s="4">
        <v>45015</v>
      </c>
      <c r="H1812" s="1" t="s">
        <v>1838</v>
      </c>
      <c r="I1812" s="1" t="s">
        <v>51</v>
      </c>
      <c r="J1812" s="5">
        <v>2</v>
      </c>
      <c r="K1812" s="5" t="str">
        <f>VLOOKUP(J1812,'Svátky 2023'!A$18:B$20,2,0)</f>
        <v>plánované</v>
      </c>
      <c r="L1812" s="1" t="s">
        <v>21</v>
      </c>
      <c r="M1812" s="1" t="s">
        <v>22</v>
      </c>
      <c r="N1812" s="1" t="s">
        <v>23</v>
      </c>
      <c r="O1812">
        <f t="shared" si="84"/>
        <v>1</v>
      </c>
      <c r="P1812" t="str">
        <f t="shared" si="85"/>
        <v>NE</v>
      </c>
      <c r="Q1812" s="4" t="str">
        <f>IFERROR(VLOOKUP(E1812,'Svátky 2023'!B$2:B$14,1,0),"")</f>
        <v/>
      </c>
      <c r="R1812" t="str">
        <f t="shared" si="86"/>
        <v/>
      </c>
    </row>
    <row r="1813" spans="1:18" x14ac:dyDescent="0.25">
      <c r="A1813" s="1" t="s">
        <v>5763</v>
      </c>
      <c r="B1813" s="1" t="s">
        <v>5764</v>
      </c>
      <c r="C1813" s="1" t="s">
        <v>5765</v>
      </c>
      <c r="D1813" s="1" t="s">
        <v>48</v>
      </c>
      <c r="E1813" s="4">
        <v>44991</v>
      </c>
      <c r="F1813" s="8">
        <v>0.54791666666666672</v>
      </c>
      <c r="G1813" s="4">
        <v>45015</v>
      </c>
      <c r="H1813" s="1" t="s">
        <v>297</v>
      </c>
      <c r="I1813" s="1" t="s">
        <v>120</v>
      </c>
      <c r="J1813" s="5">
        <v>3</v>
      </c>
      <c r="K1813" s="5" t="str">
        <f>VLOOKUP(J1813,'Svátky 2023'!A$18:B$20,2,0)</f>
        <v>jiné</v>
      </c>
      <c r="L1813" s="1" t="s">
        <v>30</v>
      </c>
      <c r="M1813" s="1" t="s">
        <v>31</v>
      </c>
      <c r="N1813" s="1" t="s">
        <v>23</v>
      </c>
      <c r="O1813">
        <f t="shared" si="84"/>
        <v>1</v>
      </c>
      <c r="P1813" t="str">
        <f t="shared" si="85"/>
        <v>NE</v>
      </c>
      <c r="Q1813" s="4" t="str">
        <f>IFERROR(VLOOKUP(E1813,'Svátky 2023'!B$2:B$14,1,0),"")</f>
        <v/>
      </c>
      <c r="R1813" t="str">
        <f t="shared" si="86"/>
        <v/>
      </c>
    </row>
    <row r="1814" spans="1:18" x14ac:dyDescent="0.25">
      <c r="A1814" s="1" t="s">
        <v>5766</v>
      </c>
      <c r="B1814" s="1" t="s">
        <v>700</v>
      </c>
      <c r="C1814" s="1" t="s">
        <v>701</v>
      </c>
      <c r="D1814" s="1" t="s">
        <v>16</v>
      </c>
      <c r="E1814" s="4">
        <v>45009</v>
      </c>
      <c r="F1814" s="8">
        <v>0.51597222222222217</v>
      </c>
      <c r="G1814" s="4">
        <v>45015</v>
      </c>
      <c r="H1814" s="1" t="s">
        <v>494</v>
      </c>
      <c r="I1814" s="1" t="s">
        <v>19</v>
      </c>
      <c r="J1814" s="5">
        <v>1</v>
      </c>
      <c r="K1814" s="5" t="str">
        <f>VLOOKUP(J1814,'Svátky 2023'!A$18:B$20,2,0)</f>
        <v>neodkladné</v>
      </c>
      <c r="L1814" s="1" t="s">
        <v>21</v>
      </c>
      <c r="M1814" s="1" t="s">
        <v>22</v>
      </c>
      <c r="N1814" s="1" t="s">
        <v>23</v>
      </c>
      <c r="O1814">
        <f t="shared" si="84"/>
        <v>5</v>
      </c>
      <c r="P1814" t="str">
        <f t="shared" si="85"/>
        <v>NE</v>
      </c>
      <c r="Q1814" s="4" t="str">
        <f>IFERROR(VLOOKUP(E1814,'Svátky 2023'!B$2:B$14,1,0),"")</f>
        <v/>
      </c>
      <c r="R1814" t="str">
        <f t="shared" si="86"/>
        <v/>
      </c>
    </row>
    <row r="1815" spans="1:18" x14ac:dyDescent="0.25">
      <c r="A1815" s="1" t="s">
        <v>5767</v>
      </c>
      <c r="B1815" s="1" t="s">
        <v>712</v>
      </c>
      <c r="C1815" s="1" t="s">
        <v>713</v>
      </c>
      <c r="D1815" s="1" t="s">
        <v>16</v>
      </c>
      <c r="E1815" s="4">
        <v>45009</v>
      </c>
      <c r="F1815" s="8">
        <v>0.57986111111111105</v>
      </c>
      <c r="G1815" s="4">
        <v>45015</v>
      </c>
      <c r="H1815" s="1" t="s">
        <v>659</v>
      </c>
      <c r="I1815" s="1" t="s">
        <v>29</v>
      </c>
      <c r="J1815" s="5">
        <v>3</v>
      </c>
      <c r="K1815" s="5" t="str">
        <f>VLOOKUP(J1815,'Svátky 2023'!A$18:B$20,2,0)</f>
        <v>jiné</v>
      </c>
      <c r="L1815" s="1" t="s">
        <v>30</v>
      </c>
      <c r="M1815" s="1" t="s">
        <v>31</v>
      </c>
      <c r="N1815" s="1" t="s">
        <v>23</v>
      </c>
      <c r="O1815">
        <f t="shared" si="84"/>
        <v>5</v>
      </c>
      <c r="P1815" t="str">
        <f t="shared" si="85"/>
        <v>NE</v>
      </c>
      <c r="Q1815" s="4" t="str">
        <f>IFERROR(VLOOKUP(E1815,'Svátky 2023'!B$2:B$14,1,0),"")</f>
        <v/>
      </c>
      <c r="R1815" t="str">
        <f t="shared" si="86"/>
        <v/>
      </c>
    </row>
    <row r="1816" spans="1:18" x14ac:dyDescent="0.25">
      <c r="A1816" s="1" t="s">
        <v>5768</v>
      </c>
      <c r="B1816" s="1" t="s">
        <v>5769</v>
      </c>
      <c r="C1816" s="1" t="s">
        <v>5770</v>
      </c>
      <c r="D1816" s="1" t="s">
        <v>64</v>
      </c>
      <c r="E1816" s="4">
        <v>45012</v>
      </c>
      <c r="F1816" s="8">
        <v>0.52638888888888891</v>
      </c>
      <c r="G1816" s="4">
        <v>45015</v>
      </c>
      <c r="H1816" s="1" t="s">
        <v>1438</v>
      </c>
      <c r="I1816" s="1" t="s">
        <v>38</v>
      </c>
      <c r="J1816" s="5">
        <v>1</v>
      </c>
      <c r="K1816" s="5" t="str">
        <f>VLOOKUP(J1816,'Svátky 2023'!A$18:B$20,2,0)</f>
        <v>neodkladné</v>
      </c>
      <c r="L1816" s="1" t="s">
        <v>31</v>
      </c>
      <c r="M1816" s="1" t="s">
        <v>22</v>
      </c>
      <c r="N1816" s="1" t="s">
        <v>23</v>
      </c>
      <c r="O1816">
        <f t="shared" si="84"/>
        <v>1</v>
      </c>
      <c r="P1816" t="str">
        <f t="shared" si="85"/>
        <v>NE</v>
      </c>
      <c r="Q1816" s="4" t="str">
        <f>IFERROR(VLOOKUP(E1816,'Svátky 2023'!B$2:B$14,1,0),"")</f>
        <v/>
      </c>
      <c r="R1816" t="str">
        <f t="shared" si="86"/>
        <v/>
      </c>
    </row>
    <row r="1817" spans="1:18" x14ac:dyDescent="0.25">
      <c r="A1817" s="1" t="s">
        <v>5771</v>
      </c>
      <c r="B1817" s="1" t="s">
        <v>5515</v>
      </c>
      <c r="C1817" s="1" t="s">
        <v>5516</v>
      </c>
      <c r="D1817" s="1" t="s">
        <v>16</v>
      </c>
      <c r="E1817" s="4">
        <v>45012</v>
      </c>
      <c r="F1817" s="8">
        <v>0.67638888888888893</v>
      </c>
      <c r="G1817" s="4">
        <v>45015</v>
      </c>
      <c r="H1817" s="1" t="s">
        <v>1081</v>
      </c>
      <c r="I1817" s="1" t="s">
        <v>51</v>
      </c>
      <c r="J1817" s="5">
        <v>3</v>
      </c>
      <c r="K1817" s="5" t="str">
        <f>VLOOKUP(J1817,'Svátky 2023'!A$18:B$20,2,0)</f>
        <v>jiné</v>
      </c>
      <c r="L1817" s="1" t="s">
        <v>21</v>
      </c>
      <c r="M1817" s="1" t="s">
        <v>22</v>
      </c>
      <c r="N1817" s="1" t="s">
        <v>23</v>
      </c>
      <c r="O1817">
        <f t="shared" si="84"/>
        <v>1</v>
      </c>
      <c r="P1817" t="str">
        <f t="shared" si="85"/>
        <v>ANO</v>
      </c>
      <c r="Q1817" s="4" t="str">
        <f>IFERROR(VLOOKUP(E1817,'Svátky 2023'!B$2:B$14,1,0),"")</f>
        <v/>
      </c>
      <c r="R1817" t="str">
        <f t="shared" si="86"/>
        <v>ANO</v>
      </c>
    </row>
    <row r="1818" spans="1:18" x14ac:dyDescent="0.25">
      <c r="A1818" s="1" t="s">
        <v>5772</v>
      </c>
      <c r="B1818" s="1" t="s">
        <v>5518</v>
      </c>
      <c r="C1818" s="1" t="s">
        <v>5519</v>
      </c>
      <c r="D1818" s="1" t="s">
        <v>16</v>
      </c>
      <c r="E1818" s="4">
        <v>45012</v>
      </c>
      <c r="F1818" s="8">
        <v>0.68333333333333324</v>
      </c>
      <c r="G1818" s="4">
        <v>45015</v>
      </c>
      <c r="H1818" s="1" t="s">
        <v>820</v>
      </c>
      <c r="I1818" s="1" t="s">
        <v>120</v>
      </c>
      <c r="J1818" s="5">
        <v>3</v>
      </c>
      <c r="K1818" s="5" t="str">
        <f>VLOOKUP(J1818,'Svátky 2023'!A$18:B$20,2,0)</f>
        <v>jiné</v>
      </c>
      <c r="L1818" s="1" t="s">
        <v>30</v>
      </c>
      <c r="M1818" s="1" t="s">
        <v>31</v>
      </c>
      <c r="N1818" s="1" t="s">
        <v>23</v>
      </c>
      <c r="O1818">
        <f t="shared" si="84"/>
        <v>1</v>
      </c>
      <c r="P1818" t="str">
        <f t="shared" si="85"/>
        <v>ANO</v>
      </c>
      <c r="Q1818" s="4" t="str">
        <f>IFERROR(VLOOKUP(E1818,'Svátky 2023'!B$2:B$14,1,0),"")</f>
        <v/>
      </c>
      <c r="R1818" t="str">
        <f t="shared" si="86"/>
        <v>ANO</v>
      </c>
    </row>
    <row r="1819" spans="1:18" x14ac:dyDescent="0.25">
      <c r="A1819" s="1" t="s">
        <v>5773</v>
      </c>
      <c r="B1819" s="1" t="s">
        <v>5774</v>
      </c>
      <c r="C1819" s="1" t="s">
        <v>5775</v>
      </c>
      <c r="D1819" s="1" t="s">
        <v>35</v>
      </c>
      <c r="E1819" s="4">
        <v>45012</v>
      </c>
      <c r="F1819" s="8">
        <v>0.8833333333333333</v>
      </c>
      <c r="G1819" s="4">
        <v>45015</v>
      </c>
      <c r="H1819" s="1" t="s">
        <v>1037</v>
      </c>
      <c r="I1819" s="1" t="s">
        <v>38</v>
      </c>
      <c r="J1819" s="5">
        <v>3</v>
      </c>
      <c r="K1819" s="5" t="str">
        <f>VLOOKUP(J1819,'Svátky 2023'!A$18:B$20,2,0)</f>
        <v>jiné</v>
      </c>
      <c r="L1819" s="1" t="s">
        <v>20</v>
      </c>
      <c r="M1819" s="1" t="s">
        <v>22</v>
      </c>
      <c r="N1819" s="1" t="s">
        <v>23</v>
      </c>
      <c r="O1819">
        <f t="shared" si="84"/>
        <v>1</v>
      </c>
      <c r="P1819" t="str">
        <f t="shared" si="85"/>
        <v>ANO</v>
      </c>
      <c r="Q1819" s="4" t="str">
        <f>IFERROR(VLOOKUP(E1819,'Svátky 2023'!B$2:B$14,1,0),"")</f>
        <v/>
      </c>
      <c r="R1819" t="str">
        <f t="shared" si="86"/>
        <v>ANO</v>
      </c>
    </row>
    <row r="1820" spans="1:18" x14ac:dyDescent="0.25">
      <c r="A1820" s="1" t="s">
        <v>5776</v>
      </c>
      <c r="B1820" s="1" t="s">
        <v>5777</v>
      </c>
      <c r="C1820" s="1" t="s">
        <v>5778</v>
      </c>
      <c r="D1820" s="1" t="s">
        <v>35</v>
      </c>
      <c r="E1820" s="4">
        <v>45012</v>
      </c>
      <c r="F1820" s="8">
        <v>0.8847222222222223</v>
      </c>
      <c r="G1820" s="4">
        <v>45015</v>
      </c>
      <c r="H1820" s="1" t="s">
        <v>348</v>
      </c>
      <c r="I1820" s="1" t="s">
        <v>44</v>
      </c>
      <c r="J1820" s="5">
        <v>3</v>
      </c>
      <c r="K1820" s="5" t="str">
        <f>VLOOKUP(J1820,'Svátky 2023'!A$18:B$20,2,0)</f>
        <v>jiné</v>
      </c>
      <c r="L1820" s="1" t="s">
        <v>30</v>
      </c>
      <c r="M1820" s="1" t="s">
        <v>31</v>
      </c>
      <c r="N1820" s="1" t="s">
        <v>23</v>
      </c>
      <c r="O1820">
        <f t="shared" si="84"/>
        <v>1</v>
      </c>
      <c r="P1820" t="str">
        <f t="shared" si="85"/>
        <v>ANO</v>
      </c>
      <c r="Q1820" s="4" t="str">
        <f>IFERROR(VLOOKUP(E1820,'Svátky 2023'!B$2:B$14,1,0),"")</f>
        <v/>
      </c>
      <c r="R1820" t="str">
        <f t="shared" si="86"/>
        <v>ANO</v>
      </c>
    </row>
    <row r="1821" spans="1:18" x14ac:dyDescent="0.25">
      <c r="A1821" s="1" t="s">
        <v>5779</v>
      </c>
      <c r="B1821" s="1" t="s">
        <v>5780</v>
      </c>
      <c r="C1821" s="1" t="s">
        <v>5781</v>
      </c>
      <c r="D1821" s="1" t="s">
        <v>35</v>
      </c>
      <c r="E1821" s="4">
        <v>45013</v>
      </c>
      <c r="F1821" s="8">
        <v>0.39305555555555555</v>
      </c>
      <c r="G1821" s="4">
        <v>45015</v>
      </c>
      <c r="H1821" s="1" t="s">
        <v>1100</v>
      </c>
      <c r="I1821" s="1" t="s">
        <v>19</v>
      </c>
      <c r="J1821" s="5">
        <v>2</v>
      </c>
      <c r="K1821" s="5" t="str">
        <f>VLOOKUP(J1821,'Svátky 2023'!A$18:B$20,2,0)</f>
        <v>plánované</v>
      </c>
      <c r="L1821" s="1" t="s">
        <v>21</v>
      </c>
      <c r="M1821" s="1" t="s">
        <v>20</v>
      </c>
      <c r="N1821" s="1" t="s">
        <v>23</v>
      </c>
      <c r="O1821">
        <f t="shared" si="84"/>
        <v>2</v>
      </c>
      <c r="P1821" t="str">
        <f t="shared" si="85"/>
        <v>NE</v>
      </c>
      <c r="Q1821" s="4" t="str">
        <f>IFERROR(VLOOKUP(E1821,'Svátky 2023'!B$2:B$14,1,0),"")</f>
        <v/>
      </c>
      <c r="R1821" t="str">
        <f t="shared" si="86"/>
        <v/>
      </c>
    </row>
    <row r="1822" spans="1:18" x14ac:dyDescent="0.25">
      <c r="A1822" s="1" t="s">
        <v>5782</v>
      </c>
      <c r="B1822" s="1" t="s">
        <v>5783</v>
      </c>
      <c r="C1822" s="1" t="s">
        <v>5784</v>
      </c>
      <c r="D1822" s="1" t="s">
        <v>48</v>
      </c>
      <c r="E1822" s="4">
        <v>45013</v>
      </c>
      <c r="F1822" s="8">
        <v>0.40763888888888888</v>
      </c>
      <c r="G1822" s="4">
        <v>45015</v>
      </c>
      <c r="H1822" s="1" t="s">
        <v>1194</v>
      </c>
      <c r="I1822" s="1" t="s">
        <v>51</v>
      </c>
      <c r="J1822" s="5">
        <v>2</v>
      </c>
      <c r="K1822" s="5" t="str">
        <f>VLOOKUP(J1822,'Svátky 2023'!A$18:B$20,2,0)</f>
        <v>plánované</v>
      </c>
      <c r="L1822" s="1" t="s">
        <v>21</v>
      </c>
      <c r="M1822" s="1" t="s">
        <v>31</v>
      </c>
      <c r="N1822" s="1" t="s">
        <v>23</v>
      </c>
      <c r="O1822">
        <f t="shared" si="84"/>
        <v>2</v>
      </c>
      <c r="P1822" t="str">
        <f t="shared" si="85"/>
        <v>NE</v>
      </c>
      <c r="Q1822" s="4" t="str">
        <f>IFERROR(VLOOKUP(E1822,'Svátky 2023'!B$2:B$14,1,0),"")</f>
        <v/>
      </c>
      <c r="R1822" t="str">
        <f t="shared" si="86"/>
        <v/>
      </c>
    </row>
    <row r="1823" spans="1:18" x14ac:dyDescent="0.25">
      <c r="A1823" s="1" t="s">
        <v>5785</v>
      </c>
      <c r="B1823" s="1" t="s">
        <v>5786</v>
      </c>
      <c r="C1823" s="1" t="s">
        <v>5787</v>
      </c>
      <c r="D1823" s="1" t="s">
        <v>35</v>
      </c>
      <c r="E1823" s="4">
        <v>45013</v>
      </c>
      <c r="F1823" s="8">
        <v>0.4152777777777778</v>
      </c>
      <c r="G1823" s="4">
        <v>45015</v>
      </c>
      <c r="H1823" s="1" t="s">
        <v>541</v>
      </c>
      <c r="I1823" s="1" t="s">
        <v>151</v>
      </c>
      <c r="J1823" s="5">
        <v>2</v>
      </c>
      <c r="K1823" s="5" t="str">
        <f>VLOOKUP(J1823,'Svátky 2023'!A$18:B$20,2,0)</f>
        <v>plánované</v>
      </c>
      <c r="L1823" s="1" t="s">
        <v>21</v>
      </c>
      <c r="M1823" s="1" t="s">
        <v>22</v>
      </c>
      <c r="N1823" s="1" t="s">
        <v>23</v>
      </c>
      <c r="O1823">
        <f t="shared" si="84"/>
        <v>2</v>
      </c>
      <c r="P1823" t="str">
        <f t="shared" si="85"/>
        <v>NE</v>
      </c>
      <c r="Q1823" s="4" t="str">
        <f>IFERROR(VLOOKUP(E1823,'Svátky 2023'!B$2:B$14,1,0),"")</f>
        <v/>
      </c>
      <c r="R1823" t="str">
        <f t="shared" si="86"/>
        <v/>
      </c>
    </row>
    <row r="1824" spans="1:18" x14ac:dyDescent="0.25">
      <c r="A1824" s="1" t="s">
        <v>5788</v>
      </c>
      <c r="B1824" s="1" t="s">
        <v>5789</v>
      </c>
      <c r="C1824" s="1" t="s">
        <v>5790</v>
      </c>
      <c r="D1824" s="1" t="s">
        <v>48</v>
      </c>
      <c r="E1824" s="4">
        <v>45013</v>
      </c>
      <c r="F1824" s="8">
        <v>0.43958333333333338</v>
      </c>
      <c r="G1824" s="4">
        <v>45015</v>
      </c>
      <c r="H1824" s="1" t="s">
        <v>1059</v>
      </c>
      <c r="I1824" s="1" t="s">
        <v>151</v>
      </c>
      <c r="J1824" s="5">
        <v>2</v>
      </c>
      <c r="K1824" s="5" t="str">
        <f>VLOOKUP(J1824,'Svátky 2023'!A$18:B$20,2,0)</f>
        <v>plánované</v>
      </c>
      <c r="L1824" s="1" t="s">
        <v>21</v>
      </c>
      <c r="M1824" s="1" t="s">
        <v>22</v>
      </c>
      <c r="N1824" s="1" t="s">
        <v>23</v>
      </c>
      <c r="O1824">
        <f t="shared" si="84"/>
        <v>2</v>
      </c>
      <c r="P1824" t="str">
        <f t="shared" si="85"/>
        <v>NE</v>
      </c>
      <c r="Q1824" s="4" t="str">
        <f>IFERROR(VLOOKUP(E1824,'Svátky 2023'!B$2:B$14,1,0),"")</f>
        <v/>
      </c>
      <c r="R1824" t="str">
        <f t="shared" si="86"/>
        <v/>
      </c>
    </row>
    <row r="1825" spans="1:18" x14ac:dyDescent="0.25">
      <c r="A1825" s="1" t="s">
        <v>5791</v>
      </c>
      <c r="B1825" s="1" t="s">
        <v>5792</v>
      </c>
      <c r="C1825" s="1" t="s">
        <v>5793</v>
      </c>
      <c r="D1825" s="1" t="s">
        <v>35</v>
      </c>
      <c r="E1825" s="4">
        <v>45013</v>
      </c>
      <c r="F1825" s="8">
        <v>0.44513888888888892</v>
      </c>
      <c r="G1825" s="4">
        <v>45015</v>
      </c>
      <c r="H1825" s="1" t="s">
        <v>3660</v>
      </c>
      <c r="I1825" s="1" t="s">
        <v>151</v>
      </c>
      <c r="J1825" s="5">
        <v>2</v>
      </c>
      <c r="K1825" s="5" t="str">
        <f>VLOOKUP(J1825,'Svátky 2023'!A$18:B$20,2,0)</f>
        <v>plánované</v>
      </c>
      <c r="L1825" s="1" t="s">
        <v>21</v>
      </c>
      <c r="M1825" s="1" t="s">
        <v>22</v>
      </c>
      <c r="N1825" s="1" t="s">
        <v>23</v>
      </c>
      <c r="O1825">
        <f t="shared" si="84"/>
        <v>2</v>
      </c>
      <c r="P1825" t="str">
        <f t="shared" si="85"/>
        <v>NE</v>
      </c>
      <c r="Q1825" s="4" t="str">
        <f>IFERROR(VLOOKUP(E1825,'Svátky 2023'!B$2:B$14,1,0),"")</f>
        <v/>
      </c>
      <c r="R1825" t="str">
        <f t="shared" si="86"/>
        <v/>
      </c>
    </row>
    <row r="1826" spans="1:18" x14ac:dyDescent="0.25">
      <c r="A1826" s="1" t="s">
        <v>5794</v>
      </c>
      <c r="B1826" s="1" t="s">
        <v>5795</v>
      </c>
      <c r="C1826" s="1" t="s">
        <v>5796</v>
      </c>
      <c r="D1826" s="1" t="s">
        <v>48</v>
      </c>
      <c r="E1826" s="4">
        <v>45013</v>
      </c>
      <c r="F1826" s="8">
        <v>0.45902777777777781</v>
      </c>
      <c r="G1826" s="4">
        <v>45015</v>
      </c>
      <c r="H1826" s="1" t="s">
        <v>842</v>
      </c>
      <c r="I1826" s="1" t="s">
        <v>19</v>
      </c>
      <c r="J1826" s="5">
        <v>2</v>
      </c>
      <c r="K1826" s="5" t="str">
        <f>VLOOKUP(J1826,'Svátky 2023'!A$18:B$20,2,0)</f>
        <v>plánované</v>
      </c>
      <c r="L1826" s="1" t="s">
        <v>21</v>
      </c>
      <c r="M1826" s="1" t="s">
        <v>20</v>
      </c>
      <c r="N1826" s="1" t="s">
        <v>23</v>
      </c>
      <c r="O1826">
        <f t="shared" si="84"/>
        <v>2</v>
      </c>
      <c r="P1826" t="str">
        <f t="shared" si="85"/>
        <v>NE</v>
      </c>
      <c r="Q1826" s="4" t="str">
        <f>IFERROR(VLOOKUP(E1826,'Svátky 2023'!B$2:B$14,1,0),"")</f>
        <v/>
      </c>
      <c r="R1826" t="str">
        <f t="shared" si="86"/>
        <v/>
      </c>
    </row>
    <row r="1827" spans="1:18" x14ac:dyDescent="0.25">
      <c r="A1827" s="1" t="s">
        <v>5797</v>
      </c>
      <c r="B1827" s="1" t="s">
        <v>5798</v>
      </c>
      <c r="C1827" s="1" t="s">
        <v>5799</v>
      </c>
      <c r="D1827" s="1" t="s">
        <v>35</v>
      </c>
      <c r="E1827" s="4">
        <v>45013</v>
      </c>
      <c r="F1827" s="8">
        <v>0.5083333333333333</v>
      </c>
      <c r="G1827" s="4">
        <v>45015</v>
      </c>
      <c r="H1827" s="1" t="s">
        <v>906</v>
      </c>
      <c r="I1827" s="1" t="s">
        <v>145</v>
      </c>
      <c r="J1827" s="5">
        <v>3</v>
      </c>
      <c r="K1827" s="5" t="str">
        <f>VLOOKUP(J1827,'Svátky 2023'!A$18:B$20,2,0)</f>
        <v>jiné</v>
      </c>
      <c r="L1827" s="1" t="s">
        <v>30</v>
      </c>
      <c r="M1827" s="1" t="s">
        <v>31</v>
      </c>
      <c r="N1827" s="1" t="s">
        <v>23</v>
      </c>
      <c r="O1827">
        <f t="shared" si="84"/>
        <v>2</v>
      </c>
      <c r="P1827" t="str">
        <f t="shared" si="85"/>
        <v>NE</v>
      </c>
      <c r="Q1827" s="4" t="str">
        <f>IFERROR(VLOOKUP(E1827,'Svátky 2023'!B$2:B$14,1,0),"")</f>
        <v/>
      </c>
      <c r="R1827" t="str">
        <f t="shared" si="86"/>
        <v/>
      </c>
    </row>
    <row r="1828" spans="1:18" x14ac:dyDescent="0.25">
      <c r="A1828" s="1" t="s">
        <v>5800</v>
      </c>
      <c r="B1828" s="1" t="s">
        <v>5801</v>
      </c>
      <c r="C1828" s="1" t="s">
        <v>5802</v>
      </c>
      <c r="D1828" s="1" t="s">
        <v>16</v>
      </c>
      <c r="E1828" s="4">
        <v>45013</v>
      </c>
      <c r="F1828" s="8">
        <v>0.50902777777777775</v>
      </c>
      <c r="G1828" s="4">
        <v>45015</v>
      </c>
      <c r="H1828" s="1" t="s">
        <v>1096</v>
      </c>
      <c r="I1828" s="1" t="s">
        <v>145</v>
      </c>
      <c r="J1828" s="5">
        <v>3</v>
      </c>
      <c r="K1828" s="5" t="str">
        <f>VLOOKUP(J1828,'Svátky 2023'!A$18:B$20,2,0)</f>
        <v>jiné</v>
      </c>
      <c r="L1828" s="1" t="s">
        <v>30</v>
      </c>
      <c r="M1828" s="1" t="s">
        <v>31</v>
      </c>
      <c r="N1828" s="1" t="s">
        <v>23</v>
      </c>
      <c r="O1828">
        <f t="shared" si="84"/>
        <v>2</v>
      </c>
      <c r="P1828" t="str">
        <f t="shared" si="85"/>
        <v>NE</v>
      </c>
      <c r="Q1828" s="4" t="str">
        <f>IFERROR(VLOOKUP(E1828,'Svátky 2023'!B$2:B$14,1,0),"")</f>
        <v/>
      </c>
      <c r="R1828" t="str">
        <f t="shared" si="86"/>
        <v/>
      </c>
    </row>
    <row r="1829" spans="1:18" x14ac:dyDescent="0.25">
      <c r="A1829" s="1" t="s">
        <v>5803</v>
      </c>
      <c r="B1829" s="1" t="s">
        <v>5804</v>
      </c>
      <c r="C1829" s="1" t="s">
        <v>5805</v>
      </c>
      <c r="D1829" s="1" t="s">
        <v>48</v>
      </c>
      <c r="E1829" s="4">
        <v>45013</v>
      </c>
      <c r="F1829" s="8">
        <v>0.53472222222222221</v>
      </c>
      <c r="G1829" s="4">
        <v>45015</v>
      </c>
      <c r="H1829" s="1" t="s">
        <v>42</v>
      </c>
      <c r="I1829" s="1" t="s">
        <v>120</v>
      </c>
      <c r="J1829" s="5">
        <v>3</v>
      </c>
      <c r="K1829" s="5" t="str">
        <f>VLOOKUP(J1829,'Svátky 2023'!A$18:B$20,2,0)</f>
        <v>jiné</v>
      </c>
      <c r="L1829" s="1" t="s">
        <v>30</v>
      </c>
      <c r="M1829" s="1" t="s">
        <v>31</v>
      </c>
      <c r="N1829" s="1" t="s">
        <v>23</v>
      </c>
      <c r="O1829">
        <f t="shared" si="84"/>
        <v>2</v>
      </c>
      <c r="P1829" t="str">
        <f t="shared" si="85"/>
        <v>NE</v>
      </c>
      <c r="Q1829" s="4" t="str">
        <f>IFERROR(VLOOKUP(E1829,'Svátky 2023'!B$2:B$14,1,0),"")</f>
        <v/>
      </c>
      <c r="R1829" t="str">
        <f t="shared" si="86"/>
        <v/>
      </c>
    </row>
    <row r="1830" spans="1:18" x14ac:dyDescent="0.25">
      <c r="A1830" s="1" t="s">
        <v>5806</v>
      </c>
      <c r="B1830" s="1" t="s">
        <v>5807</v>
      </c>
      <c r="C1830" s="1" t="s">
        <v>5808</v>
      </c>
      <c r="D1830" s="1" t="s">
        <v>16</v>
      </c>
      <c r="E1830" s="4">
        <v>45013</v>
      </c>
      <c r="F1830" s="8">
        <v>0.60069444444444442</v>
      </c>
      <c r="G1830" s="4">
        <v>45015</v>
      </c>
      <c r="H1830" s="1" t="s">
        <v>2037</v>
      </c>
      <c r="I1830" s="1" t="s">
        <v>38</v>
      </c>
      <c r="J1830" s="5">
        <v>1</v>
      </c>
      <c r="K1830" s="5" t="str">
        <f>VLOOKUP(J1830,'Svátky 2023'!A$18:B$20,2,0)</f>
        <v>neodkladné</v>
      </c>
      <c r="L1830" s="1" t="s">
        <v>30</v>
      </c>
      <c r="M1830" s="1" t="s">
        <v>22</v>
      </c>
      <c r="N1830" s="1" t="s">
        <v>23</v>
      </c>
      <c r="O1830">
        <f t="shared" si="84"/>
        <v>2</v>
      </c>
      <c r="P1830" t="str">
        <f t="shared" si="85"/>
        <v>NE</v>
      </c>
      <c r="Q1830" s="4" t="str">
        <f>IFERROR(VLOOKUP(E1830,'Svátky 2023'!B$2:B$14,1,0),"")</f>
        <v/>
      </c>
      <c r="R1830" t="str">
        <f t="shared" si="86"/>
        <v/>
      </c>
    </row>
    <row r="1831" spans="1:18" x14ac:dyDescent="0.25">
      <c r="A1831" s="1" t="s">
        <v>5809</v>
      </c>
      <c r="B1831" s="1" t="s">
        <v>5810</v>
      </c>
      <c r="C1831" s="1" t="s">
        <v>5811</v>
      </c>
      <c r="D1831" s="1" t="s">
        <v>16</v>
      </c>
      <c r="E1831" s="4">
        <v>45013</v>
      </c>
      <c r="F1831" s="8">
        <v>0.60833333333333328</v>
      </c>
      <c r="G1831" s="4">
        <v>45015</v>
      </c>
      <c r="H1831" s="1" t="s">
        <v>528</v>
      </c>
      <c r="I1831" s="1" t="s">
        <v>44</v>
      </c>
      <c r="J1831" s="5">
        <v>3</v>
      </c>
      <c r="K1831" s="5" t="str">
        <f>VLOOKUP(J1831,'Svátky 2023'!A$18:B$20,2,0)</f>
        <v>jiné</v>
      </c>
      <c r="L1831" s="1" t="s">
        <v>30</v>
      </c>
      <c r="M1831" s="1" t="s">
        <v>31</v>
      </c>
      <c r="N1831" s="1" t="s">
        <v>23</v>
      </c>
      <c r="O1831">
        <f t="shared" si="84"/>
        <v>2</v>
      </c>
      <c r="P1831" t="str">
        <f t="shared" si="85"/>
        <v>NE</v>
      </c>
      <c r="Q1831" s="4" t="str">
        <f>IFERROR(VLOOKUP(E1831,'Svátky 2023'!B$2:B$14,1,0),"")</f>
        <v/>
      </c>
      <c r="R1831" t="str">
        <f t="shared" si="86"/>
        <v/>
      </c>
    </row>
    <row r="1832" spans="1:18" x14ac:dyDescent="0.25">
      <c r="A1832" s="1" t="s">
        <v>5812</v>
      </c>
      <c r="B1832" s="1" t="s">
        <v>5813</v>
      </c>
      <c r="C1832" s="1" t="s">
        <v>5814</v>
      </c>
      <c r="D1832" s="1" t="s">
        <v>35</v>
      </c>
      <c r="E1832" s="4">
        <v>45013</v>
      </c>
      <c r="F1832" s="8">
        <v>0.68472222222222223</v>
      </c>
      <c r="G1832" s="4">
        <v>45015</v>
      </c>
      <c r="H1832" s="1" t="s">
        <v>1925</v>
      </c>
      <c r="I1832" s="1" t="s">
        <v>51</v>
      </c>
      <c r="J1832" s="5">
        <v>2</v>
      </c>
      <c r="K1832" s="5" t="str">
        <f>VLOOKUP(J1832,'Svátky 2023'!A$18:B$20,2,0)</f>
        <v>plánované</v>
      </c>
      <c r="L1832" s="1" t="s">
        <v>21</v>
      </c>
      <c r="M1832" s="1" t="s">
        <v>22</v>
      </c>
      <c r="N1832" s="1" t="s">
        <v>23</v>
      </c>
      <c r="O1832">
        <f t="shared" si="84"/>
        <v>2</v>
      </c>
      <c r="P1832" t="str">
        <f t="shared" si="85"/>
        <v>ANO</v>
      </c>
      <c r="Q1832" s="4" t="str">
        <f>IFERROR(VLOOKUP(E1832,'Svátky 2023'!B$2:B$14,1,0),"")</f>
        <v/>
      </c>
      <c r="R1832" t="str">
        <f t="shared" si="86"/>
        <v>ANO</v>
      </c>
    </row>
    <row r="1833" spans="1:18" x14ac:dyDescent="0.25">
      <c r="A1833" s="1" t="s">
        <v>5815</v>
      </c>
      <c r="B1833" s="1" t="s">
        <v>5816</v>
      </c>
      <c r="C1833" s="1" t="s">
        <v>5817</v>
      </c>
      <c r="D1833" s="1" t="s">
        <v>64</v>
      </c>
      <c r="E1833" s="4">
        <v>45014</v>
      </c>
      <c r="F1833" s="8">
        <v>0.69236111111111109</v>
      </c>
      <c r="G1833" s="4">
        <v>45015</v>
      </c>
      <c r="H1833" s="1" t="s">
        <v>3605</v>
      </c>
      <c r="I1833" s="1" t="s">
        <v>51</v>
      </c>
      <c r="J1833" s="5">
        <v>1</v>
      </c>
      <c r="K1833" s="5" t="str">
        <f>VLOOKUP(J1833,'Svátky 2023'!A$18:B$20,2,0)</f>
        <v>neodkladné</v>
      </c>
      <c r="L1833" s="1" t="s">
        <v>21</v>
      </c>
      <c r="M1833" s="1" t="s">
        <v>22</v>
      </c>
      <c r="N1833" s="1" t="s">
        <v>23</v>
      </c>
      <c r="O1833">
        <f t="shared" si="84"/>
        <v>3</v>
      </c>
      <c r="P1833" t="str">
        <f t="shared" si="85"/>
        <v>ANO</v>
      </c>
      <c r="Q1833" s="4" t="str">
        <f>IFERROR(VLOOKUP(E1833,'Svátky 2023'!B$2:B$14,1,0),"")</f>
        <v/>
      </c>
      <c r="R1833" t="str">
        <f t="shared" si="86"/>
        <v>ANO</v>
      </c>
    </row>
    <row r="1834" spans="1:18" x14ac:dyDescent="0.25">
      <c r="A1834" s="1" t="s">
        <v>5818</v>
      </c>
      <c r="B1834" s="1" t="s">
        <v>5819</v>
      </c>
      <c r="C1834" s="1" t="s">
        <v>5820</v>
      </c>
      <c r="D1834" s="1" t="s">
        <v>100</v>
      </c>
      <c r="E1834" s="4">
        <v>45008</v>
      </c>
      <c r="F1834" s="8">
        <v>0.62361111111111112</v>
      </c>
      <c r="G1834" s="4">
        <v>45016</v>
      </c>
      <c r="H1834" s="1" t="s">
        <v>688</v>
      </c>
      <c r="I1834" s="1" t="s">
        <v>258</v>
      </c>
      <c r="J1834" s="5">
        <v>1</v>
      </c>
      <c r="K1834" s="5" t="str">
        <f>VLOOKUP(J1834,'Svátky 2023'!A$18:B$20,2,0)</f>
        <v>neodkladné</v>
      </c>
      <c r="L1834" s="1" t="s">
        <v>22</v>
      </c>
      <c r="M1834" s="1" t="s">
        <v>22</v>
      </c>
      <c r="N1834" s="1" t="s">
        <v>23</v>
      </c>
      <c r="O1834">
        <f t="shared" si="84"/>
        <v>4</v>
      </c>
      <c r="P1834" t="str">
        <f t="shared" si="85"/>
        <v>NE</v>
      </c>
      <c r="Q1834" s="4" t="str">
        <f>IFERROR(VLOOKUP(E1834,'Svátky 2023'!B$2:B$14,1,0),"")</f>
        <v/>
      </c>
      <c r="R1834" t="str">
        <f t="shared" si="86"/>
        <v/>
      </c>
    </row>
    <row r="1835" spans="1:18" x14ac:dyDescent="0.25">
      <c r="A1835" s="1" t="s">
        <v>5821</v>
      </c>
      <c r="B1835" s="1" t="s">
        <v>5822</v>
      </c>
      <c r="C1835" s="1" t="s">
        <v>5823</v>
      </c>
      <c r="D1835" s="1" t="s">
        <v>100</v>
      </c>
      <c r="E1835" s="4">
        <v>45008</v>
      </c>
      <c r="F1835" s="8">
        <v>0.67361111111111116</v>
      </c>
      <c r="G1835" s="4">
        <v>45016</v>
      </c>
      <c r="H1835" s="1" t="s">
        <v>358</v>
      </c>
      <c r="I1835" s="1" t="s">
        <v>19</v>
      </c>
      <c r="J1835" s="5">
        <v>1</v>
      </c>
      <c r="K1835" s="5" t="str">
        <f>VLOOKUP(J1835,'Svátky 2023'!A$18:B$20,2,0)</f>
        <v>neodkladné</v>
      </c>
      <c r="L1835" s="1" t="s">
        <v>21</v>
      </c>
      <c r="M1835" s="1" t="s">
        <v>22</v>
      </c>
      <c r="N1835" s="1" t="s">
        <v>23</v>
      </c>
      <c r="O1835">
        <f t="shared" si="84"/>
        <v>4</v>
      </c>
      <c r="P1835" t="str">
        <f t="shared" si="85"/>
        <v>ANO</v>
      </c>
      <c r="Q1835" s="4" t="str">
        <f>IFERROR(VLOOKUP(E1835,'Svátky 2023'!B$2:B$14,1,0),"")</f>
        <v/>
      </c>
      <c r="R1835" t="str">
        <f t="shared" si="86"/>
        <v>ANO</v>
      </c>
    </row>
    <row r="1836" spans="1:18" x14ac:dyDescent="0.25">
      <c r="A1836" s="1" t="s">
        <v>5824</v>
      </c>
      <c r="B1836" s="1" t="s">
        <v>1061</v>
      </c>
      <c r="C1836" s="1" t="s">
        <v>1062</v>
      </c>
      <c r="D1836" s="1" t="s">
        <v>35</v>
      </c>
      <c r="E1836" s="4">
        <v>45012</v>
      </c>
      <c r="F1836" s="8">
        <v>0.34722222222222227</v>
      </c>
      <c r="G1836" s="4">
        <v>45016</v>
      </c>
      <c r="H1836" s="1" t="s">
        <v>732</v>
      </c>
      <c r="I1836" s="1" t="s">
        <v>258</v>
      </c>
      <c r="J1836" s="5">
        <v>2</v>
      </c>
      <c r="K1836" s="5" t="str">
        <f>VLOOKUP(J1836,'Svátky 2023'!A$18:B$20,2,0)</f>
        <v>plánované</v>
      </c>
      <c r="L1836" s="1" t="s">
        <v>21</v>
      </c>
      <c r="M1836" s="1" t="s">
        <v>22</v>
      </c>
      <c r="N1836" s="1" t="s">
        <v>23</v>
      </c>
      <c r="O1836">
        <f t="shared" si="84"/>
        <v>1</v>
      </c>
      <c r="P1836" t="str">
        <f t="shared" si="85"/>
        <v>NE</v>
      </c>
      <c r="Q1836" s="4" t="str">
        <f>IFERROR(VLOOKUP(E1836,'Svátky 2023'!B$2:B$14,1,0),"")</f>
        <v/>
      </c>
      <c r="R1836" t="str">
        <f t="shared" si="86"/>
        <v/>
      </c>
    </row>
    <row r="1837" spans="1:18" x14ac:dyDescent="0.25">
      <c r="A1837" s="1" t="s">
        <v>5825</v>
      </c>
      <c r="B1837" s="1" t="s">
        <v>961</v>
      </c>
      <c r="C1837" s="1" t="s">
        <v>962</v>
      </c>
      <c r="D1837" s="1" t="s">
        <v>48</v>
      </c>
      <c r="E1837" s="4">
        <v>45012</v>
      </c>
      <c r="F1837" s="8">
        <v>0.35625000000000001</v>
      </c>
      <c r="G1837" s="4">
        <v>45016</v>
      </c>
      <c r="H1837" s="1" t="s">
        <v>111</v>
      </c>
      <c r="I1837" s="1" t="s">
        <v>258</v>
      </c>
      <c r="J1837" s="5">
        <v>2</v>
      </c>
      <c r="K1837" s="5" t="str">
        <f>VLOOKUP(J1837,'Svátky 2023'!A$18:B$20,2,0)</f>
        <v>plánované</v>
      </c>
      <c r="L1837" s="1" t="s">
        <v>21</v>
      </c>
      <c r="M1837" s="1" t="s">
        <v>22</v>
      </c>
      <c r="N1837" s="1" t="s">
        <v>23</v>
      </c>
      <c r="O1837">
        <f t="shared" si="84"/>
        <v>1</v>
      </c>
      <c r="P1837" t="str">
        <f t="shared" si="85"/>
        <v>NE</v>
      </c>
      <c r="Q1837" s="4" t="str">
        <f>IFERROR(VLOOKUP(E1837,'Svátky 2023'!B$2:B$14,1,0),"")</f>
        <v/>
      </c>
      <c r="R1837" t="str">
        <f t="shared" si="86"/>
        <v/>
      </c>
    </row>
    <row r="1838" spans="1:18" x14ac:dyDescent="0.25">
      <c r="A1838" s="1" t="s">
        <v>5826</v>
      </c>
      <c r="B1838" s="1" t="s">
        <v>1064</v>
      </c>
      <c r="C1838" s="1" t="s">
        <v>1065</v>
      </c>
      <c r="D1838" s="1" t="s">
        <v>35</v>
      </c>
      <c r="E1838" s="4">
        <v>45012</v>
      </c>
      <c r="F1838" s="8">
        <v>0.36736111111111108</v>
      </c>
      <c r="G1838" s="4">
        <v>45016</v>
      </c>
      <c r="H1838" s="1" t="s">
        <v>292</v>
      </c>
      <c r="I1838" s="1" t="s">
        <v>264</v>
      </c>
      <c r="J1838" s="5">
        <v>3</v>
      </c>
      <c r="K1838" s="5" t="str">
        <f>VLOOKUP(J1838,'Svátky 2023'!A$18:B$20,2,0)</f>
        <v>jiné</v>
      </c>
      <c r="L1838" s="1" t="s">
        <v>30</v>
      </c>
      <c r="M1838" s="1" t="s">
        <v>31</v>
      </c>
      <c r="N1838" s="1" t="s">
        <v>23</v>
      </c>
      <c r="O1838">
        <f t="shared" si="84"/>
        <v>1</v>
      </c>
      <c r="P1838" t="str">
        <f t="shared" si="85"/>
        <v>NE</v>
      </c>
      <c r="Q1838" s="4" t="str">
        <f>IFERROR(VLOOKUP(E1838,'Svátky 2023'!B$2:B$14,1,0),"")</f>
        <v/>
      </c>
      <c r="R1838" t="str">
        <f t="shared" si="86"/>
        <v/>
      </c>
    </row>
    <row r="1839" spans="1:18" x14ac:dyDescent="0.25">
      <c r="A1839" s="1" t="s">
        <v>5827</v>
      </c>
      <c r="B1839" s="1" t="s">
        <v>966</v>
      </c>
      <c r="C1839" s="1" t="s">
        <v>967</v>
      </c>
      <c r="D1839" s="1" t="s">
        <v>48</v>
      </c>
      <c r="E1839" s="4">
        <v>45012</v>
      </c>
      <c r="F1839" s="8">
        <v>0.46180555555555558</v>
      </c>
      <c r="G1839" s="4">
        <v>45016</v>
      </c>
      <c r="H1839" s="1" t="s">
        <v>1014</v>
      </c>
      <c r="I1839" s="1" t="s">
        <v>264</v>
      </c>
      <c r="J1839" s="5">
        <v>3</v>
      </c>
      <c r="K1839" s="5" t="str">
        <f>VLOOKUP(J1839,'Svátky 2023'!A$18:B$20,2,0)</f>
        <v>jiné</v>
      </c>
      <c r="L1839" s="1" t="s">
        <v>30</v>
      </c>
      <c r="M1839" s="1" t="s">
        <v>31</v>
      </c>
      <c r="N1839" s="1" t="s">
        <v>23</v>
      </c>
      <c r="O1839">
        <f t="shared" si="84"/>
        <v>1</v>
      </c>
      <c r="P1839" t="str">
        <f t="shared" si="85"/>
        <v>NE</v>
      </c>
      <c r="Q1839" s="4" t="str">
        <f>IFERROR(VLOOKUP(E1839,'Svátky 2023'!B$2:B$14,1,0),"")</f>
        <v/>
      </c>
      <c r="R1839" t="str">
        <f t="shared" si="86"/>
        <v/>
      </c>
    </row>
    <row r="1840" spans="1:18" x14ac:dyDescent="0.25">
      <c r="A1840" s="1" t="s">
        <v>5828</v>
      </c>
      <c r="B1840" s="1" t="s">
        <v>5474</v>
      </c>
      <c r="C1840" s="1" t="s">
        <v>5475</v>
      </c>
      <c r="D1840" s="1" t="s">
        <v>48</v>
      </c>
      <c r="E1840" s="4">
        <v>45012</v>
      </c>
      <c r="F1840" s="8">
        <v>0.48819444444444443</v>
      </c>
      <c r="G1840" s="4">
        <v>45016</v>
      </c>
      <c r="H1840" s="1" t="s">
        <v>302</v>
      </c>
      <c r="I1840" s="1" t="s">
        <v>151</v>
      </c>
      <c r="J1840" s="5">
        <v>3</v>
      </c>
      <c r="K1840" s="5" t="str">
        <f>VLOOKUP(J1840,'Svátky 2023'!A$18:B$20,2,0)</f>
        <v>jiné</v>
      </c>
      <c r="L1840" s="1" t="s">
        <v>21</v>
      </c>
      <c r="M1840" s="1" t="s">
        <v>22</v>
      </c>
      <c r="N1840" s="1" t="s">
        <v>23</v>
      </c>
      <c r="O1840">
        <f t="shared" si="84"/>
        <v>1</v>
      </c>
      <c r="P1840" t="str">
        <f t="shared" si="85"/>
        <v>NE</v>
      </c>
      <c r="Q1840" s="4" t="str">
        <f>IFERROR(VLOOKUP(E1840,'Svátky 2023'!B$2:B$14,1,0),"")</f>
        <v/>
      </c>
      <c r="R1840" t="str">
        <f t="shared" si="86"/>
        <v/>
      </c>
    </row>
    <row r="1841" spans="1:18" x14ac:dyDescent="0.25">
      <c r="A1841" s="1" t="s">
        <v>5829</v>
      </c>
      <c r="B1841" s="1" t="s">
        <v>5830</v>
      </c>
      <c r="C1841" s="1" t="s">
        <v>5831</v>
      </c>
      <c r="D1841" s="1" t="s">
        <v>48</v>
      </c>
      <c r="E1841" s="4">
        <v>45013</v>
      </c>
      <c r="F1841" s="8">
        <v>0.37777777777777777</v>
      </c>
      <c r="G1841" s="4">
        <v>45016</v>
      </c>
      <c r="H1841" s="1" t="s">
        <v>1341</v>
      </c>
      <c r="I1841" s="1" t="s">
        <v>19</v>
      </c>
      <c r="J1841" s="5">
        <v>2</v>
      </c>
      <c r="K1841" s="5" t="str">
        <f>VLOOKUP(J1841,'Svátky 2023'!A$18:B$20,2,0)</f>
        <v>plánované</v>
      </c>
      <c r="L1841" s="1" t="s">
        <v>21</v>
      </c>
      <c r="M1841" s="1" t="s">
        <v>22</v>
      </c>
      <c r="N1841" s="1" t="s">
        <v>23</v>
      </c>
      <c r="O1841">
        <f t="shared" si="84"/>
        <v>2</v>
      </c>
      <c r="P1841" t="str">
        <f t="shared" si="85"/>
        <v>NE</v>
      </c>
      <c r="Q1841" s="4" t="str">
        <f>IFERROR(VLOOKUP(E1841,'Svátky 2023'!B$2:B$14,1,0),"")</f>
        <v/>
      </c>
      <c r="R1841" t="str">
        <f t="shared" si="86"/>
        <v/>
      </c>
    </row>
    <row r="1842" spans="1:18" x14ac:dyDescent="0.25">
      <c r="A1842" s="1" t="s">
        <v>5832</v>
      </c>
      <c r="B1842" s="1" t="s">
        <v>5833</v>
      </c>
      <c r="C1842" s="1" t="s">
        <v>5834</v>
      </c>
      <c r="D1842" s="1" t="s">
        <v>100</v>
      </c>
      <c r="E1842" s="4">
        <v>45013</v>
      </c>
      <c r="F1842" s="8">
        <v>0.94652777777777775</v>
      </c>
      <c r="G1842" s="4">
        <v>45016</v>
      </c>
      <c r="H1842" s="1" t="s">
        <v>506</v>
      </c>
      <c r="I1842" s="1" t="s">
        <v>19</v>
      </c>
      <c r="J1842" s="5">
        <v>1</v>
      </c>
      <c r="K1842" s="5" t="str">
        <f>VLOOKUP(J1842,'Svátky 2023'!A$18:B$20,2,0)</f>
        <v>neodkladné</v>
      </c>
      <c r="L1842" s="1" t="s">
        <v>21</v>
      </c>
      <c r="M1842" s="1" t="s">
        <v>22</v>
      </c>
      <c r="N1842" s="1" t="s">
        <v>23</v>
      </c>
      <c r="O1842">
        <f t="shared" si="84"/>
        <v>2</v>
      </c>
      <c r="P1842" t="str">
        <f t="shared" si="85"/>
        <v>ANO</v>
      </c>
      <c r="Q1842" s="4" t="str">
        <f>IFERROR(VLOOKUP(E1842,'Svátky 2023'!B$2:B$14,1,0),"")</f>
        <v/>
      </c>
      <c r="R1842" t="str">
        <f t="shared" si="86"/>
        <v>ANO</v>
      </c>
    </row>
    <row r="1843" spans="1:18" x14ac:dyDescent="0.25">
      <c r="A1843" s="1" t="s">
        <v>5835</v>
      </c>
      <c r="B1843" s="1" t="s">
        <v>5836</v>
      </c>
      <c r="C1843" s="1" t="s">
        <v>5837</v>
      </c>
      <c r="D1843" s="1" t="s">
        <v>35</v>
      </c>
      <c r="E1843" s="4">
        <v>45014</v>
      </c>
      <c r="F1843" s="8">
        <v>0.3979166666666667</v>
      </c>
      <c r="G1843" s="4">
        <v>45016</v>
      </c>
      <c r="H1843" s="1" t="s">
        <v>3036</v>
      </c>
      <c r="I1843" s="1" t="s">
        <v>151</v>
      </c>
      <c r="J1843" s="5">
        <v>2</v>
      </c>
      <c r="K1843" s="5" t="str">
        <f>VLOOKUP(J1843,'Svátky 2023'!A$18:B$20,2,0)</f>
        <v>plánované</v>
      </c>
      <c r="L1843" s="1" t="s">
        <v>21</v>
      </c>
      <c r="M1843" s="1" t="s">
        <v>22</v>
      </c>
      <c r="N1843" s="1" t="s">
        <v>23</v>
      </c>
      <c r="O1843">
        <f t="shared" si="84"/>
        <v>3</v>
      </c>
      <c r="P1843" t="str">
        <f t="shared" si="85"/>
        <v>NE</v>
      </c>
      <c r="Q1843" s="4" t="str">
        <f>IFERROR(VLOOKUP(E1843,'Svátky 2023'!B$2:B$14,1,0),"")</f>
        <v/>
      </c>
      <c r="R1843" t="str">
        <f t="shared" si="86"/>
        <v/>
      </c>
    </row>
    <row r="1844" spans="1:18" x14ac:dyDescent="0.25">
      <c r="A1844" s="1" t="s">
        <v>5838</v>
      </c>
      <c r="B1844" s="1" t="s">
        <v>5839</v>
      </c>
      <c r="C1844" s="1" t="s">
        <v>5840</v>
      </c>
      <c r="D1844" s="1" t="s">
        <v>35</v>
      </c>
      <c r="E1844" s="4">
        <v>45014</v>
      </c>
      <c r="F1844" s="8">
        <v>0.40763888888888888</v>
      </c>
      <c r="G1844" s="4">
        <v>45016</v>
      </c>
      <c r="H1844" s="1" t="s">
        <v>2630</v>
      </c>
      <c r="I1844" s="1" t="s">
        <v>51</v>
      </c>
      <c r="J1844" s="5">
        <v>2</v>
      </c>
      <c r="K1844" s="5" t="str">
        <f>VLOOKUP(J1844,'Svátky 2023'!A$18:B$20,2,0)</f>
        <v>plánované</v>
      </c>
      <c r="L1844" s="1" t="s">
        <v>21</v>
      </c>
      <c r="M1844" s="1" t="s">
        <v>22</v>
      </c>
      <c r="N1844" s="1" t="s">
        <v>23</v>
      </c>
      <c r="O1844">
        <f t="shared" si="84"/>
        <v>3</v>
      </c>
      <c r="P1844" t="str">
        <f t="shared" si="85"/>
        <v>NE</v>
      </c>
      <c r="Q1844" s="4" t="str">
        <f>IFERROR(VLOOKUP(E1844,'Svátky 2023'!B$2:B$14,1,0),"")</f>
        <v/>
      </c>
      <c r="R1844" t="str">
        <f t="shared" si="86"/>
        <v/>
      </c>
    </row>
    <row r="1845" spans="1:18" x14ac:dyDescent="0.25">
      <c r="A1845" s="1" t="s">
        <v>5841</v>
      </c>
      <c r="B1845" s="1" t="s">
        <v>5842</v>
      </c>
      <c r="C1845" s="1" t="s">
        <v>5843</v>
      </c>
      <c r="D1845" s="1" t="s">
        <v>64</v>
      </c>
      <c r="E1845" s="4">
        <v>45014</v>
      </c>
      <c r="F1845" s="8">
        <v>0.44791666666666669</v>
      </c>
      <c r="G1845" s="4">
        <v>45016</v>
      </c>
      <c r="H1845" s="1" t="s">
        <v>334</v>
      </c>
      <c r="I1845" s="1" t="s">
        <v>38</v>
      </c>
      <c r="J1845" s="5">
        <v>1</v>
      </c>
      <c r="K1845" s="5" t="str">
        <f>VLOOKUP(J1845,'Svátky 2023'!A$18:B$20,2,0)</f>
        <v>neodkladné</v>
      </c>
      <c r="L1845" s="1" t="s">
        <v>23</v>
      </c>
      <c r="M1845" s="1" t="s">
        <v>22</v>
      </c>
      <c r="N1845" s="1" t="s">
        <v>23</v>
      </c>
      <c r="O1845">
        <f t="shared" si="84"/>
        <v>3</v>
      </c>
      <c r="P1845" t="str">
        <f t="shared" si="85"/>
        <v>NE</v>
      </c>
      <c r="Q1845" s="4" t="str">
        <f>IFERROR(VLOOKUP(E1845,'Svátky 2023'!B$2:B$14,1,0),"")</f>
        <v/>
      </c>
      <c r="R1845" t="str">
        <f t="shared" si="86"/>
        <v/>
      </c>
    </row>
    <row r="1846" spans="1:18" x14ac:dyDescent="0.25">
      <c r="A1846" s="1" t="s">
        <v>5844</v>
      </c>
      <c r="B1846" s="1" t="s">
        <v>5845</v>
      </c>
      <c r="C1846" s="1" t="s">
        <v>5846</v>
      </c>
      <c r="D1846" s="1" t="s">
        <v>35</v>
      </c>
      <c r="E1846" s="4">
        <v>45014</v>
      </c>
      <c r="F1846" s="8">
        <v>0.45277777777777778</v>
      </c>
      <c r="G1846" s="4">
        <v>45016</v>
      </c>
      <c r="H1846" s="1" t="s">
        <v>2988</v>
      </c>
      <c r="I1846" s="1" t="s">
        <v>51</v>
      </c>
      <c r="J1846" s="5">
        <v>2</v>
      </c>
      <c r="K1846" s="5" t="str">
        <f>VLOOKUP(J1846,'Svátky 2023'!A$18:B$20,2,0)</f>
        <v>plánované</v>
      </c>
      <c r="L1846" s="1" t="s">
        <v>21</v>
      </c>
      <c r="M1846" s="1" t="s">
        <v>22</v>
      </c>
      <c r="N1846" s="1" t="s">
        <v>23</v>
      </c>
      <c r="O1846">
        <f t="shared" si="84"/>
        <v>3</v>
      </c>
      <c r="P1846" t="str">
        <f t="shared" si="85"/>
        <v>NE</v>
      </c>
      <c r="Q1846" s="4" t="str">
        <f>IFERROR(VLOOKUP(E1846,'Svátky 2023'!B$2:B$14,1,0),"")</f>
        <v/>
      </c>
      <c r="R1846" t="str">
        <f t="shared" si="86"/>
        <v/>
      </c>
    </row>
    <row r="1847" spans="1:18" x14ac:dyDescent="0.25">
      <c r="A1847" s="1" t="s">
        <v>5847</v>
      </c>
      <c r="B1847" s="1" t="s">
        <v>5848</v>
      </c>
      <c r="C1847" s="1" t="s">
        <v>5849</v>
      </c>
      <c r="D1847" s="1" t="s">
        <v>16</v>
      </c>
      <c r="E1847" s="4">
        <v>45014</v>
      </c>
      <c r="F1847" s="8">
        <v>0.46458333333333335</v>
      </c>
      <c r="G1847" s="4">
        <v>45016</v>
      </c>
      <c r="H1847" s="1" t="s">
        <v>160</v>
      </c>
      <c r="I1847" s="1" t="s">
        <v>151</v>
      </c>
      <c r="J1847" s="5">
        <v>2</v>
      </c>
      <c r="K1847" s="5" t="str">
        <f>VLOOKUP(J1847,'Svátky 2023'!A$18:B$20,2,0)</f>
        <v>plánované</v>
      </c>
      <c r="L1847" s="1" t="s">
        <v>21</v>
      </c>
      <c r="M1847" s="1" t="s">
        <v>22</v>
      </c>
      <c r="N1847" s="1" t="s">
        <v>23</v>
      </c>
      <c r="O1847">
        <f t="shared" si="84"/>
        <v>3</v>
      </c>
      <c r="P1847" t="str">
        <f t="shared" si="85"/>
        <v>NE</v>
      </c>
      <c r="Q1847" s="4" t="str">
        <f>IFERROR(VLOOKUP(E1847,'Svátky 2023'!B$2:B$14,1,0),"")</f>
        <v/>
      </c>
      <c r="R1847" t="str">
        <f t="shared" si="86"/>
        <v/>
      </c>
    </row>
    <row r="1848" spans="1:18" x14ac:dyDescent="0.25">
      <c r="A1848" s="1" t="s">
        <v>5850</v>
      </c>
      <c r="B1848" s="1" t="s">
        <v>5851</v>
      </c>
      <c r="C1848" s="1" t="s">
        <v>5852</v>
      </c>
      <c r="D1848" s="1" t="s">
        <v>257</v>
      </c>
      <c r="E1848" s="4">
        <v>45014</v>
      </c>
      <c r="F1848" s="8">
        <v>0.47569444444444442</v>
      </c>
      <c r="G1848" s="4">
        <v>45016</v>
      </c>
      <c r="H1848" s="1" t="s">
        <v>555</v>
      </c>
      <c r="I1848" s="1" t="s">
        <v>151</v>
      </c>
      <c r="J1848" s="5">
        <v>2</v>
      </c>
      <c r="K1848" s="5" t="str">
        <f>VLOOKUP(J1848,'Svátky 2023'!A$18:B$20,2,0)</f>
        <v>plánované</v>
      </c>
      <c r="L1848" s="1" t="s">
        <v>21</v>
      </c>
      <c r="M1848" s="1" t="s">
        <v>22</v>
      </c>
      <c r="N1848" s="1" t="s">
        <v>23</v>
      </c>
      <c r="O1848">
        <f t="shared" si="84"/>
        <v>3</v>
      </c>
      <c r="P1848" t="str">
        <f t="shared" si="85"/>
        <v>NE</v>
      </c>
      <c r="Q1848" s="4" t="str">
        <f>IFERROR(VLOOKUP(E1848,'Svátky 2023'!B$2:B$14,1,0),"")</f>
        <v/>
      </c>
      <c r="R1848" t="str">
        <f t="shared" si="86"/>
        <v/>
      </c>
    </row>
    <row r="1849" spans="1:18" x14ac:dyDescent="0.25">
      <c r="A1849" s="1" t="s">
        <v>5853</v>
      </c>
      <c r="B1849" s="1" t="s">
        <v>5854</v>
      </c>
      <c r="C1849" s="1" t="s">
        <v>5855</v>
      </c>
      <c r="D1849" s="1" t="s">
        <v>35</v>
      </c>
      <c r="E1849" s="4">
        <v>45014</v>
      </c>
      <c r="F1849" s="8">
        <v>0.48472222222222222</v>
      </c>
      <c r="G1849" s="4">
        <v>45016</v>
      </c>
      <c r="H1849" s="1" t="s">
        <v>2214</v>
      </c>
      <c r="I1849" s="1" t="s">
        <v>51</v>
      </c>
      <c r="J1849" s="5">
        <v>2</v>
      </c>
      <c r="K1849" s="5" t="str">
        <f>VLOOKUP(J1849,'Svátky 2023'!A$18:B$20,2,0)</f>
        <v>plánované</v>
      </c>
      <c r="L1849" s="1" t="s">
        <v>21</v>
      </c>
      <c r="M1849" s="1" t="s">
        <v>22</v>
      </c>
      <c r="N1849" s="1" t="s">
        <v>23</v>
      </c>
      <c r="O1849">
        <f t="shared" si="84"/>
        <v>3</v>
      </c>
      <c r="P1849" t="str">
        <f t="shared" si="85"/>
        <v>NE</v>
      </c>
      <c r="Q1849" s="4" t="str">
        <f>IFERROR(VLOOKUP(E1849,'Svátky 2023'!B$2:B$14,1,0),"")</f>
        <v/>
      </c>
      <c r="R1849" t="str">
        <f t="shared" si="86"/>
        <v/>
      </c>
    </row>
    <row r="1850" spans="1:18" x14ac:dyDescent="0.25">
      <c r="A1850" s="1" t="s">
        <v>5856</v>
      </c>
      <c r="B1850" s="1" t="s">
        <v>5857</v>
      </c>
      <c r="C1850" s="1" t="s">
        <v>5858</v>
      </c>
      <c r="D1850" s="1" t="s">
        <v>48</v>
      </c>
      <c r="E1850" s="4">
        <v>45014</v>
      </c>
      <c r="F1850" s="8">
        <v>0.5</v>
      </c>
      <c r="G1850" s="4">
        <v>45016</v>
      </c>
      <c r="H1850" s="1" t="s">
        <v>1162</v>
      </c>
      <c r="I1850" s="1" t="s">
        <v>151</v>
      </c>
      <c r="J1850" s="5">
        <v>2</v>
      </c>
      <c r="K1850" s="5" t="str">
        <f>VLOOKUP(J1850,'Svátky 2023'!A$18:B$20,2,0)</f>
        <v>plánované</v>
      </c>
      <c r="L1850" s="1" t="s">
        <v>21</v>
      </c>
      <c r="M1850" s="1" t="s">
        <v>22</v>
      </c>
      <c r="N1850" s="1" t="s">
        <v>23</v>
      </c>
      <c r="O1850">
        <f t="shared" si="84"/>
        <v>3</v>
      </c>
      <c r="P1850" t="str">
        <f t="shared" si="85"/>
        <v>NE</v>
      </c>
      <c r="Q1850" s="4" t="str">
        <f>IFERROR(VLOOKUP(E1850,'Svátky 2023'!B$2:B$14,1,0),"")</f>
        <v/>
      </c>
      <c r="R1850" t="str">
        <f t="shared" si="86"/>
        <v/>
      </c>
    </row>
    <row r="1851" spans="1:18" x14ac:dyDescent="0.25">
      <c r="A1851" s="1" t="s">
        <v>5859</v>
      </c>
      <c r="B1851" s="1" t="s">
        <v>5860</v>
      </c>
      <c r="C1851" s="1" t="s">
        <v>5861</v>
      </c>
      <c r="D1851" s="1" t="s">
        <v>48</v>
      </c>
      <c r="E1851" s="4">
        <v>45014</v>
      </c>
      <c r="F1851" s="8">
        <v>0.50555555555555554</v>
      </c>
      <c r="G1851" s="4">
        <v>45016</v>
      </c>
      <c r="H1851" s="1" t="s">
        <v>143</v>
      </c>
      <c r="I1851" s="1" t="s">
        <v>145</v>
      </c>
      <c r="J1851" s="5">
        <v>3</v>
      </c>
      <c r="K1851" s="5" t="str">
        <f>VLOOKUP(J1851,'Svátky 2023'!A$18:B$20,2,0)</f>
        <v>jiné</v>
      </c>
      <c r="L1851" s="1" t="s">
        <v>30</v>
      </c>
      <c r="M1851" s="1" t="s">
        <v>31</v>
      </c>
      <c r="N1851" s="1" t="s">
        <v>23</v>
      </c>
      <c r="O1851">
        <f t="shared" si="84"/>
        <v>3</v>
      </c>
      <c r="P1851" t="str">
        <f t="shared" si="85"/>
        <v>NE</v>
      </c>
      <c r="Q1851" s="4" t="str">
        <f>IFERROR(VLOOKUP(E1851,'Svátky 2023'!B$2:B$14,1,0),"")</f>
        <v/>
      </c>
      <c r="R1851" t="str">
        <f t="shared" si="86"/>
        <v/>
      </c>
    </row>
    <row r="1852" spans="1:18" x14ac:dyDescent="0.25">
      <c r="A1852" s="1" t="s">
        <v>5862</v>
      </c>
      <c r="B1852" s="1" t="s">
        <v>5863</v>
      </c>
      <c r="C1852" s="1" t="s">
        <v>5864</v>
      </c>
      <c r="D1852" s="1" t="s">
        <v>64</v>
      </c>
      <c r="E1852" s="4">
        <v>45014</v>
      </c>
      <c r="F1852" s="8">
        <v>0.55972222222222223</v>
      </c>
      <c r="G1852" s="4">
        <v>45016</v>
      </c>
      <c r="H1852" s="1" t="s">
        <v>2754</v>
      </c>
      <c r="I1852" s="1" t="s">
        <v>44</v>
      </c>
      <c r="J1852" s="5">
        <v>3</v>
      </c>
      <c r="K1852" s="5" t="str">
        <f>VLOOKUP(J1852,'Svátky 2023'!A$18:B$20,2,0)</f>
        <v>jiné</v>
      </c>
      <c r="L1852" s="1" t="s">
        <v>30</v>
      </c>
      <c r="M1852" s="1" t="s">
        <v>31</v>
      </c>
      <c r="N1852" s="1" t="s">
        <v>23</v>
      </c>
      <c r="O1852">
        <f t="shared" si="84"/>
        <v>3</v>
      </c>
      <c r="P1852" t="str">
        <f t="shared" si="85"/>
        <v>NE</v>
      </c>
      <c r="Q1852" s="4" t="str">
        <f>IFERROR(VLOOKUP(E1852,'Svátky 2023'!B$2:B$14,1,0),"")</f>
        <v/>
      </c>
      <c r="R1852" t="str">
        <f t="shared" si="86"/>
        <v/>
      </c>
    </row>
    <row r="1853" spans="1:18" x14ac:dyDescent="0.25">
      <c r="A1853" s="1" t="s">
        <v>5865</v>
      </c>
      <c r="B1853" s="1" t="s">
        <v>5866</v>
      </c>
      <c r="C1853" s="1" t="s">
        <v>5867</v>
      </c>
      <c r="D1853" s="1" t="s">
        <v>64</v>
      </c>
      <c r="E1853" s="4">
        <v>45014</v>
      </c>
      <c r="F1853" s="8">
        <v>0.57708333333333328</v>
      </c>
      <c r="G1853" s="4">
        <v>45016</v>
      </c>
      <c r="H1853" s="1" t="s">
        <v>706</v>
      </c>
      <c r="I1853" s="1" t="s">
        <v>19</v>
      </c>
      <c r="J1853" s="5">
        <v>1</v>
      </c>
      <c r="K1853" s="5" t="str">
        <f>VLOOKUP(J1853,'Svátky 2023'!A$18:B$20,2,0)</f>
        <v>neodkladné</v>
      </c>
      <c r="L1853" s="1" t="s">
        <v>21</v>
      </c>
      <c r="M1853" s="1" t="s">
        <v>22</v>
      </c>
      <c r="N1853" s="1" t="s">
        <v>23</v>
      </c>
      <c r="O1853">
        <f t="shared" si="84"/>
        <v>3</v>
      </c>
      <c r="P1853" t="str">
        <f t="shared" si="85"/>
        <v>NE</v>
      </c>
      <c r="Q1853" s="4" t="str">
        <f>IFERROR(VLOOKUP(E1853,'Svátky 2023'!B$2:B$14,1,0),"")</f>
        <v/>
      </c>
      <c r="R1853" t="str">
        <f t="shared" si="86"/>
        <v/>
      </c>
    </row>
    <row r="1854" spans="1:18" x14ac:dyDescent="0.25">
      <c r="A1854" s="1" t="s">
        <v>5868</v>
      </c>
      <c r="B1854" s="1" t="s">
        <v>5869</v>
      </c>
      <c r="C1854" s="1" t="s">
        <v>5870</v>
      </c>
      <c r="D1854" s="1" t="s">
        <v>257</v>
      </c>
      <c r="E1854" s="4">
        <v>45014</v>
      </c>
      <c r="F1854" s="8">
        <v>0.71736111111111101</v>
      </c>
      <c r="G1854" s="4">
        <v>45016</v>
      </c>
      <c r="H1854" s="1" t="s">
        <v>597</v>
      </c>
      <c r="I1854" s="1" t="s">
        <v>38</v>
      </c>
      <c r="J1854" s="5">
        <v>1</v>
      </c>
      <c r="K1854" s="5" t="str">
        <f>VLOOKUP(J1854,'Svátky 2023'!A$18:B$20,2,0)</f>
        <v>neodkladné</v>
      </c>
      <c r="L1854" s="1" t="s">
        <v>31</v>
      </c>
      <c r="M1854" s="1" t="s">
        <v>22</v>
      </c>
      <c r="N1854" s="1" t="s">
        <v>23</v>
      </c>
      <c r="O1854">
        <f t="shared" si="84"/>
        <v>3</v>
      </c>
      <c r="P1854" t="str">
        <f t="shared" si="85"/>
        <v>ANO</v>
      </c>
      <c r="Q1854" s="4" t="str">
        <f>IFERROR(VLOOKUP(E1854,'Svátky 2023'!B$2:B$14,1,0),"")</f>
        <v/>
      </c>
      <c r="R1854" t="str">
        <f t="shared" si="86"/>
        <v>ANO</v>
      </c>
    </row>
    <row r="1855" spans="1:18" x14ac:dyDescent="0.25">
      <c r="A1855" s="1" t="s">
        <v>5871</v>
      </c>
      <c r="B1855" s="1" t="s">
        <v>131</v>
      </c>
      <c r="C1855" s="1" t="s">
        <v>132</v>
      </c>
      <c r="D1855" s="1" t="s">
        <v>35</v>
      </c>
      <c r="E1855" s="4">
        <v>45014</v>
      </c>
      <c r="F1855" s="8">
        <v>0.74652777777777779</v>
      </c>
      <c r="G1855" s="4">
        <v>45016</v>
      </c>
      <c r="H1855" s="1" t="s">
        <v>302</v>
      </c>
      <c r="I1855" s="1" t="s">
        <v>38</v>
      </c>
      <c r="J1855" s="5">
        <v>1</v>
      </c>
      <c r="K1855" s="5" t="str">
        <f>VLOOKUP(J1855,'Svátky 2023'!A$18:B$20,2,0)</f>
        <v>neodkladné</v>
      </c>
      <c r="L1855" s="1" t="s">
        <v>20</v>
      </c>
      <c r="M1855" s="1" t="s">
        <v>22</v>
      </c>
      <c r="N1855" s="1" t="s">
        <v>23</v>
      </c>
      <c r="O1855">
        <f t="shared" si="84"/>
        <v>3</v>
      </c>
      <c r="P1855" t="str">
        <f t="shared" si="85"/>
        <v>ANO</v>
      </c>
      <c r="Q1855" s="4" t="str">
        <f>IFERROR(VLOOKUP(E1855,'Svátky 2023'!B$2:B$14,1,0),"")</f>
        <v/>
      </c>
      <c r="R1855" t="str">
        <f t="shared" si="86"/>
        <v>ANO</v>
      </c>
    </row>
    <row r="1856" spans="1:18" x14ac:dyDescent="0.25">
      <c r="A1856" s="1" t="s">
        <v>5872</v>
      </c>
      <c r="B1856" s="1" t="s">
        <v>4817</v>
      </c>
      <c r="C1856" s="1" t="s">
        <v>4818</v>
      </c>
      <c r="D1856" s="1" t="s">
        <v>35</v>
      </c>
      <c r="E1856" s="4">
        <v>45015</v>
      </c>
      <c r="F1856" s="8">
        <v>3.6111111111111115E-2</v>
      </c>
      <c r="G1856" s="4">
        <v>45016</v>
      </c>
      <c r="H1856" s="1" t="s">
        <v>1219</v>
      </c>
      <c r="I1856" s="1" t="s">
        <v>38</v>
      </c>
      <c r="J1856" s="5">
        <v>1</v>
      </c>
      <c r="K1856" s="5" t="str">
        <f>VLOOKUP(J1856,'Svátky 2023'!A$18:B$20,2,0)</f>
        <v>neodkladné</v>
      </c>
      <c r="L1856" s="1" t="s">
        <v>22</v>
      </c>
      <c r="M1856" s="1" t="s">
        <v>22</v>
      </c>
      <c r="N1856" s="1" t="s">
        <v>23</v>
      </c>
      <c r="O1856">
        <f t="shared" si="84"/>
        <v>4</v>
      </c>
      <c r="P1856" t="str">
        <f t="shared" si="85"/>
        <v>ANO</v>
      </c>
      <c r="Q1856" s="4" t="str">
        <f>IFERROR(VLOOKUP(E1856,'Svátky 2023'!B$2:B$14,1,0),"")</f>
        <v/>
      </c>
      <c r="R1856" t="str">
        <f t="shared" si="86"/>
        <v>ANO</v>
      </c>
    </row>
    <row r="1857" spans="1:18" x14ac:dyDescent="0.25">
      <c r="A1857" s="1" t="s">
        <v>5873</v>
      </c>
      <c r="B1857" s="1" t="s">
        <v>4820</v>
      </c>
      <c r="C1857" s="1" t="s">
        <v>4821</v>
      </c>
      <c r="D1857" s="1" t="s">
        <v>35</v>
      </c>
      <c r="E1857" s="4">
        <v>45015</v>
      </c>
      <c r="F1857" s="8">
        <v>4.2361111111111106E-2</v>
      </c>
      <c r="G1857" s="4">
        <v>45016</v>
      </c>
      <c r="H1857" s="1" t="s">
        <v>1972</v>
      </c>
      <c r="I1857" s="1" t="s">
        <v>44</v>
      </c>
      <c r="J1857" s="5">
        <v>3</v>
      </c>
      <c r="K1857" s="5" t="str">
        <f>VLOOKUP(J1857,'Svátky 2023'!A$18:B$20,2,0)</f>
        <v>jiné</v>
      </c>
      <c r="L1857" s="1" t="s">
        <v>30</v>
      </c>
      <c r="M1857" s="1" t="s">
        <v>31</v>
      </c>
      <c r="N1857" s="1" t="s">
        <v>23</v>
      </c>
      <c r="O1857">
        <f t="shared" si="84"/>
        <v>4</v>
      </c>
      <c r="P1857" t="str">
        <f t="shared" si="85"/>
        <v>ANO</v>
      </c>
      <c r="Q1857" s="4" t="str">
        <f>IFERROR(VLOOKUP(E1857,'Svátky 2023'!B$2:B$14,1,0),"")</f>
        <v/>
      </c>
      <c r="R1857" t="str">
        <f t="shared" si="86"/>
        <v>ANO</v>
      </c>
    </row>
    <row r="1858" spans="1:18" x14ac:dyDescent="0.25">
      <c r="A1858" s="1" t="s">
        <v>5874</v>
      </c>
      <c r="B1858" s="1" t="s">
        <v>2709</v>
      </c>
      <c r="C1858" s="1" t="s">
        <v>2710</v>
      </c>
      <c r="D1858" s="1" t="s">
        <v>48</v>
      </c>
      <c r="E1858" s="4">
        <v>45015</v>
      </c>
      <c r="F1858" s="8">
        <v>0.41111111111111115</v>
      </c>
      <c r="G1858" s="4">
        <v>45016</v>
      </c>
      <c r="H1858" s="1" t="s">
        <v>1219</v>
      </c>
      <c r="I1858" s="1" t="s">
        <v>38</v>
      </c>
      <c r="J1858" s="5">
        <v>3</v>
      </c>
      <c r="K1858" s="5" t="str">
        <f>VLOOKUP(J1858,'Svátky 2023'!A$18:B$20,2,0)</f>
        <v>jiné</v>
      </c>
      <c r="L1858" s="1" t="s">
        <v>23</v>
      </c>
      <c r="M1858" s="1" t="s">
        <v>22</v>
      </c>
      <c r="N1858" s="1" t="s">
        <v>23</v>
      </c>
      <c r="O1858">
        <f t="shared" si="84"/>
        <v>4</v>
      </c>
      <c r="P1858" t="str">
        <f t="shared" si="85"/>
        <v>NE</v>
      </c>
      <c r="Q1858" s="4" t="str">
        <f>IFERROR(VLOOKUP(E1858,'Svátky 2023'!B$2:B$14,1,0),"")</f>
        <v/>
      </c>
      <c r="R1858" t="str">
        <f t="shared" si="86"/>
        <v/>
      </c>
    </row>
    <row r="1859" spans="1:18" x14ac:dyDescent="0.25">
      <c r="A1859" s="1" t="s">
        <v>5875</v>
      </c>
      <c r="B1859" s="1" t="s">
        <v>5876</v>
      </c>
      <c r="C1859" s="1" t="s">
        <v>5877</v>
      </c>
      <c r="D1859" s="1" t="s">
        <v>48</v>
      </c>
      <c r="E1859" s="4">
        <v>45015</v>
      </c>
      <c r="F1859" s="8">
        <v>0.60069444444444442</v>
      </c>
      <c r="G1859" s="4">
        <v>45016</v>
      </c>
      <c r="H1859" s="1" t="s">
        <v>597</v>
      </c>
      <c r="I1859" s="1" t="s">
        <v>44</v>
      </c>
      <c r="J1859" s="5">
        <v>3</v>
      </c>
      <c r="K1859" s="5" t="str">
        <f>VLOOKUP(J1859,'Svátky 2023'!A$18:B$20,2,0)</f>
        <v>jiné</v>
      </c>
      <c r="L1859" s="1" t="s">
        <v>30</v>
      </c>
      <c r="M1859" s="1" t="s">
        <v>31</v>
      </c>
      <c r="N1859" s="1" t="s">
        <v>23</v>
      </c>
      <c r="O1859">
        <f t="shared" ref="O1859:O1922" si="87">WEEKDAY(E1859,2)</f>
        <v>4</v>
      </c>
      <c r="P1859" t="str">
        <f t="shared" ref="P1859:P1922" si="88">IF(F1859&gt;V$1,"ANO",IF(F1859&lt;X$1,"ANO","NE"))</f>
        <v>NE</v>
      </c>
      <c r="Q1859" s="4" t="str">
        <f>IFERROR(VLOOKUP(E1859,'Svátky 2023'!B$2:B$14,1,0),"")</f>
        <v/>
      </c>
      <c r="R1859" t="str">
        <f t="shared" ref="R1859:R1922" si="89">IF(OR(O1859&gt;5,P1859="ANO",Q1859&lt;&gt;""),"ANO","")</f>
        <v/>
      </c>
    </row>
    <row r="1860" spans="1:18" x14ac:dyDescent="0.25">
      <c r="A1860" s="1" t="s">
        <v>5878</v>
      </c>
      <c r="B1860" s="1" t="s">
        <v>5879</v>
      </c>
      <c r="C1860" s="1" t="s">
        <v>5880</v>
      </c>
      <c r="D1860" s="1" t="s">
        <v>257</v>
      </c>
      <c r="E1860" s="4">
        <v>45015</v>
      </c>
      <c r="F1860" s="8">
        <v>0.67708333333333337</v>
      </c>
      <c r="G1860" s="4">
        <v>45016</v>
      </c>
      <c r="H1860" s="1" t="s">
        <v>778</v>
      </c>
      <c r="I1860" s="1" t="s">
        <v>44</v>
      </c>
      <c r="J1860" s="5">
        <v>3</v>
      </c>
      <c r="K1860" s="5" t="str">
        <f>VLOOKUP(J1860,'Svátky 2023'!A$18:B$20,2,0)</f>
        <v>jiné</v>
      </c>
      <c r="L1860" s="1" t="s">
        <v>30</v>
      </c>
      <c r="M1860" s="1" t="s">
        <v>31</v>
      </c>
      <c r="N1860" s="1" t="s">
        <v>23</v>
      </c>
      <c r="O1860">
        <f t="shared" si="87"/>
        <v>4</v>
      </c>
      <c r="P1860" t="str">
        <f t="shared" si="88"/>
        <v>ANO</v>
      </c>
      <c r="Q1860" s="4" t="str">
        <f>IFERROR(VLOOKUP(E1860,'Svátky 2023'!B$2:B$14,1,0),"")</f>
        <v/>
      </c>
      <c r="R1860" t="str">
        <f t="shared" si="89"/>
        <v>ANO</v>
      </c>
    </row>
    <row r="1861" spans="1:18" x14ac:dyDescent="0.25">
      <c r="A1861" s="1" t="s">
        <v>5881</v>
      </c>
      <c r="B1861" s="1" t="s">
        <v>5882</v>
      </c>
      <c r="C1861" s="1" t="s">
        <v>5883</v>
      </c>
      <c r="D1861" s="1" t="s">
        <v>16</v>
      </c>
      <c r="E1861" s="4">
        <v>45015</v>
      </c>
      <c r="F1861" s="8">
        <v>0.37291666666666662</v>
      </c>
      <c r="G1861" s="4">
        <v>45017</v>
      </c>
      <c r="H1861" s="1" t="s">
        <v>201</v>
      </c>
      <c r="I1861" s="1" t="s">
        <v>151</v>
      </c>
      <c r="J1861" s="5">
        <v>2</v>
      </c>
      <c r="K1861" s="5" t="str">
        <f>VLOOKUP(J1861,'Svátky 2023'!A$18:B$20,2,0)</f>
        <v>plánované</v>
      </c>
      <c r="L1861" s="1" t="s">
        <v>21</v>
      </c>
      <c r="M1861" s="1" t="s">
        <v>22</v>
      </c>
      <c r="N1861" s="1" t="s">
        <v>23</v>
      </c>
      <c r="O1861">
        <f t="shared" si="87"/>
        <v>4</v>
      </c>
      <c r="P1861" t="str">
        <f t="shared" si="88"/>
        <v>NE</v>
      </c>
      <c r="Q1861" s="4" t="str">
        <f>IFERROR(VLOOKUP(E1861,'Svátky 2023'!B$2:B$14,1,0),"")</f>
        <v/>
      </c>
      <c r="R1861" t="str">
        <f t="shared" si="89"/>
        <v/>
      </c>
    </row>
    <row r="1862" spans="1:18" x14ac:dyDescent="0.25">
      <c r="A1862" s="1" t="s">
        <v>5884</v>
      </c>
      <c r="B1862" s="1" t="s">
        <v>5885</v>
      </c>
      <c r="C1862" s="1" t="s">
        <v>5886</v>
      </c>
      <c r="D1862" s="1" t="s">
        <v>100</v>
      </c>
      <c r="E1862" s="4">
        <v>45015</v>
      </c>
      <c r="F1862" s="8">
        <v>0.38125000000000003</v>
      </c>
      <c r="G1862" s="4">
        <v>45017</v>
      </c>
      <c r="H1862" s="1" t="s">
        <v>1350</v>
      </c>
      <c r="I1862" s="1" t="s">
        <v>151</v>
      </c>
      <c r="J1862" s="5">
        <v>2</v>
      </c>
      <c r="K1862" s="5" t="str">
        <f>VLOOKUP(J1862,'Svátky 2023'!A$18:B$20,2,0)</f>
        <v>plánované</v>
      </c>
      <c r="L1862" s="1" t="s">
        <v>21</v>
      </c>
      <c r="M1862" s="1" t="s">
        <v>22</v>
      </c>
      <c r="N1862" s="1" t="s">
        <v>23</v>
      </c>
      <c r="O1862">
        <f t="shared" si="87"/>
        <v>4</v>
      </c>
      <c r="P1862" t="str">
        <f t="shared" si="88"/>
        <v>NE</v>
      </c>
      <c r="Q1862" s="4" t="str">
        <f>IFERROR(VLOOKUP(E1862,'Svátky 2023'!B$2:B$14,1,0),"")</f>
        <v/>
      </c>
      <c r="R1862" t="str">
        <f t="shared" si="89"/>
        <v/>
      </c>
    </row>
    <row r="1863" spans="1:18" x14ac:dyDescent="0.25">
      <c r="A1863" s="1" t="s">
        <v>5887</v>
      </c>
      <c r="B1863" s="1" t="s">
        <v>5888</v>
      </c>
      <c r="C1863" s="1" t="s">
        <v>5889</v>
      </c>
      <c r="D1863" s="1" t="s">
        <v>35</v>
      </c>
      <c r="E1863" s="4">
        <v>45015</v>
      </c>
      <c r="F1863" s="8">
        <v>0.42569444444444443</v>
      </c>
      <c r="G1863" s="4">
        <v>45017</v>
      </c>
      <c r="H1863" s="1" t="s">
        <v>755</v>
      </c>
      <c r="I1863" s="1" t="s">
        <v>151</v>
      </c>
      <c r="J1863" s="5">
        <v>2</v>
      </c>
      <c r="K1863" s="5" t="str">
        <f>VLOOKUP(J1863,'Svátky 2023'!A$18:B$20,2,0)</f>
        <v>plánované</v>
      </c>
      <c r="L1863" s="1" t="s">
        <v>21</v>
      </c>
      <c r="M1863" s="1" t="s">
        <v>22</v>
      </c>
      <c r="N1863" s="1" t="s">
        <v>23</v>
      </c>
      <c r="O1863">
        <f t="shared" si="87"/>
        <v>4</v>
      </c>
      <c r="P1863" t="str">
        <f t="shared" si="88"/>
        <v>NE</v>
      </c>
      <c r="Q1863" s="4" t="str">
        <f>IFERROR(VLOOKUP(E1863,'Svátky 2023'!B$2:B$14,1,0),"")</f>
        <v/>
      </c>
      <c r="R1863" t="str">
        <f t="shared" si="89"/>
        <v/>
      </c>
    </row>
    <row r="1864" spans="1:18" x14ac:dyDescent="0.25">
      <c r="A1864" s="1" t="s">
        <v>5890</v>
      </c>
      <c r="B1864" s="1" t="s">
        <v>5891</v>
      </c>
      <c r="C1864" s="1" t="s">
        <v>5892</v>
      </c>
      <c r="D1864" s="1" t="s">
        <v>35</v>
      </c>
      <c r="E1864" s="4">
        <v>45015</v>
      </c>
      <c r="F1864" s="8">
        <v>0.46597222222222223</v>
      </c>
      <c r="G1864" s="4">
        <v>45017</v>
      </c>
      <c r="H1864" s="1" t="s">
        <v>2680</v>
      </c>
      <c r="I1864" s="1" t="s">
        <v>151</v>
      </c>
      <c r="J1864" s="5">
        <v>2</v>
      </c>
      <c r="K1864" s="5" t="str">
        <f>VLOOKUP(J1864,'Svátky 2023'!A$18:B$20,2,0)</f>
        <v>plánované</v>
      </c>
      <c r="L1864" s="1" t="s">
        <v>21</v>
      </c>
      <c r="M1864" s="1" t="s">
        <v>22</v>
      </c>
      <c r="N1864" s="1" t="s">
        <v>23</v>
      </c>
      <c r="O1864">
        <f t="shared" si="87"/>
        <v>4</v>
      </c>
      <c r="P1864" t="str">
        <f t="shared" si="88"/>
        <v>NE</v>
      </c>
      <c r="Q1864" s="4" t="str">
        <f>IFERROR(VLOOKUP(E1864,'Svátky 2023'!B$2:B$14,1,0),"")</f>
        <v/>
      </c>
      <c r="R1864" t="str">
        <f t="shared" si="89"/>
        <v/>
      </c>
    </row>
    <row r="1865" spans="1:18" x14ac:dyDescent="0.25">
      <c r="A1865" s="1" t="s">
        <v>5893</v>
      </c>
      <c r="B1865" s="1" t="s">
        <v>5894</v>
      </c>
      <c r="C1865" s="1" t="s">
        <v>5895</v>
      </c>
      <c r="D1865" s="1" t="s">
        <v>100</v>
      </c>
      <c r="E1865" s="4">
        <v>45015</v>
      </c>
      <c r="F1865" s="8">
        <v>0.50347222222222221</v>
      </c>
      <c r="G1865" s="4">
        <v>45017</v>
      </c>
      <c r="H1865" s="1" t="s">
        <v>3759</v>
      </c>
      <c r="I1865" s="1" t="s">
        <v>145</v>
      </c>
      <c r="J1865" s="5">
        <v>3</v>
      </c>
      <c r="K1865" s="5" t="str">
        <f>VLOOKUP(J1865,'Svátky 2023'!A$18:B$20,2,0)</f>
        <v>jiné</v>
      </c>
      <c r="L1865" s="1" t="s">
        <v>30</v>
      </c>
      <c r="M1865" s="1" t="s">
        <v>31</v>
      </c>
      <c r="N1865" s="1" t="s">
        <v>23</v>
      </c>
      <c r="O1865">
        <f t="shared" si="87"/>
        <v>4</v>
      </c>
      <c r="P1865" t="str">
        <f t="shared" si="88"/>
        <v>NE</v>
      </c>
      <c r="Q1865" s="4" t="str">
        <f>IFERROR(VLOOKUP(E1865,'Svátky 2023'!B$2:B$14,1,0),"")</f>
        <v/>
      </c>
      <c r="R1865" t="str">
        <f t="shared" si="89"/>
        <v/>
      </c>
    </row>
    <row r="1866" spans="1:18" x14ac:dyDescent="0.25">
      <c r="A1866" s="1" t="s">
        <v>5896</v>
      </c>
      <c r="B1866" s="1" t="s">
        <v>5897</v>
      </c>
      <c r="C1866" s="1" t="s">
        <v>5898</v>
      </c>
      <c r="D1866" s="1" t="s">
        <v>35</v>
      </c>
      <c r="E1866" s="4">
        <v>45015</v>
      </c>
      <c r="F1866" s="8">
        <v>0.51250000000000007</v>
      </c>
      <c r="G1866" s="4">
        <v>45017</v>
      </c>
      <c r="H1866" s="1" t="s">
        <v>161</v>
      </c>
      <c r="I1866" s="1" t="s">
        <v>145</v>
      </c>
      <c r="J1866" s="5">
        <v>3</v>
      </c>
      <c r="K1866" s="5" t="str">
        <f>VLOOKUP(J1866,'Svátky 2023'!A$18:B$20,2,0)</f>
        <v>jiné</v>
      </c>
      <c r="L1866" s="1" t="s">
        <v>30</v>
      </c>
      <c r="M1866" s="1" t="s">
        <v>31</v>
      </c>
      <c r="N1866" s="1" t="s">
        <v>23</v>
      </c>
      <c r="O1866">
        <f t="shared" si="87"/>
        <v>4</v>
      </c>
      <c r="P1866" t="str">
        <f t="shared" si="88"/>
        <v>NE</v>
      </c>
      <c r="Q1866" s="4" t="str">
        <f>IFERROR(VLOOKUP(E1866,'Svátky 2023'!B$2:B$14,1,0),"")</f>
        <v/>
      </c>
      <c r="R1866" t="str">
        <f t="shared" si="89"/>
        <v/>
      </c>
    </row>
    <row r="1867" spans="1:18" x14ac:dyDescent="0.25">
      <c r="A1867" s="1" t="s">
        <v>5899</v>
      </c>
      <c r="B1867" s="1" t="s">
        <v>5900</v>
      </c>
      <c r="C1867" s="1" t="s">
        <v>5901</v>
      </c>
      <c r="D1867" s="1" t="s">
        <v>35</v>
      </c>
      <c r="E1867" s="4">
        <v>45015</v>
      </c>
      <c r="F1867" s="8">
        <v>0.51458333333333328</v>
      </c>
      <c r="G1867" s="4">
        <v>45017</v>
      </c>
      <c r="H1867" s="1" t="s">
        <v>161</v>
      </c>
      <c r="I1867" s="1" t="s">
        <v>145</v>
      </c>
      <c r="J1867" s="5">
        <v>3</v>
      </c>
      <c r="K1867" s="5" t="str">
        <f>VLOOKUP(J1867,'Svátky 2023'!A$18:B$20,2,0)</f>
        <v>jiné</v>
      </c>
      <c r="L1867" s="1" t="s">
        <v>30</v>
      </c>
      <c r="M1867" s="1" t="s">
        <v>31</v>
      </c>
      <c r="N1867" s="1" t="s">
        <v>23</v>
      </c>
      <c r="O1867">
        <f t="shared" si="87"/>
        <v>4</v>
      </c>
      <c r="P1867" t="str">
        <f t="shared" si="88"/>
        <v>NE</v>
      </c>
      <c r="Q1867" s="4" t="str">
        <f>IFERROR(VLOOKUP(E1867,'Svátky 2023'!B$2:B$14,1,0),"")</f>
        <v/>
      </c>
      <c r="R1867" t="str">
        <f t="shared" si="89"/>
        <v/>
      </c>
    </row>
    <row r="1868" spans="1:18" x14ac:dyDescent="0.25">
      <c r="A1868" s="1" t="s">
        <v>5902</v>
      </c>
      <c r="B1868" s="1" t="s">
        <v>5903</v>
      </c>
      <c r="C1868" s="1" t="s">
        <v>5904</v>
      </c>
      <c r="D1868" s="1" t="s">
        <v>48</v>
      </c>
      <c r="E1868" s="4">
        <v>45015</v>
      </c>
      <c r="F1868" s="8">
        <v>0.89097222222222217</v>
      </c>
      <c r="G1868" s="4">
        <v>45017</v>
      </c>
      <c r="H1868" s="1" t="s">
        <v>877</v>
      </c>
      <c r="I1868" s="1" t="s">
        <v>51</v>
      </c>
      <c r="J1868" s="5">
        <v>1</v>
      </c>
      <c r="K1868" s="5" t="str">
        <f>VLOOKUP(J1868,'Svátky 2023'!A$18:B$20,2,0)</f>
        <v>neodkladné</v>
      </c>
      <c r="L1868" s="1" t="s">
        <v>30</v>
      </c>
      <c r="M1868" s="1" t="s">
        <v>22</v>
      </c>
      <c r="N1868" s="1" t="s">
        <v>23</v>
      </c>
      <c r="O1868">
        <f t="shared" si="87"/>
        <v>4</v>
      </c>
      <c r="P1868" t="str">
        <f t="shared" si="88"/>
        <v>ANO</v>
      </c>
      <c r="Q1868" s="4" t="str">
        <f>IFERROR(VLOOKUP(E1868,'Svátky 2023'!B$2:B$14,1,0),"")</f>
        <v/>
      </c>
      <c r="R1868" t="str">
        <f t="shared" si="89"/>
        <v>ANO</v>
      </c>
    </row>
    <row r="1869" spans="1:18" x14ac:dyDescent="0.25">
      <c r="A1869" s="1" t="s">
        <v>5905</v>
      </c>
      <c r="B1869" s="1" t="s">
        <v>5906</v>
      </c>
      <c r="C1869" s="1" t="s">
        <v>5907</v>
      </c>
      <c r="D1869" s="1" t="s">
        <v>48</v>
      </c>
      <c r="E1869" s="4">
        <v>45015</v>
      </c>
      <c r="F1869" s="8">
        <v>0.90416666666666667</v>
      </c>
      <c r="G1869" s="4">
        <v>45017</v>
      </c>
      <c r="H1869" s="1" t="s">
        <v>756</v>
      </c>
      <c r="I1869" s="1" t="s">
        <v>120</v>
      </c>
      <c r="J1869" s="5">
        <v>3</v>
      </c>
      <c r="K1869" s="5" t="str">
        <f>VLOOKUP(J1869,'Svátky 2023'!A$18:B$20,2,0)</f>
        <v>jiné</v>
      </c>
      <c r="L1869" s="1" t="s">
        <v>30</v>
      </c>
      <c r="M1869" s="1" t="s">
        <v>31</v>
      </c>
      <c r="N1869" s="1" t="s">
        <v>23</v>
      </c>
      <c r="O1869">
        <f t="shared" si="87"/>
        <v>4</v>
      </c>
      <c r="P1869" t="str">
        <f t="shared" si="88"/>
        <v>ANO</v>
      </c>
      <c r="Q1869" s="4" t="str">
        <f>IFERROR(VLOOKUP(E1869,'Svátky 2023'!B$2:B$14,1,0),"")</f>
        <v/>
      </c>
      <c r="R1869" t="str">
        <f t="shared" si="89"/>
        <v>ANO</v>
      </c>
    </row>
    <row r="1870" spans="1:18" x14ac:dyDescent="0.25">
      <c r="A1870" s="1" t="s">
        <v>5908</v>
      </c>
      <c r="B1870" s="1" t="s">
        <v>2997</v>
      </c>
      <c r="C1870" s="1" t="s">
        <v>2998</v>
      </c>
      <c r="D1870" s="1" t="s">
        <v>48</v>
      </c>
      <c r="E1870" s="4">
        <v>45012</v>
      </c>
      <c r="F1870" s="8">
        <v>0.61458333333333337</v>
      </c>
      <c r="G1870" s="4">
        <v>45018</v>
      </c>
      <c r="H1870" s="1" t="s">
        <v>1967</v>
      </c>
      <c r="I1870" s="1" t="s">
        <v>44</v>
      </c>
      <c r="J1870" s="5">
        <v>3</v>
      </c>
      <c r="K1870" s="5" t="str">
        <f>VLOOKUP(J1870,'Svátky 2023'!A$18:B$20,2,0)</f>
        <v>jiné</v>
      </c>
      <c r="L1870" s="1" t="s">
        <v>30</v>
      </c>
      <c r="M1870" s="1" t="s">
        <v>31</v>
      </c>
      <c r="N1870" s="1" t="s">
        <v>23</v>
      </c>
      <c r="O1870">
        <f t="shared" si="87"/>
        <v>1</v>
      </c>
      <c r="P1870" t="str">
        <f t="shared" si="88"/>
        <v>NE</v>
      </c>
      <c r="Q1870" s="4" t="str">
        <f>IFERROR(VLOOKUP(E1870,'Svátky 2023'!B$2:B$14,1,0),"")</f>
        <v/>
      </c>
      <c r="R1870" t="str">
        <f t="shared" si="89"/>
        <v/>
      </c>
    </row>
    <row r="1871" spans="1:18" x14ac:dyDescent="0.25">
      <c r="A1871" s="1" t="s">
        <v>5909</v>
      </c>
      <c r="B1871" s="1" t="s">
        <v>2994</v>
      </c>
      <c r="C1871" s="1" t="s">
        <v>2995</v>
      </c>
      <c r="D1871" s="1" t="s">
        <v>48</v>
      </c>
      <c r="E1871" s="4">
        <v>45012</v>
      </c>
      <c r="F1871" s="8">
        <v>0.56458333333333333</v>
      </c>
      <c r="G1871" s="4">
        <v>45018</v>
      </c>
      <c r="H1871" s="1" t="s">
        <v>959</v>
      </c>
      <c r="I1871" s="1" t="s">
        <v>38</v>
      </c>
      <c r="J1871" s="5">
        <v>1</v>
      </c>
      <c r="K1871" s="5" t="str">
        <f>VLOOKUP(J1871,'Svátky 2023'!A$18:B$20,2,0)</f>
        <v>neodkladné</v>
      </c>
      <c r="L1871" s="1" t="s">
        <v>31</v>
      </c>
      <c r="M1871" s="1" t="s">
        <v>22</v>
      </c>
      <c r="N1871" s="1" t="s">
        <v>23</v>
      </c>
      <c r="O1871">
        <f t="shared" si="87"/>
        <v>1</v>
      </c>
      <c r="P1871" t="str">
        <f t="shared" si="88"/>
        <v>NE</v>
      </c>
      <c r="Q1871" s="4" t="str">
        <f>IFERROR(VLOOKUP(E1871,'Svátky 2023'!B$2:B$14,1,0),"")</f>
        <v/>
      </c>
      <c r="R1871" t="str">
        <f t="shared" si="89"/>
        <v/>
      </c>
    </row>
    <row r="1872" spans="1:18" x14ac:dyDescent="0.25">
      <c r="A1872" s="1" t="s">
        <v>5910</v>
      </c>
      <c r="B1872" s="1" t="s">
        <v>5911</v>
      </c>
      <c r="C1872" s="1" t="s">
        <v>5912</v>
      </c>
      <c r="D1872" s="1" t="s">
        <v>100</v>
      </c>
      <c r="E1872" s="4">
        <v>45014</v>
      </c>
      <c r="F1872" s="8">
        <v>0.42499999999999999</v>
      </c>
      <c r="G1872" s="4">
        <v>45018</v>
      </c>
      <c r="H1872" s="1" t="s">
        <v>174</v>
      </c>
      <c r="I1872" s="1" t="s">
        <v>51</v>
      </c>
      <c r="J1872" s="5">
        <v>2</v>
      </c>
      <c r="K1872" s="5" t="str">
        <f>VLOOKUP(J1872,'Svátky 2023'!A$18:B$20,2,0)</f>
        <v>plánované</v>
      </c>
      <c r="L1872" s="1" t="s">
        <v>21</v>
      </c>
      <c r="M1872" s="1" t="s">
        <v>22</v>
      </c>
      <c r="N1872" s="1" t="s">
        <v>23</v>
      </c>
      <c r="O1872">
        <f t="shared" si="87"/>
        <v>3</v>
      </c>
      <c r="P1872" t="str">
        <f t="shared" si="88"/>
        <v>NE</v>
      </c>
      <c r="Q1872" s="4" t="str">
        <f>IFERROR(VLOOKUP(E1872,'Svátky 2023'!B$2:B$14,1,0),"")</f>
        <v/>
      </c>
      <c r="R1872" t="str">
        <f t="shared" si="89"/>
        <v/>
      </c>
    </row>
    <row r="1873" spans="1:18" x14ac:dyDescent="0.25">
      <c r="A1873" s="1" t="s">
        <v>5913</v>
      </c>
      <c r="B1873" s="1" t="s">
        <v>5914</v>
      </c>
      <c r="C1873" s="1" t="s">
        <v>5915</v>
      </c>
      <c r="D1873" s="1" t="s">
        <v>100</v>
      </c>
      <c r="E1873" s="4">
        <v>45014</v>
      </c>
      <c r="F1873" s="8">
        <v>0.55208333333333337</v>
      </c>
      <c r="G1873" s="4">
        <v>45018</v>
      </c>
      <c r="H1873" s="1" t="s">
        <v>1316</v>
      </c>
      <c r="I1873" s="1" t="s">
        <v>120</v>
      </c>
      <c r="J1873" s="5">
        <v>3</v>
      </c>
      <c r="K1873" s="5" t="str">
        <f>VLOOKUP(J1873,'Svátky 2023'!A$18:B$20,2,0)</f>
        <v>jiné</v>
      </c>
      <c r="L1873" s="1" t="s">
        <v>30</v>
      </c>
      <c r="M1873" s="1" t="s">
        <v>31</v>
      </c>
      <c r="N1873" s="1" t="s">
        <v>23</v>
      </c>
      <c r="O1873">
        <f t="shared" si="87"/>
        <v>3</v>
      </c>
      <c r="P1873" t="str">
        <f t="shared" si="88"/>
        <v>NE</v>
      </c>
      <c r="Q1873" s="4" t="str">
        <f>IFERROR(VLOOKUP(E1873,'Svátky 2023'!B$2:B$14,1,0),"")</f>
        <v/>
      </c>
      <c r="R1873" t="str">
        <f t="shared" si="89"/>
        <v/>
      </c>
    </row>
    <row r="1874" spans="1:18" x14ac:dyDescent="0.25">
      <c r="A1874" s="1" t="s">
        <v>5916</v>
      </c>
      <c r="B1874" s="1" t="s">
        <v>5917</v>
      </c>
      <c r="C1874" s="1" t="s">
        <v>5918</v>
      </c>
      <c r="D1874" s="1" t="s">
        <v>35</v>
      </c>
      <c r="E1874" s="4">
        <v>45015</v>
      </c>
      <c r="F1874" s="8">
        <v>0.39861111111111108</v>
      </c>
      <c r="G1874" s="4">
        <v>45018</v>
      </c>
      <c r="H1874" s="1" t="s">
        <v>783</v>
      </c>
      <c r="I1874" s="1" t="s">
        <v>51</v>
      </c>
      <c r="J1874" s="5">
        <v>2</v>
      </c>
      <c r="K1874" s="5" t="str">
        <f>VLOOKUP(J1874,'Svátky 2023'!A$18:B$20,2,0)</f>
        <v>plánované</v>
      </c>
      <c r="L1874" s="1" t="s">
        <v>21</v>
      </c>
      <c r="M1874" s="1" t="s">
        <v>20</v>
      </c>
      <c r="N1874" s="1" t="s">
        <v>23</v>
      </c>
      <c r="O1874">
        <f t="shared" si="87"/>
        <v>4</v>
      </c>
      <c r="P1874" t="str">
        <f t="shared" si="88"/>
        <v>NE</v>
      </c>
      <c r="Q1874" s="4" t="str">
        <f>IFERROR(VLOOKUP(E1874,'Svátky 2023'!B$2:B$14,1,0),"")</f>
        <v/>
      </c>
      <c r="R1874" t="str">
        <f t="shared" si="89"/>
        <v/>
      </c>
    </row>
    <row r="1875" spans="1:18" x14ac:dyDescent="0.25">
      <c r="A1875" s="1" t="s">
        <v>5919</v>
      </c>
      <c r="B1875" s="1" t="s">
        <v>5920</v>
      </c>
      <c r="C1875" s="1" t="s">
        <v>5921</v>
      </c>
      <c r="D1875" s="1" t="s">
        <v>35</v>
      </c>
      <c r="E1875" s="4">
        <v>45015</v>
      </c>
      <c r="F1875" s="8">
        <v>0.40902777777777777</v>
      </c>
      <c r="G1875" s="4">
        <v>45018</v>
      </c>
      <c r="H1875" s="1" t="s">
        <v>2233</v>
      </c>
      <c r="I1875" s="1" t="s">
        <v>151</v>
      </c>
      <c r="J1875" s="5">
        <v>2</v>
      </c>
      <c r="K1875" s="5" t="str">
        <f>VLOOKUP(J1875,'Svátky 2023'!A$18:B$20,2,0)</f>
        <v>plánované</v>
      </c>
      <c r="L1875" s="1" t="s">
        <v>21</v>
      </c>
      <c r="M1875" s="1" t="s">
        <v>22</v>
      </c>
      <c r="N1875" s="1" t="s">
        <v>23</v>
      </c>
      <c r="O1875">
        <f t="shared" si="87"/>
        <v>4</v>
      </c>
      <c r="P1875" t="str">
        <f t="shared" si="88"/>
        <v>NE</v>
      </c>
      <c r="Q1875" s="4" t="str">
        <f>IFERROR(VLOOKUP(E1875,'Svátky 2023'!B$2:B$14,1,0),"")</f>
        <v/>
      </c>
      <c r="R1875" t="str">
        <f t="shared" si="89"/>
        <v/>
      </c>
    </row>
    <row r="1876" spans="1:18" x14ac:dyDescent="0.25">
      <c r="A1876" s="1" t="s">
        <v>5922</v>
      </c>
      <c r="B1876" s="1" t="s">
        <v>5923</v>
      </c>
      <c r="C1876" s="1" t="s">
        <v>5924</v>
      </c>
      <c r="D1876" s="1" t="s">
        <v>35</v>
      </c>
      <c r="E1876" s="4">
        <v>45015</v>
      </c>
      <c r="F1876" s="8">
        <v>0.43888888888888888</v>
      </c>
      <c r="G1876" s="4">
        <v>45018</v>
      </c>
      <c r="H1876" s="1" t="s">
        <v>352</v>
      </c>
      <c r="I1876" s="1" t="s">
        <v>51</v>
      </c>
      <c r="J1876" s="5">
        <v>2</v>
      </c>
      <c r="K1876" s="5" t="str">
        <f>VLOOKUP(J1876,'Svátky 2023'!A$18:B$20,2,0)</f>
        <v>plánované</v>
      </c>
      <c r="L1876" s="1" t="s">
        <v>21</v>
      </c>
      <c r="M1876" s="1" t="s">
        <v>20</v>
      </c>
      <c r="N1876" s="1" t="s">
        <v>23</v>
      </c>
      <c r="O1876">
        <f t="shared" si="87"/>
        <v>4</v>
      </c>
      <c r="P1876" t="str">
        <f t="shared" si="88"/>
        <v>NE</v>
      </c>
      <c r="Q1876" s="4" t="str">
        <f>IFERROR(VLOOKUP(E1876,'Svátky 2023'!B$2:B$14,1,0),"")</f>
        <v/>
      </c>
      <c r="R1876" t="str">
        <f t="shared" si="89"/>
        <v/>
      </c>
    </row>
    <row r="1877" spans="1:18" x14ac:dyDescent="0.25">
      <c r="A1877" s="1" t="s">
        <v>5925</v>
      </c>
      <c r="B1877" s="1" t="s">
        <v>5926</v>
      </c>
      <c r="C1877" s="1" t="s">
        <v>5927</v>
      </c>
      <c r="D1877" s="1" t="s">
        <v>35</v>
      </c>
      <c r="E1877" s="4">
        <v>45015</v>
      </c>
      <c r="F1877" s="8">
        <v>0.45</v>
      </c>
      <c r="G1877" s="4">
        <v>45018</v>
      </c>
      <c r="H1877" s="1" t="s">
        <v>1924</v>
      </c>
      <c r="I1877" s="1" t="s">
        <v>51</v>
      </c>
      <c r="J1877" s="5">
        <v>2</v>
      </c>
      <c r="K1877" s="5" t="str">
        <f>VLOOKUP(J1877,'Svátky 2023'!A$18:B$20,2,0)</f>
        <v>plánované</v>
      </c>
      <c r="L1877" s="1" t="s">
        <v>21</v>
      </c>
      <c r="M1877" s="1" t="s">
        <v>22</v>
      </c>
      <c r="N1877" s="1" t="s">
        <v>23</v>
      </c>
      <c r="O1877">
        <f t="shared" si="87"/>
        <v>4</v>
      </c>
      <c r="P1877" t="str">
        <f t="shared" si="88"/>
        <v>NE</v>
      </c>
      <c r="Q1877" s="4" t="str">
        <f>IFERROR(VLOOKUP(E1877,'Svátky 2023'!B$2:B$14,1,0),"")</f>
        <v/>
      </c>
      <c r="R1877" t="str">
        <f t="shared" si="89"/>
        <v/>
      </c>
    </row>
    <row r="1878" spans="1:18" x14ac:dyDescent="0.25">
      <c r="A1878" s="1" t="s">
        <v>5928</v>
      </c>
      <c r="B1878" s="1" t="s">
        <v>5929</v>
      </c>
      <c r="C1878" s="1" t="s">
        <v>5930</v>
      </c>
      <c r="D1878" s="1" t="s">
        <v>35</v>
      </c>
      <c r="E1878" s="4">
        <v>45015</v>
      </c>
      <c r="F1878" s="8">
        <v>0.47500000000000003</v>
      </c>
      <c r="G1878" s="4">
        <v>45018</v>
      </c>
      <c r="H1878" s="1" t="s">
        <v>1139</v>
      </c>
      <c r="I1878" s="1" t="s">
        <v>51</v>
      </c>
      <c r="J1878" s="5">
        <v>2</v>
      </c>
      <c r="K1878" s="5" t="str">
        <f>VLOOKUP(J1878,'Svátky 2023'!A$18:B$20,2,0)</f>
        <v>plánované</v>
      </c>
      <c r="L1878" s="1" t="s">
        <v>21</v>
      </c>
      <c r="M1878" s="1" t="s">
        <v>20</v>
      </c>
      <c r="N1878" s="1" t="s">
        <v>23</v>
      </c>
      <c r="O1878">
        <f t="shared" si="87"/>
        <v>4</v>
      </c>
      <c r="P1878" t="str">
        <f t="shared" si="88"/>
        <v>NE</v>
      </c>
      <c r="Q1878" s="4" t="str">
        <f>IFERROR(VLOOKUP(E1878,'Svátky 2023'!B$2:B$14,1,0),"")</f>
        <v/>
      </c>
      <c r="R1878" t="str">
        <f t="shared" si="89"/>
        <v/>
      </c>
    </row>
    <row r="1879" spans="1:18" x14ac:dyDescent="0.25">
      <c r="A1879" s="1" t="s">
        <v>5931</v>
      </c>
      <c r="B1879" s="1" t="s">
        <v>5932</v>
      </c>
      <c r="C1879" s="1" t="s">
        <v>5933</v>
      </c>
      <c r="D1879" s="1" t="s">
        <v>35</v>
      </c>
      <c r="E1879" s="4">
        <v>45015</v>
      </c>
      <c r="F1879" s="8">
        <v>0.51736111111111105</v>
      </c>
      <c r="G1879" s="4">
        <v>45018</v>
      </c>
      <c r="H1879" s="1" t="s">
        <v>2615</v>
      </c>
      <c r="I1879" s="1" t="s">
        <v>145</v>
      </c>
      <c r="J1879" s="5">
        <v>3</v>
      </c>
      <c r="K1879" s="5" t="str">
        <f>VLOOKUP(J1879,'Svátky 2023'!A$18:B$20,2,0)</f>
        <v>jiné</v>
      </c>
      <c r="L1879" s="1" t="s">
        <v>30</v>
      </c>
      <c r="M1879" s="1" t="s">
        <v>31</v>
      </c>
      <c r="N1879" s="1" t="s">
        <v>23</v>
      </c>
      <c r="O1879">
        <f t="shared" si="87"/>
        <v>4</v>
      </c>
      <c r="P1879" t="str">
        <f t="shared" si="88"/>
        <v>NE</v>
      </c>
      <c r="Q1879" s="4" t="str">
        <f>IFERROR(VLOOKUP(E1879,'Svátky 2023'!B$2:B$14,1,0),"")</f>
        <v/>
      </c>
      <c r="R1879" t="str">
        <f t="shared" si="89"/>
        <v/>
      </c>
    </row>
    <row r="1880" spans="1:18" x14ac:dyDescent="0.25">
      <c r="A1880" s="1" t="s">
        <v>5934</v>
      </c>
      <c r="B1880" s="1" t="s">
        <v>5935</v>
      </c>
      <c r="C1880" s="1" t="s">
        <v>5936</v>
      </c>
      <c r="D1880" s="1" t="s">
        <v>35</v>
      </c>
      <c r="E1880" s="4">
        <v>45015</v>
      </c>
      <c r="F1880" s="8">
        <v>0.5708333333333333</v>
      </c>
      <c r="G1880" s="4">
        <v>45018</v>
      </c>
      <c r="H1880" s="1" t="s">
        <v>2874</v>
      </c>
      <c r="I1880" s="1" t="s">
        <v>120</v>
      </c>
      <c r="J1880" s="5">
        <v>3</v>
      </c>
      <c r="K1880" s="5" t="str">
        <f>VLOOKUP(J1880,'Svátky 2023'!A$18:B$20,2,0)</f>
        <v>jiné</v>
      </c>
      <c r="L1880" s="1" t="s">
        <v>30</v>
      </c>
      <c r="M1880" s="1" t="s">
        <v>31</v>
      </c>
      <c r="N1880" s="1" t="s">
        <v>23</v>
      </c>
      <c r="O1880">
        <f t="shared" si="87"/>
        <v>4</v>
      </c>
      <c r="P1880" t="str">
        <f t="shared" si="88"/>
        <v>NE</v>
      </c>
      <c r="Q1880" s="4" t="str">
        <f>IFERROR(VLOOKUP(E1880,'Svátky 2023'!B$2:B$14,1,0),"")</f>
        <v/>
      </c>
      <c r="R1880" t="str">
        <f t="shared" si="89"/>
        <v/>
      </c>
    </row>
    <row r="1881" spans="1:18" x14ac:dyDescent="0.25">
      <c r="A1881" s="1" t="s">
        <v>5937</v>
      </c>
      <c r="B1881" s="1" t="s">
        <v>5938</v>
      </c>
      <c r="C1881" s="1" t="s">
        <v>5939</v>
      </c>
      <c r="D1881" s="1" t="s">
        <v>35</v>
      </c>
      <c r="E1881" s="4">
        <v>45015</v>
      </c>
      <c r="F1881" s="8">
        <v>0.57361111111111118</v>
      </c>
      <c r="G1881" s="4">
        <v>45018</v>
      </c>
      <c r="H1881" s="1" t="s">
        <v>5940</v>
      </c>
      <c r="I1881" s="1" t="s">
        <v>120</v>
      </c>
      <c r="J1881" s="5">
        <v>3</v>
      </c>
      <c r="K1881" s="5" t="str">
        <f>VLOOKUP(J1881,'Svátky 2023'!A$18:B$20,2,0)</f>
        <v>jiné</v>
      </c>
      <c r="L1881" s="1" t="s">
        <v>30</v>
      </c>
      <c r="M1881" s="1" t="s">
        <v>31</v>
      </c>
      <c r="N1881" s="1" t="s">
        <v>23</v>
      </c>
      <c r="O1881">
        <f t="shared" si="87"/>
        <v>4</v>
      </c>
      <c r="P1881" t="str">
        <f t="shared" si="88"/>
        <v>NE</v>
      </c>
      <c r="Q1881" s="4" t="str">
        <f>IFERROR(VLOOKUP(E1881,'Svátky 2023'!B$2:B$14,1,0),"")</f>
        <v/>
      </c>
      <c r="R1881" t="str">
        <f t="shared" si="89"/>
        <v/>
      </c>
    </row>
    <row r="1882" spans="1:18" x14ac:dyDescent="0.25">
      <c r="A1882" s="1" t="s">
        <v>5941</v>
      </c>
      <c r="B1882" s="1" t="s">
        <v>5942</v>
      </c>
      <c r="C1882" s="1" t="s">
        <v>5943</v>
      </c>
      <c r="D1882" s="1" t="s">
        <v>35</v>
      </c>
      <c r="E1882" s="4">
        <v>45016</v>
      </c>
      <c r="F1882" s="8">
        <v>0.46736111111111112</v>
      </c>
      <c r="G1882" s="4">
        <v>45018</v>
      </c>
      <c r="H1882" s="1" t="s">
        <v>602</v>
      </c>
      <c r="I1882" s="1" t="s">
        <v>38</v>
      </c>
      <c r="J1882" s="5">
        <v>3</v>
      </c>
      <c r="K1882" s="5" t="str">
        <f>VLOOKUP(J1882,'Svátky 2023'!A$18:B$20,2,0)</f>
        <v>jiné</v>
      </c>
      <c r="L1882" s="1" t="s">
        <v>30</v>
      </c>
      <c r="M1882" s="1" t="s">
        <v>22</v>
      </c>
      <c r="N1882" s="1" t="s">
        <v>23</v>
      </c>
      <c r="O1882">
        <f t="shared" si="87"/>
        <v>5</v>
      </c>
      <c r="P1882" t="str">
        <f t="shared" si="88"/>
        <v>NE</v>
      </c>
      <c r="Q1882" s="4" t="str">
        <f>IFERROR(VLOOKUP(E1882,'Svátky 2023'!B$2:B$14,1,0),"")</f>
        <v/>
      </c>
      <c r="R1882" t="str">
        <f t="shared" si="89"/>
        <v/>
      </c>
    </row>
    <row r="1883" spans="1:18" x14ac:dyDescent="0.25">
      <c r="A1883" s="1" t="s">
        <v>5944</v>
      </c>
      <c r="B1883" s="1" t="s">
        <v>5945</v>
      </c>
      <c r="C1883" s="1" t="s">
        <v>5946</v>
      </c>
      <c r="D1883" s="1" t="s">
        <v>35</v>
      </c>
      <c r="E1883" s="4">
        <v>45016</v>
      </c>
      <c r="F1883" s="8">
        <v>0.61805555555555558</v>
      </c>
      <c r="G1883" s="4">
        <v>45018</v>
      </c>
      <c r="H1883" s="1" t="s">
        <v>437</v>
      </c>
      <c r="I1883" s="1" t="s">
        <v>44</v>
      </c>
      <c r="J1883" s="5">
        <v>3</v>
      </c>
      <c r="K1883" s="5" t="str">
        <f>VLOOKUP(J1883,'Svátky 2023'!A$18:B$20,2,0)</f>
        <v>jiné</v>
      </c>
      <c r="L1883" s="1" t="s">
        <v>30</v>
      </c>
      <c r="M1883" s="1" t="s">
        <v>31</v>
      </c>
      <c r="N1883" s="1" t="s">
        <v>23</v>
      </c>
      <c r="O1883">
        <f t="shared" si="87"/>
        <v>5</v>
      </c>
      <c r="P1883" t="str">
        <f t="shared" si="88"/>
        <v>NE</v>
      </c>
      <c r="Q1883" s="4" t="str">
        <f>IFERROR(VLOOKUP(E1883,'Svátky 2023'!B$2:B$14,1,0),"")</f>
        <v/>
      </c>
      <c r="R1883" t="str">
        <f t="shared" si="89"/>
        <v/>
      </c>
    </row>
    <row r="1884" spans="1:18" x14ac:dyDescent="0.25">
      <c r="A1884" s="1" t="s">
        <v>5947</v>
      </c>
      <c r="B1884" s="1" t="s">
        <v>5948</v>
      </c>
      <c r="C1884" s="1" t="s">
        <v>5949</v>
      </c>
      <c r="D1884" s="1" t="s">
        <v>48</v>
      </c>
      <c r="E1884" s="4">
        <v>45016</v>
      </c>
      <c r="F1884" s="8">
        <v>0.74930555555555556</v>
      </c>
      <c r="G1884" s="4">
        <v>45018</v>
      </c>
      <c r="H1884" s="1" t="s">
        <v>1116</v>
      </c>
      <c r="I1884" s="1" t="s">
        <v>38</v>
      </c>
      <c r="J1884" s="5">
        <v>3</v>
      </c>
      <c r="K1884" s="5" t="str">
        <f>VLOOKUP(J1884,'Svátky 2023'!A$18:B$20,2,0)</f>
        <v>jiné</v>
      </c>
      <c r="L1884" s="1" t="s">
        <v>21</v>
      </c>
      <c r="M1884" s="1" t="s">
        <v>20</v>
      </c>
      <c r="N1884" s="1" t="s">
        <v>23</v>
      </c>
      <c r="O1884">
        <f t="shared" si="87"/>
        <v>5</v>
      </c>
      <c r="P1884" t="str">
        <f t="shared" si="88"/>
        <v>ANO</v>
      </c>
      <c r="Q1884" s="4" t="str">
        <f>IFERROR(VLOOKUP(E1884,'Svátky 2023'!B$2:B$14,1,0),"")</f>
        <v/>
      </c>
      <c r="R1884" t="str">
        <f t="shared" si="89"/>
        <v>ANO</v>
      </c>
    </row>
    <row r="1885" spans="1:18" x14ac:dyDescent="0.25">
      <c r="A1885" s="1" t="s">
        <v>5950</v>
      </c>
      <c r="B1885" s="1" t="s">
        <v>5951</v>
      </c>
      <c r="C1885" s="1" t="s">
        <v>5952</v>
      </c>
      <c r="D1885" s="1" t="s">
        <v>48</v>
      </c>
      <c r="E1885" s="4">
        <v>45016</v>
      </c>
      <c r="F1885" s="8">
        <v>0.7583333333333333</v>
      </c>
      <c r="G1885" s="4">
        <v>45018</v>
      </c>
      <c r="H1885" s="1" t="s">
        <v>363</v>
      </c>
      <c r="I1885" s="1" t="s">
        <v>44</v>
      </c>
      <c r="J1885" s="5">
        <v>3</v>
      </c>
      <c r="K1885" s="5" t="str">
        <f>VLOOKUP(J1885,'Svátky 2023'!A$18:B$20,2,0)</f>
        <v>jiné</v>
      </c>
      <c r="L1885" s="1" t="s">
        <v>30</v>
      </c>
      <c r="M1885" s="1" t="s">
        <v>31</v>
      </c>
      <c r="N1885" s="1" t="s">
        <v>23</v>
      </c>
      <c r="O1885">
        <f t="shared" si="87"/>
        <v>5</v>
      </c>
      <c r="P1885" t="str">
        <f t="shared" si="88"/>
        <v>ANO</v>
      </c>
      <c r="Q1885" s="4" t="str">
        <f>IFERROR(VLOOKUP(E1885,'Svátky 2023'!B$2:B$14,1,0),"")</f>
        <v/>
      </c>
      <c r="R1885" t="str">
        <f t="shared" si="89"/>
        <v>ANO</v>
      </c>
    </row>
    <row r="1886" spans="1:18" x14ac:dyDescent="0.25">
      <c r="A1886" s="1" t="s">
        <v>5953</v>
      </c>
      <c r="B1886" s="1" t="s">
        <v>5954</v>
      </c>
      <c r="C1886" s="1" t="s">
        <v>5955</v>
      </c>
      <c r="D1886" s="1" t="s">
        <v>35</v>
      </c>
      <c r="E1886" s="4">
        <v>45016</v>
      </c>
      <c r="F1886" s="8">
        <v>0.7993055555555556</v>
      </c>
      <c r="G1886" s="4">
        <v>45018</v>
      </c>
      <c r="H1886" s="1" t="s">
        <v>3282</v>
      </c>
      <c r="I1886" s="1" t="s">
        <v>51</v>
      </c>
      <c r="J1886" s="5">
        <v>3</v>
      </c>
      <c r="K1886" s="5" t="str">
        <f>VLOOKUP(J1886,'Svátky 2023'!A$18:B$20,2,0)</f>
        <v>jiné</v>
      </c>
      <c r="L1886" s="1" t="s">
        <v>20</v>
      </c>
      <c r="M1886" s="1" t="s">
        <v>20</v>
      </c>
      <c r="N1886" s="1" t="s">
        <v>23</v>
      </c>
      <c r="O1886">
        <f t="shared" si="87"/>
        <v>5</v>
      </c>
      <c r="P1886" t="str">
        <f t="shared" si="88"/>
        <v>ANO</v>
      </c>
      <c r="Q1886" s="4" t="str">
        <f>IFERROR(VLOOKUP(E1886,'Svátky 2023'!B$2:B$14,1,0),"")</f>
        <v/>
      </c>
      <c r="R1886" t="str">
        <f t="shared" si="89"/>
        <v>ANO</v>
      </c>
    </row>
    <row r="1887" spans="1:18" x14ac:dyDescent="0.25">
      <c r="A1887" s="1" t="s">
        <v>5956</v>
      </c>
      <c r="B1887" s="1" t="s">
        <v>5957</v>
      </c>
      <c r="C1887" s="1" t="s">
        <v>5958</v>
      </c>
      <c r="D1887" s="1" t="s">
        <v>35</v>
      </c>
      <c r="E1887" s="4">
        <v>45016</v>
      </c>
      <c r="F1887" s="8">
        <v>0.81597222222222221</v>
      </c>
      <c r="G1887" s="4">
        <v>45018</v>
      </c>
      <c r="H1887" s="1" t="s">
        <v>3104</v>
      </c>
      <c r="I1887" s="1" t="s">
        <v>120</v>
      </c>
      <c r="J1887" s="5">
        <v>3</v>
      </c>
      <c r="K1887" s="5" t="str">
        <f>VLOOKUP(J1887,'Svátky 2023'!A$18:B$20,2,0)</f>
        <v>jiné</v>
      </c>
      <c r="L1887" s="1" t="s">
        <v>30</v>
      </c>
      <c r="M1887" s="1" t="s">
        <v>31</v>
      </c>
      <c r="N1887" s="1" t="s">
        <v>23</v>
      </c>
      <c r="O1887">
        <f t="shared" si="87"/>
        <v>5</v>
      </c>
      <c r="P1887" t="str">
        <f t="shared" si="88"/>
        <v>ANO</v>
      </c>
      <c r="Q1887" s="4" t="str">
        <f>IFERROR(VLOOKUP(E1887,'Svátky 2023'!B$2:B$14,1,0),"")</f>
        <v/>
      </c>
      <c r="R1887" t="str">
        <f t="shared" si="89"/>
        <v>ANO</v>
      </c>
    </row>
    <row r="1888" spans="1:18" x14ac:dyDescent="0.25">
      <c r="A1888" s="1" t="s">
        <v>5959</v>
      </c>
      <c r="B1888" s="1" t="s">
        <v>5960</v>
      </c>
      <c r="C1888" s="1" t="s">
        <v>5961</v>
      </c>
      <c r="D1888" s="1" t="s">
        <v>35</v>
      </c>
      <c r="E1888" s="4">
        <v>45017</v>
      </c>
      <c r="F1888" s="8">
        <v>0.16180555555555556</v>
      </c>
      <c r="G1888" s="4">
        <v>45018</v>
      </c>
      <c r="H1888" s="1" t="s">
        <v>27</v>
      </c>
      <c r="I1888" s="1" t="s">
        <v>19</v>
      </c>
      <c r="J1888" s="5">
        <v>1</v>
      </c>
      <c r="K1888" s="5" t="str">
        <f>VLOOKUP(J1888,'Svátky 2023'!A$18:B$20,2,0)</f>
        <v>neodkladné</v>
      </c>
      <c r="L1888" s="1" t="s">
        <v>22</v>
      </c>
      <c r="M1888" s="1" t="s">
        <v>20</v>
      </c>
      <c r="N1888" s="1" t="s">
        <v>23</v>
      </c>
      <c r="O1888">
        <f t="shared" si="87"/>
        <v>6</v>
      </c>
      <c r="P1888" t="str">
        <f t="shared" si="88"/>
        <v>ANO</v>
      </c>
      <c r="Q1888" s="4" t="str">
        <f>IFERROR(VLOOKUP(E1888,'Svátky 2023'!B$2:B$14,1,0),"")</f>
        <v/>
      </c>
      <c r="R1888" t="str">
        <f t="shared" si="89"/>
        <v>ANO</v>
      </c>
    </row>
    <row r="1889" spans="1:18" x14ac:dyDescent="0.25">
      <c r="A1889" s="1" t="s">
        <v>5962</v>
      </c>
      <c r="B1889" s="1" t="s">
        <v>5963</v>
      </c>
      <c r="C1889" s="1" t="s">
        <v>5964</v>
      </c>
      <c r="D1889" s="1" t="s">
        <v>16</v>
      </c>
      <c r="E1889" s="4">
        <v>45017</v>
      </c>
      <c r="F1889" s="8">
        <v>0.80694444444444446</v>
      </c>
      <c r="G1889" s="4">
        <v>45018</v>
      </c>
      <c r="H1889" s="1" t="s">
        <v>1798</v>
      </c>
      <c r="I1889" s="1" t="s">
        <v>151</v>
      </c>
      <c r="J1889" s="5">
        <v>3</v>
      </c>
      <c r="K1889" s="5" t="str">
        <f>VLOOKUP(J1889,'Svátky 2023'!A$18:B$20,2,0)</f>
        <v>jiné</v>
      </c>
      <c r="L1889" s="1" t="s">
        <v>21</v>
      </c>
      <c r="M1889" s="1" t="s">
        <v>22</v>
      </c>
      <c r="N1889" s="1" t="s">
        <v>23</v>
      </c>
      <c r="O1889">
        <f t="shared" si="87"/>
        <v>6</v>
      </c>
      <c r="P1889" t="str">
        <f t="shared" si="88"/>
        <v>ANO</v>
      </c>
      <c r="Q1889" s="4" t="str">
        <f>IFERROR(VLOOKUP(E1889,'Svátky 2023'!B$2:B$14,1,0),"")</f>
        <v/>
      </c>
      <c r="R1889" t="str">
        <f t="shared" si="89"/>
        <v>ANO</v>
      </c>
    </row>
    <row r="1890" spans="1:18" x14ac:dyDescent="0.25">
      <c r="A1890" s="1" t="s">
        <v>5965</v>
      </c>
      <c r="B1890" s="1" t="s">
        <v>5966</v>
      </c>
      <c r="C1890" s="1" t="s">
        <v>5967</v>
      </c>
      <c r="D1890" s="1" t="s">
        <v>16</v>
      </c>
      <c r="E1890" s="4">
        <v>45017</v>
      </c>
      <c r="F1890" s="8">
        <v>0.81111111111111101</v>
      </c>
      <c r="G1890" s="4">
        <v>45018</v>
      </c>
      <c r="H1890" s="1" t="s">
        <v>1134</v>
      </c>
      <c r="I1890" s="1" t="s">
        <v>145</v>
      </c>
      <c r="J1890" s="5">
        <v>3</v>
      </c>
      <c r="K1890" s="5" t="str">
        <f>VLOOKUP(J1890,'Svátky 2023'!A$18:B$20,2,0)</f>
        <v>jiné</v>
      </c>
      <c r="L1890" s="1" t="s">
        <v>30</v>
      </c>
      <c r="M1890" s="1" t="s">
        <v>31</v>
      </c>
      <c r="N1890" s="1" t="s">
        <v>23</v>
      </c>
      <c r="O1890">
        <f t="shared" si="87"/>
        <v>6</v>
      </c>
      <c r="P1890" t="str">
        <f t="shared" si="88"/>
        <v>ANO</v>
      </c>
      <c r="Q1890" s="4" t="str">
        <f>IFERROR(VLOOKUP(E1890,'Svátky 2023'!B$2:B$14,1,0),"")</f>
        <v/>
      </c>
      <c r="R1890" t="str">
        <f t="shared" si="89"/>
        <v>ANO</v>
      </c>
    </row>
    <row r="1891" spans="1:18" x14ac:dyDescent="0.25">
      <c r="A1891" s="1" t="s">
        <v>5968</v>
      </c>
      <c r="B1891" s="1" t="s">
        <v>5969</v>
      </c>
      <c r="C1891" s="1" t="s">
        <v>5970</v>
      </c>
      <c r="D1891" s="1" t="s">
        <v>35</v>
      </c>
      <c r="E1891" s="4">
        <v>45018</v>
      </c>
      <c r="F1891" s="8">
        <v>0.44513888888888892</v>
      </c>
      <c r="G1891" s="4">
        <v>45018</v>
      </c>
      <c r="H1891" s="1" t="s">
        <v>5971</v>
      </c>
      <c r="I1891" s="1" t="s">
        <v>44</v>
      </c>
      <c r="J1891" s="5">
        <v>3</v>
      </c>
      <c r="K1891" s="5" t="str">
        <f>VLOOKUP(J1891,'Svátky 2023'!A$18:B$20,2,0)</f>
        <v>jiné</v>
      </c>
      <c r="L1891" s="1" t="s">
        <v>30</v>
      </c>
      <c r="M1891" s="1" t="s">
        <v>31</v>
      </c>
      <c r="N1891" s="1" t="s">
        <v>23</v>
      </c>
      <c r="O1891">
        <f t="shared" si="87"/>
        <v>7</v>
      </c>
      <c r="P1891" t="str">
        <f t="shared" si="88"/>
        <v>NE</v>
      </c>
      <c r="Q1891" s="4" t="str">
        <f>IFERROR(VLOOKUP(E1891,'Svátky 2023'!B$2:B$14,1,0),"")</f>
        <v/>
      </c>
      <c r="R1891" t="str">
        <f t="shared" si="89"/>
        <v>ANO</v>
      </c>
    </row>
    <row r="1892" spans="1:18" x14ac:dyDescent="0.25">
      <c r="A1892" s="1" t="s">
        <v>5972</v>
      </c>
      <c r="B1892" s="1" t="s">
        <v>725</v>
      </c>
      <c r="C1892" s="1" t="s">
        <v>726</v>
      </c>
      <c r="D1892" s="1" t="s">
        <v>257</v>
      </c>
      <c r="E1892" s="4">
        <v>45005</v>
      </c>
      <c r="F1892" s="8">
        <v>0.43611111111111112</v>
      </c>
      <c r="G1892" s="4">
        <v>45019</v>
      </c>
      <c r="H1892" s="1" t="s">
        <v>1972</v>
      </c>
      <c r="I1892" s="1" t="s">
        <v>151</v>
      </c>
      <c r="J1892" s="5">
        <v>2</v>
      </c>
      <c r="K1892" s="5" t="str">
        <f>VLOOKUP(J1892,'Svátky 2023'!A$18:B$20,2,0)</f>
        <v>plánované</v>
      </c>
      <c r="L1892" s="1" t="s">
        <v>21</v>
      </c>
      <c r="M1892" s="1" t="s">
        <v>22</v>
      </c>
      <c r="N1892" s="1" t="s">
        <v>23</v>
      </c>
      <c r="O1892">
        <f t="shared" si="87"/>
        <v>1</v>
      </c>
      <c r="P1892" t="str">
        <f t="shared" si="88"/>
        <v>NE</v>
      </c>
      <c r="Q1892" s="4" t="str">
        <f>IFERROR(VLOOKUP(E1892,'Svátky 2023'!B$2:B$14,1,0),"")</f>
        <v/>
      </c>
      <c r="R1892" t="str">
        <f t="shared" si="89"/>
        <v/>
      </c>
    </row>
    <row r="1893" spans="1:18" x14ac:dyDescent="0.25">
      <c r="A1893" s="1" t="s">
        <v>5973</v>
      </c>
      <c r="B1893" s="1" t="s">
        <v>735</v>
      </c>
      <c r="C1893" s="1" t="s">
        <v>736</v>
      </c>
      <c r="D1893" s="1" t="s">
        <v>257</v>
      </c>
      <c r="E1893" s="4">
        <v>45005</v>
      </c>
      <c r="F1893" s="8">
        <v>0.55625000000000002</v>
      </c>
      <c r="G1893" s="4">
        <v>45019</v>
      </c>
      <c r="H1893" s="1" t="s">
        <v>1044</v>
      </c>
      <c r="I1893" s="1" t="s">
        <v>145</v>
      </c>
      <c r="J1893" s="5">
        <v>3</v>
      </c>
      <c r="K1893" s="5" t="str">
        <f>VLOOKUP(J1893,'Svátky 2023'!A$18:B$20,2,0)</f>
        <v>jiné</v>
      </c>
      <c r="L1893" s="1" t="s">
        <v>30</v>
      </c>
      <c r="M1893" s="1" t="s">
        <v>31</v>
      </c>
      <c r="N1893" s="1" t="s">
        <v>23</v>
      </c>
      <c r="O1893">
        <f t="shared" si="87"/>
        <v>1</v>
      </c>
      <c r="P1893" t="str">
        <f t="shared" si="88"/>
        <v>NE</v>
      </c>
      <c r="Q1893" s="4" t="str">
        <f>IFERROR(VLOOKUP(E1893,'Svátky 2023'!B$2:B$14,1,0),"")</f>
        <v/>
      </c>
      <c r="R1893" t="str">
        <f t="shared" si="89"/>
        <v/>
      </c>
    </row>
    <row r="1894" spans="1:18" x14ac:dyDescent="0.25">
      <c r="A1894" s="1" t="s">
        <v>5974</v>
      </c>
      <c r="B1894" s="1" t="s">
        <v>1833</v>
      </c>
      <c r="C1894" s="1" t="s">
        <v>1834</v>
      </c>
      <c r="D1894" s="1" t="s">
        <v>35</v>
      </c>
      <c r="E1894" s="4">
        <v>45007</v>
      </c>
      <c r="F1894" s="8">
        <v>0.36874999999999997</v>
      </c>
      <c r="G1894" s="4">
        <v>45019</v>
      </c>
      <c r="H1894" s="1" t="s">
        <v>4392</v>
      </c>
      <c r="I1894" s="1" t="s">
        <v>151</v>
      </c>
      <c r="J1894" s="5">
        <v>2</v>
      </c>
      <c r="K1894" s="5" t="str">
        <f>VLOOKUP(J1894,'Svátky 2023'!A$18:B$20,2,0)</f>
        <v>plánované</v>
      </c>
      <c r="L1894" s="1" t="s">
        <v>21</v>
      </c>
      <c r="M1894" s="1" t="s">
        <v>22</v>
      </c>
      <c r="N1894" s="1" t="s">
        <v>23</v>
      </c>
      <c r="O1894">
        <f t="shared" si="87"/>
        <v>3</v>
      </c>
      <c r="P1894" t="str">
        <f t="shared" si="88"/>
        <v>NE</v>
      </c>
      <c r="Q1894" s="4" t="str">
        <f>IFERROR(VLOOKUP(E1894,'Svátky 2023'!B$2:B$14,1,0),"")</f>
        <v/>
      </c>
      <c r="R1894" t="str">
        <f t="shared" si="89"/>
        <v/>
      </c>
    </row>
    <row r="1895" spans="1:18" x14ac:dyDescent="0.25">
      <c r="A1895" s="1" t="s">
        <v>5975</v>
      </c>
      <c r="B1895" s="1" t="s">
        <v>5976</v>
      </c>
      <c r="C1895" s="1" t="s">
        <v>5977</v>
      </c>
      <c r="D1895" s="1" t="s">
        <v>35</v>
      </c>
      <c r="E1895" s="4">
        <v>45009</v>
      </c>
      <c r="F1895" s="8">
        <v>0.5229166666666667</v>
      </c>
      <c r="G1895" s="4">
        <v>45019</v>
      </c>
      <c r="H1895" s="1" t="s">
        <v>1194</v>
      </c>
      <c r="I1895" s="1" t="s">
        <v>19</v>
      </c>
      <c r="J1895" s="5">
        <v>1</v>
      </c>
      <c r="K1895" s="5" t="str">
        <f>VLOOKUP(J1895,'Svátky 2023'!A$18:B$20,2,0)</f>
        <v>neodkladné</v>
      </c>
      <c r="L1895" s="1" t="s">
        <v>31</v>
      </c>
      <c r="M1895" s="1" t="s">
        <v>22</v>
      </c>
      <c r="N1895" s="1" t="s">
        <v>23</v>
      </c>
      <c r="O1895">
        <f t="shared" si="87"/>
        <v>5</v>
      </c>
      <c r="P1895" t="str">
        <f t="shared" si="88"/>
        <v>NE</v>
      </c>
      <c r="Q1895" s="4" t="str">
        <f>IFERROR(VLOOKUP(E1895,'Svátky 2023'!B$2:B$14,1,0),"")</f>
        <v/>
      </c>
      <c r="R1895" t="str">
        <f t="shared" si="89"/>
        <v/>
      </c>
    </row>
    <row r="1896" spans="1:18" x14ac:dyDescent="0.25">
      <c r="A1896" s="1" t="s">
        <v>5978</v>
      </c>
      <c r="B1896" s="1" t="s">
        <v>5979</v>
      </c>
      <c r="C1896" s="1" t="s">
        <v>5980</v>
      </c>
      <c r="D1896" s="1" t="s">
        <v>35</v>
      </c>
      <c r="E1896" s="4">
        <v>45009</v>
      </c>
      <c r="F1896" s="8">
        <v>0.59305555555555556</v>
      </c>
      <c r="G1896" s="4">
        <v>45019</v>
      </c>
      <c r="H1896" s="1" t="s">
        <v>1845</v>
      </c>
      <c r="I1896" s="1" t="s">
        <v>29</v>
      </c>
      <c r="J1896" s="5">
        <v>3</v>
      </c>
      <c r="K1896" s="5" t="str">
        <f>VLOOKUP(J1896,'Svátky 2023'!A$18:B$20,2,0)</f>
        <v>jiné</v>
      </c>
      <c r="L1896" s="1" t="s">
        <v>30</v>
      </c>
      <c r="M1896" s="1" t="s">
        <v>31</v>
      </c>
      <c r="N1896" s="1" t="s">
        <v>23</v>
      </c>
      <c r="O1896">
        <f t="shared" si="87"/>
        <v>5</v>
      </c>
      <c r="P1896" t="str">
        <f t="shared" si="88"/>
        <v>NE</v>
      </c>
      <c r="Q1896" s="4" t="str">
        <f>IFERROR(VLOOKUP(E1896,'Svátky 2023'!B$2:B$14,1,0),"")</f>
        <v/>
      </c>
      <c r="R1896" t="str">
        <f t="shared" si="89"/>
        <v/>
      </c>
    </row>
    <row r="1897" spans="1:18" x14ac:dyDescent="0.25">
      <c r="A1897" s="1" t="s">
        <v>5981</v>
      </c>
      <c r="B1897" s="1" t="s">
        <v>341</v>
      </c>
      <c r="C1897" s="1" t="s">
        <v>342</v>
      </c>
      <c r="D1897" s="1" t="s">
        <v>35</v>
      </c>
      <c r="E1897" s="4">
        <v>45012</v>
      </c>
      <c r="F1897" s="8">
        <v>0.38958333333333334</v>
      </c>
      <c r="G1897" s="4">
        <v>45019</v>
      </c>
      <c r="H1897" s="1" t="s">
        <v>96</v>
      </c>
      <c r="I1897" s="1" t="s">
        <v>258</v>
      </c>
      <c r="J1897" s="5">
        <v>2</v>
      </c>
      <c r="K1897" s="5" t="str">
        <f>VLOOKUP(J1897,'Svátky 2023'!A$18:B$20,2,0)</f>
        <v>plánované</v>
      </c>
      <c r="L1897" s="1" t="s">
        <v>21</v>
      </c>
      <c r="M1897" s="1" t="s">
        <v>22</v>
      </c>
      <c r="N1897" s="1" t="s">
        <v>23</v>
      </c>
      <c r="O1897">
        <f t="shared" si="87"/>
        <v>1</v>
      </c>
      <c r="P1897" t="str">
        <f t="shared" si="88"/>
        <v>NE</v>
      </c>
      <c r="Q1897" s="4" t="str">
        <f>IFERROR(VLOOKUP(E1897,'Svátky 2023'!B$2:B$14,1,0),"")</f>
        <v/>
      </c>
      <c r="R1897" t="str">
        <f t="shared" si="89"/>
        <v/>
      </c>
    </row>
    <row r="1898" spans="1:18" x14ac:dyDescent="0.25">
      <c r="A1898" s="1" t="s">
        <v>5982</v>
      </c>
      <c r="B1898" s="1" t="s">
        <v>1475</v>
      </c>
      <c r="C1898" s="1" t="s">
        <v>1476</v>
      </c>
      <c r="D1898" s="1" t="s">
        <v>257</v>
      </c>
      <c r="E1898" s="4">
        <v>45012</v>
      </c>
      <c r="F1898" s="8">
        <v>0.49722222222222223</v>
      </c>
      <c r="G1898" s="4">
        <v>45019</v>
      </c>
      <c r="H1898" s="1" t="s">
        <v>830</v>
      </c>
      <c r="I1898" s="1" t="s">
        <v>19</v>
      </c>
      <c r="J1898" s="5">
        <v>1</v>
      </c>
      <c r="K1898" s="5" t="str">
        <f>VLOOKUP(J1898,'Svátky 2023'!A$18:B$20,2,0)</f>
        <v>neodkladné</v>
      </c>
      <c r="L1898" s="1" t="s">
        <v>21</v>
      </c>
      <c r="M1898" s="1" t="s">
        <v>22</v>
      </c>
      <c r="N1898" s="1" t="s">
        <v>23</v>
      </c>
      <c r="O1898">
        <f t="shared" si="87"/>
        <v>1</v>
      </c>
      <c r="P1898" t="str">
        <f t="shared" si="88"/>
        <v>NE</v>
      </c>
      <c r="Q1898" s="4" t="str">
        <f>IFERROR(VLOOKUP(E1898,'Svátky 2023'!B$2:B$14,1,0),"")</f>
        <v/>
      </c>
      <c r="R1898" t="str">
        <f t="shared" si="89"/>
        <v/>
      </c>
    </row>
    <row r="1899" spans="1:18" x14ac:dyDescent="0.25">
      <c r="A1899" s="1" t="s">
        <v>5983</v>
      </c>
      <c r="B1899" s="1" t="s">
        <v>5984</v>
      </c>
      <c r="C1899" s="1" t="s">
        <v>5985</v>
      </c>
      <c r="D1899" s="1" t="s">
        <v>35</v>
      </c>
      <c r="E1899" s="4">
        <v>45013</v>
      </c>
      <c r="F1899" s="8">
        <v>0.34930555555555554</v>
      </c>
      <c r="G1899" s="4">
        <v>45019</v>
      </c>
      <c r="H1899" s="1" t="s">
        <v>4392</v>
      </c>
      <c r="I1899" s="1" t="s">
        <v>151</v>
      </c>
      <c r="J1899" s="5">
        <v>2</v>
      </c>
      <c r="K1899" s="5" t="str">
        <f>VLOOKUP(J1899,'Svátky 2023'!A$18:B$20,2,0)</f>
        <v>plánované</v>
      </c>
      <c r="L1899" s="1" t="s">
        <v>21</v>
      </c>
      <c r="M1899" s="1" t="s">
        <v>22</v>
      </c>
      <c r="N1899" s="1" t="s">
        <v>23</v>
      </c>
      <c r="O1899">
        <f t="shared" si="87"/>
        <v>2</v>
      </c>
      <c r="P1899" t="str">
        <f t="shared" si="88"/>
        <v>NE</v>
      </c>
      <c r="Q1899" s="4" t="str">
        <f>IFERROR(VLOOKUP(E1899,'Svátky 2023'!B$2:B$14,1,0),"")</f>
        <v/>
      </c>
      <c r="R1899" t="str">
        <f t="shared" si="89"/>
        <v/>
      </c>
    </row>
    <row r="1900" spans="1:18" x14ac:dyDescent="0.25">
      <c r="A1900" s="1" t="s">
        <v>5986</v>
      </c>
      <c r="B1900" s="1" t="s">
        <v>5987</v>
      </c>
      <c r="C1900" s="1" t="s">
        <v>5988</v>
      </c>
      <c r="D1900" s="1" t="s">
        <v>35</v>
      </c>
      <c r="E1900" s="4">
        <v>45013</v>
      </c>
      <c r="F1900" s="8">
        <v>0.5541666666666667</v>
      </c>
      <c r="G1900" s="4">
        <v>45019</v>
      </c>
      <c r="H1900" s="1" t="s">
        <v>1880</v>
      </c>
      <c r="I1900" s="1" t="s">
        <v>145</v>
      </c>
      <c r="J1900" s="5">
        <v>3</v>
      </c>
      <c r="K1900" s="5" t="str">
        <f>VLOOKUP(J1900,'Svátky 2023'!A$18:B$20,2,0)</f>
        <v>jiné</v>
      </c>
      <c r="L1900" s="1" t="s">
        <v>30</v>
      </c>
      <c r="M1900" s="1" t="s">
        <v>31</v>
      </c>
      <c r="N1900" s="1" t="s">
        <v>23</v>
      </c>
      <c r="O1900">
        <f t="shared" si="87"/>
        <v>2</v>
      </c>
      <c r="P1900" t="str">
        <f t="shared" si="88"/>
        <v>NE</v>
      </c>
      <c r="Q1900" s="4" t="str">
        <f>IFERROR(VLOOKUP(E1900,'Svátky 2023'!B$2:B$14,1,0),"")</f>
        <v/>
      </c>
      <c r="R1900" t="str">
        <f t="shared" si="89"/>
        <v/>
      </c>
    </row>
    <row r="1901" spans="1:18" x14ac:dyDescent="0.25">
      <c r="A1901" s="1" t="s">
        <v>5989</v>
      </c>
      <c r="B1901" s="1" t="s">
        <v>5990</v>
      </c>
      <c r="C1901" s="1" t="s">
        <v>5991</v>
      </c>
      <c r="D1901" s="1" t="s">
        <v>35</v>
      </c>
      <c r="E1901" s="4">
        <v>45015</v>
      </c>
      <c r="F1901" s="8">
        <v>0.48055555555555557</v>
      </c>
      <c r="G1901" s="4">
        <v>45019</v>
      </c>
      <c r="H1901" s="1" t="s">
        <v>719</v>
      </c>
      <c r="I1901" s="1" t="s">
        <v>38</v>
      </c>
      <c r="J1901" s="5">
        <v>1</v>
      </c>
      <c r="K1901" s="5" t="str">
        <f>VLOOKUP(J1901,'Svátky 2023'!A$18:B$20,2,0)</f>
        <v>neodkladné</v>
      </c>
      <c r="L1901" s="1" t="s">
        <v>31</v>
      </c>
      <c r="M1901" s="1" t="s">
        <v>22</v>
      </c>
      <c r="N1901" s="1" t="s">
        <v>23</v>
      </c>
      <c r="O1901">
        <f t="shared" si="87"/>
        <v>4</v>
      </c>
      <c r="P1901" t="str">
        <f t="shared" si="88"/>
        <v>NE</v>
      </c>
      <c r="Q1901" s="4" t="str">
        <f>IFERROR(VLOOKUP(E1901,'Svátky 2023'!B$2:B$14,1,0),"")</f>
        <v/>
      </c>
      <c r="R1901" t="str">
        <f t="shared" si="89"/>
        <v/>
      </c>
    </row>
    <row r="1902" spans="1:18" x14ac:dyDescent="0.25">
      <c r="A1902" s="1" t="s">
        <v>5992</v>
      </c>
      <c r="B1902" s="1" t="s">
        <v>5993</v>
      </c>
      <c r="C1902" s="1" t="s">
        <v>5994</v>
      </c>
      <c r="D1902" s="1" t="s">
        <v>35</v>
      </c>
      <c r="E1902" s="4">
        <v>45015</v>
      </c>
      <c r="F1902" s="8">
        <v>0.78819444444444453</v>
      </c>
      <c r="G1902" s="4">
        <v>45019</v>
      </c>
      <c r="H1902" s="1" t="s">
        <v>179</v>
      </c>
      <c r="I1902" s="1" t="s">
        <v>19</v>
      </c>
      <c r="J1902" s="5">
        <v>1</v>
      </c>
      <c r="K1902" s="5" t="str">
        <f>VLOOKUP(J1902,'Svátky 2023'!A$18:B$20,2,0)</f>
        <v>neodkladné</v>
      </c>
      <c r="L1902" s="1" t="s">
        <v>31</v>
      </c>
      <c r="M1902" s="1" t="s">
        <v>22</v>
      </c>
      <c r="N1902" s="1" t="s">
        <v>23</v>
      </c>
      <c r="O1902">
        <f t="shared" si="87"/>
        <v>4</v>
      </c>
      <c r="P1902" t="str">
        <f t="shared" si="88"/>
        <v>ANO</v>
      </c>
      <c r="Q1902" s="4" t="str">
        <f>IFERROR(VLOOKUP(E1902,'Svátky 2023'!B$2:B$14,1,0),"")</f>
        <v/>
      </c>
      <c r="R1902" t="str">
        <f t="shared" si="89"/>
        <v>ANO</v>
      </c>
    </row>
    <row r="1903" spans="1:18" x14ac:dyDescent="0.25">
      <c r="A1903" s="1" t="s">
        <v>5995</v>
      </c>
      <c r="B1903" s="1" t="s">
        <v>5996</v>
      </c>
      <c r="C1903" s="1" t="s">
        <v>5997</v>
      </c>
      <c r="D1903" s="1" t="s">
        <v>35</v>
      </c>
      <c r="E1903" s="4">
        <v>45015</v>
      </c>
      <c r="F1903" s="8">
        <v>0.85763888888888884</v>
      </c>
      <c r="G1903" s="4">
        <v>45019</v>
      </c>
      <c r="H1903" s="1" t="s">
        <v>2498</v>
      </c>
      <c r="I1903" s="1" t="s">
        <v>29</v>
      </c>
      <c r="J1903" s="5">
        <v>3</v>
      </c>
      <c r="K1903" s="5" t="str">
        <f>VLOOKUP(J1903,'Svátky 2023'!A$18:B$20,2,0)</f>
        <v>jiné</v>
      </c>
      <c r="L1903" s="1" t="s">
        <v>21</v>
      </c>
      <c r="M1903" s="1" t="s">
        <v>31</v>
      </c>
      <c r="N1903" s="1" t="s">
        <v>23</v>
      </c>
      <c r="O1903">
        <f t="shared" si="87"/>
        <v>4</v>
      </c>
      <c r="P1903" t="str">
        <f t="shared" si="88"/>
        <v>ANO</v>
      </c>
      <c r="Q1903" s="4" t="str">
        <f>IFERROR(VLOOKUP(E1903,'Svátky 2023'!B$2:B$14,1,0),"")</f>
        <v/>
      </c>
      <c r="R1903" t="str">
        <f t="shared" si="89"/>
        <v>ANO</v>
      </c>
    </row>
    <row r="1904" spans="1:18" x14ac:dyDescent="0.25">
      <c r="A1904" s="1" t="s">
        <v>5999</v>
      </c>
      <c r="B1904" s="1" t="s">
        <v>2729</v>
      </c>
      <c r="C1904" s="1" t="s">
        <v>2730</v>
      </c>
      <c r="D1904" s="1" t="s">
        <v>257</v>
      </c>
      <c r="E1904" s="4">
        <v>45016</v>
      </c>
      <c r="F1904" s="8">
        <v>0.46875</v>
      </c>
      <c r="G1904" s="4">
        <v>45019</v>
      </c>
      <c r="H1904" s="1" t="s">
        <v>485</v>
      </c>
      <c r="I1904" s="1" t="s">
        <v>19</v>
      </c>
      <c r="J1904" s="5">
        <v>1</v>
      </c>
      <c r="K1904" s="5" t="str">
        <f>VLOOKUP(J1904,'Svátky 2023'!A$18:B$20,2,0)</f>
        <v>neodkladné</v>
      </c>
      <c r="L1904" s="1" t="s">
        <v>21</v>
      </c>
      <c r="M1904" s="1" t="s">
        <v>22</v>
      </c>
      <c r="N1904" s="1" t="s">
        <v>23</v>
      </c>
      <c r="O1904">
        <f t="shared" si="87"/>
        <v>5</v>
      </c>
      <c r="P1904" t="str">
        <f t="shared" si="88"/>
        <v>NE</v>
      </c>
      <c r="Q1904" s="4" t="str">
        <f>IFERROR(VLOOKUP(E1904,'Svátky 2023'!B$2:B$14,1,0),"")</f>
        <v/>
      </c>
      <c r="R1904" t="str">
        <f t="shared" si="89"/>
        <v/>
      </c>
    </row>
    <row r="1905" spans="1:18" x14ac:dyDescent="0.25">
      <c r="A1905" s="1" t="s">
        <v>6000</v>
      </c>
      <c r="B1905" s="1" t="s">
        <v>6001</v>
      </c>
      <c r="C1905" s="1" t="s">
        <v>6002</v>
      </c>
      <c r="D1905" s="1" t="s">
        <v>48</v>
      </c>
      <c r="E1905" s="4">
        <v>45016</v>
      </c>
      <c r="F1905" s="8">
        <v>0.72152777777777777</v>
      </c>
      <c r="G1905" s="4">
        <v>45019</v>
      </c>
      <c r="H1905" s="1" t="s">
        <v>367</v>
      </c>
      <c r="I1905" s="1" t="s">
        <v>145</v>
      </c>
      <c r="J1905" s="5">
        <v>3</v>
      </c>
      <c r="K1905" s="5" t="str">
        <f>VLOOKUP(J1905,'Svátky 2023'!A$18:B$20,2,0)</f>
        <v>jiné</v>
      </c>
      <c r="L1905" s="1" t="s">
        <v>30</v>
      </c>
      <c r="M1905" s="1" t="s">
        <v>31</v>
      </c>
      <c r="N1905" s="1" t="s">
        <v>23</v>
      </c>
      <c r="O1905">
        <f t="shared" si="87"/>
        <v>5</v>
      </c>
      <c r="P1905" t="str">
        <f t="shared" si="88"/>
        <v>ANO</v>
      </c>
      <c r="Q1905" s="4" t="str">
        <f>IFERROR(VLOOKUP(E1905,'Svátky 2023'!B$2:B$14,1,0),"")</f>
        <v/>
      </c>
      <c r="R1905" t="str">
        <f t="shared" si="89"/>
        <v>ANO</v>
      </c>
    </row>
    <row r="1906" spans="1:18" x14ac:dyDescent="0.25">
      <c r="A1906" s="1" t="s">
        <v>6003</v>
      </c>
      <c r="B1906" s="1" t="s">
        <v>6004</v>
      </c>
      <c r="C1906" s="1" t="s">
        <v>6005</v>
      </c>
      <c r="D1906" s="1" t="s">
        <v>48</v>
      </c>
      <c r="E1906" s="4">
        <v>45007</v>
      </c>
      <c r="F1906" s="8">
        <v>0.60277777777777775</v>
      </c>
      <c r="G1906" s="4">
        <v>45020</v>
      </c>
      <c r="H1906" s="1" t="s">
        <v>125</v>
      </c>
      <c r="I1906" s="1" t="s">
        <v>19</v>
      </c>
      <c r="J1906" s="5">
        <v>1</v>
      </c>
      <c r="K1906" s="5" t="str">
        <f>VLOOKUP(J1906,'Svátky 2023'!A$18:B$20,2,0)</f>
        <v>neodkladné</v>
      </c>
      <c r="L1906" s="1" t="s">
        <v>21</v>
      </c>
      <c r="M1906" s="1" t="s">
        <v>22</v>
      </c>
      <c r="N1906" s="1" t="s">
        <v>23</v>
      </c>
      <c r="O1906">
        <f t="shared" si="87"/>
        <v>3</v>
      </c>
      <c r="P1906" t="str">
        <f t="shared" si="88"/>
        <v>NE</v>
      </c>
      <c r="Q1906" s="4" t="str">
        <f>IFERROR(VLOOKUP(E1906,'Svátky 2023'!B$2:B$14,1,0),"")</f>
        <v/>
      </c>
      <c r="R1906" t="str">
        <f t="shared" si="89"/>
        <v/>
      </c>
    </row>
    <row r="1907" spans="1:18" x14ac:dyDescent="0.25">
      <c r="A1907" s="1" t="s">
        <v>6006</v>
      </c>
      <c r="B1907" s="1" t="s">
        <v>6007</v>
      </c>
      <c r="C1907" s="1" t="s">
        <v>6008</v>
      </c>
      <c r="D1907" s="1" t="s">
        <v>48</v>
      </c>
      <c r="E1907" s="4">
        <v>45007</v>
      </c>
      <c r="F1907" s="8">
        <v>0.61041666666666672</v>
      </c>
      <c r="G1907" s="4">
        <v>45020</v>
      </c>
      <c r="H1907" s="1" t="s">
        <v>1438</v>
      </c>
      <c r="I1907" s="1" t="s">
        <v>29</v>
      </c>
      <c r="J1907" s="5">
        <v>3</v>
      </c>
      <c r="K1907" s="5" t="str">
        <f>VLOOKUP(J1907,'Svátky 2023'!A$18:B$20,2,0)</f>
        <v>jiné</v>
      </c>
      <c r="L1907" s="1" t="s">
        <v>30</v>
      </c>
      <c r="M1907" s="1" t="s">
        <v>31</v>
      </c>
      <c r="N1907" s="1" t="s">
        <v>23</v>
      </c>
      <c r="O1907">
        <f t="shared" si="87"/>
        <v>3</v>
      </c>
      <c r="P1907" t="str">
        <f t="shared" si="88"/>
        <v>NE</v>
      </c>
      <c r="Q1907" s="4" t="str">
        <f>IFERROR(VLOOKUP(E1907,'Svátky 2023'!B$2:B$14,1,0),"")</f>
        <v/>
      </c>
      <c r="R1907" t="str">
        <f t="shared" si="89"/>
        <v/>
      </c>
    </row>
    <row r="1908" spans="1:18" x14ac:dyDescent="0.25">
      <c r="A1908" s="1" t="s">
        <v>6009</v>
      </c>
      <c r="B1908" s="1" t="s">
        <v>6010</v>
      </c>
      <c r="C1908" s="1" t="s">
        <v>6011</v>
      </c>
      <c r="D1908" s="1" t="s">
        <v>48</v>
      </c>
      <c r="E1908" s="4">
        <v>45010</v>
      </c>
      <c r="F1908" s="8">
        <v>4.9305555555555554E-2</v>
      </c>
      <c r="G1908" s="4">
        <v>45020</v>
      </c>
      <c r="H1908" s="1" t="s">
        <v>1162</v>
      </c>
      <c r="I1908" s="1" t="s">
        <v>19</v>
      </c>
      <c r="J1908" s="5">
        <v>3</v>
      </c>
      <c r="K1908" s="5" t="str">
        <f>VLOOKUP(J1908,'Svátky 2023'!A$18:B$20,2,0)</f>
        <v>jiné</v>
      </c>
      <c r="L1908" s="1" t="s">
        <v>31</v>
      </c>
      <c r="M1908" s="1" t="s">
        <v>22</v>
      </c>
      <c r="N1908" s="1" t="s">
        <v>23</v>
      </c>
      <c r="O1908">
        <f t="shared" si="87"/>
        <v>6</v>
      </c>
      <c r="P1908" t="str">
        <f t="shared" si="88"/>
        <v>ANO</v>
      </c>
      <c r="Q1908" s="4" t="str">
        <f>IFERROR(VLOOKUP(E1908,'Svátky 2023'!B$2:B$14,1,0),"")</f>
        <v/>
      </c>
      <c r="R1908" t="str">
        <f t="shared" si="89"/>
        <v>ANO</v>
      </c>
    </row>
    <row r="1909" spans="1:18" x14ac:dyDescent="0.25">
      <c r="A1909" s="1" t="s">
        <v>6012</v>
      </c>
      <c r="B1909" s="1" t="s">
        <v>6013</v>
      </c>
      <c r="C1909" s="1" t="s">
        <v>6014</v>
      </c>
      <c r="D1909" s="1" t="s">
        <v>48</v>
      </c>
      <c r="E1909" s="4">
        <v>45010</v>
      </c>
      <c r="F1909" s="8">
        <v>6.6666666666666666E-2</v>
      </c>
      <c r="G1909" s="4">
        <v>45020</v>
      </c>
      <c r="H1909" s="1" t="s">
        <v>1389</v>
      </c>
      <c r="I1909" s="1" t="s">
        <v>29</v>
      </c>
      <c r="J1909" s="5">
        <v>3</v>
      </c>
      <c r="K1909" s="5" t="str">
        <f>VLOOKUP(J1909,'Svátky 2023'!A$18:B$20,2,0)</f>
        <v>jiné</v>
      </c>
      <c r="L1909" s="1" t="s">
        <v>30</v>
      </c>
      <c r="M1909" s="1" t="s">
        <v>31</v>
      </c>
      <c r="N1909" s="1" t="s">
        <v>23</v>
      </c>
      <c r="O1909">
        <f t="shared" si="87"/>
        <v>6</v>
      </c>
      <c r="P1909" t="str">
        <f t="shared" si="88"/>
        <v>ANO</v>
      </c>
      <c r="Q1909" s="4" t="str">
        <f>IFERROR(VLOOKUP(E1909,'Svátky 2023'!B$2:B$14,1,0),"")</f>
        <v/>
      </c>
      <c r="R1909" t="str">
        <f t="shared" si="89"/>
        <v>ANO</v>
      </c>
    </row>
    <row r="1910" spans="1:18" x14ac:dyDescent="0.25">
      <c r="A1910" s="1" t="s">
        <v>6015</v>
      </c>
      <c r="B1910" s="1" t="s">
        <v>6016</v>
      </c>
      <c r="C1910" s="1" t="s">
        <v>6017</v>
      </c>
      <c r="D1910" s="1" t="s">
        <v>48</v>
      </c>
      <c r="E1910" s="4">
        <v>45012</v>
      </c>
      <c r="F1910" s="8">
        <v>0.78263888888888899</v>
      </c>
      <c r="G1910" s="4">
        <v>45020</v>
      </c>
      <c r="H1910" s="1" t="s">
        <v>1227</v>
      </c>
      <c r="I1910" s="1" t="s">
        <v>51</v>
      </c>
      <c r="J1910" s="5">
        <v>3</v>
      </c>
      <c r="K1910" s="5" t="str">
        <f>VLOOKUP(J1910,'Svátky 2023'!A$18:B$20,2,0)</f>
        <v>jiné</v>
      </c>
      <c r="L1910" s="1" t="s">
        <v>31</v>
      </c>
      <c r="M1910" s="1" t="s">
        <v>22</v>
      </c>
      <c r="N1910" s="1" t="s">
        <v>23</v>
      </c>
      <c r="O1910">
        <f t="shared" si="87"/>
        <v>1</v>
      </c>
      <c r="P1910" t="str">
        <f t="shared" si="88"/>
        <v>ANO</v>
      </c>
      <c r="Q1910" s="4" t="str">
        <f>IFERROR(VLOOKUP(E1910,'Svátky 2023'!B$2:B$14,1,0),"")</f>
        <v/>
      </c>
      <c r="R1910" t="str">
        <f t="shared" si="89"/>
        <v>ANO</v>
      </c>
    </row>
    <row r="1911" spans="1:18" x14ac:dyDescent="0.25">
      <c r="A1911" s="1" t="s">
        <v>6018</v>
      </c>
      <c r="B1911" s="1" t="s">
        <v>6019</v>
      </c>
      <c r="C1911" s="1" t="s">
        <v>6020</v>
      </c>
      <c r="D1911" s="1" t="s">
        <v>48</v>
      </c>
      <c r="E1911" s="4">
        <v>45012</v>
      </c>
      <c r="F1911" s="8">
        <v>0.84166666666666667</v>
      </c>
      <c r="G1911" s="4">
        <v>45020</v>
      </c>
      <c r="H1911" s="1" t="s">
        <v>1059</v>
      </c>
      <c r="I1911" s="1" t="s">
        <v>120</v>
      </c>
      <c r="J1911" s="5">
        <v>3</v>
      </c>
      <c r="K1911" s="5" t="str">
        <f>VLOOKUP(J1911,'Svátky 2023'!A$18:B$20,2,0)</f>
        <v>jiné</v>
      </c>
      <c r="L1911" s="1" t="s">
        <v>30</v>
      </c>
      <c r="M1911" s="1" t="s">
        <v>31</v>
      </c>
      <c r="N1911" s="1" t="s">
        <v>23</v>
      </c>
      <c r="O1911">
        <f t="shared" si="87"/>
        <v>1</v>
      </c>
      <c r="P1911" t="str">
        <f t="shared" si="88"/>
        <v>ANO</v>
      </c>
      <c r="Q1911" s="4" t="str">
        <f>IFERROR(VLOOKUP(E1911,'Svátky 2023'!B$2:B$14,1,0),"")</f>
        <v/>
      </c>
      <c r="R1911" t="str">
        <f t="shared" si="89"/>
        <v>ANO</v>
      </c>
    </row>
    <row r="1912" spans="1:18" x14ac:dyDescent="0.25">
      <c r="A1912" s="1" t="s">
        <v>6021</v>
      </c>
      <c r="B1912" s="1" t="s">
        <v>6022</v>
      </c>
      <c r="C1912" s="1" t="s">
        <v>6023</v>
      </c>
      <c r="D1912" s="1" t="s">
        <v>35</v>
      </c>
      <c r="E1912" s="4">
        <v>45013</v>
      </c>
      <c r="F1912" s="8">
        <v>0.65833333333333333</v>
      </c>
      <c r="G1912" s="4">
        <v>45020</v>
      </c>
      <c r="H1912" s="1" t="s">
        <v>17</v>
      </c>
      <c r="I1912" s="1" t="s">
        <v>38</v>
      </c>
      <c r="J1912" s="5">
        <v>1</v>
      </c>
      <c r="K1912" s="5" t="str">
        <f>VLOOKUP(J1912,'Svátky 2023'!A$18:B$20,2,0)</f>
        <v>neodkladné</v>
      </c>
      <c r="L1912" s="1" t="s">
        <v>30</v>
      </c>
      <c r="M1912" s="1" t="s">
        <v>22</v>
      </c>
      <c r="N1912" s="1" t="s">
        <v>23</v>
      </c>
      <c r="O1912">
        <f t="shared" si="87"/>
        <v>2</v>
      </c>
      <c r="P1912" t="str">
        <f t="shared" si="88"/>
        <v>ANO</v>
      </c>
      <c r="Q1912" s="4" t="str">
        <f>IFERROR(VLOOKUP(E1912,'Svátky 2023'!B$2:B$14,1,0),"")</f>
        <v/>
      </c>
      <c r="R1912" t="str">
        <f t="shared" si="89"/>
        <v>ANO</v>
      </c>
    </row>
    <row r="1913" spans="1:18" x14ac:dyDescent="0.25">
      <c r="A1913" s="1" t="s">
        <v>6024</v>
      </c>
      <c r="B1913" s="1" t="s">
        <v>6025</v>
      </c>
      <c r="C1913" s="1" t="s">
        <v>6026</v>
      </c>
      <c r="D1913" s="1" t="s">
        <v>257</v>
      </c>
      <c r="E1913" s="4">
        <v>45015</v>
      </c>
      <c r="F1913" s="8">
        <v>0.48749999999999999</v>
      </c>
      <c r="G1913" s="4">
        <v>45020</v>
      </c>
      <c r="H1913" s="1" t="s">
        <v>2630</v>
      </c>
      <c r="I1913" s="1" t="s">
        <v>51</v>
      </c>
      <c r="J1913" s="5">
        <v>2</v>
      </c>
      <c r="K1913" s="5" t="str">
        <f>VLOOKUP(J1913,'Svátky 2023'!A$18:B$20,2,0)</f>
        <v>plánované</v>
      </c>
      <c r="L1913" s="1" t="s">
        <v>21</v>
      </c>
      <c r="M1913" s="1" t="s">
        <v>22</v>
      </c>
      <c r="N1913" s="1" t="s">
        <v>23</v>
      </c>
      <c r="O1913">
        <f t="shared" si="87"/>
        <v>4</v>
      </c>
      <c r="P1913" t="str">
        <f t="shared" si="88"/>
        <v>NE</v>
      </c>
      <c r="Q1913" s="4" t="str">
        <f>IFERROR(VLOOKUP(E1913,'Svátky 2023'!B$2:B$14,1,0),"")</f>
        <v/>
      </c>
      <c r="R1913" t="str">
        <f t="shared" si="89"/>
        <v/>
      </c>
    </row>
    <row r="1914" spans="1:18" x14ac:dyDescent="0.25">
      <c r="A1914" s="1" t="s">
        <v>6027</v>
      </c>
      <c r="B1914" s="1" t="s">
        <v>6028</v>
      </c>
      <c r="C1914" s="1" t="s">
        <v>6029</v>
      </c>
      <c r="D1914" s="1" t="s">
        <v>257</v>
      </c>
      <c r="E1914" s="4">
        <v>45015</v>
      </c>
      <c r="F1914" s="8">
        <v>0.6</v>
      </c>
      <c r="G1914" s="4">
        <v>45020</v>
      </c>
      <c r="H1914" s="1" t="s">
        <v>2615</v>
      </c>
      <c r="I1914" s="1" t="s">
        <v>120</v>
      </c>
      <c r="J1914" s="5">
        <v>3</v>
      </c>
      <c r="K1914" s="5" t="str">
        <f>VLOOKUP(J1914,'Svátky 2023'!A$18:B$20,2,0)</f>
        <v>jiné</v>
      </c>
      <c r="L1914" s="1" t="s">
        <v>30</v>
      </c>
      <c r="M1914" s="1" t="s">
        <v>31</v>
      </c>
      <c r="N1914" s="1" t="s">
        <v>23</v>
      </c>
      <c r="O1914">
        <f t="shared" si="87"/>
        <v>4</v>
      </c>
      <c r="P1914" t="str">
        <f t="shared" si="88"/>
        <v>NE</v>
      </c>
      <c r="Q1914" s="4" t="str">
        <f>IFERROR(VLOOKUP(E1914,'Svátky 2023'!B$2:B$14,1,0),"")</f>
        <v/>
      </c>
      <c r="R1914" t="str">
        <f t="shared" si="89"/>
        <v/>
      </c>
    </row>
    <row r="1915" spans="1:18" x14ac:dyDescent="0.25">
      <c r="A1915" s="1" t="s">
        <v>6030</v>
      </c>
      <c r="B1915" s="1" t="s">
        <v>6031</v>
      </c>
      <c r="C1915" s="1" t="s">
        <v>6032</v>
      </c>
      <c r="D1915" s="1" t="s">
        <v>35</v>
      </c>
      <c r="E1915" s="4">
        <v>45018</v>
      </c>
      <c r="F1915" s="8">
        <v>5.5555555555555552E-2</v>
      </c>
      <c r="G1915" s="4">
        <v>45020</v>
      </c>
      <c r="H1915" s="1" t="s">
        <v>129</v>
      </c>
      <c r="I1915" s="1" t="s">
        <v>38</v>
      </c>
      <c r="J1915" s="5">
        <v>3</v>
      </c>
      <c r="K1915" s="5" t="str">
        <f>VLOOKUP(J1915,'Svátky 2023'!A$18:B$20,2,0)</f>
        <v>jiné</v>
      </c>
      <c r="L1915" s="1" t="s">
        <v>30</v>
      </c>
      <c r="M1915" s="1" t="s">
        <v>22</v>
      </c>
      <c r="N1915" s="1" t="s">
        <v>23</v>
      </c>
      <c r="O1915">
        <f t="shared" si="87"/>
        <v>7</v>
      </c>
      <c r="P1915" t="str">
        <f t="shared" si="88"/>
        <v>ANO</v>
      </c>
      <c r="Q1915" s="4" t="str">
        <f>IFERROR(VLOOKUP(E1915,'Svátky 2023'!B$2:B$14,1,0),"")</f>
        <v/>
      </c>
      <c r="R1915" t="str">
        <f t="shared" si="89"/>
        <v>ANO</v>
      </c>
    </row>
    <row r="1916" spans="1:18" x14ac:dyDescent="0.25">
      <c r="A1916" s="1" t="s">
        <v>6033</v>
      </c>
      <c r="B1916" s="1" t="s">
        <v>6034</v>
      </c>
      <c r="C1916" s="1" t="s">
        <v>6035</v>
      </c>
      <c r="D1916" s="1" t="s">
        <v>35</v>
      </c>
      <c r="E1916" s="4">
        <v>45018</v>
      </c>
      <c r="F1916" s="8">
        <v>5.6250000000000001E-2</v>
      </c>
      <c r="G1916" s="4">
        <v>45020</v>
      </c>
      <c r="H1916" s="1" t="s">
        <v>1578</v>
      </c>
      <c r="I1916" s="1" t="s">
        <v>44</v>
      </c>
      <c r="J1916" s="5">
        <v>3</v>
      </c>
      <c r="K1916" s="5" t="str">
        <f>VLOOKUP(J1916,'Svátky 2023'!A$18:B$20,2,0)</f>
        <v>jiné</v>
      </c>
      <c r="L1916" s="1" t="s">
        <v>30</v>
      </c>
      <c r="M1916" s="1" t="s">
        <v>31</v>
      </c>
      <c r="N1916" s="1" t="s">
        <v>23</v>
      </c>
      <c r="O1916">
        <f t="shared" si="87"/>
        <v>7</v>
      </c>
      <c r="P1916" t="str">
        <f t="shared" si="88"/>
        <v>ANO</v>
      </c>
      <c r="Q1916" s="4" t="str">
        <f>IFERROR(VLOOKUP(E1916,'Svátky 2023'!B$2:B$14,1,0),"")</f>
        <v/>
      </c>
      <c r="R1916" t="str">
        <f t="shared" si="89"/>
        <v>ANO</v>
      </c>
    </row>
    <row r="1917" spans="1:18" x14ac:dyDescent="0.25">
      <c r="A1917" s="1" t="s">
        <v>6036</v>
      </c>
      <c r="B1917" s="1" t="s">
        <v>6037</v>
      </c>
      <c r="C1917" s="1" t="s">
        <v>6038</v>
      </c>
      <c r="D1917" s="1" t="s">
        <v>35</v>
      </c>
      <c r="E1917" s="4">
        <v>45018</v>
      </c>
      <c r="F1917" s="8">
        <v>0.55138888888888882</v>
      </c>
      <c r="G1917" s="4">
        <v>45020</v>
      </c>
      <c r="H1917" s="1" t="s">
        <v>191</v>
      </c>
      <c r="I1917" s="1" t="s">
        <v>145</v>
      </c>
      <c r="J1917" s="5">
        <v>3</v>
      </c>
      <c r="K1917" s="5" t="str">
        <f>VLOOKUP(J1917,'Svátky 2023'!A$18:B$20,2,0)</f>
        <v>jiné</v>
      </c>
      <c r="L1917" s="1" t="s">
        <v>30</v>
      </c>
      <c r="M1917" s="1" t="s">
        <v>31</v>
      </c>
      <c r="N1917" s="1" t="s">
        <v>23</v>
      </c>
      <c r="O1917">
        <f t="shared" si="87"/>
        <v>7</v>
      </c>
      <c r="P1917" t="str">
        <f t="shared" si="88"/>
        <v>NE</v>
      </c>
      <c r="Q1917" s="4" t="str">
        <f>IFERROR(VLOOKUP(E1917,'Svátky 2023'!B$2:B$14,1,0),"")</f>
        <v/>
      </c>
      <c r="R1917" t="str">
        <f t="shared" si="89"/>
        <v>ANO</v>
      </c>
    </row>
    <row r="1918" spans="1:18" x14ac:dyDescent="0.25">
      <c r="A1918" s="1" t="s">
        <v>6039</v>
      </c>
      <c r="B1918" s="1" t="s">
        <v>6040</v>
      </c>
      <c r="C1918" s="1" t="s">
        <v>6041</v>
      </c>
      <c r="D1918" s="1" t="s">
        <v>64</v>
      </c>
      <c r="E1918" s="4">
        <v>45018</v>
      </c>
      <c r="F1918" s="8">
        <v>0.57013888888888886</v>
      </c>
      <c r="G1918" s="4">
        <v>45020</v>
      </c>
      <c r="H1918" s="1" t="s">
        <v>1112</v>
      </c>
      <c r="I1918" s="1" t="s">
        <v>145</v>
      </c>
      <c r="J1918" s="5">
        <v>3</v>
      </c>
      <c r="K1918" s="5" t="str">
        <f>VLOOKUP(J1918,'Svátky 2023'!A$18:B$20,2,0)</f>
        <v>jiné</v>
      </c>
      <c r="L1918" s="1" t="s">
        <v>30</v>
      </c>
      <c r="M1918" s="1" t="s">
        <v>31</v>
      </c>
      <c r="N1918" s="1" t="s">
        <v>23</v>
      </c>
      <c r="O1918">
        <f t="shared" si="87"/>
        <v>7</v>
      </c>
      <c r="P1918" t="str">
        <f t="shared" si="88"/>
        <v>NE</v>
      </c>
      <c r="Q1918" s="4" t="str">
        <f>IFERROR(VLOOKUP(E1918,'Svátky 2023'!B$2:B$14,1,0),"")</f>
        <v/>
      </c>
      <c r="R1918" t="str">
        <f t="shared" si="89"/>
        <v>ANO</v>
      </c>
    </row>
    <row r="1919" spans="1:18" x14ac:dyDescent="0.25">
      <c r="A1919" s="1" t="s">
        <v>6042</v>
      </c>
      <c r="B1919" s="1" t="s">
        <v>6043</v>
      </c>
      <c r="C1919" s="1" t="s">
        <v>6044</v>
      </c>
      <c r="D1919" s="1" t="s">
        <v>48</v>
      </c>
      <c r="E1919" s="4">
        <v>45018</v>
      </c>
      <c r="F1919" s="8">
        <v>0.5805555555555556</v>
      </c>
      <c r="G1919" s="4">
        <v>45020</v>
      </c>
      <c r="H1919" s="1" t="s">
        <v>343</v>
      </c>
      <c r="I1919" s="1" t="s">
        <v>145</v>
      </c>
      <c r="J1919" s="5">
        <v>3</v>
      </c>
      <c r="K1919" s="5" t="str">
        <f>VLOOKUP(J1919,'Svátky 2023'!A$18:B$20,2,0)</f>
        <v>jiné</v>
      </c>
      <c r="L1919" s="1" t="s">
        <v>30</v>
      </c>
      <c r="M1919" s="1" t="s">
        <v>31</v>
      </c>
      <c r="N1919" s="1" t="s">
        <v>23</v>
      </c>
      <c r="O1919">
        <f t="shared" si="87"/>
        <v>7</v>
      </c>
      <c r="P1919" t="str">
        <f t="shared" si="88"/>
        <v>NE</v>
      </c>
      <c r="Q1919" s="4" t="str">
        <f>IFERROR(VLOOKUP(E1919,'Svátky 2023'!B$2:B$14,1,0),"")</f>
        <v/>
      </c>
      <c r="R1919" t="str">
        <f t="shared" si="89"/>
        <v>ANO</v>
      </c>
    </row>
    <row r="1920" spans="1:18" x14ac:dyDescent="0.25">
      <c r="A1920" s="1" t="s">
        <v>6045</v>
      </c>
      <c r="B1920" s="1" t="s">
        <v>6046</v>
      </c>
      <c r="C1920" s="1" t="s">
        <v>6047</v>
      </c>
      <c r="D1920" s="1" t="s">
        <v>35</v>
      </c>
      <c r="E1920" s="4">
        <v>45018</v>
      </c>
      <c r="F1920" s="8">
        <v>0.59513888888888888</v>
      </c>
      <c r="G1920" s="4">
        <v>45020</v>
      </c>
      <c r="H1920" s="1" t="s">
        <v>144</v>
      </c>
      <c r="I1920" s="1" t="s">
        <v>151</v>
      </c>
      <c r="J1920" s="5">
        <v>2</v>
      </c>
      <c r="K1920" s="5" t="str">
        <f>VLOOKUP(J1920,'Svátky 2023'!A$18:B$20,2,0)</f>
        <v>plánované</v>
      </c>
      <c r="L1920" s="1" t="s">
        <v>21</v>
      </c>
      <c r="M1920" s="1" t="s">
        <v>22</v>
      </c>
      <c r="N1920" s="1" t="s">
        <v>23</v>
      </c>
      <c r="O1920">
        <f t="shared" si="87"/>
        <v>7</v>
      </c>
      <c r="P1920" t="str">
        <f t="shared" si="88"/>
        <v>NE</v>
      </c>
      <c r="Q1920" s="4" t="str">
        <f>IFERROR(VLOOKUP(E1920,'Svátky 2023'!B$2:B$14,1,0),"")</f>
        <v/>
      </c>
      <c r="R1920" t="str">
        <f t="shared" si="89"/>
        <v>ANO</v>
      </c>
    </row>
    <row r="1921" spans="1:18" x14ac:dyDescent="0.25">
      <c r="A1921" s="1" t="s">
        <v>6048</v>
      </c>
      <c r="B1921" s="1" t="s">
        <v>6049</v>
      </c>
      <c r="C1921" s="1" t="s">
        <v>6050</v>
      </c>
      <c r="D1921" s="1" t="s">
        <v>64</v>
      </c>
      <c r="E1921" s="4">
        <v>45018</v>
      </c>
      <c r="F1921" s="8">
        <v>0.59791666666666665</v>
      </c>
      <c r="G1921" s="4">
        <v>45020</v>
      </c>
      <c r="H1921" s="1" t="s">
        <v>129</v>
      </c>
      <c r="I1921" s="1" t="s">
        <v>51</v>
      </c>
      <c r="J1921" s="5">
        <v>2</v>
      </c>
      <c r="K1921" s="5" t="str">
        <f>VLOOKUP(J1921,'Svátky 2023'!A$18:B$20,2,0)</f>
        <v>plánované</v>
      </c>
      <c r="L1921" s="1" t="s">
        <v>21</v>
      </c>
      <c r="M1921" s="1" t="s">
        <v>22</v>
      </c>
      <c r="N1921" s="1" t="s">
        <v>23</v>
      </c>
      <c r="O1921">
        <f t="shared" si="87"/>
        <v>7</v>
      </c>
      <c r="P1921" t="str">
        <f t="shared" si="88"/>
        <v>NE</v>
      </c>
      <c r="Q1921" s="4" t="str">
        <f>IFERROR(VLOOKUP(E1921,'Svátky 2023'!B$2:B$14,1,0),"")</f>
        <v/>
      </c>
      <c r="R1921" t="str">
        <f t="shared" si="89"/>
        <v>ANO</v>
      </c>
    </row>
    <row r="1922" spans="1:18" x14ac:dyDescent="0.25">
      <c r="A1922" s="1" t="s">
        <v>6051</v>
      </c>
      <c r="B1922" s="1" t="s">
        <v>6052</v>
      </c>
      <c r="C1922" s="1" t="s">
        <v>6053</v>
      </c>
      <c r="D1922" s="1" t="s">
        <v>64</v>
      </c>
      <c r="E1922" s="4">
        <v>45018</v>
      </c>
      <c r="F1922" s="8">
        <v>0.60138888888888886</v>
      </c>
      <c r="G1922" s="4">
        <v>45020</v>
      </c>
      <c r="H1922" s="1" t="s">
        <v>1739</v>
      </c>
      <c r="I1922" s="1" t="s">
        <v>151</v>
      </c>
      <c r="J1922" s="5">
        <v>2</v>
      </c>
      <c r="K1922" s="5" t="str">
        <f>VLOOKUP(J1922,'Svátky 2023'!A$18:B$20,2,0)</f>
        <v>plánované</v>
      </c>
      <c r="L1922" s="1" t="s">
        <v>21</v>
      </c>
      <c r="M1922" s="1" t="s">
        <v>22</v>
      </c>
      <c r="N1922" s="1" t="s">
        <v>23</v>
      </c>
      <c r="O1922">
        <f t="shared" si="87"/>
        <v>7</v>
      </c>
      <c r="P1922" t="str">
        <f t="shared" si="88"/>
        <v>NE</v>
      </c>
      <c r="Q1922" s="4" t="str">
        <f>IFERROR(VLOOKUP(E1922,'Svátky 2023'!B$2:B$14,1,0),"")</f>
        <v/>
      </c>
      <c r="R1922" t="str">
        <f t="shared" si="89"/>
        <v>ANO</v>
      </c>
    </row>
    <row r="1923" spans="1:18" x14ac:dyDescent="0.25">
      <c r="A1923" s="1" t="s">
        <v>6054</v>
      </c>
      <c r="B1923" s="1" t="s">
        <v>6055</v>
      </c>
      <c r="C1923" s="1" t="s">
        <v>6056</v>
      </c>
      <c r="D1923" s="1" t="s">
        <v>64</v>
      </c>
      <c r="E1923" s="4">
        <v>45018</v>
      </c>
      <c r="F1923" s="8">
        <v>0.60416666666666663</v>
      </c>
      <c r="G1923" s="4">
        <v>45020</v>
      </c>
      <c r="H1923" s="1" t="s">
        <v>402</v>
      </c>
      <c r="I1923" s="1" t="s">
        <v>151</v>
      </c>
      <c r="J1923" s="5">
        <v>2</v>
      </c>
      <c r="K1923" s="5" t="str">
        <f>VLOOKUP(J1923,'Svátky 2023'!A$18:B$20,2,0)</f>
        <v>plánované</v>
      </c>
      <c r="L1923" s="1" t="s">
        <v>21</v>
      </c>
      <c r="M1923" s="1" t="s">
        <v>22</v>
      </c>
      <c r="N1923" s="1" t="s">
        <v>23</v>
      </c>
      <c r="O1923">
        <f t="shared" ref="O1923:O1986" si="90">WEEKDAY(E1923,2)</f>
        <v>7</v>
      </c>
      <c r="P1923" t="str">
        <f t="shared" ref="P1923:P1986" si="91">IF(F1923&gt;V$1,"ANO",IF(F1923&lt;X$1,"ANO","NE"))</f>
        <v>NE</v>
      </c>
      <c r="Q1923" s="4" t="str">
        <f>IFERROR(VLOOKUP(E1923,'Svátky 2023'!B$2:B$14,1,0),"")</f>
        <v/>
      </c>
      <c r="R1923" t="str">
        <f t="shared" ref="R1923:R1986" si="92">IF(OR(O1923&gt;5,P1923="ANO",Q1923&lt;&gt;""),"ANO","")</f>
        <v>ANO</v>
      </c>
    </row>
    <row r="1924" spans="1:18" x14ac:dyDescent="0.25">
      <c r="A1924" s="1" t="s">
        <v>6057</v>
      </c>
      <c r="B1924" s="1" t="s">
        <v>6058</v>
      </c>
      <c r="C1924" s="1" t="s">
        <v>6059</v>
      </c>
      <c r="D1924" s="1" t="s">
        <v>48</v>
      </c>
      <c r="E1924" s="4">
        <v>45018</v>
      </c>
      <c r="F1924" s="8">
        <v>0.60763888888888895</v>
      </c>
      <c r="G1924" s="4">
        <v>45020</v>
      </c>
      <c r="H1924" s="1" t="s">
        <v>1299</v>
      </c>
      <c r="I1924" s="1" t="s">
        <v>151</v>
      </c>
      <c r="J1924" s="5">
        <v>2</v>
      </c>
      <c r="K1924" s="5" t="str">
        <f>VLOOKUP(J1924,'Svátky 2023'!A$18:B$20,2,0)</f>
        <v>plánované</v>
      </c>
      <c r="L1924" s="1" t="s">
        <v>21</v>
      </c>
      <c r="M1924" s="1" t="s">
        <v>22</v>
      </c>
      <c r="N1924" s="1" t="s">
        <v>23</v>
      </c>
      <c r="O1924">
        <f t="shared" si="90"/>
        <v>7</v>
      </c>
      <c r="P1924" t="str">
        <f t="shared" si="91"/>
        <v>NE</v>
      </c>
      <c r="Q1924" s="4" t="str">
        <f>IFERROR(VLOOKUP(E1924,'Svátky 2023'!B$2:B$14,1,0),"")</f>
        <v/>
      </c>
      <c r="R1924" t="str">
        <f t="shared" si="92"/>
        <v>ANO</v>
      </c>
    </row>
    <row r="1925" spans="1:18" x14ac:dyDescent="0.25">
      <c r="A1925" s="1" t="s">
        <v>6060</v>
      </c>
      <c r="B1925" s="1" t="s">
        <v>6061</v>
      </c>
      <c r="C1925" s="1" t="s">
        <v>6062</v>
      </c>
      <c r="D1925" s="1" t="s">
        <v>35</v>
      </c>
      <c r="E1925" s="4">
        <v>45018</v>
      </c>
      <c r="F1925" s="8">
        <v>0.61388888888888882</v>
      </c>
      <c r="G1925" s="4">
        <v>45020</v>
      </c>
      <c r="H1925" s="1" t="s">
        <v>2672</v>
      </c>
      <c r="I1925" s="1" t="s">
        <v>151</v>
      </c>
      <c r="J1925" s="5">
        <v>2</v>
      </c>
      <c r="K1925" s="5" t="str">
        <f>VLOOKUP(J1925,'Svátky 2023'!A$18:B$20,2,0)</f>
        <v>plánované</v>
      </c>
      <c r="L1925" s="1" t="s">
        <v>21</v>
      </c>
      <c r="M1925" s="1" t="s">
        <v>22</v>
      </c>
      <c r="N1925" s="1" t="s">
        <v>23</v>
      </c>
      <c r="O1925">
        <f t="shared" si="90"/>
        <v>7</v>
      </c>
      <c r="P1925" t="str">
        <f t="shared" si="91"/>
        <v>NE</v>
      </c>
      <c r="Q1925" s="4" t="str">
        <f>IFERROR(VLOOKUP(E1925,'Svátky 2023'!B$2:B$14,1,0),"")</f>
        <v/>
      </c>
      <c r="R1925" t="str">
        <f t="shared" si="92"/>
        <v>ANO</v>
      </c>
    </row>
    <row r="1926" spans="1:18" x14ac:dyDescent="0.25">
      <c r="A1926" s="1" t="s">
        <v>6063</v>
      </c>
      <c r="B1926" s="1" t="s">
        <v>6064</v>
      </c>
      <c r="C1926" s="1" t="s">
        <v>6065</v>
      </c>
      <c r="D1926" s="1" t="s">
        <v>48</v>
      </c>
      <c r="E1926" s="4">
        <v>45018</v>
      </c>
      <c r="F1926" s="8">
        <v>0.61597222222222225</v>
      </c>
      <c r="G1926" s="4">
        <v>45020</v>
      </c>
      <c r="H1926" s="1" t="s">
        <v>2949</v>
      </c>
      <c r="I1926" s="1" t="s">
        <v>145</v>
      </c>
      <c r="J1926" s="5">
        <v>3</v>
      </c>
      <c r="K1926" s="5" t="str">
        <f>VLOOKUP(J1926,'Svátky 2023'!A$18:B$20,2,0)</f>
        <v>jiné</v>
      </c>
      <c r="L1926" s="1" t="s">
        <v>30</v>
      </c>
      <c r="M1926" s="1" t="s">
        <v>31</v>
      </c>
      <c r="N1926" s="1" t="s">
        <v>23</v>
      </c>
      <c r="O1926">
        <f t="shared" si="90"/>
        <v>7</v>
      </c>
      <c r="P1926" t="str">
        <f t="shared" si="91"/>
        <v>NE</v>
      </c>
      <c r="Q1926" s="4" t="str">
        <f>IFERROR(VLOOKUP(E1926,'Svátky 2023'!B$2:B$14,1,0),"")</f>
        <v/>
      </c>
      <c r="R1926" t="str">
        <f t="shared" si="92"/>
        <v>ANO</v>
      </c>
    </row>
    <row r="1927" spans="1:18" x14ac:dyDescent="0.25">
      <c r="A1927" s="1" t="s">
        <v>6066</v>
      </c>
      <c r="B1927" s="1" t="s">
        <v>6067</v>
      </c>
      <c r="C1927" s="1" t="s">
        <v>6068</v>
      </c>
      <c r="D1927" s="1" t="s">
        <v>16</v>
      </c>
      <c r="E1927" s="4">
        <v>45018</v>
      </c>
      <c r="F1927" s="8">
        <v>0.62013888888888891</v>
      </c>
      <c r="G1927" s="4">
        <v>45020</v>
      </c>
      <c r="H1927" s="1" t="s">
        <v>1232</v>
      </c>
      <c r="I1927" s="1" t="s">
        <v>151</v>
      </c>
      <c r="J1927" s="5">
        <v>2</v>
      </c>
      <c r="K1927" s="5" t="str">
        <f>VLOOKUP(J1927,'Svátky 2023'!A$18:B$20,2,0)</f>
        <v>plánované</v>
      </c>
      <c r="L1927" s="1" t="s">
        <v>21</v>
      </c>
      <c r="M1927" s="1" t="s">
        <v>22</v>
      </c>
      <c r="N1927" s="1" t="s">
        <v>23</v>
      </c>
      <c r="O1927">
        <f t="shared" si="90"/>
        <v>7</v>
      </c>
      <c r="P1927" t="str">
        <f t="shared" si="91"/>
        <v>NE</v>
      </c>
      <c r="Q1927" s="4" t="str">
        <f>IFERROR(VLOOKUP(E1927,'Svátky 2023'!B$2:B$14,1,0),"")</f>
        <v/>
      </c>
      <c r="R1927" t="str">
        <f t="shared" si="92"/>
        <v>ANO</v>
      </c>
    </row>
    <row r="1928" spans="1:18" x14ac:dyDescent="0.25">
      <c r="A1928" s="1" t="s">
        <v>6069</v>
      </c>
      <c r="B1928" s="1" t="s">
        <v>6070</v>
      </c>
      <c r="C1928" s="1" t="s">
        <v>6071</v>
      </c>
      <c r="D1928" s="1" t="s">
        <v>16</v>
      </c>
      <c r="E1928" s="4">
        <v>45018</v>
      </c>
      <c r="F1928" s="8">
        <v>0.62361111111111112</v>
      </c>
      <c r="G1928" s="4">
        <v>45020</v>
      </c>
      <c r="H1928" s="1" t="s">
        <v>170</v>
      </c>
      <c r="I1928" s="1" t="s">
        <v>145</v>
      </c>
      <c r="J1928" s="5">
        <v>3</v>
      </c>
      <c r="K1928" s="5" t="str">
        <f>VLOOKUP(J1928,'Svátky 2023'!A$18:B$20,2,0)</f>
        <v>jiné</v>
      </c>
      <c r="L1928" s="1" t="s">
        <v>30</v>
      </c>
      <c r="M1928" s="1" t="s">
        <v>31</v>
      </c>
      <c r="N1928" s="1" t="s">
        <v>23</v>
      </c>
      <c r="O1928">
        <f t="shared" si="90"/>
        <v>7</v>
      </c>
      <c r="P1928" t="str">
        <f t="shared" si="91"/>
        <v>NE</v>
      </c>
      <c r="Q1928" s="4" t="str">
        <f>IFERROR(VLOOKUP(E1928,'Svátky 2023'!B$2:B$14,1,0),"")</f>
        <v/>
      </c>
      <c r="R1928" t="str">
        <f t="shared" si="92"/>
        <v>ANO</v>
      </c>
    </row>
    <row r="1929" spans="1:18" x14ac:dyDescent="0.25">
      <c r="A1929" s="1" t="s">
        <v>6072</v>
      </c>
      <c r="B1929" s="1" t="s">
        <v>6073</v>
      </c>
      <c r="C1929" s="1" t="s">
        <v>6074</v>
      </c>
      <c r="D1929" s="1" t="s">
        <v>35</v>
      </c>
      <c r="E1929" s="4">
        <v>45018</v>
      </c>
      <c r="F1929" s="8">
        <v>0.62638888888888888</v>
      </c>
      <c r="G1929" s="4">
        <v>45020</v>
      </c>
      <c r="H1929" s="1" t="s">
        <v>344</v>
      </c>
      <c r="I1929" s="1" t="s">
        <v>151</v>
      </c>
      <c r="J1929" s="5">
        <v>2</v>
      </c>
      <c r="K1929" s="5" t="str">
        <f>VLOOKUP(J1929,'Svátky 2023'!A$18:B$20,2,0)</f>
        <v>plánované</v>
      </c>
      <c r="L1929" s="1" t="s">
        <v>21</v>
      </c>
      <c r="M1929" s="1" t="s">
        <v>22</v>
      </c>
      <c r="N1929" s="1" t="s">
        <v>23</v>
      </c>
      <c r="O1929">
        <f t="shared" si="90"/>
        <v>7</v>
      </c>
      <c r="P1929" t="str">
        <f t="shared" si="91"/>
        <v>ANO</v>
      </c>
      <c r="Q1929" s="4" t="str">
        <f>IFERROR(VLOOKUP(E1929,'Svátky 2023'!B$2:B$14,1,0),"")</f>
        <v/>
      </c>
      <c r="R1929" t="str">
        <f t="shared" si="92"/>
        <v>ANO</v>
      </c>
    </row>
    <row r="1930" spans="1:18" x14ac:dyDescent="0.25">
      <c r="A1930" s="1" t="s">
        <v>6075</v>
      </c>
      <c r="B1930" s="1" t="s">
        <v>6076</v>
      </c>
      <c r="C1930" s="1" t="s">
        <v>6077</v>
      </c>
      <c r="D1930" s="1" t="s">
        <v>35</v>
      </c>
      <c r="E1930" s="4">
        <v>45018</v>
      </c>
      <c r="F1930" s="8">
        <v>0.62986111111111109</v>
      </c>
      <c r="G1930" s="4">
        <v>45020</v>
      </c>
      <c r="H1930" s="1" t="s">
        <v>2949</v>
      </c>
      <c r="I1930" s="1" t="s">
        <v>145</v>
      </c>
      <c r="J1930" s="5">
        <v>3</v>
      </c>
      <c r="K1930" s="5" t="str">
        <f>VLOOKUP(J1930,'Svátky 2023'!A$18:B$20,2,0)</f>
        <v>jiné</v>
      </c>
      <c r="L1930" s="1" t="s">
        <v>30</v>
      </c>
      <c r="M1930" s="1" t="s">
        <v>31</v>
      </c>
      <c r="N1930" s="1" t="s">
        <v>23</v>
      </c>
      <c r="O1930">
        <f t="shared" si="90"/>
        <v>7</v>
      </c>
      <c r="P1930" t="str">
        <f t="shared" si="91"/>
        <v>ANO</v>
      </c>
      <c r="Q1930" s="4" t="str">
        <f>IFERROR(VLOOKUP(E1930,'Svátky 2023'!B$2:B$14,1,0),"")</f>
        <v/>
      </c>
      <c r="R1930" t="str">
        <f t="shared" si="92"/>
        <v>ANO</v>
      </c>
    </row>
    <row r="1931" spans="1:18" x14ac:dyDescent="0.25">
      <c r="A1931" s="1" t="s">
        <v>6078</v>
      </c>
      <c r="B1931" s="1" t="s">
        <v>6079</v>
      </c>
      <c r="C1931" s="1" t="s">
        <v>6080</v>
      </c>
      <c r="D1931" s="1" t="s">
        <v>35</v>
      </c>
      <c r="E1931" s="4">
        <v>45018</v>
      </c>
      <c r="F1931" s="8">
        <v>0.63263888888888886</v>
      </c>
      <c r="G1931" s="4">
        <v>45020</v>
      </c>
      <c r="H1931" s="1" t="s">
        <v>3660</v>
      </c>
      <c r="I1931" s="1" t="s">
        <v>51</v>
      </c>
      <c r="J1931" s="5">
        <v>2</v>
      </c>
      <c r="K1931" s="5" t="str">
        <f>VLOOKUP(J1931,'Svátky 2023'!A$18:B$20,2,0)</f>
        <v>plánované</v>
      </c>
      <c r="L1931" s="1" t="s">
        <v>21</v>
      </c>
      <c r="M1931" s="1" t="s">
        <v>22</v>
      </c>
      <c r="N1931" s="1" t="s">
        <v>23</v>
      </c>
      <c r="O1931">
        <f t="shared" si="90"/>
        <v>7</v>
      </c>
      <c r="P1931" t="str">
        <f t="shared" si="91"/>
        <v>ANO</v>
      </c>
      <c r="Q1931" s="4" t="str">
        <f>IFERROR(VLOOKUP(E1931,'Svátky 2023'!B$2:B$14,1,0),"")</f>
        <v/>
      </c>
      <c r="R1931" t="str">
        <f t="shared" si="92"/>
        <v>ANO</v>
      </c>
    </row>
    <row r="1932" spans="1:18" x14ac:dyDescent="0.25">
      <c r="A1932" s="1" t="s">
        <v>6081</v>
      </c>
      <c r="B1932" s="1" t="s">
        <v>6082</v>
      </c>
      <c r="C1932" s="1" t="s">
        <v>6083</v>
      </c>
      <c r="D1932" s="1" t="s">
        <v>35</v>
      </c>
      <c r="E1932" s="4">
        <v>45018</v>
      </c>
      <c r="F1932" s="8">
        <v>0.63750000000000007</v>
      </c>
      <c r="G1932" s="4">
        <v>45020</v>
      </c>
      <c r="H1932" s="1" t="s">
        <v>2975</v>
      </c>
      <c r="I1932" s="1" t="s">
        <v>120</v>
      </c>
      <c r="J1932" s="5">
        <v>3</v>
      </c>
      <c r="K1932" s="5" t="str">
        <f>VLOOKUP(J1932,'Svátky 2023'!A$18:B$20,2,0)</f>
        <v>jiné</v>
      </c>
      <c r="L1932" s="1" t="s">
        <v>30</v>
      </c>
      <c r="M1932" s="1" t="s">
        <v>31</v>
      </c>
      <c r="N1932" s="1" t="s">
        <v>23</v>
      </c>
      <c r="O1932">
        <f t="shared" si="90"/>
        <v>7</v>
      </c>
      <c r="P1932" t="str">
        <f t="shared" si="91"/>
        <v>ANO</v>
      </c>
      <c r="Q1932" s="4" t="str">
        <f>IFERROR(VLOOKUP(E1932,'Svátky 2023'!B$2:B$14,1,0),"")</f>
        <v/>
      </c>
      <c r="R1932" t="str">
        <f t="shared" si="92"/>
        <v>ANO</v>
      </c>
    </row>
    <row r="1933" spans="1:18" x14ac:dyDescent="0.25">
      <c r="A1933" s="1" t="s">
        <v>6084</v>
      </c>
      <c r="B1933" s="1" t="s">
        <v>6085</v>
      </c>
      <c r="C1933" s="1" t="s">
        <v>6086</v>
      </c>
      <c r="D1933" s="1" t="s">
        <v>48</v>
      </c>
      <c r="E1933" s="4">
        <v>45018</v>
      </c>
      <c r="F1933" s="8">
        <v>0.75694444444444453</v>
      </c>
      <c r="G1933" s="4">
        <v>45020</v>
      </c>
      <c r="H1933" s="1" t="s">
        <v>17</v>
      </c>
      <c r="I1933" s="1" t="s">
        <v>38</v>
      </c>
      <c r="J1933" s="5">
        <v>3</v>
      </c>
      <c r="K1933" s="5" t="str">
        <f>VLOOKUP(J1933,'Svátky 2023'!A$18:B$20,2,0)</f>
        <v>jiné</v>
      </c>
      <c r="L1933" s="1" t="s">
        <v>30</v>
      </c>
      <c r="M1933" s="1" t="s">
        <v>22</v>
      </c>
      <c r="N1933" s="1" t="s">
        <v>23</v>
      </c>
      <c r="O1933">
        <f t="shared" si="90"/>
        <v>7</v>
      </c>
      <c r="P1933" t="str">
        <f t="shared" si="91"/>
        <v>ANO</v>
      </c>
      <c r="Q1933" s="4" t="str">
        <f>IFERROR(VLOOKUP(E1933,'Svátky 2023'!B$2:B$14,1,0),"")</f>
        <v/>
      </c>
      <c r="R1933" t="str">
        <f t="shared" si="92"/>
        <v>ANO</v>
      </c>
    </row>
    <row r="1934" spans="1:18" x14ac:dyDescent="0.25">
      <c r="A1934" s="1" t="s">
        <v>6087</v>
      </c>
      <c r="B1934" s="1" t="s">
        <v>6088</v>
      </c>
      <c r="C1934" s="1" t="s">
        <v>6089</v>
      </c>
      <c r="D1934" s="1" t="s">
        <v>48</v>
      </c>
      <c r="E1934" s="4">
        <v>45018</v>
      </c>
      <c r="F1934" s="8">
        <v>0.75763888888888886</v>
      </c>
      <c r="G1934" s="4">
        <v>45020</v>
      </c>
      <c r="H1934" s="1" t="s">
        <v>1925</v>
      </c>
      <c r="I1934" s="1" t="s">
        <v>44</v>
      </c>
      <c r="J1934" s="5">
        <v>3</v>
      </c>
      <c r="K1934" s="5" t="str">
        <f>VLOOKUP(J1934,'Svátky 2023'!A$18:B$20,2,0)</f>
        <v>jiné</v>
      </c>
      <c r="L1934" s="1" t="s">
        <v>30</v>
      </c>
      <c r="M1934" s="1" t="s">
        <v>31</v>
      </c>
      <c r="N1934" s="1" t="s">
        <v>23</v>
      </c>
      <c r="O1934">
        <f t="shared" si="90"/>
        <v>7</v>
      </c>
      <c r="P1934" t="str">
        <f t="shared" si="91"/>
        <v>ANO</v>
      </c>
      <c r="Q1934" s="4" t="str">
        <f>IFERROR(VLOOKUP(E1934,'Svátky 2023'!B$2:B$14,1,0),"")</f>
        <v/>
      </c>
      <c r="R1934" t="str">
        <f t="shared" si="92"/>
        <v>ANO</v>
      </c>
    </row>
    <row r="1935" spans="1:18" x14ac:dyDescent="0.25">
      <c r="A1935" s="1" t="s">
        <v>6091</v>
      </c>
      <c r="B1935" s="1" t="s">
        <v>6092</v>
      </c>
      <c r="C1935" s="1" t="s">
        <v>6093</v>
      </c>
      <c r="D1935" s="1" t="s">
        <v>35</v>
      </c>
      <c r="E1935" s="4">
        <v>45019</v>
      </c>
      <c r="F1935" s="8">
        <v>0.74930555555555556</v>
      </c>
      <c r="G1935" s="4">
        <v>45020</v>
      </c>
      <c r="H1935" s="1" t="s">
        <v>6094</v>
      </c>
      <c r="I1935" s="1" t="s">
        <v>19</v>
      </c>
      <c r="J1935" s="5">
        <v>1</v>
      </c>
      <c r="K1935" s="5" t="str">
        <f>VLOOKUP(J1935,'Svátky 2023'!A$18:B$20,2,0)</f>
        <v>neodkladné</v>
      </c>
      <c r="L1935" s="1" t="s">
        <v>21</v>
      </c>
      <c r="M1935" s="1" t="s">
        <v>22</v>
      </c>
      <c r="N1935" s="1" t="s">
        <v>23</v>
      </c>
      <c r="O1935">
        <f t="shared" si="90"/>
        <v>1</v>
      </c>
      <c r="P1935" t="str">
        <f t="shared" si="91"/>
        <v>ANO</v>
      </c>
      <c r="Q1935" s="4" t="str">
        <f>IFERROR(VLOOKUP(E1935,'Svátky 2023'!B$2:B$14,1,0),"")</f>
        <v/>
      </c>
      <c r="R1935" t="str">
        <f t="shared" si="92"/>
        <v>ANO</v>
      </c>
    </row>
    <row r="1936" spans="1:18" x14ac:dyDescent="0.25">
      <c r="A1936" s="1" t="s">
        <v>6095</v>
      </c>
      <c r="B1936" s="1" t="s">
        <v>6096</v>
      </c>
      <c r="C1936" s="1" t="s">
        <v>6097</v>
      </c>
      <c r="D1936" s="1" t="s">
        <v>64</v>
      </c>
      <c r="E1936" s="4">
        <v>45019</v>
      </c>
      <c r="F1936" s="8">
        <v>0.38819444444444445</v>
      </c>
      <c r="G1936" s="4">
        <v>45021</v>
      </c>
      <c r="H1936" s="1" t="s">
        <v>607</v>
      </c>
      <c r="I1936" s="1" t="s">
        <v>151</v>
      </c>
      <c r="J1936" s="5">
        <v>2</v>
      </c>
      <c r="K1936" s="5" t="str">
        <f>VLOOKUP(J1936,'Svátky 2023'!A$18:B$20,2,0)</f>
        <v>plánované</v>
      </c>
      <c r="L1936" s="1" t="s">
        <v>21</v>
      </c>
      <c r="M1936" s="1" t="s">
        <v>31</v>
      </c>
      <c r="N1936" s="1" t="s">
        <v>23</v>
      </c>
      <c r="O1936">
        <f t="shared" si="90"/>
        <v>1</v>
      </c>
      <c r="P1936" t="str">
        <f t="shared" si="91"/>
        <v>NE</v>
      </c>
      <c r="Q1936" s="4" t="str">
        <f>IFERROR(VLOOKUP(E1936,'Svátky 2023'!B$2:B$14,1,0),"")</f>
        <v/>
      </c>
      <c r="R1936" t="str">
        <f t="shared" si="92"/>
        <v/>
      </c>
    </row>
    <row r="1937" spans="1:18" x14ac:dyDescent="0.25">
      <c r="A1937" s="1" t="s">
        <v>6098</v>
      </c>
      <c r="B1937" s="1" t="s">
        <v>6099</v>
      </c>
      <c r="C1937" s="1" t="s">
        <v>6100</v>
      </c>
      <c r="D1937" s="1" t="s">
        <v>35</v>
      </c>
      <c r="E1937" s="4">
        <v>45010</v>
      </c>
      <c r="F1937" s="8">
        <v>0.90347222222222223</v>
      </c>
      <c r="G1937" s="4">
        <v>45021</v>
      </c>
      <c r="H1937" s="1" t="s">
        <v>861</v>
      </c>
      <c r="I1937" s="1" t="s">
        <v>51</v>
      </c>
      <c r="J1937" s="5">
        <v>1</v>
      </c>
      <c r="K1937" s="5" t="str">
        <f>VLOOKUP(J1937,'Svátky 2023'!A$18:B$20,2,0)</f>
        <v>neodkladné</v>
      </c>
      <c r="L1937" s="1" t="s">
        <v>21</v>
      </c>
      <c r="M1937" s="1" t="s">
        <v>22</v>
      </c>
      <c r="N1937" s="1" t="s">
        <v>23</v>
      </c>
      <c r="O1937">
        <f t="shared" si="90"/>
        <v>6</v>
      </c>
      <c r="P1937" t="str">
        <f t="shared" si="91"/>
        <v>ANO</v>
      </c>
      <c r="Q1937" s="4" t="str">
        <f>IFERROR(VLOOKUP(E1937,'Svátky 2023'!B$2:B$14,1,0),"")</f>
        <v/>
      </c>
      <c r="R1937" t="str">
        <f t="shared" si="92"/>
        <v>ANO</v>
      </c>
    </row>
    <row r="1938" spans="1:18" x14ac:dyDescent="0.25">
      <c r="A1938" s="1" t="s">
        <v>6101</v>
      </c>
      <c r="B1938" s="1" t="s">
        <v>6102</v>
      </c>
      <c r="C1938" s="1" t="s">
        <v>6103</v>
      </c>
      <c r="D1938" s="1" t="s">
        <v>35</v>
      </c>
      <c r="E1938" s="4">
        <v>45010</v>
      </c>
      <c r="F1938" s="8">
        <v>0.90625</v>
      </c>
      <c r="G1938" s="4">
        <v>45021</v>
      </c>
      <c r="H1938" s="1" t="s">
        <v>1925</v>
      </c>
      <c r="I1938" s="1" t="s">
        <v>120</v>
      </c>
      <c r="J1938" s="5">
        <v>3</v>
      </c>
      <c r="K1938" s="5" t="str">
        <f>VLOOKUP(J1938,'Svátky 2023'!A$18:B$20,2,0)</f>
        <v>jiné</v>
      </c>
      <c r="L1938" s="1" t="s">
        <v>30</v>
      </c>
      <c r="M1938" s="1" t="s">
        <v>31</v>
      </c>
      <c r="N1938" s="1" t="s">
        <v>23</v>
      </c>
      <c r="O1938">
        <f t="shared" si="90"/>
        <v>6</v>
      </c>
      <c r="P1938" t="str">
        <f t="shared" si="91"/>
        <v>ANO</v>
      </c>
      <c r="Q1938" s="4" t="str">
        <f>IFERROR(VLOOKUP(E1938,'Svátky 2023'!B$2:B$14,1,0),"")</f>
        <v/>
      </c>
      <c r="R1938" t="str">
        <f t="shared" si="92"/>
        <v>ANO</v>
      </c>
    </row>
    <row r="1939" spans="1:18" x14ac:dyDescent="0.25">
      <c r="A1939" s="1" t="s">
        <v>6104</v>
      </c>
      <c r="B1939" s="1" t="s">
        <v>6105</v>
      </c>
      <c r="C1939" s="1" t="s">
        <v>6106</v>
      </c>
      <c r="D1939" s="1" t="s">
        <v>100</v>
      </c>
      <c r="E1939" s="4">
        <v>45012</v>
      </c>
      <c r="F1939" s="8">
        <v>0.42777777777777781</v>
      </c>
      <c r="G1939" s="4">
        <v>45021</v>
      </c>
      <c r="H1939" s="1" t="s">
        <v>65</v>
      </c>
      <c r="I1939" s="1" t="s">
        <v>51</v>
      </c>
      <c r="J1939" s="5">
        <v>2</v>
      </c>
      <c r="K1939" s="5" t="str">
        <f>VLOOKUP(J1939,'Svátky 2023'!A$18:B$20,2,0)</f>
        <v>plánované</v>
      </c>
      <c r="L1939" s="1" t="s">
        <v>21</v>
      </c>
      <c r="M1939" s="1" t="s">
        <v>22</v>
      </c>
      <c r="N1939" s="1" t="s">
        <v>23</v>
      </c>
      <c r="O1939">
        <f t="shared" si="90"/>
        <v>1</v>
      </c>
      <c r="P1939" t="str">
        <f t="shared" si="91"/>
        <v>NE</v>
      </c>
      <c r="Q1939" s="4" t="str">
        <f>IFERROR(VLOOKUP(E1939,'Svátky 2023'!B$2:B$14,1,0),"")</f>
        <v/>
      </c>
      <c r="R1939" t="str">
        <f t="shared" si="92"/>
        <v/>
      </c>
    </row>
    <row r="1940" spans="1:18" x14ac:dyDescent="0.25">
      <c r="A1940" s="1" t="s">
        <v>6107</v>
      </c>
      <c r="B1940" s="1" t="s">
        <v>6108</v>
      </c>
      <c r="C1940" s="1" t="s">
        <v>6109</v>
      </c>
      <c r="D1940" s="1" t="s">
        <v>48</v>
      </c>
      <c r="E1940" s="4">
        <v>45012</v>
      </c>
      <c r="F1940" s="8">
        <v>0.52083333333333337</v>
      </c>
      <c r="G1940" s="4">
        <v>45021</v>
      </c>
      <c r="H1940" s="1" t="s">
        <v>893</v>
      </c>
      <c r="I1940" s="1" t="s">
        <v>258</v>
      </c>
      <c r="J1940" s="5">
        <v>2</v>
      </c>
      <c r="K1940" s="5" t="str">
        <f>VLOOKUP(J1940,'Svátky 2023'!A$18:B$20,2,0)</f>
        <v>plánované</v>
      </c>
      <c r="L1940" s="1" t="s">
        <v>21</v>
      </c>
      <c r="M1940" s="1" t="s">
        <v>22</v>
      </c>
      <c r="N1940" s="1" t="s">
        <v>23</v>
      </c>
      <c r="O1940">
        <f t="shared" si="90"/>
        <v>1</v>
      </c>
      <c r="P1940" t="str">
        <f t="shared" si="91"/>
        <v>NE</v>
      </c>
      <c r="Q1940" s="4" t="str">
        <f>IFERROR(VLOOKUP(E1940,'Svátky 2023'!B$2:B$14,1,0),"")</f>
        <v/>
      </c>
      <c r="R1940" t="str">
        <f t="shared" si="92"/>
        <v/>
      </c>
    </row>
    <row r="1941" spans="1:18" x14ac:dyDescent="0.25">
      <c r="A1941" s="1" t="s">
        <v>6110</v>
      </c>
      <c r="B1941" s="1" t="s">
        <v>6111</v>
      </c>
      <c r="C1941" s="1" t="s">
        <v>6112</v>
      </c>
      <c r="D1941" s="1" t="s">
        <v>4992</v>
      </c>
      <c r="E1941" s="4">
        <v>45012</v>
      </c>
      <c r="F1941" s="8">
        <v>0.52500000000000002</v>
      </c>
      <c r="G1941" s="4">
        <v>45021</v>
      </c>
      <c r="H1941" s="1" t="s">
        <v>592</v>
      </c>
      <c r="I1941" s="1" t="s">
        <v>264</v>
      </c>
      <c r="J1941" s="5">
        <v>3</v>
      </c>
      <c r="K1941" s="5" t="str">
        <f>VLOOKUP(J1941,'Svátky 2023'!A$18:B$20,2,0)</f>
        <v>jiné</v>
      </c>
      <c r="L1941" s="1" t="s">
        <v>30</v>
      </c>
      <c r="M1941" s="1" t="s">
        <v>31</v>
      </c>
      <c r="N1941" s="1" t="s">
        <v>23</v>
      </c>
      <c r="O1941">
        <f t="shared" si="90"/>
        <v>1</v>
      </c>
      <c r="P1941" t="str">
        <f t="shared" si="91"/>
        <v>NE</v>
      </c>
      <c r="Q1941" s="4" t="str">
        <f>IFERROR(VLOOKUP(E1941,'Svátky 2023'!B$2:B$14,1,0),"")</f>
        <v/>
      </c>
      <c r="R1941" t="str">
        <f t="shared" si="92"/>
        <v/>
      </c>
    </row>
    <row r="1942" spans="1:18" x14ac:dyDescent="0.25">
      <c r="A1942" s="1" t="s">
        <v>6113</v>
      </c>
      <c r="B1942" s="1" t="s">
        <v>5583</v>
      </c>
      <c r="C1942" s="1" t="s">
        <v>5584</v>
      </c>
      <c r="D1942" s="1" t="s">
        <v>100</v>
      </c>
      <c r="E1942" s="4">
        <v>45016</v>
      </c>
      <c r="F1942" s="8">
        <v>0.4465277777777778</v>
      </c>
      <c r="G1942" s="4">
        <v>45021</v>
      </c>
      <c r="H1942" s="1" t="s">
        <v>1899</v>
      </c>
      <c r="I1942" s="1" t="s">
        <v>151</v>
      </c>
      <c r="J1942" s="5">
        <v>1</v>
      </c>
      <c r="K1942" s="5" t="str">
        <f>VLOOKUP(J1942,'Svátky 2023'!A$18:B$20,2,0)</f>
        <v>neodkladné</v>
      </c>
      <c r="L1942" s="1" t="s">
        <v>21</v>
      </c>
      <c r="M1942" s="1" t="s">
        <v>22</v>
      </c>
      <c r="N1942" s="1" t="s">
        <v>23</v>
      </c>
      <c r="O1942">
        <f t="shared" si="90"/>
        <v>5</v>
      </c>
      <c r="P1942" t="str">
        <f t="shared" si="91"/>
        <v>NE</v>
      </c>
      <c r="Q1942" s="4" t="str">
        <f>IFERROR(VLOOKUP(E1942,'Svátky 2023'!B$2:B$14,1,0),"")</f>
        <v/>
      </c>
      <c r="R1942" t="str">
        <f t="shared" si="92"/>
        <v/>
      </c>
    </row>
    <row r="1943" spans="1:18" x14ac:dyDescent="0.25">
      <c r="A1943" s="1" t="s">
        <v>6114</v>
      </c>
      <c r="B1943" s="1" t="s">
        <v>6115</v>
      </c>
      <c r="C1943" s="1" t="s">
        <v>6116</v>
      </c>
      <c r="D1943" s="1" t="s">
        <v>48</v>
      </c>
      <c r="E1943" s="4">
        <v>45017</v>
      </c>
      <c r="F1943" s="8">
        <v>0.71805555555555556</v>
      </c>
      <c r="G1943" s="4">
        <v>45021</v>
      </c>
      <c r="H1943" s="1" t="s">
        <v>2619</v>
      </c>
      <c r="I1943" s="1" t="s">
        <v>44</v>
      </c>
      <c r="J1943" s="5">
        <v>3</v>
      </c>
      <c r="K1943" s="5" t="str">
        <f>VLOOKUP(J1943,'Svátky 2023'!A$18:B$20,2,0)</f>
        <v>jiné</v>
      </c>
      <c r="L1943" s="1" t="s">
        <v>30</v>
      </c>
      <c r="M1943" s="1" t="s">
        <v>31</v>
      </c>
      <c r="N1943" s="1" t="s">
        <v>23</v>
      </c>
      <c r="O1943">
        <f t="shared" si="90"/>
        <v>6</v>
      </c>
      <c r="P1943" t="str">
        <f t="shared" si="91"/>
        <v>ANO</v>
      </c>
      <c r="Q1943" s="4" t="str">
        <f>IFERROR(VLOOKUP(E1943,'Svátky 2023'!B$2:B$14,1,0),"")</f>
        <v/>
      </c>
      <c r="R1943" t="str">
        <f t="shared" si="92"/>
        <v>ANO</v>
      </c>
    </row>
    <row r="1944" spans="1:18" x14ac:dyDescent="0.25">
      <c r="A1944" s="1" t="s">
        <v>6117</v>
      </c>
      <c r="B1944" s="1" t="s">
        <v>6118</v>
      </c>
      <c r="C1944" s="1" t="s">
        <v>6119</v>
      </c>
      <c r="D1944" s="1" t="s">
        <v>35</v>
      </c>
      <c r="E1944" s="4">
        <v>45019</v>
      </c>
      <c r="F1944" s="8">
        <v>0.1423611111111111</v>
      </c>
      <c r="G1944" s="4">
        <v>45021</v>
      </c>
      <c r="H1944" s="1" t="s">
        <v>134</v>
      </c>
      <c r="I1944" s="1" t="s">
        <v>38</v>
      </c>
      <c r="J1944" s="5">
        <v>1</v>
      </c>
      <c r="K1944" s="5" t="str">
        <f>VLOOKUP(J1944,'Svátky 2023'!A$18:B$20,2,0)</f>
        <v>neodkladné</v>
      </c>
      <c r="L1944" s="1" t="s">
        <v>20</v>
      </c>
      <c r="M1944" s="1" t="s">
        <v>22</v>
      </c>
      <c r="N1944" s="1" t="s">
        <v>23</v>
      </c>
      <c r="O1944">
        <f t="shared" si="90"/>
        <v>1</v>
      </c>
      <c r="P1944" t="str">
        <f t="shared" si="91"/>
        <v>ANO</v>
      </c>
      <c r="Q1944" s="4" t="str">
        <f>IFERROR(VLOOKUP(E1944,'Svátky 2023'!B$2:B$14,1,0),"")</f>
        <v/>
      </c>
      <c r="R1944" t="str">
        <f t="shared" si="92"/>
        <v>ANO</v>
      </c>
    </row>
    <row r="1945" spans="1:18" x14ac:dyDescent="0.25">
      <c r="A1945" s="1" t="s">
        <v>6120</v>
      </c>
      <c r="B1945" s="1" t="s">
        <v>6121</v>
      </c>
      <c r="C1945" s="1" t="s">
        <v>6122</v>
      </c>
      <c r="D1945" s="1" t="s">
        <v>35</v>
      </c>
      <c r="E1945" s="4">
        <v>45019</v>
      </c>
      <c r="F1945" s="8">
        <v>0.15347222222222223</v>
      </c>
      <c r="G1945" s="4">
        <v>45021</v>
      </c>
      <c r="H1945" s="1" t="s">
        <v>372</v>
      </c>
      <c r="I1945" s="1" t="s">
        <v>44</v>
      </c>
      <c r="J1945" s="5">
        <v>3</v>
      </c>
      <c r="K1945" s="5" t="str">
        <f>VLOOKUP(J1945,'Svátky 2023'!A$18:B$20,2,0)</f>
        <v>jiné</v>
      </c>
      <c r="L1945" s="1" t="s">
        <v>30</v>
      </c>
      <c r="M1945" s="1" t="s">
        <v>31</v>
      </c>
      <c r="N1945" s="1" t="s">
        <v>23</v>
      </c>
      <c r="O1945">
        <f t="shared" si="90"/>
        <v>1</v>
      </c>
      <c r="P1945" t="str">
        <f t="shared" si="91"/>
        <v>ANO</v>
      </c>
      <c r="Q1945" s="4" t="str">
        <f>IFERROR(VLOOKUP(E1945,'Svátky 2023'!B$2:B$14,1,0),"")</f>
        <v/>
      </c>
      <c r="R1945" t="str">
        <f t="shared" si="92"/>
        <v>ANO</v>
      </c>
    </row>
    <row r="1946" spans="1:18" x14ac:dyDescent="0.25">
      <c r="A1946" s="1" t="s">
        <v>6123</v>
      </c>
      <c r="B1946" s="1" t="s">
        <v>6124</v>
      </c>
      <c r="C1946" s="1" t="s">
        <v>6125</v>
      </c>
      <c r="D1946" s="1" t="s">
        <v>35</v>
      </c>
      <c r="E1946" s="4">
        <v>45019</v>
      </c>
      <c r="F1946" s="8">
        <v>0.3354166666666667</v>
      </c>
      <c r="G1946" s="4">
        <v>45021</v>
      </c>
      <c r="H1946" s="1" t="s">
        <v>842</v>
      </c>
      <c r="I1946" s="1" t="s">
        <v>151</v>
      </c>
      <c r="J1946" s="5">
        <v>2</v>
      </c>
      <c r="K1946" s="5" t="str">
        <f>VLOOKUP(J1946,'Svátky 2023'!A$18:B$20,2,0)</f>
        <v>plánované</v>
      </c>
      <c r="L1946" s="1" t="s">
        <v>21</v>
      </c>
      <c r="M1946" s="1" t="s">
        <v>22</v>
      </c>
      <c r="N1946" s="1" t="s">
        <v>23</v>
      </c>
      <c r="O1946">
        <f t="shared" si="90"/>
        <v>1</v>
      </c>
      <c r="P1946" t="str">
        <f t="shared" si="91"/>
        <v>NE</v>
      </c>
      <c r="Q1946" s="4" t="str">
        <f>IFERROR(VLOOKUP(E1946,'Svátky 2023'!B$2:B$14,1,0),"")</f>
        <v/>
      </c>
      <c r="R1946" t="str">
        <f t="shared" si="92"/>
        <v/>
      </c>
    </row>
    <row r="1947" spans="1:18" x14ac:dyDescent="0.25">
      <c r="A1947" s="1" t="s">
        <v>6126</v>
      </c>
      <c r="B1947" s="1" t="s">
        <v>4073</v>
      </c>
      <c r="C1947" s="1" t="s">
        <v>6127</v>
      </c>
      <c r="D1947" s="1" t="s">
        <v>48</v>
      </c>
      <c r="E1947" s="4">
        <v>45019</v>
      </c>
      <c r="F1947" s="8">
        <v>0.3430555555555555</v>
      </c>
      <c r="G1947" s="4">
        <v>45021</v>
      </c>
      <c r="H1947" s="1" t="s">
        <v>964</v>
      </c>
      <c r="I1947" s="1" t="s">
        <v>151</v>
      </c>
      <c r="J1947" s="5">
        <v>2</v>
      </c>
      <c r="K1947" s="5" t="str">
        <f>VLOOKUP(J1947,'Svátky 2023'!A$18:B$20,2,0)</f>
        <v>plánované</v>
      </c>
      <c r="L1947" s="1" t="s">
        <v>21</v>
      </c>
      <c r="M1947" s="1" t="s">
        <v>22</v>
      </c>
      <c r="N1947" s="1" t="s">
        <v>23</v>
      </c>
      <c r="O1947">
        <f t="shared" si="90"/>
        <v>1</v>
      </c>
      <c r="P1947" t="str">
        <f t="shared" si="91"/>
        <v>NE</v>
      </c>
      <c r="Q1947" s="4" t="str">
        <f>IFERROR(VLOOKUP(E1947,'Svátky 2023'!B$2:B$14,1,0),"")</f>
        <v/>
      </c>
      <c r="R1947" t="str">
        <f t="shared" si="92"/>
        <v/>
      </c>
    </row>
    <row r="1948" spans="1:18" x14ac:dyDescent="0.25">
      <c r="A1948" s="1" t="s">
        <v>6128</v>
      </c>
      <c r="B1948" s="1" t="s">
        <v>6129</v>
      </c>
      <c r="C1948" s="1" t="s">
        <v>6130</v>
      </c>
      <c r="D1948" s="1" t="s">
        <v>35</v>
      </c>
      <c r="E1948" s="4">
        <v>45019</v>
      </c>
      <c r="F1948" s="8">
        <v>0.35555555555555557</v>
      </c>
      <c r="G1948" s="4">
        <v>45021</v>
      </c>
      <c r="H1948" s="1" t="s">
        <v>4101</v>
      </c>
      <c r="I1948" s="1" t="s">
        <v>19</v>
      </c>
      <c r="J1948" s="5">
        <v>2</v>
      </c>
      <c r="K1948" s="5" t="str">
        <f>VLOOKUP(J1948,'Svátky 2023'!A$18:B$20,2,0)</f>
        <v>plánované</v>
      </c>
      <c r="L1948" s="1" t="s">
        <v>21</v>
      </c>
      <c r="M1948" s="1" t="s">
        <v>22</v>
      </c>
      <c r="N1948" s="1" t="s">
        <v>23</v>
      </c>
      <c r="O1948">
        <f t="shared" si="90"/>
        <v>1</v>
      </c>
      <c r="P1948" t="str">
        <f t="shared" si="91"/>
        <v>NE</v>
      </c>
      <c r="Q1948" s="4" t="str">
        <f>IFERROR(VLOOKUP(E1948,'Svátky 2023'!B$2:B$14,1,0),"")</f>
        <v/>
      </c>
      <c r="R1948" t="str">
        <f t="shared" si="92"/>
        <v/>
      </c>
    </row>
    <row r="1949" spans="1:18" x14ac:dyDescent="0.25">
      <c r="A1949" s="1" t="s">
        <v>6131</v>
      </c>
      <c r="B1949" s="1" t="s">
        <v>6132</v>
      </c>
      <c r="C1949" s="1" t="s">
        <v>6133</v>
      </c>
      <c r="D1949" s="1" t="s">
        <v>48</v>
      </c>
      <c r="E1949" s="4">
        <v>45019</v>
      </c>
      <c r="F1949" s="8">
        <v>0.42777777777777781</v>
      </c>
      <c r="G1949" s="4">
        <v>45021</v>
      </c>
      <c r="H1949" s="1" t="s">
        <v>358</v>
      </c>
      <c r="I1949" s="1" t="s">
        <v>151</v>
      </c>
      <c r="J1949" s="5">
        <v>2</v>
      </c>
      <c r="K1949" s="5" t="str">
        <f>VLOOKUP(J1949,'Svátky 2023'!A$18:B$20,2,0)</f>
        <v>plánované</v>
      </c>
      <c r="L1949" s="1" t="s">
        <v>21</v>
      </c>
      <c r="M1949" s="1" t="s">
        <v>22</v>
      </c>
      <c r="N1949" s="1" t="s">
        <v>23</v>
      </c>
      <c r="O1949">
        <f t="shared" si="90"/>
        <v>1</v>
      </c>
      <c r="P1949" t="str">
        <f t="shared" si="91"/>
        <v>NE</v>
      </c>
      <c r="Q1949" s="4" t="str">
        <f>IFERROR(VLOOKUP(E1949,'Svátky 2023'!B$2:B$14,1,0),"")</f>
        <v/>
      </c>
      <c r="R1949" t="str">
        <f t="shared" si="92"/>
        <v/>
      </c>
    </row>
    <row r="1950" spans="1:18" x14ac:dyDescent="0.25">
      <c r="A1950" s="1" t="s">
        <v>6134</v>
      </c>
      <c r="B1950" s="1" t="s">
        <v>6135</v>
      </c>
      <c r="C1950" s="1" t="s">
        <v>6136</v>
      </c>
      <c r="D1950" s="1" t="s">
        <v>100</v>
      </c>
      <c r="E1950" s="4">
        <v>45019</v>
      </c>
      <c r="F1950" s="8">
        <v>0.46180555555555558</v>
      </c>
      <c r="G1950" s="4">
        <v>45021</v>
      </c>
      <c r="H1950" s="1" t="s">
        <v>1446</v>
      </c>
      <c r="I1950" s="1" t="s">
        <v>51</v>
      </c>
      <c r="J1950" s="5">
        <v>2</v>
      </c>
      <c r="K1950" s="5" t="str">
        <f>VLOOKUP(J1950,'Svátky 2023'!A$18:B$20,2,0)</f>
        <v>plánované</v>
      </c>
      <c r="L1950" s="1" t="s">
        <v>21</v>
      </c>
      <c r="M1950" s="1" t="s">
        <v>22</v>
      </c>
      <c r="N1950" s="1" t="s">
        <v>23</v>
      </c>
      <c r="O1950">
        <f t="shared" si="90"/>
        <v>1</v>
      </c>
      <c r="P1950" t="str">
        <f t="shared" si="91"/>
        <v>NE</v>
      </c>
      <c r="Q1950" s="4" t="str">
        <f>IFERROR(VLOOKUP(E1950,'Svátky 2023'!B$2:B$14,1,0),"")</f>
        <v/>
      </c>
      <c r="R1950" t="str">
        <f t="shared" si="92"/>
        <v/>
      </c>
    </row>
    <row r="1951" spans="1:18" x14ac:dyDescent="0.25">
      <c r="A1951" s="1" t="s">
        <v>6137</v>
      </c>
      <c r="B1951" s="1" t="s">
        <v>6138</v>
      </c>
      <c r="C1951" s="1" t="s">
        <v>6139</v>
      </c>
      <c r="D1951" s="1" t="s">
        <v>64</v>
      </c>
      <c r="E1951" s="4">
        <v>45019</v>
      </c>
      <c r="F1951" s="8">
        <v>0.50763888888888886</v>
      </c>
      <c r="G1951" s="4">
        <v>45021</v>
      </c>
      <c r="H1951" s="1" t="s">
        <v>1739</v>
      </c>
      <c r="I1951" s="1" t="s">
        <v>145</v>
      </c>
      <c r="J1951" s="5">
        <v>3</v>
      </c>
      <c r="K1951" s="5" t="str">
        <f>VLOOKUP(J1951,'Svátky 2023'!A$18:B$20,2,0)</f>
        <v>jiné</v>
      </c>
      <c r="L1951" s="1" t="s">
        <v>30</v>
      </c>
      <c r="M1951" s="1" t="s">
        <v>31</v>
      </c>
      <c r="N1951" s="1" t="s">
        <v>23</v>
      </c>
      <c r="O1951">
        <f t="shared" si="90"/>
        <v>1</v>
      </c>
      <c r="P1951" t="str">
        <f t="shared" si="91"/>
        <v>NE</v>
      </c>
      <c r="Q1951" s="4" t="str">
        <f>IFERROR(VLOOKUP(E1951,'Svátky 2023'!B$2:B$14,1,0),"")</f>
        <v/>
      </c>
      <c r="R1951" t="str">
        <f t="shared" si="92"/>
        <v/>
      </c>
    </row>
    <row r="1952" spans="1:18" x14ac:dyDescent="0.25">
      <c r="A1952" s="1" t="s">
        <v>6140</v>
      </c>
      <c r="B1952" s="1" t="s">
        <v>4073</v>
      </c>
      <c r="C1952" s="1" t="s">
        <v>6141</v>
      </c>
      <c r="D1952" s="1" t="s">
        <v>100</v>
      </c>
      <c r="E1952" s="4">
        <v>45019</v>
      </c>
      <c r="F1952" s="8">
        <v>0.51874999999999993</v>
      </c>
      <c r="G1952" s="4">
        <v>45021</v>
      </c>
      <c r="H1952" s="1" t="s">
        <v>2443</v>
      </c>
      <c r="I1952" s="1" t="s">
        <v>145</v>
      </c>
      <c r="J1952" s="5">
        <v>3</v>
      </c>
      <c r="K1952" s="5" t="str">
        <f>VLOOKUP(J1952,'Svátky 2023'!A$18:B$20,2,0)</f>
        <v>jiné</v>
      </c>
      <c r="L1952" s="1" t="s">
        <v>30</v>
      </c>
      <c r="M1952" s="1" t="s">
        <v>31</v>
      </c>
      <c r="N1952" s="1" t="s">
        <v>23</v>
      </c>
      <c r="O1952">
        <f t="shared" si="90"/>
        <v>1</v>
      </c>
      <c r="P1952" t="str">
        <f t="shared" si="91"/>
        <v>NE</v>
      </c>
      <c r="Q1952" s="4" t="str">
        <f>IFERROR(VLOOKUP(E1952,'Svátky 2023'!B$2:B$14,1,0),"")</f>
        <v/>
      </c>
      <c r="R1952" t="str">
        <f t="shared" si="92"/>
        <v/>
      </c>
    </row>
    <row r="1953" spans="1:18" x14ac:dyDescent="0.25">
      <c r="A1953" s="1" t="s">
        <v>6142</v>
      </c>
      <c r="B1953" s="1" t="s">
        <v>6143</v>
      </c>
      <c r="C1953" s="1" t="s">
        <v>6144</v>
      </c>
      <c r="D1953" s="1" t="s">
        <v>35</v>
      </c>
      <c r="E1953" s="4">
        <v>45019</v>
      </c>
      <c r="F1953" s="8">
        <v>0.52152777777777781</v>
      </c>
      <c r="G1953" s="4">
        <v>45021</v>
      </c>
      <c r="H1953" s="1" t="s">
        <v>1140</v>
      </c>
      <c r="I1953" s="1" t="s">
        <v>145</v>
      </c>
      <c r="J1953" s="5">
        <v>3</v>
      </c>
      <c r="K1953" s="5" t="str">
        <f>VLOOKUP(J1953,'Svátky 2023'!A$18:B$20,2,0)</f>
        <v>jiné</v>
      </c>
      <c r="L1953" s="1" t="s">
        <v>30</v>
      </c>
      <c r="M1953" s="1" t="s">
        <v>31</v>
      </c>
      <c r="N1953" s="1" t="s">
        <v>23</v>
      </c>
      <c r="O1953">
        <f t="shared" si="90"/>
        <v>1</v>
      </c>
      <c r="P1953" t="str">
        <f t="shared" si="91"/>
        <v>NE</v>
      </c>
      <c r="Q1953" s="4" t="str">
        <f>IFERROR(VLOOKUP(E1953,'Svátky 2023'!B$2:B$14,1,0),"")</f>
        <v/>
      </c>
      <c r="R1953" t="str">
        <f t="shared" si="92"/>
        <v/>
      </c>
    </row>
    <row r="1954" spans="1:18" x14ac:dyDescent="0.25">
      <c r="A1954" s="1" t="s">
        <v>6145</v>
      </c>
      <c r="B1954" s="1" t="s">
        <v>5050</v>
      </c>
      <c r="C1954" s="1" t="s">
        <v>5051</v>
      </c>
      <c r="D1954" s="1" t="s">
        <v>100</v>
      </c>
      <c r="E1954" s="4">
        <v>45019</v>
      </c>
      <c r="F1954" s="8">
        <v>0.52708333333333335</v>
      </c>
      <c r="G1954" s="4">
        <v>45021</v>
      </c>
      <c r="H1954" s="1" t="s">
        <v>1536</v>
      </c>
      <c r="I1954" s="1" t="s">
        <v>145</v>
      </c>
      <c r="J1954" s="5">
        <v>3</v>
      </c>
      <c r="K1954" s="5" t="str">
        <f>VLOOKUP(J1954,'Svátky 2023'!A$18:B$20,2,0)</f>
        <v>jiné</v>
      </c>
      <c r="L1954" s="1" t="s">
        <v>30</v>
      </c>
      <c r="M1954" s="1" t="s">
        <v>31</v>
      </c>
      <c r="N1954" s="1" t="s">
        <v>23</v>
      </c>
      <c r="O1954">
        <f t="shared" si="90"/>
        <v>1</v>
      </c>
      <c r="P1954" t="str">
        <f t="shared" si="91"/>
        <v>NE</v>
      </c>
      <c r="Q1954" s="4" t="str">
        <f>IFERROR(VLOOKUP(E1954,'Svátky 2023'!B$2:B$14,1,0),"")</f>
        <v/>
      </c>
      <c r="R1954" t="str">
        <f t="shared" si="92"/>
        <v/>
      </c>
    </row>
    <row r="1955" spans="1:18" x14ac:dyDescent="0.25">
      <c r="A1955" s="1" t="s">
        <v>6146</v>
      </c>
      <c r="B1955" s="1" t="s">
        <v>6147</v>
      </c>
      <c r="C1955" s="1" t="s">
        <v>6148</v>
      </c>
      <c r="D1955" s="1" t="s">
        <v>100</v>
      </c>
      <c r="E1955" s="4">
        <v>45019</v>
      </c>
      <c r="F1955" s="8">
        <v>0.5625</v>
      </c>
      <c r="G1955" s="4">
        <v>45021</v>
      </c>
      <c r="H1955" s="1" t="s">
        <v>1438</v>
      </c>
      <c r="I1955" s="1" t="s">
        <v>120</v>
      </c>
      <c r="J1955" s="5">
        <v>3</v>
      </c>
      <c r="K1955" s="5" t="str">
        <f>VLOOKUP(J1955,'Svátky 2023'!A$18:B$20,2,0)</f>
        <v>jiné</v>
      </c>
      <c r="L1955" s="1" t="s">
        <v>30</v>
      </c>
      <c r="M1955" s="1" t="s">
        <v>31</v>
      </c>
      <c r="N1955" s="1" t="s">
        <v>23</v>
      </c>
      <c r="O1955">
        <f t="shared" si="90"/>
        <v>1</v>
      </c>
      <c r="P1955" t="str">
        <f t="shared" si="91"/>
        <v>NE</v>
      </c>
      <c r="Q1955" s="4" t="str">
        <f>IFERROR(VLOOKUP(E1955,'Svátky 2023'!B$2:B$14,1,0),"")</f>
        <v/>
      </c>
      <c r="R1955" t="str">
        <f t="shared" si="92"/>
        <v/>
      </c>
    </row>
    <row r="1956" spans="1:18" x14ac:dyDescent="0.25">
      <c r="A1956" s="1" t="s">
        <v>6149</v>
      </c>
      <c r="B1956" s="1" t="s">
        <v>6150</v>
      </c>
      <c r="C1956" s="1" t="s">
        <v>6151</v>
      </c>
      <c r="D1956" s="1" t="s">
        <v>48</v>
      </c>
      <c r="E1956" s="4">
        <v>45019</v>
      </c>
      <c r="F1956" s="8">
        <v>0.57430555555555551</v>
      </c>
      <c r="G1956" s="4">
        <v>45021</v>
      </c>
      <c r="H1956" s="1" t="s">
        <v>2451</v>
      </c>
      <c r="I1956" s="1" t="s">
        <v>145</v>
      </c>
      <c r="J1956" s="5">
        <v>3</v>
      </c>
      <c r="K1956" s="5" t="str">
        <f>VLOOKUP(J1956,'Svátky 2023'!A$18:B$20,2,0)</f>
        <v>jiné</v>
      </c>
      <c r="L1956" s="1" t="s">
        <v>30</v>
      </c>
      <c r="M1956" s="1" t="s">
        <v>31</v>
      </c>
      <c r="N1956" s="1" t="s">
        <v>23</v>
      </c>
      <c r="O1956">
        <f t="shared" si="90"/>
        <v>1</v>
      </c>
      <c r="P1956" t="str">
        <f t="shared" si="91"/>
        <v>NE</v>
      </c>
      <c r="Q1956" s="4" t="str">
        <f>IFERROR(VLOOKUP(E1956,'Svátky 2023'!B$2:B$14,1,0),"")</f>
        <v/>
      </c>
      <c r="R1956" t="str">
        <f t="shared" si="92"/>
        <v/>
      </c>
    </row>
    <row r="1957" spans="1:18" x14ac:dyDescent="0.25">
      <c r="A1957" s="1" t="s">
        <v>6152</v>
      </c>
      <c r="B1957" s="1" t="s">
        <v>1597</v>
      </c>
      <c r="C1957" s="1" t="s">
        <v>1598</v>
      </c>
      <c r="D1957" s="1" t="s">
        <v>48</v>
      </c>
      <c r="E1957" s="4">
        <v>45019</v>
      </c>
      <c r="F1957" s="8">
        <v>0.8520833333333333</v>
      </c>
      <c r="G1957" s="4">
        <v>45021</v>
      </c>
      <c r="H1957" s="1" t="s">
        <v>2280</v>
      </c>
      <c r="I1957" s="1" t="s">
        <v>258</v>
      </c>
      <c r="J1957" s="5">
        <v>1</v>
      </c>
      <c r="K1957" s="5" t="str">
        <f>VLOOKUP(J1957,'Svátky 2023'!A$18:B$20,2,0)</f>
        <v>neodkladné</v>
      </c>
      <c r="L1957" s="1" t="s">
        <v>23</v>
      </c>
      <c r="M1957" s="1" t="s">
        <v>22</v>
      </c>
      <c r="N1957" s="1" t="s">
        <v>23</v>
      </c>
      <c r="O1957">
        <f t="shared" si="90"/>
        <v>1</v>
      </c>
      <c r="P1957" t="str">
        <f t="shared" si="91"/>
        <v>ANO</v>
      </c>
      <c r="Q1957" s="4" t="str">
        <f>IFERROR(VLOOKUP(E1957,'Svátky 2023'!B$2:B$14,1,0),"")</f>
        <v/>
      </c>
      <c r="R1957" t="str">
        <f t="shared" si="92"/>
        <v>ANO</v>
      </c>
    </row>
    <row r="1958" spans="1:18" x14ac:dyDescent="0.25">
      <c r="A1958" s="1" t="s">
        <v>6153</v>
      </c>
      <c r="B1958" s="1" t="s">
        <v>1601</v>
      </c>
      <c r="C1958" s="1" t="s">
        <v>1602</v>
      </c>
      <c r="D1958" s="1" t="s">
        <v>48</v>
      </c>
      <c r="E1958" s="4">
        <v>45019</v>
      </c>
      <c r="F1958" s="8">
        <v>0.86388888888888893</v>
      </c>
      <c r="G1958" s="4">
        <v>45021</v>
      </c>
      <c r="H1958" s="1" t="s">
        <v>1992</v>
      </c>
      <c r="I1958" s="1" t="s">
        <v>264</v>
      </c>
      <c r="J1958" s="5">
        <v>3</v>
      </c>
      <c r="K1958" s="5" t="str">
        <f>VLOOKUP(J1958,'Svátky 2023'!A$18:B$20,2,0)</f>
        <v>jiné</v>
      </c>
      <c r="L1958" s="1" t="s">
        <v>30</v>
      </c>
      <c r="M1958" s="1" t="s">
        <v>31</v>
      </c>
      <c r="N1958" s="1" t="s">
        <v>23</v>
      </c>
      <c r="O1958">
        <f t="shared" si="90"/>
        <v>1</v>
      </c>
      <c r="P1958" t="str">
        <f t="shared" si="91"/>
        <v>ANO</v>
      </c>
      <c r="Q1958" s="4" t="str">
        <f>IFERROR(VLOOKUP(E1958,'Svátky 2023'!B$2:B$14,1,0),"")</f>
        <v/>
      </c>
      <c r="R1958" t="str">
        <f t="shared" si="92"/>
        <v>ANO</v>
      </c>
    </row>
    <row r="1959" spans="1:18" x14ac:dyDescent="0.25">
      <c r="A1959" s="1" t="s">
        <v>6155</v>
      </c>
      <c r="B1959" s="1" t="s">
        <v>6156</v>
      </c>
      <c r="C1959" s="1" t="s">
        <v>6157</v>
      </c>
      <c r="D1959" s="1" t="s">
        <v>257</v>
      </c>
      <c r="E1959" s="4">
        <v>45020</v>
      </c>
      <c r="F1959" s="8">
        <v>0.36736111111111108</v>
      </c>
      <c r="G1959" s="4">
        <v>45021</v>
      </c>
      <c r="H1959" s="1" t="s">
        <v>6158</v>
      </c>
      <c r="I1959" s="1" t="s">
        <v>19</v>
      </c>
      <c r="J1959" s="5">
        <v>2</v>
      </c>
      <c r="K1959" s="5" t="str">
        <f>VLOOKUP(J1959,'Svátky 2023'!A$18:B$20,2,0)</f>
        <v>plánované</v>
      </c>
      <c r="L1959" s="1" t="s">
        <v>21</v>
      </c>
      <c r="M1959" s="1" t="s">
        <v>22</v>
      </c>
      <c r="N1959" s="1" t="s">
        <v>23</v>
      </c>
      <c r="O1959">
        <f t="shared" si="90"/>
        <v>2</v>
      </c>
      <c r="P1959" t="str">
        <f t="shared" si="91"/>
        <v>NE</v>
      </c>
      <c r="Q1959" s="4" t="str">
        <f>IFERROR(VLOOKUP(E1959,'Svátky 2023'!B$2:B$14,1,0),"")</f>
        <v/>
      </c>
      <c r="R1959" t="str">
        <f t="shared" si="92"/>
        <v/>
      </c>
    </row>
    <row r="1960" spans="1:18" x14ac:dyDescent="0.25">
      <c r="A1960" s="1" t="s">
        <v>6159</v>
      </c>
      <c r="B1960" s="1" t="s">
        <v>617</v>
      </c>
      <c r="C1960" s="1" t="s">
        <v>618</v>
      </c>
      <c r="D1960" s="1" t="s">
        <v>35</v>
      </c>
      <c r="E1960" s="4">
        <v>45020</v>
      </c>
      <c r="F1960" s="8">
        <v>0.37152777777777773</v>
      </c>
      <c r="G1960" s="4">
        <v>45021</v>
      </c>
      <c r="H1960" s="1" t="s">
        <v>1955</v>
      </c>
      <c r="I1960" s="1" t="s">
        <v>51</v>
      </c>
      <c r="J1960" s="5">
        <v>2</v>
      </c>
      <c r="K1960" s="5" t="str">
        <f>VLOOKUP(J1960,'Svátky 2023'!A$18:B$20,2,0)</f>
        <v>plánované</v>
      </c>
      <c r="L1960" s="1" t="s">
        <v>21</v>
      </c>
      <c r="M1960" s="1" t="s">
        <v>22</v>
      </c>
      <c r="N1960" s="1" t="s">
        <v>23</v>
      </c>
      <c r="O1960">
        <f t="shared" si="90"/>
        <v>2</v>
      </c>
      <c r="P1960" t="str">
        <f t="shared" si="91"/>
        <v>NE</v>
      </c>
      <c r="Q1960" s="4" t="str">
        <f>IFERROR(VLOOKUP(E1960,'Svátky 2023'!B$2:B$14,1,0),"")</f>
        <v/>
      </c>
      <c r="R1960" t="str">
        <f t="shared" si="92"/>
        <v/>
      </c>
    </row>
    <row r="1961" spans="1:18" x14ac:dyDescent="0.25">
      <c r="A1961" s="1" t="s">
        <v>6160</v>
      </c>
      <c r="B1961" s="1" t="s">
        <v>2856</v>
      </c>
      <c r="C1961" s="1" t="s">
        <v>2857</v>
      </c>
      <c r="D1961" s="1" t="s">
        <v>48</v>
      </c>
      <c r="E1961" s="4">
        <v>45020</v>
      </c>
      <c r="F1961" s="8">
        <v>0.41736111111111113</v>
      </c>
      <c r="G1961" s="4">
        <v>45021</v>
      </c>
      <c r="H1961" s="1" t="s">
        <v>1534</v>
      </c>
      <c r="I1961" s="1" t="s">
        <v>51</v>
      </c>
      <c r="J1961" s="5">
        <v>2</v>
      </c>
      <c r="K1961" s="5" t="str">
        <f>VLOOKUP(J1961,'Svátky 2023'!A$18:B$20,2,0)</f>
        <v>plánované</v>
      </c>
      <c r="L1961" s="1" t="s">
        <v>21</v>
      </c>
      <c r="M1961" s="1" t="s">
        <v>22</v>
      </c>
      <c r="N1961" s="1" t="s">
        <v>23</v>
      </c>
      <c r="O1961">
        <f t="shared" si="90"/>
        <v>2</v>
      </c>
      <c r="P1961" t="str">
        <f t="shared" si="91"/>
        <v>NE</v>
      </c>
      <c r="Q1961" s="4" t="str">
        <f>IFERROR(VLOOKUP(E1961,'Svátky 2023'!B$2:B$14,1,0),"")</f>
        <v/>
      </c>
      <c r="R1961" t="str">
        <f t="shared" si="92"/>
        <v/>
      </c>
    </row>
    <row r="1962" spans="1:18" x14ac:dyDescent="0.25">
      <c r="A1962" s="1" t="s">
        <v>6161</v>
      </c>
      <c r="B1962" s="1" t="s">
        <v>73</v>
      </c>
      <c r="C1962" s="1" t="s">
        <v>74</v>
      </c>
      <c r="D1962" s="1" t="s">
        <v>35</v>
      </c>
      <c r="E1962" s="4">
        <v>45020</v>
      </c>
      <c r="F1962" s="8">
        <v>0.42708333333333331</v>
      </c>
      <c r="G1962" s="4">
        <v>45021</v>
      </c>
      <c r="H1962" s="1" t="s">
        <v>1139</v>
      </c>
      <c r="I1962" s="1" t="s">
        <v>51</v>
      </c>
      <c r="J1962" s="5">
        <v>2</v>
      </c>
      <c r="K1962" s="5" t="str">
        <f>VLOOKUP(J1962,'Svátky 2023'!A$18:B$20,2,0)</f>
        <v>plánované</v>
      </c>
      <c r="L1962" s="1" t="s">
        <v>21</v>
      </c>
      <c r="M1962" s="1" t="s">
        <v>22</v>
      </c>
      <c r="N1962" s="1" t="s">
        <v>23</v>
      </c>
      <c r="O1962">
        <f t="shared" si="90"/>
        <v>2</v>
      </c>
      <c r="P1962" t="str">
        <f t="shared" si="91"/>
        <v>NE</v>
      </c>
      <c r="Q1962" s="4" t="str">
        <f>IFERROR(VLOOKUP(E1962,'Svátky 2023'!B$2:B$14,1,0),"")</f>
        <v/>
      </c>
      <c r="R1962" t="str">
        <f t="shared" si="92"/>
        <v/>
      </c>
    </row>
    <row r="1963" spans="1:18" x14ac:dyDescent="0.25">
      <c r="A1963" s="1" t="s">
        <v>6162</v>
      </c>
      <c r="B1963" s="1" t="s">
        <v>6163</v>
      </c>
      <c r="C1963" s="1" t="s">
        <v>6164</v>
      </c>
      <c r="D1963" s="1" t="s">
        <v>35</v>
      </c>
      <c r="E1963" s="4">
        <v>45020</v>
      </c>
      <c r="F1963" s="8">
        <v>0.46111111111111108</v>
      </c>
      <c r="G1963" s="4">
        <v>45021</v>
      </c>
      <c r="H1963" s="1" t="s">
        <v>1802</v>
      </c>
      <c r="I1963" s="1" t="s">
        <v>38</v>
      </c>
      <c r="J1963" s="5">
        <v>1</v>
      </c>
      <c r="K1963" s="5" t="str">
        <f>VLOOKUP(J1963,'Svátky 2023'!A$18:B$20,2,0)</f>
        <v>neodkladné</v>
      </c>
      <c r="L1963" s="1" t="s">
        <v>23</v>
      </c>
      <c r="M1963" s="1" t="s">
        <v>22</v>
      </c>
      <c r="N1963" s="1" t="s">
        <v>23</v>
      </c>
      <c r="O1963">
        <f t="shared" si="90"/>
        <v>2</v>
      </c>
      <c r="P1963" t="str">
        <f t="shared" si="91"/>
        <v>NE</v>
      </c>
      <c r="Q1963" s="4" t="str">
        <f>IFERROR(VLOOKUP(E1963,'Svátky 2023'!B$2:B$14,1,0),"")</f>
        <v/>
      </c>
      <c r="R1963" t="str">
        <f t="shared" si="92"/>
        <v/>
      </c>
    </row>
    <row r="1964" spans="1:18" x14ac:dyDescent="0.25">
      <c r="A1964" s="1" t="s">
        <v>6165</v>
      </c>
      <c r="B1964" s="1" t="s">
        <v>78</v>
      </c>
      <c r="C1964" s="1" t="s">
        <v>79</v>
      </c>
      <c r="D1964" s="1" t="s">
        <v>35</v>
      </c>
      <c r="E1964" s="4">
        <v>45020</v>
      </c>
      <c r="F1964" s="8">
        <v>0.51944444444444449</v>
      </c>
      <c r="G1964" s="4">
        <v>45021</v>
      </c>
      <c r="H1964" s="1" t="s">
        <v>866</v>
      </c>
      <c r="I1964" s="1" t="s">
        <v>120</v>
      </c>
      <c r="J1964" s="5">
        <v>3</v>
      </c>
      <c r="K1964" s="5" t="str">
        <f>VLOOKUP(J1964,'Svátky 2023'!A$18:B$20,2,0)</f>
        <v>jiné</v>
      </c>
      <c r="L1964" s="1" t="s">
        <v>30</v>
      </c>
      <c r="M1964" s="1" t="s">
        <v>31</v>
      </c>
      <c r="N1964" s="1" t="s">
        <v>23</v>
      </c>
      <c r="O1964">
        <f t="shared" si="90"/>
        <v>2</v>
      </c>
      <c r="P1964" t="str">
        <f t="shared" si="91"/>
        <v>NE</v>
      </c>
      <c r="Q1964" s="4" t="str">
        <f>IFERROR(VLOOKUP(E1964,'Svátky 2023'!B$2:B$14,1,0),"")</f>
        <v/>
      </c>
      <c r="R1964" t="str">
        <f t="shared" si="92"/>
        <v/>
      </c>
    </row>
    <row r="1965" spans="1:18" x14ac:dyDescent="0.25">
      <c r="A1965" s="1" t="s">
        <v>6166</v>
      </c>
      <c r="B1965" s="1" t="s">
        <v>6167</v>
      </c>
      <c r="C1965" s="1" t="s">
        <v>6168</v>
      </c>
      <c r="D1965" s="1" t="s">
        <v>35</v>
      </c>
      <c r="E1965" s="4">
        <v>45020</v>
      </c>
      <c r="F1965" s="8">
        <v>0.53472222222222221</v>
      </c>
      <c r="G1965" s="4">
        <v>45021</v>
      </c>
      <c r="H1965" s="1" t="s">
        <v>253</v>
      </c>
      <c r="I1965" s="1" t="s">
        <v>44</v>
      </c>
      <c r="J1965" s="5">
        <v>3</v>
      </c>
      <c r="K1965" s="5" t="str">
        <f>VLOOKUP(J1965,'Svátky 2023'!A$18:B$20,2,0)</f>
        <v>jiné</v>
      </c>
      <c r="L1965" s="1" t="s">
        <v>30</v>
      </c>
      <c r="M1965" s="1" t="s">
        <v>31</v>
      </c>
      <c r="N1965" s="1" t="s">
        <v>23</v>
      </c>
      <c r="O1965">
        <f t="shared" si="90"/>
        <v>2</v>
      </c>
      <c r="P1965" t="str">
        <f t="shared" si="91"/>
        <v>NE</v>
      </c>
      <c r="Q1965" s="4" t="str">
        <f>IFERROR(VLOOKUP(E1965,'Svátky 2023'!B$2:B$14,1,0),"")</f>
        <v/>
      </c>
      <c r="R1965" t="str">
        <f t="shared" si="92"/>
        <v/>
      </c>
    </row>
    <row r="1966" spans="1:18" x14ac:dyDescent="0.25">
      <c r="A1966" s="1" t="s">
        <v>6169</v>
      </c>
      <c r="B1966" s="1" t="s">
        <v>6170</v>
      </c>
      <c r="C1966" s="1" t="s">
        <v>6171</v>
      </c>
      <c r="D1966" s="1" t="s">
        <v>48</v>
      </c>
      <c r="E1966" s="4">
        <v>45020</v>
      </c>
      <c r="F1966" s="8">
        <v>0.54305555555555551</v>
      </c>
      <c r="G1966" s="4">
        <v>45021</v>
      </c>
      <c r="H1966" s="1" t="s">
        <v>853</v>
      </c>
      <c r="I1966" s="1" t="s">
        <v>120</v>
      </c>
      <c r="J1966" s="5">
        <v>3</v>
      </c>
      <c r="K1966" s="5" t="str">
        <f>VLOOKUP(J1966,'Svátky 2023'!A$18:B$20,2,0)</f>
        <v>jiné</v>
      </c>
      <c r="L1966" s="1" t="s">
        <v>30</v>
      </c>
      <c r="M1966" s="1" t="s">
        <v>31</v>
      </c>
      <c r="N1966" s="1" t="s">
        <v>23</v>
      </c>
      <c r="O1966">
        <f t="shared" si="90"/>
        <v>2</v>
      </c>
      <c r="P1966" t="str">
        <f t="shared" si="91"/>
        <v>NE</v>
      </c>
      <c r="Q1966" s="4" t="str">
        <f>IFERROR(VLOOKUP(E1966,'Svátky 2023'!B$2:B$14,1,0),"")</f>
        <v/>
      </c>
      <c r="R1966" t="str">
        <f t="shared" si="92"/>
        <v/>
      </c>
    </row>
    <row r="1967" spans="1:18" x14ac:dyDescent="0.25">
      <c r="A1967" s="1" t="s">
        <v>6172</v>
      </c>
      <c r="B1967" s="1" t="s">
        <v>6173</v>
      </c>
      <c r="C1967" s="1" t="s">
        <v>6174</v>
      </c>
      <c r="D1967" s="1" t="s">
        <v>64</v>
      </c>
      <c r="E1967" s="4">
        <v>45020</v>
      </c>
      <c r="F1967" s="8">
        <v>0.9159722222222223</v>
      </c>
      <c r="G1967" s="4">
        <v>45021</v>
      </c>
      <c r="H1967" s="1" t="s">
        <v>964</v>
      </c>
      <c r="I1967" s="1" t="s">
        <v>151</v>
      </c>
      <c r="J1967" s="5">
        <v>3</v>
      </c>
      <c r="K1967" s="5" t="str">
        <f>VLOOKUP(J1967,'Svátky 2023'!A$18:B$20,2,0)</f>
        <v>jiné</v>
      </c>
      <c r="L1967" s="1" t="s">
        <v>21</v>
      </c>
      <c r="M1967" s="1" t="s">
        <v>22</v>
      </c>
      <c r="N1967" s="1" t="s">
        <v>23</v>
      </c>
      <c r="O1967">
        <f t="shared" si="90"/>
        <v>2</v>
      </c>
      <c r="P1967" t="str">
        <f t="shared" si="91"/>
        <v>ANO</v>
      </c>
      <c r="Q1967" s="4" t="str">
        <f>IFERROR(VLOOKUP(E1967,'Svátky 2023'!B$2:B$14,1,0),"")</f>
        <v/>
      </c>
      <c r="R1967" t="str">
        <f t="shared" si="92"/>
        <v>ANO</v>
      </c>
    </row>
    <row r="1968" spans="1:18" x14ac:dyDescent="0.25">
      <c r="A1968" s="1" t="s">
        <v>6175</v>
      </c>
      <c r="B1968" s="1" t="s">
        <v>6176</v>
      </c>
      <c r="C1968" s="1" t="s">
        <v>6177</v>
      </c>
      <c r="D1968" s="1" t="s">
        <v>35</v>
      </c>
      <c r="E1968" s="4">
        <v>45011</v>
      </c>
      <c r="F1968" s="8">
        <v>0.39444444444444443</v>
      </c>
      <c r="G1968" s="4">
        <v>45022</v>
      </c>
      <c r="H1968" s="1" t="s">
        <v>673</v>
      </c>
      <c r="I1968" s="1" t="s">
        <v>1300</v>
      </c>
      <c r="J1968" s="5">
        <v>3</v>
      </c>
      <c r="K1968" s="5" t="str">
        <f>VLOOKUP(J1968,'Svátky 2023'!A$18:B$20,2,0)</f>
        <v>jiné</v>
      </c>
      <c r="L1968" s="1" t="s">
        <v>20</v>
      </c>
      <c r="M1968" s="1" t="s">
        <v>22</v>
      </c>
      <c r="N1968" s="1" t="s">
        <v>733</v>
      </c>
      <c r="O1968">
        <f t="shared" si="90"/>
        <v>7</v>
      </c>
      <c r="P1968" t="str">
        <f t="shared" si="91"/>
        <v>NE</v>
      </c>
      <c r="Q1968" s="4" t="str">
        <f>IFERROR(VLOOKUP(E1968,'Svátky 2023'!B$2:B$14,1,0),"")</f>
        <v/>
      </c>
      <c r="R1968" t="str">
        <f t="shared" si="92"/>
        <v>ANO</v>
      </c>
    </row>
    <row r="1969" spans="1:18" x14ac:dyDescent="0.25">
      <c r="A1969" s="1" t="s">
        <v>6178</v>
      </c>
      <c r="B1969" s="1" t="s">
        <v>6179</v>
      </c>
      <c r="C1969" s="1" t="s">
        <v>6180</v>
      </c>
      <c r="D1969" s="1" t="s">
        <v>35</v>
      </c>
      <c r="E1969" s="4">
        <v>45011</v>
      </c>
      <c r="F1969" s="8">
        <v>0.76666666666666661</v>
      </c>
      <c r="G1969" s="4">
        <v>45022</v>
      </c>
      <c r="H1969" s="1" t="s">
        <v>2257</v>
      </c>
      <c r="I1969" s="1" t="s">
        <v>19</v>
      </c>
      <c r="J1969" s="5">
        <v>3</v>
      </c>
      <c r="K1969" s="5" t="str">
        <f>VLOOKUP(J1969,'Svátky 2023'!A$18:B$20,2,0)</f>
        <v>jiné</v>
      </c>
      <c r="L1969" s="1" t="s">
        <v>21</v>
      </c>
      <c r="M1969" s="1" t="s">
        <v>22</v>
      </c>
      <c r="N1969" s="1" t="s">
        <v>23</v>
      </c>
      <c r="O1969">
        <f t="shared" si="90"/>
        <v>7</v>
      </c>
      <c r="P1969" t="str">
        <f t="shared" si="91"/>
        <v>ANO</v>
      </c>
      <c r="Q1969" s="4" t="str">
        <f>IFERROR(VLOOKUP(E1969,'Svátky 2023'!B$2:B$14,1,0),"")</f>
        <v/>
      </c>
      <c r="R1969" t="str">
        <f t="shared" si="92"/>
        <v>ANO</v>
      </c>
    </row>
    <row r="1970" spans="1:18" x14ac:dyDescent="0.25">
      <c r="A1970" s="1" t="s">
        <v>6181</v>
      </c>
      <c r="B1970" s="1" t="s">
        <v>6182</v>
      </c>
      <c r="C1970" s="1" t="s">
        <v>6183</v>
      </c>
      <c r="D1970" s="1" t="s">
        <v>64</v>
      </c>
      <c r="E1970" s="4">
        <v>45014</v>
      </c>
      <c r="F1970" s="8">
        <v>0.48402777777777778</v>
      </c>
      <c r="G1970" s="4">
        <v>45022</v>
      </c>
      <c r="H1970" s="1" t="s">
        <v>813</v>
      </c>
      <c r="I1970" s="1" t="s">
        <v>38</v>
      </c>
      <c r="J1970" s="5">
        <v>3</v>
      </c>
      <c r="K1970" s="5" t="str">
        <f>VLOOKUP(J1970,'Svátky 2023'!A$18:B$20,2,0)</f>
        <v>jiné</v>
      </c>
      <c r="L1970" s="1" t="s">
        <v>23</v>
      </c>
      <c r="M1970" s="1" t="s">
        <v>22</v>
      </c>
      <c r="N1970" s="1" t="s">
        <v>23</v>
      </c>
      <c r="O1970">
        <f t="shared" si="90"/>
        <v>3</v>
      </c>
      <c r="P1970" t="str">
        <f t="shared" si="91"/>
        <v>NE</v>
      </c>
      <c r="Q1970" s="4" t="str">
        <f>IFERROR(VLOOKUP(E1970,'Svátky 2023'!B$2:B$14,1,0),"")</f>
        <v/>
      </c>
      <c r="R1970" t="str">
        <f t="shared" si="92"/>
        <v/>
      </c>
    </row>
    <row r="1971" spans="1:18" x14ac:dyDescent="0.25">
      <c r="A1971" s="1" t="s">
        <v>6184</v>
      </c>
      <c r="B1971" s="1" t="s">
        <v>6185</v>
      </c>
      <c r="C1971" s="1" t="s">
        <v>6186</v>
      </c>
      <c r="D1971" s="1" t="s">
        <v>35</v>
      </c>
      <c r="E1971" s="4">
        <v>45018</v>
      </c>
      <c r="F1971" s="8">
        <v>0.44375000000000003</v>
      </c>
      <c r="G1971" s="4">
        <v>45022</v>
      </c>
      <c r="H1971" s="1" t="s">
        <v>2988</v>
      </c>
      <c r="I1971" s="1" t="s">
        <v>38</v>
      </c>
      <c r="J1971" s="5">
        <v>3</v>
      </c>
      <c r="K1971" s="5" t="str">
        <f>VLOOKUP(J1971,'Svátky 2023'!A$18:B$20,2,0)</f>
        <v>jiné</v>
      </c>
      <c r="L1971" s="1" t="s">
        <v>21</v>
      </c>
      <c r="M1971" s="1" t="s">
        <v>22</v>
      </c>
      <c r="N1971" s="1" t="s">
        <v>23</v>
      </c>
      <c r="O1971">
        <f t="shared" si="90"/>
        <v>7</v>
      </c>
      <c r="P1971" t="str">
        <f t="shared" si="91"/>
        <v>NE</v>
      </c>
      <c r="Q1971" s="4" t="str">
        <f>IFERROR(VLOOKUP(E1971,'Svátky 2023'!B$2:B$14,1,0),"")</f>
        <v/>
      </c>
      <c r="R1971" t="str">
        <f t="shared" si="92"/>
        <v>ANO</v>
      </c>
    </row>
    <row r="1972" spans="1:18" x14ac:dyDescent="0.25">
      <c r="A1972" s="1" t="s">
        <v>6187</v>
      </c>
      <c r="B1972" s="1" t="s">
        <v>1061</v>
      </c>
      <c r="C1972" s="1" t="s">
        <v>1062</v>
      </c>
      <c r="D1972" s="1" t="s">
        <v>35</v>
      </c>
      <c r="E1972" s="4">
        <v>45019</v>
      </c>
      <c r="F1972" s="8">
        <v>0.35972222222222222</v>
      </c>
      <c r="G1972" s="4">
        <v>45022</v>
      </c>
      <c r="H1972" s="1" t="s">
        <v>6188</v>
      </c>
      <c r="I1972" s="1" t="s">
        <v>258</v>
      </c>
      <c r="J1972" s="5">
        <v>2</v>
      </c>
      <c r="K1972" s="5" t="str">
        <f>VLOOKUP(J1972,'Svátky 2023'!A$18:B$20,2,0)</f>
        <v>plánované</v>
      </c>
      <c r="L1972" s="1" t="s">
        <v>21</v>
      </c>
      <c r="M1972" s="1" t="s">
        <v>22</v>
      </c>
      <c r="N1972" s="1" t="s">
        <v>23</v>
      </c>
      <c r="O1972">
        <f t="shared" si="90"/>
        <v>1</v>
      </c>
      <c r="P1972" t="str">
        <f t="shared" si="91"/>
        <v>NE</v>
      </c>
      <c r="Q1972" s="4" t="str">
        <f>IFERROR(VLOOKUP(E1972,'Svátky 2023'!B$2:B$14,1,0),"")</f>
        <v/>
      </c>
      <c r="R1972" t="str">
        <f t="shared" si="92"/>
        <v/>
      </c>
    </row>
    <row r="1973" spans="1:18" x14ac:dyDescent="0.25">
      <c r="A1973" s="1" t="s">
        <v>6189</v>
      </c>
      <c r="B1973" s="1" t="s">
        <v>1064</v>
      </c>
      <c r="C1973" s="1" t="s">
        <v>1065</v>
      </c>
      <c r="D1973" s="1" t="s">
        <v>35</v>
      </c>
      <c r="E1973" s="4">
        <v>45019</v>
      </c>
      <c r="F1973" s="8">
        <v>0.36041666666666666</v>
      </c>
      <c r="G1973" s="4">
        <v>45022</v>
      </c>
      <c r="H1973" s="1" t="s">
        <v>6190</v>
      </c>
      <c r="I1973" s="1" t="s">
        <v>264</v>
      </c>
      <c r="J1973" s="5">
        <v>3</v>
      </c>
      <c r="K1973" s="5" t="str">
        <f>VLOOKUP(J1973,'Svátky 2023'!A$18:B$20,2,0)</f>
        <v>jiné</v>
      </c>
      <c r="L1973" s="1" t="s">
        <v>30</v>
      </c>
      <c r="M1973" s="1" t="s">
        <v>31</v>
      </c>
      <c r="N1973" s="1" t="s">
        <v>23</v>
      </c>
      <c r="O1973">
        <f t="shared" si="90"/>
        <v>1</v>
      </c>
      <c r="P1973" t="str">
        <f t="shared" si="91"/>
        <v>NE</v>
      </c>
      <c r="Q1973" s="4" t="str">
        <f>IFERROR(VLOOKUP(E1973,'Svátky 2023'!B$2:B$14,1,0),"")</f>
        <v/>
      </c>
      <c r="R1973" t="str">
        <f t="shared" si="92"/>
        <v/>
      </c>
    </row>
    <row r="1974" spans="1:18" x14ac:dyDescent="0.25">
      <c r="A1974" s="1" t="s">
        <v>6191</v>
      </c>
      <c r="B1974" s="1" t="s">
        <v>6192</v>
      </c>
      <c r="C1974" s="1" t="s">
        <v>6193</v>
      </c>
      <c r="D1974" s="1" t="s">
        <v>48</v>
      </c>
      <c r="E1974" s="4">
        <v>45019</v>
      </c>
      <c r="F1974" s="8">
        <v>0.37777777777777777</v>
      </c>
      <c r="G1974" s="4">
        <v>45022</v>
      </c>
      <c r="H1974" s="1" t="s">
        <v>959</v>
      </c>
      <c r="I1974" s="1" t="s">
        <v>51</v>
      </c>
      <c r="J1974" s="5">
        <v>2</v>
      </c>
      <c r="K1974" s="5" t="str">
        <f>VLOOKUP(J1974,'Svátky 2023'!A$18:B$20,2,0)</f>
        <v>plánované</v>
      </c>
      <c r="L1974" s="1" t="s">
        <v>21</v>
      </c>
      <c r="M1974" s="1" t="s">
        <v>22</v>
      </c>
      <c r="N1974" s="1" t="s">
        <v>23</v>
      </c>
      <c r="O1974">
        <f t="shared" si="90"/>
        <v>1</v>
      </c>
      <c r="P1974" t="str">
        <f t="shared" si="91"/>
        <v>NE</v>
      </c>
      <c r="Q1974" s="4" t="str">
        <f>IFERROR(VLOOKUP(E1974,'Svátky 2023'!B$2:B$14,1,0),"")</f>
        <v/>
      </c>
      <c r="R1974" t="str">
        <f t="shared" si="92"/>
        <v/>
      </c>
    </row>
    <row r="1975" spans="1:18" x14ac:dyDescent="0.25">
      <c r="A1975" s="1" t="s">
        <v>6194</v>
      </c>
      <c r="B1975" s="1" t="s">
        <v>6195</v>
      </c>
      <c r="C1975" s="1" t="s">
        <v>6196</v>
      </c>
      <c r="D1975" s="1" t="s">
        <v>48</v>
      </c>
      <c r="E1975" s="4">
        <v>45019</v>
      </c>
      <c r="F1975" s="8">
        <v>0.4368055555555555</v>
      </c>
      <c r="G1975" s="4">
        <v>45022</v>
      </c>
      <c r="H1975" s="1" t="s">
        <v>210</v>
      </c>
      <c r="I1975" s="1" t="s">
        <v>151</v>
      </c>
      <c r="J1975" s="5">
        <v>2</v>
      </c>
      <c r="K1975" s="5" t="str">
        <f>VLOOKUP(J1975,'Svátky 2023'!A$18:B$20,2,0)</f>
        <v>plánované</v>
      </c>
      <c r="L1975" s="1" t="s">
        <v>21</v>
      </c>
      <c r="M1975" s="1" t="s">
        <v>22</v>
      </c>
      <c r="N1975" s="1" t="s">
        <v>23</v>
      </c>
      <c r="O1975">
        <f t="shared" si="90"/>
        <v>1</v>
      </c>
      <c r="P1975" t="str">
        <f t="shared" si="91"/>
        <v>NE</v>
      </c>
      <c r="Q1975" s="4" t="str">
        <f>IFERROR(VLOOKUP(E1975,'Svátky 2023'!B$2:B$14,1,0),"")</f>
        <v/>
      </c>
      <c r="R1975" t="str">
        <f t="shared" si="92"/>
        <v/>
      </c>
    </row>
    <row r="1976" spans="1:18" x14ac:dyDescent="0.25">
      <c r="A1976" s="1" t="s">
        <v>6197</v>
      </c>
      <c r="B1976" s="1" t="s">
        <v>3820</v>
      </c>
      <c r="C1976" s="1" t="s">
        <v>3821</v>
      </c>
      <c r="D1976" s="1" t="s">
        <v>48</v>
      </c>
      <c r="E1976" s="4">
        <v>45019</v>
      </c>
      <c r="F1976" s="8">
        <v>0.45069444444444445</v>
      </c>
      <c r="G1976" s="4">
        <v>45022</v>
      </c>
      <c r="H1976" s="1" t="s">
        <v>302</v>
      </c>
      <c r="I1976" s="1" t="s">
        <v>19</v>
      </c>
      <c r="J1976" s="5">
        <v>2</v>
      </c>
      <c r="K1976" s="5" t="str">
        <f>VLOOKUP(J1976,'Svátky 2023'!A$18:B$20,2,0)</f>
        <v>plánované</v>
      </c>
      <c r="L1976" s="1" t="s">
        <v>21</v>
      </c>
      <c r="M1976" s="1" t="s">
        <v>22</v>
      </c>
      <c r="N1976" s="1" t="s">
        <v>23</v>
      </c>
      <c r="O1976">
        <f t="shared" si="90"/>
        <v>1</v>
      </c>
      <c r="P1976" t="str">
        <f t="shared" si="91"/>
        <v>NE</v>
      </c>
      <c r="Q1976" s="4" t="str">
        <f>IFERROR(VLOOKUP(E1976,'Svátky 2023'!B$2:B$14,1,0),"")</f>
        <v/>
      </c>
      <c r="R1976" t="str">
        <f t="shared" si="92"/>
        <v/>
      </c>
    </row>
    <row r="1977" spans="1:18" x14ac:dyDescent="0.25">
      <c r="A1977" s="1" t="s">
        <v>6198</v>
      </c>
      <c r="B1977" s="1" t="s">
        <v>6199</v>
      </c>
      <c r="C1977" s="1" t="s">
        <v>6200</v>
      </c>
      <c r="D1977" s="1" t="s">
        <v>48</v>
      </c>
      <c r="E1977" s="4">
        <v>45019</v>
      </c>
      <c r="F1977" s="8">
        <v>0.51666666666666672</v>
      </c>
      <c r="G1977" s="4">
        <v>45022</v>
      </c>
      <c r="H1977" s="1" t="s">
        <v>592</v>
      </c>
      <c r="I1977" s="1" t="s">
        <v>145</v>
      </c>
      <c r="J1977" s="5">
        <v>3</v>
      </c>
      <c r="K1977" s="5" t="str">
        <f>VLOOKUP(J1977,'Svátky 2023'!A$18:B$20,2,0)</f>
        <v>jiné</v>
      </c>
      <c r="L1977" s="1" t="s">
        <v>30</v>
      </c>
      <c r="M1977" s="1" t="s">
        <v>31</v>
      </c>
      <c r="N1977" s="1" t="s">
        <v>23</v>
      </c>
      <c r="O1977">
        <f t="shared" si="90"/>
        <v>1</v>
      </c>
      <c r="P1977" t="str">
        <f t="shared" si="91"/>
        <v>NE</v>
      </c>
      <c r="Q1977" s="4" t="str">
        <f>IFERROR(VLOOKUP(E1977,'Svátky 2023'!B$2:B$14,1,0),"")</f>
        <v/>
      </c>
      <c r="R1977" t="str">
        <f t="shared" si="92"/>
        <v/>
      </c>
    </row>
    <row r="1978" spans="1:18" x14ac:dyDescent="0.25">
      <c r="A1978" s="1" t="s">
        <v>6201</v>
      </c>
      <c r="B1978" s="1" t="s">
        <v>6202</v>
      </c>
      <c r="C1978" s="1" t="s">
        <v>6203</v>
      </c>
      <c r="D1978" s="1" t="s">
        <v>48</v>
      </c>
      <c r="E1978" s="4">
        <v>45019</v>
      </c>
      <c r="F1978" s="8">
        <v>0.56041666666666667</v>
      </c>
      <c r="G1978" s="4">
        <v>45022</v>
      </c>
      <c r="H1978" s="1" t="s">
        <v>983</v>
      </c>
      <c r="I1978" s="1" t="s">
        <v>120</v>
      </c>
      <c r="J1978" s="5">
        <v>3</v>
      </c>
      <c r="K1978" s="5" t="str">
        <f>VLOOKUP(J1978,'Svátky 2023'!A$18:B$20,2,0)</f>
        <v>jiné</v>
      </c>
      <c r="L1978" s="1" t="s">
        <v>30</v>
      </c>
      <c r="M1978" s="1" t="s">
        <v>31</v>
      </c>
      <c r="N1978" s="1" t="s">
        <v>23</v>
      </c>
      <c r="O1978">
        <f t="shared" si="90"/>
        <v>1</v>
      </c>
      <c r="P1978" t="str">
        <f t="shared" si="91"/>
        <v>NE</v>
      </c>
      <c r="Q1978" s="4" t="str">
        <f>IFERROR(VLOOKUP(E1978,'Svátky 2023'!B$2:B$14,1,0),"")</f>
        <v/>
      </c>
      <c r="R1978" t="str">
        <f t="shared" si="92"/>
        <v/>
      </c>
    </row>
    <row r="1979" spans="1:18" x14ac:dyDescent="0.25">
      <c r="A1979" s="1" t="s">
        <v>6204</v>
      </c>
      <c r="B1979" s="1" t="s">
        <v>6205</v>
      </c>
      <c r="C1979" s="1" t="s">
        <v>6206</v>
      </c>
      <c r="D1979" s="1" t="s">
        <v>35</v>
      </c>
      <c r="E1979" s="4">
        <v>45020</v>
      </c>
      <c r="F1979" s="8">
        <v>0.3576388888888889</v>
      </c>
      <c r="G1979" s="4">
        <v>45022</v>
      </c>
      <c r="H1979" s="1" t="s">
        <v>111</v>
      </c>
      <c r="I1979" s="1" t="s">
        <v>51</v>
      </c>
      <c r="J1979" s="5">
        <v>2</v>
      </c>
      <c r="K1979" s="5" t="str">
        <f>VLOOKUP(J1979,'Svátky 2023'!A$18:B$20,2,0)</f>
        <v>plánované</v>
      </c>
      <c r="L1979" s="1" t="s">
        <v>21</v>
      </c>
      <c r="M1979" s="1" t="s">
        <v>22</v>
      </c>
      <c r="N1979" s="1" t="s">
        <v>23</v>
      </c>
      <c r="O1979">
        <f t="shared" si="90"/>
        <v>2</v>
      </c>
      <c r="P1979" t="str">
        <f t="shared" si="91"/>
        <v>NE</v>
      </c>
      <c r="Q1979" s="4" t="str">
        <f>IFERROR(VLOOKUP(E1979,'Svátky 2023'!B$2:B$14,1,0),"")</f>
        <v/>
      </c>
      <c r="R1979" t="str">
        <f t="shared" si="92"/>
        <v/>
      </c>
    </row>
    <row r="1980" spans="1:18" x14ac:dyDescent="0.25">
      <c r="A1980" s="1" t="s">
        <v>6207</v>
      </c>
      <c r="B1980" s="1" t="s">
        <v>6208</v>
      </c>
      <c r="C1980" s="1" t="s">
        <v>6209</v>
      </c>
      <c r="D1980" s="1" t="s">
        <v>35</v>
      </c>
      <c r="E1980" s="4">
        <v>45020</v>
      </c>
      <c r="F1980" s="8">
        <v>0.41388888888888892</v>
      </c>
      <c r="G1980" s="4">
        <v>45022</v>
      </c>
      <c r="H1980" s="1" t="s">
        <v>882</v>
      </c>
      <c r="I1980" s="1" t="s">
        <v>51</v>
      </c>
      <c r="J1980" s="5">
        <v>2</v>
      </c>
      <c r="K1980" s="5" t="str">
        <f>VLOOKUP(J1980,'Svátky 2023'!A$18:B$20,2,0)</f>
        <v>plánované</v>
      </c>
      <c r="L1980" s="1" t="s">
        <v>21</v>
      </c>
      <c r="M1980" s="1" t="s">
        <v>22</v>
      </c>
      <c r="N1980" s="1" t="s">
        <v>23</v>
      </c>
      <c r="O1980">
        <f t="shared" si="90"/>
        <v>2</v>
      </c>
      <c r="P1980" t="str">
        <f t="shared" si="91"/>
        <v>NE</v>
      </c>
      <c r="Q1980" s="4" t="str">
        <f>IFERROR(VLOOKUP(E1980,'Svátky 2023'!B$2:B$14,1,0),"")</f>
        <v/>
      </c>
      <c r="R1980" t="str">
        <f t="shared" si="92"/>
        <v/>
      </c>
    </row>
    <row r="1981" spans="1:18" x14ac:dyDescent="0.25">
      <c r="A1981" s="1" t="s">
        <v>6210</v>
      </c>
      <c r="B1981" s="1" t="s">
        <v>6211</v>
      </c>
      <c r="C1981" s="1" t="s">
        <v>6212</v>
      </c>
      <c r="D1981" s="1" t="s">
        <v>35</v>
      </c>
      <c r="E1981" s="4">
        <v>45020</v>
      </c>
      <c r="F1981" s="8">
        <v>0.43958333333333338</v>
      </c>
      <c r="G1981" s="4">
        <v>45022</v>
      </c>
      <c r="H1981" s="1" t="s">
        <v>321</v>
      </c>
      <c r="I1981" s="1" t="s">
        <v>151</v>
      </c>
      <c r="J1981" s="5">
        <v>2</v>
      </c>
      <c r="K1981" s="5" t="str">
        <f>VLOOKUP(J1981,'Svátky 2023'!A$18:B$20,2,0)</f>
        <v>plánované</v>
      </c>
      <c r="L1981" s="1" t="s">
        <v>21</v>
      </c>
      <c r="M1981" s="1" t="s">
        <v>22</v>
      </c>
      <c r="N1981" s="1" t="s">
        <v>23</v>
      </c>
      <c r="O1981">
        <f t="shared" si="90"/>
        <v>2</v>
      </c>
      <c r="P1981" t="str">
        <f t="shared" si="91"/>
        <v>NE</v>
      </c>
      <c r="Q1981" s="4" t="str">
        <f>IFERROR(VLOOKUP(E1981,'Svátky 2023'!B$2:B$14,1,0),"")</f>
        <v/>
      </c>
      <c r="R1981" t="str">
        <f t="shared" si="92"/>
        <v/>
      </c>
    </row>
    <row r="1982" spans="1:18" x14ac:dyDescent="0.25">
      <c r="A1982" s="1" t="s">
        <v>6213</v>
      </c>
      <c r="B1982" s="1" t="s">
        <v>6214</v>
      </c>
      <c r="C1982" s="1" t="s">
        <v>6215</v>
      </c>
      <c r="D1982" s="1" t="s">
        <v>64</v>
      </c>
      <c r="E1982" s="4">
        <v>45020</v>
      </c>
      <c r="F1982" s="8">
        <v>0.46736111111111112</v>
      </c>
      <c r="G1982" s="4">
        <v>45022</v>
      </c>
      <c r="H1982" s="1" t="s">
        <v>770</v>
      </c>
      <c r="I1982" s="1" t="s">
        <v>151</v>
      </c>
      <c r="J1982" s="5">
        <v>2</v>
      </c>
      <c r="K1982" s="5" t="str">
        <f>VLOOKUP(J1982,'Svátky 2023'!A$18:B$20,2,0)</f>
        <v>plánované</v>
      </c>
      <c r="L1982" s="1" t="s">
        <v>21</v>
      </c>
      <c r="M1982" s="1" t="s">
        <v>22</v>
      </c>
      <c r="N1982" s="1" t="s">
        <v>23</v>
      </c>
      <c r="O1982">
        <f t="shared" si="90"/>
        <v>2</v>
      </c>
      <c r="P1982" t="str">
        <f t="shared" si="91"/>
        <v>NE</v>
      </c>
      <c r="Q1982" s="4" t="str">
        <f>IFERROR(VLOOKUP(E1982,'Svátky 2023'!B$2:B$14,1,0),"")</f>
        <v/>
      </c>
      <c r="R1982" t="str">
        <f t="shared" si="92"/>
        <v/>
      </c>
    </row>
    <row r="1983" spans="1:18" x14ac:dyDescent="0.25">
      <c r="A1983" s="1" t="s">
        <v>6216</v>
      </c>
      <c r="B1983" s="1" t="s">
        <v>6217</v>
      </c>
      <c r="C1983" s="1" t="s">
        <v>6218</v>
      </c>
      <c r="D1983" s="1" t="s">
        <v>48</v>
      </c>
      <c r="E1983" s="4">
        <v>45020</v>
      </c>
      <c r="F1983" s="8">
        <v>0.48472222222222222</v>
      </c>
      <c r="G1983" s="4">
        <v>45022</v>
      </c>
      <c r="H1983" s="1" t="s">
        <v>582</v>
      </c>
      <c r="I1983" s="1" t="s">
        <v>51</v>
      </c>
      <c r="J1983" s="5">
        <v>2</v>
      </c>
      <c r="K1983" s="5" t="str">
        <f>VLOOKUP(J1983,'Svátky 2023'!A$18:B$20,2,0)</f>
        <v>plánované</v>
      </c>
      <c r="L1983" s="1" t="s">
        <v>21</v>
      </c>
      <c r="M1983" s="1" t="s">
        <v>22</v>
      </c>
      <c r="N1983" s="1" t="s">
        <v>23</v>
      </c>
      <c r="O1983">
        <f t="shared" si="90"/>
        <v>2</v>
      </c>
      <c r="P1983" t="str">
        <f t="shared" si="91"/>
        <v>NE</v>
      </c>
      <c r="Q1983" s="4" t="str">
        <f>IFERROR(VLOOKUP(E1983,'Svátky 2023'!B$2:B$14,1,0),"")</f>
        <v/>
      </c>
      <c r="R1983" t="str">
        <f t="shared" si="92"/>
        <v/>
      </c>
    </row>
    <row r="1984" spans="1:18" x14ac:dyDescent="0.25">
      <c r="A1984" s="1" t="s">
        <v>6219</v>
      </c>
      <c r="B1984" s="1" t="s">
        <v>6220</v>
      </c>
      <c r="C1984" s="1" t="s">
        <v>6221</v>
      </c>
      <c r="D1984" s="1" t="s">
        <v>35</v>
      </c>
      <c r="E1984" s="4">
        <v>45020</v>
      </c>
      <c r="F1984" s="8">
        <v>0.51111111111111118</v>
      </c>
      <c r="G1984" s="4">
        <v>45022</v>
      </c>
      <c r="H1984" s="1" t="s">
        <v>2608</v>
      </c>
      <c r="I1984" s="1" t="s">
        <v>145</v>
      </c>
      <c r="J1984" s="5">
        <v>3</v>
      </c>
      <c r="K1984" s="5" t="str">
        <f>VLOOKUP(J1984,'Svátky 2023'!A$18:B$20,2,0)</f>
        <v>jiné</v>
      </c>
      <c r="L1984" s="1" t="s">
        <v>30</v>
      </c>
      <c r="M1984" s="1" t="s">
        <v>31</v>
      </c>
      <c r="N1984" s="1" t="s">
        <v>23</v>
      </c>
      <c r="O1984">
        <f t="shared" si="90"/>
        <v>2</v>
      </c>
      <c r="P1984" t="str">
        <f t="shared" si="91"/>
        <v>NE</v>
      </c>
      <c r="Q1984" s="4" t="str">
        <f>IFERROR(VLOOKUP(E1984,'Svátky 2023'!B$2:B$14,1,0),"")</f>
        <v/>
      </c>
      <c r="R1984" t="str">
        <f t="shared" si="92"/>
        <v/>
      </c>
    </row>
    <row r="1985" spans="1:18" x14ac:dyDescent="0.25">
      <c r="A1985" s="1" t="s">
        <v>6222</v>
      </c>
      <c r="B1985" s="1" t="s">
        <v>5969</v>
      </c>
      <c r="C1985" s="1" t="s">
        <v>5970</v>
      </c>
      <c r="D1985" s="1" t="s">
        <v>35</v>
      </c>
      <c r="E1985" s="4">
        <v>45020</v>
      </c>
      <c r="F1985" s="8">
        <v>0.53680555555555554</v>
      </c>
      <c r="G1985" s="4">
        <v>45022</v>
      </c>
      <c r="H1985" s="1" t="s">
        <v>2988</v>
      </c>
      <c r="I1985" s="1" t="s">
        <v>44</v>
      </c>
      <c r="J1985" s="5">
        <v>3</v>
      </c>
      <c r="K1985" s="5" t="str">
        <f>VLOOKUP(J1985,'Svátky 2023'!A$18:B$20,2,0)</f>
        <v>jiné</v>
      </c>
      <c r="L1985" s="1" t="s">
        <v>30</v>
      </c>
      <c r="M1985" s="1" t="s">
        <v>31</v>
      </c>
      <c r="N1985" s="1" t="s">
        <v>23</v>
      </c>
      <c r="O1985">
        <f t="shared" si="90"/>
        <v>2</v>
      </c>
      <c r="P1985" t="str">
        <f t="shared" si="91"/>
        <v>NE</v>
      </c>
      <c r="Q1985" s="4" t="str">
        <f>IFERROR(VLOOKUP(E1985,'Svátky 2023'!B$2:B$14,1,0),"")</f>
        <v/>
      </c>
      <c r="R1985" t="str">
        <f t="shared" si="92"/>
        <v/>
      </c>
    </row>
    <row r="1986" spans="1:18" x14ac:dyDescent="0.25">
      <c r="A1986" s="1" t="s">
        <v>6223</v>
      </c>
      <c r="B1986" s="1" t="s">
        <v>6224</v>
      </c>
      <c r="C1986" s="1" t="s">
        <v>6225</v>
      </c>
      <c r="D1986" s="1" t="s">
        <v>48</v>
      </c>
      <c r="E1986" s="4">
        <v>45020</v>
      </c>
      <c r="F1986" s="8">
        <v>0.55763888888888891</v>
      </c>
      <c r="G1986" s="4">
        <v>45022</v>
      </c>
      <c r="H1986" s="1" t="s">
        <v>2214</v>
      </c>
      <c r="I1986" s="1" t="s">
        <v>38</v>
      </c>
      <c r="J1986" s="5">
        <v>1</v>
      </c>
      <c r="K1986" s="5" t="str">
        <f>VLOOKUP(J1986,'Svátky 2023'!A$18:B$20,2,0)</f>
        <v>neodkladné</v>
      </c>
      <c r="L1986" s="1" t="s">
        <v>31</v>
      </c>
      <c r="M1986" s="1" t="s">
        <v>22</v>
      </c>
      <c r="N1986" s="1" t="s">
        <v>23</v>
      </c>
      <c r="O1986">
        <f t="shared" si="90"/>
        <v>2</v>
      </c>
      <c r="P1986" t="str">
        <f t="shared" si="91"/>
        <v>NE</v>
      </c>
      <c r="Q1986" s="4" t="str">
        <f>IFERROR(VLOOKUP(E1986,'Svátky 2023'!B$2:B$14,1,0),"")</f>
        <v/>
      </c>
      <c r="R1986" t="str">
        <f t="shared" si="92"/>
        <v/>
      </c>
    </row>
    <row r="1987" spans="1:18" x14ac:dyDescent="0.25">
      <c r="A1987" s="1" t="s">
        <v>6226</v>
      </c>
      <c r="B1987" s="1" t="s">
        <v>1567</v>
      </c>
      <c r="C1987" s="1" t="s">
        <v>1568</v>
      </c>
      <c r="D1987" s="1" t="s">
        <v>48</v>
      </c>
      <c r="E1987" s="4">
        <v>45019</v>
      </c>
      <c r="F1987" s="8">
        <v>0.55902777777777779</v>
      </c>
      <c r="G1987" s="4">
        <v>45022</v>
      </c>
      <c r="H1987" s="1" t="s">
        <v>470</v>
      </c>
      <c r="I1987" s="1" t="s">
        <v>29</v>
      </c>
      <c r="J1987" s="5">
        <v>3</v>
      </c>
      <c r="K1987" s="5" t="str">
        <f>VLOOKUP(J1987,'Svátky 2023'!A$18:B$20,2,0)</f>
        <v>jiné</v>
      </c>
      <c r="L1987" s="1" t="s">
        <v>30</v>
      </c>
      <c r="M1987" s="1" t="s">
        <v>31</v>
      </c>
      <c r="N1987" s="1" t="s">
        <v>23</v>
      </c>
      <c r="O1987">
        <f t="shared" ref="O1987:O2050" si="93">WEEKDAY(E1987,2)</f>
        <v>1</v>
      </c>
      <c r="P1987" t="str">
        <f t="shared" ref="P1987:P2050" si="94">IF(F1987&gt;V$1,"ANO",IF(F1987&lt;X$1,"ANO","NE"))</f>
        <v>NE</v>
      </c>
      <c r="Q1987" s="4" t="str">
        <f>IFERROR(VLOOKUP(E1987,'Svátky 2023'!B$2:B$14,1,0),"")</f>
        <v/>
      </c>
      <c r="R1987" t="str">
        <f t="shared" ref="R1987:R2050" si="95">IF(OR(O1987&gt;5,P1987="ANO",Q1987&lt;&gt;""),"ANO","")</f>
        <v/>
      </c>
    </row>
    <row r="1988" spans="1:18" x14ac:dyDescent="0.25">
      <c r="A1988" s="1" t="s">
        <v>6227</v>
      </c>
      <c r="B1988" s="1" t="s">
        <v>6228</v>
      </c>
      <c r="C1988" s="1" t="s">
        <v>6229</v>
      </c>
      <c r="D1988" s="1" t="s">
        <v>48</v>
      </c>
      <c r="E1988" s="4">
        <v>45020</v>
      </c>
      <c r="F1988" s="8">
        <v>0.57500000000000007</v>
      </c>
      <c r="G1988" s="4">
        <v>45022</v>
      </c>
      <c r="H1988" s="1" t="s">
        <v>1373</v>
      </c>
      <c r="I1988" s="1" t="s">
        <v>44</v>
      </c>
      <c r="J1988" s="5">
        <v>3</v>
      </c>
      <c r="K1988" s="5" t="str">
        <f>VLOOKUP(J1988,'Svátky 2023'!A$18:B$20,2,0)</f>
        <v>jiné</v>
      </c>
      <c r="L1988" s="1" t="s">
        <v>30</v>
      </c>
      <c r="M1988" s="1" t="s">
        <v>31</v>
      </c>
      <c r="N1988" s="1" t="s">
        <v>23</v>
      </c>
      <c r="O1988">
        <f t="shared" si="93"/>
        <v>2</v>
      </c>
      <c r="P1988" t="str">
        <f t="shared" si="94"/>
        <v>NE</v>
      </c>
      <c r="Q1988" s="4" t="str">
        <f>IFERROR(VLOOKUP(E1988,'Svátky 2023'!B$2:B$14,1,0),"")</f>
        <v/>
      </c>
      <c r="R1988" t="str">
        <f t="shared" si="95"/>
        <v/>
      </c>
    </row>
    <row r="1989" spans="1:18" x14ac:dyDescent="0.25">
      <c r="A1989" s="1" t="s">
        <v>6230</v>
      </c>
      <c r="B1989" s="1" t="s">
        <v>6231</v>
      </c>
      <c r="C1989" s="1" t="s">
        <v>6232</v>
      </c>
      <c r="D1989" s="1" t="s">
        <v>48</v>
      </c>
      <c r="E1989" s="4">
        <v>45020</v>
      </c>
      <c r="F1989" s="8">
        <v>0.64444444444444449</v>
      </c>
      <c r="G1989" s="4">
        <v>45022</v>
      </c>
      <c r="H1989" s="1" t="s">
        <v>522</v>
      </c>
      <c r="I1989" s="1" t="s">
        <v>264</v>
      </c>
      <c r="J1989" s="5">
        <v>3</v>
      </c>
      <c r="K1989" s="5" t="str">
        <f>VLOOKUP(J1989,'Svátky 2023'!A$18:B$20,2,0)</f>
        <v>jiné</v>
      </c>
      <c r="L1989" s="1" t="s">
        <v>30</v>
      </c>
      <c r="M1989" s="1" t="s">
        <v>31</v>
      </c>
      <c r="N1989" s="1" t="s">
        <v>23</v>
      </c>
      <c r="O1989">
        <f t="shared" si="93"/>
        <v>2</v>
      </c>
      <c r="P1989" t="str">
        <f t="shared" si="94"/>
        <v>ANO</v>
      </c>
      <c r="Q1989" s="4" t="str">
        <f>IFERROR(VLOOKUP(E1989,'Svátky 2023'!B$2:B$14,1,0),"")</f>
        <v/>
      </c>
      <c r="R1989" t="str">
        <f t="shared" si="95"/>
        <v>ANO</v>
      </c>
    </row>
    <row r="1990" spans="1:18" x14ac:dyDescent="0.25">
      <c r="A1990" s="1" t="s">
        <v>6233</v>
      </c>
      <c r="B1990" s="1" t="s">
        <v>6234</v>
      </c>
      <c r="C1990" s="1" t="s">
        <v>6235</v>
      </c>
      <c r="D1990" s="1" t="s">
        <v>35</v>
      </c>
      <c r="E1990" s="4">
        <v>45020</v>
      </c>
      <c r="F1990" s="8">
        <v>0.67638888888888893</v>
      </c>
      <c r="G1990" s="4">
        <v>45022</v>
      </c>
      <c r="H1990" s="1" t="s">
        <v>286</v>
      </c>
      <c r="I1990" s="1" t="s">
        <v>51</v>
      </c>
      <c r="J1990" s="5">
        <v>3</v>
      </c>
      <c r="K1990" s="5" t="str">
        <f>VLOOKUP(J1990,'Svátky 2023'!A$18:B$20,2,0)</f>
        <v>jiné</v>
      </c>
      <c r="L1990" s="1" t="s">
        <v>21</v>
      </c>
      <c r="M1990" s="1" t="s">
        <v>22</v>
      </c>
      <c r="N1990" s="1" t="s">
        <v>23</v>
      </c>
      <c r="O1990">
        <f t="shared" si="93"/>
        <v>2</v>
      </c>
      <c r="P1990" t="str">
        <f t="shared" si="94"/>
        <v>ANO</v>
      </c>
      <c r="Q1990" s="4" t="str">
        <f>IFERROR(VLOOKUP(E1990,'Svátky 2023'!B$2:B$14,1,0),"")</f>
        <v/>
      </c>
      <c r="R1990" t="str">
        <f t="shared" si="95"/>
        <v>ANO</v>
      </c>
    </row>
    <row r="1991" spans="1:18" x14ac:dyDescent="0.25">
      <c r="A1991" s="1" t="s">
        <v>6236</v>
      </c>
      <c r="B1991" s="1" t="s">
        <v>6237</v>
      </c>
      <c r="C1991" s="1" t="s">
        <v>6238</v>
      </c>
      <c r="D1991" s="1" t="s">
        <v>35</v>
      </c>
      <c r="E1991" s="4">
        <v>45020</v>
      </c>
      <c r="F1991" s="8">
        <v>0.84097222222222223</v>
      </c>
      <c r="G1991" s="4">
        <v>45022</v>
      </c>
      <c r="H1991" s="1" t="s">
        <v>1342</v>
      </c>
      <c r="I1991" s="1" t="s">
        <v>29</v>
      </c>
      <c r="J1991" s="5">
        <v>3</v>
      </c>
      <c r="K1991" s="5" t="str">
        <f>VLOOKUP(J1991,'Svátky 2023'!A$18:B$20,2,0)</f>
        <v>jiné</v>
      </c>
      <c r="L1991" s="1" t="s">
        <v>30</v>
      </c>
      <c r="M1991" s="1" t="s">
        <v>31</v>
      </c>
      <c r="N1991" s="1" t="s">
        <v>23</v>
      </c>
      <c r="O1991">
        <f t="shared" si="93"/>
        <v>2</v>
      </c>
      <c r="P1991" t="str">
        <f t="shared" si="94"/>
        <v>ANO</v>
      </c>
      <c r="Q1991" s="4" t="str">
        <f>IFERROR(VLOOKUP(E1991,'Svátky 2023'!B$2:B$14,1,0),"")</f>
        <v/>
      </c>
      <c r="R1991" t="str">
        <f t="shared" si="95"/>
        <v>ANO</v>
      </c>
    </row>
    <row r="1992" spans="1:18" x14ac:dyDescent="0.25">
      <c r="A1992" s="1" t="s">
        <v>6239</v>
      </c>
      <c r="B1992" s="1" t="s">
        <v>6240</v>
      </c>
      <c r="C1992" s="1" t="s">
        <v>6241</v>
      </c>
      <c r="D1992" s="1" t="s">
        <v>35</v>
      </c>
      <c r="E1992" s="4">
        <v>45020</v>
      </c>
      <c r="F1992" s="8">
        <v>0.84236111111111101</v>
      </c>
      <c r="G1992" s="4">
        <v>45022</v>
      </c>
      <c r="H1992" s="1" t="s">
        <v>1026</v>
      </c>
      <c r="I1992" s="1" t="s">
        <v>19</v>
      </c>
      <c r="J1992" s="5">
        <v>3</v>
      </c>
      <c r="K1992" s="5" t="str">
        <f>VLOOKUP(J1992,'Svátky 2023'!A$18:B$20,2,0)</f>
        <v>jiné</v>
      </c>
      <c r="L1992" s="1" t="s">
        <v>21</v>
      </c>
      <c r="M1992" s="1" t="s">
        <v>22</v>
      </c>
      <c r="N1992" s="1" t="s">
        <v>23</v>
      </c>
      <c r="O1992">
        <f t="shared" si="93"/>
        <v>2</v>
      </c>
      <c r="P1992" t="str">
        <f t="shared" si="94"/>
        <v>ANO</v>
      </c>
      <c r="Q1992" s="4" t="str">
        <f>IFERROR(VLOOKUP(E1992,'Svátky 2023'!B$2:B$14,1,0),"")</f>
        <v/>
      </c>
      <c r="R1992" t="str">
        <f t="shared" si="95"/>
        <v>ANO</v>
      </c>
    </row>
    <row r="1993" spans="1:18" x14ac:dyDescent="0.25">
      <c r="A1993" s="1" t="s">
        <v>6243</v>
      </c>
      <c r="B1993" s="1" t="s">
        <v>6244</v>
      </c>
      <c r="C1993" s="1" t="s">
        <v>6245</v>
      </c>
      <c r="D1993" s="1" t="s">
        <v>35</v>
      </c>
      <c r="E1993" s="4">
        <v>45020</v>
      </c>
      <c r="F1993" s="8">
        <v>0.92638888888888893</v>
      </c>
      <c r="G1993" s="4">
        <v>45022</v>
      </c>
      <c r="H1993" s="1" t="s">
        <v>1446</v>
      </c>
      <c r="I1993" s="1" t="s">
        <v>38</v>
      </c>
      <c r="J1993" s="5">
        <v>1</v>
      </c>
      <c r="K1993" s="5" t="str">
        <f>VLOOKUP(J1993,'Svátky 2023'!A$18:B$20,2,0)</f>
        <v>neodkladné</v>
      </c>
      <c r="L1993" s="1" t="s">
        <v>21</v>
      </c>
      <c r="M1993" s="1" t="s">
        <v>22</v>
      </c>
      <c r="N1993" s="1" t="s">
        <v>23</v>
      </c>
      <c r="O1993">
        <f t="shared" si="93"/>
        <v>2</v>
      </c>
      <c r="P1993" t="str">
        <f t="shared" si="94"/>
        <v>ANO</v>
      </c>
      <c r="Q1993" s="4" t="str">
        <f>IFERROR(VLOOKUP(E1993,'Svátky 2023'!B$2:B$14,1,0),"")</f>
        <v/>
      </c>
      <c r="R1993" t="str">
        <f t="shared" si="95"/>
        <v>ANO</v>
      </c>
    </row>
    <row r="1994" spans="1:18" x14ac:dyDescent="0.25">
      <c r="A1994" s="1" t="s">
        <v>6246</v>
      </c>
      <c r="B1994" s="1" t="s">
        <v>6247</v>
      </c>
      <c r="C1994" s="1" t="s">
        <v>6248</v>
      </c>
      <c r="D1994" s="1" t="s">
        <v>64</v>
      </c>
      <c r="E1994" s="4">
        <v>45021</v>
      </c>
      <c r="F1994" s="8">
        <v>0.40763888888888888</v>
      </c>
      <c r="G1994" s="4">
        <v>45022</v>
      </c>
      <c r="H1994" s="1" t="s">
        <v>1112</v>
      </c>
      <c r="I1994" s="1" t="s">
        <v>19</v>
      </c>
      <c r="J1994" s="5">
        <v>1</v>
      </c>
      <c r="K1994" s="5" t="str">
        <f>VLOOKUP(J1994,'Svátky 2023'!A$18:B$20,2,0)</f>
        <v>neodkladné</v>
      </c>
      <c r="L1994" s="1" t="s">
        <v>22</v>
      </c>
      <c r="M1994" s="1" t="s">
        <v>20</v>
      </c>
      <c r="N1994" s="1" t="s">
        <v>23</v>
      </c>
      <c r="O1994">
        <f t="shared" si="93"/>
        <v>3</v>
      </c>
      <c r="P1994" t="str">
        <f t="shared" si="94"/>
        <v>NE</v>
      </c>
      <c r="Q1994" s="4" t="str">
        <f>IFERROR(VLOOKUP(E1994,'Svátky 2023'!B$2:B$14,1,0),"")</f>
        <v/>
      </c>
      <c r="R1994" t="str">
        <f t="shared" si="95"/>
        <v/>
      </c>
    </row>
    <row r="1995" spans="1:18" x14ac:dyDescent="0.25">
      <c r="A1995" s="1" t="s">
        <v>6249</v>
      </c>
      <c r="B1995" s="1" t="s">
        <v>6250</v>
      </c>
      <c r="C1995" s="1" t="s">
        <v>6251</v>
      </c>
      <c r="D1995" s="1" t="s">
        <v>48</v>
      </c>
      <c r="E1995" s="4">
        <v>45021</v>
      </c>
      <c r="F1995" s="8">
        <v>0.51111111111111118</v>
      </c>
      <c r="G1995" s="4">
        <v>45022</v>
      </c>
      <c r="H1995" s="1" t="s">
        <v>1429</v>
      </c>
      <c r="I1995" s="1" t="s">
        <v>51</v>
      </c>
      <c r="J1995" s="5">
        <v>2</v>
      </c>
      <c r="K1995" s="5" t="str">
        <f>VLOOKUP(J1995,'Svátky 2023'!A$18:B$20,2,0)</f>
        <v>plánované</v>
      </c>
      <c r="L1995" s="1" t="s">
        <v>21</v>
      </c>
      <c r="M1995" s="1" t="s">
        <v>22</v>
      </c>
      <c r="N1995" s="1" t="s">
        <v>23</v>
      </c>
      <c r="O1995">
        <f t="shared" si="93"/>
        <v>3</v>
      </c>
      <c r="P1995" t="str">
        <f t="shared" si="94"/>
        <v>NE</v>
      </c>
      <c r="Q1995" s="4" t="str">
        <f>IFERROR(VLOOKUP(E1995,'Svátky 2023'!B$2:B$14,1,0),"")</f>
        <v/>
      </c>
      <c r="R1995" t="str">
        <f t="shared" si="95"/>
        <v/>
      </c>
    </row>
    <row r="1996" spans="1:18" x14ac:dyDescent="0.25">
      <c r="A1996" s="1" t="s">
        <v>6252</v>
      </c>
      <c r="B1996" s="1" t="s">
        <v>6253</v>
      </c>
      <c r="C1996" s="1" t="s">
        <v>6254</v>
      </c>
      <c r="D1996" s="1" t="s">
        <v>35</v>
      </c>
      <c r="E1996" s="4">
        <v>45021</v>
      </c>
      <c r="F1996" s="8">
        <v>0.53263888888888888</v>
      </c>
      <c r="G1996" s="4">
        <v>45022</v>
      </c>
      <c r="H1996" s="1" t="s">
        <v>939</v>
      </c>
      <c r="I1996" s="1" t="s">
        <v>145</v>
      </c>
      <c r="J1996" s="5">
        <v>3</v>
      </c>
      <c r="K1996" s="5" t="str">
        <f>VLOOKUP(J1996,'Svátky 2023'!A$18:B$20,2,0)</f>
        <v>jiné</v>
      </c>
      <c r="L1996" s="1" t="s">
        <v>30</v>
      </c>
      <c r="M1996" s="1" t="s">
        <v>31</v>
      </c>
      <c r="N1996" s="1" t="s">
        <v>23</v>
      </c>
      <c r="O1996">
        <f t="shared" si="93"/>
        <v>3</v>
      </c>
      <c r="P1996" t="str">
        <f t="shared" si="94"/>
        <v>NE</v>
      </c>
      <c r="Q1996" s="4" t="str">
        <f>IFERROR(VLOOKUP(E1996,'Svátky 2023'!B$2:B$14,1,0),"")</f>
        <v/>
      </c>
      <c r="R1996" t="str">
        <f t="shared" si="95"/>
        <v/>
      </c>
    </row>
    <row r="1997" spans="1:18" x14ac:dyDescent="0.25">
      <c r="A1997" s="1" t="s">
        <v>6255</v>
      </c>
      <c r="B1997" s="1" t="s">
        <v>1913</v>
      </c>
      <c r="C1997" s="1" t="s">
        <v>1914</v>
      </c>
      <c r="D1997" s="1" t="s">
        <v>48</v>
      </c>
      <c r="E1997" s="4">
        <v>45021</v>
      </c>
      <c r="F1997" s="8">
        <v>0.56597222222222221</v>
      </c>
      <c r="G1997" s="4">
        <v>45022</v>
      </c>
      <c r="H1997" s="1" t="s">
        <v>862</v>
      </c>
      <c r="I1997" s="1" t="s">
        <v>145</v>
      </c>
      <c r="J1997" s="5">
        <v>3</v>
      </c>
      <c r="K1997" s="5" t="str">
        <f>VLOOKUP(J1997,'Svátky 2023'!A$18:B$20,2,0)</f>
        <v>jiné</v>
      </c>
      <c r="L1997" s="1" t="s">
        <v>30</v>
      </c>
      <c r="M1997" s="1" t="s">
        <v>31</v>
      </c>
      <c r="N1997" s="1" t="s">
        <v>23</v>
      </c>
      <c r="O1997">
        <f t="shared" si="93"/>
        <v>3</v>
      </c>
      <c r="P1997" t="str">
        <f t="shared" si="94"/>
        <v>NE</v>
      </c>
      <c r="Q1997" s="4" t="str">
        <f>IFERROR(VLOOKUP(E1997,'Svátky 2023'!B$2:B$14,1,0),"")</f>
        <v/>
      </c>
      <c r="R1997" t="str">
        <f t="shared" si="95"/>
        <v/>
      </c>
    </row>
    <row r="1998" spans="1:18" x14ac:dyDescent="0.25">
      <c r="A1998" s="1" t="s">
        <v>6256</v>
      </c>
      <c r="B1998" s="1" t="s">
        <v>6257</v>
      </c>
      <c r="C1998" s="1" t="s">
        <v>6258</v>
      </c>
      <c r="D1998" s="1" t="s">
        <v>64</v>
      </c>
      <c r="E1998" s="4">
        <v>45021</v>
      </c>
      <c r="F1998" s="8">
        <v>0.59583333333333333</v>
      </c>
      <c r="G1998" s="4">
        <v>45022</v>
      </c>
      <c r="H1998" s="1" t="s">
        <v>106</v>
      </c>
      <c r="I1998" s="1" t="s">
        <v>19</v>
      </c>
      <c r="J1998" s="5">
        <v>1</v>
      </c>
      <c r="K1998" s="5" t="str">
        <f>VLOOKUP(J1998,'Svátky 2023'!A$18:B$20,2,0)</f>
        <v>neodkladné</v>
      </c>
      <c r="L1998" s="1" t="s">
        <v>21</v>
      </c>
      <c r="M1998" s="1" t="s">
        <v>20</v>
      </c>
      <c r="N1998" s="1" t="s">
        <v>23</v>
      </c>
      <c r="O1998">
        <f t="shared" si="93"/>
        <v>3</v>
      </c>
      <c r="P1998" t="str">
        <f t="shared" si="94"/>
        <v>NE</v>
      </c>
      <c r="Q1998" s="4" t="str">
        <f>IFERROR(VLOOKUP(E1998,'Svátky 2023'!B$2:B$14,1,0),"")</f>
        <v/>
      </c>
      <c r="R1998" t="str">
        <f t="shared" si="95"/>
        <v/>
      </c>
    </row>
    <row r="1999" spans="1:18" x14ac:dyDescent="0.25">
      <c r="A1999" s="1" t="s">
        <v>6259</v>
      </c>
      <c r="B1999" s="1" t="s">
        <v>6260</v>
      </c>
      <c r="C1999" s="1" t="s">
        <v>6261</v>
      </c>
      <c r="D1999" s="1" t="s">
        <v>35</v>
      </c>
      <c r="E1999" s="4">
        <v>45021</v>
      </c>
      <c r="F1999" s="8">
        <v>0.72499999999999998</v>
      </c>
      <c r="G1999" s="4">
        <v>45022</v>
      </c>
      <c r="H1999" s="1" t="s">
        <v>321</v>
      </c>
      <c r="I1999" s="1" t="s">
        <v>51</v>
      </c>
      <c r="J1999" s="5">
        <v>1</v>
      </c>
      <c r="K1999" s="5" t="str">
        <f>VLOOKUP(J1999,'Svátky 2023'!A$18:B$20,2,0)</f>
        <v>neodkladné</v>
      </c>
      <c r="L1999" s="1" t="s">
        <v>21</v>
      </c>
      <c r="M1999" s="1" t="s">
        <v>22</v>
      </c>
      <c r="N1999" s="1" t="s">
        <v>23</v>
      </c>
      <c r="O1999">
        <f t="shared" si="93"/>
        <v>3</v>
      </c>
      <c r="P1999" t="str">
        <f t="shared" si="94"/>
        <v>ANO</v>
      </c>
      <c r="Q1999" s="4" t="str">
        <f>IFERROR(VLOOKUP(E1999,'Svátky 2023'!B$2:B$14,1,0),"")</f>
        <v/>
      </c>
      <c r="R1999" t="str">
        <f t="shared" si="95"/>
        <v>ANO</v>
      </c>
    </row>
    <row r="2000" spans="1:18" x14ac:dyDescent="0.25">
      <c r="A2000" s="1" t="s">
        <v>6262</v>
      </c>
      <c r="B2000" s="1" t="s">
        <v>2709</v>
      </c>
      <c r="C2000" s="1" t="s">
        <v>2710</v>
      </c>
      <c r="D2000" s="1" t="s">
        <v>48</v>
      </c>
      <c r="E2000" s="4">
        <v>45021</v>
      </c>
      <c r="F2000" s="8">
        <v>0.74097222222222225</v>
      </c>
      <c r="G2000" s="4">
        <v>45022</v>
      </c>
      <c r="H2000" s="1" t="s">
        <v>3036</v>
      </c>
      <c r="I2000" s="1" t="s">
        <v>1300</v>
      </c>
      <c r="J2000" s="5">
        <v>1</v>
      </c>
      <c r="K2000" s="5" t="str">
        <f>VLOOKUP(J2000,'Svátky 2023'!A$18:B$20,2,0)</f>
        <v>neodkladné</v>
      </c>
      <c r="L2000" s="1" t="s">
        <v>21</v>
      </c>
      <c r="M2000" s="1" t="s">
        <v>22</v>
      </c>
      <c r="N2000" s="1" t="s">
        <v>733</v>
      </c>
      <c r="O2000">
        <f t="shared" si="93"/>
        <v>3</v>
      </c>
      <c r="P2000" t="str">
        <f t="shared" si="94"/>
        <v>ANO</v>
      </c>
      <c r="Q2000" s="4" t="str">
        <f>IFERROR(VLOOKUP(E2000,'Svátky 2023'!B$2:B$14,1,0),"")</f>
        <v/>
      </c>
      <c r="R2000" t="str">
        <f t="shared" si="95"/>
        <v>ANO</v>
      </c>
    </row>
    <row r="2001" spans="1:18" x14ac:dyDescent="0.25">
      <c r="A2001" s="1" t="s">
        <v>6263</v>
      </c>
      <c r="B2001" s="1" t="s">
        <v>6264</v>
      </c>
      <c r="C2001" s="1" t="s">
        <v>6265</v>
      </c>
      <c r="D2001" s="1" t="s">
        <v>16</v>
      </c>
      <c r="E2001" s="4">
        <v>45022</v>
      </c>
      <c r="F2001" s="8">
        <v>0.34097222222222223</v>
      </c>
      <c r="G2001" s="4">
        <v>45022</v>
      </c>
      <c r="H2001" s="1" t="s">
        <v>6266</v>
      </c>
      <c r="I2001" s="1" t="s">
        <v>51</v>
      </c>
      <c r="J2001" s="5">
        <v>2</v>
      </c>
      <c r="K2001" s="5" t="str">
        <f>VLOOKUP(J2001,'Svátky 2023'!A$18:B$20,2,0)</f>
        <v>plánované</v>
      </c>
      <c r="L2001" s="1" t="s">
        <v>21</v>
      </c>
      <c r="M2001" s="1" t="s">
        <v>22</v>
      </c>
      <c r="N2001" s="1" t="s">
        <v>23</v>
      </c>
      <c r="O2001">
        <f t="shared" si="93"/>
        <v>4</v>
      </c>
      <c r="P2001" t="str">
        <f t="shared" si="94"/>
        <v>NE</v>
      </c>
      <c r="Q2001" s="4" t="str">
        <f>IFERROR(VLOOKUP(E2001,'Svátky 2023'!B$2:B$14,1,0),"")</f>
        <v/>
      </c>
      <c r="R2001" t="str">
        <f t="shared" si="95"/>
        <v/>
      </c>
    </row>
    <row r="2002" spans="1:18" x14ac:dyDescent="0.25">
      <c r="A2002" s="1" t="s">
        <v>6267</v>
      </c>
      <c r="B2002" s="1" t="s">
        <v>6268</v>
      </c>
      <c r="C2002" s="1" t="s">
        <v>6269</v>
      </c>
      <c r="D2002" s="1" t="s">
        <v>48</v>
      </c>
      <c r="E2002" s="4">
        <v>45022</v>
      </c>
      <c r="F2002" s="8">
        <v>0.71458333333333324</v>
      </c>
      <c r="G2002" s="4">
        <v>45022</v>
      </c>
      <c r="H2002" s="1" t="s">
        <v>5260</v>
      </c>
      <c r="I2002" s="1" t="s">
        <v>258</v>
      </c>
      <c r="J2002" s="5">
        <v>1</v>
      </c>
      <c r="K2002" s="5" t="str">
        <f>VLOOKUP(J2002,'Svátky 2023'!A$18:B$20,2,0)</f>
        <v>neodkladné</v>
      </c>
      <c r="L2002" s="1" t="s">
        <v>21</v>
      </c>
      <c r="M2002" s="1" t="s">
        <v>22</v>
      </c>
      <c r="N2002" s="1" t="s">
        <v>23</v>
      </c>
      <c r="O2002">
        <f t="shared" si="93"/>
        <v>4</v>
      </c>
      <c r="P2002" t="str">
        <f t="shared" si="94"/>
        <v>ANO</v>
      </c>
      <c r="Q2002" s="4" t="str">
        <f>IFERROR(VLOOKUP(E2002,'Svátky 2023'!B$2:B$14,1,0),"")</f>
        <v/>
      </c>
      <c r="R2002" t="str">
        <f t="shared" si="95"/>
        <v>ANO</v>
      </c>
    </row>
    <row r="2003" spans="1:18" x14ac:dyDescent="0.25">
      <c r="A2003" s="1" t="s">
        <v>6270</v>
      </c>
      <c r="B2003" s="1" t="s">
        <v>6271</v>
      </c>
      <c r="C2003" s="1" t="s">
        <v>6272</v>
      </c>
      <c r="D2003" s="1" t="s">
        <v>48</v>
      </c>
      <c r="E2003" s="4">
        <v>45022</v>
      </c>
      <c r="F2003" s="8">
        <v>0.72499999999999998</v>
      </c>
      <c r="G2003" s="4">
        <v>45022</v>
      </c>
      <c r="H2003" s="1" t="s">
        <v>6154</v>
      </c>
      <c r="I2003" s="1" t="s">
        <v>264</v>
      </c>
      <c r="J2003" s="5">
        <v>3</v>
      </c>
      <c r="K2003" s="5" t="str">
        <f>VLOOKUP(J2003,'Svátky 2023'!A$18:B$20,2,0)</f>
        <v>jiné</v>
      </c>
      <c r="L2003" s="1" t="s">
        <v>30</v>
      </c>
      <c r="M2003" s="1" t="s">
        <v>31</v>
      </c>
      <c r="N2003" s="1" t="s">
        <v>23</v>
      </c>
      <c r="O2003">
        <f t="shared" si="93"/>
        <v>4</v>
      </c>
      <c r="P2003" t="str">
        <f t="shared" si="94"/>
        <v>ANO</v>
      </c>
      <c r="Q2003" s="4" t="str">
        <f>IFERROR(VLOOKUP(E2003,'Svátky 2023'!B$2:B$14,1,0),"")</f>
        <v/>
      </c>
      <c r="R2003" t="str">
        <f t="shared" si="95"/>
        <v>ANO</v>
      </c>
    </row>
    <row r="2004" spans="1:18" x14ac:dyDescent="0.25">
      <c r="A2004" s="1" t="s">
        <v>6273</v>
      </c>
      <c r="B2004" s="1" t="s">
        <v>1053</v>
      </c>
      <c r="C2004" s="1" t="s">
        <v>1054</v>
      </c>
      <c r="D2004" s="1" t="s">
        <v>48</v>
      </c>
      <c r="E2004" s="4">
        <v>45016</v>
      </c>
      <c r="F2004" s="8">
        <v>0.47152777777777777</v>
      </c>
      <c r="G2004" s="4">
        <v>45023</v>
      </c>
      <c r="H2004" s="1" t="s">
        <v>6274</v>
      </c>
      <c r="I2004" s="1" t="s">
        <v>258</v>
      </c>
      <c r="J2004" s="5">
        <v>3</v>
      </c>
      <c r="K2004" s="5" t="str">
        <f>VLOOKUP(J2004,'Svátky 2023'!A$18:B$20,2,0)</f>
        <v>jiné</v>
      </c>
      <c r="L2004" s="1" t="s">
        <v>21</v>
      </c>
      <c r="M2004" s="1" t="s">
        <v>22</v>
      </c>
      <c r="N2004" s="1" t="s">
        <v>23</v>
      </c>
      <c r="O2004">
        <f t="shared" si="93"/>
        <v>5</v>
      </c>
      <c r="P2004" t="str">
        <f t="shared" si="94"/>
        <v>NE</v>
      </c>
      <c r="Q2004" s="4" t="str">
        <f>IFERROR(VLOOKUP(E2004,'Svátky 2023'!B$2:B$14,1,0),"")</f>
        <v/>
      </c>
      <c r="R2004" t="str">
        <f t="shared" si="95"/>
        <v/>
      </c>
    </row>
    <row r="2005" spans="1:18" x14ac:dyDescent="0.25">
      <c r="A2005" s="1" t="s">
        <v>6275</v>
      </c>
      <c r="B2005" s="1" t="s">
        <v>1057</v>
      </c>
      <c r="C2005" s="1" t="s">
        <v>1058</v>
      </c>
      <c r="D2005" s="1" t="s">
        <v>48</v>
      </c>
      <c r="E2005" s="4">
        <v>45016</v>
      </c>
      <c r="F2005" s="8">
        <v>0.49791666666666662</v>
      </c>
      <c r="G2005" s="4">
        <v>45023</v>
      </c>
      <c r="H2005" s="1" t="s">
        <v>710</v>
      </c>
      <c r="I2005" s="1" t="s">
        <v>264</v>
      </c>
      <c r="J2005" s="5">
        <v>3</v>
      </c>
      <c r="K2005" s="5" t="str">
        <f>VLOOKUP(J2005,'Svátky 2023'!A$18:B$20,2,0)</f>
        <v>jiné</v>
      </c>
      <c r="L2005" s="1" t="s">
        <v>30</v>
      </c>
      <c r="M2005" s="1" t="s">
        <v>31</v>
      </c>
      <c r="N2005" s="1" t="s">
        <v>23</v>
      </c>
      <c r="O2005">
        <f t="shared" si="93"/>
        <v>5</v>
      </c>
      <c r="P2005" t="str">
        <f t="shared" si="94"/>
        <v>NE</v>
      </c>
      <c r="Q2005" s="4" t="str">
        <f>IFERROR(VLOOKUP(E2005,'Svátky 2023'!B$2:B$14,1,0),"")</f>
        <v/>
      </c>
      <c r="R2005" t="str">
        <f t="shared" si="95"/>
        <v/>
      </c>
    </row>
    <row r="2006" spans="1:18" x14ac:dyDescent="0.25">
      <c r="A2006" s="1" t="s">
        <v>6276</v>
      </c>
      <c r="B2006" s="1" t="s">
        <v>6277</v>
      </c>
      <c r="C2006" s="1" t="s">
        <v>6278</v>
      </c>
      <c r="D2006" s="1" t="s">
        <v>48</v>
      </c>
      <c r="E2006" s="4">
        <v>45018</v>
      </c>
      <c r="F2006" s="8">
        <v>0.4236111111111111</v>
      </c>
      <c r="G2006" s="4">
        <v>45023</v>
      </c>
      <c r="H2006" s="1" t="s">
        <v>732</v>
      </c>
      <c r="I2006" s="1" t="s">
        <v>44</v>
      </c>
      <c r="J2006" s="5">
        <v>3</v>
      </c>
      <c r="K2006" s="5" t="str">
        <f>VLOOKUP(J2006,'Svátky 2023'!A$18:B$20,2,0)</f>
        <v>jiné</v>
      </c>
      <c r="L2006" s="1" t="s">
        <v>30</v>
      </c>
      <c r="M2006" s="1" t="s">
        <v>31</v>
      </c>
      <c r="N2006" s="1" t="s">
        <v>23</v>
      </c>
      <c r="O2006">
        <f t="shared" si="93"/>
        <v>7</v>
      </c>
      <c r="P2006" t="str">
        <f t="shared" si="94"/>
        <v>NE</v>
      </c>
      <c r="Q2006" s="4" t="str">
        <f>IFERROR(VLOOKUP(E2006,'Svátky 2023'!B$2:B$14,1,0),"")</f>
        <v/>
      </c>
      <c r="R2006" t="str">
        <f t="shared" si="95"/>
        <v>ANO</v>
      </c>
    </row>
    <row r="2007" spans="1:18" x14ac:dyDescent="0.25">
      <c r="A2007" s="1" t="s">
        <v>6279</v>
      </c>
      <c r="B2007" s="1" t="s">
        <v>6280</v>
      </c>
      <c r="C2007" s="1" t="s">
        <v>6281</v>
      </c>
      <c r="D2007" s="1" t="s">
        <v>48</v>
      </c>
      <c r="E2007" s="4">
        <v>45018</v>
      </c>
      <c r="F2007" s="8">
        <v>0.4284722222222222</v>
      </c>
      <c r="G2007" s="4">
        <v>45023</v>
      </c>
      <c r="H2007" s="1" t="s">
        <v>983</v>
      </c>
      <c r="I2007" s="1" t="s">
        <v>38</v>
      </c>
      <c r="J2007" s="5">
        <v>3</v>
      </c>
      <c r="K2007" s="5" t="str">
        <f>VLOOKUP(J2007,'Svátky 2023'!A$18:B$20,2,0)</f>
        <v>jiné</v>
      </c>
      <c r="L2007" s="1" t="s">
        <v>21</v>
      </c>
      <c r="M2007" s="1" t="s">
        <v>22</v>
      </c>
      <c r="N2007" s="1" t="s">
        <v>23</v>
      </c>
      <c r="O2007">
        <f t="shared" si="93"/>
        <v>7</v>
      </c>
      <c r="P2007" t="str">
        <f t="shared" si="94"/>
        <v>NE</v>
      </c>
      <c r="Q2007" s="4" t="str">
        <f>IFERROR(VLOOKUP(E2007,'Svátky 2023'!B$2:B$14,1,0),"")</f>
        <v/>
      </c>
      <c r="R2007" t="str">
        <f t="shared" si="95"/>
        <v>ANO</v>
      </c>
    </row>
    <row r="2008" spans="1:18" x14ac:dyDescent="0.25">
      <c r="A2008" s="1" t="s">
        <v>6282</v>
      </c>
      <c r="B2008" s="1" t="s">
        <v>6283</v>
      </c>
      <c r="C2008" s="1" t="s">
        <v>6284</v>
      </c>
      <c r="D2008" s="1" t="s">
        <v>35</v>
      </c>
      <c r="E2008" s="4">
        <v>45018</v>
      </c>
      <c r="F2008" s="8">
        <v>0.78819444444444453</v>
      </c>
      <c r="G2008" s="4">
        <v>45023</v>
      </c>
      <c r="H2008" s="1" t="s">
        <v>663</v>
      </c>
      <c r="I2008" s="1" t="s">
        <v>151</v>
      </c>
      <c r="J2008" s="5">
        <v>3</v>
      </c>
      <c r="K2008" s="5" t="str">
        <f>VLOOKUP(J2008,'Svátky 2023'!A$18:B$20,2,0)</f>
        <v>jiné</v>
      </c>
      <c r="L2008" s="1" t="s">
        <v>21</v>
      </c>
      <c r="M2008" s="1" t="s">
        <v>22</v>
      </c>
      <c r="N2008" s="1" t="s">
        <v>23</v>
      </c>
      <c r="O2008">
        <f t="shared" si="93"/>
        <v>7</v>
      </c>
      <c r="P2008" t="str">
        <f t="shared" si="94"/>
        <v>ANO</v>
      </c>
      <c r="Q2008" s="4" t="str">
        <f>IFERROR(VLOOKUP(E2008,'Svátky 2023'!B$2:B$14,1,0),"")</f>
        <v/>
      </c>
      <c r="R2008" t="str">
        <f t="shared" si="95"/>
        <v>ANO</v>
      </c>
    </row>
    <row r="2009" spans="1:18" x14ac:dyDescent="0.25">
      <c r="A2009" s="1" t="s">
        <v>6285</v>
      </c>
      <c r="B2009" s="1" t="s">
        <v>6286</v>
      </c>
      <c r="C2009" s="1" t="s">
        <v>6287</v>
      </c>
      <c r="D2009" s="1" t="s">
        <v>35</v>
      </c>
      <c r="E2009" s="4">
        <v>45020</v>
      </c>
      <c r="F2009" s="8">
        <v>0.3298611111111111</v>
      </c>
      <c r="G2009" s="4">
        <v>45023</v>
      </c>
      <c r="H2009" s="1" t="s">
        <v>1292</v>
      </c>
      <c r="I2009" s="1" t="s">
        <v>151</v>
      </c>
      <c r="J2009" s="5">
        <v>2</v>
      </c>
      <c r="K2009" s="5" t="str">
        <f>VLOOKUP(J2009,'Svátky 2023'!A$18:B$20,2,0)</f>
        <v>plánované</v>
      </c>
      <c r="L2009" s="1" t="s">
        <v>21</v>
      </c>
      <c r="M2009" s="1" t="s">
        <v>22</v>
      </c>
      <c r="N2009" s="1" t="s">
        <v>23</v>
      </c>
      <c r="O2009">
        <f t="shared" si="93"/>
        <v>2</v>
      </c>
      <c r="P2009" t="str">
        <f t="shared" si="94"/>
        <v>NE</v>
      </c>
      <c r="Q2009" s="4" t="str">
        <f>IFERROR(VLOOKUP(E2009,'Svátky 2023'!B$2:B$14,1,0),"")</f>
        <v/>
      </c>
      <c r="R2009" t="str">
        <f t="shared" si="95"/>
        <v/>
      </c>
    </row>
    <row r="2010" spans="1:18" x14ac:dyDescent="0.25">
      <c r="A2010" s="1" t="s">
        <v>6288</v>
      </c>
      <c r="B2010" s="1" t="s">
        <v>6289</v>
      </c>
      <c r="C2010" s="1" t="s">
        <v>6290</v>
      </c>
      <c r="D2010" s="1" t="s">
        <v>64</v>
      </c>
      <c r="E2010" s="4">
        <v>45021</v>
      </c>
      <c r="F2010" s="8">
        <v>0.36041666666666666</v>
      </c>
      <c r="G2010" s="4">
        <v>45023</v>
      </c>
      <c r="H2010" s="1" t="s">
        <v>2280</v>
      </c>
      <c r="I2010" s="1" t="s">
        <v>151</v>
      </c>
      <c r="J2010" s="5">
        <v>3</v>
      </c>
      <c r="K2010" s="5" t="str">
        <f>VLOOKUP(J2010,'Svátky 2023'!A$18:B$20,2,0)</f>
        <v>jiné</v>
      </c>
      <c r="L2010" s="1" t="s">
        <v>21</v>
      </c>
      <c r="M2010" s="1" t="s">
        <v>22</v>
      </c>
      <c r="N2010" s="1" t="s">
        <v>23</v>
      </c>
      <c r="O2010">
        <f t="shared" si="93"/>
        <v>3</v>
      </c>
      <c r="P2010" t="str">
        <f t="shared" si="94"/>
        <v>NE</v>
      </c>
      <c r="Q2010" s="4" t="str">
        <f>IFERROR(VLOOKUP(E2010,'Svátky 2023'!B$2:B$14,1,0),"")</f>
        <v/>
      </c>
      <c r="R2010" t="str">
        <f t="shared" si="95"/>
        <v/>
      </c>
    </row>
    <row r="2011" spans="1:18" x14ac:dyDescent="0.25">
      <c r="A2011" s="1" t="s">
        <v>6291</v>
      </c>
      <c r="B2011" s="1" t="s">
        <v>6292</v>
      </c>
      <c r="C2011" s="1" t="s">
        <v>6293</v>
      </c>
      <c r="D2011" s="1" t="s">
        <v>35</v>
      </c>
      <c r="E2011" s="4">
        <v>45021</v>
      </c>
      <c r="F2011" s="8">
        <v>0.36527777777777781</v>
      </c>
      <c r="G2011" s="4">
        <v>45023</v>
      </c>
      <c r="H2011" s="1" t="s">
        <v>415</v>
      </c>
      <c r="I2011" s="1" t="s">
        <v>51</v>
      </c>
      <c r="J2011" s="5">
        <v>2</v>
      </c>
      <c r="K2011" s="5" t="str">
        <f>VLOOKUP(J2011,'Svátky 2023'!A$18:B$20,2,0)</f>
        <v>plánované</v>
      </c>
      <c r="L2011" s="1" t="s">
        <v>21</v>
      </c>
      <c r="M2011" s="1" t="s">
        <v>22</v>
      </c>
      <c r="N2011" s="1" t="s">
        <v>23</v>
      </c>
      <c r="O2011">
        <f t="shared" si="93"/>
        <v>3</v>
      </c>
      <c r="P2011" t="str">
        <f t="shared" si="94"/>
        <v>NE</v>
      </c>
      <c r="Q2011" s="4" t="str">
        <f>IFERROR(VLOOKUP(E2011,'Svátky 2023'!B$2:B$14,1,0),"")</f>
        <v/>
      </c>
      <c r="R2011" t="str">
        <f t="shared" si="95"/>
        <v/>
      </c>
    </row>
    <row r="2012" spans="1:18" x14ac:dyDescent="0.25">
      <c r="A2012" s="1" t="s">
        <v>6294</v>
      </c>
      <c r="B2012" s="1" t="s">
        <v>6295</v>
      </c>
      <c r="C2012" s="1" t="s">
        <v>6296</v>
      </c>
      <c r="D2012" s="1" t="s">
        <v>35</v>
      </c>
      <c r="E2012" s="4">
        <v>45021</v>
      </c>
      <c r="F2012" s="8">
        <v>0.42222222222222222</v>
      </c>
      <c r="G2012" s="4">
        <v>45023</v>
      </c>
      <c r="H2012" s="1" t="s">
        <v>321</v>
      </c>
      <c r="I2012" s="1" t="s">
        <v>151</v>
      </c>
      <c r="J2012" s="5">
        <v>2</v>
      </c>
      <c r="K2012" s="5" t="str">
        <f>VLOOKUP(J2012,'Svátky 2023'!A$18:B$20,2,0)</f>
        <v>plánované</v>
      </c>
      <c r="L2012" s="1" t="s">
        <v>21</v>
      </c>
      <c r="M2012" s="1" t="s">
        <v>22</v>
      </c>
      <c r="N2012" s="1" t="s">
        <v>23</v>
      </c>
      <c r="O2012">
        <f t="shared" si="93"/>
        <v>3</v>
      </c>
      <c r="P2012" t="str">
        <f t="shared" si="94"/>
        <v>NE</v>
      </c>
      <c r="Q2012" s="4" t="str">
        <f>IFERROR(VLOOKUP(E2012,'Svátky 2023'!B$2:B$14,1,0),"")</f>
        <v/>
      </c>
      <c r="R2012" t="str">
        <f t="shared" si="95"/>
        <v/>
      </c>
    </row>
    <row r="2013" spans="1:18" x14ac:dyDescent="0.25">
      <c r="A2013" s="1" t="s">
        <v>6297</v>
      </c>
      <c r="B2013" s="1" t="s">
        <v>255</v>
      </c>
      <c r="C2013" s="1" t="s">
        <v>256</v>
      </c>
      <c r="D2013" s="1" t="s">
        <v>257</v>
      </c>
      <c r="E2013" s="4">
        <v>45021</v>
      </c>
      <c r="F2013" s="8">
        <v>0.43263888888888885</v>
      </c>
      <c r="G2013" s="4">
        <v>45023</v>
      </c>
      <c r="H2013" s="1" t="s">
        <v>437</v>
      </c>
      <c r="I2013" s="1" t="s">
        <v>258</v>
      </c>
      <c r="J2013" s="5">
        <v>1</v>
      </c>
      <c r="K2013" s="5" t="str">
        <f>VLOOKUP(J2013,'Svátky 2023'!A$18:B$20,2,0)</f>
        <v>neodkladné</v>
      </c>
      <c r="L2013" s="1" t="s">
        <v>21</v>
      </c>
      <c r="M2013" s="1" t="s">
        <v>22</v>
      </c>
      <c r="N2013" s="1" t="s">
        <v>23</v>
      </c>
      <c r="O2013">
        <f t="shared" si="93"/>
        <v>3</v>
      </c>
      <c r="P2013" t="str">
        <f t="shared" si="94"/>
        <v>NE</v>
      </c>
      <c r="Q2013" s="4" t="str">
        <f>IFERROR(VLOOKUP(E2013,'Svátky 2023'!B$2:B$14,1,0),"")</f>
        <v/>
      </c>
      <c r="R2013" t="str">
        <f t="shared" si="95"/>
        <v/>
      </c>
    </row>
    <row r="2014" spans="1:18" x14ac:dyDescent="0.25">
      <c r="A2014" s="1" t="s">
        <v>6298</v>
      </c>
      <c r="B2014" s="1" t="s">
        <v>6299</v>
      </c>
      <c r="C2014" s="1" t="s">
        <v>6300</v>
      </c>
      <c r="D2014" s="1" t="s">
        <v>35</v>
      </c>
      <c r="E2014" s="4">
        <v>45021</v>
      </c>
      <c r="F2014" s="8">
        <v>0.50694444444444442</v>
      </c>
      <c r="G2014" s="4">
        <v>45023</v>
      </c>
      <c r="H2014" s="1" t="s">
        <v>645</v>
      </c>
      <c r="I2014" s="1" t="s">
        <v>145</v>
      </c>
      <c r="J2014" s="5">
        <v>3</v>
      </c>
      <c r="K2014" s="5" t="str">
        <f>VLOOKUP(J2014,'Svátky 2023'!A$18:B$20,2,0)</f>
        <v>jiné</v>
      </c>
      <c r="L2014" s="1" t="s">
        <v>30</v>
      </c>
      <c r="M2014" s="1" t="s">
        <v>31</v>
      </c>
      <c r="N2014" s="1" t="s">
        <v>23</v>
      </c>
      <c r="O2014">
        <f t="shared" si="93"/>
        <v>3</v>
      </c>
      <c r="P2014" t="str">
        <f t="shared" si="94"/>
        <v>NE</v>
      </c>
      <c r="Q2014" s="4" t="str">
        <f>IFERROR(VLOOKUP(E2014,'Svátky 2023'!B$2:B$14,1,0),"")</f>
        <v/>
      </c>
      <c r="R2014" t="str">
        <f t="shared" si="95"/>
        <v/>
      </c>
    </row>
    <row r="2015" spans="1:18" x14ac:dyDescent="0.25">
      <c r="A2015" s="1" t="s">
        <v>6301</v>
      </c>
      <c r="B2015" s="1" t="s">
        <v>260</v>
      </c>
      <c r="C2015" s="1" t="s">
        <v>261</v>
      </c>
      <c r="D2015" s="1" t="s">
        <v>257</v>
      </c>
      <c r="E2015" s="4">
        <v>45021</v>
      </c>
      <c r="F2015" s="8">
        <v>0.56111111111111112</v>
      </c>
      <c r="G2015" s="4">
        <v>45023</v>
      </c>
      <c r="H2015" s="1" t="s">
        <v>2592</v>
      </c>
      <c r="I2015" s="1" t="s">
        <v>264</v>
      </c>
      <c r="J2015" s="5">
        <v>3</v>
      </c>
      <c r="K2015" s="5" t="str">
        <f>VLOOKUP(J2015,'Svátky 2023'!A$18:B$20,2,0)</f>
        <v>jiné</v>
      </c>
      <c r="L2015" s="1" t="s">
        <v>30</v>
      </c>
      <c r="M2015" s="1" t="s">
        <v>31</v>
      </c>
      <c r="N2015" s="1" t="s">
        <v>23</v>
      </c>
      <c r="O2015">
        <f t="shared" si="93"/>
        <v>3</v>
      </c>
      <c r="P2015" t="str">
        <f t="shared" si="94"/>
        <v>NE</v>
      </c>
      <c r="Q2015" s="4" t="str">
        <f>IFERROR(VLOOKUP(E2015,'Svátky 2023'!B$2:B$14,1,0),"")</f>
        <v/>
      </c>
      <c r="R2015" t="str">
        <f t="shared" si="95"/>
        <v/>
      </c>
    </row>
    <row r="2016" spans="1:18" x14ac:dyDescent="0.25">
      <c r="A2016" s="1" t="s">
        <v>6302</v>
      </c>
      <c r="B2016" s="1" t="s">
        <v>6303</v>
      </c>
      <c r="C2016" s="1" t="s">
        <v>6304</v>
      </c>
      <c r="D2016" s="1" t="s">
        <v>35</v>
      </c>
      <c r="E2016" s="4">
        <v>45021</v>
      </c>
      <c r="F2016" s="8">
        <v>0.60902777777777783</v>
      </c>
      <c r="G2016" s="4">
        <v>45023</v>
      </c>
      <c r="H2016" s="1" t="s">
        <v>697</v>
      </c>
      <c r="I2016" s="1" t="s">
        <v>120</v>
      </c>
      <c r="J2016" s="5">
        <v>3</v>
      </c>
      <c r="K2016" s="5" t="str">
        <f>VLOOKUP(J2016,'Svátky 2023'!A$18:B$20,2,0)</f>
        <v>jiné</v>
      </c>
      <c r="L2016" s="1" t="s">
        <v>30</v>
      </c>
      <c r="M2016" s="1" t="s">
        <v>31</v>
      </c>
      <c r="N2016" s="1" t="s">
        <v>23</v>
      </c>
      <c r="O2016">
        <f t="shared" si="93"/>
        <v>3</v>
      </c>
      <c r="P2016" t="str">
        <f t="shared" si="94"/>
        <v>NE</v>
      </c>
      <c r="Q2016" s="4" t="str">
        <f>IFERROR(VLOOKUP(E2016,'Svátky 2023'!B$2:B$14,1,0),"")</f>
        <v/>
      </c>
      <c r="R2016" t="str">
        <f t="shared" si="95"/>
        <v/>
      </c>
    </row>
    <row r="2017" spans="1:18" x14ac:dyDescent="0.25">
      <c r="A2017" s="1" t="s">
        <v>6305</v>
      </c>
      <c r="B2017" s="1" t="s">
        <v>3810</v>
      </c>
      <c r="C2017" s="1" t="s">
        <v>3811</v>
      </c>
      <c r="D2017" s="1" t="s">
        <v>16</v>
      </c>
      <c r="E2017" s="4">
        <v>45022</v>
      </c>
      <c r="F2017" s="8">
        <v>0.38819444444444445</v>
      </c>
      <c r="G2017" s="4">
        <v>45023</v>
      </c>
      <c r="H2017" s="1" t="s">
        <v>150</v>
      </c>
      <c r="I2017" s="1" t="s">
        <v>19</v>
      </c>
      <c r="J2017" s="5">
        <v>2</v>
      </c>
      <c r="K2017" s="5" t="str">
        <f>VLOOKUP(J2017,'Svátky 2023'!A$18:B$20,2,0)</f>
        <v>plánované</v>
      </c>
      <c r="L2017" s="1" t="s">
        <v>21</v>
      </c>
      <c r="M2017" s="1" t="s">
        <v>22</v>
      </c>
      <c r="N2017" s="1" t="s">
        <v>23</v>
      </c>
      <c r="O2017">
        <f t="shared" si="93"/>
        <v>4</v>
      </c>
      <c r="P2017" t="str">
        <f t="shared" si="94"/>
        <v>NE</v>
      </c>
      <c r="Q2017" s="4" t="str">
        <f>IFERROR(VLOOKUP(E2017,'Svátky 2023'!B$2:B$14,1,0),"")</f>
        <v/>
      </c>
      <c r="R2017" t="str">
        <f t="shared" si="95"/>
        <v/>
      </c>
    </row>
    <row r="2018" spans="1:18" x14ac:dyDescent="0.25">
      <c r="A2018" s="1" t="s">
        <v>6306</v>
      </c>
      <c r="B2018" s="1" t="s">
        <v>6307</v>
      </c>
      <c r="C2018" s="1" t="s">
        <v>6308</v>
      </c>
      <c r="D2018" s="1" t="s">
        <v>35</v>
      </c>
      <c r="E2018" s="4">
        <v>45019</v>
      </c>
      <c r="F2018" s="8">
        <v>0.7090277777777777</v>
      </c>
      <c r="G2018" s="4">
        <v>45024</v>
      </c>
      <c r="H2018" s="1" t="s">
        <v>4378</v>
      </c>
      <c r="I2018" s="1" t="s">
        <v>38</v>
      </c>
      <c r="J2018" s="5">
        <v>1</v>
      </c>
      <c r="K2018" s="5" t="str">
        <f>VLOOKUP(J2018,'Svátky 2023'!A$18:B$20,2,0)</f>
        <v>neodkladné</v>
      </c>
      <c r="L2018" s="1" t="s">
        <v>21</v>
      </c>
      <c r="M2018" s="1" t="s">
        <v>22</v>
      </c>
      <c r="N2018" s="1" t="s">
        <v>23</v>
      </c>
      <c r="O2018">
        <f t="shared" si="93"/>
        <v>1</v>
      </c>
      <c r="P2018" t="str">
        <f t="shared" si="94"/>
        <v>ANO</v>
      </c>
      <c r="Q2018" s="4" t="str">
        <f>IFERROR(VLOOKUP(E2018,'Svátky 2023'!B$2:B$14,1,0),"")</f>
        <v/>
      </c>
      <c r="R2018" t="str">
        <f t="shared" si="95"/>
        <v>ANO</v>
      </c>
    </row>
    <row r="2019" spans="1:18" x14ac:dyDescent="0.25">
      <c r="A2019" s="1" t="s">
        <v>6309</v>
      </c>
      <c r="B2019" s="1" t="s">
        <v>6310</v>
      </c>
      <c r="C2019" s="1" t="s">
        <v>6311</v>
      </c>
      <c r="D2019" s="1" t="s">
        <v>100</v>
      </c>
      <c r="E2019" s="4">
        <v>45019</v>
      </c>
      <c r="F2019" s="8">
        <v>0.87708333333333333</v>
      </c>
      <c r="G2019" s="4">
        <v>45024</v>
      </c>
      <c r="H2019" s="1" t="s">
        <v>627</v>
      </c>
      <c r="I2019" s="1" t="s">
        <v>44</v>
      </c>
      <c r="J2019" s="5">
        <v>3</v>
      </c>
      <c r="K2019" s="5" t="str">
        <f>VLOOKUP(J2019,'Svátky 2023'!A$18:B$20,2,0)</f>
        <v>jiné</v>
      </c>
      <c r="L2019" s="1" t="s">
        <v>30</v>
      </c>
      <c r="M2019" s="1" t="s">
        <v>31</v>
      </c>
      <c r="N2019" s="1" t="s">
        <v>23</v>
      </c>
      <c r="O2019">
        <f t="shared" si="93"/>
        <v>1</v>
      </c>
      <c r="P2019" t="str">
        <f t="shared" si="94"/>
        <v>ANO</v>
      </c>
      <c r="Q2019" s="4" t="str">
        <f>IFERROR(VLOOKUP(E2019,'Svátky 2023'!B$2:B$14,1,0),"")</f>
        <v/>
      </c>
      <c r="R2019" t="str">
        <f t="shared" si="95"/>
        <v>ANO</v>
      </c>
    </row>
    <row r="2020" spans="1:18" x14ac:dyDescent="0.25">
      <c r="A2020" s="1" t="s">
        <v>6312</v>
      </c>
      <c r="B2020" s="1" t="s">
        <v>927</v>
      </c>
      <c r="C2020" s="1" t="s">
        <v>928</v>
      </c>
      <c r="D2020" s="1" t="s">
        <v>35</v>
      </c>
      <c r="E2020" s="4">
        <v>45020</v>
      </c>
      <c r="F2020" s="8">
        <v>0.5</v>
      </c>
      <c r="G2020" s="4">
        <v>45024</v>
      </c>
      <c r="H2020" s="1" t="s">
        <v>339</v>
      </c>
      <c r="I2020" s="1" t="s">
        <v>19</v>
      </c>
      <c r="J2020" s="5">
        <v>1</v>
      </c>
      <c r="K2020" s="5" t="str">
        <f>VLOOKUP(J2020,'Svátky 2023'!A$18:B$20,2,0)</f>
        <v>neodkladné</v>
      </c>
      <c r="L2020" s="1" t="s">
        <v>23</v>
      </c>
      <c r="M2020" s="1" t="s">
        <v>22</v>
      </c>
      <c r="N2020" s="1" t="s">
        <v>23</v>
      </c>
      <c r="O2020">
        <f t="shared" si="93"/>
        <v>2</v>
      </c>
      <c r="P2020" t="str">
        <f t="shared" si="94"/>
        <v>NE</v>
      </c>
      <c r="Q2020" s="4" t="str">
        <f>IFERROR(VLOOKUP(E2020,'Svátky 2023'!B$2:B$14,1,0),"")</f>
        <v/>
      </c>
      <c r="R2020" t="str">
        <f t="shared" si="95"/>
        <v/>
      </c>
    </row>
    <row r="2021" spans="1:18" x14ac:dyDescent="0.25">
      <c r="A2021" s="1" t="s">
        <v>6313</v>
      </c>
      <c r="B2021" s="1" t="s">
        <v>931</v>
      </c>
      <c r="C2021" s="1" t="s">
        <v>932</v>
      </c>
      <c r="D2021" s="1" t="s">
        <v>35</v>
      </c>
      <c r="E2021" s="4">
        <v>45020</v>
      </c>
      <c r="F2021" s="8">
        <v>0.6</v>
      </c>
      <c r="G2021" s="4">
        <v>45024</v>
      </c>
      <c r="H2021" s="1" t="s">
        <v>3209</v>
      </c>
      <c r="I2021" s="1" t="s">
        <v>29</v>
      </c>
      <c r="J2021" s="5">
        <v>3</v>
      </c>
      <c r="K2021" s="5" t="str">
        <f>VLOOKUP(J2021,'Svátky 2023'!A$18:B$20,2,0)</f>
        <v>jiné</v>
      </c>
      <c r="L2021" s="1" t="s">
        <v>30</v>
      </c>
      <c r="M2021" s="1" t="s">
        <v>31</v>
      </c>
      <c r="N2021" s="1" t="s">
        <v>23</v>
      </c>
      <c r="O2021">
        <f t="shared" si="93"/>
        <v>2</v>
      </c>
      <c r="P2021" t="str">
        <f t="shared" si="94"/>
        <v>NE</v>
      </c>
      <c r="Q2021" s="4" t="str">
        <f>IFERROR(VLOOKUP(E2021,'Svátky 2023'!B$2:B$14,1,0),"")</f>
        <v/>
      </c>
      <c r="R2021" t="str">
        <f t="shared" si="95"/>
        <v/>
      </c>
    </row>
    <row r="2022" spans="1:18" x14ac:dyDescent="0.25">
      <c r="A2022" s="1" t="s">
        <v>6314</v>
      </c>
      <c r="B2022" s="1" t="s">
        <v>6315</v>
      </c>
      <c r="C2022" s="1" t="s">
        <v>6316</v>
      </c>
      <c r="D2022" s="1" t="s">
        <v>48</v>
      </c>
      <c r="E2022" s="4">
        <v>45020</v>
      </c>
      <c r="F2022" s="8">
        <v>0.80069444444444438</v>
      </c>
      <c r="G2022" s="4">
        <v>45024</v>
      </c>
      <c r="H2022" s="1" t="s">
        <v>992</v>
      </c>
      <c r="I2022" s="1" t="s">
        <v>38</v>
      </c>
      <c r="J2022" s="5">
        <v>3</v>
      </c>
      <c r="K2022" s="5" t="str">
        <f>VLOOKUP(J2022,'Svátky 2023'!A$18:B$20,2,0)</f>
        <v>jiné</v>
      </c>
      <c r="L2022" s="1" t="s">
        <v>20</v>
      </c>
      <c r="M2022" s="1" t="s">
        <v>22</v>
      </c>
      <c r="N2022" s="1" t="s">
        <v>23</v>
      </c>
      <c r="O2022">
        <f t="shared" si="93"/>
        <v>2</v>
      </c>
      <c r="P2022" t="str">
        <f t="shared" si="94"/>
        <v>ANO</v>
      </c>
      <c r="Q2022" s="4" t="str">
        <f>IFERROR(VLOOKUP(E2022,'Svátky 2023'!B$2:B$14,1,0),"")</f>
        <v/>
      </c>
      <c r="R2022" t="str">
        <f t="shared" si="95"/>
        <v>ANO</v>
      </c>
    </row>
    <row r="2023" spans="1:18" x14ac:dyDescent="0.25">
      <c r="A2023" s="1" t="s">
        <v>6317</v>
      </c>
      <c r="B2023" s="1" t="s">
        <v>6318</v>
      </c>
      <c r="C2023" s="1" t="s">
        <v>6319</v>
      </c>
      <c r="D2023" s="1" t="s">
        <v>48</v>
      </c>
      <c r="E2023" s="4">
        <v>45020</v>
      </c>
      <c r="F2023" s="8">
        <v>0.80347222222222225</v>
      </c>
      <c r="G2023" s="4">
        <v>45024</v>
      </c>
      <c r="H2023" s="1" t="s">
        <v>484</v>
      </c>
      <c r="I2023" s="1" t="s">
        <v>44</v>
      </c>
      <c r="J2023" s="5">
        <v>3</v>
      </c>
      <c r="K2023" s="5" t="str">
        <f>VLOOKUP(J2023,'Svátky 2023'!A$18:B$20,2,0)</f>
        <v>jiné</v>
      </c>
      <c r="L2023" s="1" t="s">
        <v>30</v>
      </c>
      <c r="M2023" s="1" t="s">
        <v>31</v>
      </c>
      <c r="N2023" s="1" t="s">
        <v>23</v>
      </c>
      <c r="O2023">
        <f t="shared" si="93"/>
        <v>2</v>
      </c>
      <c r="P2023" t="str">
        <f t="shared" si="94"/>
        <v>ANO</v>
      </c>
      <c r="Q2023" s="4" t="str">
        <f>IFERROR(VLOOKUP(E2023,'Svátky 2023'!B$2:B$14,1,0),"")</f>
        <v/>
      </c>
      <c r="R2023" t="str">
        <f t="shared" si="95"/>
        <v>ANO</v>
      </c>
    </row>
    <row r="2024" spans="1:18" x14ac:dyDescent="0.25">
      <c r="A2024" s="1" t="s">
        <v>6320</v>
      </c>
      <c r="B2024" s="1" t="s">
        <v>6321</v>
      </c>
      <c r="C2024" s="1" t="s">
        <v>6322</v>
      </c>
      <c r="D2024" s="1" t="s">
        <v>35</v>
      </c>
      <c r="E2024" s="4">
        <v>45021</v>
      </c>
      <c r="F2024" s="8">
        <v>0.375</v>
      </c>
      <c r="G2024" s="4">
        <v>45024</v>
      </c>
      <c r="H2024" s="1" t="s">
        <v>760</v>
      </c>
      <c r="I2024" s="1" t="s">
        <v>51</v>
      </c>
      <c r="J2024" s="5">
        <v>2</v>
      </c>
      <c r="K2024" s="5" t="str">
        <f>VLOOKUP(J2024,'Svátky 2023'!A$18:B$20,2,0)</f>
        <v>plánované</v>
      </c>
      <c r="L2024" s="1" t="s">
        <v>21</v>
      </c>
      <c r="M2024" s="1" t="s">
        <v>22</v>
      </c>
      <c r="N2024" s="1" t="s">
        <v>23</v>
      </c>
      <c r="O2024">
        <f t="shared" si="93"/>
        <v>3</v>
      </c>
      <c r="P2024" t="str">
        <f t="shared" si="94"/>
        <v>NE</v>
      </c>
      <c r="Q2024" s="4" t="str">
        <f>IFERROR(VLOOKUP(E2024,'Svátky 2023'!B$2:B$14,1,0),"")</f>
        <v/>
      </c>
      <c r="R2024" t="str">
        <f t="shared" si="95"/>
        <v/>
      </c>
    </row>
    <row r="2025" spans="1:18" x14ac:dyDescent="0.25">
      <c r="A2025" s="1" t="s">
        <v>6323</v>
      </c>
      <c r="B2025" s="1" t="s">
        <v>6324</v>
      </c>
      <c r="C2025" s="1" t="s">
        <v>6325</v>
      </c>
      <c r="D2025" s="1" t="s">
        <v>35</v>
      </c>
      <c r="E2025" s="4">
        <v>45021</v>
      </c>
      <c r="F2025" s="8">
        <v>0.6069444444444444</v>
      </c>
      <c r="G2025" s="4">
        <v>45024</v>
      </c>
      <c r="H2025" s="1" t="s">
        <v>2280</v>
      </c>
      <c r="I2025" s="1" t="s">
        <v>120</v>
      </c>
      <c r="J2025" s="5">
        <v>3</v>
      </c>
      <c r="K2025" s="5" t="str">
        <f>VLOOKUP(J2025,'Svátky 2023'!A$18:B$20,2,0)</f>
        <v>jiné</v>
      </c>
      <c r="L2025" s="1" t="s">
        <v>30</v>
      </c>
      <c r="M2025" s="1" t="s">
        <v>31</v>
      </c>
      <c r="N2025" s="1" t="s">
        <v>23</v>
      </c>
      <c r="O2025">
        <f t="shared" si="93"/>
        <v>3</v>
      </c>
      <c r="P2025" t="str">
        <f t="shared" si="94"/>
        <v>NE</v>
      </c>
      <c r="Q2025" s="4" t="str">
        <f>IFERROR(VLOOKUP(E2025,'Svátky 2023'!B$2:B$14,1,0),"")</f>
        <v/>
      </c>
      <c r="R2025" t="str">
        <f t="shared" si="95"/>
        <v/>
      </c>
    </row>
    <row r="2026" spans="1:18" x14ac:dyDescent="0.25">
      <c r="A2026" s="1" t="s">
        <v>6326</v>
      </c>
      <c r="B2026" s="1" t="s">
        <v>6327</v>
      </c>
      <c r="C2026" s="1" t="s">
        <v>6328</v>
      </c>
      <c r="D2026" s="1" t="s">
        <v>16</v>
      </c>
      <c r="E2026" s="4">
        <v>45021</v>
      </c>
      <c r="F2026" s="8">
        <v>0.96319444444444446</v>
      </c>
      <c r="G2026" s="4">
        <v>45024</v>
      </c>
      <c r="H2026" s="1" t="s">
        <v>1690</v>
      </c>
      <c r="I2026" s="1" t="s">
        <v>38</v>
      </c>
      <c r="J2026" s="5">
        <v>1</v>
      </c>
      <c r="K2026" s="5" t="str">
        <f>VLOOKUP(J2026,'Svátky 2023'!A$18:B$20,2,0)</f>
        <v>neodkladné</v>
      </c>
      <c r="L2026" s="1" t="s">
        <v>21</v>
      </c>
      <c r="M2026" s="1" t="s">
        <v>22</v>
      </c>
      <c r="N2026" s="1" t="s">
        <v>23</v>
      </c>
      <c r="O2026">
        <f t="shared" si="93"/>
        <v>3</v>
      </c>
      <c r="P2026" t="str">
        <f t="shared" si="94"/>
        <v>ANO</v>
      </c>
      <c r="Q2026" s="4" t="str">
        <f>IFERROR(VLOOKUP(E2026,'Svátky 2023'!B$2:B$14,1,0),"")</f>
        <v/>
      </c>
      <c r="R2026" t="str">
        <f t="shared" si="95"/>
        <v>ANO</v>
      </c>
    </row>
    <row r="2027" spans="1:18" x14ac:dyDescent="0.25">
      <c r="A2027" s="1" t="s">
        <v>6329</v>
      </c>
      <c r="B2027" s="1" t="s">
        <v>6330</v>
      </c>
      <c r="C2027" s="1" t="s">
        <v>6331</v>
      </c>
      <c r="D2027" s="1" t="s">
        <v>48</v>
      </c>
      <c r="E2027" s="4">
        <v>45022</v>
      </c>
      <c r="F2027" s="8">
        <v>0.40416666666666662</v>
      </c>
      <c r="G2027" s="4">
        <v>45024</v>
      </c>
      <c r="H2027" s="1" t="s">
        <v>992</v>
      </c>
      <c r="I2027" s="1" t="s">
        <v>38</v>
      </c>
      <c r="J2027" s="5">
        <v>2</v>
      </c>
      <c r="K2027" s="5" t="str">
        <f>VLOOKUP(J2027,'Svátky 2023'!A$18:B$20,2,0)</f>
        <v>plánované</v>
      </c>
      <c r="L2027" s="1" t="s">
        <v>21</v>
      </c>
      <c r="M2027" s="1" t="s">
        <v>22</v>
      </c>
      <c r="N2027" s="1" t="s">
        <v>23</v>
      </c>
      <c r="O2027">
        <f t="shared" si="93"/>
        <v>4</v>
      </c>
      <c r="P2027" t="str">
        <f t="shared" si="94"/>
        <v>NE</v>
      </c>
      <c r="Q2027" s="4" t="str">
        <f>IFERROR(VLOOKUP(E2027,'Svátky 2023'!B$2:B$14,1,0),"")</f>
        <v/>
      </c>
      <c r="R2027" t="str">
        <f t="shared" si="95"/>
        <v/>
      </c>
    </row>
    <row r="2028" spans="1:18" x14ac:dyDescent="0.25">
      <c r="A2028" s="1" t="s">
        <v>6332</v>
      </c>
      <c r="B2028" s="1" t="s">
        <v>6333</v>
      </c>
      <c r="C2028" s="1" t="s">
        <v>6334</v>
      </c>
      <c r="D2028" s="1" t="s">
        <v>48</v>
      </c>
      <c r="E2028" s="4">
        <v>45022</v>
      </c>
      <c r="F2028" s="8">
        <v>0.79027777777777775</v>
      </c>
      <c r="G2028" s="4">
        <v>45024</v>
      </c>
      <c r="H2028" s="1" t="s">
        <v>358</v>
      </c>
      <c r="I2028" s="1" t="s">
        <v>44</v>
      </c>
      <c r="J2028" s="5">
        <v>3</v>
      </c>
      <c r="K2028" s="5" t="str">
        <f>VLOOKUP(J2028,'Svátky 2023'!A$18:B$20,2,0)</f>
        <v>jiné</v>
      </c>
      <c r="L2028" s="1" t="s">
        <v>30</v>
      </c>
      <c r="M2028" s="1" t="s">
        <v>31</v>
      </c>
      <c r="N2028" s="1" t="s">
        <v>23</v>
      </c>
      <c r="O2028">
        <f t="shared" si="93"/>
        <v>4</v>
      </c>
      <c r="P2028" t="str">
        <f t="shared" si="94"/>
        <v>ANO</v>
      </c>
      <c r="Q2028" s="4" t="str">
        <f>IFERROR(VLOOKUP(E2028,'Svátky 2023'!B$2:B$14,1,0),"")</f>
        <v/>
      </c>
      <c r="R2028" t="str">
        <f t="shared" si="95"/>
        <v>ANO</v>
      </c>
    </row>
    <row r="2029" spans="1:18" x14ac:dyDescent="0.25">
      <c r="A2029" s="1" t="s">
        <v>6335</v>
      </c>
      <c r="B2029" s="1" t="s">
        <v>6336</v>
      </c>
      <c r="C2029" s="1" t="s">
        <v>6337</v>
      </c>
      <c r="D2029" s="1" t="s">
        <v>48</v>
      </c>
      <c r="E2029" s="4">
        <v>45020</v>
      </c>
      <c r="F2029" s="8">
        <v>0.45208333333333334</v>
      </c>
      <c r="G2029" s="4">
        <v>45025</v>
      </c>
      <c r="H2029" s="1" t="s">
        <v>1055</v>
      </c>
      <c r="I2029" s="1" t="s">
        <v>51</v>
      </c>
      <c r="J2029" s="5">
        <v>2</v>
      </c>
      <c r="K2029" s="5" t="str">
        <f>VLOOKUP(J2029,'Svátky 2023'!A$18:B$20,2,0)</f>
        <v>plánované</v>
      </c>
      <c r="L2029" s="1" t="s">
        <v>21</v>
      </c>
      <c r="M2029" s="1" t="s">
        <v>22</v>
      </c>
      <c r="N2029" s="1" t="s">
        <v>23</v>
      </c>
      <c r="O2029">
        <f t="shared" si="93"/>
        <v>2</v>
      </c>
      <c r="P2029" t="str">
        <f t="shared" si="94"/>
        <v>NE</v>
      </c>
      <c r="Q2029" s="4" t="str">
        <f>IFERROR(VLOOKUP(E2029,'Svátky 2023'!B$2:B$14,1,0),"")</f>
        <v/>
      </c>
      <c r="R2029" t="str">
        <f t="shared" si="95"/>
        <v/>
      </c>
    </row>
    <row r="2030" spans="1:18" x14ac:dyDescent="0.25">
      <c r="A2030" s="1" t="s">
        <v>6338</v>
      </c>
      <c r="B2030" s="1" t="s">
        <v>6339</v>
      </c>
      <c r="C2030" s="1" t="s">
        <v>6340</v>
      </c>
      <c r="D2030" s="1" t="s">
        <v>48</v>
      </c>
      <c r="E2030" s="4">
        <v>45020</v>
      </c>
      <c r="F2030" s="8">
        <v>0.54583333333333328</v>
      </c>
      <c r="G2030" s="4">
        <v>45025</v>
      </c>
      <c r="H2030" s="1" t="s">
        <v>1316</v>
      </c>
      <c r="I2030" s="1" t="s">
        <v>120</v>
      </c>
      <c r="J2030" s="5">
        <v>3</v>
      </c>
      <c r="K2030" s="5" t="str">
        <f>VLOOKUP(J2030,'Svátky 2023'!A$18:B$20,2,0)</f>
        <v>jiné</v>
      </c>
      <c r="L2030" s="1" t="s">
        <v>30</v>
      </c>
      <c r="M2030" s="1" t="s">
        <v>31</v>
      </c>
      <c r="N2030" s="1" t="s">
        <v>23</v>
      </c>
      <c r="O2030">
        <f t="shared" si="93"/>
        <v>2</v>
      </c>
      <c r="P2030" t="str">
        <f t="shared" si="94"/>
        <v>NE</v>
      </c>
      <c r="Q2030" s="4" t="str">
        <f>IFERROR(VLOOKUP(E2030,'Svátky 2023'!B$2:B$14,1,0),"")</f>
        <v/>
      </c>
      <c r="R2030" t="str">
        <f t="shared" si="95"/>
        <v/>
      </c>
    </row>
    <row r="2031" spans="1:18" x14ac:dyDescent="0.25">
      <c r="A2031" s="1" t="s">
        <v>6341</v>
      </c>
      <c r="B2031" s="1" t="s">
        <v>6342</v>
      </c>
      <c r="C2031" s="1" t="s">
        <v>6343</v>
      </c>
      <c r="D2031" s="1" t="s">
        <v>64</v>
      </c>
      <c r="E2031" s="4">
        <v>45020</v>
      </c>
      <c r="F2031" s="8">
        <v>0.62222222222222223</v>
      </c>
      <c r="G2031" s="4">
        <v>45025</v>
      </c>
      <c r="H2031" s="1" t="s">
        <v>4925</v>
      </c>
      <c r="I2031" s="1" t="s">
        <v>151</v>
      </c>
      <c r="J2031" s="5">
        <v>3</v>
      </c>
      <c r="K2031" s="5" t="str">
        <f>VLOOKUP(J2031,'Svátky 2023'!A$18:B$20,2,0)</f>
        <v>jiné</v>
      </c>
      <c r="L2031" s="1" t="s">
        <v>21</v>
      </c>
      <c r="M2031" s="1" t="s">
        <v>22</v>
      </c>
      <c r="N2031" s="1" t="s">
        <v>23</v>
      </c>
      <c r="O2031">
        <f t="shared" si="93"/>
        <v>2</v>
      </c>
      <c r="P2031" t="str">
        <f t="shared" si="94"/>
        <v>NE</v>
      </c>
      <c r="Q2031" s="4" t="str">
        <f>IFERROR(VLOOKUP(E2031,'Svátky 2023'!B$2:B$14,1,0),"")</f>
        <v/>
      </c>
      <c r="R2031" t="str">
        <f t="shared" si="95"/>
        <v/>
      </c>
    </row>
    <row r="2032" spans="1:18" x14ac:dyDescent="0.25">
      <c r="A2032" s="1" t="s">
        <v>6344</v>
      </c>
      <c r="B2032" s="1" t="s">
        <v>6345</v>
      </c>
      <c r="C2032" s="1" t="s">
        <v>6346</v>
      </c>
      <c r="D2032" s="1" t="s">
        <v>64</v>
      </c>
      <c r="E2032" s="4">
        <v>45021</v>
      </c>
      <c r="F2032" s="8">
        <v>0.57430555555555551</v>
      </c>
      <c r="G2032" s="4">
        <v>45025</v>
      </c>
      <c r="H2032" s="1" t="s">
        <v>866</v>
      </c>
      <c r="I2032" s="1" t="s">
        <v>19</v>
      </c>
      <c r="J2032" s="5">
        <v>1</v>
      </c>
      <c r="K2032" s="5" t="str">
        <f>VLOOKUP(J2032,'Svátky 2023'!A$18:B$20,2,0)</f>
        <v>neodkladné</v>
      </c>
      <c r="L2032" s="1" t="s">
        <v>21</v>
      </c>
      <c r="M2032" s="1" t="s">
        <v>22</v>
      </c>
      <c r="N2032" s="1" t="s">
        <v>23</v>
      </c>
      <c r="O2032">
        <f t="shared" si="93"/>
        <v>3</v>
      </c>
      <c r="P2032" t="str">
        <f t="shared" si="94"/>
        <v>NE</v>
      </c>
      <c r="Q2032" s="4" t="str">
        <f>IFERROR(VLOOKUP(E2032,'Svátky 2023'!B$2:B$14,1,0),"")</f>
        <v/>
      </c>
      <c r="R2032" t="str">
        <f t="shared" si="95"/>
        <v/>
      </c>
    </row>
    <row r="2033" spans="1:18" x14ac:dyDescent="0.25">
      <c r="A2033" s="1" t="s">
        <v>6347</v>
      </c>
      <c r="B2033" s="1" t="s">
        <v>2026</v>
      </c>
      <c r="C2033" s="1" t="s">
        <v>2027</v>
      </c>
      <c r="D2033" s="1" t="s">
        <v>48</v>
      </c>
      <c r="E2033" s="4">
        <v>45021</v>
      </c>
      <c r="F2033" s="8">
        <v>0.66527777777777775</v>
      </c>
      <c r="G2033" s="4">
        <v>45025</v>
      </c>
      <c r="H2033" s="1" t="s">
        <v>3312</v>
      </c>
      <c r="I2033" s="1" t="s">
        <v>38</v>
      </c>
      <c r="J2033" s="5">
        <v>1</v>
      </c>
      <c r="K2033" s="5" t="str">
        <f>VLOOKUP(J2033,'Svátky 2023'!A$18:B$20,2,0)</f>
        <v>neodkladné</v>
      </c>
      <c r="L2033" s="1" t="s">
        <v>21</v>
      </c>
      <c r="M2033" s="1" t="s">
        <v>22</v>
      </c>
      <c r="N2033" s="1" t="s">
        <v>23</v>
      </c>
      <c r="O2033">
        <f t="shared" si="93"/>
        <v>3</v>
      </c>
      <c r="P2033" t="str">
        <f t="shared" si="94"/>
        <v>ANO</v>
      </c>
      <c r="Q2033" s="4" t="str">
        <f>IFERROR(VLOOKUP(E2033,'Svátky 2023'!B$2:B$14,1,0),"")</f>
        <v/>
      </c>
      <c r="R2033" t="str">
        <f t="shared" si="95"/>
        <v>ANO</v>
      </c>
    </row>
    <row r="2034" spans="1:18" x14ac:dyDescent="0.25">
      <c r="A2034" s="1" t="s">
        <v>6348</v>
      </c>
      <c r="B2034" s="1" t="s">
        <v>2078</v>
      </c>
      <c r="C2034" s="1" t="s">
        <v>2079</v>
      </c>
      <c r="D2034" s="1" t="s">
        <v>48</v>
      </c>
      <c r="E2034" s="4">
        <v>45021</v>
      </c>
      <c r="F2034" s="8">
        <v>0.67222222222222217</v>
      </c>
      <c r="G2034" s="4">
        <v>45025</v>
      </c>
      <c r="H2034" s="1" t="s">
        <v>6349</v>
      </c>
      <c r="I2034" s="1" t="s">
        <v>44</v>
      </c>
      <c r="J2034" s="5">
        <v>3</v>
      </c>
      <c r="K2034" s="5" t="str">
        <f>VLOOKUP(J2034,'Svátky 2023'!A$18:B$20,2,0)</f>
        <v>jiné</v>
      </c>
      <c r="L2034" s="1" t="s">
        <v>21</v>
      </c>
      <c r="M2034" s="1" t="s">
        <v>31</v>
      </c>
      <c r="N2034" s="1" t="s">
        <v>23</v>
      </c>
      <c r="O2034">
        <f t="shared" si="93"/>
        <v>3</v>
      </c>
      <c r="P2034" t="str">
        <f t="shared" si="94"/>
        <v>ANO</v>
      </c>
      <c r="Q2034" s="4" t="str">
        <f>IFERROR(VLOOKUP(E2034,'Svátky 2023'!B$2:B$14,1,0),"")</f>
        <v/>
      </c>
      <c r="R2034" t="str">
        <f t="shared" si="95"/>
        <v>ANO</v>
      </c>
    </row>
    <row r="2035" spans="1:18" x14ac:dyDescent="0.25">
      <c r="A2035" s="1" t="s">
        <v>6350</v>
      </c>
      <c r="B2035" s="1" t="s">
        <v>6351</v>
      </c>
      <c r="C2035" s="1" t="s">
        <v>6352</v>
      </c>
      <c r="D2035" s="1" t="s">
        <v>48</v>
      </c>
      <c r="E2035" s="4">
        <v>45021</v>
      </c>
      <c r="F2035" s="8">
        <v>0.76111111111111107</v>
      </c>
      <c r="G2035" s="4">
        <v>45025</v>
      </c>
      <c r="H2035" s="1" t="s">
        <v>6354</v>
      </c>
      <c r="I2035" s="1" t="s">
        <v>38</v>
      </c>
      <c r="J2035" s="5">
        <v>3</v>
      </c>
      <c r="K2035" s="5" t="str">
        <f>VLOOKUP(J2035,'Svátky 2023'!A$18:B$20,2,0)</f>
        <v>jiné</v>
      </c>
      <c r="L2035" s="1" t="s">
        <v>21</v>
      </c>
      <c r="M2035" s="1" t="s">
        <v>31</v>
      </c>
      <c r="N2035" s="1" t="s">
        <v>23</v>
      </c>
      <c r="O2035">
        <f t="shared" si="93"/>
        <v>3</v>
      </c>
      <c r="P2035" t="str">
        <f t="shared" si="94"/>
        <v>ANO</v>
      </c>
      <c r="Q2035" s="4" t="str">
        <f>IFERROR(VLOOKUP(E2035,'Svátky 2023'!B$2:B$14,1,0),"")</f>
        <v/>
      </c>
      <c r="R2035" t="str">
        <f t="shared" si="95"/>
        <v>ANO</v>
      </c>
    </row>
    <row r="2036" spans="1:18" x14ac:dyDescent="0.25">
      <c r="A2036" s="1" t="s">
        <v>6355</v>
      </c>
      <c r="B2036" s="1" t="s">
        <v>1225</v>
      </c>
      <c r="C2036" s="1" t="s">
        <v>1226</v>
      </c>
      <c r="D2036" s="1" t="s">
        <v>48</v>
      </c>
      <c r="E2036" s="4">
        <v>45022</v>
      </c>
      <c r="F2036" s="8">
        <v>0.69097222222222221</v>
      </c>
      <c r="G2036" s="4">
        <v>45025</v>
      </c>
      <c r="H2036" s="1" t="s">
        <v>311</v>
      </c>
      <c r="I2036" s="1" t="s">
        <v>264</v>
      </c>
      <c r="J2036" s="5">
        <v>3</v>
      </c>
      <c r="K2036" s="5" t="str">
        <f>VLOOKUP(J2036,'Svátky 2023'!A$18:B$20,2,0)</f>
        <v>jiné</v>
      </c>
      <c r="L2036" s="1" t="s">
        <v>30</v>
      </c>
      <c r="M2036" s="1" t="s">
        <v>31</v>
      </c>
      <c r="N2036" s="1" t="s">
        <v>23</v>
      </c>
      <c r="O2036">
        <f t="shared" si="93"/>
        <v>4</v>
      </c>
      <c r="P2036" t="str">
        <f t="shared" si="94"/>
        <v>ANO</v>
      </c>
      <c r="Q2036" s="4" t="str">
        <f>IFERROR(VLOOKUP(E2036,'Svátky 2023'!B$2:B$14,1,0),"")</f>
        <v/>
      </c>
      <c r="R2036" t="str">
        <f t="shared" si="95"/>
        <v>ANO</v>
      </c>
    </row>
    <row r="2037" spans="1:18" x14ac:dyDescent="0.25">
      <c r="A2037" s="1" t="s">
        <v>6356</v>
      </c>
      <c r="B2037" s="1" t="s">
        <v>5923</v>
      </c>
      <c r="C2037" s="1" t="s">
        <v>5924</v>
      </c>
      <c r="D2037" s="1" t="s">
        <v>35</v>
      </c>
      <c r="E2037" s="4">
        <v>45022</v>
      </c>
      <c r="F2037" s="8">
        <v>0.51458333333333328</v>
      </c>
      <c r="G2037" s="4">
        <v>45026</v>
      </c>
      <c r="H2037" s="1" t="s">
        <v>1018</v>
      </c>
      <c r="I2037" s="1" t="s">
        <v>151</v>
      </c>
      <c r="J2037" s="5">
        <v>1</v>
      </c>
      <c r="K2037" s="5" t="str">
        <f>VLOOKUP(J2037,'Svátky 2023'!A$18:B$20,2,0)</f>
        <v>neodkladné</v>
      </c>
      <c r="L2037" s="1" t="s">
        <v>21</v>
      </c>
      <c r="M2037" s="1" t="s">
        <v>22</v>
      </c>
      <c r="N2037" s="1" t="s">
        <v>23</v>
      </c>
      <c r="O2037">
        <f t="shared" si="93"/>
        <v>4</v>
      </c>
      <c r="P2037" t="str">
        <f t="shared" si="94"/>
        <v>NE</v>
      </c>
      <c r="Q2037" s="4" t="str">
        <f>IFERROR(VLOOKUP(E2037,'Svátky 2023'!B$2:B$14,1,0),"")</f>
        <v/>
      </c>
      <c r="R2037" t="str">
        <f t="shared" si="95"/>
        <v/>
      </c>
    </row>
    <row r="2038" spans="1:18" x14ac:dyDescent="0.25">
      <c r="A2038" s="1" t="s">
        <v>6357</v>
      </c>
      <c r="B2038" s="1" t="s">
        <v>5935</v>
      </c>
      <c r="C2038" s="1" t="s">
        <v>5936</v>
      </c>
      <c r="D2038" s="1" t="s">
        <v>35</v>
      </c>
      <c r="E2038" s="4">
        <v>45022</v>
      </c>
      <c r="F2038" s="8">
        <v>0.52569444444444446</v>
      </c>
      <c r="G2038" s="4">
        <v>45026</v>
      </c>
      <c r="H2038" s="1" t="s">
        <v>302</v>
      </c>
      <c r="I2038" s="1" t="s">
        <v>145</v>
      </c>
      <c r="J2038" s="5">
        <v>3</v>
      </c>
      <c r="K2038" s="5" t="str">
        <f>VLOOKUP(J2038,'Svátky 2023'!A$18:B$20,2,0)</f>
        <v>jiné</v>
      </c>
      <c r="L2038" s="1" t="s">
        <v>30</v>
      </c>
      <c r="M2038" s="1" t="s">
        <v>31</v>
      </c>
      <c r="N2038" s="1" t="s">
        <v>23</v>
      </c>
      <c r="O2038">
        <f t="shared" si="93"/>
        <v>4</v>
      </c>
      <c r="P2038" t="str">
        <f t="shared" si="94"/>
        <v>NE</v>
      </c>
      <c r="Q2038" s="4" t="str">
        <f>IFERROR(VLOOKUP(E2038,'Svátky 2023'!B$2:B$14,1,0),"")</f>
        <v/>
      </c>
      <c r="R2038" t="str">
        <f t="shared" si="95"/>
        <v/>
      </c>
    </row>
    <row r="2039" spans="1:18" x14ac:dyDescent="0.25">
      <c r="A2039" s="1" t="s">
        <v>6358</v>
      </c>
      <c r="B2039" s="1" t="s">
        <v>6359</v>
      </c>
      <c r="C2039" s="1" t="s">
        <v>6360</v>
      </c>
      <c r="D2039" s="1" t="s">
        <v>35</v>
      </c>
      <c r="E2039" s="4">
        <v>45024</v>
      </c>
      <c r="F2039" s="8">
        <v>0.84097222222222223</v>
      </c>
      <c r="G2039" s="4">
        <v>45026</v>
      </c>
      <c r="H2039" s="1" t="s">
        <v>1100</v>
      </c>
      <c r="I2039" s="1" t="s">
        <v>38</v>
      </c>
      <c r="J2039" s="5">
        <v>1</v>
      </c>
      <c r="K2039" s="5" t="str">
        <f>VLOOKUP(J2039,'Svátky 2023'!A$18:B$20,2,0)</f>
        <v>neodkladné</v>
      </c>
      <c r="L2039" s="1" t="s">
        <v>21</v>
      </c>
      <c r="M2039" s="1" t="s">
        <v>22</v>
      </c>
      <c r="N2039" s="1" t="s">
        <v>23</v>
      </c>
      <c r="O2039">
        <f t="shared" si="93"/>
        <v>6</v>
      </c>
      <c r="P2039" t="str">
        <f t="shared" si="94"/>
        <v>ANO</v>
      </c>
      <c r="Q2039" s="4" t="str">
        <f>IFERROR(VLOOKUP(E2039,'Svátky 2023'!B$2:B$14,1,0),"")</f>
        <v/>
      </c>
      <c r="R2039" t="str">
        <f t="shared" si="95"/>
        <v>ANO</v>
      </c>
    </row>
    <row r="2040" spans="1:18" x14ac:dyDescent="0.25">
      <c r="A2040" s="1" t="s">
        <v>6361</v>
      </c>
      <c r="B2040" s="1" t="s">
        <v>6362</v>
      </c>
      <c r="C2040" s="1" t="s">
        <v>6363</v>
      </c>
      <c r="D2040" s="1" t="s">
        <v>35</v>
      </c>
      <c r="E2040" s="4">
        <v>45024</v>
      </c>
      <c r="F2040" s="8">
        <v>0.84861111111111109</v>
      </c>
      <c r="G2040" s="4">
        <v>45026</v>
      </c>
      <c r="H2040" s="1" t="s">
        <v>641</v>
      </c>
      <c r="I2040" s="1" t="s">
        <v>44</v>
      </c>
      <c r="J2040" s="5">
        <v>3</v>
      </c>
      <c r="K2040" s="5" t="str">
        <f>VLOOKUP(J2040,'Svátky 2023'!A$18:B$20,2,0)</f>
        <v>jiné</v>
      </c>
      <c r="L2040" s="1" t="s">
        <v>21</v>
      </c>
      <c r="M2040" s="1" t="s">
        <v>31</v>
      </c>
      <c r="N2040" s="1" t="s">
        <v>23</v>
      </c>
      <c r="O2040">
        <f t="shared" si="93"/>
        <v>6</v>
      </c>
      <c r="P2040" t="str">
        <f t="shared" si="94"/>
        <v>ANO</v>
      </c>
      <c r="Q2040" s="4" t="str">
        <f>IFERROR(VLOOKUP(E2040,'Svátky 2023'!B$2:B$14,1,0),"")</f>
        <v/>
      </c>
      <c r="R2040" t="str">
        <f t="shared" si="95"/>
        <v>ANO</v>
      </c>
    </row>
    <row r="2041" spans="1:18" x14ac:dyDescent="0.25">
      <c r="A2041" s="1" t="s">
        <v>6364</v>
      </c>
      <c r="B2041" s="1" t="s">
        <v>6365</v>
      </c>
      <c r="C2041" s="1" t="s">
        <v>6366</v>
      </c>
      <c r="D2041" s="1" t="s">
        <v>35</v>
      </c>
      <c r="E2041" s="4">
        <v>45025</v>
      </c>
      <c r="F2041" s="8">
        <v>0.88958333333333339</v>
      </c>
      <c r="G2041" s="4">
        <v>45026</v>
      </c>
      <c r="H2041" s="1" t="s">
        <v>273</v>
      </c>
      <c r="I2041" s="1" t="s">
        <v>38</v>
      </c>
      <c r="J2041" s="5">
        <v>1</v>
      </c>
      <c r="K2041" s="5" t="str">
        <f>VLOOKUP(J2041,'Svátky 2023'!A$18:B$20,2,0)</f>
        <v>neodkladné</v>
      </c>
      <c r="L2041" s="1" t="s">
        <v>21</v>
      </c>
      <c r="M2041" s="1" t="s">
        <v>22</v>
      </c>
      <c r="N2041" s="1" t="s">
        <v>31</v>
      </c>
      <c r="O2041">
        <f t="shared" si="93"/>
        <v>7</v>
      </c>
      <c r="P2041" t="str">
        <f t="shared" si="94"/>
        <v>ANO</v>
      </c>
      <c r="Q2041" s="4" t="str">
        <f>IFERROR(VLOOKUP(E2041,'Svátky 2023'!B$2:B$14,1,0),"")</f>
        <v/>
      </c>
      <c r="R2041" t="str">
        <f t="shared" si="95"/>
        <v>ANO</v>
      </c>
    </row>
    <row r="2042" spans="1:18" x14ac:dyDescent="0.25">
      <c r="A2042" s="1" t="s">
        <v>6367</v>
      </c>
      <c r="B2042" s="1" t="s">
        <v>6368</v>
      </c>
      <c r="C2042" s="1" t="s">
        <v>6369</v>
      </c>
      <c r="D2042" s="1" t="s">
        <v>35</v>
      </c>
      <c r="E2042" s="4">
        <v>45025</v>
      </c>
      <c r="F2042" s="8">
        <v>0.9277777777777777</v>
      </c>
      <c r="G2042" s="4">
        <v>45026</v>
      </c>
      <c r="H2042" s="1" t="s">
        <v>541</v>
      </c>
      <c r="I2042" s="1" t="s">
        <v>44</v>
      </c>
      <c r="J2042" s="5">
        <v>3</v>
      </c>
      <c r="K2042" s="5" t="str">
        <f>VLOOKUP(J2042,'Svátky 2023'!A$18:B$20,2,0)</f>
        <v>jiné</v>
      </c>
      <c r="L2042" s="1" t="s">
        <v>30</v>
      </c>
      <c r="M2042" s="1" t="s">
        <v>31</v>
      </c>
      <c r="N2042" s="1" t="s">
        <v>23</v>
      </c>
      <c r="O2042">
        <f t="shared" si="93"/>
        <v>7</v>
      </c>
      <c r="P2042" t="str">
        <f t="shared" si="94"/>
        <v>ANO</v>
      </c>
      <c r="Q2042" s="4" t="str">
        <f>IFERROR(VLOOKUP(E2042,'Svátky 2023'!B$2:B$14,1,0),"")</f>
        <v/>
      </c>
      <c r="R2042" t="str">
        <f t="shared" si="95"/>
        <v>ANO</v>
      </c>
    </row>
    <row r="2043" spans="1:18" x14ac:dyDescent="0.25">
      <c r="A2043" s="1" t="s">
        <v>6370</v>
      </c>
      <c r="B2043" s="1" t="s">
        <v>6371</v>
      </c>
      <c r="C2043" s="1" t="s">
        <v>6372</v>
      </c>
      <c r="D2043" s="1" t="s">
        <v>48</v>
      </c>
      <c r="E2043" s="4">
        <v>45012</v>
      </c>
      <c r="F2043" s="8">
        <v>0.55069444444444449</v>
      </c>
      <c r="G2043" s="4">
        <v>45027</v>
      </c>
      <c r="H2043" s="1" t="s">
        <v>577</v>
      </c>
      <c r="I2043" s="1" t="s">
        <v>145</v>
      </c>
      <c r="J2043" s="5">
        <v>3</v>
      </c>
      <c r="K2043" s="5" t="str">
        <f>VLOOKUP(J2043,'Svátky 2023'!A$18:B$20,2,0)</f>
        <v>jiné</v>
      </c>
      <c r="L2043" s="1" t="s">
        <v>30</v>
      </c>
      <c r="M2043" s="1" t="s">
        <v>31</v>
      </c>
      <c r="N2043" s="1" t="s">
        <v>23</v>
      </c>
      <c r="O2043">
        <f t="shared" si="93"/>
        <v>1</v>
      </c>
      <c r="P2043" t="str">
        <f t="shared" si="94"/>
        <v>NE</v>
      </c>
      <c r="Q2043" s="4" t="str">
        <f>IFERROR(VLOOKUP(E2043,'Svátky 2023'!B$2:B$14,1,0),"")</f>
        <v/>
      </c>
      <c r="R2043" t="str">
        <f t="shared" si="95"/>
        <v/>
      </c>
    </row>
    <row r="2044" spans="1:18" x14ac:dyDescent="0.25">
      <c r="A2044" s="1" t="s">
        <v>6373</v>
      </c>
      <c r="B2044" s="1" t="s">
        <v>6374</v>
      </c>
      <c r="C2044" s="1" t="s">
        <v>6375</v>
      </c>
      <c r="D2044" s="1" t="s">
        <v>48</v>
      </c>
      <c r="E2044" s="4">
        <v>45012</v>
      </c>
      <c r="F2044" s="8">
        <v>0.41180555555555554</v>
      </c>
      <c r="G2044" s="4">
        <v>45027</v>
      </c>
      <c r="H2044" s="1" t="s">
        <v>2498</v>
      </c>
      <c r="I2044" s="1" t="s">
        <v>151</v>
      </c>
      <c r="J2044" s="5">
        <v>3</v>
      </c>
      <c r="K2044" s="5" t="str">
        <f>VLOOKUP(J2044,'Svátky 2023'!A$18:B$20,2,0)</f>
        <v>jiné</v>
      </c>
      <c r="L2044" s="1" t="s">
        <v>30</v>
      </c>
      <c r="M2044" s="1" t="s">
        <v>31</v>
      </c>
      <c r="N2044" s="1" t="s">
        <v>23</v>
      </c>
      <c r="O2044">
        <f t="shared" si="93"/>
        <v>1</v>
      </c>
      <c r="P2044" t="str">
        <f t="shared" si="94"/>
        <v>NE</v>
      </c>
      <c r="Q2044" s="4" t="str">
        <f>IFERROR(VLOOKUP(E2044,'Svátky 2023'!B$2:B$14,1,0),"")</f>
        <v/>
      </c>
      <c r="R2044" t="str">
        <f t="shared" si="95"/>
        <v/>
      </c>
    </row>
    <row r="2045" spans="1:18" x14ac:dyDescent="0.25">
      <c r="A2045" s="1" t="s">
        <v>6376</v>
      </c>
      <c r="B2045" s="1" t="s">
        <v>6377</v>
      </c>
      <c r="C2045" s="1" t="s">
        <v>6378</v>
      </c>
      <c r="D2045" s="1" t="s">
        <v>48</v>
      </c>
      <c r="E2045" s="4">
        <v>45017</v>
      </c>
      <c r="F2045" s="8">
        <v>0.66041666666666665</v>
      </c>
      <c r="G2045" s="4">
        <v>45027</v>
      </c>
      <c r="H2045" s="1" t="s">
        <v>1070</v>
      </c>
      <c r="I2045" s="1" t="s">
        <v>19</v>
      </c>
      <c r="J2045" s="5">
        <v>1</v>
      </c>
      <c r="K2045" s="5" t="str">
        <f>VLOOKUP(J2045,'Svátky 2023'!A$18:B$20,2,0)</f>
        <v>neodkladné</v>
      </c>
      <c r="L2045" s="1" t="s">
        <v>30</v>
      </c>
      <c r="M2045" s="1" t="s">
        <v>22</v>
      </c>
      <c r="N2045" s="1" t="s">
        <v>23</v>
      </c>
      <c r="O2045">
        <f t="shared" si="93"/>
        <v>6</v>
      </c>
      <c r="P2045" t="str">
        <f t="shared" si="94"/>
        <v>ANO</v>
      </c>
      <c r="Q2045" s="4" t="str">
        <f>IFERROR(VLOOKUP(E2045,'Svátky 2023'!B$2:B$14,1,0),"")</f>
        <v/>
      </c>
      <c r="R2045" t="str">
        <f t="shared" si="95"/>
        <v>ANO</v>
      </c>
    </row>
    <row r="2046" spans="1:18" x14ac:dyDescent="0.25">
      <c r="A2046" s="1" t="s">
        <v>6379</v>
      </c>
      <c r="B2046" s="1" t="s">
        <v>6380</v>
      </c>
      <c r="C2046" s="1" t="s">
        <v>6381</v>
      </c>
      <c r="D2046" s="1" t="s">
        <v>48</v>
      </c>
      <c r="E2046" s="4">
        <v>45017</v>
      </c>
      <c r="F2046" s="8">
        <v>0.71250000000000002</v>
      </c>
      <c r="G2046" s="4">
        <v>45027</v>
      </c>
      <c r="H2046" s="1" t="s">
        <v>1044</v>
      </c>
      <c r="I2046" s="1" t="s">
        <v>38</v>
      </c>
      <c r="J2046" s="5">
        <v>3</v>
      </c>
      <c r="K2046" s="5" t="str">
        <f>VLOOKUP(J2046,'Svátky 2023'!A$18:B$20,2,0)</f>
        <v>jiné</v>
      </c>
      <c r="L2046" s="1" t="s">
        <v>20</v>
      </c>
      <c r="M2046" s="1" t="s">
        <v>22</v>
      </c>
      <c r="N2046" s="1" t="s">
        <v>23</v>
      </c>
      <c r="O2046">
        <f t="shared" si="93"/>
        <v>6</v>
      </c>
      <c r="P2046" t="str">
        <f t="shared" si="94"/>
        <v>ANO</v>
      </c>
      <c r="Q2046" s="4" t="str">
        <f>IFERROR(VLOOKUP(E2046,'Svátky 2023'!B$2:B$14,1,0),"")</f>
        <v/>
      </c>
      <c r="R2046" t="str">
        <f t="shared" si="95"/>
        <v>ANO</v>
      </c>
    </row>
    <row r="2047" spans="1:18" x14ac:dyDescent="0.25">
      <c r="A2047" s="1" t="s">
        <v>6382</v>
      </c>
      <c r="B2047" s="1" t="s">
        <v>6383</v>
      </c>
      <c r="C2047" s="1" t="s">
        <v>6384</v>
      </c>
      <c r="D2047" s="1" t="s">
        <v>48</v>
      </c>
      <c r="E2047" s="4">
        <v>45019</v>
      </c>
      <c r="F2047" s="8">
        <v>0.39861111111111108</v>
      </c>
      <c r="G2047" s="4">
        <v>45027</v>
      </c>
      <c r="H2047" s="1" t="s">
        <v>2498</v>
      </c>
      <c r="I2047" s="1" t="s">
        <v>151</v>
      </c>
      <c r="J2047" s="5">
        <v>2</v>
      </c>
      <c r="K2047" s="5" t="str">
        <f>VLOOKUP(J2047,'Svátky 2023'!A$18:B$20,2,0)</f>
        <v>plánované</v>
      </c>
      <c r="L2047" s="1" t="s">
        <v>21</v>
      </c>
      <c r="M2047" s="1" t="s">
        <v>22</v>
      </c>
      <c r="N2047" s="1" t="s">
        <v>23</v>
      </c>
      <c r="O2047">
        <f t="shared" si="93"/>
        <v>1</v>
      </c>
      <c r="P2047" t="str">
        <f t="shared" si="94"/>
        <v>NE</v>
      </c>
      <c r="Q2047" s="4" t="str">
        <f>IFERROR(VLOOKUP(E2047,'Svátky 2023'!B$2:B$14,1,0),"")</f>
        <v/>
      </c>
      <c r="R2047" t="str">
        <f t="shared" si="95"/>
        <v/>
      </c>
    </row>
    <row r="2048" spans="1:18" x14ac:dyDescent="0.25">
      <c r="A2048" s="1" t="s">
        <v>6385</v>
      </c>
      <c r="B2048" s="1" t="s">
        <v>6386</v>
      </c>
      <c r="C2048" s="1" t="s">
        <v>6387</v>
      </c>
      <c r="D2048" s="1" t="s">
        <v>48</v>
      </c>
      <c r="E2048" s="4">
        <v>45019</v>
      </c>
      <c r="F2048" s="8">
        <v>0.55138888888888882</v>
      </c>
      <c r="G2048" s="4">
        <v>45027</v>
      </c>
      <c r="H2048" s="1" t="s">
        <v>3683</v>
      </c>
      <c r="I2048" s="1" t="s">
        <v>145</v>
      </c>
      <c r="J2048" s="5">
        <v>3</v>
      </c>
      <c r="K2048" s="5" t="str">
        <f>VLOOKUP(J2048,'Svátky 2023'!A$18:B$20,2,0)</f>
        <v>jiné</v>
      </c>
      <c r="L2048" s="1" t="s">
        <v>30</v>
      </c>
      <c r="M2048" s="1" t="s">
        <v>31</v>
      </c>
      <c r="N2048" s="1" t="s">
        <v>23</v>
      </c>
      <c r="O2048">
        <f t="shared" si="93"/>
        <v>1</v>
      </c>
      <c r="P2048" t="str">
        <f t="shared" si="94"/>
        <v>NE</v>
      </c>
      <c r="Q2048" s="4" t="str">
        <f>IFERROR(VLOOKUP(E2048,'Svátky 2023'!B$2:B$14,1,0),"")</f>
        <v/>
      </c>
      <c r="R2048" t="str">
        <f t="shared" si="95"/>
        <v/>
      </c>
    </row>
    <row r="2049" spans="1:18" x14ac:dyDescent="0.25">
      <c r="A2049" s="1" t="s">
        <v>6388</v>
      </c>
      <c r="B2049" s="1" t="s">
        <v>6389</v>
      </c>
      <c r="C2049" s="1" t="s">
        <v>6390</v>
      </c>
      <c r="D2049" s="1" t="s">
        <v>48</v>
      </c>
      <c r="E2049" s="4">
        <v>45020</v>
      </c>
      <c r="F2049" s="8">
        <v>0.34861111111111115</v>
      </c>
      <c r="G2049" s="4">
        <v>45027</v>
      </c>
      <c r="H2049" s="1" t="s">
        <v>796</v>
      </c>
      <c r="I2049" s="1" t="s">
        <v>19</v>
      </c>
      <c r="J2049" s="5">
        <v>2</v>
      </c>
      <c r="K2049" s="5" t="str">
        <f>VLOOKUP(J2049,'Svátky 2023'!A$18:B$20,2,0)</f>
        <v>plánované</v>
      </c>
      <c r="L2049" s="1" t="s">
        <v>21</v>
      </c>
      <c r="M2049" s="1" t="s">
        <v>22</v>
      </c>
      <c r="N2049" s="1" t="s">
        <v>23</v>
      </c>
      <c r="O2049">
        <f t="shared" si="93"/>
        <v>2</v>
      </c>
      <c r="P2049" t="str">
        <f t="shared" si="94"/>
        <v>NE</v>
      </c>
      <c r="Q2049" s="4" t="str">
        <f>IFERROR(VLOOKUP(E2049,'Svátky 2023'!B$2:B$14,1,0),"")</f>
        <v/>
      </c>
      <c r="R2049" t="str">
        <f t="shared" si="95"/>
        <v/>
      </c>
    </row>
    <row r="2050" spans="1:18" x14ac:dyDescent="0.25">
      <c r="A2050" s="1" t="s">
        <v>6391</v>
      </c>
      <c r="B2050" s="1" t="s">
        <v>6392</v>
      </c>
      <c r="C2050" s="1" t="s">
        <v>6393</v>
      </c>
      <c r="D2050" s="1" t="s">
        <v>64</v>
      </c>
      <c r="E2050" s="4">
        <v>45020</v>
      </c>
      <c r="F2050" s="8">
        <v>0.37708333333333338</v>
      </c>
      <c r="G2050" s="4">
        <v>45027</v>
      </c>
      <c r="H2050" s="1" t="s">
        <v>1404</v>
      </c>
      <c r="I2050" s="1" t="s">
        <v>19</v>
      </c>
      <c r="J2050" s="5">
        <v>2</v>
      </c>
      <c r="K2050" s="5" t="str">
        <f>VLOOKUP(J2050,'Svátky 2023'!A$18:B$20,2,0)</f>
        <v>plánované</v>
      </c>
      <c r="L2050" s="1" t="s">
        <v>21</v>
      </c>
      <c r="M2050" s="1" t="s">
        <v>22</v>
      </c>
      <c r="N2050" s="1" t="s">
        <v>23</v>
      </c>
      <c r="O2050">
        <f t="shared" si="93"/>
        <v>2</v>
      </c>
      <c r="P2050" t="str">
        <f t="shared" si="94"/>
        <v>NE</v>
      </c>
      <c r="Q2050" s="4" t="str">
        <f>IFERROR(VLOOKUP(E2050,'Svátky 2023'!B$2:B$14,1,0),"")</f>
        <v/>
      </c>
      <c r="R2050" t="str">
        <f t="shared" si="95"/>
        <v/>
      </c>
    </row>
    <row r="2051" spans="1:18" x14ac:dyDescent="0.25">
      <c r="A2051" s="1" t="s">
        <v>6394</v>
      </c>
      <c r="B2051" s="1" t="s">
        <v>6395</v>
      </c>
      <c r="C2051" s="1" t="s">
        <v>6396</v>
      </c>
      <c r="D2051" s="1" t="s">
        <v>35</v>
      </c>
      <c r="E2051" s="4">
        <v>45021</v>
      </c>
      <c r="F2051" s="8">
        <v>0.74444444444444446</v>
      </c>
      <c r="G2051" s="4">
        <v>45027</v>
      </c>
      <c r="H2051" s="1" t="s">
        <v>983</v>
      </c>
      <c r="I2051" s="1" t="s">
        <v>151</v>
      </c>
      <c r="J2051" s="5">
        <v>1</v>
      </c>
      <c r="K2051" s="5" t="str">
        <f>VLOOKUP(J2051,'Svátky 2023'!A$18:B$20,2,0)</f>
        <v>neodkladné</v>
      </c>
      <c r="L2051" s="1" t="s">
        <v>21</v>
      </c>
      <c r="M2051" s="1" t="s">
        <v>22</v>
      </c>
      <c r="N2051" s="1" t="s">
        <v>23</v>
      </c>
      <c r="O2051">
        <f t="shared" ref="O2051:O2114" si="96">WEEKDAY(E2051,2)</f>
        <v>3</v>
      </c>
      <c r="P2051" t="str">
        <f t="shared" ref="P2051:P2114" si="97">IF(F2051&gt;V$1,"ANO",IF(F2051&lt;X$1,"ANO","NE"))</f>
        <v>ANO</v>
      </c>
      <c r="Q2051" s="4" t="str">
        <f>IFERROR(VLOOKUP(E2051,'Svátky 2023'!B$2:B$14,1,0),"")</f>
        <v/>
      </c>
      <c r="R2051" t="str">
        <f t="shared" ref="R2051:R2114" si="98">IF(OR(O2051&gt;5,P2051="ANO",Q2051&lt;&gt;""),"ANO","")</f>
        <v>ANO</v>
      </c>
    </row>
    <row r="2052" spans="1:18" x14ac:dyDescent="0.25">
      <c r="A2052" s="1" t="s">
        <v>6397</v>
      </c>
      <c r="B2052" s="1" t="s">
        <v>6115</v>
      </c>
      <c r="C2052" s="1" t="s">
        <v>6116</v>
      </c>
      <c r="D2052" s="1" t="s">
        <v>48</v>
      </c>
      <c r="E2052" s="4">
        <v>45026</v>
      </c>
      <c r="F2052" s="8">
        <v>0.4694444444444445</v>
      </c>
      <c r="G2052" s="4">
        <v>45027</v>
      </c>
      <c r="H2052" s="1" t="s">
        <v>219</v>
      </c>
      <c r="I2052" s="1" t="s">
        <v>44</v>
      </c>
      <c r="J2052" s="5">
        <v>3</v>
      </c>
      <c r="K2052" s="5" t="str">
        <f>VLOOKUP(J2052,'Svátky 2023'!A$18:B$20,2,0)</f>
        <v>jiné</v>
      </c>
      <c r="L2052" s="1" t="s">
        <v>23</v>
      </c>
      <c r="M2052" s="1" t="s">
        <v>31</v>
      </c>
      <c r="N2052" s="1" t="s">
        <v>23</v>
      </c>
      <c r="O2052">
        <f t="shared" si="96"/>
        <v>1</v>
      </c>
      <c r="P2052" t="str">
        <f t="shared" si="97"/>
        <v>NE</v>
      </c>
      <c r="Q2052" s="4">
        <f>IFERROR(VLOOKUP(E2052,'Svátky 2023'!B$2:B$14,1,0),"")</f>
        <v>45026</v>
      </c>
      <c r="R2052" t="str">
        <f t="shared" si="98"/>
        <v>ANO</v>
      </c>
    </row>
    <row r="2053" spans="1:18" x14ac:dyDescent="0.25">
      <c r="A2053" s="1" t="s">
        <v>6398</v>
      </c>
      <c r="B2053" s="1" t="s">
        <v>6399</v>
      </c>
      <c r="C2053" s="1" t="s">
        <v>6400</v>
      </c>
      <c r="D2053" s="1" t="s">
        <v>16</v>
      </c>
      <c r="E2053" s="4">
        <v>45026</v>
      </c>
      <c r="F2053" s="8">
        <v>0.48402777777777778</v>
      </c>
      <c r="G2053" s="4">
        <v>45027</v>
      </c>
      <c r="H2053" s="1" t="s">
        <v>494</v>
      </c>
      <c r="I2053" s="1" t="s">
        <v>151</v>
      </c>
      <c r="J2053" s="5">
        <v>1</v>
      </c>
      <c r="K2053" s="5" t="str">
        <f>VLOOKUP(J2053,'Svátky 2023'!A$18:B$20,2,0)</f>
        <v>neodkladné</v>
      </c>
      <c r="L2053" s="1" t="s">
        <v>20</v>
      </c>
      <c r="M2053" s="1" t="s">
        <v>20</v>
      </c>
      <c r="N2053" s="1" t="s">
        <v>23</v>
      </c>
      <c r="O2053">
        <f t="shared" si="96"/>
        <v>1</v>
      </c>
      <c r="P2053" t="str">
        <f t="shared" si="97"/>
        <v>NE</v>
      </c>
      <c r="Q2053" s="4">
        <f>IFERROR(VLOOKUP(E2053,'Svátky 2023'!B$2:B$14,1,0),"")</f>
        <v>45026</v>
      </c>
      <c r="R2053" t="str">
        <f t="shared" si="98"/>
        <v>ANO</v>
      </c>
    </row>
    <row r="2054" spans="1:18" x14ac:dyDescent="0.25">
      <c r="A2054" s="1" t="s">
        <v>6401</v>
      </c>
      <c r="B2054" s="1" t="s">
        <v>6402</v>
      </c>
      <c r="C2054" s="1" t="s">
        <v>6403</v>
      </c>
      <c r="D2054" s="1" t="s">
        <v>48</v>
      </c>
      <c r="E2054" s="4">
        <v>45026</v>
      </c>
      <c r="F2054" s="8">
        <v>0.49722222222222223</v>
      </c>
      <c r="G2054" s="4">
        <v>45027</v>
      </c>
      <c r="H2054" s="1" t="s">
        <v>549</v>
      </c>
      <c r="I2054" s="1" t="s">
        <v>145</v>
      </c>
      <c r="J2054" s="5">
        <v>3</v>
      </c>
      <c r="K2054" s="5" t="str">
        <f>VLOOKUP(J2054,'Svátky 2023'!A$18:B$20,2,0)</f>
        <v>jiné</v>
      </c>
      <c r="L2054" s="1" t="s">
        <v>20</v>
      </c>
      <c r="M2054" s="1" t="s">
        <v>31</v>
      </c>
      <c r="N2054" s="1" t="s">
        <v>23</v>
      </c>
      <c r="O2054">
        <f t="shared" si="96"/>
        <v>1</v>
      </c>
      <c r="P2054" t="str">
        <f t="shared" si="97"/>
        <v>NE</v>
      </c>
      <c r="Q2054" s="4">
        <f>IFERROR(VLOOKUP(E2054,'Svátky 2023'!B$2:B$14,1,0),"")</f>
        <v>45026</v>
      </c>
      <c r="R2054" t="str">
        <f t="shared" si="98"/>
        <v>ANO</v>
      </c>
    </row>
    <row r="2055" spans="1:18" x14ac:dyDescent="0.25">
      <c r="A2055" s="1" t="s">
        <v>6404</v>
      </c>
      <c r="B2055" s="1" t="s">
        <v>6405</v>
      </c>
      <c r="C2055" s="1" t="s">
        <v>6406</v>
      </c>
      <c r="D2055" s="1" t="s">
        <v>64</v>
      </c>
      <c r="E2055" s="4">
        <v>44986</v>
      </c>
      <c r="F2055" s="8">
        <v>0.69166666666666676</v>
      </c>
      <c r="G2055" s="4">
        <v>45028</v>
      </c>
      <c r="H2055" s="1" t="s">
        <v>2608</v>
      </c>
      <c r="I2055" s="1" t="s">
        <v>19</v>
      </c>
      <c r="J2055" s="5">
        <v>1</v>
      </c>
      <c r="K2055" s="5" t="str">
        <f>VLOOKUP(J2055,'Svátky 2023'!A$18:B$20,2,0)</f>
        <v>neodkladné</v>
      </c>
      <c r="L2055" s="1" t="s">
        <v>31</v>
      </c>
      <c r="M2055" s="1" t="s">
        <v>22</v>
      </c>
      <c r="N2055" s="1" t="s">
        <v>23</v>
      </c>
      <c r="O2055">
        <f t="shared" si="96"/>
        <v>3</v>
      </c>
      <c r="P2055" t="str">
        <f t="shared" si="97"/>
        <v>ANO</v>
      </c>
      <c r="Q2055" s="4" t="str">
        <f>IFERROR(VLOOKUP(E2055,'Svátky 2023'!B$2:B$14,1,0),"")</f>
        <v/>
      </c>
      <c r="R2055" t="str">
        <f t="shared" si="98"/>
        <v>ANO</v>
      </c>
    </row>
    <row r="2056" spans="1:18" x14ac:dyDescent="0.25">
      <c r="A2056" s="1" t="s">
        <v>6407</v>
      </c>
      <c r="B2056" s="1" t="s">
        <v>6408</v>
      </c>
      <c r="C2056" s="1" t="s">
        <v>6409</v>
      </c>
      <c r="D2056" s="1" t="s">
        <v>64</v>
      </c>
      <c r="E2056" s="4">
        <v>44986</v>
      </c>
      <c r="F2056" s="8">
        <v>0.77013888888888893</v>
      </c>
      <c r="G2056" s="4">
        <v>45028</v>
      </c>
      <c r="H2056" s="1" t="s">
        <v>623</v>
      </c>
      <c r="I2056" s="1" t="s">
        <v>29</v>
      </c>
      <c r="J2056" s="5">
        <v>3</v>
      </c>
      <c r="K2056" s="5" t="str">
        <f>VLOOKUP(J2056,'Svátky 2023'!A$18:B$20,2,0)</f>
        <v>jiné</v>
      </c>
      <c r="L2056" s="1" t="s">
        <v>30</v>
      </c>
      <c r="M2056" s="1" t="s">
        <v>31</v>
      </c>
      <c r="N2056" s="1" t="s">
        <v>23</v>
      </c>
      <c r="O2056">
        <f t="shared" si="96"/>
        <v>3</v>
      </c>
      <c r="P2056" t="str">
        <f t="shared" si="97"/>
        <v>ANO</v>
      </c>
      <c r="Q2056" s="4" t="str">
        <f>IFERROR(VLOOKUP(E2056,'Svátky 2023'!B$2:B$14,1,0),"")</f>
        <v/>
      </c>
      <c r="R2056" t="str">
        <f t="shared" si="98"/>
        <v>ANO</v>
      </c>
    </row>
    <row r="2057" spans="1:18" x14ac:dyDescent="0.25">
      <c r="A2057" s="1" t="s">
        <v>6410</v>
      </c>
      <c r="B2057" s="1" t="s">
        <v>6411</v>
      </c>
      <c r="C2057" s="1" t="s">
        <v>6412</v>
      </c>
      <c r="D2057" s="1" t="s">
        <v>35</v>
      </c>
      <c r="E2057" s="4">
        <v>45019</v>
      </c>
      <c r="F2057" s="8">
        <v>0.47986111111111113</v>
      </c>
      <c r="G2057" s="4">
        <v>45028</v>
      </c>
      <c r="H2057" s="1" t="s">
        <v>178</v>
      </c>
      <c r="I2057" s="1" t="s">
        <v>151</v>
      </c>
      <c r="J2057" s="5">
        <v>2</v>
      </c>
      <c r="K2057" s="5" t="str">
        <f>VLOOKUP(J2057,'Svátky 2023'!A$18:B$20,2,0)</f>
        <v>plánované</v>
      </c>
      <c r="L2057" s="1" t="s">
        <v>21</v>
      </c>
      <c r="M2057" s="1" t="s">
        <v>22</v>
      </c>
      <c r="N2057" s="1" t="s">
        <v>23</v>
      </c>
      <c r="O2057">
        <f t="shared" si="96"/>
        <v>1</v>
      </c>
      <c r="P2057" t="str">
        <f t="shared" si="97"/>
        <v>NE</v>
      </c>
      <c r="Q2057" s="4" t="str">
        <f>IFERROR(VLOOKUP(E2057,'Svátky 2023'!B$2:B$14,1,0),"")</f>
        <v/>
      </c>
      <c r="R2057" t="str">
        <f t="shared" si="98"/>
        <v/>
      </c>
    </row>
    <row r="2058" spans="1:18" x14ac:dyDescent="0.25">
      <c r="A2058" s="1" t="s">
        <v>6413</v>
      </c>
      <c r="B2058" s="1" t="s">
        <v>6414</v>
      </c>
      <c r="C2058" s="1" t="s">
        <v>6415</v>
      </c>
      <c r="D2058" s="1" t="s">
        <v>35</v>
      </c>
      <c r="E2058" s="4">
        <v>45019</v>
      </c>
      <c r="F2058" s="8">
        <v>0.57916666666666672</v>
      </c>
      <c r="G2058" s="4">
        <v>45028</v>
      </c>
      <c r="H2058" s="1" t="s">
        <v>2321</v>
      </c>
      <c r="I2058" s="1" t="s">
        <v>145</v>
      </c>
      <c r="J2058" s="5">
        <v>3</v>
      </c>
      <c r="K2058" s="5" t="str">
        <f>VLOOKUP(J2058,'Svátky 2023'!A$18:B$20,2,0)</f>
        <v>jiné</v>
      </c>
      <c r="L2058" s="1" t="s">
        <v>30</v>
      </c>
      <c r="M2058" s="1" t="s">
        <v>31</v>
      </c>
      <c r="N2058" s="1" t="s">
        <v>23</v>
      </c>
      <c r="O2058">
        <f t="shared" si="96"/>
        <v>1</v>
      </c>
      <c r="P2058" t="str">
        <f t="shared" si="97"/>
        <v>NE</v>
      </c>
      <c r="Q2058" s="4" t="str">
        <f>IFERROR(VLOOKUP(E2058,'Svátky 2023'!B$2:B$14,1,0),"")</f>
        <v/>
      </c>
      <c r="R2058" t="str">
        <f t="shared" si="98"/>
        <v/>
      </c>
    </row>
    <row r="2059" spans="1:18" x14ac:dyDescent="0.25">
      <c r="A2059" s="1" t="s">
        <v>6416</v>
      </c>
      <c r="B2059" s="1" t="s">
        <v>6417</v>
      </c>
      <c r="C2059" s="1" t="s">
        <v>6418</v>
      </c>
      <c r="D2059" s="1" t="s">
        <v>35</v>
      </c>
      <c r="E2059" s="4">
        <v>45020</v>
      </c>
      <c r="F2059" s="8">
        <v>0.61111111111111105</v>
      </c>
      <c r="G2059" s="4">
        <v>45028</v>
      </c>
      <c r="H2059" s="1" t="s">
        <v>2451</v>
      </c>
      <c r="I2059" s="1" t="s">
        <v>19</v>
      </c>
      <c r="J2059" s="5">
        <v>1</v>
      </c>
      <c r="K2059" s="5" t="str">
        <f>VLOOKUP(J2059,'Svátky 2023'!A$18:B$20,2,0)</f>
        <v>neodkladné</v>
      </c>
      <c r="L2059" s="1" t="s">
        <v>21</v>
      </c>
      <c r="M2059" s="1" t="s">
        <v>22</v>
      </c>
      <c r="N2059" s="1" t="s">
        <v>23</v>
      </c>
      <c r="O2059">
        <f t="shared" si="96"/>
        <v>2</v>
      </c>
      <c r="P2059" t="str">
        <f t="shared" si="97"/>
        <v>NE</v>
      </c>
      <c r="Q2059" s="4" t="str">
        <f>IFERROR(VLOOKUP(E2059,'Svátky 2023'!B$2:B$14,1,0),"")</f>
        <v/>
      </c>
      <c r="R2059" t="str">
        <f t="shared" si="98"/>
        <v/>
      </c>
    </row>
    <row r="2060" spans="1:18" x14ac:dyDescent="0.25">
      <c r="A2060" s="1" t="s">
        <v>6419</v>
      </c>
      <c r="B2060" s="1" t="s">
        <v>6420</v>
      </c>
      <c r="C2060" s="1" t="s">
        <v>6421</v>
      </c>
      <c r="D2060" s="1" t="s">
        <v>35</v>
      </c>
      <c r="E2060" s="4">
        <v>45022</v>
      </c>
      <c r="F2060" s="8">
        <v>0.49583333333333335</v>
      </c>
      <c r="G2060" s="4">
        <v>45028</v>
      </c>
      <c r="H2060" s="1" t="s">
        <v>825</v>
      </c>
      <c r="I2060" s="1" t="s">
        <v>51</v>
      </c>
      <c r="J2060" s="5">
        <v>3</v>
      </c>
      <c r="K2060" s="5" t="str">
        <f>VLOOKUP(J2060,'Svátky 2023'!A$18:B$20,2,0)</f>
        <v>jiné</v>
      </c>
      <c r="L2060" s="1" t="s">
        <v>21</v>
      </c>
      <c r="M2060" s="1" t="s">
        <v>22</v>
      </c>
      <c r="N2060" s="1" t="s">
        <v>23</v>
      </c>
      <c r="O2060">
        <f t="shared" si="96"/>
        <v>4</v>
      </c>
      <c r="P2060" t="str">
        <f t="shared" si="97"/>
        <v>NE</v>
      </c>
      <c r="Q2060" s="4" t="str">
        <f>IFERROR(VLOOKUP(E2060,'Svátky 2023'!B$2:B$14,1,0),"")</f>
        <v/>
      </c>
      <c r="R2060" t="str">
        <f t="shared" si="98"/>
        <v/>
      </c>
    </row>
    <row r="2061" spans="1:18" x14ac:dyDescent="0.25">
      <c r="A2061" s="1" t="s">
        <v>6422</v>
      </c>
      <c r="B2061" s="1" t="s">
        <v>6247</v>
      </c>
      <c r="C2061" s="1" t="s">
        <v>6248</v>
      </c>
      <c r="D2061" s="1" t="s">
        <v>64</v>
      </c>
      <c r="E2061" s="4">
        <v>45022</v>
      </c>
      <c r="F2061" s="8">
        <v>0.51041666666666663</v>
      </c>
      <c r="G2061" s="4">
        <v>45028</v>
      </c>
      <c r="H2061" s="1" t="s">
        <v>320</v>
      </c>
      <c r="I2061" s="1" t="s">
        <v>19</v>
      </c>
      <c r="J2061" s="5">
        <v>1</v>
      </c>
      <c r="K2061" s="5" t="str">
        <f>VLOOKUP(J2061,'Svátky 2023'!A$18:B$20,2,0)</f>
        <v>neodkladné</v>
      </c>
      <c r="L2061" s="1" t="s">
        <v>22</v>
      </c>
      <c r="M2061" s="1" t="s">
        <v>22</v>
      </c>
      <c r="N2061" s="1" t="s">
        <v>23</v>
      </c>
      <c r="O2061">
        <f t="shared" si="96"/>
        <v>4</v>
      </c>
      <c r="P2061" t="str">
        <f t="shared" si="97"/>
        <v>NE</v>
      </c>
      <c r="Q2061" s="4" t="str">
        <f>IFERROR(VLOOKUP(E2061,'Svátky 2023'!B$2:B$14,1,0),"")</f>
        <v/>
      </c>
      <c r="R2061" t="str">
        <f t="shared" si="98"/>
        <v/>
      </c>
    </row>
    <row r="2062" spans="1:18" x14ac:dyDescent="0.25">
      <c r="A2062" s="1" t="s">
        <v>6423</v>
      </c>
      <c r="B2062" s="1" t="s">
        <v>6424</v>
      </c>
      <c r="C2062" s="1" t="s">
        <v>6425</v>
      </c>
      <c r="D2062" s="1" t="s">
        <v>35</v>
      </c>
      <c r="E2062" s="4">
        <v>45022</v>
      </c>
      <c r="F2062" s="8">
        <v>0.61111111111111105</v>
      </c>
      <c r="G2062" s="4">
        <v>45028</v>
      </c>
      <c r="H2062" s="1" t="s">
        <v>1346</v>
      </c>
      <c r="I2062" s="1" t="s">
        <v>120</v>
      </c>
      <c r="J2062" s="5">
        <v>3</v>
      </c>
      <c r="K2062" s="5" t="str">
        <f>VLOOKUP(J2062,'Svátky 2023'!A$18:B$20,2,0)</f>
        <v>jiné</v>
      </c>
      <c r="L2062" s="1" t="s">
        <v>30</v>
      </c>
      <c r="M2062" s="1" t="s">
        <v>31</v>
      </c>
      <c r="N2062" s="1" t="s">
        <v>23</v>
      </c>
      <c r="O2062">
        <f t="shared" si="96"/>
        <v>4</v>
      </c>
      <c r="P2062" t="str">
        <f t="shared" si="97"/>
        <v>NE</v>
      </c>
      <c r="Q2062" s="4" t="str">
        <f>IFERROR(VLOOKUP(E2062,'Svátky 2023'!B$2:B$14,1,0),"")</f>
        <v/>
      </c>
      <c r="R2062" t="str">
        <f t="shared" si="98"/>
        <v/>
      </c>
    </row>
    <row r="2063" spans="1:18" x14ac:dyDescent="0.25">
      <c r="A2063" s="1" t="s">
        <v>6426</v>
      </c>
      <c r="B2063" s="1" t="s">
        <v>6427</v>
      </c>
      <c r="C2063" s="1" t="s">
        <v>6428</v>
      </c>
      <c r="D2063" s="1" t="s">
        <v>35</v>
      </c>
      <c r="E2063" s="4">
        <v>45022</v>
      </c>
      <c r="F2063" s="8">
        <v>0.84513888888888899</v>
      </c>
      <c r="G2063" s="4">
        <v>45028</v>
      </c>
      <c r="H2063" s="1" t="s">
        <v>797</v>
      </c>
      <c r="I2063" s="1" t="s">
        <v>19</v>
      </c>
      <c r="J2063" s="5">
        <v>1</v>
      </c>
      <c r="K2063" s="5" t="str">
        <f>VLOOKUP(J2063,'Svátky 2023'!A$18:B$20,2,0)</f>
        <v>neodkladné</v>
      </c>
      <c r="L2063" s="1" t="s">
        <v>30</v>
      </c>
      <c r="M2063" s="1" t="s">
        <v>22</v>
      </c>
      <c r="N2063" s="1" t="s">
        <v>23</v>
      </c>
      <c r="O2063">
        <f t="shared" si="96"/>
        <v>4</v>
      </c>
      <c r="P2063" t="str">
        <f t="shared" si="97"/>
        <v>ANO</v>
      </c>
      <c r="Q2063" s="4" t="str">
        <f>IFERROR(VLOOKUP(E2063,'Svátky 2023'!B$2:B$14,1,0),"")</f>
        <v/>
      </c>
      <c r="R2063" t="str">
        <f t="shared" si="98"/>
        <v>ANO</v>
      </c>
    </row>
    <row r="2064" spans="1:18" x14ac:dyDescent="0.25">
      <c r="A2064" s="1" t="s">
        <v>6429</v>
      </c>
      <c r="B2064" s="1" t="s">
        <v>6430</v>
      </c>
      <c r="C2064" s="1" t="s">
        <v>6431</v>
      </c>
      <c r="D2064" s="1" t="s">
        <v>16</v>
      </c>
      <c r="E2064" s="4">
        <v>45023</v>
      </c>
      <c r="F2064" s="8">
        <v>0.41111111111111115</v>
      </c>
      <c r="G2064" s="4">
        <v>45028</v>
      </c>
      <c r="H2064" s="1" t="s">
        <v>506</v>
      </c>
      <c r="I2064" s="1" t="s">
        <v>38</v>
      </c>
      <c r="J2064" s="5">
        <v>3</v>
      </c>
      <c r="K2064" s="5" t="str">
        <f>VLOOKUP(J2064,'Svátky 2023'!A$18:B$20,2,0)</f>
        <v>jiné</v>
      </c>
      <c r="L2064" s="1" t="s">
        <v>21</v>
      </c>
      <c r="M2064" s="1" t="s">
        <v>22</v>
      </c>
      <c r="N2064" s="1" t="s">
        <v>23</v>
      </c>
      <c r="O2064">
        <f t="shared" si="96"/>
        <v>5</v>
      </c>
      <c r="P2064" t="str">
        <f t="shared" si="97"/>
        <v>NE</v>
      </c>
      <c r="Q2064" s="4">
        <f>IFERROR(VLOOKUP(E2064,'Svátky 2023'!B$2:B$14,1,0),"")</f>
        <v>45023</v>
      </c>
      <c r="R2064" t="str">
        <f t="shared" si="98"/>
        <v>ANO</v>
      </c>
    </row>
    <row r="2065" spans="1:18" x14ac:dyDescent="0.25">
      <c r="A2065" s="1" t="s">
        <v>6432</v>
      </c>
      <c r="B2065" s="1" t="s">
        <v>6433</v>
      </c>
      <c r="C2065" s="1" t="s">
        <v>6434</v>
      </c>
      <c r="D2065" s="1" t="s">
        <v>16</v>
      </c>
      <c r="E2065" s="4">
        <v>45023</v>
      </c>
      <c r="F2065" s="8">
        <v>0.42291666666666666</v>
      </c>
      <c r="G2065" s="4">
        <v>45028</v>
      </c>
      <c r="H2065" s="1" t="s">
        <v>2592</v>
      </c>
      <c r="I2065" s="1" t="s">
        <v>44</v>
      </c>
      <c r="J2065" s="5">
        <v>3</v>
      </c>
      <c r="K2065" s="5" t="str">
        <f>VLOOKUP(J2065,'Svátky 2023'!A$18:B$20,2,0)</f>
        <v>jiné</v>
      </c>
      <c r="L2065" s="1" t="s">
        <v>30</v>
      </c>
      <c r="M2065" s="1" t="s">
        <v>31</v>
      </c>
      <c r="N2065" s="1" t="s">
        <v>23</v>
      </c>
      <c r="O2065">
        <f t="shared" si="96"/>
        <v>5</v>
      </c>
      <c r="P2065" t="str">
        <f t="shared" si="97"/>
        <v>NE</v>
      </c>
      <c r="Q2065" s="4">
        <f>IFERROR(VLOOKUP(E2065,'Svátky 2023'!B$2:B$14,1,0),"")</f>
        <v>45023</v>
      </c>
      <c r="R2065" t="str">
        <f t="shared" si="98"/>
        <v>ANO</v>
      </c>
    </row>
    <row r="2066" spans="1:18" x14ac:dyDescent="0.25">
      <c r="A2066" s="1" t="s">
        <v>6435</v>
      </c>
      <c r="B2066" s="1" t="s">
        <v>6436</v>
      </c>
      <c r="C2066" s="1" t="s">
        <v>6437</v>
      </c>
      <c r="D2066" s="1" t="s">
        <v>48</v>
      </c>
      <c r="E2066" s="4">
        <v>45023</v>
      </c>
      <c r="F2066" s="8">
        <v>0.58124999999999993</v>
      </c>
      <c r="G2066" s="4">
        <v>45028</v>
      </c>
      <c r="H2066" s="1" t="s">
        <v>1070</v>
      </c>
      <c r="I2066" s="1" t="s">
        <v>19</v>
      </c>
      <c r="J2066" s="5">
        <v>3</v>
      </c>
      <c r="K2066" s="5" t="str">
        <f>VLOOKUP(J2066,'Svátky 2023'!A$18:B$20,2,0)</f>
        <v>jiné</v>
      </c>
      <c r="L2066" s="1" t="s">
        <v>21</v>
      </c>
      <c r="M2066" s="1" t="s">
        <v>22</v>
      </c>
      <c r="N2066" s="1" t="s">
        <v>23</v>
      </c>
      <c r="O2066">
        <f t="shared" si="96"/>
        <v>5</v>
      </c>
      <c r="P2066" t="str">
        <f t="shared" si="97"/>
        <v>NE</v>
      </c>
      <c r="Q2066" s="4">
        <f>IFERROR(VLOOKUP(E2066,'Svátky 2023'!B$2:B$14,1,0),"")</f>
        <v>45023</v>
      </c>
      <c r="R2066" t="str">
        <f t="shared" si="98"/>
        <v>ANO</v>
      </c>
    </row>
    <row r="2067" spans="1:18" x14ac:dyDescent="0.25">
      <c r="A2067" s="1" t="s">
        <v>6438</v>
      </c>
      <c r="B2067" s="1" t="s">
        <v>6439</v>
      </c>
      <c r="C2067" s="1" t="s">
        <v>6440</v>
      </c>
      <c r="D2067" s="1" t="s">
        <v>48</v>
      </c>
      <c r="E2067" s="4">
        <v>45023</v>
      </c>
      <c r="F2067" s="8">
        <v>0.58472222222222225</v>
      </c>
      <c r="G2067" s="4">
        <v>45028</v>
      </c>
      <c r="H2067" s="1" t="s">
        <v>409</v>
      </c>
      <c r="I2067" s="1" t="s">
        <v>29</v>
      </c>
      <c r="J2067" s="5">
        <v>3</v>
      </c>
      <c r="K2067" s="5" t="str">
        <f>VLOOKUP(J2067,'Svátky 2023'!A$18:B$20,2,0)</f>
        <v>jiné</v>
      </c>
      <c r="L2067" s="1" t="s">
        <v>30</v>
      </c>
      <c r="M2067" s="1" t="s">
        <v>31</v>
      </c>
      <c r="N2067" s="1" t="s">
        <v>23</v>
      </c>
      <c r="O2067">
        <f t="shared" si="96"/>
        <v>5</v>
      </c>
      <c r="P2067" t="str">
        <f t="shared" si="97"/>
        <v>NE</v>
      </c>
      <c r="Q2067" s="4">
        <f>IFERROR(VLOOKUP(E2067,'Svátky 2023'!B$2:B$14,1,0),"")</f>
        <v>45023</v>
      </c>
      <c r="R2067" t="str">
        <f t="shared" si="98"/>
        <v>ANO</v>
      </c>
    </row>
    <row r="2068" spans="1:18" x14ac:dyDescent="0.25">
      <c r="A2068" s="1" t="s">
        <v>6441</v>
      </c>
      <c r="B2068" s="1" t="s">
        <v>6442</v>
      </c>
      <c r="C2068" s="1" t="s">
        <v>6443</v>
      </c>
      <c r="D2068" s="1" t="s">
        <v>35</v>
      </c>
      <c r="E2068" s="4">
        <v>45023</v>
      </c>
      <c r="F2068" s="8">
        <v>0.63055555555555554</v>
      </c>
      <c r="G2068" s="4">
        <v>45028</v>
      </c>
      <c r="H2068" s="1" t="s">
        <v>292</v>
      </c>
      <c r="I2068" s="1" t="s">
        <v>19</v>
      </c>
      <c r="J2068" s="5">
        <v>3</v>
      </c>
      <c r="K2068" s="5" t="str">
        <f>VLOOKUP(J2068,'Svátky 2023'!A$18:B$20,2,0)</f>
        <v>jiné</v>
      </c>
      <c r="L2068" s="1" t="s">
        <v>21</v>
      </c>
      <c r="M2068" s="1" t="s">
        <v>22</v>
      </c>
      <c r="N2068" s="1" t="s">
        <v>23</v>
      </c>
      <c r="O2068">
        <f t="shared" si="96"/>
        <v>5</v>
      </c>
      <c r="P2068" t="str">
        <f t="shared" si="97"/>
        <v>ANO</v>
      </c>
      <c r="Q2068" s="4">
        <f>IFERROR(VLOOKUP(E2068,'Svátky 2023'!B$2:B$14,1,0),"")</f>
        <v>45023</v>
      </c>
      <c r="R2068" t="str">
        <f t="shared" si="98"/>
        <v>ANO</v>
      </c>
    </row>
    <row r="2069" spans="1:18" x14ac:dyDescent="0.25">
      <c r="A2069" s="1" t="s">
        <v>6445</v>
      </c>
      <c r="B2069" s="1" t="s">
        <v>6446</v>
      </c>
      <c r="C2069" s="1" t="s">
        <v>6447</v>
      </c>
      <c r="D2069" s="1" t="s">
        <v>35</v>
      </c>
      <c r="E2069" s="4">
        <v>45023</v>
      </c>
      <c r="F2069" s="8">
        <v>0.69930555555555562</v>
      </c>
      <c r="G2069" s="4">
        <v>45028</v>
      </c>
      <c r="H2069" s="1" t="s">
        <v>1802</v>
      </c>
      <c r="I2069" s="1" t="s">
        <v>38</v>
      </c>
      <c r="J2069" s="5">
        <v>3</v>
      </c>
      <c r="K2069" s="5" t="str">
        <f>VLOOKUP(J2069,'Svátky 2023'!A$18:B$20,2,0)</f>
        <v>jiné</v>
      </c>
      <c r="L2069" s="1" t="s">
        <v>20</v>
      </c>
      <c r="M2069" s="1" t="s">
        <v>22</v>
      </c>
      <c r="N2069" s="1" t="s">
        <v>23</v>
      </c>
      <c r="O2069">
        <f t="shared" si="96"/>
        <v>5</v>
      </c>
      <c r="P2069" t="str">
        <f t="shared" si="97"/>
        <v>ANO</v>
      </c>
      <c r="Q2069" s="4">
        <f>IFERROR(VLOOKUP(E2069,'Svátky 2023'!B$2:B$14,1,0),"")</f>
        <v>45023</v>
      </c>
      <c r="R2069" t="str">
        <f t="shared" si="98"/>
        <v>ANO</v>
      </c>
    </row>
    <row r="2070" spans="1:18" x14ac:dyDescent="0.25">
      <c r="A2070" s="1" t="s">
        <v>6448</v>
      </c>
      <c r="B2070" s="1" t="s">
        <v>6449</v>
      </c>
      <c r="C2070" s="1" t="s">
        <v>6450</v>
      </c>
      <c r="D2070" s="1" t="s">
        <v>35</v>
      </c>
      <c r="E2070" s="4">
        <v>45023</v>
      </c>
      <c r="F2070" s="8">
        <v>0.71250000000000002</v>
      </c>
      <c r="G2070" s="4">
        <v>45028</v>
      </c>
      <c r="H2070" s="1" t="s">
        <v>320</v>
      </c>
      <c r="I2070" s="1" t="s">
        <v>44</v>
      </c>
      <c r="J2070" s="5">
        <v>3</v>
      </c>
      <c r="K2070" s="5" t="str">
        <f>VLOOKUP(J2070,'Svátky 2023'!A$18:B$20,2,0)</f>
        <v>jiné</v>
      </c>
      <c r="L2070" s="1" t="s">
        <v>30</v>
      </c>
      <c r="M2070" s="1" t="s">
        <v>31</v>
      </c>
      <c r="N2070" s="1" t="s">
        <v>23</v>
      </c>
      <c r="O2070">
        <f t="shared" si="96"/>
        <v>5</v>
      </c>
      <c r="P2070" t="str">
        <f t="shared" si="97"/>
        <v>ANO</v>
      </c>
      <c r="Q2070" s="4">
        <f>IFERROR(VLOOKUP(E2070,'Svátky 2023'!B$2:B$14,1,0),"")</f>
        <v>45023</v>
      </c>
      <c r="R2070" t="str">
        <f t="shared" si="98"/>
        <v>ANO</v>
      </c>
    </row>
    <row r="2071" spans="1:18" x14ac:dyDescent="0.25">
      <c r="A2071" s="1" t="s">
        <v>6451</v>
      </c>
      <c r="B2071" s="1" t="s">
        <v>6452</v>
      </c>
      <c r="C2071" s="1" t="s">
        <v>6453</v>
      </c>
      <c r="D2071" s="1" t="s">
        <v>35</v>
      </c>
      <c r="E2071" s="4">
        <v>45024</v>
      </c>
      <c r="F2071" s="8">
        <v>0.56111111111111112</v>
      </c>
      <c r="G2071" s="4">
        <v>45028</v>
      </c>
      <c r="H2071" s="1" t="s">
        <v>1817</v>
      </c>
      <c r="I2071" s="1" t="s">
        <v>38</v>
      </c>
      <c r="J2071" s="5">
        <v>1</v>
      </c>
      <c r="K2071" s="5" t="str">
        <f>VLOOKUP(J2071,'Svátky 2023'!A$18:B$20,2,0)</f>
        <v>neodkladné</v>
      </c>
      <c r="L2071" s="1" t="s">
        <v>21</v>
      </c>
      <c r="M2071" s="1" t="s">
        <v>22</v>
      </c>
      <c r="N2071" s="1" t="s">
        <v>23</v>
      </c>
      <c r="O2071">
        <f t="shared" si="96"/>
        <v>6</v>
      </c>
      <c r="P2071" t="str">
        <f t="shared" si="97"/>
        <v>NE</v>
      </c>
      <c r="Q2071" s="4" t="str">
        <f>IFERROR(VLOOKUP(E2071,'Svátky 2023'!B$2:B$14,1,0),"")</f>
        <v/>
      </c>
      <c r="R2071" t="str">
        <f t="shared" si="98"/>
        <v>ANO</v>
      </c>
    </row>
    <row r="2072" spans="1:18" x14ac:dyDescent="0.25">
      <c r="A2072" s="1" t="s">
        <v>6454</v>
      </c>
      <c r="B2072" s="1" t="s">
        <v>6455</v>
      </c>
      <c r="C2072" s="1" t="s">
        <v>6456</v>
      </c>
      <c r="D2072" s="1" t="s">
        <v>35</v>
      </c>
      <c r="E2072" s="4">
        <v>45024</v>
      </c>
      <c r="F2072" s="8">
        <v>0.56111111111111112</v>
      </c>
      <c r="G2072" s="4">
        <v>45028</v>
      </c>
      <c r="H2072" s="1" t="s">
        <v>470</v>
      </c>
      <c r="I2072" s="1" t="s">
        <v>44</v>
      </c>
      <c r="J2072" s="5">
        <v>3</v>
      </c>
      <c r="K2072" s="5" t="str">
        <f>VLOOKUP(J2072,'Svátky 2023'!A$18:B$20,2,0)</f>
        <v>jiné</v>
      </c>
      <c r="L2072" s="1" t="s">
        <v>30</v>
      </c>
      <c r="M2072" s="1" t="s">
        <v>31</v>
      </c>
      <c r="N2072" s="1" t="s">
        <v>23</v>
      </c>
      <c r="O2072">
        <f t="shared" si="96"/>
        <v>6</v>
      </c>
      <c r="P2072" t="str">
        <f t="shared" si="97"/>
        <v>NE</v>
      </c>
      <c r="Q2072" s="4" t="str">
        <f>IFERROR(VLOOKUP(E2072,'Svátky 2023'!B$2:B$14,1,0),"")</f>
        <v/>
      </c>
      <c r="R2072" t="str">
        <f t="shared" si="98"/>
        <v>ANO</v>
      </c>
    </row>
    <row r="2073" spans="1:18" x14ac:dyDescent="0.25">
      <c r="A2073" s="1" t="s">
        <v>6457</v>
      </c>
      <c r="B2073" s="1" t="s">
        <v>6458</v>
      </c>
      <c r="C2073" s="1" t="s">
        <v>6459</v>
      </c>
      <c r="D2073" s="1" t="s">
        <v>35</v>
      </c>
      <c r="E2073" s="4">
        <v>45024</v>
      </c>
      <c r="F2073" s="8">
        <v>0.69027777777777777</v>
      </c>
      <c r="G2073" s="4">
        <v>45028</v>
      </c>
      <c r="H2073" s="1" t="s">
        <v>2754</v>
      </c>
      <c r="I2073" s="1" t="s">
        <v>38</v>
      </c>
      <c r="J2073" s="5">
        <v>1</v>
      </c>
      <c r="K2073" s="5" t="str">
        <f>VLOOKUP(J2073,'Svátky 2023'!A$18:B$20,2,0)</f>
        <v>neodkladné</v>
      </c>
      <c r="L2073" s="1" t="s">
        <v>21</v>
      </c>
      <c r="M2073" s="1" t="s">
        <v>22</v>
      </c>
      <c r="N2073" s="1" t="s">
        <v>23</v>
      </c>
      <c r="O2073">
        <f t="shared" si="96"/>
        <v>6</v>
      </c>
      <c r="P2073" t="str">
        <f t="shared" si="97"/>
        <v>ANO</v>
      </c>
      <c r="Q2073" s="4" t="str">
        <f>IFERROR(VLOOKUP(E2073,'Svátky 2023'!B$2:B$14,1,0),"")</f>
        <v/>
      </c>
      <c r="R2073" t="str">
        <f t="shared" si="98"/>
        <v>ANO</v>
      </c>
    </row>
    <row r="2074" spans="1:18" x14ac:dyDescent="0.25">
      <c r="A2074" s="1" t="s">
        <v>6460</v>
      </c>
      <c r="B2074" s="1" t="s">
        <v>6461</v>
      </c>
      <c r="C2074" s="1" t="s">
        <v>6462</v>
      </c>
      <c r="D2074" s="1" t="s">
        <v>16</v>
      </c>
      <c r="E2074" s="4">
        <v>45025</v>
      </c>
      <c r="F2074" s="8">
        <v>0.36319444444444443</v>
      </c>
      <c r="G2074" s="4">
        <v>45028</v>
      </c>
      <c r="H2074" s="1" t="s">
        <v>2328</v>
      </c>
      <c r="I2074" s="1" t="s">
        <v>38</v>
      </c>
      <c r="J2074" s="5">
        <v>1</v>
      </c>
      <c r="K2074" s="5" t="str">
        <f>VLOOKUP(J2074,'Svátky 2023'!A$18:B$20,2,0)</f>
        <v>neodkladné</v>
      </c>
      <c r="L2074" s="1" t="s">
        <v>30</v>
      </c>
      <c r="M2074" s="1" t="s">
        <v>22</v>
      </c>
      <c r="N2074" s="1" t="s">
        <v>23</v>
      </c>
      <c r="O2074">
        <f t="shared" si="96"/>
        <v>7</v>
      </c>
      <c r="P2074" t="str">
        <f t="shared" si="97"/>
        <v>NE</v>
      </c>
      <c r="Q2074" s="4" t="str">
        <f>IFERROR(VLOOKUP(E2074,'Svátky 2023'!B$2:B$14,1,0),"")</f>
        <v/>
      </c>
      <c r="R2074" t="str">
        <f t="shared" si="98"/>
        <v>ANO</v>
      </c>
    </row>
    <row r="2075" spans="1:18" x14ac:dyDescent="0.25">
      <c r="A2075" s="1" t="s">
        <v>6463</v>
      </c>
      <c r="B2075" s="1" t="s">
        <v>6464</v>
      </c>
      <c r="C2075" s="1" t="s">
        <v>6465</v>
      </c>
      <c r="D2075" s="1" t="s">
        <v>16</v>
      </c>
      <c r="E2075" s="4">
        <v>45025</v>
      </c>
      <c r="F2075" s="8">
        <v>0.40486111111111112</v>
      </c>
      <c r="G2075" s="4">
        <v>45028</v>
      </c>
      <c r="H2075" s="1" t="s">
        <v>96</v>
      </c>
      <c r="I2075" s="1" t="s">
        <v>44</v>
      </c>
      <c r="J2075" s="5">
        <v>3</v>
      </c>
      <c r="K2075" s="5" t="str">
        <f>VLOOKUP(J2075,'Svátky 2023'!A$18:B$20,2,0)</f>
        <v>jiné</v>
      </c>
      <c r="L2075" s="1" t="s">
        <v>30</v>
      </c>
      <c r="M2075" s="1" t="s">
        <v>31</v>
      </c>
      <c r="N2075" s="1" t="s">
        <v>23</v>
      </c>
      <c r="O2075">
        <f t="shared" si="96"/>
        <v>7</v>
      </c>
      <c r="P2075" t="str">
        <f t="shared" si="97"/>
        <v>NE</v>
      </c>
      <c r="Q2075" s="4" t="str">
        <f>IFERROR(VLOOKUP(E2075,'Svátky 2023'!B$2:B$14,1,0),"")</f>
        <v/>
      </c>
      <c r="R2075" t="str">
        <f t="shared" si="98"/>
        <v>ANO</v>
      </c>
    </row>
    <row r="2076" spans="1:18" x14ac:dyDescent="0.25">
      <c r="A2076" s="1" t="s">
        <v>6466</v>
      </c>
      <c r="B2076" s="1" t="s">
        <v>6467</v>
      </c>
      <c r="C2076" s="1" t="s">
        <v>6468</v>
      </c>
      <c r="D2076" s="1" t="s">
        <v>35</v>
      </c>
      <c r="E2076" s="4">
        <v>45025</v>
      </c>
      <c r="F2076" s="8">
        <v>0.70138888888888884</v>
      </c>
      <c r="G2076" s="4">
        <v>45028</v>
      </c>
      <c r="H2076" s="1" t="s">
        <v>697</v>
      </c>
      <c r="I2076" s="1" t="s">
        <v>19</v>
      </c>
      <c r="J2076" s="5">
        <v>1</v>
      </c>
      <c r="K2076" s="5" t="str">
        <f>VLOOKUP(J2076,'Svátky 2023'!A$18:B$20,2,0)</f>
        <v>neodkladné</v>
      </c>
      <c r="L2076" s="1" t="s">
        <v>20</v>
      </c>
      <c r="M2076" s="1" t="s">
        <v>22</v>
      </c>
      <c r="N2076" s="1" t="s">
        <v>23</v>
      </c>
      <c r="O2076">
        <f t="shared" si="96"/>
        <v>7</v>
      </c>
      <c r="P2076" t="str">
        <f t="shared" si="97"/>
        <v>ANO</v>
      </c>
      <c r="Q2076" s="4" t="str">
        <f>IFERROR(VLOOKUP(E2076,'Svátky 2023'!B$2:B$14,1,0),"")</f>
        <v/>
      </c>
      <c r="R2076" t="str">
        <f t="shared" si="98"/>
        <v>ANO</v>
      </c>
    </row>
    <row r="2077" spans="1:18" x14ac:dyDescent="0.25">
      <c r="A2077" s="1" t="s">
        <v>6469</v>
      </c>
      <c r="B2077" s="1" t="s">
        <v>6470</v>
      </c>
      <c r="C2077" s="1" t="s">
        <v>6471</v>
      </c>
      <c r="D2077" s="1" t="s">
        <v>35</v>
      </c>
      <c r="E2077" s="4">
        <v>45026</v>
      </c>
      <c r="F2077" s="8">
        <v>0.44444444444444442</v>
      </c>
      <c r="G2077" s="4">
        <v>45028</v>
      </c>
      <c r="H2077" s="1" t="s">
        <v>2582</v>
      </c>
      <c r="I2077" s="1" t="s">
        <v>38</v>
      </c>
      <c r="J2077" s="5">
        <v>1</v>
      </c>
      <c r="K2077" s="5" t="str">
        <f>VLOOKUP(J2077,'Svátky 2023'!A$18:B$20,2,0)</f>
        <v>neodkladné</v>
      </c>
      <c r="L2077" s="1" t="s">
        <v>20</v>
      </c>
      <c r="M2077" s="1" t="s">
        <v>22</v>
      </c>
      <c r="N2077" s="1" t="s">
        <v>23</v>
      </c>
      <c r="O2077">
        <f t="shared" si="96"/>
        <v>1</v>
      </c>
      <c r="P2077" t="str">
        <f t="shared" si="97"/>
        <v>NE</v>
      </c>
      <c r="Q2077" s="4">
        <f>IFERROR(VLOOKUP(E2077,'Svátky 2023'!B$2:B$14,1,0),"")</f>
        <v>45026</v>
      </c>
      <c r="R2077" t="str">
        <f t="shared" si="98"/>
        <v>ANO</v>
      </c>
    </row>
    <row r="2078" spans="1:18" x14ac:dyDescent="0.25">
      <c r="A2078" s="1" t="s">
        <v>6472</v>
      </c>
      <c r="B2078" s="1" t="s">
        <v>6473</v>
      </c>
      <c r="C2078" s="1" t="s">
        <v>6474</v>
      </c>
      <c r="D2078" s="1" t="s">
        <v>35</v>
      </c>
      <c r="E2078" s="4">
        <v>45026</v>
      </c>
      <c r="F2078" s="8">
        <v>0.45277777777777778</v>
      </c>
      <c r="G2078" s="4">
        <v>45028</v>
      </c>
      <c r="H2078" s="1" t="s">
        <v>1972</v>
      </c>
      <c r="I2078" s="1" t="s">
        <v>44</v>
      </c>
      <c r="J2078" s="5">
        <v>3</v>
      </c>
      <c r="K2078" s="5" t="str">
        <f>VLOOKUP(J2078,'Svátky 2023'!A$18:B$20,2,0)</f>
        <v>jiné</v>
      </c>
      <c r="L2078" s="1" t="s">
        <v>30</v>
      </c>
      <c r="M2078" s="1" t="s">
        <v>31</v>
      </c>
      <c r="N2078" s="1" t="s">
        <v>23</v>
      </c>
      <c r="O2078">
        <f t="shared" si="96"/>
        <v>1</v>
      </c>
      <c r="P2078" t="str">
        <f t="shared" si="97"/>
        <v>NE</v>
      </c>
      <c r="Q2078" s="4">
        <f>IFERROR(VLOOKUP(E2078,'Svátky 2023'!B$2:B$14,1,0),"")</f>
        <v>45026</v>
      </c>
      <c r="R2078" t="str">
        <f t="shared" si="98"/>
        <v>ANO</v>
      </c>
    </row>
    <row r="2079" spans="1:18" x14ac:dyDescent="0.25">
      <c r="A2079" s="1" t="s">
        <v>6475</v>
      </c>
      <c r="B2079" s="1" t="s">
        <v>6476</v>
      </c>
      <c r="C2079" s="1" t="s">
        <v>6477</v>
      </c>
      <c r="D2079" s="1" t="s">
        <v>35</v>
      </c>
      <c r="E2079" s="4">
        <v>45026</v>
      </c>
      <c r="F2079" s="8">
        <v>0.56736111111111109</v>
      </c>
      <c r="G2079" s="4">
        <v>45028</v>
      </c>
      <c r="H2079" s="1" t="s">
        <v>582</v>
      </c>
      <c r="I2079" s="1" t="s">
        <v>51</v>
      </c>
      <c r="J2079" s="5">
        <v>2</v>
      </c>
      <c r="K2079" s="5" t="str">
        <f>VLOOKUP(J2079,'Svátky 2023'!A$18:B$20,2,0)</f>
        <v>plánované</v>
      </c>
      <c r="L2079" s="1" t="s">
        <v>21</v>
      </c>
      <c r="M2079" s="1" t="s">
        <v>22</v>
      </c>
      <c r="N2079" s="1" t="s">
        <v>23</v>
      </c>
      <c r="O2079">
        <f t="shared" si="96"/>
        <v>1</v>
      </c>
      <c r="P2079" t="str">
        <f t="shared" si="97"/>
        <v>NE</v>
      </c>
      <c r="Q2079" s="4">
        <f>IFERROR(VLOOKUP(E2079,'Svátky 2023'!B$2:B$14,1,0),"")</f>
        <v>45026</v>
      </c>
      <c r="R2079" t="str">
        <f t="shared" si="98"/>
        <v>ANO</v>
      </c>
    </row>
    <row r="2080" spans="1:18" x14ac:dyDescent="0.25">
      <c r="A2080" s="1" t="s">
        <v>6478</v>
      </c>
      <c r="B2080" s="1" t="s">
        <v>6479</v>
      </c>
      <c r="C2080" s="1" t="s">
        <v>6480</v>
      </c>
      <c r="D2080" s="1" t="s">
        <v>35</v>
      </c>
      <c r="E2080" s="4">
        <v>45026</v>
      </c>
      <c r="F2080" s="8">
        <v>0.57361111111111118</v>
      </c>
      <c r="G2080" s="4">
        <v>45028</v>
      </c>
      <c r="H2080" s="1" t="s">
        <v>2280</v>
      </c>
      <c r="I2080" s="1" t="s">
        <v>120</v>
      </c>
      <c r="J2080" s="5">
        <v>3</v>
      </c>
      <c r="K2080" s="5" t="str">
        <f>VLOOKUP(J2080,'Svátky 2023'!A$18:B$20,2,0)</f>
        <v>jiné</v>
      </c>
      <c r="L2080" s="1" t="s">
        <v>30</v>
      </c>
      <c r="M2080" s="1" t="s">
        <v>31</v>
      </c>
      <c r="N2080" s="1" t="s">
        <v>23</v>
      </c>
      <c r="O2080">
        <f t="shared" si="96"/>
        <v>1</v>
      </c>
      <c r="P2080" t="str">
        <f t="shared" si="97"/>
        <v>NE</v>
      </c>
      <c r="Q2080" s="4">
        <f>IFERROR(VLOOKUP(E2080,'Svátky 2023'!B$2:B$14,1,0),"")</f>
        <v>45026</v>
      </c>
      <c r="R2080" t="str">
        <f t="shared" si="98"/>
        <v>ANO</v>
      </c>
    </row>
    <row r="2081" spans="1:18" x14ac:dyDescent="0.25">
      <c r="A2081" s="1" t="s">
        <v>6481</v>
      </c>
      <c r="B2081" s="1" t="s">
        <v>6482</v>
      </c>
      <c r="C2081" s="1" t="s">
        <v>6483</v>
      </c>
      <c r="D2081" s="1" t="s">
        <v>35</v>
      </c>
      <c r="E2081" s="4">
        <v>45026</v>
      </c>
      <c r="F2081" s="8">
        <v>0.57708333333333328</v>
      </c>
      <c r="G2081" s="4">
        <v>45028</v>
      </c>
      <c r="H2081" s="1" t="s">
        <v>348</v>
      </c>
      <c r="I2081" s="1" t="s">
        <v>51</v>
      </c>
      <c r="J2081" s="5">
        <v>2</v>
      </c>
      <c r="K2081" s="5" t="str">
        <f>VLOOKUP(J2081,'Svátky 2023'!A$18:B$20,2,0)</f>
        <v>plánované</v>
      </c>
      <c r="L2081" s="1" t="s">
        <v>21</v>
      </c>
      <c r="M2081" s="1" t="s">
        <v>22</v>
      </c>
      <c r="N2081" s="1" t="s">
        <v>23</v>
      </c>
      <c r="O2081">
        <f t="shared" si="96"/>
        <v>1</v>
      </c>
      <c r="P2081" t="str">
        <f t="shared" si="97"/>
        <v>NE</v>
      </c>
      <c r="Q2081" s="4">
        <f>IFERROR(VLOOKUP(E2081,'Svátky 2023'!B$2:B$14,1,0),"")</f>
        <v>45026</v>
      </c>
      <c r="R2081" t="str">
        <f t="shared" si="98"/>
        <v>ANO</v>
      </c>
    </row>
    <row r="2082" spans="1:18" x14ac:dyDescent="0.25">
      <c r="A2082" s="1" t="s">
        <v>6484</v>
      </c>
      <c r="B2082" s="1" t="s">
        <v>6485</v>
      </c>
      <c r="C2082" s="1" t="s">
        <v>6486</v>
      </c>
      <c r="D2082" s="1" t="s">
        <v>35</v>
      </c>
      <c r="E2082" s="4">
        <v>45026</v>
      </c>
      <c r="F2082" s="8">
        <v>0.58124999999999993</v>
      </c>
      <c r="G2082" s="4">
        <v>45028</v>
      </c>
      <c r="H2082" s="1" t="s">
        <v>2233</v>
      </c>
      <c r="I2082" s="1" t="s">
        <v>120</v>
      </c>
      <c r="J2082" s="5">
        <v>3</v>
      </c>
      <c r="K2082" s="5" t="str">
        <f>VLOOKUP(J2082,'Svátky 2023'!A$18:B$20,2,0)</f>
        <v>jiné</v>
      </c>
      <c r="L2082" s="1" t="s">
        <v>30</v>
      </c>
      <c r="M2082" s="1" t="s">
        <v>31</v>
      </c>
      <c r="N2082" s="1" t="s">
        <v>23</v>
      </c>
      <c r="O2082">
        <f t="shared" si="96"/>
        <v>1</v>
      </c>
      <c r="P2082" t="str">
        <f t="shared" si="97"/>
        <v>NE</v>
      </c>
      <c r="Q2082" s="4">
        <f>IFERROR(VLOOKUP(E2082,'Svátky 2023'!B$2:B$14,1,0),"")</f>
        <v>45026</v>
      </c>
      <c r="R2082" t="str">
        <f t="shared" si="98"/>
        <v>ANO</v>
      </c>
    </row>
    <row r="2083" spans="1:18" x14ac:dyDescent="0.25">
      <c r="A2083" s="1" t="s">
        <v>6487</v>
      </c>
      <c r="B2083" s="1" t="s">
        <v>6488</v>
      </c>
      <c r="C2083" s="1" t="s">
        <v>6489</v>
      </c>
      <c r="D2083" s="1" t="s">
        <v>35</v>
      </c>
      <c r="E2083" s="4">
        <v>45026</v>
      </c>
      <c r="F2083" s="8">
        <v>0.58472222222222225</v>
      </c>
      <c r="G2083" s="4">
        <v>45028</v>
      </c>
      <c r="H2083" s="1" t="s">
        <v>2041</v>
      </c>
      <c r="I2083" s="1" t="s">
        <v>38</v>
      </c>
      <c r="J2083" s="5">
        <v>1</v>
      </c>
      <c r="K2083" s="5" t="str">
        <f>VLOOKUP(J2083,'Svátky 2023'!A$18:B$20,2,0)</f>
        <v>neodkladné</v>
      </c>
      <c r="L2083" s="1" t="s">
        <v>20</v>
      </c>
      <c r="M2083" s="1" t="s">
        <v>22</v>
      </c>
      <c r="N2083" s="1" t="s">
        <v>23</v>
      </c>
      <c r="O2083">
        <f t="shared" si="96"/>
        <v>1</v>
      </c>
      <c r="P2083" t="str">
        <f t="shared" si="97"/>
        <v>NE</v>
      </c>
      <c r="Q2083" s="4">
        <f>IFERROR(VLOOKUP(E2083,'Svátky 2023'!B$2:B$14,1,0),"")</f>
        <v>45026</v>
      </c>
      <c r="R2083" t="str">
        <f t="shared" si="98"/>
        <v>ANO</v>
      </c>
    </row>
    <row r="2084" spans="1:18" x14ac:dyDescent="0.25">
      <c r="A2084" s="1" t="s">
        <v>6490</v>
      </c>
      <c r="B2084" s="1" t="s">
        <v>6491</v>
      </c>
      <c r="C2084" s="1" t="s">
        <v>6492</v>
      </c>
      <c r="D2084" s="1" t="s">
        <v>48</v>
      </c>
      <c r="E2084" s="4">
        <v>45026</v>
      </c>
      <c r="F2084" s="8">
        <v>0.59722222222222221</v>
      </c>
      <c r="G2084" s="4">
        <v>45028</v>
      </c>
      <c r="H2084" s="1" t="s">
        <v>129</v>
      </c>
      <c r="I2084" s="1" t="s">
        <v>51</v>
      </c>
      <c r="J2084" s="5">
        <v>2</v>
      </c>
      <c r="K2084" s="5" t="str">
        <f>VLOOKUP(J2084,'Svátky 2023'!A$18:B$20,2,0)</f>
        <v>plánované</v>
      </c>
      <c r="L2084" s="1" t="s">
        <v>21</v>
      </c>
      <c r="M2084" s="1" t="s">
        <v>22</v>
      </c>
      <c r="N2084" s="1" t="s">
        <v>23</v>
      </c>
      <c r="O2084">
        <f t="shared" si="96"/>
        <v>1</v>
      </c>
      <c r="P2084" t="str">
        <f t="shared" si="97"/>
        <v>NE</v>
      </c>
      <c r="Q2084" s="4">
        <f>IFERROR(VLOOKUP(E2084,'Svátky 2023'!B$2:B$14,1,0),"")</f>
        <v>45026</v>
      </c>
      <c r="R2084" t="str">
        <f t="shared" si="98"/>
        <v>ANO</v>
      </c>
    </row>
    <row r="2085" spans="1:18" x14ac:dyDescent="0.25">
      <c r="A2085" s="1" t="s">
        <v>6493</v>
      </c>
      <c r="B2085" s="1" t="s">
        <v>6494</v>
      </c>
      <c r="C2085" s="1" t="s">
        <v>6495</v>
      </c>
      <c r="D2085" s="1" t="s">
        <v>48</v>
      </c>
      <c r="E2085" s="4">
        <v>45026</v>
      </c>
      <c r="F2085" s="8">
        <v>0.60277777777777775</v>
      </c>
      <c r="G2085" s="4">
        <v>45028</v>
      </c>
      <c r="H2085" s="1" t="s">
        <v>1845</v>
      </c>
      <c r="I2085" s="1" t="s">
        <v>120</v>
      </c>
      <c r="J2085" s="5">
        <v>3</v>
      </c>
      <c r="K2085" s="5" t="str">
        <f>VLOOKUP(J2085,'Svátky 2023'!A$18:B$20,2,0)</f>
        <v>jiné</v>
      </c>
      <c r="L2085" s="1" t="s">
        <v>30</v>
      </c>
      <c r="M2085" s="1" t="s">
        <v>31</v>
      </c>
      <c r="N2085" s="1" t="s">
        <v>23</v>
      </c>
      <c r="O2085">
        <f t="shared" si="96"/>
        <v>1</v>
      </c>
      <c r="P2085" t="str">
        <f t="shared" si="97"/>
        <v>NE</v>
      </c>
      <c r="Q2085" s="4">
        <f>IFERROR(VLOOKUP(E2085,'Svátky 2023'!B$2:B$14,1,0),"")</f>
        <v>45026</v>
      </c>
      <c r="R2085" t="str">
        <f t="shared" si="98"/>
        <v>ANO</v>
      </c>
    </row>
    <row r="2086" spans="1:18" x14ac:dyDescent="0.25">
      <c r="A2086" s="1" t="s">
        <v>6496</v>
      </c>
      <c r="B2086" s="1" t="s">
        <v>6497</v>
      </c>
      <c r="C2086" s="1" t="s">
        <v>6498</v>
      </c>
      <c r="D2086" s="1" t="s">
        <v>35</v>
      </c>
      <c r="E2086" s="4">
        <v>45026</v>
      </c>
      <c r="F2086" s="8">
        <v>0.61041666666666672</v>
      </c>
      <c r="G2086" s="4">
        <v>45028</v>
      </c>
      <c r="H2086" s="1" t="s">
        <v>2608</v>
      </c>
      <c r="I2086" s="1" t="s">
        <v>151</v>
      </c>
      <c r="J2086" s="5">
        <v>2</v>
      </c>
      <c r="K2086" s="5" t="str">
        <f>VLOOKUP(J2086,'Svátky 2023'!A$18:B$20,2,0)</f>
        <v>plánované</v>
      </c>
      <c r="L2086" s="1" t="s">
        <v>21</v>
      </c>
      <c r="M2086" s="1" t="s">
        <v>22</v>
      </c>
      <c r="N2086" s="1" t="s">
        <v>23</v>
      </c>
      <c r="O2086">
        <f t="shared" si="96"/>
        <v>1</v>
      </c>
      <c r="P2086" t="str">
        <f t="shared" si="97"/>
        <v>NE</v>
      </c>
      <c r="Q2086" s="4">
        <f>IFERROR(VLOOKUP(E2086,'Svátky 2023'!B$2:B$14,1,0),"")</f>
        <v>45026</v>
      </c>
      <c r="R2086" t="str">
        <f t="shared" si="98"/>
        <v>ANO</v>
      </c>
    </row>
    <row r="2087" spans="1:18" x14ac:dyDescent="0.25">
      <c r="A2087" s="1" t="s">
        <v>6499</v>
      </c>
      <c r="B2087" s="1" t="s">
        <v>6500</v>
      </c>
      <c r="C2087" s="1" t="s">
        <v>6501</v>
      </c>
      <c r="D2087" s="1" t="s">
        <v>35</v>
      </c>
      <c r="E2087" s="4">
        <v>45026</v>
      </c>
      <c r="F2087" s="8">
        <v>0.64027777777777783</v>
      </c>
      <c r="G2087" s="4">
        <v>45028</v>
      </c>
      <c r="H2087" s="1" t="s">
        <v>1051</v>
      </c>
      <c r="I2087" s="1" t="s">
        <v>44</v>
      </c>
      <c r="J2087" s="5">
        <v>3</v>
      </c>
      <c r="K2087" s="5" t="str">
        <f>VLOOKUP(J2087,'Svátky 2023'!A$18:B$20,2,0)</f>
        <v>jiné</v>
      </c>
      <c r="L2087" s="1" t="s">
        <v>30</v>
      </c>
      <c r="M2087" s="1" t="s">
        <v>31</v>
      </c>
      <c r="N2087" s="1" t="s">
        <v>23</v>
      </c>
      <c r="O2087">
        <f t="shared" si="96"/>
        <v>1</v>
      </c>
      <c r="P2087" t="str">
        <f t="shared" si="97"/>
        <v>ANO</v>
      </c>
      <c r="Q2087" s="4">
        <f>IFERROR(VLOOKUP(E2087,'Svátky 2023'!B$2:B$14,1,0),"")</f>
        <v>45026</v>
      </c>
      <c r="R2087" t="str">
        <f t="shared" si="98"/>
        <v>ANO</v>
      </c>
    </row>
    <row r="2088" spans="1:18" x14ac:dyDescent="0.25">
      <c r="A2088" s="1" t="s">
        <v>6502</v>
      </c>
      <c r="B2088" s="1" t="s">
        <v>4308</v>
      </c>
      <c r="C2088" s="1" t="s">
        <v>4309</v>
      </c>
      <c r="D2088" s="1" t="s">
        <v>35</v>
      </c>
      <c r="E2088" s="4">
        <v>45026</v>
      </c>
      <c r="F2088" s="8">
        <v>0.65277777777777779</v>
      </c>
      <c r="G2088" s="4">
        <v>45028</v>
      </c>
      <c r="H2088" s="1" t="s">
        <v>830</v>
      </c>
      <c r="I2088" s="1" t="s">
        <v>151</v>
      </c>
      <c r="J2088" s="5">
        <v>2</v>
      </c>
      <c r="K2088" s="5" t="str">
        <f>VLOOKUP(J2088,'Svátky 2023'!A$18:B$20,2,0)</f>
        <v>plánované</v>
      </c>
      <c r="L2088" s="1" t="s">
        <v>21</v>
      </c>
      <c r="M2088" s="1" t="s">
        <v>22</v>
      </c>
      <c r="N2088" s="1" t="s">
        <v>23</v>
      </c>
      <c r="O2088">
        <f t="shared" si="96"/>
        <v>1</v>
      </c>
      <c r="P2088" t="str">
        <f t="shared" si="97"/>
        <v>ANO</v>
      </c>
      <c r="Q2088" s="4">
        <f>IFERROR(VLOOKUP(E2088,'Svátky 2023'!B$2:B$14,1,0),"")</f>
        <v>45026</v>
      </c>
      <c r="R2088" t="str">
        <f t="shared" si="98"/>
        <v>ANO</v>
      </c>
    </row>
    <row r="2089" spans="1:18" x14ac:dyDescent="0.25">
      <c r="A2089" s="1" t="s">
        <v>6503</v>
      </c>
      <c r="B2089" s="1" t="s">
        <v>3877</v>
      </c>
      <c r="C2089" s="1" t="s">
        <v>4311</v>
      </c>
      <c r="D2089" s="1" t="s">
        <v>35</v>
      </c>
      <c r="E2089" s="4">
        <v>45026</v>
      </c>
      <c r="F2089" s="8">
        <v>0.65694444444444444</v>
      </c>
      <c r="G2089" s="4">
        <v>45028</v>
      </c>
      <c r="H2089" s="1" t="s">
        <v>913</v>
      </c>
      <c r="I2089" s="1" t="s">
        <v>145</v>
      </c>
      <c r="J2089" s="5">
        <v>3</v>
      </c>
      <c r="K2089" s="5" t="str">
        <f>VLOOKUP(J2089,'Svátky 2023'!A$18:B$20,2,0)</f>
        <v>jiné</v>
      </c>
      <c r="L2089" s="1" t="s">
        <v>30</v>
      </c>
      <c r="M2089" s="1" t="s">
        <v>31</v>
      </c>
      <c r="N2089" s="1" t="s">
        <v>23</v>
      </c>
      <c r="O2089">
        <f t="shared" si="96"/>
        <v>1</v>
      </c>
      <c r="P2089" t="str">
        <f t="shared" si="97"/>
        <v>ANO</v>
      </c>
      <c r="Q2089" s="4">
        <f>IFERROR(VLOOKUP(E2089,'Svátky 2023'!B$2:B$14,1,0),"")</f>
        <v>45026</v>
      </c>
      <c r="R2089" t="str">
        <f t="shared" si="98"/>
        <v>ANO</v>
      </c>
    </row>
    <row r="2090" spans="1:18" x14ac:dyDescent="0.25">
      <c r="A2090" s="1" t="s">
        <v>6504</v>
      </c>
      <c r="B2090" s="1" t="s">
        <v>6505</v>
      </c>
      <c r="C2090" s="1" t="s">
        <v>6506</v>
      </c>
      <c r="D2090" s="1" t="s">
        <v>100</v>
      </c>
      <c r="E2090" s="4">
        <v>45026</v>
      </c>
      <c r="F2090" s="8">
        <v>0.75555555555555554</v>
      </c>
      <c r="G2090" s="4">
        <v>45028</v>
      </c>
      <c r="H2090" s="1" t="s">
        <v>372</v>
      </c>
      <c r="I2090" s="1" t="s">
        <v>51</v>
      </c>
      <c r="J2090" s="5">
        <v>2</v>
      </c>
      <c r="K2090" s="5" t="str">
        <f>VLOOKUP(J2090,'Svátky 2023'!A$18:B$20,2,0)</f>
        <v>plánované</v>
      </c>
      <c r="L2090" s="1" t="s">
        <v>21</v>
      </c>
      <c r="M2090" s="1" t="s">
        <v>22</v>
      </c>
      <c r="N2090" s="1" t="s">
        <v>23</v>
      </c>
      <c r="O2090">
        <f t="shared" si="96"/>
        <v>1</v>
      </c>
      <c r="P2090" t="str">
        <f t="shared" si="97"/>
        <v>ANO</v>
      </c>
      <c r="Q2090" s="4">
        <f>IFERROR(VLOOKUP(E2090,'Svátky 2023'!B$2:B$14,1,0),"")</f>
        <v>45026</v>
      </c>
      <c r="R2090" t="str">
        <f t="shared" si="98"/>
        <v>ANO</v>
      </c>
    </row>
    <row r="2091" spans="1:18" x14ac:dyDescent="0.25">
      <c r="A2091" s="1" t="s">
        <v>6507</v>
      </c>
      <c r="B2091" s="1" t="s">
        <v>6508</v>
      </c>
      <c r="C2091" s="1" t="s">
        <v>6509</v>
      </c>
      <c r="D2091" s="1" t="s">
        <v>16</v>
      </c>
      <c r="E2091" s="4">
        <v>45027</v>
      </c>
      <c r="F2091" s="8">
        <v>0.26874999999999999</v>
      </c>
      <c r="G2091" s="4">
        <v>45028</v>
      </c>
      <c r="H2091" s="1" t="s">
        <v>1194</v>
      </c>
      <c r="I2091" s="1" t="s">
        <v>19</v>
      </c>
      <c r="J2091" s="5">
        <v>1</v>
      </c>
      <c r="K2091" s="5" t="str">
        <f>VLOOKUP(J2091,'Svátky 2023'!A$18:B$20,2,0)</f>
        <v>neodkladné</v>
      </c>
      <c r="L2091" s="1" t="s">
        <v>21</v>
      </c>
      <c r="M2091" s="1" t="s">
        <v>20</v>
      </c>
      <c r="N2091" s="1" t="s">
        <v>23</v>
      </c>
      <c r="O2091">
        <f t="shared" si="96"/>
        <v>2</v>
      </c>
      <c r="P2091" t="str">
        <f t="shared" si="97"/>
        <v>ANO</v>
      </c>
      <c r="Q2091" s="4" t="str">
        <f>IFERROR(VLOOKUP(E2091,'Svátky 2023'!B$2:B$14,1,0),"")</f>
        <v/>
      </c>
      <c r="R2091" t="str">
        <f t="shared" si="98"/>
        <v>ANO</v>
      </c>
    </row>
    <row r="2092" spans="1:18" x14ac:dyDescent="0.25">
      <c r="A2092" s="1" t="s">
        <v>6510</v>
      </c>
      <c r="B2092" s="1" t="s">
        <v>6511</v>
      </c>
      <c r="C2092" s="1" t="s">
        <v>6512</v>
      </c>
      <c r="D2092" s="1" t="s">
        <v>35</v>
      </c>
      <c r="E2092" s="4">
        <v>45027</v>
      </c>
      <c r="F2092" s="8">
        <v>0.36527777777777781</v>
      </c>
      <c r="G2092" s="4">
        <v>45028</v>
      </c>
      <c r="H2092" s="1" t="s">
        <v>813</v>
      </c>
      <c r="I2092" s="1" t="s">
        <v>51</v>
      </c>
      <c r="J2092" s="5">
        <v>2</v>
      </c>
      <c r="K2092" s="5" t="str">
        <f>VLOOKUP(J2092,'Svátky 2023'!A$18:B$20,2,0)</f>
        <v>plánované</v>
      </c>
      <c r="L2092" s="1" t="s">
        <v>21</v>
      </c>
      <c r="M2092" s="1" t="s">
        <v>22</v>
      </c>
      <c r="N2092" s="1" t="s">
        <v>23</v>
      </c>
      <c r="O2092">
        <f t="shared" si="96"/>
        <v>2</v>
      </c>
      <c r="P2092" t="str">
        <f t="shared" si="97"/>
        <v>NE</v>
      </c>
      <c r="Q2092" s="4" t="str">
        <f>IFERROR(VLOOKUP(E2092,'Svátky 2023'!B$2:B$14,1,0),"")</f>
        <v/>
      </c>
      <c r="R2092" t="str">
        <f t="shared" si="98"/>
        <v/>
      </c>
    </row>
    <row r="2093" spans="1:18" x14ac:dyDescent="0.25">
      <c r="A2093" s="1" t="s">
        <v>6513</v>
      </c>
      <c r="B2093" s="1" t="s">
        <v>2749</v>
      </c>
      <c r="C2093" s="1" t="s">
        <v>2750</v>
      </c>
      <c r="D2093" s="1" t="s">
        <v>16</v>
      </c>
      <c r="E2093" s="4">
        <v>45027</v>
      </c>
      <c r="F2093" s="8">
        <v>0.46388888888888885</v>
      </c>
      <c r="G2093" s="4">
        <v>45028</v>
      </c>
      <c r="H2093" s="1" t="s">
        <v>160</v>
      </c>
      <c r="I2093" s="1" t="s">
        <v>51</v>
      </c>
      <c r="J2093" s="5">
        <v>2</v>
      </c>
      <c r="K2093" s="5" t="str">
        <f>VLOOKUP(J2093,'Svátky 2023'!A$18:B$20,2,0)</f>
        <v>plánované</v>
      </c>
      <c r="L2093" s="1" t="s">
        <v>21</v>
      </c>
      <c r="M2093" s="1" t="s">
        <v>31</v>
      </c>
      <c r="N2093" s="1" t="s">
        <v>23</v>
      </c>
      <c r="O2093">
        <f t="shared" si="96"/>
        <v>2</v>
      </c>
      <c r="P2093" t="str">
        <f t="shared" si="97"/>
        <v>NE</v>
      </c>
      <c r="Q2093" s="4" t="str">
        <f>IFERROR(VLOOKUP(E2093,'Svátky 2023'!B$2:B$14,1,0),"")</f>
        <v/>
      </c>
      <c r="R2093" t="str">
        <f t="shared" si="98"/>
        <v/>
      </c>
    </row>
    <row r="2094" spans="1:18" x14ac:dyDescent="0.25">
      <c r="A2094" s="1" t="s">
        <v>6514</v>
      </c>
      <c r="B2094" s="1" t="s">
        <v>6515</v>
      </c>
      <c r="C2094" s="1" t="s">
        <v>6516</v>
      </c>
      <c r="D2094" s="1" t="s">
        <v>48</v>
      </c>
      <c r="E2094" s="4">
        <v>45027</v>
      </c>
      <c r="F2094" s="8">
        <v>0.56944444444444442</v>
      </c>
      <c r="G2094" s="4">
        <v>45028</v>
      </c>
      <c r="H2094" s="1" t="s">
        <v>1467</v>
      </c>
      <c r="I2094" s="1" t="s">
        <v>151</v>
      </c>
      <c r="J2094" s="5">
        <v>3</v>
      </c>
      <c r="K2094" s="5" t="str">
        <f>VLOOKUP(J2094,'Svátky 2023'!A$18:B$20,2,0)</f>
        <v>jiné</v>
      </c>
      <c r="L2094" s="1" t="s">
        <v>21</v>
      </c>
      <c r="M2094" s="1" t="s">
        <v>22</v>
      </c>
      <c r="N2094" s="1" t="s">
        <v>23</v>
      </c>
      <c r="O2094">
        <f t="shared" si="96"/>
        <v>2</v>
      </c>
      <c r="P2094" t="str">
        <f t="shared" si="97"/>
        <v>NE</v>
      </c>
      <c r="Q2094" s="4" t="str">
        <f>IFERROR(VLOOKUP(E2094,'Svátky 2023'!B$2:B$14,1,0),"")</f>
        <v/>
      </c>
      <c r="R2094" t="str">
        <f t="shared" si="98"/>
        <v/>
      </c>
    </row>
    <row r="2095" spans="1:18" x14ac:dyDescent="0.25">
      <c r="A2095" s="1" t="s">
        <v>6517</v>
      </c>
      <c r="B2095" s="1" t="s">
        <v>2760</v>
      </c>
      <c r="C2095" s="1" t="s">
        <v>2761</v>
      </c>
      <c r="D2095" s="1" t="s">
        <v>16</v>
      </c>
      <c r="E2095" s="4">
        <v>45027</v>
      </c>
      <c r="F2095" s="8">
        <v>0.57430555555555551</v>
      </c>
      <c r="G2095" s="4">
        <v>45028</v>
      </c>
      <c r="H2095" s="1" t="s">
        <v>415</v>
      </c>
      <c r="I2095" s="1" t="s">
        <v>120</v>
      </c>
      <c r="J2095" s="5">
        <v>3</v>
      </c>
      <c r="K2095" s="5" t="str">
        <f>VLOOKUP(J2095,'Svátky 2023'!A$18:B$20,2,0)</f>
        <v>jiné</v>
      </c>
      <c r="L2095" s="1" t="s">
        <v>30</v>
      </c>
      <c r="M2095" s="1" t="s">
        <v>31</v>
      </c>
      <c r="N2095" s="1" t="s">
        <v>23</v>
      </c>
      <c r="O2095">
        <f t="shared" si="96"/>
        <v>2</v>
      </c>
      <c r="P2095" t="str">
        <f t="shared" si="97"/>
        <v>NE</v>
      </c>
      <c r="Q2095" s="4" t="str">
        <f>IFERROR(VLOOKUP(E2095,'Svátky 2023'!B$2:B$14,1,0),"")</f>
        <v/>
      </c>
      <c r="R2095" t="str">
        <f t="shared" si="98"/>
        <v/>
      </c>
    </row>
    <row r="2096" spans="1:18" x14ac:dyDescent="0.25">
      <c r="A2096" s="1" t="s">
        <v>6518</v>
      </c>
      <c r="B2096" s="1" t="s">
        <v>6519</v>
      </c>
      <c r="C2096" s="1" t="s">
        <v>6520</v>
      </c>
      <c r="D2096" s="1" t="s">
        <v>35</v>
      </c>
      <c r="E2096" s="4">
        <v>45027</v>
      </c>
      <c r="F2096" s="8">
        <v>0.6645833333333333</v>
      </c>
      <c r="G2096" s="4">
        <v>45028</v>
      </c>
      <c r="H2096" s="1" t="s">
        <v>1925</v>
      </c>
      <c r="I2096" s="1" t="s">
        <v>51</v>
      </c>
      <c r="J2096" s="5">
        <v>2</v>
      </c>
      <c r="K2096" s="5" t="str">
        <f>VLOOKUP(J2096,'Svátky 2023'!A$18:B$20,2,0)</f>
        <v>plánované</v>
      </c>
      <c r="L2096" s="1" t="s">
        <v>21</v>
      </c>
      <c r="M2096" s="1" t="s">
        <v>20</v>
      </c>
      <c r="N2096" s="1" t="s">
        <v>23</v>
      </c>
      <c r="O2096">
        <f t="shared" si="96"/>
        <v>2</v>
      </c>
      <c r="P2096" t="str">
        <f t="shared" si="97"/>
        <v>ANO</v>
      </c>
      <c r="Q2096" s="4" t="str">
        <f>IFERROR(VLOOKUP(E2096,'Svátky 2023'!B$2:B$14,1,0),"")</f>
        <v/>
      </c>
      <c r="R2096" t="str">
        <f t="shared" si="98"/>
        <v>ANO</v>
      </c>
    </row>
    <row r="2097" spans="1:18" x14ac:dyDescent="0.25">
      <c r="A2097" s="1" t="s">
        <v>6521</v>
      </c>
      <c r="B2097" s="1" t="s">
        <v>6522</v>
      </c>
      <c r="C2097" s="1" t="s">
        <v>6523</v>
      </c>
      <c r="D2097" s="1" t="s">
        <v>35</v>
      </c>
      <c r="E2097" s="4">
        <v>45027</v>
      </c>
      <c r="F2097" s="8">
        <v>0.66875000000000007</v>
      </c>
      <c r="G2097" s="4">
        <v>45028</v>
      </c>
      <c r="H2097" s="1" t="s">
        <v>125</v>
      </c>
      <c r="I2097" s="1" t="s">
        <v>120</v>
      </c>
      <c r="J2097" s="5">
        <v>3</v>
      </c>
      <c r="K2097" s="5" t="str">
        <f>VLOOKUP(J2097,'Svátky 2023'!A$18:B$20,2,0)</f>
        <v>jiné</v>
      </c>
      <c r="L2097" s="1" t="s">
        <v>30</v>
      </c>
      <c r="M2097" s="1" t="s">
        <v>31</v>
      </c>
      <c r="N2097" s="1" t="s">
        <v>23</v>
      </c>
      <c r="O2097">
        <f t="shared" si="96"/>
        <v>2</v>
      </c>
      <c r="P2097" t="str">
        <f t="shared" si="97"/>
        <v>ANO</v>
      </c>
      <c r="Q2097" s="4" t="str">
        <f>IFERROR(VLOOKUP(E2097,'Svátky 2023'!B$2:B$14,1,0),"")</f>
        <v/>
      </c>
      <c r="R2097" t="str">
        <f t="shared" si="98"/>
        <v>ANO</v>
      </c>
    </row>
    <row r="2098" spans="1:18" x14ac:dyDescent="0.25">
      <c r="A2098" s="1" t="s">
        <v>6524</v>
      </c>
      <c r="B2098" s="1" t="s">
        <v>6525</v>
      </c>
      <c r="C2098" s="1" t="s">
        <v>6526</v>
      </c>
      <c r="D2098" s="1" t="s">
        <v>48</v>
      </c>
      <c r="E2098" s="4">
        <v>44994</v>
      </c>
      <c r="F2098" s="8">
        <v>0.57777777777777783</v>
      </c>
      <c r="G2098" s="4">
        <v>45029</v>
      </c>
      <c r="H2098" s="1" t="s">
        <v>415</v>
      </c>
      <c r="I2098" s="1" t="s">
        <v>19</v>
      </c>
      <c r="J2098" s="5">
        <v>1</v>
      </c>
      <c r="K2098" s="5" t="str">
        <f>VLOOKUP(J2098,'Svátky 2023'!A$18:B$20,2,0)</f>
        <v>neodkladné</v>
      </c>
      <c r="L2098" s="1" t="s">
        <v>31</v>
      </c>
      <c r="M2098" s="1" t="s">
        <v>22</v>
      </c>
      <c r="N2098" s="1" t="s">
        <v>23</v>
      </c>
      <c r="O2098">
        <f t="shared" si="96"/>
        <v>4</v>
      </c>
      <c r="P2098" t="str">
        <f t="shared" si="97"/>
        <v>NE</v>
      </c>
      <c r="Q2098" s="4" t="str">
        <f>IFERROR(VLOOKUP(E2098,'Svátky 2023'!B$2:B$14,1,0),"")</f>
        <v/>
      </c>
      <c r="R2098" t="str">
        <f t="shared" si="98"/>
        <v/>
      </c>
    </row>
    <row r="2099" spans="1:18" x14ac:dyDescent="0.25">
      <c r="A2099" s="1" t="s">
        <v>6527</v>
      </c>
      <c r="B2099" s="1" t="s">
        <v>4763</v>
      </c>
      <c r="C2099" s="1" t="s">
        <v>4764</v>
      </c>
      <c r="D2099" s="1" t="s">
        <v>48</v>
      </c>
      <c r="E2099" s="4">
        <v>45009</v>
      </c>
      <c r="F2099" s="8">
        <v>0.54513888888888895</v>
      </c>
      <c r="G2099" s="4">
        <v>45029</v>
      </c>
      <c r="H2099" s="1" t="s">
        <v>555</v>
      </c>
      <c r="I2099" s="1" t="s">
        <v>29</v>
      </c>
      <c r="J2099" s="5">
        <v>3</v>
      </c>
      <c r="K2099" s="5" t="str">
        <f>VLOOKUP(J2099,'Svátky 2023'!A$18:B$20,2,0)</f>
        <v>jiné</v>
      </c>
      <c r="L2099" s="1" t="s">
        <v>30</v>
      </c>
      <c r="M2099" s="1" t="s">
        <v>31</v>
      </c>
      <c r="N2099" s="1" t="s">
        <v>23</v>
      </c>
      <c r="O2099">
        <f t="shared" si="96"/>
        <v>5</v>
      </c>
      <c r="P2099" t="str">
        <f t="shared" si="97"/>
        <v>NE</v>
      </c>
      <c r="Q2099" s="4" t="str">
        <f>IFERROR(VLOOKUP(E2099,'Svátky 2023'!B$2:B$14,1,0),"")</f>
        <v/>
      </c>
      <c r="R2099" t="str">
        <f t="shared" si="98"/>
        <v/>
      </c>
    </row>
    <row r="2100" spans="1:18" x14ac:dyDescent="0.25">
      <c r="A2100" s="1" t="s">
        <v>6528</v>
      </c>
      <c r="B2100" s="1" t="s">
        <v>6529</v>
      </c>
      <c r="C2100" s="1" t="s">
        <v>6530</v>
      </c>
      <c r="D2100" s="1" t="s">
        <v>35</v>
      </c>
      <c r="E2100" s="4">
        <v>45021</v>
      </c>
      <c r="F2100" s="8">
        <v>0.46666666666666662</v>
      </c>
      <c r="G2100" s="4">
        <v>45029</v>
      </c>
      <c r="H2100" s="1" t="s">
        <v>796</v>
      </c>
      <c r="I2100" s="1" t="s">
        <v>51</v>
      </c>
      <c r="J2100" s="5">
        <v>1</v>
      </c>
      <c r="K2100" s="5" t="str">
        <f>VLOOKUP(J2100,'Svátky 2023'!A$18:B$20,2,0)</f>
        <v>neodkladné</v>
      </c>
      <c r="L2100" s="1" t="s">
        <v>21</v>
      </c>
      <c r="M2100" s="1" t="s">
        <v>22</v>
      </c>
      <c r="N2100" s="1" t="s">
        <v>23</v>
      </c>
      <c r="O2100">
        <f t="shared" si="96"/>
        <v>3</v>
      </c>
      <c r="P2100" t="str">
        <f t="shared" si="97"/>
        <v>NE</v>
      </c>
      <c r="Q2100" s="4" t="str">
        <f>IFERROR(VLOOKUP(E2100,'Svátky 2023'!B$2:B$14,1,0),"")</f>
        <v/>
      </c>
      <c r="R2100" t="str">
        <f t="shared" si="98"/>
        <v/>
      </c>
    </row>
    <row r="2101" spans="1:18" x14ac:dyDescent="0.25">
      <c r="A2101" s="1" t="s">
        <v>6531</v>
      </c>
      <c r="B2101" s="1" t="s">
        <v>2990</v>
      </c>
      <c r="C2101" s="1" t="s">
        <v>2991</v>
      </c>
      <c r="D2101" s="1" t="s">
        <v>48</v>
      </c>
      <c r="E2101" s="4">
        <v>45021</v>
      </c>
      <c r="F2101" s="8">
        <v>0.55763888888888891</v>
      </c>
      <c r="G2101" s="4">
        <v>45029</v>
      </c>
      <c r="H2101" s="1" t="s">
        <v>286</v>
      </c>
      <c r="I2101" s="1" t="s">
        <v>1300</v>
      </c>
      <c r="J2101" s="5">
        <v>1</v>
      </c>
      <c r="K2101" s="5" t="str">
        <f>VLOOKUP(J2101,'Svátky 2023'!A$18:B$20,2,0)</f>
        <v>neodkladné</v>
      </c>
      <c r="L2101" s="1" t="s">
        <v>21</v>
      </c>
      <c r="M2101" s="1" t="s">
        <v>20</v>
      </c>
      <c r="N2101" s="1" t="s">
        <v>31</v>
      </c>
      <c r="O2101">
        <f t="shared" si="96"/>
        <v>3</v>
      </c>
      <c r="P2101" t="str">
        <f t="shared" si="97"/>
        <v>NE</v>
      </c>
      <c r="Q2101" s="4" t="str">
        <f>IFERROR(VLOOKUP(E2101,'Svátky 2023'!B$2:B$14,1,0),"")</f>
        <v/>
      </c>
      <c r="R2101" t="str">
        <f t="shared" si="98"/>
        <v/>
      </c>
    </row>
    <row r="2102" spans="1:18" x14ac:dyDescent="0.25">
      <c r="A2102" s="1" t="s">
        <v>6532</v>
      </c>
      <c r="B2102" s="1" t="s">
        <v>6533</v>
      </c>
      <c r="C2102" s="1" t="s">
        <v>6534</v>
      </c>
      <c r="D2102" s="1" t="s">
        <v>35</v>
      </c>
      <c r="E2102" s="4">
        <v>45021</v>
      </c>
      <c r="F2102" s="8">
        <v>0.62708333333333333</v>
      </c>
      <c r="G2102" s="4">
        <v>45029</v>
      </c>
      <c r="H2102" s="1" t="s">
        <v>1798</v>
      </c>
      <c r="I2102" s="1" t="s">
        <v>120</v>
      </c>
      <c r="J2102" s="5">
        <v>3</v>
      </c>
      <c r="K2102" s="5" t="str">
        <f>VLOOKUP(J2102,'Svátky 2023'!A$18:B$20,2,0)</f>
        <v>jiné</v>
      </c>
      <c r="L2102" s="1" t="s">
        <v>30</v>
      </c>
      <c r="M2102" s="1" t="s">
        <v>31</v>
      </c>
      <c r="N2102" s="1" t="s">
        <v>23</v>
      </c>
      <c r="O2102">
        <f t="shared" si="96"/>
        <v>3</v>
      </c>
      <c r="P2102" t="str">
        <f t="shared" si="97"/>
        <v>ANO</v>
      </c>
      <c r="Q2102" s="4" t="str">
        <f>IFERROR(VLOOKUP(E2102,'Svátky 2023'!B$2:B$14,1,0),"")</f>
        <v/>
      </c>
      <c r="R2102" t="str">
        <f t="shared" si="98"/>
        <v>ANO</v>
      </c>
    </row>
    <row r="2103" spans="1:18" x14ac:dyDescent="0.25">
      <c r="A2103" s="1" t="s">
        <v>6535</v>
      </c>
      <c r="B2103" s="1" t="s">
        <v>2081</v>
      </c>
      <c r="C2103" s="1" t="s">
        <v>2082</v>
      </c>
      <c r="D2103" s="1" t="s">
        <v>35</v>
      </c>
      <c r="E2103" s="4">
        <v>45022</v>
      </c>
      <c r="F2103" s="8">
        <v>0.61527777777777781</v>
      </c>
      <c r="G2103" s="4">
        <v>45029</v>
      </c>
      <c r="H2103" s="1" t="s">
        <v>17</v>
      </c>
      <c r="I2103" s="1" t="s">
        <v>258</v>
      </c>
      <c r="J2103" s="5">
        <v>3</v>
      </c>
      <c r="K2103" s="5" t="str">
        <f>VLOOKUP(J2103,'Svátky 2023'!A$18:B$20,2,0)</f>
        <v>jiné</v>
      </c>
      <c r="L2103" s="1" t="s">
        <v>21</v>
      </c>
      <c r="M2103" s="1" t="s">
        <v>22</v>
      </c>
      <c r="N2103" s="1" t="s">
        <v>23</v>
      </c>
      <c r="O2103">
        <f t="shared" si="96"/>
        <v>4</v>
      </c>
      <c r="P2103" t="str">
        <f t="shared" si="97"/>
        <v>NE</v>
      </c>
      <c r="Q2103" s="4" t="str">
        <f>IFERROR(VLOOKUP(E2103,'Svátky 2023'!B$2:B$14,1,0),"")</f>
        <v/>
      </c>
      <c r="R2103" t="str">
        <f t="shared" si="98"/>
        <v/>
      </c>
    </row>
    <row r="2104" spans="1:18" x14ac:dyDescent="0.25">
      <c r="A2104" s="1" t="s">
        <v>6536</v>
      </c>
      <c r="B2104" s="1" t="s">
        <v>6537</v>
      </c>
      <c r="C2104" s="1" t="s">
        <v>6538</v>
      </c>
      <c r="D2104" s="1" t="s">
        <v>35</v>
      </c>
      <c r="E2104" s="4">
        <v>45025</v>
      </c>
      <c r="F2104" s="8">
        <v>0.54722222222222217</v>
      </c>
      <c r="G2104" s="4">
        <v>45029</v>
      </c>
      <c r="H2104" s="1" t="s">
        <v>306</v>
      </c>
      <c r="I2104" s="1" t="s">
        <v>38</v>
      </c>
      <c r="J2104" s="5">
        <v>1</v>
      </c>
      <c r="K2104" s="5" t="str">
        <f>VLOOKUP(J2104,'Svátky 2023'!A$18:B$20,2,0)</f>
        <v>neodkladné</v>
      </c>
      <c r="L2104" s="1" t="s">
        <v>30</v>
      </c>
      <c r="M2104" s="1" t="s">
        <v>22</v>
      </c>
      <c r="N2104" s="1" t="s">
        <v>23</v>
      </c>
      <c r="O2104">
        <f t="shared" si="96"/>
        <v>7</v>
      </c>
      <c r="P2104" t="str">
        <f t="shared" si="97"/>
        <v>NE</v>
      </c>
      <c r="Q2104" s="4" t="str">
        <f>IFERROR(VLOOKUP(E2104,'Svátky 2023'!B$2:B$14,1,0),"")</f>
        <v/>
      </c>
      <c r="R2104" t="str">
        <f t="shared" si="98"/>
        <v>ANO</v>
      </c>
    </row>
    <row r="2105" spans="1:18" x14ac:dyDescent="0.25">
      <c r="A2105" s="1" t="s">
        <v>6539</v>
      </c>
      <c r="B2105" s="1" t="s">
        <v>1090</v>
      </c>
      <c r="C2105" s="1" t="s">
        <v>1091</v>
      </c>
      <c r="D2105" s="1" t="s">
        <v>35</v>
      </c>
      <c r="E2105" s="4">
        <v>45025</v>
      </c>
      <c r="F2105" s="8">
        <v>0.7284722222222223</v>
      </c>
      <c r="G2105" s="4">
        <v>45029</v>
      </c>
      <c r="H2105" s="1" t="s">
        <v>528</v>
      </c>
      <c r="I2105" s="1" t="s">
        <v>264</v>
      </c>
      <c r="J2105" s="5">
        <v>3</v>
      </c>
      <c r="K2105" s="5" t="str">
        <f>VLOOKUP(J2105,'Svátky 2023'!A$18:B$20,2,0)</f>
        <v>jiné</v>
      </c>
      <c r="L2105" s="1" t="s">
        <v>30</v>
      </c>
      <c r="M2105" s="1" t="s">
        <v>31</v>
      </c>
      <c r="N2105" s="1" t="s">
        <v>23</v>
      </c>
      <c r="O2105">
        <f t="shared" si="96"/>
        <v>7</v>
      </c>
      <c r="P2105" t="str">
        <f t="shared" si="97"/>
        <v>ANO</v>
      </c>
      <c r="Q2105" s="4" t="str">
        <f>IFERROR(VLOOKUP(E2105,'Svátky 2023'!B$2:B$14,1,0),"")</f>
        <v/>
      </c>
      <c r="R2105" t="str">
        <f t="shared" si="98"/>
        <v>ANO</v>
      </c>
    </row>
    <row r="2106" spans="1:18" x14ac:dyDescent="0.25">
      <c r="A2106" s="1" t="s">
        <v>6540</v>
      </c>
      <c r="B2106" s="1" t="s">
        <v>6541</v>
      </c>
      <c r="C2106" s="1" t="s">
        <v>6542</v>
      </c>
      <c r="D2106" s="1" t="s">
        <v>16</v>
      </c>
      <c r="E2106" s="4">
        <v>45025</v>
      </c>
      <c r="F2106" s="8">
        <v>0.94027777777777777</v>
      </c>
      <c r="G2106" s="4">
        <v>45029</v>
      </c>
      <c r="H2106" s="1" t="s">
        <v>306</v>
      </c>
      <c r="I2106" s="1" t="s">
        <v>44</v>
      </c>
      <c r="J2106" s="5">
        <v>3</v>
      </c>
      <c r="K2106" s="5" t="str">
        <f>VLOOKUP(J2106,'Svátky 2023'!A$18:B$20,2,0)</f>
        <v>jiné</v>
      </c>
      <c r="L2106" s="1" t="s">
        <v>30</v>
      </c>
      <c r="M2106" s="1" t="s">
        <v>31</v>
      </c>
      <c r="N2106" s="1" t="s">
        <v>23</v>
      </c>
      <c r="O2106">
        <f t="shared" si="96"/>
        <v>7</v>
      </c>
      <c r="P2106" t="str">
        <f t="shared" si="97"/>
        <v>ANO</v>
      </c>
      <c r="Q2106" s="4" t="str">
        <f>IFERROR(VLOOKUP(E2106,'Svátky 2023'!B$2:B$14,1,0),"")</f>
        <v/>
      </c>
      <c r="R2106" t="str">
        <f t="shared" si="98"/>
        <v>ANO</v>
      </c>
    </row>
    <row r="2107" spans="1:18" x14ac:dyDescent="0.25">
      <c r="A2107" s="1" t="s">
        <v>6543</v>
      </c>
      <c r="B2107" s="1" t="s">
        <v>6544</v>
      </c>
      <c r="C2107" s="1" t="s">
        <v>6545</v>
      </c>
      <c r="D2107" s="1" t="s">
        <v>35</v>
      </c>
      <c r="E2107" s="4">
        <v>45026</v>
      </c>
      <c r="F2107" s="8">
        <v>0.56041666666666667</v>
      </c>
      <c r="G2107" s="4">
        <v>45029</v>
      </c>
      <c r="H2107" s="1" t="s">
        <v>4004</v>
      </c>
      <c r="I2107" s="1" t="s">
        <v>1300</v>
      </c>
      <c r="J2107" s="5">
        <v>3</v>
      </c>
      <c r="K2107" s="5" t="str">
        <f>VLOOKUP(J2107,'Svátky 2023'!A$18:B$20,2,0)</f>
        <v>jiné</v>
      </c>
      <c r="L2107" s="1" t="s">
        <v>31</v>
      </c>
      <c r="M2107" s="1" t="s">
        <v>22</v>
      </c>
      <c r="N2107" s="1" t="s">
        <v>31</v>
      </c>
      <c r="O2107">
        <f t="shared" si="96"/>
        <v>1</v>
      </c>
      <c r="P2107" t="str">
        <f t="shared" si="97"/>
        <v>NE</v>
      </c>
      <c r="Q2107" s="4">
        <f>IFERROR(VLOOKUP(E2107,'Svátky 2023'!B$2:B$14,1,0),"")</f>
        <v>45026</v>
      </c>
      <c r="R2107" t="str">
        <f t="shared" si="98"/>
        <v>ANO</v>
      </c>
    </row>
    <row r="2108" spans="1:18" x14ac:dyDescent="0.25">
      <c r="A2108" s="1" t="s">
        <v>6546</v>
      </c>
      <c r="B2108" s="1" t="s">
        <v>6547</v>
      </c>
      <c r="C2108" s="1" t="s">
        <v>6548</v>
      </c>
      <c r="D2108" s="1" t="s">
        <v>16</v>
      </c>
      <c r="E2108" s="4">
        <v>45026</v>
      </c>
      <c r="F2108" s="8">
        <v>0.58333333333333337</v>
      </c>
      <c r="G2108" s="4">
        <v>45029</v>
      </c>
      <c r="H2108" s="1" t="s">
        <v>710</v>
      </c>
      <c r="I2108" s="1" t="s">
        <v>151</v>
      </c>
      <c r="J2108" s="5">
        <v>2</v>
      </c>
      <c r="K2108" s="5" t="str">
        <f>VLOOKUP(J2108,'Svátky 2023'!A$18:B$20,2,0)</f>
        <v>plánované</v>
      </c>
      <c r="L2108" s="1" t="s">
        <v>21</v>
      </c>
      <c r="M2108" s="1" t="s">
        <v>22</v>
      </c>
      <c r="N2108" s="1" t="s">
        <v>23</v>
      </c>
      <c r="O2108">
        <f t="shared" si="96"/>
        <v>1</v>
      </c>
      <c r="P2108" t="str">
        <f t="shared" si="97"/>
        <v>NE</v>
      </c>
      <c r="Q2108" s="4">
        <f>IFERROR(VLOOKUP(E2108,'Svátky 2023'!B$2:B$14,1,0),"")</f>
        <v>45026</v>
      </c>
      <c r="R2108" t="str">
        <f t="shared" si="98"/>
        <v>ANO</v>
      </c>
    </row>
    <row r="2109" spans="1:18" x14ac:dyDescent="0.25">
      <c r="A2109" s="1" t="s">
        <v>6549</v>
      </c>
      <c r="B2109" s="1" t="s">
        <v>6550</v>
      </c>
      <c r="C2109" s="1" t="s">
        <v>6551</v>
      </c>
      <c r="D2109" s="1" t="s">
        <v>16</v>
      </c>
      <c r="E2109" s="4">
        <v>45026</v>
      </c>
      <c r="F2109" s="8">
        <v>0.59236111111111112</v>
      </c>
      <c r="G2109" s="4">
        <v>45029</v>
      </c>
      <c r="H2109" s="1" t="s">
        <v>96</v>
      </c>
      <c r="I2109" s="1" t="s">
        <v>145</v>
      </c>
      <c r="J2109" s="5">
        <v>3</v>
      </c>
      <c r="K2109" s="5" t="str">
        <f>VLOOKUP(J2109,'Svátky 2023'!A$18:B$20,2,0)</f>
        <v>jiné</v>
      </c>
      <c r="L2109" s="1" t="s">
        <v>30</v>
      </c>
      <c r="M2109" s="1" t="s">
        <v>31</v>
      </c>
      <c r="N2109" s="1" t="s">
        <v>23</v>
      </c>
      <c r="O2109">
        <f t="shared" si="96"/>
        <v>1</v>
      </c>
      <c r="P2109" t="str">
        <f t="shared" si="97"/>
        <v>NE</v>
      </c>
      <c r="Q2109" s="4">
        <f>IFERROR(VLOOKUP(E2109,'Svátky 2023'!B$2:B$14,1,0),"")</f>
        <v>45026</v>
      </c>
      <c r="R2109" t="str">
        <f t="shared" si="98"/>
        <v>ANO</v>
      </c>
    </row>
    <row r="2110" spans="1:18" x14ac:dyDescent="0.25">
      <c r="A2110" s="1" t="s">
        <v>6552</v>
      </c>
      <c r="B2110" s="1" t="s">
        <v>6553</v>
      </c>
      <c r="C2110" s="1" t="s">
        <v>6554</v>
      </c>
      <c r="D2110" s="1" t="s">
        <v>35</v>
      </c>
      <c r="E2110" s="4">
        <v>45026</v>
      </c>
      <c r="F2110" s="8">
        <v>0.77569444444444446</v>
      </c>
      <c r="G2110" s="4">
        <v>45029</v>
      </c>
      <c r="H2110" s="1" t="s">
        <v>2680</v>
      </c>
      <c r="I2110" s="1" t="s">
        <v>258</v>
      </c>
      <c r="J2110" s="5">
        <v>1</v>
      </c>
      <c r="K2110" s="5" t="str">
        <f>VLOOKUP(J2110,'Svátky 2023'!A$18:B$20,2,0)</f>
        <v>neodkladné</v>
      </c>
      <c r="L2110" s="1" t="s">
        <v>21</v>
      </c>
      <c r="M2110" s="1" t="s">
        <v>22</v>
      </c>
      <c r="N2110" s="1" t="s">
        <v>23</v>
      </c>
      <c r="O2110">
        <f t="shared" si="96"/>
        <v>1</v>
      </c>
      <c r="P2110" t="str">
        <f t="shared" si="97"/>
        <v>ANO</v>
      </c>
      <c r="Q2110" s="4">
        <f>IFERROR(VLOOKUP(E2110,'Svátky 2023'!B$2:B$14,1,0),"")</f>
        <v>45026</v>
      </c>
      <c r="R2110" t="str">
        <f t="shared" si="98"/>
        <v>ANO</v>
      </c>
    </row>
    <row r="2111" spans="1:18" x14ac:dyDescent="0.25">
      <c r="A2111" s="1" t="s">
        <v>6555</v>
      </c>
      <c r="B2111" s="1" t="s">
        <v>6556</v>
      </c>
      <c r="C2111" s="1" t="s">
        <v>6557</v>
      </c>
      <c r="D2111" s="1" t="s">
        <v>35</v>
      </c>
      <c r="E2111" s="4">
        <v>45026</v>
      </c>
      <c r="F2111" s="8">
        <v>0.78472222222222221</v>
      </c>
      <c r="G2111" s="4">
        <v>45029</v>
      </c>
      <c r="H2111" s="1" t="s">
        <v>65</v>
      </c>
      <c r="I2111" s="1" t="s">
        <v>264</v>
      </c>
      <c r="J2111" s="5">
        <v>3</v>
      </c>
      <c r="K2111" s="5" t="str">
        <f>VLOOKUP(J2111,'Svátky 2023'!A$18:B$20,2,0)</f>
        <v>jiné</v>
      </c>
      <c r="L2111" s="1" t="s">
        <v>30</v>
      </c>
      <c r="M2111" s="1" t="s">
        <v>31</v>
      </c>
      <c r="N2111" s="1" t="s">
        <v>23</v>
      </c>
      <c r="O2111">
        <f t="shared" si="96"/>
        <v>1</v>
      </c>
      <c r="P2111" t="str">
        <f t="shared" si="97"/>
        <v>ANO</v>
      </c>
      <c r="Q2111" s="4">
        <f>IFERROR(VLOOKUP(E2111,'Svátky 2023'!B$2:B$14,1,0),"")</f>
        <v>45026</v>
      </c>
      <c r="R2111" t="str">
        <f t="shared" si="98"/>
        <v>ANO</v>
      </c>
    </row>
    <row r="2112" spans="1:18" x14ac:dyDescent="0.25">
      <c r="A2112" s="1" t="s">
        <v>6558</v>
      </c>
      <c r="B2112" s="1" t="s">
        <v>6559</v>
      </c>
      <c r="C2112" s="1" t="s">
        <v>6560</v>
      </c>
      <c r="D2112" s="1" t="s">
        <v>100</v>
      </c>
      <c r="E2112" s="4">
        <v>45027</v>
      </c>
      <c r="F2112" s="8">
        <v>0.34791666666666665</v>
      </c>
      <c r="G2112" s="4">
        <v>45029</v>
      </c>
      <c r="H2112" s="1" t="s">
        <v>813</v>
      </c>
      <c r="I2112" s="1" t="s">
        <v>19</v>
      </c>
      <c r="J2112" s="5">
        <v>2</v>
      </c>
      <c r="K2112" s="5" t="str">
        <f>VLOOKUP(J2112,'Svátky 2023'!A$18:B$20,2,0)</f>
        <v>plánované</v>
      </c>
      <c r="L2112" s="1" t="s">
        <v>21</v>
      </c>
      <c r="M2112" s="1" t="s">
        <v>20</v>
      </c>
      <c r="N2112" s="1" t="s">
        <v>23</v>
      </c>
      <c r="O2112">
        <f t="shared" si="96"/>
        <v>2</v>
      </c>
      <c r="P2112" t="str">
        <f t="shared" si="97"/>
        <v>NE</v>
      </c>
      <c r="Q2112" s="4" t="str">
        <f>IFERROR(VLOOKUP(E2112,'Svátky 2023'!B$2:B$14,1,0),"")</f>
        <v/>
      </c>
      <c r="R2112" t="str">
        <f t="shared" si="98"/>
        <v/>
      </c>
    </row>
    <row r="2113" spans="1:18" x14ac:dyDescent="0.25">
      <c r="A2113" s="1" t="s">
        <v>6561</v>
      </c>
      <c r="B2113" s="1" t="s">
        <v>6562</v>
      </c>
      <c r="C2113" s="1" t="s">
        <v>6563</v>
      </c>
      <c r="D2113" s="1" t="s">
        <v>48</v>
      </c>
      <c r="E2113" s="4">
        <v>45027</v>
      </c>
      <c r="F2113" s="8">
        <v>0.4284722222222222</v>
      </c>
      <c r="G2113" s="4">
        <v>45029</v>
      </c>
      <c r="H2113" s="1" t="s">
        <v>1292</v>
      </c>
      <c r="I2113" s="1" t="s">
        <v>51</v>
      </c>
      <c r="J2113" s="5">
        <v>2</v>
      </c>
      <c r="K2113" s="5" t="str">
        <f>VLOOKUP(J2113,'Svátky 2023'!A$18:B$20,2,0)</f>
        <v>plánované</v>
      </c>
      <c r="L2113" s="1" t="s">
        <v>21</v>
      </c>
      <c r="M2113" s="1" t="s">
        <v>20</v>
      </c>
      <c r="N2113" s="1" t="s">
        <v>23</v>
      </c>
      <c r="O2113">
        <f t="shared" si="96"/>
        <v>2</v>
      </c>
      <c r="P2113" t="str">
        <f t="shared" si="97"/>
        <v>NE</v>
      </c>
      <c r="Q2113" s="4" t="str">
        <f>IFERROR(VLOOKUP(E2113,'Svátky 2023'!B$2:B$14,1,0),"")</f>
        <v/>
      </c>
      <c r="R2113" t="str">
        <f t="shared" si="98"/>
        <v/>
      </c>
    </row>
    <row r="2114" spans="1:18" x14ac:dyDescent="0.25">
      <c r="A2114" s="1" t="s">
        <v>6564</v>
      </c>
      <c r="B2114" s="1" t="s">
        <v>6565</v>
      </c>
      <c r="C2114" s="1" t="s">
        <v>6566</v>
      </c>
      <c r="D2114" s="1" t="s">
        <v>64</v>
      </c>
      <c r="E2114" s="4">
        <v>45027</v>
      </c>
      <c r="F2114" s="8">
        <v>0.48958333333333331</v>
      </c>
      <c r="G2114" s="4">
        <v>45029</v>
      </c>
      <c r="H2114" s="1" t="s">
        <v>1219</v>
      </c>
      <c r="I2114" s="1" t="s">
        <v>19</v>
      </c>
      <c r="J2114" s="5">
        <v>2</v>
      </c>
      <c r="K2114" s="5" t="str">
        <f>VLOOKUP(J2114,'Svátky 2023'!A$18:B$20,2,0)</f>
        <v>plánované</v>
      </c>
      <c r="L2114" s="1" t="s">
        <v>21</v>
      </c>
      <c r="M2114" s="1" t="s">
        <v>20</v>
      </c>
      <c r="N2114" s="1" t="s">
        <v>23</v>
      </c>
      <c r="O2114">
        <f t="shared" si="96"/>
        <v>2</v>
      </c>
      <c r="P2114" t="str">
        <f t="shared" si="97"/>
        <v>NE</v>
      </c>
      <c r="Q2114" s="4" t="str">
        <f>IFERROR(VLOOKUP(E2114,'Svátky 2023'!B$2:B$14,1,0),"")</f>
        <v/>
      </c>
      <c r="R2114" t="str">
        <f t="shared" si="98"/>
        <v/>
      </c>
    </row>
    <row r="2115" spans="1:18" x14ac:dyDescent="0.25">
      <c r="A2115" s="1" t="s">
        <v>6567</v>
      </c>
      <c r="B2115" s="1" t="s">
        <v>6568</v>
      </c>
      <c r="C2115" s="1" t="s">
        <v>6569</v>
      </c>
      <c r="D2115" s="1" t="s">
        <v>48</v>
      </c>
      <c r="E2115" s="4">
        <v>45027</v>
      </c>
      <c r="F2115" s="8">
        <v>0.55486111111111114</v>
      </c>
      <c r="G2115" s="4">
        <v>45029</v>
      </c>
      <c r="H2115" s="1" t="s">
        <v>485</v>
      </c>
      <c r="I2115" s="1" t="s">
        <v>120</v>
      </c>
      <c r="J2115" s="5">
        <v>3</v>
      </c>
      <c r="K2115" s="5" t="str">
        <f>VLOOKUP(J2115,'Svátky 2023'!A$18:B$20,2,0)</f>
        <v>jiné</v>
      </c>
      <c r="L2115" s="1" t="s">
        <v>30</v>
      </c>
      <c r="M2115" s="1" t="s">
        <v>31</v>
      </c>
      <c r="N2115" s="1" t="s">
        <v>23</v>
      </c>
      <c r="O2115">
        <f t="shared" ref="O2115:O2178" si="99">WEEKDAY(E2115,2)</f>
        <v>2</v>
      </c>
      <c r="P2115" t="str">
        <f t="shared" ref="P2115:P2178" si="100">IF(F2115&gt;V$1,"ANO",IF(F2115&lt;X$1,"ANO","NE"))</f>
        <v>NE</v>
      </c>
      <c r="Q2115" s="4" t="str">
        <f>IFERROR(VLOOKUP(E2115,'Svátky 2023'!B$2:B$14,1,0),"")</f>
        <v/>
      </c>
      <c r="R2115" t="str">
        <f t="shared" ref="R2115:R2178" si="101">IF(OR(O2115&gt;5,P2115="ANO",Q2115&lt;&gt;""),"ANO","")</f>
        <v/>
      </c>
    </row>
    <row r="2116" spans="1:18" x14ac:dyDescent="0.25">
      <c r="A2116" s="1" t="s">
        <v>6570</v>
      </c>
      <c r="B2116" s="1" t="s">
        <v>6571</v>
      </c>
      <c r="C2116" s="1" t="s">
        <v>6572</v>
      </c>
      <c r="D2116" s="1" t="s">
        <v>35</v>
      </c>
      <c r="E2116" s="4">
        <v>45028</v>
      </c>
      <c r="F2116" s="8">
        <v>0.42638888888888887</v>
      </c>
      <c r="G2116" s="4">
        <v>45029</v>
      </c>
      <c r="H2116" s="1" t="s">
        <v>6573</v>
      </c>
      <c r="I2116" s="1" t="s">
        <v>51</v>
      </c>
      <c r="J2116" s="5">
        <v>2</v>
      </c>
      <c r="K2116" s="5" t="str">
        <f>VLOOKUP(J2116,'Svátky 2023'!A$18:B$20,2,0)</f>
        <v>plánované</v>
      </c>
      <c r="L2116" s="1" t="s">
        <v>21</v>
      </c>
      <c r="M2116" s="1" t="s">
        <v>22</v>
      </c>
      <c r="N2116" s="1" t="s">
        <v>23</v>
      </c>
      <c r="O2116">
        <f t="shared" si="99"/>
        <v>3</v>
      </c>
      <c r="P2116" t="str">
        <f t="shared" si="100"/>
        <v>NE</v>
      </c>
      <c r="Q2116" s="4" t="str">
        <f>IFERROR(VLOOKUP(E2116,'Svátky 2023'!B$2:B$14,1,0),"")</f>
        <v/>
      </c>
      <c r="R2116" t="str">
        <f t="shared" si="101"/>
        <v/>
      </c>
    </row>
    <row r="2117" spans="1:18" x14ac:dyDescent="0.25">
      <c r="A2117" s="1" t="s">
        <v>6574</v>
      </c>
      <c r="B2117" s="1" t="s">
        <v>961</v>
      </c>
      <c r="C2117" s="1" t="s">
        <v>962</v>
      </c>
      <c r="D2117" s="1" t="s">
        <v>48</v>
      </c>
      <c r="E2117" s="4">
        <v>45026</v>
      </c>
      <c r="F2117" s="8">
        <v>0.71458333333333324</v>
      </c>
      <c r="G2117" s="4">
        <v>45030</v>
      </c>
      <c r="H2117" s="1" t="s">
        <v>882</v>
      </c>
      <c r="I2117" s="1" t="s">
        <v>258</v>
      </c>
      <c r="J2117" s="5">
        <v>2</v>
      </c>
      <c r="K2117" s="5" t="str">
        <f>VLOOKUP(J2117,'Svátky 2023'!A$18:B$20,2,0)</f>
        <v>plánované</v>
      </c>
      <c r="L2117" s="1" t="s">
        <v>21</v>
      </c>
      <c r="M2117" s="1" t="s">
        <v>22</v>
      </c>
      <c r="N2117" s="1" t="s">
        <v>23</v>
      </c>
      <c r="O2117">
        <f t="shared" si="99"/>
        <v>1</v>
      </c>
      <c r="P2117" t="str">
        <f t="shared" si="100"/>
        <v>ANO</v>
      </c>
      <c r="Q2117" s="4">
        <f>IFERROR(VLOOKUP(E2117,'Svátky 2023'!B$2:B$14,1,0),"")</f>
        <v>45026</v>
      </c>
      <c r="R2117" t="str">
        <f t="shared" si="101"/>
        <v>ANO</v>
      </c>
    </row>
    <row r="2118" spans="1:18" x14ac:dyDescent="0.25">
      <c r="A2118" s="1" t="s">
        <v>6575</v>
      </c>
      <c r="B2118" s="1" t="s">
        <v>966</v>
      </c>
      <c r="C2118" s="1" t="s">
        <v>967</v>
      </c>
      <c r="D2118" s="1" t="s">
        <v>48</v>
      </c>
      <c r="E2118" s="4">
        <v>45026</v>
      </c>
      <c r="F2118" s="8">
        <v>0.72152777777777777</v>
      </c>
      <c r="G2118" s="4">
        <v>45030</v>
      </c>
      <c r="H2118" s="1" t="s">
        <v>2280</v>
      </c>
      <c r="I2118" s="1" t="s">
        <v>264</v>
      </c>
      <c r="J2118" s="5">
        <v>3</v>
      </c>
      <c r="K2118" s="5" t="str">
        <f>VLOOKUP(J2118,'Svátky 2023'!A$18:B$20,2,0)</f>
        <v>jiné</v>
      </c>
      <c r="L2118" s="1" t="s">
        <v>30</v>
      </c>
      <c r="M2118" s="1" t="s">
        <v>31</v>
      </c>
      <c r="N2118" s="1" t="s">
        <v>23</v>
      </c>
      <c r="O2118">
        <f t="shared" si="99"/>
        <v>1</v>
      </c>
      <c r="P2118" t="str">
        <f t="shared" si="100"/>
        <v>ANO</v>
      </c>
      <c r="Q2118" s="4">
        <f>IFERROR(VLOOKUP(E2118,'Svátky 2023'!B$2:B$14,1,0),"")</f>
        <v>45026</v>
      </c>
      <c r="R2118" t="str">
        <f t="shared" si="101"/>
        <v>ANO</v>
      </c>
    </row>
    <row r="2119" spans="1:18" x14ac:dyDescent="0.25">
      <c r="A2119" s="1" t="s">
        <v>6576</v>
      </c>
      <c r="B2119" s="1" t="s">
        <v>6577</v>
      </c>
      <c r="C2119" s="1" t="s">
        <v>6578</v>
      </c>
      <c r="D2119" s="1" t="s">
        <v>35</v>
      </c>
      <c r="E2119" s="4">
        <v>45027</v>
      </c>
      <c r="F2119" s="8">
        <v>0.39861111111111108</v>
      </c>
      <c r="G2119" s="4">
        <v>45030</v>
      </c>
      <c r="H2119" s="1" t="s">
        <v>1162</v>
      </c>
      <c r="I2119" s="1" t="s">
        <v>258</v>
      </c>
      <c r="J2119" s="5">
        <v>2</v>
      </c>
      <c r="K2119" s="5" t="str">
        <f>VLOOKUP(J2119,'Svátky 2023'!A$18:B$20,2,0)</f>
        <v>plánované</v>
      </c>
      <c r="L2119" s="1" t="s">
        <v>21</v>
      </c>
      <c r="M2119" s="1" t="s">
        <v>22</v>
      </c>
      <c r="N2119" s="1" t="s">
        <v>23</v>
      </c>
      <c r="O2119">
        <f t="shared" si="99"/>
        <v>2</v>
      </c>
      <c r="P2119" t="str">
        <f t="shared" si="100"/>
        <v>NE</v>
      </c>
      <c r="Q2119" s="4" t="str">
        <f>IFERROR(VLOOKUP(E2119,'Svátky 2023'!B$2:B$14,1,0),"")</f>
        <v/>
      </c>
      <c r="R2119" t="str">
        <f t="shared" si="101"/>
        <v/>
      </c>
    </row>
    <row r="2120" spans="1:18" x14ac:dyDescent="0.25">
      <c r="A2120" s="1" t="s">
        <v>6579</v>
      </c>
      <c r="B2120" s="1" t="s">
        <v>3635</v>
      </c>
      <c r="C2120" s="1" t="s">
        <v>3636</v>
      </c>
      <c r="D2120" s="1" t="s">
        <v>48</v>
      </c>
      <c r="E2120" s="4">
        <v>45027</v>
      </c>
      <c r="F2120" s="8">
        <v>0.40208333333333335</v>
      </c>
      <c r="G2120" s="4">
        <v>45030</v>
      </c>
      <c r="H2120" s="1" t="s">
        <v>3660</v>
      </c>
      <c r="I2120" s="1" t="s">
        <v>151</v>
      </c>
      <c r="J2120" s="5">
        <v>2</v>
      </c>
      <c r="K2120" s="5" t="str">
        <f>VLOOKUP(J2120,'Svátky 2023'!A$18:B$20,2,0)</f>
        <v>plánované</v>
      </c>
      <c r="L2120" s="1" t="s">
        <v>21</v>
      </c>
      <c r="M2120" s="1" t="s">
        <v>20</v>
      </c>
      <c r="N2120" s="1" t="s">
        <v>23</v>
      </c>
      <c r="O2120">
        <f t="shared" si="99"/>
        <v>2</v>
      </c>
      <c r="P2120" t="str">
        <f t="shared" si="100"/>
        <v>NE</v>
      </c>
      <c r="Q2120" s="4" t="str">
        <f>IFERROR(VLOOKUP(E2120,'Svátky 2023'!B$2:B$14,1,0),"")</f>
        <v/>
      </c>
      <c r="R2120" t="str">
        <f t="shared" si="101"/>
        <v/>
      </c>
    </row>
    <row r="2121" spans="1:18" x14ac:dyDescent="0.25">
      <c r="A2121" s="1" t="s">
        <v>6580</v>
      </c>
      <c r="B2121" s="1" t="s">
        <v>6581</v>
      </c>
      <c r="C2121" s="1" t="s">
        <v>6582</v>
      </c>
      <c r="D2121" s="1" t="s">
        <v>5421</v>
      </c>
      <c r="E2121" s="4">
        <v>45027</v>
      </c>
      <c r="F2121" s="8">
        <v>0.44305555555555554</v>
      </c>
      <c r="G2121" s="4">
        <v>45030</v>
      </c>
      <c r="H2121" s="1" t="s">
        <v>1162</v>
      </c>
      <c r="I2121" s="1" t="s">
        <v>258</v>
      </c>
      <c r="J2121" s="5">
        <v>2</v>
      </c>
      <c r="K2121" s="5" t="str">
        <f>VLOOKUP(J2121,'Svátky 2023'!A$18:B$20,2,0)</f>
        <v>plánované</v>
      </c>
      <c r="L2121" s="1" t="s">
        <v>21</v>
      </c>
      <c r="M2121" s="1" t="s">
        <v>22</v>
      </c>
      <c r="N2121" s="1" t="s">
        <v>23</v>
      </c>
      <c r="O2121">
        <f t="shared" si="99"/>
        <v>2</v>
      </c>
      <c r="P2121" t="str">
        <f t="shared" si="100"/>
        <v>NE</v>
      </c>
      <c r="Q2121" s="4" t="str">
        <f>IFERROR(VLOOKUP(E2121,'Svátky 2023'!B$2:B$14,1,0),"")</f>
        <v/>
      </c>
      <c r="R2121" t="str">
        <f t="shared" si="101"/>
        <v/>
      </c>
    </row>
    <row r="2122" spans="1:18" x14ac:dyDescent="0.25">
      <c r="A2122" s="1" t="s">
        <v>6583</v>
      </c>
      <c r="B2122" s="1" t="s">
        <v>6584</v>
      </c>
      <c r="C2122" s="1" t="s">
        <v>6585</v>
      </c>
      <c r="D2122" s="1" t="s">
        <v>5421</v>
      </c>
      <c r="E2122" s="4">
        <v>45027</v>
      </c>
      <c r="F2122" s="8">
        <v>0.47430555555555554</v>
      </c>
      <c r="G2122" s="4">
        <v>45030</v>
      </c>
      <c r="H2122" s="1" t="s">
        <v>129</v>
      </c>
      <c r="I2122" s="1" t="s">
        <v>151</v>
      </c>
      <c r="J2122" s="5">
        <v>2</v>
      </c>
      <c r="K2122" s="5" t="str">
        <f>VLOOKUP(J2122,'Svátky 2023'!A$18:B$20,2,0)</f>
        <v>plánované</v>
      </c>
      <c r="L2122" s="1" t="s">
        <v>21</v>
      </c>
      <c r="M2122" s="1" t="s">
        <v>31</v>
      </c>
      <c r="N2122" s="1" t="s">
        <v>23</v>
      </c>
      <c r="O2122">
        <f t="shared" si="99"/>
        <v>2</v>
      </c>
      <c r="P2122" t="str">
        <f t="shared" si="100"/>
        <v>NE</v>
      </c>
      <c r="Q2122" s="4" t="str">
        <f>IFERROR(VLOOKUP(E2122,'Svátky 2023'!B$2:B$14,1,0),"")</f>
        <v/>
      </c>
      <c r="R2122" t="str">
        <f t="shared" si="101"/>
        <v/>
      </c>
    </row>
    <row r="2123" spans="1:18" x14ac:dyDescent="0.25">
      <c r="A2123" s="1" t="s">
        <v>6586</v>
      </c>
      <c r="B2123" s="1" t="s">
        <v>6587</v>
      </c>
      <c r="C2123" s="1" t="s">
        <v>6588</v>
      </c>
      <c r="D2123" s="1" t="s">
        <v>48</v>
      </c>
      <c r="E2123" s="4">
        <v>45027</v>
      </c>
      <c r="F2123" s="8">
        <v>0.68194444444444446</v>
      </c>
      <c r="G2123" s="4">
        <v>45030</v>
      </c>
      <c r="H2123" s="1" t="s">
        <v>1373</v>
      </c>
      <c r="I2123" s="1" t="s">
        <v>38</v>
      </c>
      <c r="J2123" s="5">
        <v>3</v>
      </c>
      <c r="K2123" s="5" t="str">
        <f>VLOOKUP(J2123,'Svátky 2023'!A$18:B$20,2,0)</f>
        <v>jiné</v>
      </c>
      <c r="L2123" s="1" t="s">
        <v>31</v>
      </c>
      <c r="M2123" s="1" t="s">
        <v>22</v>
      </c>
      <c r="N2123" s="1" t="s">
        <v>23</v>
      </c>
      <c r="O2123">
        <f t="shared" si="99"/>
        <v>2</v>
      </c>
      <c r="P2123" t="str">
        <f t="shared" si="100"/>
        <v>ANO</v>
      </c>
      <c r="Q2123" s="4" t="str">
        <f>IFERROR(VLOOKUP(E2123,'Svátky 2023'!B$2:B$14,1,0),"")</f>
        <v/>
      </c>
      <c r="R2123" t="str">
        <f t="shared" si="101"/>
        <v>ANO</v>
      </c>
    </row>
    <row r="2124" spans="1:18" x14ac:dyDescent="0.25">
      <c r="A2124" s="1" t="s">
        <v>6589</v>
      </c>
      <c r="B2124" s="1" t="s">
        <v>6590</v>
      </c>
      <c r="C2124" s="1" t="s">
        <v>6591</v>
      </c>
      <c r="D2124" s="1" t="s">
        <v>48</v>
      </c>
      <c r="E2124" s="4">
        <v>45027</v>
      </c>
      <c r="F2124" s="8">
        <v>0.69861111111111107</v>
      </c>
      <c r="G2124" s="4">
        <v>45030</v>
      </c>
      <c r="H2124" s="1" t="s">
        <v>2233</v>
      </c>
      <c r="I2124" s="1" t="s">
        <v>44</v>
      </c>
      <c r="J2124" s="5">
        <v>3</v>
      </c>
      <c r="K2124" s="5" t="str">
        <f>VLOOKUP(J2124,'Svátky 2023'!A$18:B$20,2,0)</f>
        <v>jiné</v>
      </c>
      <c r="L2124" s="1" t="s">
        <v>30</v>
      </c>
      <c r="M2124" s="1" t="s">
        <v>31</v>
      </c>
      <c r="N2124" s="1" t="s">
        <v>23</v>
      </c>
      <c r="O2124">
        <f t="shared" si="99"/>
        <v>2</v>
      </c>
      <c r="P2124" t="str">
        <f t="shared" si="100"/>
        <v>ANO</v>
      </c>
      <c r="Q2124" s="4" t="str">
        <f>IFERROR(VLOOKUP(E2124,'Svátky 2023'!B$2:B$14,1,0),"")</f>
        <v/>
      </c>
      <c r="R2124" t="str">
        <f t="shared" si="101"/>
        <v>ANO</v>
      </c>
    </row>
    <row r="2125" spans="1:18" x14ac:dyDescent="0.25">
      <c r="A2125" s="1" t="s">
        <v>6592</v>
      </c>
      <c r="B2125" s="1" t="s">
        <v>6593</v>
      </c>
      <c r="C2125" s="1" t="s">
        <v>6594</v>
      </c>
      <c r="D2125" s="1" t="s">
        <v>5421</v>
      </c>
      <c r="E2125" s="4">
        <v>45027</v>
      </c>
      <c r="F2125" s="8">
        <v>0.82013888888888886</v>
      </c>
      <c r="G2125" s="4">
        <v>45030</v>
      </c>
      <c r="H2125" s="1" t="s">
        <v>302</v>
      </c>
      <c r="I2125" s="1" t="s">
        <v>264</v>
      </c>
      <c r="J2125" s="5">
        <v>3</v>
      </c>
      <c r="K2125" s="5" t="str">
        <f>VLOOKUP(J2125,'Svátky 2023'!A$18:B$20,2,0)</f>
        <v>jiné</v>
      </c>
      <c r="L2125" s="1" t="s">
        <v>30</v>
      </c>
      <c r="M2125" s="1" t="s">
        <v>31</v>
      </c>
      <c r="N2125" s="1" t="s">
        <v>23</v>
      </c>
      <c r="O2125">
        <f t="shared" si="99"/>
        <v>2</v>
      </c>
      <c r="P2125" t="str">
        <f t="shared" si="100"/>
        <v>ANO</v>
      </c>
      <c r="Q2125" s="4" t="str">
        <f>IFERROR(VLOOKUP(E2125,'Svátky 2023'!B$2:B$14,1,0),"")</f>
        <v/>
      </c>
      <c r="R2125" t="str">
        <f t="shared" si="101"/>
        <v>ANO</v>
      </c>
    </row>
    <row r="2126" spans="1:18" x14ac:dyDescent="0.25">
      <c r="A2126" s="1" t="s">
        <v>6595</v>
      </c>
      <c r="B2126" s="1" t="s">
        <v>6596</v>
      </c>
      <c r="C2126" s="1" t="s">
        <v>6597</v>
      </c>
      <c r="D2126" s="1" t="s">
        <v>48</v>
      </c>
      <c r="E2126" s="4">
        <v>45028</v>
      </c>
      <c r="F2126" s="8">
        <v>0.37777777777777777</v>
      </c>
      <c r="G2126" s="4">
        <v>45030</v>
      </c>
      <c r="H2126" s="1" t="s">
        <v>1446</v>
      </c>
      <c r="I2126" s="1" t="s">
        <v>51</v>
      </c>
      <c r="J2126" s="5">
        <v>2</v>
      </c>
      <c r="K2126" s="5" t="str">
        <f>VLOOKUP(J2126,'Svátky 2023'!A$18:B$20,2,0)</f>
        <v>plánované</v>
      </c>
      <c r="L2126" s="1" t="s">
        <v>21</v>
      </c>
      <c r="M2126" s="1" t="s">
        <v>22</v>
      </c>
      <c r="N2126" s="1" t="s">
        <v>23</v>
      </c>
      <c r="O2126">
        <f t="shared" si="99"/>
        <v>3</v>
      </c>
      <c r="P2126" t="str">
        <f t="shared" si="100"/>
        <v>NE</v>
      </c>
      <c r="Q2126" s="4" t="str">
        <f>IFERROR(VLOOKUP(E2126,'Svátky 2023'!B$2:B$14,1,0),"")</f>
        <v/>
      </c>
      <c r="R2126" t="str">
        <f t="shared" si="101"/>
        <v/>
      </c>
    </row>
    <row r="2127" spans="1:18" x14ac:dyDescent="0.25">
      <c r="A2127" s="1" t="s">
        <v>6598</v>
      </c>
      <c r="B2127" s="1" t="s">
        <v>6599</v>
      </c>
      <c r="C2127" s="1" t="s">
        <v>6600</v>
      </c>
      <c r="D2127" s="1" t="s">
        <v>35</v>
      </c>
      <c r="E2127" s="4">
        <v>45028</v>
      </c>
      <c r="F2127" s="8">
        <v>0.38680555555555557</v>
      </c>
      <c r="G2127" s="4">
        <v>45030</v>
      </c>
      <c r="H2127" s="1" t="s">
        <v>292</v>
      </c>
      <c r="I2127" s="1" t="s">
        <v>51</v>
      </c>
      <c r="J2127" s="5">
        <v>2</v>
      </c>
      <c r="K2127" s="5" t="str">
        <f>VLOOKUP(J2127,'Svátky 2023'!A$18:B$20,2,0)</f>
        <v>plánované</v>
      </c>
      <c r="L2127" s="1" t="s">
        <v>21</v>
      </c>
      <c r="M2127" s="1" t="s">
        <v>22</v>
      </c>
      <c r="N2127" s="1" t="s">
        <v>23</v>
      </c>
      <c r="O2127">
        <f t="shared" si="99"/>
        <v>3</v>
      </c>
      <c r="P2127" t="str">
        <f t="shared" si="100"/>
        <v>NE</v>
      </c>
      <c r="Q2127" s="4" t="str">
        <f>IFERROR(VLOOKUP(E2127,'Svátky 2023'!B$2:B$14,1,0),"")</f>
        <v/>
      </c>
      <c r="R2127" t="str">
        <f t="shared" si="101"/>
        <v/>
      </c>
    </row>
    <row r="2128" spans="1:18" x14ac:dyDescent="0.25">
      <c r="A2128" s="1" t="s">
        <v>6601</v>
      </c>
      <c r="B2128" s="1" t="s">
        <v>6602</v>
      </c>
      <c r="C2128" s="1" t="s">
        <v>6603</v>
      </c>
      <c r="D2128" s="1" t="s">
        <v>35</v>
      </c>
      <c r="E2128" s="4">
        <v>45028</v>
      </c>
      <c r="F2128" s="8">
        <v>0.40277777777777773</v>
      </c>
      <c r="G2128" s="4">
        <v>45030</v>
      </c>
      <c r="H2128" s="1" t="s">
        <v>1467</v>
      </c>
      <c r="I2128" s="1" t="s">
        <v>151</v>
      </c>
      <c r="J2128" s="5">
        <v>2</v>
      </c>
      <c r="K2128" s="5" t="str">
        <f>VLOOKUP(J2128,'Svátky 2023'!A$18:B$20,2,0)</f>
        <v>plánované</v>
      </c>
      <c r="L2128" s="1" t="s">
        <v>21</v>
      </c>
      <c r="M2128" s="1" t="s">
        <v>22</v>
      </c>
      <c r="N2128" s="1" t="s">
        <v>23</v>
      </c>
      <c r="O2128">
        <f t="shared" si="99"/>
        <v>3</v>
      </c>
      <c r="P2128" t="str">
        <f t="shared" si="100"/>
        <v>NE</v>
      </c>
      <c r="Q2128" s="4" t="str">
        <f>IFERROR(VLOOKUP(E2128,'Svátky 2023'!B$2:B$14,1,0),"")</f>
        <v/>
      </c>
      <c r="R2128" t="str">
        <f t="shared" si="101"/>
        <v/>
      </c>
    </row>
    <row r="2129" spans="1:18" x14ac:dyDescent="0.25">
      <c r="A2129" s="1" t="s">
        <v>6604</v>
      </c>
      <c r="B2129" s="1" t="s">
        <v>6605</v>
      </c>
      <c r="C2129" s="1" t="s">
        <v>6606</v>
      </c>
      <c r="D2129" s="1" t="s">
        <v>64</v>
      </c>
      <c r="E2129" s="4">
        <v>45028</v>
      </c>
      <c r="F2129" s="8">
        <v>0.43541666666666662</v>
      </c>
      <c r="G2129" s="4">
        <v>45030</v>
      </c>
      <c r="H2129" s="1" t="s">
        <v>796</v>
      </c>
      <c r="I2129" s="1" t="s">
        <v>151</v>
      </c>
      <c r="J2129" s="5">
        <v>3</v>
      </c>
      <c r="K2129" s="5" t="str">
        <f>VLOOKUP(J2129,'Svátky 2023'!A$18:B$20,2,0)</f>
        <v>jiné</v>
      </c>
      <c r="L2129" s="1" t="s">
        <v>21</v>
      </c>
      <c r="M2129" s="1" t="s">
        <v>31</v>
      </c>
      <c r="N2129" s="1" t="s">
        <v>23</v>
      </c>
      <c r="O2129">
        <f t="shared" si="99"/>
        <v>3</v>
      </c>
      <c r="P2129" t="str">
        <f t="shared" si="100"/>
        <v>NE</v>
      </c>
      <c r="Q2129" s="4" t="str">
        <f>IFERROR(VLOOKUP(E2129,'Svátky 2023'!B$2:B$14,1,0),"")</f>
        <v/>
      </c>
      <c r="R2129" t="str">
        <f t="shared" si="101"/>
        <v/>
      </c>
    </row>
    <row r="2130" spans="1:18" x14ac:dyDescent="0.25">
      <c r="A2130" s="1" t="s">
        <v>6607</v>
      </c>
      <c r="B2130" s="1" t="s">
        <v>6608</v>
      </c>
      <c r="C2130" s="1" t="s">
        <v>6609</v>
      </c>
      <c r="D2130" s="1" t="s">
        <v>48</v>
      </c>
      <c r="E2130" s="4">
        <v>45028</v>
      </c>
      <c r="F2130" s="8">
        <v>0.44236111111111115</v>
      </c>
      <c r="G2130" s="4">
        <v>45030</v>
      </c>
      <c r="H2130" s="1" t="s">
        <v>802</v>
      </c>
      <c r="I2130" s="1" t="s">
        <v>51</v>
      </c>
      <c r="J2130" s="5">
        <v>2</v>
      </c>
      <c r="K2130" s="5" t="str">
        <f>VLOOKUP(J2130,'Svátky 2023'!A$18:B$20,2,0)</f>
        <v>plánované</v>
      </c>
      <c r="L2130" s="1" t="s">
        <v>21</v>
      </c>
      <c r="M2130" s="1" t="s">
        <v>22</v>
      </c>
      <c r="N2130" s="1" t="s">
        <v>23</v>
      </c>
      <c r="O2130">
        <f t="shared" si="99"/>
        <v>3</v>
      </c>
      <c r="P2130" t="str">
        <f t="shared" si="100"/>
        <v>NE</v>
      </c>
      <c r="Q2130" s="4" t="str">
        <f>IFERROR(VLOOKUP(E2130,'Svátky 2023'!B$2:B$14,1,0),"")</f>
        <v/>
      </c>
      <c r="R2130" t="str">
        <f t="shared" si="101"/>
        <v/>
      </c>
    </row>
    <row r="2131" spans="1:18" x14ac:dyDescent="0.25">
      <c r="A2131" s="1" t="s">
        <v>6610</v>
      </c>
      <c r="B2131" s="1" t="s">
        <v>6611</v>
      </c>
      <c r="C2131" s="1" t="s">
        <v>6612</v>
      </c>
      <c r="D2131" s="1" t="s">
        <v>48</v>
      </c>
      <c r="E2131" s="4">
        <v>45028</v>
      </c>
      <c r="F2131" s="8">
        <v>0.45069444444444445</v>
      </c>
      <c r="G2131" s="4">
        <v>45030</v>
      </c>
      <c r="H2131" s="1" t="s">
        <v>1209</v>
      </c>
      <c r="I2131" s="1" t="s">
        <v>151</v>
      </c>
      <c r="J2131" s="5">
        <v>3</v>
      </c>
      <c r="K2131" s="5" t="str">
        <f>VLOOKUP(J2131,'Svátky 2023'!A$18:B$20,2,0)</f>
        <v>jiné</v>
      </c>
      <c r="L2131" s="1" t="s">
        <v>21</v>
      </c>
      <c r="M2131" s="1" t="s">
        <v>31</v>
      </c>
      <c r="N2131" s="1" t="s">
        <v>23</v>
      </c>
      <c r="O2131">
        <f t="shared" si="99"/>
        <v>3</v>
      </c>
      <c r="P2131" t="str">
        <f t="shared" si="100"/>
        <v>NE</v>
      </c>
      <c r="Q2131" s="4" t="str">
        <f>IFERROR(VLOOKUP(E2131,'Svátky 2023'!B$2:B$14,1,0),"")</f>
        <v/>
      </c>
      <c r="R2131" t="str">
        <f t="shared" si="101"/>
        <v/>
      </c>
    </row>
    <row r="2132" spans="1:18" x14ac:dyDescent="0.25">
      <c r="A2132" s="1" t="s">
        <v>6613</v>
      </c>
      <c r="B2132" s="1" t="s">
        <v>6614</v>
      </c>
      <c r="C2132" s="1" t="s">
        <v>6615</v>
      </c>
      <c r="D2132" s="1" t="s">
        <v>48</v>
      </c>
      <c r="E2132" s="4">
        <v>45028</v>
      </c>
      <c r="F2132" s="8">
        <v>0.54652777777777783</v>
      </c>
      <c r="G2132" s="4">
        <v>45030</v>
      </c>
      <c r="H2132" s="1" t="s">
        <v>1373</v>
      </c>
      <c r="I2132" s="1" t="s">
        <v>120</v>
      </c>
      <c r="J2132" s="5">
        <v>3</v>
      </c>
      <c r="K2132" s="5" t="str">
        <f>VLOOKUP(J2132,'Svátky 2023'!A$18:B$20,2,0)</f>
        <v>jiné</v>
      </c>
      <c r="L2132" s="1" t="s">
        <v>30</v>
      </c>
      <c r="M2132" s="1" t="s">
        <v>31</v>
      </c>
      <c r="N2132" s="1" t="s">
        <v>23</v>
      </c>
      <c r="O2132">
        <f t="shared" si="99"/>
        <v>3</v>
      </c>
      <c r="P2132" t="str">
        <f t="shared" si="100"/>
        <v>NE</v>
      </c>
      <c r="Q2132" s="4" t="str">
        <f>IFERROR(VLOOKUP(E2132,'Svátky 2023'!B$2:B$14,1,0),"")</f>
        <v/>
      </c>
      <c r="R2132" t="str">
        <f t="shared" si="101"/>
        <v/>
      </c>
    </row>
    <row r="2133" spans="1:18" x14ac:dyDescent="0.25">
      <c r="A2133" s="1" t="s">
        <v>6616</v>
      </c>
      <c r="B2133" s="1" t="s">
        <v>6617</v>
      </c>
      <c r="C2133" s="1" t="s">
        <v>6618</v>
      </c>
      <c r="D2133" s="1" t="s">
        <v>35</v>
      </c>
      <c r="E2133" s="4">
        <v>45028</v>
      </c>
      <c r="F2133" s="8">
        <v>0.54861111111111105</v>
      </c>
      <c r="G2133" s="4">
        <v>45030</v>
      </c>
      <c r="H2133" s="1" t="s">
        <v>1824</v>
      </c>
      <c r="I2133" s="1" t="s">
        <v>120</v>
      </c>
      <c r="J2133" s="5">
        <v>3</v>
      </c>
      <c r="K2133" s="5" t="str">
        <f>VLOOKUP(J2133,'Svátky 2023'!A$18:B$20,2,0)</f>
        <v>jiné</v>
      </c>
      <c r="L2133" s="1" t="s">
        <v>30</v>
      </c>
      <c r="M2133" s="1" t="s">
        <v>31</v>
      </c>
      <c r="N2133" s="1" t="s">
        <v>23</v>
      </c>
      <c r="O2133">
        <f t="shared" si="99"/>
        <v>3</v>
      </c>
      <c r="P2133" t="str">
        <f t="shared" si="100"/>
        <v>NE</v>
      </c>
      <c r="Q2133" s="4" t="str">
        <f>IFERROR(VLOOKUP(E2133,'Svátky 2023'!B$2:B$14,1,0),"")</f>
        <v/>
      </c>
      <c r="R2133" t="str">
        <f t="shared" si="101"/>
        <v/>
      </c>
    </row>
    <row r="2134" spans="1:18" x14ac:dyDescent="0.25">
      <c r="A2134" s="1" t="s">
        <v>6619</v>
      </c>
      <c r="B2134" s="1" t="s">
        <v>6620</v>
      </c>
      <c r="C2134" s="1" t="s">
        <v>6621</v>
      </c>
      <c r="D2134" s="1" t="s">
        <v>48</v>
      </c>
      <c r="E2134" s="4">
        <v>45028</v>
      </c>
      <c r="F2134" s="8">
        <v>0.58402777777777781</v>
      </c>
      <c r="G2134" s="4">
        <v>45030</v>
      </c>
      <c r="H2134" s="1" t="s">
        <v>728</v>
      </c>
      <c r="I2134" s="1" t="s">
        <v>145</v>
      </c>
      <c r="J2134" s="5">
        <v>3</v>
      </c>
      <c r="K2134" s="5" t="str">
        <f>VLOOKUP(J2134,'Svátky 2023'!A$18:B$20,2,0)</f>
        <v>jiné</v>
      </c>
      <c r="L2134" s="1" t="s">
        <v>30</v>
      </c>
      <c r="M2134" s="1" t="s">
        <v>31</v>
      </c>
      <c r="N2134" s="1" t="s">
        <v>23</v>
      </c>
      <c r="O2134">
        <f t="shared" si="99"/>
        <v>3</v>
      </c>
      <c r="P2134" t="str">
        <f t="shared" si="100"/>
        <v>NE</v>
      </c>
      <c r="Q2134" s="4" t="str">
        <f>IFERROR(VLOOKUP(E2134,'Svátky 2023'!B$2:B$14,1,0),"")</f>
        <v/>
      </c>
      <c r="R2134" t="str">
        <f t="shared" si="101"/>
        <v/>
      </c>
    </row>
    <row r="2135" spans="1:18" x14ac:dyDescent="0.25">
      <c r="A2135" s="1" t="s">
        <v>6622</v>
      </c>
      <c r="B2135" s="1" t="s">
        <v>6623</v>
      </c>
      <c r="C2135" s="1" t="s">
        <v>6624</v>
      </c>
      <c r="D2135" s="1" t="s">
        <v>48</v>
      </c>
      <c r="E2135" s="4">
        <v>45028</v>
      </c>
      <c r="F2135" s="8">
        <v>0.58750000000000002</v>
      </c>
      <c r="G2135" s="4">
        <v>45030</v>
      </c>
      <c r="H2135" s="1" t="s">
        <v>861</v>
      </c>
      <c r="I2135" s="1" t="s">
        <v>120</v>
      </c>
      <c r="J2135" s="5">
        <v>3</v>
      </c>
      <c r="K2135" s="5" t="str">
        <f>VLOOKUP(J2135,'Svátky 2023'!A$18:B$20,2,0)</f>
        <v>jiné</v>
      </c>
      <c r="L2135" s="1" t="s">
        <v>30</v>
      </c>
      <c r="M2135" s="1" t="s">
        <v>31</v>
      </c>
      <c r="N2135" s="1" t="s">
        <v>23</v>
      </c>
      <c r="O2135">
        <f t="shared" si="99"/>
        <v>3</v>
      </c>
      <c r="P2135" t="str">
        <f t="shared" si="100"/>
        <v>NE</v>
      </c>
      <c r="Q2135" s="4" t="str">
        <f>IFERROR(VLOOKUP(E2135,'Svátky 2023'!B$2:B$14,1,0),"")</f>
        <v/>
      </c>
      <c r="R2135" t="str">
        <f t="shared" si="101"/>
        <v/>
      </c>
    </row>
    <row r="2136" spans="1:18" x14ac:dyDescent="0.25">
      <c r="A2136" s="1" t="s">
        <v>6625</v>
      </c>
      <c r="B2136" s="1" t="s">
        <v>6626</v>
      </c>
      <c r="C2136" s="1" t="s">
        <v>6627</v>
      </c>
      <c r="D2136" s="1" t="s">
        <v>35</v>
      </c>
      <c r="E2136" s="4">
        <v>45028</v>
      </c>
      <c r="F2136" s="8">
        <v>0.64166666666666672</v>
      </c>
      <c r="G2136" s="4">
        <v>45030</v>
      </c>
      <c r="H2136" s="1" t="s">
        <v>134</v>
      </c>
      <c r="I2136" s="1" t="s">
        <v>38</v>
      </c>
      <c r="J2136" s="5">
        <v>3</v>
      </c>
      <c r="K2136" s="5" t="str">
        <f>VLOOKUP(J2136,'Svátky 2023'!A$18:B$20,2,0)</f>
        <v>jiné</v>
      </c>
      <c r="L2136" s="1" t="s">
        <v>21</v>
      </c>
      <c r="M2136" s="1" t="s">
        <v>22</v>
      </c>
      <c r="N2136" s="1" t="s">
        <v>23</v>
      </c>
      <c r="O2136">
        <f t="shared" si="99"/>
        <v>3</v>
      </c>
      <c r="P2136" t="str">
        <f t="shared" si="100"/>
        <v>ANO</v>
      </c>
      <c r="Q2136" s="4" t="str">
        <f>IFERROR(VLOOKUP(E2136,'Svátky 2023'!B$2:B$14,1,0),"")</f>
        <v/>
      </c>
      <c r="R2136" t="str">
        <f t="shared" si="101"/>
        <v>ANO</v>
      </c>
    </row>
    <row r="2137" spans="1:18" x14ac:dyDescent="0.25">
      <c r="A2137" s="1" t="s">
        <v>6628</v>
      </c>
      <c r="B2137" s="1" t="s">
        <v>6629</v>
      </c>
      <c r="C2137" s="1" t="s">
        <v>6630</v>
      </c>
      <c r="D2137" s="1" t="s">
        <v>48</v>
      </c>
      <c r="E2137" s="4">
        <v>45028</v>
      </c>
      <c r="F2137" s="8">
        <v>0.64930555555555558</v>
      </c>
      <c r="G2137" s="4">
        <v>45030</v>
      </c>
      <c r="H2137" s="1" t="s">
        <v>541</v>
      </c>
      <c r="I2137" s="1" t="s">
        <v>151</v>
      </c>
      <c r="J2137" s="5">
        <v>2</v>
      </c>
      <c r="K2137" s="5" t="str">
        <f>VLOOKUP(J2137,'Svátky 2023'!A$18:B$20,2,0)</f>
        <v>plánované</v>
      </c>
      <c r="L2137" s="1" t="s">
        <v>21</v>
      </c>
      <c r="M2137" s="1" t="s">
        <v>22</v>
      </c>
      <c r="N2137" s="1" t="s">
        <v>23</v>
      </c>
      <c r="O2137">
        <f t="shared" si="99"/>
        <v>3</v>
      </c>
      <c r="P2137" t="str">
        <f t="shared" si="100"/>
        <v>ANO</v>
      </c>
      <c r="Q2137" s="4" t="str">
        <f>IFERROR(VLOOKUP(E2137,'Svátky 2023'!B$2:B$14,1,0),"")</f>
        <v/>
      </c>
      <c r="R2137" t="str">
        <f t="shared" si="101"/>
        <v>ANO</v>
      </c>
    </row>
    <row r="2138" spans="1:18" x14ac:dyDescent="0.25">
      <c r="A2138" s="1" t="s">
        <v>6631</v>
      </c>
      <c r="B2138" s="1" t="s">
        <v>6626</v>
      </c>
      <c r="C2138" s="1" t="s">
        <v>6632</v>
      </c>
      <c r="D2138" s="1" t="s">
        <v>35</v>
      </c>
      <c r="E2138" s="4">
        <v>45028</v>
      </c>
      <c r="F2138" s="8">
        <v>0.65555555555555556</v>
      </c>
      <c r="G2138" s="4">
        <v>45030</v>
      </c>
      <c r="H2138" s="1" t="s">
        <v>1274</v>
      </c>
      <c r="I2138" s="1" t="s">
        <v>44</v>
      </c>
      <c r="J2138" s="5">
        <v>3</v>
      </c>
      <c r="K2138" s="5" t="str">
        <f>VLOOKUP(J2138,'Svátky 2023'!A$18:B$20,2,0)</f>
        <v>jiné</v>
      </c>
      <c r="L2138" s="1" t="s">
        <v>30</v>
      </c>
      <c r="M2138" s="1" t="s">
        <v>31</v>
      </c>
      <c r="N2138" s="1" t="s">
        <v>23</v>
      </c>
      <c r="O2138">
        <f t="shared" si="99"/>
        <v>3</v>
      </c>
      <c r="P2138" t="str">
        <f t="shared" si="100"/>
        <v>ANO</v>
      </c>
      <c r="Q2138" s="4" t="str">
        <f>IFERROR(VLOOKUP(E2138,'Svátky 2023'!B$2:B$14,1,0),"")</f>
        <v/>
      </c>
      <c r="R2138" t="str">
        <f t="shared" si="101"/>
        <v>ANO</v>
      </c>
    </row>
    <row r="2139" spans="1:18" x14ac:dyDescent="0.25">
      <c r="A2139" s="1" t="s">
        <v>6633</v>
      </c>
      <c r="B2139" s="1" t="s">
        <v>6634</v>
      </c>
      <c r="C2139" s="1" t="s">
        <v>6635</v>
      </c>
      <c r="D2139" s="1" t="s">
        <v>48</v>
      </c>
      <c r="E2139" s="4">
        <v>45028</v>
      </c>
      <c r="F2139" s="8">
        <v>0.66805555555555562</v>
      </c>
      <c r="G2139" s="4">
        <v>45030</v>
      </c>
      <c r="H2139" s="1" t="s">
        <v>263</v>
      </c>
      <c r="I2139" s="1" t="s">
        <v>145</v>
      </c>
      <c r="J2139" s="5">
        <v>3</v>
      </c>
      <c r="K2139" s="5" t="str">
        <f>VLOOKUP(J2139,'Svátky 2023'!A$18:B$20,2,0)</f>
        <v>jiné</v>
      </c>
      <c r="L2139" s="1" t="s">
        <v>30</v>
      </c>
      <c r="M2139" s="1" t="s">
        <v>31</v>
      </c>
      <c r="N2139" s="1" t="s">
        <v>23</v>
      </c>
      <c r="O2139">
        <f t="shared" si="99"/>
        <v>3</v>
      </c>
      <c r="P2139" t="str">
        <f t="shared" si="100"/>
        <v>ANO</v>
      </c>
      <c r="Q2139" s="4" t="str">
        <f>IFERROR(VLOOKUP(E2139,'Svátky 2023'!B$2:B$14,1,0),"")</f>
        <v/>
      </c>
      <c r="R2139" t="str">
        <f t="shared" si="101"/>
        <v>ANO</v>
      </c>
    </row>
    <row r="2140" spans="1:18" x14ac:dyDescent="0.25">
      <c r="A2140" s="1" t="s">
        <v>6636</v>
      </c>
      <c r="B2140" s="1" t="s">
        <v>6637</v>
      </c>
      <c r="C2140" s="1" t="s">
        <v>6638</v>
      </c>
      <c r="D2140" s="1" t="s">
        <v>48</v>
      </c>
      <c r="E2140" s="4">
        <v>45029</v>
      </c>
      <c r="F2140" s="8">
        <v>5.2777777777777778E-2</v>
      </c>
      <c r="G2140" s="4">
        <v>45030</v>
      </c>
      <c r="H2140" s="1" t="s">
        <v>1446</v>
      </c>
      <c r="I2140" s="1" t="s">
        <v>38</v>
      </c>
      <c r="J2140" s="5">
        <v>3</v>
      </c>
      <c r="K2140" s="5" t="str">
        <f>VLOOKUP(J2140,'Svátky 2023'!A$18:B$20,2,0)</f>
        <v>jiné</v>
      </c>
      <c r="L2140" s="1" t="s">
        <v>21</v>
      </c>
      <c r="M2140" s="1" t="s">
        <v>22</v>
      </c>
      <c r="N2140" s="1" t="s">
        <v>23</v>
      </c>
      <c r="O2140">
        <f t="shared" si="99"/>
        <v>4</v>
      </c>
      <c r="P2140" t="str">
        <f t="shared" si="100"/>
        <v>ANO</v>
      </c>
      <c r="Q2140" s="4" t="str">
        <f>IFERROR(VLOOKUP(E2140,'Svátky 2023'!B$2:B$14,1,0),"")</f>
        <v/>
      </c>
      <c r="R2140" t="str">
        <f t="shared" si="101"/>
        <v>ANO</v>
      </c>
    </row>
    <row r="2141" spans="1:18" x14ac:dyDescent="0.25">
      <c r="A2141" s="1" t="s">
        <v>6639</v>
      </c>
      <c r="B2141" s="1" t="s">
        <v>6640</v>
      </c>
      <c r="C2141" s="1" t="s">
        <v>6641</v>
      </c>
      <c r="D2141" s="1" t="s">
        <v>48</v>
      </c>
      <c r="E2141" s="4">
        <v>45029</v>
      </c>
      <c r="F2141" s="8">
        <v>8.9583333333333334E-2</v>
      </c>
      <c r="G2141" s="4">
        <v>45030</v>
      </c>
      <c r="H2141" s="1" t="s">
        <v>3143</v>
      </c>
      <c r="I2141" s="1" t="s">
        <v>44</v>
      </c>
      <c r="J2141" s="5">
        <v>3</v>
      </c>
      <c r="K2141" s="5" t="str">
        <f>VLOOKUP(J2141,'Svátky 2023'!A$18:B$20,2,0)</f>
        <v>jiné</v>
      </c>
      <c r="L2141" s="1" t="s">
        <v>30</v>
      </c>
      <c r="M2141" s="1" t="s">
        <v>31</v>
      </c>
      <c r="N2141" s="1" t="s">
        <v>23</v>
      </c>
      <c r="O2141">
        <f t="shared" si="99"/>
        <v>4</v>
      </c>
      <c r="P2141" t="str">
        <f t="shared" si="100"/>
        <v>ANO</v>
      </c>
      <c r="Q2141" s="4" t="str">
        <f>IFERROR(VLOOKUP(E2141,'Svátky 2023'!B$2:B$14,1,0),"")</f>
        <v/>
      </c>
      <c r="R2141" t="str">
        <f t="shared" si="101"/>
        <v>ANO</v>
      </c>
    </row>
    <row r="2142" spans="1:18" x14ac:dyDescent="0.25">
      <c r="A2142" s="1" t="s">
        <v>6642</v>
      </c>
      <c r="B2142" s="1" t="s">
        <v>6643</v>
      </c>
      <c r="C2142" s="1" t="s">
        <v>6644</v>
      </c>
      <c r="D2142" s="1" t="s">
        <v>48</v>
      </c>
      <c r="E2142" s="4">
        <v>45029</v>
      </c>
      <c r="F2142" s="8">
        <v>0.55555555555555558</v>
      </c>
      <c r="G2142" s="4">
        <v>45030</v>
      </c>
      <c r="H2142" s="1" t="s">
        <v>1824</v>
      </c>
      <c r="I2142" s="1" t="s">
        <v>51</v>
      </c>
      <c r="J2142" s="5">
        <v>1</v>
      </c>
      <c r="K2142" s="5" t="str">
        <f>VLOOKUP(J2142,'Svátky 2023'!A$18:B$20,2,0)</f>
        <v>neodkladné</v>
      </c>
      <c r="L2142" s="1" t="s">
        <v>21</v>
      </c>
      <c r="M2142" s="1" t="s">
        <v>22</v>
      </c>
      <c r="N2142" s="1" t="s">
        <v>23</v>
      </c>
      <c r="O2142">
        <f t="shared" si="99"/>
        <v>4</v>
      </c>
      <c r="P2142" t="str">
        <f t="shared" si="100"/>
        <v>NE</v>
      </c>
      <c r="Q2142" s="4" t="str">
        <f>IFERROR(VLOOKUP(E2142,'Svátky 2023'!B$2:B$14,1,0),"")</f>
        <v/>
      </c>
      <c r="R2142" t="str">
        <f t="shared" si="101"/>
        <v/>
      </c>
    </row>
    <row r="2143" spans="1:18" x14ac:dyDescent="0.25">
      <c r="A2143" s="1" t="s">
        <v>6645</v>
      </c>
      <c r="B2143" s="1" t="s">
        <v>6646</v>
      </c>
      <c r="C2143" s="1" t="s">
        <v>6647</v>
      </c>
      <c r="D2143" s="1" t="s">
        <v>100</v>
      </c>
      <c r="E2143" s="4">
        <v>45011</v>
      </c>
      <c r="F2143" s="8">
        <v>0.94652777777777775</v>
      </c>
      <c r="G2143" s="4">
        <v>45031</v>
      </c>
      <c r="H2143" s="1" t="s">
        <v>6648</v>
      </c>
      <c r="I2143" s="1" t="s">
        <v>258</v>
      </c>
      <c r="J2143" s="5">
        <v>3</v>
      </c>
      <c r="K2143" s="5" t="str">
        <f>VLOOKUP(J2143,'Svátky 2023'!A$18:B$20,2,0)</f>
        <v>jiné</v>
      </c>
      <c r="L2143" s="1" t="s">
        <v>21</v>
      </c>
      <c r="M2143" s="1" t="s">
        <v>22</v>
      </c>
      <c r="N2143" s="1" t="s">
        <v>23</v>
      </c>
      <c r="O2143">
        <f t="shared" si="99"/>
        <v>7</v>
      </c>
      <c r="P2143" t="str">
        <f t="shared" si="100"/>
        <v>ANO</v>
      </c>
      <c r="Q2143" s="4" t="str">
        <f>IFERROR(VLOOKUP(E2143,'Svátky 2023'!B$2:B$14,1,0),"")</f>
        <v/>
      </c>
      <c r="R2143" t="str">
        <f t="shared" si="101"/>
        <v>ANO</v>
      </c>
    </row>
    <row r="2144" spans="1:18" x14ac:dyDescent="0.25">
      <c r="A2144" s="1" t="s">
        <v>6649</v>
      </c>
      <c r="B2144" s="1" t="s">
        <v>6650</v>
      </c>
      <c r="C2144" s="1" t="s">
        <v>6651</v>
      </c>
      <c r="D2144" s="1" t="s">
        <v>35</v>
      </c>
      <c r="E2144" s="4">
        <v>45029</v>
      </c>
      <c r="F2144" s="8">
        <v>0.36805555555555558</v>
      </c>
      <c r="G2144" s="4">
        <v>45031</v>
      </c>
      <c r="H2144" s="1" t="s">
        <v>398</v>
      </c>
      <c r="I2144" s="1" t="s">
        <v>151</v>
      </c>
      <c r="J2144" s="5">
        <v>2</v>
      </c>
      <c r="K2144" s="5" t="str">
        <f>VLOOKUP(J2144,'Svátky 2023'!A$18:B$20,2,0)</f>
        <v>plánované</v>
      </c>
      <c r="L2144" s="1" t="s">
        <v>21</v>
      </c>
      <c r="M2144" s="1" t="s">
        <v>22</v>
      </c>
      <c r="N2144" s="1" t="s">
        <v>23</v>
      </c>
      <c r="O2144">
        <f t="shared" si="99"/>
        <v>4</v>
      </c>
      <c r="P2144" t="str">
        <f t="shared" si="100"/>
        <v>NE</v>
      </c>
      <c r="Q2144" s="4" t="str">
        <f>IFERROR(VLOOKUP(E2144,'Svátky 2023'!B$2:B$14,1,0),"")</f>
        <v/>
      </c>
      <c r="R2144" t="str">
        <f t="shared" si="101"/>
        <v/>
      </c>
    </row>
    <row r="2145" spans="1:18" x14ac:dyDescent="0.25">
      <c r="A2145" s="1" t="s">
        <v>6652</v>
      </c>
      <c r="B2145" s="1" t="s">
        <v>6653</v>
      </c>
      <c r="C2145" s="1" t="s">
        <v>6654</v>
      </c>
      <c r="D2145" s="1" t="s">
        <v>48</v>
      </c>
      <c r="E2145" s="4">
        <v>45029</v>
      </c>
      <c r="F2145" s="8">
        <v>0.41875000000000001</v>
      </c>
      <c r="G2145" s="4">
        <v>45031</v>
      </c>
      <c r="H2145" s="1" t="s">
        <v>1408</v>
      </c>
      <c r="I2145" s="1" t="s">
        <v>151</v>
      </c>
      <c r="J2145" s="5">
        <v>2</v>
      </c>
      <c r="K2145" s="5" t="str">
        <f>VLOOKUP(J2145,'Svátky 2023'!A$18:B$20,2,0)</f>
        <v>plánované</v>
      </c>
      <c r="L2145" s="1" t="s">
        <v>21</v>
      </c>
      <c r="M2145" s="1" t="s">
        <v>22</v>
      </c>
      <c r="N2145" s="1" t="s">
        <v>23</v>
      </c>
      <c r="O2145">
        <f t="shared" si="99"/>
        <v>4</v>
      </c>
      <c r="P2145" t="str">
        <f t="shared" si="100"/>
        <v>NE</v>
      </c>
      <c r="Q2145" s="4" t="str">
        <f>IFERROR(VLOOKUP(E2145,'Svátky 2023'!B$2:B$14,1,0),"")</f>
        <v/>
      </c>
      <c r="R2145" t="str">
        <f t="shared" si="101"/>
        <v/>
      </c>
    </row>
    <row r="2146" spans="1:18" x14ac:dyDescent="0.25">
      <c r="A2146" s="1" t="s">
        <v>6655</v>
      </c>
      <c r="B2146" s="1" t="s">
        <v>6656</v>
      </c>
      <c r="C2146" s="1" t="s">
        <v>6657</v>
      </c>
      <c r="D2146" s="1" t="s">
        <v>100</v>
      </c>
      <c r="E2146" s="4">
        <v>45029</v>
      </c>
      <c r="F2146" s="8">
        <v>0.43055555555555558</v>
      </c>
      <c r="G2146" s="4">
        <v>45031</v>
      </c>
      <c r="H2146" s="1" t="s">
        <v>545</v>
      </c>
      <c r="I2146" s="1" t="s">
        <v>151</v>
      </c>
      <c r="J2146" s="5">
        <v>2</v>
      </c>
      <c r="K2146" s="5" t="str">
        <f>VLOOKUP(J2146,'Svátky 2023'!A$18:B$20,2,0)</f>
        <v>plánované</v>
      </c>
      <c r="L2146" s="1" t="s">
        <v>21</v>
      </c>
      <c r="M2146" s="1" t="s">
        <v>22</v>
      </c>
      <c r="N2146" s="1" t="s">
        <v>23</v>
      </c>
      <c r="O2146">
        <f t="shared" si="99"/>
        <v>4</v>
      </c>
      <c r="P2146" t="str">
        <f t="shared" si="100"/>
        <v>NE</v>
      </c>
      <c r="Q2146" s="4" t="str">
        <f>IFERROR(VLOOKUP(E2146,'Svátky 2023'!B$2:B$14,1,0),"")</f>
        <v/>
      </c>
      <c r="R2146" t="str">
        <f t="shared" si="101"/>
        <v/>
      </c>
    </row>
    <row r="2147" spans="1:18" x14ac:dyDescent="0.25">
      <c r="A2147" s="1" t="s">
        <v>6658</v>
      </c>
      <c r="B2147" s="1" t="s">
        <v>6659</v>
      </c>
      <c r="C2147" s="1" t="s">
        <v>6660</v>
      </c>
      <c r="D2147" s="1" t="s">
        <v>64</v>
      </c>
      <c r="E2147" s="4">
        <v>45029</v>
      </c>
      <c r="F2147" s="8">
        <v>0.43124999999999997</v>
      </c>
      <c r="G2147" s="4">
        <v>45031</v>
      </c>
      <c r="H2147" s="1" t="s">
        <v>1232</v>
      </c>
      <c r="I2147" s="1" t="s">
        <v>151</v>
      </c>
      <c r="J2147" s="5">
        <v>2</v>
      </c>
      <c r="K2147" s="5" t="str">
        <f>VLOOKUP(J2147,'Svátky 2023'!A$18:B$20,2,0)</f>
        <v>plánované</v>
      </c>
      <c r="L2147" s="1" t="s">
        <v>21</v>
      </c>
      <c r="M2147" s="1" t="s">
        <v>22</v>
      </c>
      <c r="N2147" s="1" t="s">
        <v>23</v>
      </c>
      <c r="O2147">
        <f t="shared" si="99"/>
        <v>4</v>
      </c>
      <c r="P2147" t="str">
        <f t="shared" si="100"/>
        <v>NE</v>
      </c>
      <c r="Q2147" s="4" t="str">
        <f>IFERROR(VLOOKUP(E2147,'Svátky 2023'!B$2:B$14,1,0),"")</f>
        <v/>
      </c>
      <c r="R2147" t="str">
        <f t="shared" si="101"/>
        <v/>
      </c>
    </row>
    <row r="2148" spans="1:18" x14ac:dyDescent="0.25">
      <c r="A2148" s="1" t="s">
        <v>6661</v>
      </c>
      <c r="B2148" s="1" t="s">
        <v>6662</v>
      </c>
      <c r="C2148" s="1" t="s">
        <v>6663</v>
      </c>
      <c r="D2148" s="1" t="s">
        <v>35</v>
      </c>
      <c r="E2148" s="4">
        <v>45029</v>
      </c>
      <c r="F2148" s="8">
        <v>0.45763888888888887</v>
      </c>
      <c r="G2148" s="4">
        <v>45031</v>
      </c>
      <c r="H2148" s="1" t="s">
        <v>939</v>
      </c>
      <c r="I2148" s="1" t="s">
        <v>151</v>
      </c>
      <c r="J2148" s="5">
        <v>2</v>
      </c>
      <c r="K2148" s="5" t="str">
        <f>VLOOKUP(J2148,'Svátky 2023'!A$18:B$20,2,0)</f>
        <v>plánované</v>
      </c>
      <c r="L2148" s="1" t="s">
        <v>21</v>
      </c>
      <c r="M2148" s="1" t="s">
        <v>22</v>
      </c>
      <c r="N2148" s="1" t="s">
        <v>23</v>
      </c>
      <c r="O2148">
        <f t="shared" si="99"/>
        <v>4</v>
      </c>
      <c r="P2148" t="str">
        <f t="shared" si="100"/>
        <v>NE</v>
      </c>
      <c r="Q2148" s="4" t="str">
        <f>IFERROR(VLOOKUP(E2148,'Svátky 2023'!B$2:B$14,1,0),"")</f>
        <v/>
      </c>
      <c r="R2148" t="str">
        <f t="shared" si="101"/>
        <v/>
      </c>
    </row>
    <row r="2149" spans="1:18" x14ac:dyDescent="0.25">
      <c r="A2149" s="1" t="s">
        <v>6664</v>
      </c>
      <c r="B2149" s="1" t="s">
        <v>6665</v>
      </c>
      <c r="C2149" s="1" t="s">
        <v>6666</v>
      </c>
      <c r="D2149" s="1" t="s">
        <v>64</v>
      </c>
      <c r="E2149" s="4">
        <v>45029</v>
      </c>
      <c r="F2149" s="8">
        <v>0.47013888888888888</v>
      </c>
      <c r="G2149" s="4">
        <v>45031</v>
      </c>
      <c r="H2149" s="1" t="s">
        <v>2680</v>
      </c>
      <c r="I2149" s="1" t="s">
        <v>151</v>
      </c>
      <c r="J2149" s="5">
        <v>2</v>
      </c>
      <c r="K2149" s="5" t="str">
        <f>VLOOKUP(J2149,'Svátky 2023'!A$18:B$20,2,0)</f>
        <v>plánované</v>
      </c>
      <c r="L2149" s="1" t="s">
        <v>21</v>
      </c>
      <c r="M2149" s="1" t="s">
        <v>22</v>
      </c>
      <c r="N2149" s="1" t="s">
        <v>23</v>
      </c>
      <c r="O2149">
        <f t="shared" si="99"/>
        <v>4</v>
      </c>
      <c r="P2149" t="str">
        <f t="shared" si="100"/>
        <v>NE</v>
      </c>
      <c r="Q2149" s="4" t="str">
        <f>IFERROR(VLOOKUP(E2149,'Svátky 2023'!B$2:B$14,1,0),"")</f>
        <v/>
      </c>
      <c r="R2149" t="str">
        <f t="shared" si="101"/>
        <v/>
      </c>
    </row>
    <row r="2150" spans="1:18" x14ac:dyDescent="0.25">
      <c r="A2150" s="1" t="s">
        <v>6667</v>
      </c>
      <c r="B2150" s="1" t="s">
        <v>6668</v>
      </c>
      <c r="C2150" s="1" t="s">
        <v>6669</v>
      </c>
      <c r="D2150" s="1" t="s">
        <v>35</v>
      </c>
      <c r="E2150" s="4">
        <v>45029</v>
      </c>
      <c r="F2150" s="8">
        <v>0.47361111111111115</v>
      </c>
      <c r="G2150" s="4">
        <v>45031</v>
      </c>
      <c r="H2150" s="1" t="s">
        <v>1845</v>
      </c>
      <c r="I2150" s="1" t="s">
        <v>51</v>
      </c>
      <c r="J2150" s="5">
        <v>2</v>
      </c>
      <c r="K2150" s="5" t="str">
        <f>VLOOKUP(J2150,'Svátky 2023'!A$18:B$20,2,0)</f>
        <v>plánované</v>
      </c>
      <c r="L2150" s="1" t="s">
        <v>21</v>
      </c>
      <c r="M2150" s="1" t="s">
        <v>22</v>
      </c>
      <c r="N2150" s="1" t="s">
        <v>23</v>
      </c>
      <c r="O2150">
        <f t="shared" si="99"/>
        <v>4</v>
      </c>
      <c r="P2150" t="str">
        <f t="shared" si="100"/>
        <v>NE</v>
      </c>
      <c r="Q2150" s="4" t="str">
        <f>IFERROR(VLOOKUP(E2150,'Svátky 2023'!B$2:B$14,1,0),"")</f>
        <v/>
      </c>
      <c r="R2150" t="str">
        <f t="shared" si="101"/>
        <v/>
      </c>
    </row>
    <row r="2151" spans="1:18" x14ac:dyDescent="0.25">
      <c r="A2151" s="1" t="s">
        <v>6670</v>
      </c>
      <c r="B2151" s="1" t="s">
        <v>6671</v>
      </c>
      <c r="C2151" s="1" t="s">
        <v>6672</v>
      </c>
      <c r="D2151" s="1" t="s">
        <v>35</v>
      </c>
      <c r="E2151" s="4">
        <v>45029</v>
      </c>
      <c r="F2151" s="8">
        <v>0.48125000000000001</v>
      </c>
      <c r="G2151" s="4">
        <v>45031</v>
      </c>
      <c r="H2151" s="1" t="s">
        <v>6673</v>
      </c>
      <c r="I2151" s="1" t="s">
        <v>120</v>
      </c>
      <c r="J2151" s="5">
        <v>3</v>
      </c>
      <c r="K2151" s="5" t="str">
        <f>VLOOKUP(J2151,'Svátky 2023'!A$18:B$20,2,0)</f>
        <v>jiné</v>
      </c>
      <c r="L2151" s="1" t="s">
        <v>30</v>
      </c>
      <c r="M2151" s="1" t="s">
        <v>31</v>
      </c>
      <c r="N2151" s="1" t="s">
        <v>23</v>
      </c>
      <c r="O2151">
        <f t="shared" si="99"/>
        <v>4</v>
      </c>
      <c r="P2151" t="str">
        <f t="shared" si="100"/>
        <v>NE</v>
      </c>
      <c r="Q2151" s="4" t="str">
        <f>IFERROR(VLOOKUP(E2151,'Svátky 2023'!B$2:B$14,1,0),"")</f>
        <v/>
      </c>
      <c r="R2151" t="str">
        <f t="shared" si="101"/>
        <v/>
      </c>
    </row>
    <row r="2152" spans="1:18" x14ac:dyDescent="0.25">
      <c r="A2152" s="1" t="s">
        <v>6674</v>
      </c>
      <c r="B2152" s="1" t="s">
        <v>6675</v>
      </c>
      <c r="C2152" s="1" t="s">
        <v>6676</v>
      </c>
      <c r="D2152" s="1" t="s">
        <v>35</v>
      </c>
      <c r="E2152" s="4">
        <v>45029</v>
      </c>
      <c r="F2152" s="8">
        <v>0.48541666666666666</v>
      </c>
      <c r="G2152" s="4">
        <v>45031</v>
      </c>
      <c r="H2152" s="1" t="s">
        <v>1845</v>
      </c>
      <c r="I2152" s="1" t="s">
        <v>51</v>
      </c>
      <c r="J2152" s="5">
        <v>2</v>
      </c>
      <c r="K2152" s="5" t="str">
        <f>VLOOKUP(J2152,'Svátky 2023'!A$18:B$20,2,0)</f>
        <v>plánované</v>
      </c>
      <c r="L2152" s="1" t="s">
        <v>21</v>
      </c>
      <c r="M2152" s="1" t="s">
        <v>22</v>
      </c>
      <c r="N2152" s="1" t="s">
        <v>23</v>
      </c>
      <c r="O2152">
        <f t="shared" si="99"/>
        <v>4</v>
      </c>
      <c r="P2152" t="str">
        <f t="shared" si="100"/>
        <v>NE</v>
      </c>
      <c r="Q2152" s="4" t="str">
        <f>IFERROR(VLOOKUP(E2152,'Svátky 2023'!B$2:B$14,1,0),"")</f>
        <v/>
      </c>
      <c r="R2152" t="str">
        <f t="shared" si="101"/>
        <v/>
      </c>
    </row>
    <row r="2153" spans="1:18" x14ac:dyDescent="0.25">
      <c r="A2153" s="1" t="s">
        <v>6677</v>
      </c>
      <c r="B2153" s="1" t="s">
        <v>6678</v>
      </c>
      <c r="C2153" s="1" t="s">
        <v>6679</v>
      </c>
      <c r="D2153" s="1" t="s">
        <v>48</v>
      </c>
      <c r="E2153" s="4">
        <v>45029</v>
      </c>
      <c r="F2153" s="8">
        <v>0.51041666666666663</v>
      </c>
      <c r="G2153" s="4">
        <v>45031</v>
      </c>
      <c r="H2153" s="1" t="s">
        <v>2555</v>
      </c>
      <c r="I2153" s="1" t="s">
        <v>145</v>
      </c>
      <c r="J2153" s="5">
        <v>3</v>
      </c>
      <c r="K2153" s="5" t="str">
        <f>VLOOKUP(J2153,'Svátky 2023'!A$18:B$20,2,0)</f>
        <v>jiné</v>
      </c>
      <c r="L2153" s="1" t="s">
        <v>30</v>
      </c>
      <c r="M2153" s="1" t="s">
        <v>31</v>
      </c>
      <c r="N2153" s="1" t="s">
        <v>23</v>
      </c>
      <c r="O2153">
        <f t="shared" si="99"/>
        <v>4</v>
      </c>
      <c r="P2153" t="str">
        <f t="shared" si="100"/>
        <v>NE</v>
      </c>
      <c r="Q2153" s="4" t="str">
        <f>IFERROR(VLOOKUP(E2153,'Svátky 2023'!B$2:B$14,1,0),"")</f>
        <v/>
      </c>
      <c r="R2153" t="str">
        <f t="shared" si="101"/>
        <v/>
      </c>
    </row>
    <row r="2154" spans="1:18" x14ac:dyDescent="0.25">
      <c r="A2154" s="1" t="s">
        <v>6680</v>
      </c>
      <c r="B2154" s="1" t="s">
        <v>6681</v>
      </c>
      <c r="C2154" s="1" t="s">
        <v>6682</v>
      </c>
      <c r="D2154" s="1" t="s">
        <v>64</v>
      </c>
      <c r="E2154" s="4">
        <v>45029</v>
      </c>
      <c r="F2154" s="8">
        <v>0.51527777777777783</v>
      </c>
      <c r="G2154" s="4">
        <v>45031</v>
      </c>
      <c r="H2154" s="1" t="s">
        <v>2452</v>
      </c>
      <c r="I2154" s="1" t="s">
        <v>145</v>
      </c>
      <c r="J2154" s="5">
        <v>3</v>
      </c>
      <c r="K2154" s="5" t="str">
        <f>VLOOKUP(J2154,'Svátky 2023'!A$18:B$20,2,0)</f>
        <v>jiné</v>
      </c>
      <c r="L2154" s="1" t="s">
        <v>30</v>
      </c>
      <c r="M2154" s="1" t="s">
        <v>31</v>
      </c>
      <c r="N2154" s="1" t="s">
        <v>23</v>
      </c>
      <c r="O2154">
        <f t="shared" si="99"/>
        <v>4</v>
      </c>
      <c r="P2154" t="str">
        <f t="shared" si="100"/>
        <v>NE</v>
      </c>
      <c r="Q2154" s="4" t="str">
        <f>IFERROR(VLOOKUP(E2154,'Svátky 2023'!B$2:B$14,1,0),"")</f>
        <v/>
      </c>
      <c r="R2154" t="str">
        <f t="shared" si="101"/>
        <v/>
      </c>
    </row>
    <row r="2155" spans="1:18" x14ac:dyDescent="0.25">
      <c r="A2155" s="1" t="s">
        <v>6683</v>
      </c>
      <c r="B2155" s="1" t="s">
        <v>6684</v>
      </c>
      <c r="C2155" s="1" t="s">
        <v>6685</v>
      </c>
      <c r="D2155" s="1" t="s">
        <v>100</v>
      </c>
      <c r="E2155" s="4">
        <v>45029</v>
      </c>
      <c r="F2155" s="8">
        <v>0.52430555555555558</v>
      </c>
      <c r="G2155" s="4">
        <v>45031</v>
      </c>
      <c r="H2155" s="1" t="s">
        <v>201</v>
      </c>
      <c r="I2155" s="1" t="s">
        <v>145</v>
      </c>
      <c r="J2155" s="5">
        <v>3</v>
      </c>
      <c r="K2155" s="5" t="str">
        <f>VLOOKUP(J2155,'Svátky 2023'!A$18:B$20,2,0)</f>
        <v>jiné</v>
      </c>
      <c r="L2155" s="1" t="s">
        <v>30</v>
      </c>
      <c r="M2155" s="1" t="s">
        <v>31</v>
      </c>
      <c r="N2155" s="1" t="s">
        <v>23</v>
      </c>
      <c r="O2155">
        <f t="shared" si="99"/>
        <v>4</v>
      </c>
      <c r="P2155" t="str">
        <f t="shared" si="100"/>
        <v>NE</v>
      </c>
      <c r="Q2155" s="4" t="str">
        <f>IFERROR(VLOOKUP(E2155,'Svátky 2023'!B$2:B$14,1,0),"")</f>
        <v/>
      </c>
      <c r="R2155" t="str">
        <f t="shared" si="101"/>
        <v/>
      </c>
    </row>
    <row r="2156" spans="1:18" x14ac:dyDescent="0.25">
      <c r="A2156" s="1" t="s">
        <v>6686</v>
      </c>
      <c r="B2156" s="1" t="s">
        <v>4648</v>
      </c>
      <c r="C2156" s="1" t="s">
        <v>4649</v>
      </c>
      <c r="D2156" s="1" t="s">
        <v>48</v>
      </c>
      <c r="E2156" s="4">
        <v>45029</v>
      </c>
      <c r="F2156" s="8">
        <v>0.55138888888888882</v>
      </c>
      <c r="G2156" s="4">
        <v>45031</v>
      </c>
      <c r="H2156" s="1" t="s">
        <v>1845</v>
      </c>
      <c r="I2156" s="1" t="s">
        <v>51</v>
      </c>
      <c r="J2156" s="5">
        <v>2</v>
      </c>
      <c r="K2156" s="5" t="str">
        <f>VLOOKUP(J2156,'Svátky 2023'!A$18:B$20,2,0)</f>
        <v>plánované</v>
      </c>
      <c r="L2156" s="1" t="s">
        <v>21</v>
      </c>
      <c r="M2156" s="1" t="s">
        <v>22</v>
      </c>
      <c r="N2156" s="1" t="s">
        <v>23</v>
      </c>
      <c r="O2156">
        <f t="shared" si="99"/>
        <v>4</v>
      </c>
      <c r="P2156" t="str">
        <f t="shared" si="100"/>
        <v>NE</v>
      </c>
      <c r="Q2156" s="4" t="str">
        <f>IFERROR(VLOOKUP(E2156,'Svátky 2023'!B$2:B$14,1,0),"")</f>
        <v/>
      </c>
      <c r="R2156" t="str">
        <f t="shared" si="101"/>
        <v/>
      </c>
    </row>
    <row r="2157" spans="1:18" x14ac:dyDescent="0.25">
      <c r="A2157" s="1" t="s">
        <v>6687</v>
      </c>
      <c r="B2157" s="1" t="s">
        <v>5050</v>
      </c>
      <c r="C2157" s="1" t="s">
        <v>5051</v>
      </c>
      <c r="D2157" s="1" t="s">
        <v>100</v>
      </c>
      <c r="E2157" s="4">
        <v>45029</v>
      </c>
      <c r="F2157" s="8">
        <v>0.57013888888888886</v>
      </c>
      <c r="G2157" s="4">
        <v>45031</v>
      </c>
      <c r="H2157" s="1" t="s">
        <v>3660</v>
      </c>
      <c r="I2157" s="1" t="s">
        <v>120</v>
      </c>
      <c r="J2157" s="5">
        <v>3</v>
      </c>
      <c r="K2157" s="5" t="str">
        <f>VLOOKUP(J2157,'Svátky 2023'!A$18:B$20,2,0)</f>
        <v>jiné</v>
      </c>
      <c r="L2157" s="1" t="s">
        <v>30</v>
      </c>
      <c r="M2157" s="1" t="s">
        <v>31</v>
      </c>
      <c r="N2157" s="1" t="s">
        <v>23</v>
      </c>
      <c r="O2157">
        <f t="shared" si="99"/>
        <v>4</v>
      </c>
      <c r="P2157" t="str">
        <f t="shared" si="100"/>
        <v>NE</v>
      </c>
      <c r="Q2157" s="4" t="str">
        <f>IFERROR(VLOOKUP(E2157,'Svátky 2023'!B$2:B$14,1,0),"")</f>
        <v/>
      </c>
      <c r="R2157" t="str">
        <f t="shared" si="101"/>
        <v/>
      </c>
    </row>
    <row r="2158" spans="1:18" x14ac:dyDescent="0.25">
      <c r="A2158" s="1" t="s">
        <v>6688</v>
      </c>
      <c r="B2158" s="1" t="s">
        <v>6689</v>
      </c>
      <c r="C2158" s="1" t="s">
        <v>6690</v>
      </c>
      <c r="D2158" s="1" t="s">
        <v>35</v>
      </c>
      <c r="E2158" s="4">
        <v>45029</v>
      </c>
      <c r="F2158" s="8">
        <v>0.81736111111111109</v>
      </c>
      <c r="G2158" s="4">
        <v>45031</v>
      </c>
      <c r="H2158" s="1" t="s">
        <v>6691</v>
      </c>
      <c r="I2158" s="1" t="s">
        <v>51</v>
      </c>
      <c r="J2158" s="5">
        <v>1</v>
      </c>
      <c r="K2158" s="5" t="str">
        <f>VLOOKUP(J2158,'Svátky 2023'!A$18:B$20,2,0)</f>
        <v>neodkladné</v>
      </c>
      <c r="L2158" s="1" t="s">
        <v>21</v>
      </c>
      <c r="M2158" s="1" t="s">
        <v>22</v>
      </c>
      <c r="N2158" s="1" t="s">
        <v>23</v>
      </c>
      <c r="O2158">
        <f t="shared" si="99"/>
        <v>4</v>
      </c>
      <c r="P2158" t="str">
        <f t="shared" si="100"/>
        <v>ANO</v>
      </c>
      <c r="Q2158" s="4" t="str">
        <f>IFERROR(VLOOKUP(E2158,'Svátky 2023'!B$2:B$14,1,0),"")</f>
        <v/>
      </c>
      <c r="R2158" t="str">
        <f t="shared" si="101"/>
        <v>ANO</v>
      </c>
    </row>
    <row r="2159" spans="1:18" x14ac:dyDescent="0.25">
      <c r="A2159" s="1" t="s">
        <v>6692</v>
      </c>
      <c r="B2159" s="1" t="s">
        <v>6693</v>
      </c>
      <c r="C2159" s="1" t="s">
        <v>6694</v>
      </c>
      <c r="D2159" s="1" t="s">
        <v>35</v>
      </c>
      <c r="E2159" s="4">
        <v>45029</v>
      </c>
      <c r="F2159" s="8">
        <v>0.82986111111111116</v>
      </c>
      <c r="G2159" s="4">
        <v>45031</v>
      </c>
      <c r="H2159" s="1" t="s">
        <v>1445</v>
      </c>
      <c r="I2159" s="1" t="s">
        <v>120</v>
      </c>
      <c r="J2159" s="5">
        <v>3</v>
      </c>
      <c r="K2159" s="5" t="str">
        <f>VLOOKUP(J2159,'Svátky 2023'!A$18:B$20,2,0)</f>
        <v>jiné</v>
      </c>
      <c r="L2159" s="1" t="s">
        <v>30</v>
      </c>
      <c r="M2159" s="1" t="s">
        <v>31</v>
      </c>
      <c r="N2159" s="1" t="s">
        <v>23</v>
      </c>
      <c r="O2159">
        <f t="shared" si="99"/>
        <v>4</v>
      </c>
      <c r="P2159" t="str">
        <f t="shared" si="100"/>
        <v>ANO</v>
      </c>
      <c r="Q2159" s="4" t="str">
        <f>IFERROR(VLOOKUP(E2159,'Svátky 2023'!B$2:B$14,1,0),"")</f>
        <v/>
      </c>
      <c r="R2159" t="str">
        <f t="shared" si="101"/>
        <v>ANO</v>
      </c>
    </row>
    <row r="2160" spans="1:18" x14ac:dyDescent="0.25">
      <c r="A2160" s="1" t="s">
        <v>6695</v>
      </c>
      <c r="B2160" s="1" t="s">
        <v>6696</v>
      </c>
      <c r="C2160" s="1" t="s">
        <v>6697</v>
      </c>
      <c r="D2160" s="1" t="s">
        <v>64</v>
      </c>
      <c r="E2160" s="4">
        <v>45022</v>
      </c>
      <c r="F2160" s="8">
        <v>0.65347222222222223</v>
      </c>
      <c r="G2160" s="4">
        <v>45032</v>
      </c>
      <c r="H2160" s="1" t="s">
        <v>813</v>
      </c>
      <c r="I2160" s="1" t="s">
        <v>51</v>
      </c>
      <c r="J2160" s="5">
        <v>1</v>
      </c>
      <c r="K2160" s="5" t="str">
        <f>VLOOKUP(J2160,'Svátky 2023'!A$18:B$20,2,0)</f>
        <v>neodkladné</v>
      </c>
      <c r="L2160" s="1" t="s">
        <v>21</v>
      </c>
      <c r="M2160" s="1" t="s">
        <v>22</v>
      </c>
      <c r="N2160" s="1" t="s">
        <v>23</v>
      </c>
      <c r="O2160">
        <f t="shared" si="99"/>
        <v>4</v>
      </c>
      <c r="P2160" t="str">
        <f t="shared" si="100"/>
        <v>ANO</v>
      </c>
      <c r="Q2160" s="4" t="str">
        <f>IFERROR(VLOOKUP(E2160,'Svátky 2023'!B$2:B$14,1,0),"")</f>
        <v/>
      </c>
      <c r="R2160" t="str">
        <f t="shared" si="101"/>
        <v>ANO</v>
      </c>
    </row>
    <row r="2161" spans="1:18" x14ac:dyDescent="0.25">
      <c r="A2161" s="1" t="s">
        <v>6698</v>
      </c>
      <c r="B2161" s="1" t="s">
        <v>6699</v>
      </c>
      <c r="C2161" s="1" t="s">
        <v>6700</v>
      </c>
      <c r="D2161" s="1" t="s">
        <v>64</v>
      </c>
      <c r="E2161" s="4">
        <v>45022</v>
      </c>
      <c r="F2161" s="8">
        <v>0.66527777777777775</v>
      </c>
      <c r="G2161" s="4">
        <v>45032</v>
      </c>
      <c r="H2161" s="1" t="s">
        <v>555</v>
      </c>
      <c r="I2161" s="1" t="s">
        <v>120</v>
      </c>
      <c r="J2161" s="5">
        <v>3</v>
      </c>
      <c r="K2161" s="5" t="str">
        <f>VLOOKUP(J2161,'Svátky 2023'!A$18:B$20,2,0)</f>
        <v>jiné</v>
      </c>
      <c r="L2161" s="1" t="s">
        <v>30</v>
      </c>
      <c r="M2161" s="1" t="s">
        <v>31</v>
      </c>
      <c r="N2161" s="1" t="s">
        <v>23</v>
      </c>
      <c r="O2161">
        <f t="shared" si="99"/>
        <v>4</v>
      </c>
      <c r="P2161" t="str">
        <f t="shared" si="100"/>
        <v>ANO</v>
      </c>
      <c r="Q2161" s="4" t="str">
        <f>IFERROR(VLOOKUP(E2161,'Svátky 2023'!B$2:B$14,1,0),"")</f>
        <v/>
      </c>
      <c r="R2161" t="str">
        <f t="shared" si="101"/>
        <v>ANO</v>
      </c>
    </row>
    <row r="2162" spans="1:18" x14ac:dyDescent="0.25">
      <c r="A2162" s="1" t="s">
        <v>6701</v>
      </c>
      <c r="B2162" s="1" t="s">
        <v>679</v>
      </c>
      <c r="C2162" s="1" t="s">
        <v>680</v>
      </c>
      <c r="D2162" s="1" t="s">
        <v>35</v>
      </c>
      <c r="E2162" s="4">
        <v>45026</v>
      </c>
      <c r="F2162" s="8">
        <v>0.50069444444444444</v>
      </c>
      <c r="G2162" s="4">
        <v>45032</v>
      </c>
      <c r="H2162" s="1" t="s">
        <v>2498</v>
      </c>
      <c r="I2162" s="1" t="s">
        <v>258</v>
      </c>
      <c r="J2162" s="5">
        <v>1</v>
      </c>
      <c r="K2162" s="5" t="str">
        <f>VLOOKUP(J2162,'Svátky 2023'!A$18:B$20,2,0)</f>
        <v>neodkladné</v>
      </c>
      <c r="L2162" s="1" t="s">
        <v>21</v>
      </c>
      <c r="M2162" s="1" t="s">
        <v>22</v>
      </c>
      <c r="N2162" s="1" t="s">
        <v>23</v>
      </c>
      <c r="O2162">
        <f t="shared" si="99"/>
        <v>1</v>
      </c>
      <c r="P2162" t="str">
        <f t="shared" si="100"/>
        <v>NE</v>
      </c>
      <c r="Q2162" s="4">
        <f>IFERROR(VLOOKUP(E2162,'Svátky 2023'!B$2:B$14,1,0),"")</f>
        <v>45026</v>
      </c>
      <c r="R2162" t="str">
        <f t="shared" si="101"/>
        <v>ANO</v>
      </c>
    </row>
    <row r="2163" spans="1:18" x14ac:dyDescent="0.25">
      <c r="A2163" s="1" t="s">
        <v>6702</v>
      </c>
      <c r="B2163" s="1" t="s">
        <v>6703</v>
      </c>
      <c r="C2163" s="1" t="s">
        <v>6704</v>
      </c>
      <c r="D2163" s="1" t="s">
        <v>48</v>
      </c>
      <c r="E2163" s="4">
        <v>45029</v>
      </c>
      <c r="F2163" s="8">
        <v>0.38541666666666669</v>
      </c>
      <c r="G2163" s="4">
        <v>45032</v>
      </c>
      <c r="H2163" s="1" t="s">
        <v>248</v>
      </c>
      <c r="I2163" s="1" t="s">
        <v>51</v>
      </c>
      <c r="J2163" s="5">
        <v>2</v>
      </c>
      <c r="K2163" s="5" t="str">
        <f>VLOOKUP(J2163,'Svátky 2023'!A$18:B$20,2,0)</f>
        <v>plánované</v>
      </c>
      <c r="L2163" s="1" t="s">
        <v>21</v>
      </c>
      <c r="M2163" s="1" t="s">
        <v>22</v>
      </c>
      <c r="N2163" s="1" t="s">
        <v>23</v>
      </c>
      <c r="O2163">
        <f t="shared" si="99"/>
        <v>4</v>
      </c>
      <c r="P2163" t="str">
        <f t="shared" si="100"/>
        <v>NE</v>
      </c>
      <c r="Q2163" s="4" t="str">
        <f>IFERROR(VLOOKUP(E2163,'Svátky 2023'!B$2:B$14,1,0),"")</f>
        <v/>
      </c>
      <c r="R2163" t="str">
        <f t="shared" si="101"/>
        <v/>
      </c>
    </row>
    <row r="2164" spans="1:18" x14ac:dyDescent="0.25">
      <c r="A2164" s="1" t="s">
        <v>6705</v>
      </c>
      <c r="B2164" s="1" t="s">
        <v>6706</v>
      </c>
      <c r="C2164" s="1" t="s">
        <v>6707</v>
      </c>
      <c r="D2164" s="1" t="s">
        <v>64</v>
      </c>
      <c r="E2164" s="4">
        <v>45029</v>
      </c>
      <c r="F2164" s="8">
        <v>0.44861111111111113</v>
      </c>
      <c r="G2164" s="4">
        <v>45032</v>
      </c>
      <c r="H2164" s="1" t="s">
        <v>1292</v>
      </c>
      <c r="I2164" s="1" t="s">
        <v>51</v>
      </c>
      <c r="J2164" s="5">
        <v>2</v>
      </c>
      <c r="K2164" s="5" t="str">
        <f>VLOOKUP(J2164,'Svátky 2023'!A$18:B$20,2,0)</f>
        <v>plánované</v>
      </c>
      <c r="L2164" s="1" t="s">
        <v>21</v>
      </c>
      <c r="M2164" s="1" t="s">
        <v>22</v>
      </c>
      <c r="N2164" s="1" t="s">
        <v>23</v>
      </c>
      <c r="O2164">
        <f t="shared" si="99"/>
        <v>4</v>
      </c>
      <c r="P2164" t="str">
        <f t="shared" si="100"/>
        <v>NE</v>
      </c>
      <c r="Q2164" s="4" t="str">
        <f>IFERROR(VLOOKUP(E2164,'Svátky 2023'!B$2:B$14,1,0),"")</f>
        <v/>
      </c>
      <c r="R2164" t="str">
        <f t="shared" si="101"/>
        <v/>
      </c>
    </row>
    <row r="2165" spans="1:18" x14ac:dyDescent="0.25">
      <c r="A2165" s="1" t="s">
        <v>6708</v>
      </c>
      <c r="B2165" s="1" t="s">
        <v>753</v>
      </c>
      <c r="C2165" s="1" t="s">
        <v>754</v>
      </c>
      <c r="D2165" s="1" t="s">
        <v>48</v>
      </c>
      <c r="E2165" s="4">
        <v>45029</v>
      </c>
      <c r="F2165" s="8">
        <v>0.46249999999999997</v>
      </c>
      <c r="G2165" s="4">
        <v>45032</v>
      </c>
      <c r="H2165" s="1" t="s">
        <v>1074</v>
      </c>
      <c r="I2165" s="1" t="s">
        <v>258</v>
      </c>
      <c r="J2165" s="5">
        <v>2</v>
      </c>
      <c r="K2165" s="5" t="str">
        <f>VLOOKUP(J2165,'Svátky 2023'!A$18:B$20,2,0)</f>
        <v>plánované</v>
      </c>
      <c r="L2165" s="1" t="s">
        <v>21</v>
      </c>
      <c r="M2165" s="1" t="s">
        <v>22</v>
      </c>
      <c r="N2165" s="1" t="s">
        <v>23</v>
      </c>
      <c r="O2165">
        <f t="shared" si="99"/>
        <v>4</v>
      </c>
      <c r="P2165" t="str">
        <f t="shared" si="100"/>
        <v>NE</v>
      </c>
      <c r="Q2165" s="4" t="str">
        <f>IFERROR(VLOOKUP(E2165,'Svátky 2023'!B$2:B$14,1,0),"")</f>
        <v/>
      </c>
      <c r="R2165" t="str">
        <f t="shared" si="101"/>
        <v/>
      </c>
    </row>
    <row r="2166" spans="1:18" x14ac:dyDescent="0.25">
      <c r="A2166" s="1" t="s">
        <v>6709</v>
      </c>
      <c r="B2166" s="1" t="s">
        <v>6710</v>
      </c>
      <c r="C2166" s="1" t="s">
        <v>6711</v>
      </c>
      <c r="D2166" s="1" t="s">
        <v>48</v>
      </c>
      <c r="E2166" s="4">
        <v>45029</v>
      </c>
      <c r="F2166" s="8">
        <v>0.47916666666666669</v>
      </c>
      <c r="G2166" s="4">
        <v>45032</v>
      </c>
      <c r="H2166" s="1" t="s">
        <v>3454</v>
      </c>
      <c r="I2166" s="1" t="s">
        <v>151</v>
      </c>
      <c r="J2166" s="5">
        <v>2</v>
      </c>
      <c r="K2166" s="5" t="str">
        <f>VLOOKUP(J2166,'Svátky 2023'!A$18:B$20,2,0)</f>
        <v>plánované</v>
      </c>
      <c r="L2166" s="1" t="s">
        <v>21</v>
      </c>
      <c r="M2166" s="1" t="s">
        <v>22</v>
      </c>
      <c r="N2166" s="1" t="s">
        <v>23</v>
      </c>
      <c r="O2166">
        <f t="shared" si="99"/>
        <v>4</v>
      </c>
      <c r="P2166" t="str">
        <f t="shared" si="100"/>
        <v>NE</v>
      </c>
      <c r="Q2166" s="4" t="str">
        <f>IFERROR(VLOOKUP(E2166,'Svátky 2023'!B$2:B$14,1,0),"")</f>
        <v/>
      </c>
      <c r="R2166" t="str">
        <f t="shared" si="101"/>
        <v/>
      </c>
    </row>
    <row r="2167" spans="1:18" x14ac:dyDescent="0.25">
      <c r="A2167" s="1" t="s">
        <v>6712</v>
      </c>
      <c r="B2167" s="1" t="s">
        <v>6713</v>
      </c>
      <c r="C2167" s="1" t="s">
        <v>6714</v>
      </c>
      <c r="D2167" s="1" t="s">
        <v>48</v>
      </c>
      <c r="E2167" s="4">
        <v>45029</v>
      </c>
      <c r="F2167" s="8">
        <v>0.52361111111111114</v>
      </c>
      <c r="G2167" s="4">
        <v>45032</v>
      </c>
      <c r="H2167" s="1" t="s">
        <v>1104</v>
      </c>
      <c r="I2167" s="1" t="s">
        <v>145</v>
      </c>
      <c r="J2167" s="5">
        <v>3</v>
      </c>
      <c r="K2167" s="5" t="str">
        <f>VLOOKUP(J2167,'Svátky 2023'!A$18:B$20,2,0)</f>
        <v>jiné</v>
      </c>
      <c r="L2167" s="1" t="s">
        <v>30</v>
      </c>
      <c r="M2167" s="1" t="s">
        <v>31</v>
      </c>
      <c r="N2167" s="1" t="s">
        <v>23</v>
      </c>
      <c r="O2167">
        <f t="shared" si="99"/>
        <v>4</v>
      </c>
      <c r="P2167" t="str">
        <f t="shared" si="100"/>
        <v>NE</v>
      </c>
      <c r="Q2167" s="4" t="str">
        <f>IFERROR(VLOOKUP(E2167,'Svátky 2023'!B$2:B$14,1,0),"")</f>
        <v/>
      </c>
      <c r="R2167" t="str">
        <f t="shared" si="101"/>
        <v/>
      </c>
    </row>
    <row r="2168" spans="1:18" x14ac:dyDescent="0.25">
      <c r="A2168" s="1" t="s">
        <v>6715</v>
      </c>
      <c r="B2168" s="1" t="s">
        <v>6716</v>
      </c>
      <c r="C2168" s="1" t="s">
        <v>6717</v>
      </c>
      <c r="D2168" s="1" t="s">
        <v>64</v>
      </c>
      <c r="E2168" s="4">
        <v>45029</v>
      </c>
      <c r="F2168" s="8">
        <v>0.54722222222222217</v>
      </c>
      <c r="G2168" s="4">
        <v>45032</v>
      </c>
      <c r="H2168" s="1" t="s">
        <v>1992</v>
      </c>
      <c r="I2168" s="1" t="s">
        <v>120</v>
      </c>
      <c r="J2168" s="5">
        <v>3</v>
      </c>
      <c r="K2168" s="5" t="str">
        <f>VLOOKUP(J2168,'Svátky 2023'!A$18:B$20,2,0)</f>
        <v>jiné</v>
      </c>
      <c r="L2168" s="1" t="s">
        <v>30</v>
      </c>
      <c r="M2168" s="1" t="s">
        <v>31</v>
      </c>
      <c r="N2168" s="1" t="s">
        <v>23</v>
      </c>
      <c r="O2168">
        <f t="shared" si="99"/>
        <v>4</v>
      </c>
      <c r="P2168" t="str">
        <f t="shared" si="100"/>
        <v>NE</v>
      </c>
      <c r="Q2168" s="4" t="str">
        <f>IFERROR(VLOOKUP(E2168,'Svátky 2023'!B$2:B$14,1,0),"")</f>
        <v/>
      </c>
      <c r="R2168" t="str">
        <f t="shared" si="101"/>
        <v/>
      </c>
    </row>
    <row r="2169" spans="1:18" x14ac:dyDescent="0.25">
      <c r="A2169" s="1" t="s">
        <v>6718</v>
      </c>
      <c r="B2169" s="1" t="s">
        <v>6719</v>
      </c>
      <c r="C2169" s="1" t="s">
        <v>6720</v>
      </c>
      <c r="D2169" s="1" t="s">
        <v>48</v>
      </c>
      <c r="E2169" s="4">
        <v>45029</v>
      </c>
      <c r="F2169" s="8">
        <v>0.54791666666666672</v>
      </c>
      <c r="G2169" s="4">
        <v>45032</v>
      </c>
      <c r="H2169" s="1" t="s">
        <v>36</v>
      </c>
      <c r="I2169" s="1" t="s">
        <v>120</v>
      </c>
      <c r="J2169" s="5">
        <v>3</v>
      </c>
      <c r="K2169" s="5" t="str">
        <f>VLOOKUP(J2169,'Svátky 2023'!A$18:B$20,2,0)</f>
        <v>jiné</v>
      </c>
      <c r="L2169" s="1" t="s">
        <v>30</v>
      </c>
      <c r="M2169" s="1" t="s">
        <v>31</v>
      </c>
      <c r="N2169" s="1" t="s">
        <v>23</v>
      </c>
      <c r="O2169">
        <f t="shared" si="99"/>
        <v>4</v>
      </c>
      <c r="P2169" t="str">
        <f t="shared" si="100"/>
        <v>NE</v>
      </c>
      <c r="Q2169" s="4" t="str">
        <f>IFERROR(VLOOKUP(E2169,'Svátky 2023'!B$2:B$14,1,0),"")</f>
        <v/>
      </c>
      <c r="R2169" t="str">
        <f t="shared" si="101"/>
        <v/>
      </c>
    </row>
    <row r="2170" spans="1:18" x14ac:dyDescent="0.25">
      <c r="A2170" s="1" t="s">
        <v>6721</v>
      </c>
      <c r="B2170" s="1" t="s">
        <v>5583</v>
      </c>
      <c r="C2170" s="1" t="s">
        <v>5584</v>
      </c>
      <c r="D2170" s="1" t="s">
        <v>100</v>
      </c>
      <c r="E2170" s="4">
        <v>45029</v>
      </c>
      <c r="F2170" s="8">
        <v>0.56458333333333333</v>
      </c>
      <c r="G2170" s="4">
        <v>45032</v>
      </c>
      <c r="H2170" s="1" t="s">
        <v>2567</v>
      </c>
      <c r="I2170" s="1" t="s">
        <v>51</v>
      </c>
      <c r="J2170" s="5">
        <v>2</v>
      </c>
      <c r="K2170" s="5" t="str">
        <f>VLOOKUP(J2170,'Svátky 2023'!A$18:B$20,2,0)</f>
        <v>plánované</v>
      </c>
      <c r="L2170" s="1" t="s">
        <v>21</v>
      </c>
      <c r="M2170" s="1" t="s">
        <v>22</v>
      </c>
      <c r="N2170" s="1" t="s">
        <v>23</v>
      </c>
      <c r="O2170">
        <f t="shared" si="99"/>
        <v>4</v>
      </c>
      <c r="P2170" t="str">
        <f t="shared" si="100"/>
        <v>NE</v>
      </c>
      <c r="Q2170" s="4" t="str">
        <f>IFERROR(VLOOKUP(E2170,'Svátky 2023'!B$2:B$14,1,0),"")</f>
        <v/>
      </c>
      <c r="R2170" t="str">
        <f t="shared" si="101"/>
        <v/>
      </c>
    </row>
    <row r="2171" spans="1:18" x14ac:dyDescent="0.25">
      <c r="A2171" s="1" t="s">
        <v>6722</v>
      </c>
      <c r="B2171" s="1" t="s">
        <v>6723</v>
      </c>
      <c r="C2171" s="1" t="s">
        <v>6724</v>
      </c>
      <c r="D2171" s="1" t="s">
        <v>35</v>
      </c>
      <c r="E2171" s="4">
        <v>45029</v>
      </c>
      <c r="F2171" s="8">
        <v>0.8930555555555556</v>
      </c>
      <c r="G2171" s="4">
        <v>45032</v>
      </c>
      <c r="H2171" s="1" t="s">
        <v>4048</v>
      </c>
      <c r="I2171" s="1" t="s">
        <v>38</v>
      </c>
      <c r="J2171" s="5">
        <v>1</v>
      </c>
      <c r="K2171" s="5" t="str">
        <f>VLOOKUP(J2171,'Svátky 2023'!A$18:B$20,2,0)</f>
        <v>neodkladné</v>
      </c>
      <c r="L2171" s="1" t="s">
        <v>20</v>
      </c>
      <c r="M2171" s="1" t="s">
        <v>22</v>
      </c>
      <c r="N2171" s="1" t="s">
        <v>23</v>
      </c>
      <c r="O2171">
        <f t="shared" si="99"/>
        <v>4</v>
      </c>
      <c r="P2171" t="str">
        <f t="shared" si="100"/>
        <v>ANO</v>
      </c>
      <c r="Q2171" s="4" t="str">
        <f>IFERROR(VLOOKUP(E2171,'Svátky 2023'!B$2:B$14,1,0),"")</f>
        <v/>
      </c>
      <c r="R2171" t="str">
        <f t="shared" si="101"/>
        <v>ANO</v>
      </c>
    </row>
    <row r="2172" spans="1:18" x14ac:dyDescent="0.25">
      <c r="A2172" s="1" t="s">
        <v>6725</v>
      </c>
      <c r="B2172" s="1" t="s">
        <v>6726</v>
      </c>
      <c r="C2172" s="1" t="s">
        <v>6727</v>
      </c>
      <c r="D2172" s="1" t="s">
        <v>35</v>
      </c>
      <c r="E2172" s="4">
        <v>45030</v>
      </c>
      <c r="F2172" s="8">
        <v>4.5138888888888888E-2</v>
      </c>
      <c r="G2172" s="4">
        <v>45032</v>
      </c>
      <c r="H2172" s="1" t="s">
        <v>668</v>
      </c>
      <c r="I2172" s="1" t="s">
        <v>38</v>
      </c>
      <c r="J2172" s="5">
        <v>1</v>
      </c>
      <c r="K2172" s="5" t="str">
        <f>VLOOKUP(J2172,'Svátky 2023'!A$18:B$20,2,0)</f>
        <v>neodkladné</v>
      </c>
      <c r="L2172" s="1" t="s">
        <v>30</v>
      </c>
      <c r="M2172" s="1" t="s">
        <v>22</v>
      </c>
      <c r="N2172" s="1" t="s">
        <v>23</v>
      </c>
      <c r="O2172">
        <f t="shared" si="99"/>
        <v>5</v>
      </c>
      <c r="P2172" t="str">
        <f t="shared" si="100"/>
        <v>ANO</v>
      </c>
      <c r="Q2172" s="4" t="str">
        <f>IFERROR(VLOOKUP(E2172,'Svátky 2023'!B$2:B$14,1,0),"")</f>
        <v/>
      </c>
      <c r="R2172" t="str">
        <f t="shared" si="101"/>
        <v>ANO</v>
      </c>
    </row>
    <row r="2173" spans="1:18" x14ac:dyDescent="0.25">
      <c r="A2173" s="1" t="s">
        <v>6728</v>
      </c>
      <c r="B2173" s="1" t="s">
        <v>6729</v>
      </c>
      <c r="C2173" s="1" t="s">
        <v>6730</v>
      </c>
      <c r="D2173" s="1" t="s">
        <v>35</v>
      </c>
      <c r="E2173" s="4">
        <v>45030</v>
      </c>
      <c r="F2173" s="8">
        <v>5.9027777777777783E-2</v>
      </c>
      <c r="G2173" s="4">
        <v>45032</v>
      </c>
      <c r="H2173" s="1" t="s">
        <v>466</v>
      </c>
      <c r="I2173" s="1" t="s">
        <v>38</v>
      </c>
      <c r="J2173" s="5">
        <v>3</v>
      </c>
      <c r="K2173" s="5" t="str">
        <f>VLOOKUP(J2173,'Svátky 2023'!A$18:B$20,2,0)</f>
        <v>jiné</v>
      </c>
      <c r="L2173" s="1" t="s">
        <v>30</v>
      </c>
      <c r="M2173" s="1" t="s">
        <v>21</v>
      </c>
      <c r="N2173" s="1" t="s">
        <v>23</v>
      </c>
      <c r="O2173">
        <f t="shared" si="99"/>
        <v>5</v>
      </c>
      <c r="P2173" t="str">
        <f t="shared" si="100"/>
        <v>ANO</v>
      </c>
      <c r="Q2173" s="4" t="str">
        <f>IFERROR(VLOOKUP(E2173,'Svátky 2023'!B$2:B$14,1,0),"")</f>
        <v/>
      </c>
      <c r="R2173" t="str">
        <f t="shared" si="101"/>
        <v>ANO</v>
      </c>
    </row>
    <row r="2174" spans="1:18" x14ac:dyDescent="0.25">
      <c r="A2174" s="1" t="s">
        <v>6731</v>
      </c>
      <c r="B2174" s="1" t="s">
        <v>6732</v>
      </c>
      <c r="C2174" s="1" t="s">
        <v>6733</v>
      </c>
      <c r="D2174" s="1" t="s">
        <v>35</v>
      </c>
      <c r="E2174" s="4">
        <v>45030</v>
      </c>
      <c r="F2174" s="8">
        <v>6.3194444444444442E-2</v>
      </c>
      <c r="G2174" s="4">
        <v>45032</v>
      </c>
      <c r="H2174" s="1" t="s">
        <v>6734</v>
      </c>
      <c r="I2174" s="1" t="s">
        <v>44</v>
      </c>
      <c r="J2174" s="5">
        <v>3</v>
      </c>
      <c r="K2174" s="5" t="str">
        <f>VLOOKUP(J2174,'Svátky 2023'!A$18:B$20,2,0)</f>
        <v>jiné</v>
      </c>
      <c r="L2174" s="1" t="s">
        <v>30</v>
      </c>
      <c r="M2174" s="1" t="s">
        <v>31</v>
      </c>
      <c r="N2174" s="1" t="s">
        <v>23</v>
      </c>
      <c r="O2174">
        <f t="shared" si="99"/>
        <v>5</v>
      </c>
      <c r="P2174" t="str">
        <f t="shared" si="100"/>
        <v>ANO</v>
      </c>
      <c r="Q2174" s="4" t="str">
        <f>IFERROR(VLOOKUP(E2174,'Svátky 2023'!B$2:B$14,1,0),"")</f>
        <v/>
      </c>
      <c r="R2174" t="str">
        <f t="shared" si="101"/>
        <v>ANO</v>
      </c>
    </row>
    <row r="2175" spans="1:18" x14ac:dyDescent="0.25">
      <c r="A2175" s="1" t="s">
        <v>6735</v>
      </c>
      <c r="B2175" s="1" t="s">
        <v>6736</v>
      </c>
      <c r="C2175" s="1" t="s">
        <v>6737</v>
      </c>
      <c r="D2175" s="1" t="s">
        <v>35</v>
      </c>
      <c r="E2175" s="4">
        <v>45030</v>
      </c>
      <c r="F2175" s="8">
        <v>0.18680555555555556</v>
      </c>
      <c r="G2175" s="4">
        <v>45032</v>
      </c>
      <c r="H2175" s="1" t="s">
        <v>179</v>
      </c>
      <c r="I2175" s="1" t="s">
        <v>38</v>
      </c>
      <c r="J2175" s="5">
        <v>1</v>
      </c>
      <c r="K2175" s="5" t="str">
        <f>VLOOKUP(J2175,'Svátky 2023'!A$18:B$20,2,0)</f>
        <v>neodkladné</v>
      </c>
      <c r="L2175" s="1" t="s">
        <v>30</v>
      </c>
      <c r="M2175" s="1" t="s">
        <v>22</v>
      </c>
      <c r="N2175" s="1" t="s">
        <v>23</v>
      </c>
      <c r="O2175">
        <f t="shared" si="99"/>
        <v>5</v>
      </c>
      <c r="P2175" t="str">
        <f t="shared" si="100"/>
        <v>ANO</v>
      </c>
      <c r="Q2175" s="4" t="str">
        <f>IFERROR(VLOOKUP(E2175,'Svátky 2023'!B$2:B$14,1,0),"")</f>
        <v/>
      </c>
      <c r="R2175" t="str">
        <f t="shared" si="101"/>
        <v>ANO</v>
      </c>
    </row>
    <row r="2176" spans="1:18" x14ac:dyDescent="0.25">
      <c r="A2176" s="1" t="s">
        <v>6738</v>
      </c>
      <c r="B2176" s="1" t="s">
        <v>6739</v>
      </c>
      <c r="C2176" s="1" t="s">
        <v>6740</v>
      </c>
      <c r="D2176" s="1" t="s">
        <v>35</v>
      </c>
      <c r="E2176" s="4">
        <v>45030</v>
      </c>
      <c r="F2176" s="8">
        <v>0.19999999999999998</v>
      </c>
      <c r="G2176" s="4">
        <v>45032</v>
      </c>
      <c r="H2176" s="1" t="s">
        <v>1126</v>
      </c>
      <c r="I2176" s="1" t="s">
        <v>44</v>
      </c>
      <c r="J2176" s="5">
        <v>3</v>
      </c>
      <c r="K2176" s="5" t="str">
        <f>VLOOKUP(J2176,'Svátky 2023'!A$18:B$20,2,0)</f>
        <v>jiné</v>
      </c>
      <c r="L2176" s="1" t="s">
        <v>30</v>
      </c>
      <c r="M2176" s="1" t="s">
        <v>31</v>
      </c>
      <c r="N2176" s="1" t="s">
        <v>23</v>
      </c>
      <c r="O2176">
        <f t="shared" si="99"/>
        <v>5</v>
      </c>
      <c r="P2176" t="str">
        <f t="shared" si="100"/>
        <v>ANO</v>
      </c>
      <c r="Q2176" s="4" t="str">
        <f>IFERROR(VLOOKUP(E2176,'Svátky 2023'!B$2:B$14,1,0),"")</f>
        <v/>
      </c>
      <c r="R2176" t="str">
        <f t="shared" si="101"/>
        <v>ANO</v>
      </c>
    </row>
    <row r="2177" spans="1:18" x14ac:dyDescent="0.25">
      <c r="A2177" s="1" t="s">
        <v>6741</v>
      </c>
      <c r="B2177" s="1" t="s">
        <v>6742</v>
      </c>
      <c r="C2177" s="1" t="s">
        <v>6743</v>
      </c>
      <c r="D2177" s="1" t="s">
        <v>48</v>
      </c>
      <c r="E2177" s="4">
        <v>45030</v>
      </c>
      <c r="F2177" s="8">
        <v>0.44027777777777777</v>
      </c>
      <c r="G2177" s="4">
        <v>45032</v>
      </c>
      <c r="H2177" s="1" t="s">
        <v>1346</v>
      </c>
      <c r="I2177" s="1" t="s">
        <v>38</v>
      </c>
      <c r="J2177" s="5">
        <v>3</v>
      </c>
      <c r="K2177" s="5" t="str">
        <f>VLOOKUP(J2177,'Svátky 2023'!A$18:B$20,2,0)</f>
        <v>jiné</v>
      </c>
      <c r="L2177" s="1" t="s">
        <v>21</v>
      </c>
      <c r="M2177" s="1" t="s">
        <v>22</v>
      </c>
      <c r="N2177" s="1" t="s">
        <v>23</v>
      </c>
      <c r="O2177">
        <f t="shared" si="99"/>
        <v>5</v>
      </c>
      <c r="P2177" t="str">
        <f t="shared" si="100"/>
        <v>NE</v>
      </c>
      <c r="Q2177" s="4" t="str">
        <f>IFERROR(VLOOKUP(E2177,'Svátky 2023'!B$2:B$14,1,0),"")</f>
        <v/>
      </c>
      <c r="R2177" t="str">
        <f t="shared" si="101"/>
        <v/>
      </c>
    </row>
    <row r="2178" spans="1:18" x14ac:dyDescent="0.25">
      <c r="A2178" s="1" t="s">
        <v>6744</v>
      </c>
      <c r="B2178" s="1" t="s">
        <v>6745</v>
      </c>
      <c r="C2178" s="1" t="s">
        <v>6746</v>
      </c>
      <c r="D2178" s="1" t="s">
        <v>64</v>
      </c>
      <c r="E2178" s="4">
        <v>45030</v>
      </c>
      <c r="F2178" s="8">
        <v>0.4597222222222222</v>
      </c>
      <c r="G2178" s="4">
        <v>45032</v>
      </c>
      <c r="H2178" s="1" t="s">
        <v>1456</v>
      </c>
      <c r="I2178" s="1" t="s">
        <v>19</v>
      </c>
      <c r="J2178" s="5">
        <v>3</v>
      </c>
      <c r="K2178" s="5" t="str">
        <f>VLOOKUP(J2178,'Svátky 2023'!A$18:B$20,2,0)</f>
        <v>jiné</v>
      </c>
      <c r="L2178" s="1" t="s">
        <v>21</v>
      </c>
      <c r="M2178" s="1" t="s">
        <v>22</v>
      </c>
      <c r="N2178" s="1" t="s">
        <v>23</v>
      </c>
      <c r="O2178">
        <f t="shared" si="99"/>
        <v>5</v>
      </c>
      <c r="P2178" t="str">
        <f t="shared" si="100"/>
        <v>NE</v>
      </c>
      <c r="Q2178" s="4" t="str">
        <f>IFERROR(VLOOKUP(E2178,'Svátky 2023'!B$2:B$14,1,0),"")</f>
        <v/>
      </c>
      <c r="R2178" t="str">
        <f t="shared" si="101"/>
        <v/>
      </c>
    </row>
    <row r="2179" spans="1:18" x14ac:dyDescent="0.25">
      <c r="A2179" s="1" t="s">
        <v>6747</v>
      </c>
      <c r="B2179" s="1" t="s">
        <v>6748</v>
      </c>
      <c r="C2179" s="1" t="s">
        <v>6749</v>
      </c>
      <c r="D2179" s="1" t="s">
        <v>100</v>
      </c>
      <c r="E2179" s="4">
        <v>45030</v>
      </c>
      <c r="F2179" s="8">
        <v>0.56805555555555554</v>
      </c>
      <c r="G2179" s="4">
        <v>45032</v>
      </c>
      <c r="H2179" s="1" t="s">
        <v>4127</v>
      </c>
      <c r="I2179" s="1" t="s">
        <v>29</v>
      </c>
      <c r="J2179" s="5">
        <v>3</v>
      </c>
      <c r="K2179" s="5" t="str">
        <f>VLOOKUP(J2179,'Svátky 2023'!A$18:B$20,2,0)</f>
        <v>jiné</v>
      </c>
      <c r="L2179" s="1" t="s">
        <v>30</v>
      </c>
      <c r="M2179" s="1" t="s">
        <v>31</v>
      </c>
      <c r="N2179" s="1" t="s">
        <v>23</v>
      </c>
      <c r="O2179">
        <f t="shared" ref="O2179:O2242" si="102">WEEKDAY(E2179,2)</f>
        <v>5</v>
      </c>
      <c r="P2179" t="str">
        <f t="shared" ref="P2179:P2242" si="103">IF(F2179&gt;V$1,"ANO",IF(F2179&lt;X$1,"ANO","NE"))</f>
        <v>NE</v>
      </c>
      <c r="Q2179" s="4" t="str">
        <f>IFERROR(VLOOKUP(E2179,'Svátky 2023'!B$2:B$14,1,0),"")</f>
        <v/>
      </c>
      <c r="R2179" t="str">
        <f t="shared" ref="R2179:R2242" si="104">IF(OR(O2179&gt;5,P2179="ANO",Q2179&lt;&gt;""),"ANO","")</f>
        <v/>
      </c>
    </row>
    <row r="2180" spans="1:18" x14ac:dyDescent="0.25">
      <c r="A2180" s="1" t="s">
        <v>6750</v>
      </c>
      <c r="B2180" s="1" t="s">
        <v>6751</v>
      </c>
      <c r="C2180" s="1" t="s">
        <v>6752</v>
      </c>
      <c r="D2180" s="1" t="s">
        <v>48</v>
      </c>
      <c r="E2180" s="4">
        <v>45030</v>
      </c>
      <c r="F2180" s="8">
        <v>0.56944444444444442</v>
      </c>
      <c r="G2180" s="4">
        <v>45032</v>
      </c>
      <c r="H2180" s="1" t="s">
        <v>783</v>
      </c>
      <c r="I2180" s="1" t="s">
        <v>44</v>
      </c>
      <c r="J2180" s="5">
        <v>3</v>
      </c>
      <c r="K2180" s="5" t="str">
        <f>VLOOKUP(J2180,'Svátky 2023'!A$18:B$20,2,0)</f>
        <v>jiné</v>
      </c>
      <c r="L2180" s="1" t="s">
        <v>30</v>
      </c>
      <c r="M2180" s="1" t="s">
        <v>31</v>
      </c>
      <c r="N2180" s="1" t="s">
        <v>23</v>
      </c>
      <c r="O2180">
        <f t="shared" si="102"/>
        <v>5</v>
      </c>
      <c r="P2180" t="str">
        <f t="shared" si="103"/>
        <v>NE</v>
      </c>
      <c r="Q2180" s="4" t="str">
        <f>IFERROR(VLOOKUP(E2180,'Svátky 2023'!B$2:B$14,1,0),"")</f>
        <v/>
      </c>
      <c r="R2180" t="str">
        <f t="shared" si="104"/>
        <v/>
      </c>
    </row>
    <row r="2181" spans="1:18" x14ac:dyDescent="0.25">
      <c r="A2181" s="1" t="s">
        <v>6753</v>
      </c>
      <c r="B2181" s="1" t="s">
        <v>6001</v>
      </c>
      <c r="C2181" s="1" t="s">
        <v>6002</v>
      </c>
      <c r="D2181" s="1" t="s">
        <v>48</v>
      </c>
      <c r="E2181" s="4">
        <v>45031</v>
      </c>
      <c r="F2181" s="8">
        <v>0.5131944444444444</v>
      </c>
      <c r="G2181" s="4">
        <v>45032</v>
      </c>
      <c r="H2181" s="1" t="s">
        <v>1776</v>
      </c>
      <c r="I2181" s="1" t="s">
        <v>120</v>
      </c>
      <c r="J2181" s="5">
        <v>3</v>
      </c>
      <c r="K2181" s="5" t="str">
        <f>VLOOKUP(J2181,'Svátky 2023'!A$18:B$20,2,0)</f>
        <v>jiné</v>
      </c>
      <c r="L2181" s="1" t="s">
        <v>30</v>
      </c>
      <c r="M2181" s="1" t="s">
        <v>31</v>
      </c>
      <c r="N2181" s="1" t="s">
        <v>23</v>
      </c>
      <c r="O2181">
        <f t="shared" si="102"/>
        <v>6</v>
      </c>
      <c r="P2181" t="str">
        <f t="shared" si="103"/>
        <v>NE</v>
      </c>
      <c r="Q2181" s="4" t="str">
        <f>IFERROR(VLOOKUP(E2181,'Svátky 2023'!B$2:B$14,1,0),"")</f>
        <v/>
      </c>
      <c r="R2181" t="str">
        <f t="shared" si="104"/>
        <v>ANO</v>
      </c>
    </row>
    <row r="2182" spans="1:18" x14ac:dyDescent="0.25">
      <c r="A2182" s="1" t="s">
        <v>6754</v>
      </c>
      <c r="B2182" s="1" t="s">
        <v>6755</v>
      </c>
      <c r="C2182" s="1" t="s">
        <v>6756</v>
      </c>
      <c r="D2182" s="1" t="s">
        <v>100</v>
      </c>
      <c r="E2182" s="4">
        <v>45031</v>
      </c>
      <c r="F2182" s="8">
        <v>0.52986111111111112</v>
      </c>
      <c r="G2182" s="4">
        <v>45032</v>
      </c>
      <c r="H2182" s="1" t="s">
        <v>1251</v>
      </c>
      <c r="I2182" s="1" t="s">
        <v>151</v>
      </c>
      <c r="J2182" s="5">
        <v>1</v>
      </c>
      <c r="K2182" s="5" t="str">
        <f>VLOOKUP(J2182,'Svátky 2023'!A$18:B$20,2,0)</f>
        <v>neodkladné</v>
      </c>
      <c r="L2182" s="1" t="s">
        <v>21</v>
      </c>
      <c r="M2182" s="1" t="s">
        <v>22</v>
      </c>
      <c r="N2182" s="1" t="s">
        <v>23</v>
      </c>
      <c r="O2182">
        <f t="shared" si="102"/>
        <v>6</v>
      </c>
      <c r="P2182" t="str">
        <f t="shared" si="103"/>
        <v>NE</v>
      </c>
      <c r="Q2182" s="4" t="str">
        <f>IFERROR(VLOOKUP(E2182,'Svátky 2023'!B$2:B$14,1,0),"")</f>
        <v/>
      </c>
      <c r="R2182" t="str">
        <f t="shared" si="104"/>
        <v>ANO</v>
      </c>
    </row>
    <row r="2183" spans="1:18" x14ac:dyDescent="0.25">
      <c r="A2183" s="1" t="s">
        <v>6757</v>
      </c>
      <c r="B2183" s="1" t="s">
        <v>1302</v>
      </c>
      <c r="C2183" s="1" t="s">
        <v>1303</v>
      </c>
      <c r="D2183" s="1" t="s">
        <v>64</v>
      </c>
      <c r="E2183" s="4">
        <v>45012</v>
      </c>
      <c r="F2183" s="8">
        <v>0.41319444444444442</v>
      </c>
      <c r="G2183" s="4">
        <v>45033</v>
      </c>
      <c r="H2183" s="1" t="s">
        <v>1223</v>
      </c>
      <c r="I2183" s="1" t="s">
        <v>258</v>
      </c>
      <c r="J2183" s="5">
        <v>2</v>
      </c>
      <c r="K2183" s="5" t="str">
        <f>VLOOKUP(J2183,'Svátky 2023'!A$18:B$20,2,0)</f>
        <v>plánované</v>
      </c>
      <c r="L2183" s="1" t="s">
        <v>21</v>
      </c>
      <c r="M2183" s="1" t="s">
        <v>22</v>
      </c>
      <c r="N2183" s="1" t="s">
        <v>23</v>
      </c>
      <c r="O2183">
        <f t="shared" si="102"/>
        <v>1</v>
      </c>
      <c r="P2183" t="str">
        <f t="shared" si="103"/>
        <v>NE</v>
      </c>
      <c r="Q2183" s="4" t="str">
        <f>IFERROR(VLOOKUP(E2183,'Svátky 2023'!B$2:B$14,1,0),"")</f>
        <v/>
      </c>
      <c r="R2183" t="str">
        <f t="shared" si="104"/>
        <v/>
      </c>
    </row>
    <row r="2184" spans="1:18" x14ac:dyDescent="0.25">
      <c r="A2184" s="1" t="s">
        <v>6758</v>
      </c>
      <c r="B2184" s="1" t="s">
        <v>1307</v>
      </c>
      <c r="C2184" s="1" t="s">
        <v>1308</v>
      </c>
      <c r="D2184" s="1" t="s">
        <v>64</v>
      </c>
      <c r="E2184" s="4">
        <v>45012</v>
      </c>
      <c r="F2184" s="8">
        <v>0.45555555555555555</v>
      </c>
      <c r="G2184" s="4">
        <v>45033</v>
      </c>
      <c r="H2184" s="1" t="s">
        <v>727</v>
      </c>
      <c r="I2184" s="1" t="s">
        <v>264</v>
      </c>
      <c r="J2184" s="5">
        <v>3</v>
      </c>
      <c r="K2184" s="5" t="str">
        <f>VLOOKUP(J2184,'Svátky 2023'!A$18:B$20,2,0)</f>
        <v>jiné</v>
      </c>
      <c r="L2184" s="1" t="s">
        <v>30</v>
      </c>
      <c r="M2184" s="1" t="s">
        <v>31</v>
      </c>
      <c r="N2184" s="1" t="s">
        <v>23</v>
      </c>
      <c r="O2184">
        <f t="shared" si="102"/>
        <v>1</v>
      </c>
      <c r="P2184" t="str">
        <f t="shared" si="103"/>
        <v>NE</v>
      </c>
      <c r="Q2184" s="4" t="str">
        <f>IFERROR(VLOOKUP(E2184,'Svátky 2023'!B$2:B$14,1,0),"")</f>
        <v/>
      </c>
      <c r="R2184" t="str">
        <f t="shared" si="104"/>
        <v/>
      </c>
    </row>
    <row r="2185" spans="1:18" x14ac:dyDescent="0.25">
      <c r="A2185" s="1" t="s">
        <v>6759</v>
      </c>
      <c r="B2185" s="1" t="s">
        <v>6760</v>
      </c>
      <c r="C2185" s="1" t="s">
        <v>6761</v>
      </c>
      <c r="D2185" s="1" t="s">
        <v>48</v>
      </c>
      <c r="E2185" s="4">
        <v>45021</v>
      </c>
      <c r="F2185" s="8">
        <v>0.68888888888888899</v>
      </c>
      <c r="G2185" s="4">
        <v>45033</v>
      </c>
      <c r="H2185" s="1" t="s">
        <v>42</v>
      </c>
      <c r="I2185" s="1" t="s">
        <v>19</v>
      </c>
      <c r="J2185" s="5">
        <v>1</v>
      </c>
      <c r="K2185" s="5" t="str">
        <f>VLOOKUP(J2185,'Svátky 2023'!A$18:B$20,2,0)</f>
        <v>neodkladné</v>
      </c>
      <c r="L2185" s="1" t="s">
        <v>23</v>
      </c>
      <c r="M2185" s="1" t="s">
        <v>22</v>
      </c>
      <c r="N2185" s="1" t="s">
        <v>23</v>
      </c>
      <c r="O2185">
        <f t="shared" si="102"/>
        <v>3</v>
      </c>
      <c r="P2185" t="str">
        <f t="shared" si="103"/>
        <v>ANO</v>
      </c>
      <c r="Q2185" s="4" t="str">
        <f>IFERROR(VLOOKUP(E2185,'Svátky 2023'!B$2:B$14,1,0),"")</f>
        <v/>
      </c>
      <c r="R2185" t="str">
        <f t="shared" si="104"/>
        <v>ANO</v>
      </c>
    </row>
    <row r="2186" spans="1:18" x14ac:dyDescent="0.25">
      <c r="A2186" s="1" t="s">
        <v>6762</v>
      </c>
      <c r="B2186" s="1" t="s">
        <v>6763</v>
      </c>
      <c r="C2186" s="1" t="s">
        <v>6764</v>
      </c>
      <c r="D2186" s="1" t="s">
        <v>48</v>
      </c>
      <c r="E2186" s="4">
        <v>45022</v>
      </c>
      <c r="F2186" s="8">
        <v>0.67569444444444438</v>
      </c>
      <c r="G2186" s="4">
        <v>45033</v>
      </c>
      <c r="H2186" s="1" t="s">
        <v>485</v>
      </c>
      <c r="I2186" s="1" t="s">
        <v>29</v>
      </c>
      <c r="J2186" s="5">
        <v>3</v>
      </c>
      <c r="K2186" s="5" t="str">
        <f>VLOOKUP(J2186,'Svátky 2023'!A$18:B$20,2,0)</f>
        <v>jiné</v>
      </c>
      <c r="L2186" s="1" t="s">
        <v>30</v>
      </c>
      <c r="M2186" s="1" t="s">
        <v>31</v>
      </c>
      <c r="N2186" s="1" t="s">
        <v>23</v>
      </c>
      <c r="O2186">
        <f t="shared" si="102"/>
        <v>4</v>
      </c>
      <c r="P2186" t="str">
        <f t="shared" si="103"/>
        <v>ANO</v>
      </c>
      <c r="Q2186" s="4" t="str">
        <f>IFERROR(VLOOKUP(E2186,'Svátky 2023'!B$2:B$14,1,0),"")</f>
        <v/>
      </c>
      <c r="R2186" t="str">
        <f t="shared" si="104"/>
        <v>ANO</v>
      </c>
    </row>
    <row r="2187" spans="1:18" x14ac:dyDescent="0.25">
      <c r="A2187" s="1" t="s">
        <v>6765</v>
      </c>
      <c r="B2187" s="1" t="s">
        <v>1904</v>
      </c>
      <c r="C2187" s="1" t="s">
        <v>1905</v>
      </c>
      <c r="D2187" s="1" t="s">
        <v>100</v>
      </c>
      <c r="E2187" s="4">
        <v>45026</v>
      </c>
      <c r="F2187" s="8">
        <v>0.60138888888888886</v>
      </c>
      <c r="G2187" s="4">
        <v>45033</v>
      </c>
      <c r="H2187" s="1" t="s">
        <v>1092</v>
      </c>
      <c r="I2187" s="1" t="s">
        <v>151</v>
      </c>
      <c r="J2187" s="5">
        <v>2</v>
      </c>
      <c r="K2187" s="5" t="str">
        <f>VLOOKUP(J2187,'Svátky 2023'!A$18:B$20,2,0)</f>
        <v>plánované</v>
      </c>
      <c r="L2187" s="1" t="s">
        <v>21</v>
      </c>
      <c r="M2187" s="1" t="s">
        <v>22</v>
      </c>
      <c r="N2187" s="1" t="s">
        <v>23</v>
      </c>
      <c r="O2187">
        <f t="shared" si="102"/>
        <v>1</v>
      </c>
      <c r="P2187" t="str">
        <f t="shared" si="103"/>
        <v>NE</v>
      </c>
      <c r="Q2187" s="4">
        <f>IFERROR(VLOOKUP(E2187,'Svátky 2023'!B$2:B$14,1,0),"")</f>
        <v>45026</v>
      </c>
      <c r="R2187" t="str">
        <f t="shared" si="104"/>
        <v>ANO</v>
      </c>
    </row>
    <row r="2188" spans="1:18" x14ac:dyDescent="0.25">
      <c r="A2188" s="1" t="s">
        <v>6766</v>
      </c>
      <c r="B2188" s="1" t="s">
        <v>6767</v>
      </c>
      <c r="C2188" s="1" t="s">
        <v>6768</v>
      </c>
      <c r="D2188" s="1" t="s">
        <v>35</v>
      </c>
      <c r="E2188" s="4">
        <v>45026</v>
      </c>
      <c r="F2188" s="8">
        <v>0.83263888888888893</v>
      </c>
      <c r="G2188" s="4">
        <v>45033</v>
      </c>
      <c r="H2188" s="1" t="s">
        <v>6444</v>
      </c>
      <c r="I2188" s="1" t="s">
        <v>19</v>
      </c>
      <c r="J2188" s="5">
        <v>1</v>
      </c>
      <c r="K2188" s="5" t="str">
        <f>VLOOKUP(J2188,'Svátky 2023'!A$18:B$20,2,0)</f>
        <v>neodkladné</v>
      </c>
      <c r="L2188" s="1" t="s">
        <v>22</v>
      </c>
      <c r="M2188" s="1" t="s">
        <v>22</v>
      </c>
      <c r="N2188" s="1" t="s">
        <v>23</v>
      </c>
      <c r="O2188">
        <f t="shared" si="102"/>
        <v>1</v>
      </c>
      <c r="P2188" t="str">
        <f t="shared" si="103"/>
        <v>ANO</v>
      </c>
      <c r="Q2188" s="4">
        <f>IFERROR(VLOOKUP(E2188,'Svátky 2023'!B$2:B$14,1,0),"")</f>
        <v>45026</v>
      </c>
      <c r="R2188" t="str">
        <f t="shared" si="104"/>
        <v>ANO</v>
      </c>
    </row>
    <row r="2189" spans="1:18" x14ac:dyDescent="0.25">
      <c r="A2189" s="1" t="s">
        <v>6769</v>
      </c>
      <c r="B2189" s="1" t="s">
        <v>6770</v>
      </c>
      <c r="C2189" s="1" t="s">
        <v>6771</v>
      </c>
      <c r="D2189" s="1" t="s">
        <v>48</v>
      </c>
      <c r="E2189" s="4">
        <v>45027</v>
      </c>
      <c r="F2189" s="8">
        <v>0.98958333333333337</v>
      </c>
      <c r="G2189" s="4">
        <v>45033</v>
      </c>
      <c r="H2189" s="1" t="s">
        <v>243</v>
      </c>
      <c r="I2189" s="1" t="s">
        <v>1300</v>
      </c>
      <c r="J2189" s="5">
        <v>1</v>
      </c>
      <c r="K2189" s="5" t="str">
        <f>VLOOKUP(J2189,'Svátky 2023'!A$18:B$20,2,0)</f>
        <v>neodkladné</v>
      </c>
      <c r="L2189" s="1" t="s">
        <v>22</v>
      </c>
      <c r="M2189" s="1" t="s">
        <v>20</v>
      </c>
      <c r="N2189" s="1" t="s">
        <v>733</v>
      </c>
      <c r="O2189">
        <f t="shared" si="102"/>
        <v>2</v>
      </c>
      <c r="P2189" t="str">
        <f t="shared" si="103"/>
        <v>ANO</v>
      </c>
      <c r="Q2189" s="4" t="str">
        <f>IFERROR(VLOOKUP(E2189,'Svátky 2023'!B$2:B$14,1,0),"")</f>
        <v/>
      </c>
      <c r="R2189" t="str">
        <f t="shared" si="104"/>
        <v>ANO</v>
      </c>
    </row>
    <row r="2190" spans="1:18" x14ac:dyDescent="0.25">
      <c r="A2190" s="1" t="s">
        <v>6772</v>
      </c>
      <c r="B2190" s="1" t="s">
        <v>6773</v>
      </c>
      <c r="C2190" s="1" t="s">
        <v>6774</v>
      </c>
      <c r="D2190" s="1" t="s">
        <v>48</v>
      </c>
      <c r="E2190" s="4">
        <v>45028</v>
      </c>
      <c r="F2190" s="8">
        <v>6.9444444444444447E-4</v>
      </c>
      <c r="G2190" s="4">
        <v>45033</v>
      </c>
      <c r="H2190" s="1" t="s">
        <v>65</v>
      </c>
      <c r="I2190" s="1" t="s">
        <v>29</v>
      </c>
      <c r="J2190" s="5">
        <v>3</v>
      </c>
      <c r="K2190" s="5" t="str">
        <f>VLOOKUP(J2190,'Svátky 2023'!A$18:B$20,2,0)</f>
        <v>jiné</v>
      </c>
      <c r="L2190" s="1" t="s">
        <v>30</v>
      </c>
      <c r="M2190" s="1" t="s">
        <v>31</v>
      </c>
      <c r="N2190" s="1" t="s">
        <v>23</v>
      </c>
      <c r="O2190">
        <f t="shared" si="102"/>
        <v>3</v>
      </c>
      <c r="P2190" t="str">
        <f t="shared" si="103"/>
        <v>ANO</v>
      </c>
      <c r="Q2190" s="4" t="str">
        <f>IFERROR(VLOOKUP(E2190,'Svátky 2023'!B$2:B$14,1,0),"")</f>
        <v/>
      </c>
      <c r="R2190" t="str">
        <f t="shared" si="104"/>
        <v>ANO</v>
      </c>
    </row>
    <row r="2191" spans="1:18" x14ac:dyDescent="0.25">
      <c r="A2191" s="1" t="s">
        <v>6775</v>
      </c>
      <c r="B2191" s="1" t="s">
        <v>6776</v>
      </c>
      <c r="C2191" s="1" t="s">
        <v>6777</v>
      </c>
      <c r="D2191" s="1" t="s">
        <v>48</v>
      </c>
      <c r="E2191" s="4">
        <v>45028</v>
      </c>
      <c r="F2191" s="8">
        <v>0.34652777777777777</v>
      </c>
      <c r="G2191" s="4">
        <v>45033</v>
      </c>
      <c r="H2191" s="1" t="s">
        <v>1570</v>
      </c>
      <c r="I2191" s="1" t="s">
        <v>258</v>
      </c>
      <c r="J2191" s="5">
        <v>2</v>
      </c>
      <c r="K2191" s="5" t="str">
        <f>VLOOKUP(J2191,'Svátky 2023'!A$18:B$20,2,0)</f>
        <v>plánované</v>
      </c>
      <c r="L2191" s="1" t="s">
        <v>21</v>
      </c>
      <c r="M2191" s="1" t="s">
        <v>22</v>
      </c>
      <c r="N2191" s="1" t="s">
        <v>23</v>
      </c>
      <c r="O2191">
        <f t="shared" si="102"/>
        <v>3</v>
      </c>
      <c r="P2191" t="str">
        <f t="shared" si="103"/>
        <v>NE</v>
      </c>
      <c r="Q2191" s="4" t="str">
        <f>IFERROR(VLOOKUP(E2191,'Svátky 2023'!B$2:B$14,1,0),"")</f>
        <v/>
      </c>
      <c r="R2191" t="str">
        <f t="shared" si="104"/>
        <v/>
      </c>
    </row>
    <row r="2192" spans="1:18" x14ac:dyDescent="0.25">
      <c r="A2192" s="1" t="s">
        <v>6778</v>
      </c>
      <c r="B2192" s="1" t="s">
        <v>4103</v>
      </c>
      <c r="C2192" s="1" t="s">
        <v>4104</v>
      </c>
      <c r="D2192" s="1" t="s">
        <v>257</v>
      </c>
      <c r="E2192" s="4">
        <v>45028</v>
      </c>
      <c r="F2192" s="8">
        <v>0.47569444444444442</v>
      </c>
      <c r="G2192" s="4">
        <v>45033</v>
      </c>
      <c r="H2192" s="1" t="s">
        <v>470</v>
      </c>
      <c r="I2192" s="1" t="s">
        <v>19</v>
      </c>
      <c r="J2192" s="5">
        <v>1</v>
      </c>
      <c r="K2192" s="5" t="str">
        <f>VLOOKUP(J2192,'Svátky 2023'!A$18:B$20,2,0)</f>
        <v>neodkladné</v>
      </c>
      <c r="L2192" s="1" t="s">
        <v>21</v>
      </c>
      <c r="M2192" s="1" t="s">
        <v>22</v>
      </c>
      <c r="N2192" s="1" t="s">
        <v>23</v>
      </c>
      <c r="O2192">
        <f t="shared" si="102"/>
        <v>3</v>
      </c>
      <c r="P2192" t="str">
        <f t="shared" si="103"/>
        <v>NE</v>
      </c>
      <c r="Q2192" s="4" t="str">
        <f>IFERROR(VLOOKUP(E2192,'Svátky 2023'!B$2:B$14,1,0),"")</f>
        <v/>
      </c>
      <c r="R2192" t="str">
        <f t="shared" si="104"/>
        <v/>
      </c>
    </row>
    <row r="2193" spans="1:18" x14ac:dyDescent="0.25">
      <c r="A2193" s="1" t="s">
        <v>6779</v>
      </c>
      <c r="B2193" s="1" t="s">
        <v>6780</v>
      </c>
      <c r="C2193" s="1" t="s">
        <v>6781</v>
      </c>
      <c r="D2193" s="1" t="s">
        <v>48</v>
      </c>
      <c r="E2193" s="4">
        <v>45029</v>
      </c>
      <c r="F2193" s="8">
        <v>0.62291666666666667</v>
      </c>
      <c r="G2193" s="4">
        <v>45033</v>
      </c>
      <c r="H2193" s="1" t="s">
        <v>2975</v>
      </c>
      <c r="I2193" s="1" t="s">
        <v>38</v>
      </c>
      <c r="J2193" s="5">
        <v>3</v>
      </c>
      <c r="K2193" s="5" t="str">
        <f>VLOOKUP(J2193,'Svátky 2023'!A$18:B$20,2,0)</f>
        <v>jiné</v>
      </c>
      <c r="L2193" s="1" t="s">
        <v>21</v>
      </c>
      <c r="M2193" s="1" t="s">
        <v>22</v>
      </c>
      <c r="N2193" s="1" t="s">
        <v>23</v>
      </c>
      <c r="O2193">
        <f t="shared" si="102"/>
        <v>4</v>
      </c>
      <c r="P2193" t="str">
        <f t="shared" si="103"/>
        <v>NE</v>
      </c>
      <c r="Q2193" s="4" t="str">
        <f>IFERROR(VLOOKUP(E2193,'Svátky 2023'!B$2:B$14,1,0),"")</f>
        <v/>
      </c>
      <c r="R2193" t="str">
        <f t="shared" si="104"/>
        <v/>
      </c>
    </row>
    <row r="2194" spans="1:18" x14ac:dyDescent="0.25">
      <c r="A2194" s="1" t="s">
        <v>6782</v>
      </c>
      <c r="B2194" s="1" t="s">
        <v>6783</v>
      </c>
      <c r="C2194" s="1" t="s">
        <v>6784</v>
      </c>
      <c r="D2194" s="1" t="s">
        <v>48</v>
      </c>
      <c r="E2194" s="4">
        <v>45029</v>
      </c>
      <c r="F2194" s="8">
        <v>0.62847222222222221</v>
      </c>
      <c r="G2194" s="4">
        <v>45033</v>
      </c>
      <c r="H2194" s="1" t="s">
        <v>17</v>
      </c>
      <c r="I2194" s="1" t="s">
        <v>44</v>
      </c>
      <c r="J2194" s="5">
        <v>3</v>
      </c>
      <c r="K2194" s="5" t="str">
        <f>VLOOKUP(J2194,'Svátky 2023'!A$18:B$20,2,0)</f>
        <v>jiné</v>
      </c>
      <c r="L2194" s="1" t="s">
        <v>30</v>
      </c>
      <c r="M2194" s="1" t="s">
        <v>31</v>
      </c>
      <c r="N2194" s="1" t="s">
        <v>23</v>
      </c>
      <c r="O2194">
        <f t="shared" si="102"/>
        <v>4</v>
      </c>
      <c r="P2194" t="str">
        <f t="shared" si="103"/>
        <v>ANO</v>
      </c>
      <c r="Q2194" s="4" t="str">
        <f>IFERROR(VLOOKUP(E2194,'Svátky 2023'!B$2:B$14,1,0),"")</f>
        <v/>
      </c>
      <c r="R2194" t="str">
        <f t="shared" si="104"/>
        <v>ANO</v>
      </c>
    </row>
    <row r="2195" spans="1:18" x14ac:dyDescent="0.25">
      <c r="A2195" s="1" t="s">
        <v>6785</v>
      </c>
      <c r="B2195" s="1" t="s">
        <v>6786</v>
      </c>
      <c r="C2195" s="1" t="s">
        <v>6787</v>
      </c>
      <c r="D2195" s="1" t="s">
        <v>64</v>
      </c>
      <c r="E2195" s="4">
        <v>45031</v>
      </c>
      <c r="F2195" s="8">
        <v>0.57777777777777783</v>
      </c>
      <c r="G2195" s="4">
        <v>45033</v>
      </c>
      <c r="H2195" s="1" t="s">
        <v>2615</v>
      </c>
      <c r="I2195" s="1" t="s">
        <v>151</v>
      </c>
      <c r="J2195" s="5">
        <v>1</v>
      </c>
      <c r="K2195" s="5" t="str">
        <f>VLOOKUP(J2195,'Svátky 2023'!A$18:B$20,2,0)</f>
        <v>neodkladné</v>
      </c>
      <c r="L2195" s="1" t="s">
        <v>21</v>
      </c>
      <c r="M2195" s="1" t="s">
        <v>22</v>
      </c>
      <c r="N2195" s="1" t="s">
        <v>23</v>
      </c>
      <c r="O2195">
        <f t="shared" si="102"/>
        <v>6</v>
      </c>
      <c r="P2195" t="str">
        <f t="shared" si="103"/>
        <v>NE</v>
      </c>
      <c r="Q2195" s="4" t="str">
        <f>IFERROR(VLOOKUP(E2195,'Svátky 2023'!B$2:B$14,1,0),"")</f>
        <v/>
      </c>
      <c r="R2195" t="str">
        <f t="shared" si="104"/>
        <v>ANO</v>
      </c>
    </row>
    <row r="2196" spans="1:18" x14ac:dyDescent="0.25">
      <c r="A2196" s="1" t="s">
        <v>6788</v>
      </c>
      <c r="B2196" s="1" t="s">
        <v>6789</v>
      </c>
      <c r="C2196" s="1" t="s">
        <v>6790</v>
      </c>
      <c r="D2196" s="1" t="s">
        <v>64</v>
      </c>
      <c r="E2196" s="4">
        <v>45031</v>
      </c>
      <c r="F2196" s="8">
        <v>0.59097222222222223</v>
      </c>
      <c r="G2196" s="4">
        <v>45033</v>
      </c>
      <c r="H2196" s="1" t="s">
        <v>2328</v>
      </c>
      <c r="I2196" s="1" t="s">
        <v>145</v>
      </c>
      <c r="J2196" s="5">
        <v>3</v>
      </c>
      <c r="K2196" s="5" t="str">
        <f>VLOOKUP(J2196,'Svátky 2023'!A$18:B$20,2,0)</f>
        <v>jiné</v>
      </c>
      <c r="L2196" s="1" t="s">
        <v>30</v>
      </c>
      <c r="M2196" s="1" t="s">
        <v>31</v>
      </c>
      <c r="N2196" s="1" t="s">
        <v>23</v>
      </c>
      <c r="O2196">
        <f t="shared" si="102"/>
        <v>6</v>
      </c>
      <c r="P2196" t="str">
        <f t="shared" si="103"/>
        <v>NE</v>
      </c>
      <c r="Q2196" s="4" t="str">
        <f>IFERROR(VLOOKUP(E2196,'Svátky 2023'!B$2:B$14,1,0),"")</f>
        <v/>
      </c>
      <c r="R2196" t="str">
        <f t="shared" si="104"/>
        <v>ANO</v>
      </c>
    </row>
    <row r="2197" spans="1:18" x14ac:dyDescent="0.25">
      <c r="A2197" s="1" t="s">
        <v>6791</v>
      </c>
      <c r="B2197" s="1" t="s">
        <v>6792</v>
      </c>
      <c r="C2197" s="1" t="s">
        <v>6793</v>
      </c>
      <c r="D2197" s="1" t="s">
        <v>35</v>
      </c>
      <c r="E2197" s="4">
        <v>45032</v>
      </c>
      <c r="F2197" s="8">
        <v>0.48680555555555555</v>
      </c>
      <c r="G2197" s="4">
        <v>45033</v>
      </c>
      <c r="H2197" s="1" t="s">
        <v>1825</v>
      </c>
      <c r="I2197" s="1" t="s">
        <v>38</v>
      </c>
      <c r="J2197" s="5">
        <v>1</v>
      </c>
      <c r="K2197" s="5" t="str">
        <f>VLOOKUP(J2197,'Svátky 2023'!A$18:B$20,2,0)</f>
        <v>neodkladné</v>
      </c>
      <c r="L2197" s="1" t="s">
        <v>21</v>
      </c>
      <c r="M2197" s="1" t="s">
        <v>22</v>
      </c>
      <c r="N2197" s="1" t="s">
        <v>23</v>
      </c>
      <c r="O2197">
        <f t="shared" si="102"/>
        <v>7</v>
      </c>
      <c r="P2197" t="str">
        <f t="shared" si="103"/>
        <v>NE</v>
      </c>
      <c r="Q2197" s="4" t="str">
        <f>IFERROR(VLOOKUP(E2197,'Svátky 2023'!B$2:B$14,1,0),"")</f>
        <v/>
      </c>
      <c r="R2197" t="str">
        <f t="shared" si="104"/>
        <v>ANO</v>
      </c>
    </row>
    <row r="2198" spans="1:18" x14ac:dyDescent="0.25">
      <c r="A2198" s="1" t="s">
        <v>6794</v>
      </c>
      <c r="B2198" s="1" t="s">
        <v>6795</v>
      </c>
      <c r="C2198" s="1" t="s">
        <v>6796</v>
      </c>
      <c r="D2198" s="1" t="s">
        <v>35</v>
      </c>
      <c r="E2198" s="4">
        <v>45032</v>
      </c>
      <c r="F2198" s="8">
        <v>0.4916666666666667</v>
      </c>
      <c r="G2198" s="4">
        <v>45033</v>
      </c>
      <c r="H2198" s="1" t="s">
        <v>555</v>
      </c>
      <c r="I2198" s="1" t="s">
        <v>44</v>
      </c>
      <c r="J2198" s="5">
        <v>3</v>
      </c>
      <c r="K2198" s="5" t="str">
        <f>VLOOKUP(J2198,'Svátky 2023'!A$18:B$20,2,0)</f>
        <v>jiné</v>
      </c>
      <c r="L2198" s="1" t="s">
        <v>30</v>
      </c>
      <c r="M2198" s="1" t="s">
        <v>31</v>
      </c>
      <c r="N2198" s="1" t="s">
        <v>23</v>
      </c>
      <c r="O2198">
        <f t="shared" si="102"/>
        <v>7</v>
      </c>
      <c r="P2198" t="str">
        <f t="shared" si="103"/>
        <v>NE</v>
      </c>
      <c r="Q2198" s="4" t="str">
        <f>IFERROR(VLOOKUP(E2198,'Svátky 2023'!B$2:B$14,1,0),"")</f>
        <v/>
      </c>
      <c r="R2198" t="str">
        <f t="shared" si="104"/>
        <v>ANO</v>
      </c>
    </row>
    <row r="2199" spans="1:18" x14ac:dyDescent="0.25">
      <c r="A2199" s="1" t="s">
        <v>6797</v>
      </c>
      <c r="B2199" s="1" t="s">
        <v>6798</v>
      </c>
      <c r="C2199" s="1" t="s">
        <v>6799</v>
      </c>
      <c r="D2199" s="1" t="s">
        <v>35</v>
      </c>
      <c r="E2199" s="4">
        <v>45032</v>
      </c>
      <c r="F2199" s="8">
        <v>0.72222222222222221</v>
      </c>
      <c r="G2199" s="4">
        <v>45033</v>
      </c>
      <c r="H2199" s="1" t="s">
        <v>2988</v>
      </c>
      <c r="I2199" s="1" t="s">
        <v>51</v>
      </c>
      <c r="J2199" s="5">
        <v>1</v>
      </c>
      <c r="K2199" s="5" t="str">
        <f>VLOOKUP(J2199,'Svátky 2023'!A$18:B$20,2,0)</f>
        <v>neodkladné</v>
      </c>
      <c r="L2199" s="1" t="s">
        <v>21</v>
      </c>
      <c r="M2199" s="1" t="s">
        <v>22</v>
      </c>
      <c r="N2199" s="1" t="s">
        <v>23</v>
      </c>
      <c r="O2199">
        <f t="shared" si="102"/>
        <v>7</v>
      </c>
      <c r="P2199" t="str">
        <f t="shared" si="103"/>
        <v>ANO</v>
      </c>
      <c r="Q2199" s="4" t="str">
        <f>IFERROR(VLOOKUP(E2199,'Svátky 2023'!B$2:B$14,1,0),"")</f>
        <v/>
      </c>
      <c r="R2199" t="str">
        <f t="shared" si="104"/>
        <v>ANO</v>
      </c>
    </row>
    <row r="2200" spans="1:18" x14ac:dyDescent="0.25">
      <c r="A2200" s="1" t="s">
        <v>6800</v>
      </c>
      <c r="B2200" s="1" t="s">
        <v>6801</v>
      </c>
      <c r="C2200" s="1" t="s">
        <v>6802</v>
      </c>
      <c r="D2200" s="1" t="s">
        <v>35</v>
      </c>
      <c r="E2200" s="4">
        <v>45032</v>
      </c>
      <c r="F2200" s="8">
        <v>0.81458333333333333</v>
      </c>
      <c r="G2200" s="4">
        <v>45033</v>
      </c>
      <c r="H2200" s="1" t="s">
        <v>723</v>
      </c>
      <c r="I2200" s="1" t="s">
        <v>19</v>
      </c>
      <c r="J2200" s="5">
        <v>1</v>
      </c>
      <c r="K2200" s="5" t="str">
        <f>VLOOKUP(J2200,'Svátky 2023'!A$18:B$20,2,0)</f>
        <v>neodkladné</v>
      </c>
      <c r="L2200" s="1" t="s">
        <v>21</v>
      </c>
      <c r="M2200" s="1" t="s">
        <v>20</v>
      </c>
      <c r="N2200" s="1" t="s">
        <v>23</v>
      </c>
      <c r="O2200">
        <f t="shared" si="102"/>
        <v>7</v>
      </c>
      <c r="P2200" t="str">
        <f t="shared" si="103"/>
        <v>ANO</v>
      </c>
      <c r="Q2200" s="4" t="str">
        <f>IFERROR(VLOOKUP(E2200,'Svátky 2023'!B$2:B$14,1,0),"")</f>
        <v/>
      </c>
      <c r="R2200" t="str">
        <f t="shared" si="104"/>
        <v>ANO</v>
      </c>
    </row>
    <row r="2201" spans="1:18" x14ac:dyDescent="0.25">
      <c r="A2201" s="1" t="s">
        <v>6803</v>
      </c>
      <c r="B2201" s="1" t="s">
        <v>6804</v>
      </c>
      <c r="C2201" s="1" t="s">
        <v>6805</v>
      </c>
      <c r="D2201" s="1" t="s">
        <v>35</v>
      </c>
      <c r="E2201" s="4">
        <v>45032</v>
      </c>
      <c r="F2201" s="8">
        <v>0.82708333333333339</v>
      </c>
      <c r="G2201" s="4">
        <v>45033</v>
      </c>
      <c r="H2201" s="1" t="s">
        <v>111</v>
      </c>
      <c r="I2201" s="1" t="s">
        <v>51</v>
      </c>
      <c r="J2201" s="5">
        <v>1</v>
      </c>
      <c r="K2201" s="5" t="str">
        <f>VLOOKUP(J2201,'Svátky 2023'!A$18:B$20,2,0)</f>
        <v>neodkladné</v>
      </c>
      <c r="L2201" s="1" t="s">
        <v>21</v>
      </c>
      <c r="M2201" s="1" t="s">
        <v>22</v>
      </c>
      <c r="N2201" s="1" t="s">
        <v>23</v>
      </c>
      <c r="O2201">
        <f t="shared" si="102"/>
        <v>7</v>
      </c>
      <c r="P2201" t="str">
        <f t="shared" si="103"/>
        <v>ANO</v>
      </c>
      <c r="Q2201" s="4" t="str">
        <f>IFERROR(VLOOKUP(E2201,'Svátky 2023'!B$2:B$14,1,0),"")</f>
        <v/>
      </c>
      <c r="R2201" t="str">
        <f t="shared" si="104"/>
        <v>ANO</v>
      </c>
    </row>
    <row r="2202" spans="1:18" x14ac:dyDescent="0.25">
      <c r="A2202" s="1" t="s">
        <v>6806</v>
      </c>
      <c r="B2202" s="1" t="s">
        <v>6537</v>
      </c>
      <c r="C2202" s="1" t="s">
        <v>6538</v>
      </c>
      <c r="D2202" s="1" t="s">
        <v>35</v>
      </c>
      <c r="E2202" s="4">
        <v>45032</v>
      </c>
      <c r="F2202" s="8">
        <v>0.9916666666666667</v>
      </c>
      <c r="G2202" s="4">
        <v>45033</v>
      </c>
      <c r="H2202" s="1" t="s">
        <v>296</v>
      </c>
      <c r="I2202" s="1" t="s">
        <v>19</v>
      </c>
      <c r="J2202" s="5">
        <v>1</v>
      </c>
      <c r="K2202" s="5" t="str">
        <f>VLOOKUP(J2202,'Svátky 2023'!A$18:B$20,2,0)</f>
        <v>neodkladné</v>
      </c>
      <c r="L2202" s="1" t="s">
        <v>20</v>
      </c>
      <c r="M2202" s="1" t="s">
        <v>22</v>
      </c>
      <c r="N2202" s="1" t="s">
        <v>23</v>
      </c>
      <c r="O2202">
        <f t="shared" si="102"/>
        <v>7</v>
      </c>
      <c r="P2202" t="str">
        <f t="shared" si="103"/>
        <v>ANO</v>
      </c>
      <c r="Q2202" s="4" t="str">
        <f>IFERROR(VLOOKUP(E2202,'Svátky 2023'!B$2:B$14,1,0),"")</f>
        <v/>
      </c>
      <c r="R2202" t="str">
        <f t="shared" si="104"/>
        <v>ANO</v>
      </c>
    </row>
    <row r="2203" spans="1:18" x14ac:dyDescent="0.25">
      <c r="A2203" s="1" t="s">
        <v>6808</v>
      </c>
      <c r="B2203" s="1" t="s">
        <v>6809</v>
      </c>
      <c r="C2203" s="1" t="s">
        <v>6810</v>
      </c>
      <c r="D2203" s="1" t="s">
        <v>48</v>
      </c>
      <c r="E2203" s="4">
        <v>45025</v>
      </c>
      <c r="F2203" s="8">
        <v>0.67291666666666661</v>
      </c>
      <c r="G2203" s="4">
        <v>45034</v>
      </c>
      <c r="H2203" s="1" t="s">
        <v>698</v>
      </c>
      <c r="I2203" s="1" t="s">
        <v>19</v>
      </c>
      <c r="J2203" s="5">
        <v>1</v>
      </c>
      <c r="K2203" s="5" t="str">
        <f>VLOOKUP(J2203,'Svátky 2023'!A$18:B$20,2,0)</f>
        <v>neodkladné</v>
      </c>
      <c r="L2203" s="1" t="s">
        <v>30</v>
      </c>
      <c r="M2203" s="1" t="s">
        <v>22</v>
      </c>
      <c r="N2203" s="1" t="s">
        <v>23</v>
      </c>
      <c r="O2203">
        <f t="shared" si="102"/>
        <v>7</v>
      </c>
      <c r="P2203" t="str">
        <f t="shared" si="103"/>
        <v>ANO</v>
      </c>
      <c r="Q2203" s="4" t="str">
        <f>IFERROR(VLOOKUP(E2203,'Svátky 2023'!B$2:B$14,1,0),"")</f>
        <v/>
      </c>
      <c r="R2203" t="str">
        <f t="shared" si="104"/>
        <v>ANO</v>
      </c>
    </row>
    <row r="2204" spans="1:18" x14ac:dyDescent="0.25">
      <c r="A2204" s="1" t="s">
        <v>6811</v>
      </c>
      <c r="B2204" s="1" t="s">
        <v>6812</v>
      </c>
      <c r="C2204" s="1" t="s">
        <v>6813</v>
      </c>
      <c r="D2204" s="1" t="s">
        <v>48</v>
      </c>
      <c r="E2204" s="4">
        <v>45025</v>
      </c>
      <c r="F2204" s="8">
        <v>0.68402777777777779</v>
      </c>
      <c r="G2204" s="4">
        <v>45034</v>
      </c>
      <c r="H2204" s="1" t="s">
        <v>751</v>
      </c>
      <c r="I2204" s="1" t="s">
        <v>29</v>
      </c>
      <c r="J2204" s="5">
        <v>3</v>
      </c>
      <c r="K2204" s="5" t="str">
        <f>VLOOKUP(J2204,'Svátky 2023'!A$18:B$20,2,0)</f>
        <v>jiné</v>
      </c>
      <c r="L2204" s="1" t="s">
        <v>30</v>
      </c>
      <c r="M2204" s="1" t="s">
        <v>31</v>
      </c>
      <c r="N2204" s="1" t="s">
        <v>23</v>
      </c>
      <c r="O2204">
        <f t="shared" si="102"/>
        <v>7</v>
      </c>
      <c r="P2204" t="str">
        <f t="shared" si="103"/>
        <v>ANO</v>
      </c>
      <c r="Q2204" s="4" t="str">
        <f>IFERROR(VLOOKUP(E2204,'Svátky 2023'!B$2:B$14,1,0),"")</f>
        <v/>
      </c>
      <c r="R2204" t="str">
        <f t="shared" si="104"/>
        <v>ANO</v>
      </c>
    </row>
    <row r="2205" spans="1:18" x14ac:dyDescent="0.25">
      <c r="A2205" s="1" t="s">
        <v>6814</v>
      </c>
      <c r="B2205" s="1" t="s">
        <v>6815</v>
      </c>
      <c r="C2205" s="1" t="s">
        <v>6816</v>
      </c>
      <c r="D2205" s="1" t="s">
        <v>48</v>
      </c>
      <c r="E2205" s="4">
        <v>45025</v>
      </c>
      <c r="F2205" s="8">
        <v>0.83888888888888891</v>
      </c>
      <c r="G2205" s="4">
        <v>45034</v>
      </c>
      <c r="H2205" s="1" t="s">
        <v>56</v>
      </c>
      <c r="I2205" s="1" t="s">
        <v>19</v>
      </c>
      <c r="J2205" s="5">
        <v>1</v>
      </c>
      <c r="K2205" s="5" t="str">
        <f>VLOOKUP(J2205,'Svátky 2023'!A$18:B$20,2,0)</f>
        <v>neodkladné</v>
      </c>
      <c r="L2205" s="1" t="s">
        <v>21</v>
      </c>
      <c r="M2205" s="1" t="s">
        <v>22</v>
      </c>
      <c r="N2205" s="1" t="s">
        <v>23</v>
      </c>
      <c r="O2205">
        <f t="shared" si="102"/>
        <v>7</v>
      </c>
      <c r="P2205" t="str">
        <f t="shared" si="103"/>
        <v>ANO</v>
      </c>
      <c r="Q2205" s="4" t="str">
        <f>IFERROR(VLOOKUP(E2205,'Svátky 2023'!B$2:B$14,1,0),"")</f>
        <v/>
      </c>
      <c r="R2205" t="str">
        <f t="shared" si="104"/>
        <v>ANO</v>
      </c>
    </row>
    <row r="2206" spans="1:18" x14ac:dyDescent="0.25">
      <c r="A2206" s="1" t="s">
        <v>6817</v>
      </c>
      <c r="B2206" s="1" t="s">
        <v>6818</v>
      </c>
      <c r="C2206" s="1" t="s">
        <v>6819</v>
      </c>
      <c r="D2206" s="1" t="s">
        <v>35</v>
      </c>
      <c r="E2206" s="4">
        <v>45031</v>
      </c>
      <c r="F2206" s="8">
        <v>0.78194444444444444</v>
      </c>
      <c r="G2206" s="4">
        <v>45034</v>
      </c>
      <c r="H2206" s="1" t="s">
        <v>223</v>
      </c>
      <c r="I2206" s="1" t="s">
        <v>258</v>
      </c>
      <c r="J2206" s="5">
        <v>1</v>
      </c>
      <c r="K2206" s="5" t="str">
        <f>VLOOKUP(J2206,'Svátky 2023'!A$18:B$20,2,0)</f>
        <v>neodkladné</v>
      </c>
      <c r="L2206" s="1" t="s">
        <v>21</v>
      </c>
      <c r="M2206" s="1" t="s">
        <v>22</v>
      </c>
      <c r="N2206" s="1" t="s">
        <v>23</v>
      </c>
      <c r="O2206">
        <f t="shared" si="102"/>
        <v>6</v>
      </c>
      <c r="P2206" t="str">
        <f t="shared" si="103"/>
        <v>ANO</v>
      </c>
      <c r="Q2206" s="4" t="str">
        <f>IFERROR(VLOOKUP(E2206,'Svátky 2023'!B$2:B$14,1,0),"")</f>
        <v/>
      </c>
      <c r="R2206" t="str">
        <f t="shared" si="104"/>
        <v>ANO</v>
      </c>
    </row>
    <row r="2207" spans="1:18" x14ac:dyDescent="0.25">
      <c r="A2207" s="1" t="s">
        <v>6820</v>
      </c>
      <c r="B2207" s="1" t="s">
        <v>6821</v>
      </c>
      <c r="C2207" s="1" t="s">
        <v>6822</v>
      </c>
      <c r="D2207" s="1" t="s">
        <v>35</v>
      </c>
      <c r="E2207" s="4">
        <v>45031</v>
      </c>
      <c r="F2207" s="8">
        <v>0.9145833333333333</v>
      </c>
      <c r="G2207" s="4">
        <v>45034</v>
      </c>
      <c r="H2207" s="1" t="s">
        <v>1438</v>
      </c>
      <c r="I2207" s="1" t="s">
        <v>38</v>
      </c>
      <c r="J2207" s="5">
        <v>1</v>
      </c>
      <c r="K2207" s="5" t="str">
        <f>VLOOKUP(J2207,'Svátky 2023'!A$18:B$20,2,0)</f>
        <v>neodkladné</v>
      </c>
      <c r="L2207" s="1" t="s">
        <v>21</v>
      </c>
      <c r="M2207" s="1" t="s">
        <v>22</v>
      </c>
      <c r="N2207" s="1" t="s">
        <v>23</v>
      </c>
      <c r="O2207">
        <f t="shared" si="102"/>
        <v>6</v>
      </c>
      <c r="P2207" t="str">
        <f t="shared" si="103"/>
        <v>ANO</v>
      </c>
      <c r="Q2207" s="4" t="str">
        <f>IFERROR(VLOOKUP(E2207,'Svátky 2023'!B$2:B$14,1,0),"")</f>
        <v/>
      </c>
      <c r="R2207" t="str">
        <f t="shared" si="104"/>
        <v>ANO</v>
      </c>
    </row>
    <row r="2208" spans="1:18" x14ac:dyDescent="0.25">
      <c r="A2208" s="1" t="s">
        <v>6823</v>
      </c>
      <c r="B2208" s="1" t="s">
        <v>6824</v>
      </c>
      <c r="C2208" s="1" t="s">
        <v>6825</v>
      </c>
      <c r="D2208" s="1" t="s">
        <v>48</v>
      </c>
      <c r="E2208" s="4">
        <v>45031</v>
      </c>
      <c r="F2208" s="8">
        <v>0.91736111111111107</v>
      </c>
      <c r="G2208" s="4">
        <v>45034</v>
      </c>
      <c r="H2208" s="1" t="s">
        <v>2214</v>
      </c>
      <c r="I2208" s="1" t="s">
        <v>44</v>
      </c>
      <c r="J2208" s="5">
        <v>3</v>
      </c>
      <c r="K2208" s="5" t="str">
        <f>VLOOKUP(J2208,'Svátky 2023'!A$18:B$20,2,0)</f>
        <v>jiné</v>
      </c>
      <c r="L2208" s="1" t="s">
        <v>30</v>
      </c>
      <c r="M2208" s="1" t="s">
        <v>31</v>
      </c>
      <c r="N2208" s="1" t="s">
        <v>23</v>
      </c>
      <c r="O2208">
        <f t="shared" si="102"/>
        <v>6</v>
      </c>
      <c r="P2208" t="str">
        <f t="shared" si="103"/>
        <v>ANO</v>
      </c>
      <c r="Q2208" s="4" t="str">
        <f>IFERROR(VLOOKUP(E2208,'Svátky 2023'!B$2:B$14,1,0),"")</f>
        <v/>
      </c>
      <c r="R2208" t="str">
        <f t="shared" si="104"/>
        <v>ANO</v>
      </c>
    </row>
    <row r="2209" spans="1:18" x14ac:dyDescent="0.25">
      <c r="A2209" s="1" t="s">
        <v>6826</v>
      </c>
      <c r="B2209" s="1" t="s">
        <v>3073</v>
      </c>
      <c r="C2209" s="1" t="s">
        <v>3074</v>
      </c>
      <c r="D2209" s="1" t="s">
        <v>35</v>
      </c>
      <c r="E2209" s="4">
        <v>45032</v>
      </c>
      <c r="F2209" s="8">
        <v>0.13819444444444443</v>
      </c>
      <c r="G2209" s="4">
        <v>45034</v>
      </c>
      <c r="H2209" s="1" t="s">
        <v>1925</v>
      </c>
      <c r="I2209" s="1" t="s">
        <v>38</v>
      </c>
      <c r="J2209" s="5">
        <v>3</v>
      </c>
      <c r="K2209" s="5" t="str">
        <f>VLOOKUP(J2209,'Svátky 2023'!A$18:B$20,2,0)</f>
        <v>jiné</v>
      </c>
      <c r="L2209" s="1" t="s">
        <v>21</v>
      </c>
      <c r="M2209" s="1" t="s">
        <v>22</v>
      </c>
      <c r="N2209" s="1" t="s">
        <v>23</v>
      </c>
      <c r="O2209">
        <f t="shared" si="102"/>
        <v>7</v>
      </c>
      <c r="P2209" t="str">
        <f t="shared" si="103"/>
        <v>ANO</v>
      </c>
      <c r="Q2209" s="4" t="str">
        <f>IFERROR(VLOOKUP(E2209,'Svátky 2023'!B$2:B$14,1,0),"")</f>
        <v/>
      </c>
      <c r="R2209" t="str">
        <f t="shared" si="104"/>
        <v>ANO</v>
      </c>
    </row>
    <row r="2210" spans="1:18" x14ac:dyDescent="0.25">
      <c r="A2210" s="1" t="s">
        <v>6827</v>
      </c>
      <c r="B2210" s="1" t="s">
        <v>6828</v>
      </c>
      <c r="C2210" s="1" t="s">
        <v>6829</v>
      </c>
      <c r="D2210" s="1" t="s">
        <v>35</v>
      </c>
      <c r="E2210" s="4">
        <v>45032</v>
      </c>
      <c r="F2210" s="8">
        <v>0.42291666666666666</v>
      </c>
      <c r="G2210" s="4">
        <v>45034</v>
      </c>
      <c r="H2210" s="1" t="s">
        <v>2641</v>
      </c>
      <c r="I2210" s="1" t="s">
        <v>38</v>
      </c>
      <c r="J2210" s="5">
        <v>1</v>
      </c>
      <c r="K2210" s="5" t="str">
        <f>VLOOKUP(J2210,'Svátky 2023'!A$18:B$20,2,0)</f>
        <v>neodkladné</v>
      </c>
      <c r="L2210" s="1" t="s">
        <v>20</v>
      </c>
      <c r="M2210" s="1" t="s">
        <v>22</v>
      </c>
      <c r="N2210" s="1" t="s">
        <v>23</v>
      </c>
      <c r="O2210">
        <f t="shared" si="102"/>
        <v>7</v>
      </c>
      <c r="P2210" t="str">
        <f t="shared" si="103"/>
        <v>NE</v>
      </c>
      <c r="Q2210" s="4" t="str">
        <f>IFERROR(VLOOKUP(E2210,'Svátky 2023'!B$2:B$14,1,0),"")</f>
        <v/>
      </c>
      <c r="R2210" t="str">
        <f t="shared" si="104"/>
        <v>ANO</v>
      </c>
    </row>
    <row r="2211" spans="1:18" x14ac:dyDescent="0.25">
      <c r="A2211" s="1" t="s">
        <v>6830</v>
      </c>
      <c r="B2211" s="1" t="s">
        <v>6831</v>
      </c>
      <c r="C2211" s="1" t="s">
        <v>6832</v>
      </c>
      <c r="D2211" s="1" t="s">
        <v>35</v>
      </c>
      <c r="E2211" s="4">
        <v>45032</v>
      </c>
      <c r="F2211" s="8">
        <v>0.5493055555555556</v>
      </c>
      <c r="G2211" s="4">
        <v>45034</v>
      </c>
      <c r="H2211" s="1" t="s">
        <v>632</v>
      </c>
      <c r="I2211" s="1" t="s">
        <v>151</v>
      </c>
      <c r="J2211" s="5">
        <v>2</v>
      </c>
      <c r="K2211" s="5" t="str">
        <f>VLOOKUP(J2211,'Svátky 2023'!A$18:B$20,2,0)</f>
        <v>plánované</v>
      </c>
      <c r="L2211" s="1" t="s">
        <v>21</v>
      </c>
      <c r="M2211" s="1" t="s">
        <v>22</v>
      </c>
      <c r="N2211" s="1" t="s">
        <v>23</v>
      </c>
      <c r="O2211">
        <f t="shared" si="102"/>
        <v>7</v>
      </c>
      <c r="P2211" t="str">
        <f t="shared" si="103"/>
        <v>NE</v>
      </c>
      <c r="Q2211" s="4" t="str">
        <f>IFERROR(VLOOKUP(E2211,'Svátky 2023'!B$2:B$14,1,0),"")</f>
        <v/>
      </c>
      <c r="R2211" t="str">
        <f t="shared" si="104"/>
        <v>ANO</v>
      </c>
    </row>
    <row r="2212" spans="1:18" x14ac:dyDescent="0.25">
      <c r="A2212" s="1" t="s">
        <v>6833</v>
      </c>
      <c r="B2212" s="1" t="s">
        <v>6834</v>
      </c>
      <c r="C2212" s="1" t="s">
        <v>6835</v>
      </c>
      <c r="D2212" s="1" t="s">
        <v>64</v>
      </c>
      <c r="E2212" s="4">
        <v>45032</v>
      </c>
      <c r="F2212" s="8">
        <v>0.55972222222222223</v>
      </c>
      <c r="G2212" s="4">
        <v>45034</v>
      </c>
      <c r="H2212" s="1" t="s">
        <v>1243</v>
      </c>
      <c r="I2212" s="1" t="s">
        <v>151</v>
      </c>
      <c r="J2212" s="5">
        <v>2</v>
      </c>
      <c r="K2212" s="5" t="str">
        <f>VLOOKUP(J2212,'Svátky 2023'!A$18:B$20,2,0)</f>
        <v>plánované</v>
      </c>
      <c r="L2212" s="1" t="s">
        <v>21</v>
      </c>
      <c r="M2212" s="1" t="s">
        <v>22</v>
      </c>
      <c r="N2212" s="1" t="s">
        <v>23</v>
      </c>
      <c r="O2212">
        <f t="shared" si="102"/>
        <v>7</v>
      </c>
      <c r="P2212" t="str">
        <f t="shared" si="103"/>
        <v>NE</v>
      </c>
      <c r="Q2212" s="4" t="str">
        <f>IFERROR(VLOOKUP(E2212,'Svátky 2023'!B$2:B$14,1,0),"")</f>
        <v/>
      </c>
      <c r="R2212" t="str">
        <f t="shared" si="104"/>
        <v>ANO</v>
      </c>
    </row>
    <row r="2213" spans="1:18" x14ac:dyDescent="0.25">
      <c r="A2213" s="1" t="s">
        <v>6836</v>
      </c>
      <c r="B2213" s="1" t="s">
        <v>6837</v>
      </c>
      <c r="C2213" s="1" t="s">
        <v>6838</v>
      </c>
      <c r="D2213" s="1" t="s">
        <v>48</v>
      </c>
      <c r="E2213" s="4">
        <v>45032</v>
      </c>
      <c r="F2213" s="8">
        <v>0.5854166666666667</v>
      </c>
      <c r="G2213" s="4">
        <v>45034</v>
      </c>
      <c r="H2213" s="1" t="s">
        <v>831</v>
      </c>
      <c r="I2213" s="1" t="s">
        <v>151</v>
      </c>
      <c r="J2213" s="5">
        <v>2</v>
      </c>
      <c r="K2213" s="5" t="str">
        <f>VLOOKUP(J2213,'Svátky 2023'!A$18:B$20,2,0)</f>
        <v>plánované</v>
      </c>
      <c r="L2213" s="1" t="s">
        <v>21</v>
      </c>
      <c r="M2213" s="1" t="s">
        <v>22</v>
      </c>
      <c r="N2213" s="1" t="s">
        <v>23</v>
      </c>
      <c r="O2213">
        <f t="shared" si="102"/>
        <v>7</v>
      </c>
      <c r="P2213" t="str">
        <f t="shared" si="103"/>
        <v>NE</v>
      </c>
      <c r="Q2213" s="4" t="str">
        <f>IFERROR(VLOOKUP(E2213,'Svátky 2023'!B$2:B$14,1,0),"")</f>
        <v/>
      </c>
      <c r="R2213" t="str">
        <f t="shared" si="104"/>
        <v>ANO</v>
      </c>
    </row>
    <row r="2214" spans="1:18" x14ac:dyDescent="0.25">
      <c r="A2214" s="1" t="s">
        <v>6839</v>
      </c>
      <c r="B2214" s="1" t="s">
        <v>6840</v>
      </c>
      <c r="C2214" s="1" t="s">
        <v>6841</v>
      </c>
      <c r="D2214" s="1" t="s">
        <v>48</v>
      </c>
      <c r="E2214" s="4">
        <v>45032</v>
      </c>
      <c r="F2214" s="8">
        <v>0.58750000000000002</v>
      </c>
      <c r="G2214" s="4">
        <v>45034</v>
      </c>
      <c r="H2214" s="1" t="s">
        <v>1085</v>
      </c>
      <c r="I2214" s="1" t="s">
        <v>145</v>
      </c>
      <c r="J2214" s="5">
        <v>3</v>
      </c>
      <c r="K2214" s="5" t="str">
        <f>VLOOKUP(J2214,'Svátky 2023'!A$18:B$20,2,0)</f>
        <v>jiné</v>
      </c>
      <c r="L2214" s="1" t="s">
        <v>30</v>
      </c>
      <c r="M2214" s="1" t="s">
        <v>31</v>
      </c>
      <c r="N2214" s="1" t="s">
        <v>23</v>
      </c>
      <c r="O2214">
        <f t="shared" si="102"/>
        <v>7</v>
      </c>
      <c r="P2214" t="str">
        <f t="shared" si="103"/>
        <v>NE</v>
      </c>
      <c r="Q2214" s="4" t="str">
        <f>IFERROR(VLOOKUP(E2214,'Svátky 2023'!B$2:B$14,1,0),"")</f>
        <v/>
      </c>
      <c r="R2214" t="str">
        <f t="shared" si="104"/>
        <v>ANO</v>
      </c>
    </row>
    <row r="2215" spans="1:18" x14ac:dyDescent="0.25">
      <c r="A2215" s="1" t="s">
        <v>6842</v>
      </c>
      <c r="B2215" s="1" t="s">
        <v>6843</v>
      </c>
      <c r="C2215" s="1" t="s">
        <v>6844</v>
      </c>
      <c r="D2215" s="1" t="s">
        <v>64</v>
      </c>
      <c r="E2215" s="4">
        <v>45032</v>
      </c>
      <c r="F2215" s="8">
        <v>0.6020833333333333</v>
      </c>
      <c r="G2215" s="4">
        <v>45034</v>
      </c>
      <c r="H2215" s="1" t="s">
        <v>826</v>
      </c>
      <c r="I2215" s="1" t="s">
        <v>151</v>
      </c>
      <c r="J2215" s="5">
        <v>2</v>
      </c>
      <c r="K2215" s="5" t="str">
        <f>VLOOKUP(J2215,'Svátky 2023'!A$18:B$20,2,0)</f>
        <v>plánované</v>
      </c>
      <c r="L2215" s="1" t="s">
        <v>21</v>
      </c>
      <c r="M2215" s="1" t="s">
        <v>22</v>
      </c>
      <c r="N2215" s="1" t="s">
        <v>23</v>
      </c>
      <c r="O2215">
        <f t="shared" si="102"/>
        <v>7</v>
      </c>
      <c r="P2215" t="str">
        <f t="shared" si="103"/>
        <v>NE</v>
      </c>
      <c r="Q2215" s="4" t="str">
        <f>IFERROR(VLOOKUP(E2215,'Svátky 2023'!B$2:B$14,1,0),"")</f>
        <v/>
      </c>
      <c r="R2215" t="str">
        <f t="shared" si="104"/>
        <v>ANO</v>
      </c>
    </row>
    <row r="2216" spans="1:18" x14ac:dyDescent="0.25">
      <c r="A2216" s="1" t="s">
        <v>6845</v>
      </c>
      <c r="B2216" s="1" t="s">
        <v>6846</v>
      </c>
      <c r="C2216" s="1" t="s">
        <v>6847</v>
      </c>
      <c r="D2216" s="1" t="s">
        <v>64</v>
      </c>
      <c r="E2216" s="4">
        <v>45032</v>
      </c>
      <c r="F2216" s="8">
        <v>0.60555555555555551</v>
      </c>
      <c r="G2216" s="4">
        <v>45034</v>
      </c>
      <c r="H2216" s="1" t="s">
        <v>457</v>
      </c>
      <c r="I2216" s="1" t="s">
        <v>145</v>
      </c>
      <c r="J2216" s="5">
        <v>3</v>
      </c>
      <c r="K2216" s="5" t="str">
        <f>VLOOKUP(J2216,'Svátky 2023'!A$18:B$20,2,0)</f>
        <v>jiné</v>
      </c>
      <c r="L2216" s="1" t="s">
        <v>30</v>
      </c>
      <c r="M2216" s="1" t="s">
        <v>31</v>
      </c>
      <c r="N2216" s="1" t="s">
        <v>23</v>
      </c>
      <c r="O2216">
        <f t="shared" si="102"/>
        <v>7</v>
      </c>
      <c r="P2216" t="str">
        <f t="shared" si="103"/>
        <v>NE</v>
      </c>
      <c r="Q2216" s="4" t="str">
        <f>IFERROR(VLOOKUP(E2216,'Svátky 2023'!B$2:B$14,1,0),"")</f>
        <v/>
      </c>
      <c r="R2216" t="str">
        <f t="shared" si="104"/>
        <v>ANO</v>
      </c>
    </row>
    <row r="2217" spans="1:18" x14ac:dyDescent="0.25">
      <c r="A2217" s="1" t="s">
        <v>6848</v>
      </c>
      <c r="B2217" s="1" t="s">
        <v>6849</v>
      </c>
      <c r="C2217" s="1" t="s">
        <v>6850</v>
      </c>
      <c r="D2217" s="1" t="s">
        <v>48</v>
      </c>
      <c r="E2217" s="4">
        <v>45032</v>
      </c>
      <c r="F2217" s="8">
        <v>0.61319444444444449</v>
      </c>
      <c r="G2217" s="4">
        <v>45034</v>
      </c>
      <c r="H2217" s="1" t="s">
        <v>362</v>
      </c>
      <c r="I2217" s="1" t="s">
        <v>151</v>
      </c>
      <c r="J2217" s="5">
        <v>3</v>
      </c>
      <c r="K2217" s="5" t="str">
        <f>VLOOKUP(J2217,'Svátky 2023'!A$18:B$20,2,0)</f>
        <v>jiné</v>
      </c>
      <c r="L2217" s="1" t="s">
        <v>21</v>
      </c>
      <c r="M2217" s="1" t="s">
        <v>22</v>
      </c>
      <c r="N2217" s="1" t="s">
        <v>23</v>
      </c>
      <c r="O2217">
        <f t="shared" si="102"/>
        <v>7</v>
      </c>
      <c r="P2217" t="str">
        <f t="shared" si="103"/>
        <v>NE</v>
      </c>
      <c r="Q2217" s="4" t="str">
        <f>IFERROR(VLOOKUP(E2217,'Svátky 2023'!B$2:B$14,1,0),"")</f>
        <v/>
      </c>
      <c r="R2217" t="str">
        <f t="shared" si="104"/>
        <v>ANO</v>
      </c>
    </row>
    <row r="2218" spans="1:18" x14ac:dyDescent="0.25">
      <c r="A2218" s="1" t="s">
        <v>6851</v>
      </c>
      <c r="B2218" s="1" t="s">
        <v>6852</v>
      </c>
      <c r="C2218" s="1" t="s">
        <v>6853</v>
      </c>
      <c r="D2218" s="1" t="s">
        <v>48</v>
      </c>
      <c r="E2218" s="4">
        <v>45032</v>
      </c>
      <c r="F2218" s="8">
        <v>0.61527777777777781</v>
      </c>
      <c r="G2218" s="4">
        <v>45034</v>
      </c>
      <c r="H2218" s="1" t="s">
        <v>196</v>
      </c>
      <c r="I2218" s="1" t="s">
        <v>145</v>
      </c>
      <c r="J2218" s="5">
        <v>3</v>
      </c>
      <c r="K2218" s="5" t="str">
        <f>VLOOKUP(J2218,'Svátky 2023'!A$18:B$20,2,0)</f>
        <v>jiné</v>
      </c>
      <c r="L2218" s="1" t="s">
        <v>30</v>
      </c>
      <c r="M2218" s="1" t="s">
        <v>31</v>
      </c>
      <c r="N2218" s="1" t="s">
        <v>23</v>
      </c>
      <c r="O2218">
        <f t="shared" si="102"/>
        <v>7</v>
      </c>
      <c r="P2218" t="str">
        <f t="shared" si="103"/>
        <v>NE</v>
      </c>
      <c r="Q2218" s="4" t="str">
        <f>IFERROR(VLOOKUP(E2218,'Svátky 2023'!B$2:B$14,1,0),"")</f>
        <v/>
      </c>
      <c r="R2218" t="str">
        <f t="shared" si="104"/>
        <v>ANO</v>
      </c>
    </row>
    <row r="2219" spans="1:18" x14ac:dyDescent="0.25">
      <c r="A2219" s="1" t="s">
        <v>6854</v>
      </c>
      <c r="B2219" s="1" t="s">
        <v>6855</v>
      </c>
      <c r="C2219" s="1" t="s">
        <v>6856</v>
      </c>
      <c r="D2219" s="1" t="s">
        <v>48</v>
      </c>
      <c r="E2219" s="4">
        <v>45032</v>
      </c>
      <c r="F2219" s="8">
        <v>0.64236111111111105</v>
      </c>
      <c r="G2219" s="4">
        <v>45034</v>
      </c>
      <c r="H2219" s="1" t="s">
        <v>2630</v>
      </c>
      <c r="I2219" s="1" t="s">
        <v>51</v>
      </c>
      <c r="J2219" s="5">
        <v>2</v>
      </c>
      <c r="K2219" s="5" t="str">
        <f>VLOOKUP(J2219,'Svátky 2023'!A$18:B$20,2,0)</f>
        <v>plánované</v>
      </c>
      <c r="L2219" s="1" t="s">
        <v>21</v>
      </c>
      <c r="M2219" s="1" t="s">
        <v>22</v>
      </c>
      <c r="N2219" s="1" t="s">
        <v>23</v>
      </c>
      <c r="O2219">
        <f t="shared" si="102"/>
        <v>7</v>
      </c>
      <c r="P2219" t="str">
        <f t="shared" si="103"/>
        <v>ANO</v>
      </c>
      <c r="Q2219" s="4" t="str">
        <f>IFERROR(VLOOKUP(E2219,'Svátky 2023'!B$2:B$14,1,0),"")</f>
        <v/>
      </c>
      <c r="R2219" t="str">
        <f t="shared" si="104"/>
        <v>ANO</v>
      </c>
    </row>
    <row r="2220" spans="1:18" x14ac:dyDescent="0.25">
      <c r="A2220" s="1" t="s">
        <v>6857</v>
      </c>
      <c r="B2220" s="1" t="s">
        <v>6858</v>
      </c>
      <c r="C2220" s="1" t="s">
        <v>6859</v>
      </c>
      <c r="D2220" s="1" t="s">
        <v>35</v>
      </c>
      <c r="E2220" s="4">
        <v>45032</v>
      </c>
      <c r="F2220" s="8">
        <v>0.66666666666666663</v>
      </c>
      <c r="G2220" s="4">
        <v>45034</v>
      </c>
      <c r="H2220" s="1" t="s">
        <v>90</v>
      </c>
      <c r="I2220" s="1" t="s">
        <v>151</v>
      </c>
      <c r="J2220" s="5">
        <v>2</v>
      </c>
      <c r="K2220" s="5" t="str">
        <f>VLOOKUP(J2220,'Svátky 2023'!A$18:B$20,2,0)</f>
        <v>plánované</v>
      </c>
      <c r="L2220" s="1" t="s">
        <v>21</v>
      </c>
      <c r="M2220" s="1" t="s">
        <v>22</v>
      </c>
      <c r="N2220" s="1" t="s">
        <v>23</v>
      </c>
      <c r="O2220">
        <f t="shared" si="102"/>
        <v>7</v>
      </c>
      <c r="P2220" t="str">
        <f t="shared" si="103"/>
        <v>ANO</v>
      </c>
      <c r="Q2220" s="4" t="str">
        <f>IFERROR(VLOOKUP(E2220,'Svátky 2023'!B$2:B$14,1,0),"")</f>
        <v/>
      </c>
      <c r="R2220" t="str">
        <f t="shared" si="104"/>
        <v>ANO</v>
      </c>
    </row>
    <row r="2221" spans="1:18" x14ac:dyDescent="0.25">
      <c r="A2221" s="1" t="s">
        <v>6860</v>
      </c>
      <c r="B2221" s="1" t="s">
        <v>6861</v>
      </c>
      <c r="C2221" s="1" t="s">
        <v>6862</v>
      </c>
      <c r="D2221" s="1" t="s">
        <v>100</v>
      </c>
      <c r="E2221" s="4">
        <v>45032</v>
      </c>
      <c r="F2221" s="8">
        <v>0.7895833333333333</v>
      </c>
      <c r="G2221" s="4">
        <v>45034</v>
      </c>
      <c r="H2221" s="1" t="s">
        <v>1967</v>
      </c>
      <c r="I2221" s="1" t="s">
        <v>51</v>
      </c>
      <c r="J2221" s="5">
        <v>1</v>
      </c>
      <c r="K2221" s="5" t="str">
        <f>VLOOKUP(J2221,'Svátky 2023'!A$18:B$20,2,0)</f>
        <v>neodkladné</v>
      </c>
      <c r="L2221" s="1" t="s">
        <v>21</v>
      </c>
      <c r="M2221" s="1" t="s">
        <v>22</v>
      </c>
      <c r="N2221" s="1" t="s">
        <v>23</v>
      </c>
      <c r="O2221">
        <f t="shared" si="102"/>
        <v>7</v>
      </c>
      <c r="P2221" t="str">
        <f t="shared" si="103"/>
        <v>ANO</v>
      </c>
      <c r="Q2221" s="4" t="str">
        <f>IFERROR(VLOOKUP(E2221,'Svátky 2023'!B$2:B$14,1,0),"")</f>
        <v/>
      </c>
      <c r="R2221" t="str">
        <f t="shared" si="104"/>
        <v>ANO</v>
      </c>
    </row>
    <row r="2222" spans="1:18" x14ac:dyDescent="0.25">
      <c r="A2222" s="1" t="s">
        <v>6863</v>
      </c>
      <c r="B2222" s="1" t="s">
        <v>6864</v>
      </c>
      <c r="C2222" s="1" t="s">
        <v>6865</v>
      </c>
      <c r="D2222" s="1" t="s">
        <v>100</v>
      </c>
      <c r="E2222" s="4">
        <v>45032</v>
      </c>
      <c r="F2222" s="8">
        <v>0.79722222222222217</v>
      </c>
      <c r="G2222" s="4">
        <v>45034</v>
      </c>
      <c r="H2222" s="1" t="s">
        <v>2615</v>
      </c>
      <c r="I2222" s="1" t="s">
        <v>120</v>
      </c>
      <c r="J2222" s="5">
        <v>3</v>
      </c>
      <c r="K2222" s="5" t="str">
        <f>VLOOKUP(J2222,'Svátky 2023'!A$18:B$20,2,0)</f>
        <v>jiné</v>
      </c>
      <c r="L2222" s="1" t="s">
        <v>30</v>
      </c>
      <c r="M2222" s="1" t="s">
        <v>31</v>
      </c>
      <c r="N2222" s="1" t="s">
        <v>23</v>
      </c>
      <c r="O2222">
        <f t="shared" si="102"/>
        <v>7</v>
      </c>
      <c r="P2222" t="str">
        <f t="shared" si="103"/>
        <v>ANO</v>
      </c>
      <c r="Q2222" s="4" t="str">
        <f>IFERROR(VLOOKUP(E2222,'Svátky 2023'!B$2:B$14,1,0),"")</f>
        <v/>
      </c>
      <c r="R2222" t="str">
        <f t="shared" si="104"/>
        <v>ANO</v>
      </c>
    </row>
    <row r="2223" spans="1:18" x14ac:dyDescent="0.25">
      <c r="A2223" s="1" t="s">
        <v>6866</v>
      </c>
      <c r="B2223" s="1" t="s">
        <v>2367</v>
      </c>
      <c r="C2223" s="1" t="s">
        <v>2368</v>
      </c>
      <c r="D2223" s="1" t="s">
        <v>257</v>
      </c>
      <c r="E2223" s="4">
        <v>45033</v>
      </c>
      <c r="F2223" s="8">
        <v>0.48402777777777778</v>
      </c>
      <c r="G2223" s="4">
        <v>45034</v>
      </c>
      <c r="H2223" s="1" t="s">
        <v>764</v>
      </c>
      <c r="I2223" s="1" t="s">
        <v>151</v>
      </c>
      <c r="J2223" s="5">
        <v>3</v>
      </c>
      <c r="K2223" s="5" t="str">
        <f>VLOOKUP(J2223,'Svátky 2023'!A$18:B$20,2,0)</f>
        <v>jiné</v>
      </c>
      <c r="L2223" s="1" t="s">
        <v>21</v>
      </c>
      <c r="M2223" s="1" t="s">
        <v>22</v>
      </c>
      <c r="N2223" s="1" t="s">
        <v>23</v>
      </c>
      <c r="O2223">
        <f t="shared" si="102"/>
        <v>1</v>
      </c>
      <c r="P2223" t="str">
        <f t="shared" si="103"/>
        <v>NE</v>
      </c>
      <c r="Q2223" s="4" t="str">
        <f>IFERROR(VLOOKUP(E2223,'Svátky 2023'!B$2:B$14,1,0),"")</f>
        <v/>
      </c>
      <c r="R2223" t="str">
        <f t="shared" si="104"/>
        <v/>
      </c>
    </row>
    <row r="2224" spans="1:18" x14ac:dyDescent="0.25">
      <c r="A2224" s="1" t="s">
        <v>6867</v>
      </c>
      <c r="B2224" s="1" t="s">
        <v>6868</v>
      </c>
      <c r="C2224" s="1" t="s">
        <v>6869</v>
      </c>
      <c r="D2224" s="1" t="s">
        <v>48</v>
      </c>
      <c r="E2224" s="4">
        <v>45033</v>
      </c>
      <c r="F2224" s="8">
        <v>0.51458333333333328</v>
      </c>
      <c r="G2224" s="4">
        <v>45034</v>
      </c>
      <c r="H2224" s="1" t="s">
        <v>65</v>
      </c>
      <c r="I2224" s="1" t="s">
        <v>51</v>
      </c>
      <c r="J2224" s="5">
        <v>1</v>
      </c>
      <c r="K2224" s="5" t="str">
        <f>VLOOKUP(J2224,'Svátky 2023'!A$18:B$20,2,0)</f>
        <v>neodkladné</v>
      </c>
      <c r="L2224" s="1" t="s">
        <v>21</v>
      </c>
      <c r="M2224" s="1" t="s">
        <v>22</v>
      </c>
      <c r="N2224" s="1" t="s">
        <v>23</v>
      </c>
      <c r="O2224">
        <f t="shared" si="102"/>
        <v>1</v>
      </c>
      <c r="P2224" t="str">
        <f t="shared" si="103"/>
        <v>NE</v>
      </c>
      <c r="Q2224" s="4" t="str">
        <f>IFERROR(VLOOKUP(E2224,'Svátky 2023'!B$2:B$14,1,0),"")</f>
        <v/>
      </c>
      <c r="R2224" t="str">
        <f t="shared" si="104"/>
        <v/>
      </c>
    </row>
    <row r="2225" spans="1:18" x14ac:dyDescent="0.25">
      <c r="A2225" s="1" t="s">
        <v>6870</v>
      </c>
      <c r="B2225" s="1" t="s">
        <v>6871</v>
      </c>
      <c r="C2225" s="1" t="s">
        <v>6872</v>
      </c>
      <c r="D2225" s="1" t="s">
        <v>48</v>
      </c>
      <c r="E2225" s="4">
        <v>45033</v>
      </c>
      <c r="F2225" s="8">
        <v>0.52430555555555558</v>
      </c>
      <c r="G2225" s="4">
        <v>45034</v>
      </c>
      <c r="H2225" s="1" t="s">
        <v>2630</v>
      </c>
      <c r="I2225" s="1" t="s">
        <v>120</v>
      </c>
      <c r="J2225" s="5">
        <v>3</v>
      </c>
      <c r="K2225" s="5" t="str">
        <f>VLOOKUP(J2225,'Svátky 2023'!A$18:B$20,2,0)</f>
        <v>jiné</v>
      </c>
      <c r="L2225" s="1" t="s">
        <v>30</v>
      </c>
      <c r="M2225" s="1" t="s">
        <v>31</v>
      </c>
      <c r="N2225" s="1" t="s">
        <v>23</v>
      </c>
      <c r="O2225">
        <f t="shared" si="102"/>
        <v>1</v>
      </c>
      <c r="P2225" t="str">
        <f t="shared" si="103"/>
        <v>NE</v>
      </c>
      <c r="Q2225" s="4" t="str">
        <f>IFERROR(VLOOKUP(E2225,'Svátky 2023'!B$2:B$14,1,0),"")</f>
        <v/>
      </c>
      <c r="R2225" t="str">
        <f t="shared" si="104"/>
        <v/>
      </c>
    </row>
    <row r="2226" spans="1:18" x14ac:dyDescent="0.25">
      <c r="A2226" s="1" t="s">
        <v>6873</v>
      </c>
      <c r="B2226" s="1" t="s">
        <v>6874</v>
      </c>
      <c r="C2226" s="1" t="s">
        <v>6875</v>
      </c>
      <c r="D2226" s="1" t="s">
        <v>35</v>
      </c>
      <c r="E2226" s="4">
        <v>45033</v>
      </c>
      <c r="F2226" s="8">
        <v>0.53125</v>
      </c>
      <c r="G2226" s="4">
        <v>45034</v>
      </c>
      <c r="H2226" s="1" t="s">
        <v>2214</v>
      </c>
      <c r="I2226" s="1" t="s">
        <v>258</v>
      </c>
      <c r="J2226" s="5">
        <v>3</v>
      </c>
      <c r="K2226" s="5" t="str">
        <f>VLOOKUP(J2226,'Svátky 2023'!A$18:B$20,2,0)</f>
        <v>jiné</v>
      </c>
      <c r="L2226" s="1" t="s">
        <v>21</v>
      </c>
      <c r="M2226" s="1" t="s">
        <v>22</v>
      </c>
      <c r="N2226" s="1" t="s">
        <v>23</v>
      </c>
      <c r="O2226">
        <f t="shared" si="102"/>
        <v>1</v>
      </c>
      <c r="P2226" t="str">
        <f t="shared" si="103"/>
        <v>NE</v>
      </c>
      <c r="Q2226" s="4" t="str">
        <f>IFERROR(VLOOKUP(E2226,'Svátky 2023'!B$2:B$14,1,0),"")</f>
        <v/>
      </c>
      <c r="R2226" t="str">
        <f t="shared" si="104"/>
        <v/>
      </c>
    </row>
    <row r="2227" spans="1:18" x14ac:dyDescent="0.25">
      <c r="A2227" s="1" t="s">
        <v>6876</v>
      </c>
      <c r="B2227" s="1" t="s">
        <v>6877</v>
      </c>
      <c r="C2227" s="1" t="s">
        <v>6878</v>
      </c>
      <c r="D2227" s="1" t="s">
        <v>48</v>
      </c>
      <c r="E2227" s="4">
        <v>45033</v>
      </c>
      <c r="F2227" s="8">
        <v>0.70694444444444438</v>
      </c>
      <c r="G2227" s="4">
        <v>45034</v>
      </c>
      <c r="H2227" s="1" t="s">
        <v>1508</v>
      </c>
      <c r="I2227" s="1" t="s">
        <v>29</v>
      </c>
      <c r="J2227" s="5">
        <v>3</v>
      </c>
      <c r="K2227" s="5" t="str">
        <f>VLOOKUP(J2227,'Svátky 2023'!A$18:B$20,2,0)</f>
        <v>jiné</v>
      </c>
      <c r="L2227" s="1" t="s">
        <v>30</v>
      </c>
      <c r="M2227" s="1" t="s">
        <v>31</v>
      </c>
      <c r="N2227" s="1" t="s">
        <v>23</v>
      </c>
      <c r="O2227">
        <f t="shared" si="102"/>
        <v>1</v>
      </c>
      <c r="P2227" t="str">
        <f t="shared" si="103"/>
        <v>ANO</v>
      </c>
      <c r="Q2227" s="4" t="str">
        <f>IFERROR(VLOOKUP(E2227,'Svátky 2023'!B$2:B$14,1,0),"")</f>
        <v/>
      </c>
      <c r="R2227" t="str">
        <f t="shared" si="104"/>
        <v>ANO</v>
      </c>
    </row>
    <row r="2228" spans="1:18" x14ac:dyDescent="0.25">
      <c r="A2228" s="1" t="s">
        <v>6879</v>
      </c>
      <c r="B2228" s="1" t="s">
        <v>6880</v>
      </c>
      <c r="C2228" s="1" t="s">
        <v>6881</v>
      </c>
      <c r="D2228" s="1" t="s">
        <v>48</v>
      </c>
      <c r="E2228" s="4">
        <v>45033</v>
      </c>
      <c r="F2228" s="8">
        <v>0.74236111111111114</v>
      </c>
      <c r="G2228" s="4">
        <v>45034</v>
      </c>
      <c r="H2228" s="1" t="s">
        <v>1085</v>
      </c>
      <c r="I2228" s="1" t="s">
        <v>19</v>
      </c>
      <c r="J2228" s="5">
        <v>1</v>
      </c>
      <c r="K2228" s="5" t="str">
        <f>VLOOKUP(J2228,'Svátky 2023'!A$18:B$20,2,0)</f>
        <v>neodkladné</v>
      </c>
      <c r="L2228" s="1" t="s">
        <v>20</v>
      </c>
      <c r="M2228" s="1" t="s">
        <v>22</v>
      </c>
      <c r="N2228" s="1" t="s">
        <v>23</v>
      </c>
      <c r="O2228">
        <f t="shared" si="102"/>
        <v>1</v>
      </c>
      <c r="P2228" t="str">
        <f t="shared" si="103"/>
        <v>ANO</v>
      </c>
      <c r="Q2228" s="4" t="str">
        <f>IFERROR(VLOOKUP(E2228,'Svátky 2023'!B$2:B$14,1,0),"")</f>
        <v/>
      </c>
      <c r="R2228" t="str">
        <f t="shared" si="104"/>
        <v>ANO</v>
      </c>
    </row>
    <row r="2229" spans="1:18" x14ac:dyDescent="0.25">
      <c r="A2229" s="1" t="s">
        <v>6882</v>
      </c>
      <c r="B2229" s="1" t="s">
        <v>6883</v>
      </c>
      <c r="C2229" s="1" t="s">
        <v>6884</v>
      </c>
      <c r="D2229" s="1" t="s">
        <v>100</v>
      </c>
      <c r="E2229" s="4">
        <v>45033</v>
      </c>
      <c r="F2229" s="8">
        <v>0.9604166666666667</v>
      </c>
      <c r="G2229" s="4">
        <v>45034</v>
      </c>
      <c r="H2229" s="1" t="s">
        <v>1446</v>
      </c>
      <c r="I2229" s="1" t="s">
        <v>258</v>
      </c>
      <c r="J2229" s="5">
        <v>3</v>
      </c>
      <c r="K2229" s="5" t="str">
        <f>VLOOKUP(J2229,'Svátky 2023'!A$18:B$20,2,0)</f>
        <v>jiné</v>
      </c>
      <c r="L2229" s="1" t="s">
        <v>21</v>
      </c>
      <c r="M2229" s="1" t="s">
        <v>20</v>
      </c>
      <c r="N2229" s="1" t="s">
        <v>23</v>
      </c>
      <c r="O2229">
        <f t="shared" si="102"/>
        <v>1</v>
      </c>
      <c r="P2229" t="str">
        <f t="shared" si="103"/>
        <v>ANO</v>
      </c>
      <c r="Q2229" s="4" t="str">
        <f>IFERROR(VLOOKUP(E2229,'Svátky 2023'!B$2:B$14,1,0),"")</f>
        <v/>
      </c>
      <c r="R2229" t="str">
        <f t="shared" si="104"/>
        <v>ANO</v>
      </c>
    </row>
    <row r="2230" spans="1:18" x14ac:dyDescent="0.25">
      <c r="A2230" s="1" t="s">
        <v>6885</v>
      </c>
      <c r="B2230" s="1" t="s">
        <v>868</v>
      </c>
      <c r="C2230" s="1" t="s">
        <v>869</v>
      </c>
      <c r="D2230" s="1" t="s">
        <v>35</v>
      </c>
      <c r="E2230" s="4">
        <v>45022</v>
      </c>
      <c r="F2230" s="8">
        <v>0.3743055555555555</v>
      </c>
      <c r="G2230" s="4">
        <v>45035</v>
      </c>
      <c r="H2230" s="1" t="s">
        <v>689</v>
      </c>
      <c r="I2230" s="1" t="s">
        <v>19</v>
      </c>
      <c r="J2230" s="5">
        <v>3</v>
      </c>
      <c r="K2230" s="5" t="str">
        <f>VLOOKUP(J2230,'Svátky 2023'!A$18:B$20,2,0)</f>
        <v>jiné</v>
      </c>
      <c r="L2230" s="1" t="s">
        <v>21</v>
      </c>
      <c r="M2230" s="1" t="s">
        <v>22</v>
      </c>
      <c r="N2230" s="1" t="s">
        <v>23</v>
      </c>
      <c r="O2230">
        <f t="shared" si="102"/>
        <v>4</v>
      </c>
      <c r="P2230" t="str">
        <f t="shared" si="103"/>
        <v>NE</v>
      </c>
      <c r="Q2230" s="4" t="str">
        <f>IFERROR(VLOOKUP(E2230,'Svátky 2023'!B$2:B$14,1,0),"")</f>
        <v/>
      </c>
      <c r="R2230" t="str">
        <f t="shared" si="104"/>
        <v/>
      </c>
    </row>
    <row r="2231" spans="1:18" x14ac:dyDescent="0.25">
      <c r="A2231" s="1" t="s">
        <v>6886</v>
      </c>
      <c r="B2231" s="1" t="s">
        <v>6887</v>
      </c>
      <c r="C2231" s="1" t="s">
        <v>6888</v>
      </c>
      <c r="D2231" s="1" t="s">
        <v>257</v>
      </c>
      <c r="E2231" s="4">
        <v>45028</v>
      </c>
      <c r="F2231" s="8">
        <v>0.41250000000000003</v>
      </c>
      <c r="G2231" s="4">
        <v>45035</v>
      </c>
      <c r="H2231" s="1" t="s">
        <v>1385</v>
      </c>
      <c r="I2231" s="1" t="s">
        <v>51</v>
      </c>
      <c r="J2231" s="5">
        <v>2</v>
      </c>
      <c r="K2231" s="5" t="str">
        <f>VLOOKUP(J2231,'Svátky 2023'!A$18:B$20,2,0)</f>
        <v>plánované</v>
      </c>
      <c r="L2231" s="1" t="s">
        <v>21</v>
      </c>
      <c r="M2231" s="1" t="s">
        <v>22</v>
      </c>
      <c r="N2231" s="1" t="s">
        <v>23</v>
      </c>
      <c r="O2231">
        <f t="shared" si="102"/>
        <v>3</v>
      </c>
      <c r="P2231" t="str">
        <f t="shared" si="103"/>
        <v>NE</v>
      </c>
      <c r="Q2231" s="4" t="str">
        <f>IFERROR(VLOOKUP(E2231,'Svátky 2023'!B$2:B$14,1,0),"")</f>
        <v/>
      </c>
      <c r="R2231" t="str">
        <f t="shared" si="104"/>
        <v/>
      </c>
    </row>
    <row r="2232" spans="1:18" x14ac:dyDescent="0.25">
      <c r="A2232" s="1" t="s">
        <v>6889</v>
      </c>
      <c r="B2232" s="1" t="s">
        <v>6890</v>
      </c>
      <c r="C2232" s="1" t="s">
        <v>6891</v>
      </c>
      <c r="D2232" s="1" t="s">
        <v>257</v>
      </c>
      <c r="E2232" s="4">
        <v>45028</v>
      </c>
      <c r="F2232" s="8">
        <v>0.42291666666666666</v>
      </c>
      <c r="G2232" s="4">
        <v>45035</v>
      </c>
      <c r="H2232" s="1" t="s">
        <v>1824</v>
      </c>
      <c r="I2232" s="1" t="s">
        <v>19</v>
      </c>
      <c r="J2232" s="5">
        <v>1</v>
      </c>
      <c r="K2232" s="5" t="str">
        <f>VLOOKUP(J2232,'Svátky 2023'!A$18:B$20,2,0)</f>
        <v>neodkladné</v>
      </c>
      <c r="L2232" s="1" t="s">
        <v>21</v>
      </c>
      <c r="M2232" s="1" t="s">
        <v>22</v>
      </c>
      <c r="N2232" s="1" t="s">
        <v>23</v>
      </c>
      <c r="O2232">
        <f t="shared" si="102"/>
        <v>3</v>
      </c>
      <c r="P2232" t="str">
        <f t="shared" si="103"/>
        <v>NE</v>
      </c>
      <c r="Q2232" s="4" t="str">
        <f>IFERROR(VLOOKUP(E2232,'Svátky 2023'!B$2:B$14,1,0),"")</f>
        <v/>
      </c>
      <c r="R2232" t="str">
        <f t="shared" si="104"/>
        <v/>
      </c>
    </row>
    <row r="2233" spans="1:18" x14ac:dyDescent="0.25">
      <c r="A2233" s="1" t="s">
        <v>6892</v>
      </c>
      <c r="B2233" s="1" t="s">
        <v>6893</v>
      </c>
      <c r="C2233" s="1" t="s">
        <v>6894</v>
      </c>
      <c r="D2233" s="1" t="s">
        <v>257</v>
      </c>
      <c r="E2233" s="4">
        <v>45028</v>
      </c>
      <c r="F2233" s="8">
        <v>0.54513888888888895</v>
      </c>
      <c r="G2233" s="4">
        <v>45035</v>
      </c>
      <c r="H2233" s="1" t="s">
        <v>134</v>
      </c>
      <c r="I2233" s="1" t="s">
        <v>29</v>
      </c>
      <c r="J2233" s="5">
        <v>3</v>
      </c>
      <c r="K2233" s="5" t="str">
        <f>VLOOKUP(J2233,'Svátky 2023'!A$18:B$20,2,0)</f>
        <v>jiné</v>
      </c>
      <c r="L2233" s="1" t="s">
        <v>30</v>
      </c>
      <c r="M2233" s="1" t="s">
        <v>31</v>
      </c>
      <c r="N2233" s="1" t="s">
        <v>23</v>
      </c>
      <c r="O2233">
        <f t="shared" si="102"/>
        <v>3</v>
      </c>
      <c r="P2233" t="str">
        <f t="shared" si="103"/>
        <v>NE</v>
      </c>
      <c r="Q2233" s="4" t="str">
        <f>IFERROR(VLOOKUP(E2233,'Svátky 2023'!B$2:B$14,1,0),"")</f>
        <v/>
      </c>
      <c r="R2233" t="str">
        <f t="shared" si="104"/>
        <v/>
      </c>
    </row>
    <row r="2234" spans="1:18" x14ac:dyDescent="0.25">
      <c r="A2234" s="1" t="s">
        <v>6895</v>
      </c>
      <c r="B2234" s="1" t="s">
        <v>6896</v>
      </c>
      <c r="C2234" s="1" t="s">
        <v>6897</v>
      </c>
      <c r="D2234" s="1" t="s">
        <v>48</v>
      </c>
      <c r="E2234" s="4">
        <v>45029</v>
      </c>
      <c r="F2234" s="8">
        <v>2.4999999999999998E-2</v>
      </c>
      <c r="G2234" s="4">
        <v>45035</v>
      </c>
      <c r="H2234" s="1" t="s">
        <v>470</v>
      </c>
      <c r="I2234" s="1" t="s">
        <v>38</v>
      </c>
      <c r="J2234" s="5">
        <v>3</v>
      </c>
      <c r="K2234" s="5" t="str">
        <f>VLOOKUP(J2234,'Svátky 2023'!A$18:B$20,2,0)</f>
        <v>jiné</v>
      </c>
      <c r="L2234" s="1" t="s">
        <v>21</v>
      </c>
      <c r="M2234" s="1" t="s">
        <v>22</v>
      </c>
      <c r="N2234" s="1" t="s">
        <v>23</v>
      </c>
      <c r="O2234">
        <f t="shared" si="102"/>
        <v>4</v>
      </c>
      <c r="P2234" t="str">
        <f t="shared" si="103"/>
        <v>ANO</v>
      </c>
      <c r="Q2234" s="4" t="str">
        <f>IFERROR(VLOOKUP(E2234,'Svátky 2023'!B$2:B$14,1,0),"")</f>
        <v/>
      </c>
      <c r="R2234" t="str">
        <f t="shared" si="104"/>
        <v>ANO</v>
      </c>
    </row>
    <row r="2235" spans="1:18" x14ac:dyDescent="0.25">
      <c r="A2235" s="1" t="s">
        <v>6899</v>
      </c>
      <c r="B2235" s="1" t="s">
        <v>6900</v>
      </c>
      <c r="C2235" s="1" t="s">
        <v>6901</v>
      </c>
      <c r="D2235" s="1" t="s">
        <v>48</v>
      </c>
      <c r="E2235" s="4">
        <v>45029</v>
      </c>
      <c r="F2235" s="8">
        <v>3.8194444444444441E-2</v>
      </c>
      <c r="G2235" s="4">
        <v>45035</v>
      </c>
      <c r="H2235" s="1" t="s">
        <v>714</v>
      </c>
      <c r="I2235" s="1" t="s">
        <v>44</v>
      </c>
      <c r="J2235" s="5">
        <v>3</v>
      </c>
      <c r="K2235" s="5" t="str">
        <f>VLOOKUP(J2235,'Svátky 2023'!A$18:B$20,2,0)</f>
        <v>jiné</v>
      </c>
      <c r="L2235" s="1" t="s">
        <v>30</v>
      </c>
      <c r="M2235" s="1" t="s">
        <v>31</v>
      </c>
      <c r="N2235" s="1" t="s">
        <v>23</v>
      </c>
      <c r="O2235">
        <f t="shared" si="102"/>
        <v>4</v>
      </c>
      <c r="P2235" t="str">
        <f t="shared" si="103"/>
        <v>ANO</v>
      </c>
      <c r="Q2235" s="4" t="str">
        <f>IFERROR(VLOOKUP(E2235,'Svátky 2023'!B$2:B$14,1,0),"")</f>
        <v/>
      </c>
      <c r="R2235" t="str">
        <f t="shared" si="104"/>
        <v>ANO</v>
      </c>
    </row>
    <row r="2236" spans="1:18" x14ac:dyDescent="0.25">
      <c r="A2236" s="1" t="s">
        <v>6902</v>
      </c>
      <c r="B2236" s="1" t="s">
        <v>6903</v>
      </c>
      <c r="C2236" s="1" t="s">
        <v>6904</v>
      </c>
      <c r="D2236" s="1" t="s">
        <v>35</v>
      </c>
      <c r="E2236" s="4">
        <v>45030</v>
      </c>
      <c r="F2236" s="8">
        <v>0.5131944444444444</v>
      </c>
      <c r="G2236" s="4">
        <v>45035</v>
      </c>
      <c r="H2236" s="1" t="s">
        <v>372</v>
      </c>
      <c r="I2236" s="1" t="s">
        <v>38</v>
      </c>
      <c r="J2236" s="5">
        <v>3</v>
      </c>
      <c r="K2236" s="5" t="str">
        <f>VLOOKUP(J2236,'Svátky 2023'!A$18:B$20,2,0)</f>
        <v>jiné</v>
      </c>
      <c r="L2236" s="1" t="s">
        <v>21</v>
      </c>
      <c r="M2236" s="1" t="s">
        <v>22</v>
      </c>
      <c r="N2236" s="1" t="s">
        <v>23</v>
      </c>
      <c r="O2236">
        <f t="shared" si="102"/>
        <v>5</v>
      </c>
      <c r="P2236" t="str">
        <f t="shared" si="103"/>
        <v>NE</v>
      </c>
      <c r="Q2236" s="4" t="str">
        <f>IFERROR(VLOOKUP(E2236,'Svátky 2023'!B$2:B$14,1,0),"")</f>
        <v/>
      </c>
      <c r="R2236" t="str">
        <f t="shared" si="104"/>
        <v/>
      </c>
    </row>
    <row r="2237" spans="1:18" x14ac:dyDescent="0.25">
      <c r="A2237" s="1" t="s">
        <v>6905</v>
      </c>
      <c r="B2237" s="1" t="s">
        <v>6906</v>
      </c>
      <c r="C2237" s="1" t="s">
        <v>6907</v>
      </c>
      <c r="D2237" s="1" t="s">
        <v>35</v>
      </c>
      <c r="E2237" s="4">
        <v>45030</v>
      </c>
      <c r="F2237" s="8">
        <v>0.51944444444444449</v>
      </c>
      <c r="G2237" s="4">
        <v>45035</v>
      </c>
      <c r="H2237" s="1" t="s">
        <v>65</v>
      </c>
      <c r="I2237" s="1" t="s">
        <v>44</v>
      </c>
      <c r="J2237" s="5">
        <v>3</v>
      </c>
      <c r="K2237" s="5" t="str">
        <f>VLOOKUP(J2237,'Svátky 2023'!A$18:B$20,2,0)</f>
        <v>jiné</v>
      </c>
      <c r="L2237" s="1" t="s">
        <v>30</v>
      </c>
      <c r="M2237" s="1" t="s">
        <v>31</v>
      </c>
      <c r="N2237" s="1" t="s">
        <v>23</v>
      </c>
      <c r="O2237">
        <f t="shared" si="102"/>
        <v>5</v>
      </c>
      <c r="P2237" t="str">
        <f t="shared" si="103"/>
        <v>NE</v>
      </c>
      <c r="Q2237" s="4" t="str">
        <f>IFERROR(VLOOKUP(E2237,'Svátky 2023'!B$2:B$14,1,0),"")</f>
        <v/>
      </c>
      <c r="R2237" t="str">
        <f t="shared" si="104"/>
        <v/>
      </c>
    </row>
    <row r="2238" spans="1:18" x14ac:dyDescent="0.25">
      <c r="A2238" s="1" t="s">
        <v>6908</v>
      </c>
      <c r="B2238" s="1" t="s">
        <v>6909</v>
      </c>
      <c r="C2238" s="1" t="s">
        <v>6910</v>
      </c>
      <c r="D2238" s="1" t="s">
        <v>48</v>
      </c>
      <c r="E2238" s="4">
        <v>45032</v>
      </c>
      <c r="F2238" s="8">
        <v>0.6694444444444444</v>
      </c>
      <c r="G2238" s="4">
        <v>45035</v>
      </c>
      <c r="H2238" s="1" t="s">
        <v>2257</v>
      </c>
      <c r="I2238" s="1" t="s">
        <v>19</v>
      </c>
      <c r="J2238" s="5">
        <v>1</v>
      </c>
      <c r="K2238" s="5" t="str">
        <f>VLOOKUP(J2238,'Svátky 2023'!A$18:B$20,2,0)</f>
        <v>neodkladné</v>
      </c>
      <c r="L2238" s="1" t="s">
        <v>21</v>
      </c>
      <c r="M2238" s="1" t="s">
        <v>22</v>
      </c>
      <c r="N2238" s="1" t="s">
        <v>23</v>
      </c>
      <c r="O2238">
        <f t="shared" si="102"/>
        <v>7</v>
      </c>
      <c r="P2238" t="str">
        <f t="shared" si="103"/>
        <v>ANO</v>
      </c>
      <c r="Q2238" s="4" t="str">
        <f>IFERROR(VLOOKUP(E2238,'Svátky 2023'!B$2:B$14,1,0),"")</f>
        <v/>
      </c>
      <c r="R2238" t="str">
        <f t="shared" si="104"/>
        <v>ANO</v>
      </c>
    </row>
    <row r="2239" spans="1:18" x14ac:dyDescent="0.25">
      <c r="A2239" s="1" t="s">
        <v>6911</v>
      </c>
      <c r="B2239" s="1" t="s">
        <v>6912</v>
      </c>
      <c r="C2239" s="1" t="s">
        <v>6913</v>
      </c>
      <c r="D2239" s="1" t="s">
        <v>48</v>
      </c>
      <c r="E2239" s="4">
        <v>45033</v>
      </c>
      <c r="F2239" s="8">
        <v>0.33958333333333335</v>
      </c>
      <c r="G2239" s="4">
        <v>45035</v>
      </c>
      <c r="H2239" s="1" t="s">
        <v>111</v>
      </c>
      <c r="I2239" s="1" t="s">
        <v>258</v>
      </c>
      <c r="J2239" s="5">
        <v>2</v>
      </c>
      <c r="K2239" s="5" t="str">
        <f>VLOOKUP(J2239,'Svátky 2023'!A$18:B$20,2,0)</f>
        <v>plánované</v>
      </c>
      <c r="L2239" s="1" t="s">
        <v>21</v>
      </c>
      <c r="M2239" s="1" t="s">
        <v>22</v>
      </c>
      <c r="N2239" s="1" t="s">
        <v>23</v>
      </c>
      <c r="O2239">
        <f t="shared" si="102"/>
        <v>1</v>
      </c>
      <c r="P2239" t="str">
        <f t="shared" si="103"/>
        <v>NE</v>
      </c>
      <c r="Q2239" s="4" t="str">
        <f>IFERROR(VLOOKUP(E2239,'Svátky 2023'!B$2:B$14,1,0),"")</f>
        <v/>
      </c>
      <c r="R2239" t="str">
        <f t="shared" si="104"/>
        <v/>
      </c>
    </row>
    <row r="2240" spans="1:18" x14ac:dyDescent="0.25">
      <c r="A2240" s="1" t="s">
        <v>6914</v>
      </c>
      <c r="B2240" s="1" t="s">
        <v>6915</v>
      </c>
      <c r="C2240" s="1" t="s">
        <v>6916</v>
      </c>
      <c r="D2240" s="1" t="s">
        <v>35</v>
      </c>
      <c r="E2240" s="4">
        <v>45033</v>
      </c>
      <c r="F2240" s="8">
        <v>0.38125000000000003</v>
      </c>
      <c r="G2240" s="4">
        <v>45035</v>
      </c>
      <c r="H2240" s="1" t="s">
        <v>1074</v>
      </c>
      <c r="I2240" s="1" t="s">
        <v>151</v>
      </c>
      <c r="J2240" s="5">
        <v>2</v>
      </c>
      <c r="K2240" s="5" t="str">
        <f>VLOOKUP(J2240,'Svátky 2023'!A$18:B$20,2,0)</f>
        <v>plánované</v>
      </c>
      <c r="L2240" s="1" t="s">
        <v>21</v>
      </c>
      <c r="M2240" s="1" t="s">
        <v>22</v>
      </c>
      <c r="N2240" s="1" t="s">
        <v>23</v>
      </c>
      <c r="O2240">
        <f t="shared" si="102"/>
        <v>1</v>
      </c>
      <c r="P2240" t="str">
        <f t="shared" si="103"/>
        <v>NE</v>
      </c>
      <c r="Q2240" s="4" t="str">
        <f>IFERROR(VLOOKUP(E2240,'Svátky 2023'!B$2:B$14,1,0),"")</f>
        <v/>
      </c>
      <c r="R2240" t="str">
        <f t="shared" si="104"/>
        <v/>
      </c>
    </row>
    <row r="2241" spans="1:18" x14ac:dyDescent="0.25">
      <c r="A2241" s="1" t="s">
        <v>6917</v>
      </c>
      <c r="B2241" s="1" t="s">
        <v>6918</v>
      </c>
      <c r="C2241" s="1" t="s">
        <v>6919</v>
      </c>
      <c r="D2241" s="1" t="s">
        <v>48</v>
      </c>
      <c r="E2241" s="4">
        <v>45033</v>
      </c>
      <c r="F2241" s="8">
        <v>0.38680555555555557</v>
      </c>
      <c r="G2241" s="4">
        <v>45035</v>
      </c>
      <c r="H2241" s="1" t="s">
        <v>115</v>
      </c>
      <c r="I2241" s="1" t="s">
        <v>151</v>
      </c>
      <c r="J2241" s="5">
        <v>2</v>
      </c>
      <c r="K2241" s="5" t="str">
        <f>VLOOKUP(J2241,'Svátky 2023'!A$18:B$20,2,0)</f>
        <v>plánované</v>
      </c>
      <c r="L2241" s="1" t="s">
        <v>21</v>
      </c>
      <c r="M2241" s="1" t="s">
        <v>22</v>
      </c>
      <c r="N2241" s="1" t="s">
        <v>23</v>
      </c>
      <c r="O2241">
        <f t="shared" si="102"/>
        <v>1</v>
      </c>
      <c r="P2241" t="str">
        <f t="shared" si="103"/>
        <v>NE</v>
      </c>
      <c r="Q2241" s="4" t="str">
        <f>IFERROR(VLOOKUP(E2241,'Svátky 2023'!B$2:B$14,1,0),"")</f>
        <v/>
      </c>
      <c r="R2241" t="str">
        <f t="shared" si="104"/>
        <v/>
      </c>
    </row>
    <row r="2242" spans="1:18" x14ac:dyDescent="0.25">
      <c r="A2242" s="1" t="s">
        <v>6920</v>
      </c>
      <c r="B2242" s="1" t="s">
        <v>2436</v>
      </c>
      <c r="C2242" s="1" t="s">
        <v>2437</v>
      </c>
      <c r="D2242" s="1" t="s">
        <v>35</v>
      </c>
      <c r="E2242" s="4">
        <v>45033</v>
      </c>
      <c r="F2242" s="8">
        <v>0.38819444444444445</v>
      </c>
      <c r="G2242" s="4">
        <v>45035</v>
      </c>
      <c r="H2242" s="1" t="s">
        <v>96</v>
      </c>
      <c r="I2242" s="1" t="s">
        <v>19</v>
      </c>
      <c r="J2242" s="5">
        <v>2</v>
      </c>
      <c r="K2242" s="5" t="str">
        <f>VLOOKUP(J2242,'Svátky 2023'!A$18:B$20,2,0)</f>
        <v>plánované</v>
      </c>
      <c r="L2242" s="1" t="s">
        <v>21</v>
      </c>
      <c r="M2242" s="1" t="s">
        <v>22</v>
      </c>
      <c r="N2242" s="1" t="s">
        <v>23</v>
      </c>
      <c r="O2242">
        <f t="shared" si="102"/>
        <v>1</v>
      </c>
      <c r="P2242" t="str">
        <f t="shared" si="103"/>
        <v>NE</v>
      </c>
      <c r="Q2242" s="4" t="str">
        <f>IFERROR(VLOOKUP(E2242,'Svátky 2023'!B$2:B$14,1,0),"")</f>
        <v/>
      </c>
      <c r="R2242" t="str">
        <f t="shared" si="104"/>
        <v/>
      </c>
    </row>
    <row r="2243" spans="1:18" x14ac:dyDescent="0.25">
      <c r="A2243" s="1" t="s">
        <v>6921</v>
      </c>
      <c r="B2243" s="1" t="s">
        <v>6922</v>
      </c>
      <c r="C2243" s="1" t="s">
        <v>6923</v>
      </c>
      <c r="D2243" s="1" t="s">
        <v>64</v>
      </c>
      <c r="E2243" s="4">
        <v>45033</v>
      </c>
      <c r="F2243" s="8">
        <v>0.39444444444444443</v>
      </c>
      <c r="G2243" s="4">
        <v>45035</v>
      </c>
      <c r="H2243" s="1" t="s">
        <v>1252</v>
      </c>
      <c r="I2243" s="1" t="s">
        <v>151</v>
      </c>
      <c r="J2243" s="5">
        <v>2</v>
      </c>
      <c r="K2243" s="5" t="str">
        <f>VLOOKUP(J2243,'Svátky 2023'!A$18:B$20,2,0)</f>
        <v>plánované</v>
      </c>
      <c r="L2243" s="1" t="s">
        <v>21</v>
      </c>
      <c r="M2243" s="1" t="s">
        <v>22</v>
      </c>
      <c r="N2243" s="1" t="s">
        <v>23</v>
      </c>
      <c r="O2243">
        <f t="shared" ref="O2243:O2306" si="105">WEEKDAY(E2243,2)</f>
        <v>1</v>
      </c>
      <c r="P2243" t="str">
        <f t="shared" ref="P2243:P2306" si="106">IF(F2243&gt;V$1,"ANO",IF(F2243&lt;X$1,"ANO","NE"))</f>
        <v>NE</v>
      </c>
      <c r="Q2243" s="4" t="str">
        <f>IFERROR(VLOOKUP(E2243,'Svátky 2023'!B$2:B$14,1,0),"")</f>
        <v/>
      </c>
      <c r="R2243" t="str">
        <f t="shared" ref="R2243:R2306" si="107">IF(OR(O2243&gt;5,P2243="ANO",Q2243&lt;&gt;""),"ANO","")</f>
        <v/>
      </c>
    </row>
    <row r="2244" spans="1:18" x14ac:dyDescent="0.25">
      <c r="A2244" s="1" t="s">
        <v>6924</v>
      </c>
      <c r="B2244" s="1" t="s">
        <v>6925</v>
      </c>
      <c r="C2244" s="1" t="s">
        <v>6926</v>
      </c>
      <c r="D2244" s="1" t="s">
        <v>48</v>
      </c>
      <c r="E2244" s="4">
        <v>45033</v>
      </c>
      <c r="F2244" s="8">
        <v>0.4145833333333333</v>
      </c>
      <c r="G2244" s="4">
        <v>45035</v>
      </c>
      <c r="H2244" s="1" t="s">
        <v>2233</v>
      </c>
      <c r="I2244" s="1" t="s">
        <v>51</v>
      </c>
      <c r="J2244" s="5">
        <v>2</v>
      </c>
      <c r="K2244" s="5" t="str">
        <f>VLOOKUP(J2244,'Svátky 2023'!A$18:B$20,2,0)</f>
        <v>plánované</v>
      </c>
      <c r="L2244" s="1" t="s">
        <v>21</v>
      </c>
      <c r="M2244" s="1" t="s">
        <v>22</v>
      </c>
      <c r="N2244" s="1" t="s">
        <v>23</v>
      </c>
      <c r="O2244">
        <f t="shared" si="105"/>
        <v>1</v>
      </c>
      <c r="P2244" t="str">
        <f t="shared" si="106"/>
        <v>NE</v>
      </c>
      <c r="Q2244" s="4" t="str">
        <f>IFERROR(VLOOKUP(E2244,'Svátky 2023'!B$2:B$14,1,0),"")</f>
        <v/>
      </c>
      <c r="R2244" t="str">
        <f t="shared" si="107"/>
        <v/>
      </c>
    </row>
    <row r="2245" spans="1:18" x14ac:dyDescent="0.25">
      <c r="A2245" s="1" t="s">
        <v>6927</v>
      </c>
      <c r="B2245" s="1" t="s">
        <v>6928</v>
      </c>
      <c r="C2245" s="1" t="s">
        <v>6929</v>
      </c>
      <c r="D2245" s="1" t="s">
        <v>48</v>
      </c>
      <c r="E2245" s="4">
        <v>45033</v>
      </c>
      <c r="F2245" s="8">
        <v>0.42569444444444443</v>
      </c>
      <c r="G2245" s="4">
        <v>45035</v>
      </c>
      <c r="H2245" s="1" t="s">
        <v>343</v>
      </c>
      <c r="I2245" s="1" t="s">
        <v>151</v>
      </c>
      <c r="J2245" s="5">
        <v>2</v>
      </c>
      <c r="K2245" s="5" t="str">
        <f>VLOOKUP(J2245,'Svátky 2023'!A$18:B$20,2,0)</f>
        <v>plánované</v>
      </c>
      <c r="L2245" s="1" t="s">
        <v>21</v>
      </c>
      <c r="M2245" s="1" t="s">
        <v>22</v>
      </c>
      <c r="N2245" s="1" t="s">
        <v>23</v>
      </c>
      <c r="O2245">
        <f t="shared" si="105"/>
        <v>1</v>
      </c>
      <c r="P2245" t="str">
        <f t="shared" si="106"/>
        <v>NE</v>
      </c>
      <c r="Q2245" s="4" t="str">
        <f>IFERROR(VLOOKUP(E2245,'Svátky 2023'!B$2:B$14,1,0),"")</f>
        <v/>
      </c>
      <c r="R2245" t="str">
        <f t="shared" si="107"/>
        <v/>
      </c>
    </row>
    <row r="2246" spans="1:18" x14ac:dyDescent="0.25">
      <c r="A2246" s="1" t="s">
        <v>6930</v>
      </c>
      <c r="B2246" s="1" t="s">
        <v>6931</v>
      </c>
      <c r="C2246" s="1" t="s">
        <v>6932</v>
      </c>
      <c r="D2246" s="1" t="s">
        <v>64</v>
      </c>
      <c r="E2246" s="4">
        <v>45033</v>
      </c>
      <c r="F2246" s="8">
        <v>0.4381944444444445</v>
      </c>
      <c r="G2246" s="4">
        <v>45035</v>
      </c>
      <c r="H2246" s="1" t="s">
        <v>1037</v>
      </c>
      <c r="I2246" s="1" t="s">
        <v>51</v>
      </c>
      <c r="J2246" s="5">
        <v>2</v>
      </c>
      <c r="K2246" s="5" t="str">
        <f>VLOOKUP(J2246,'Svátky 2023'!A$18:B$20,2,0)</f>
        <v>plánované</v>
      </c>
      <c r="L2246" s="1" t="s">
        <v>21</v>
      </c>
      <c r="M2246" s="1" t="s">
        <v>22</v>
      </c>
      <c r="N2246" s="1" t="s">
        <v>23</v>
      </c>
      <c r="O2246">
        <f t="shared" si="105"/>
        <v>1</v>
      </c>
      <c r="P2246" t="str">
        <f t="shared" si="106"/>
        <v>NE</v>
      </c>
      <c r="Q2246" s="4" t="str">
        <f>IFERROR(VLOOKUP(E2246,'Svátky 2023'!B$2:B$14,1,0),"")</f>
        <v/>
      </c>
      <c r="R2246" t="str">
        <f t="shared" si="107"/>
        <v/>
      </c>
    </row>
    <row r="2247" spans="1:18" x14ac:dyDescent="0.25">
      <c r="A2247" s="1" t="s">
        <v>6933</v>
      </c>
      <c r="B2247" s="1" t="s">
        <v>6934</v>
      </c>
      <c r="C2247" s="1" t="s">
        <v>6935</v>
      </c>
      <c r="D2247" s="1" t="s">
        <v>35</v>
      </c>
      <c r="E2247" s="4">
        <v>45033</v>
      </c>
      <c r="F2247" s="8">
        <v>0.44513888888888892</v>
      </c>
      <c r="G2247" s="4">
        <v>45035</v>
      </c>
      <c r="H2247" s="1" t="s">
        <v>697</v>
      </c>
      <c r="I2247" s="1" t="s">
        <v>38</v>
      </c>
      <c r="J2247" s="5">
        <v>1</v>
      </c>
      <c r="K2247" s="5" t="str">
        <f>VLOOKUP(J2247,'Svátky 2023'!A$18:B$20,2,0)</f>
        <v>neodkladné</v>
      </c>
      <c r="L2247" s="1" t="s">
        <v>21</v>
      </c>
      <c r="M2247" s="1" t="s">
        <v>22</v>
      </c>
      <c r="N2247" s="1" t="s">
        <v>23</v>
      </c>
      <c r="O2247">
        <f t="shared" si="105"/>
        <v>1</v>
      </c>
      <c r="P2247" t="str">
        <f t="shared" si="106"/>
        <v>NE</v>
      </c>
      <c r="Q2247" s="4" t="str">
        <f>IFERROR(VLOOKUP(E2247,'Svátky 2023'!B$2:B$14,1,0),"")</f>
        <v/>
      </c>
      <c r="R2247" t="str">
        <f t="shared" si="107"/>
        <v/>
      </c>
    </row>
    <row r="2248" spans="1:18" x14ac:dyDescent="0.25">
      <c r="A2248" s="1" t="s">
        <v>6936</v>
      </c>
      <c r="B2248" s="1" t="s">
        <v>6937</v>
      </c>
      <c r="C2248" s="1" t="s">
        <v>6938</v>
      </c>
      <c r="D2248" s="1" t="s">
        <v>35</v>
      </c>
      <c r="E2248" s="4">
        <v>45033</v>
      </c>
      <c r="F2248" s="8">
        <v>0.45833333333333331</v>
      </c>
      <c r="G2248" s="4">
        <v>45035</v>
      </c>
      <c r="H2248" s="1" t="s">
        <v>1824</v>
      </c>
      <c r="I2248" s="1" t="s">
        <v>51</v>
      </c>
      <c r="J2248" s="5">
        <v>2</v>
      </c>
      <c r="K2248" s="5" t="str">
        <f>VLOOKUP(J2248,'Svátky 2023'!A$18:B$20,2,0)</f>
        <v>plánované</v>
      </c>
      <c r="L2248" s="1" t="s">
        <v>21</v>
      </c>
      <c r="M2248" s="1" t="s">
        <v>22</v>
      </c>
      <c r="N2248" s="1" t="s">
        <v>23</v>
      </c>
      <c r="O2248">
        <f t="shared" si="105"/>
        <v>1</v>
      </c>
      <c r="P2248" t="str">
        <f t="shared" si="106"/>
        <v>NE</v>
      </c>
      <c r="Q2248" s="4" t="str">
        <f>IFERROR(VLOOKUP(E2248,'Svátky 2023'!B$2:B$14,1,0),"")</f>
        <v/>
      </c>
      <c r="R2248" t="str">
        <f t="shared" si="107"/>
        <v/>
      </c>
    </row>
    <row r="2249" spans="1:18" x14ac:dyDescent="0.25">
      <c r="A2249" s="1" t="s">
        <v>6939</v>
      </c>
      <c r="B2249" s="1" t="s">
        <v>6940</v>
      </c>
      <c r="C2249" s="1" t="s">
        <v>6941</v>
      </c>
      <c r="D2249" s="1" t="s">
        <v>48</v>
      </c>
      <c r="E2249" s="4">
        <v>45033</v>
      </c>
      <c r="F2249" s="8">
        <v>0.5</v>
      </c>
      <c r="G2249" s="4">
        <v>45035</v>
      </c>
      <c r="H2249" s="1" t="s">
        <v>1373</v>
      </c>
      <c r="I2249" s="1" t="s">
        <v>51</v>
      </c>
      <c r="J2249" s="5">
        <v>2</v>
      </c>
      <c r="K2249" s="5" t="str">
        <f>VLOOKUP(J2249,'Svátky 2023'!A$18:B$20,2,0)</f>
        <v>plánované</v>
      </c>
      <c r="L2249" s="1" t="s">
        <v>21</v>
      </c>
      <c r="M2249" s="1" t="s">
        <v>22</v>
      </c>
      <c r="N2249" s="1" t="s">
        <v>23</v>
      </c>
      <c r="O2249">
        <f t="shared" si="105"/>
        <v>1</v>
      </c>
      <c r="P2249" t="str">
        <f t="shared" si="106"/>
        <v>NE</v>
      </c>
      <c r="Q2249" s="4" t="str">
        <f>IFERROR(VLOOKUP(E2249,'Svátky 2023'!B$2:B$14,1,0),"")</f>
        <v/>
      </c>
      <c r="R2249" t="str">
        <f t="shared" si="107"/>
        <v/>
      </c>
    </row>
    <row r="2250" spans="1:18" x14ac:dyDescent="0.25">
      <c r="A2250" s="1" t="s">
        <v>6942</v>
      </c>
      <c r="B2250" s="1" t="s">
        <v>6943</v>
      </c>
      <c r="C2250" s="1" t="s">
        <v>6944</v>
      </c>
      <c r="D2250" s="1" t="s">
        <v>35</v>
      </c>
      <c r="E2250" s="4">
        <v>45033</v>
      </c>
      <c r="F2250" s="8">
        <v>0.50555555555555554</v>
      </c>
      <c r="G2250" s="4">
        <v>45035</v>
      </c>
      <c r="H2250" s="1" t="s">
        <v>465</v>
      </c>
      <c r="I2250" s="1" t="s">
        <v>145</v>
      </c>
      <c r="J2250" s="5">
        <v>3</v>
      </c>
      <c r="K2250" s="5" t="str">
        <f>VLOOKUP(J2250,'Svátky 2023'!A$18:B$20,2,0)</f>
        <v>jiné</v>
      </c>
      <c r="L2250" s="1" t="s">
        <v>30</v>
      </c>
      <c r="M2250" s="1" t="s">
        <v>31</v>
      </c>
      <c r="N2250" s="1" t="s">
        <v>23</v>
      </c>
      <c r="O2250">
        <f t="shared" si="105"/>
        <v>1</v>
      </c>
      <c r="P2250" t="str">
        <f t="shared" si="106"/>
        <v>NE</v>
      </c>
      <c r="Q2250" s="4" t="str">
        <f>IFERROR(VLOOKUP(E2250,'Svátky 2023'!B$2:B$14,1,0),"")</f>
        <v/>
      </c>
      <c r="R2250" t="str">
        <f t="shared" si="107"/>
        <v/>
      </c>
    </row>
    <row r="2251" spans="1:18" x14ac:dyDescent="0.25">
      <c r="A2251" s="1" t="s">
        <v>6945</v>
      </c>
      <c r="B2251" s="1" t="s">
        <v>6946</v>
      </c>
      <c r="C2251" s="1" t="s">
        <v>6947</v>
      </c>
      <c r="D2251" s="1" t="s">
        <v>35</v>
      </c>
      <c r="E2251" s="4">
        <v>45033</v>
      </c>
      <c r="F2251" s="8">
        <v>0.50763888888888886</v>
      </c>
      <c r="G2251" s="4">
        <v>45035</v>
      </c>
      <c r="H2251" s="1" t="s">
        <v>233</v>
      </c>
      <c r="I2251" s="1" t="s">
        <v>145</v>
      </c>
      <c r="J2251" s="5">
        <v>3</v>
      </c>
      <c r="K2251" s="5" t="str">
        <f>VLOOKUP(J2251,'Svátky 2023'!A$18:B$20,2,0)</f>
        <v>jiné</v>
      </c>
      <c r="L2251" s="1" t="s">
        <v>30</v>
      </c>
      <c r="M2251" s="1" t="s">
        <v>31</v>
      </c>
      <c r="N2251" s="1" t="s">
        <v>23</v>
      </c>
      <c r="O2251">
        <f t="shared" si="105"/>
        <v>1</v>
      </c>
      <c r="P2251" t="str">
        <f t="shared" si="106"/>
        <v>NE</v>
      </c>
      <c r="Q2251" s="4" t="str">
        <f>IFERROR(VLOOKUP(E2251,'Svátky 2023'!B$2:B$14,1,0),"")</f>
        <v/>
      </c>
      <c r="R2251" t="str">
        <f t="shared" si="107"/>
        <v/>
      </c>
    </row>
    <row r="2252" spans="1:18" x14ac:dyDescent="0.25">
      <c r="A2252" s="1" t="s">
        <v>6948</v>
      </c>
      <c r="B2252" s="1" t="s">
        <v>6949</v>
      </c>
      <c r="C2252" s="1" t="s">
        <v>6950</v>
      </c>
      <c r="D2252" s="1" t="s">
        <v>48</v>
      </c>
      <c r="E2252" s="4">
        <v>45033</v>
      </c>
      <c r="F2252" s="8">
        <v>0.5131944444444444</v>
      </c>
      <c r="G2252" s="4">
        <v>45035</v>
      </c>
      <c r="H2252" s="1" t="s">
        <v>201</v>
      </c>
      <c r="I2252" s="1" t="s">
        <v>145</v>
      </c>
      <c r="J2252" s="5">
        <v>3</v>
      </c>
      <c r="K2252" s="5" t="str">
        <f>VLOOKUP(J2252,'Svátky 2023'!A$18:B$20,2,0)</f>
        <v>jiné</v>
      </c>
      <c r="L2252" s="1" t="s">
        <v>30</v>
      </c>
      <c r="M2252" s="1" t="s">
        <v>31</v>
      </c>
      <c r="N2252" s="1" t="s">
        <v>23</v>
      </c>
      <c r="O2252">
        <f t="shared" si="105"/>
        <v>1</v>
      </c>
      <c r="P2252" t="str">
        <f t="shared" si="106"/>
        <v>NE</v>
      </c>
      <c r="Q2252" s="4" t="str">
        <f>IFERROR(VLOOKUP(E2252,'Svátky 2023'!B$2:B$14,1,0),"")</f>
        <v/>
      </c>
      <c r="R2252" t="str">
        <f t="shared" si="107"/>
        <v/>
      </c>
    </row>
    <row r="2253" spans="1:18" x14ac:dyDescent="0.25">
      <c r="A2253" s="1" t="s">
        <v>6951</v>
      </c>
      <c r="B2253" s="1" t="s">
        <v>6952</v>
      </c>
      <c r="C2253" s="1" t="s">
        <v>6953</v>
      </c>
      <c r="D2253" s="1" t="s">
        <v>48</v>
      </c>
      <c r="E2253" s="4">
        <v>45033</v>
      </c>
      <c r="F2253" s="8">
        <v>0.52013888888888882</v>
      </c>
      <c r="G2253" s="4">
        <v>45035</v>
      </c>
      <c r="H2253" s="1" t="s">
        <v>343</v>
      </c>
      <c r="I2253" s="1" t="s">
        <v>145</v>
      </c>
      <c r="J2253" s="5">
        <v>3</v>
      </c>
      <c r="K2253" s="5" t="str">
        <f>VLOOKUP(J2253,'Svátky 2023'!A$18:B$20,2,0)</f>
        <v>jiné</v>
      </c>
      <c r="L2253" s="1" t="s">
        <v>30</v>
      </c>
      <c r="M2253" s="1" t="s">
        <v>31</v>
      </c>
      <c r="N2253" s="1" t="s">
        <v>23</v>
      </c>
      <c r="O2253">
        <f t="shared" si="105"/>
        <v>1</v>
      </c>
      <c r="P2253" t="str">
        <f t="shared" si="106"/>
        <v>NE</v>
      </c>
      <c r="Q2253" s="4" t="str">
        <f>IFERROR(VLOOKUP(E2253,'Svátky 2023'!B$2:B$14,1,0),"")</f>
        <v/>
      </c>
      <c r="R2253" t="str">
        <f t="shared" si="107"/>
        <v/>
      </c>
    </row>
    <row r="2254" spans="1:18" x14ac:dyDescent="0.25">
      <c r="A2254" s="1" t="s">
        <v>6954</v>
      </c>
      <c r="B2254" s="1" t="s">
        <v>6955</v>
      </c>
      <c r="C2254" s="1" t="s">
        <v>6956</v>
      </c>
      <c r="D2254" s="1" t="s">
        <v>48</v>
      </c>
      <c r="E2254" s="4">
        <v>45033</v>
      </c>
      <c r="F2254" s="8">
        <v>0.54791666666666672</v>
      </c>
      <c r="G2254" s="4">
        <v>45035</v>
      </c>
      <c r="H2254" s="1" t="s">
        <v>1274</v>
      </c>
      <c r="I2254" s="1" t="s">
        <v>120</v>
      </c>
      <c r="J2254" s="5">
        <v>3</v>
      </c>
      <c r="K2254" s="5" t="str">
        <f>VLOOKUP(J2254,'Svátky 2023'!A$18:B$20,2,0)</f>
        <v>jiné</v>
      </c>
      <c r="L2254" s="1" t="s">
        <v>30</v>
      </c>
      <c r="M2254" s="1" t="s">
        <v>31</v>
      </c>
      <c r="N2254" s="1" t="s">
        <v>23</v>
      </c>
      <c r="O2254">
        <f t="shared" si="105"/>
        <v>1</v>
      </c>
      <c r="P2254" t="str">
        <f t="shared" si="106"/>
        <v>NE</v>
      </c>
      <c r="Q2254" s="4" t="str">
        <f>IFERROR(VLOOKUP(E2254,'Svátky 2023'!B$2:B$14,1,0),"")</f>
        <v/>
      </c>
      <c r="R2254" t="str">
        <f t="shared" si="107"/>
        <v/>
      </c>
    </row>
    <row r="2255" spans="1:18" x14ac:dyDescent="0.25">
      <c r="A2255" s="1" t="s">
        <v>6957</v>
      </c>
      <c r="B2255" s="1" t="s">
        <v>6958</v>
      </c>
      <c r="C2255" s="1" t="s">
        <v>6959</v>
      </c>
      <c r="D2255" s="1" t="s">
        <v>35</v>
      </c>
      <c r="E2255" s="4">
        <v>45033</v>
      </c>
      <c r="F2255" s="8">
        <v>0.55902777777777779</v>
      </c>
      <c r="G2255" s="4">
        <v>45035</v>
      </c>
      <c r="H2255" s="1" t="s">
        <v>165</v>
      </c>
      <c r="I2255" s="1" t="s">
        <v>44</v>
      </c>
      <c r="J2255" s="5">
        <v>3</v>
      </c>
      <c r="K2255" s="5" t="str">
        <f>VLOOKUP(J2255,'Svátky 2023'!A$18:B$20,2,0)</f>
        <v>jiné</v>
      </c>
      <c r="L2255" s="1" t="s">
        <v>30</v>
      </c>
      <c r="M2255" s="1" t="s">
        <v>31</v>
      </c>
      <c r="N2255" s="1" t="s">
        <v>23</v>
      </c>
      <c r="O2255">
        <f t="shared" si="105"/>
        <v>1</v>
      </c>
      <c r="P2255" t="str">
        <f t="shared" si="106"/>
        <v>NE</v>
      </c>
      <c r="Q2255" s="4" t="str">
        <f>IFERROR(VLOOKUP(E2255,'Svátky 2023'!B$2:B$14,1,0),"")</f>
        <v/>
      </c>
      <c r="R2255" t="str">
        <f t="shared" si="107"/>
        <v/>
      </c>
    </row>
    <row r="2256" spans="1:18" x14ac:dyDescent="0.25">
      <c r="A2256" s="1" t="s">
        <v>6960</v>
      </c>
      <c r="B2256" s="1" t="s">
        <v>6961</v>
      </c>
      <c r="C2256" s="1" t="s">
        <v>6962</v>
      </c>
      <c r="D2256" s="1" t="s">
        <v>64</v>
      </c>
      <c r="E2256" s="4">
        <v>45033</v>
      </c>
      <c r="F2256" s="8">
        <v>0.56597222222222221</v>
      </c>
      <c r="G2256" s="4">
        <v>45035</v>
      </c>
      <c r="H2256" s="1" t="s">
        <v>348</v>
      </c>
      <c r="I2256" s="1" t="s">
        <v>120</v>
      </c>
      <c r="J2256" s="5">
        <v>3</v>
      </c>
      <c r="K2256" s="5" t="str">
        <f>VLOOKUP(J2256,'Svátky 2023'!A$18:B$20,2,0)</f>
        <v>jiné</v>
      </c>
      <c r="L2256" s="1" t="s">
        <v>30</v>
      </c>
      <c r="M2256" s="1" t="s">
        <v>31</v>
      </c>
      <c r="N2256" s="1" t="s">
        <v>23</v>
      </c>
      <c r="O2256">
        <f t="shared" si="105"/>
        <v>1</v>
      </c>
      <c r="P2256" t="str">
        <f t="shared" si="106"/>
        <v>NE</v>
      </c>
      <c r="Q2256" s="4" t="str">
        <f>IFERROR(VLOOKUP(E2256,'Svátky 2023'!B$2:B$14,1,0),"")</f>
        <v/>
      </c>
      <c r="R2256" t="str">
        <f t="shared" si="107"/>
        <v/>
      </c>
    </row>
    <row r="2257" spans="1:18" x14ac:dyDescent="0.25">
      <c r="A2257" s="1" t="s">
        <v>6963</v>
      </c>
      <c r="B2257" s="1" t="s">
        <v>6964</v>
      </c>
      <c r="C2257" s="1" t="s">
        <v>6965</v>
      </c>
      <c r="D2257" s="1" t="s">
        <v>48</v>
      </c>
      <c r="E2257" s="4">
        <v>45033</v>
      </c>
      <c r="F2257" s="8">
        <v>0.62569444444444444</v>
      </c>
      <c r="G2257" s="4">
        <v>45035</v>
      </c>
      <c r="H2257" s="1" t="s">
        <v>1037</v>
      </c>
      <c r="I2257" s="1" t="s">
        <v>120</v>
      </c>
      <c r="J2257" s="5">
        <v>3</v>
      </c>
      <c r="K2257" s="5" t="str">
        <f>VLOOKUP(J2257,'Svátky 2023'!A$18:B$20,2,0)</f>
        <v>jiné</v>
      </c>
      <c r="L2257" s="1" t="s">
        <v>30</v>
      </c>
      <c r="M2257" s="1" t="s">
        <v>31</v>
      </c>
      <c r="N2257" s="1" t="s">
        <v>23</v>
      </c>
      <c r="O2257">
        <f t="shared" si="105"/>
        <v>1</v>
      </c>
      <c r="P2257" t="str">
        <f t="shared" si="106"/>
        <v>ANO</v>
      </c>
      <c r="Q2257" s="4" t="str">
        <f>IFERROR(VLOOKUP(E2257,'Svátky 2023'!B$2:B$14,1,0),"")</f>
        <v/>
      </c>
      <c r="R2257" t="str">
        <f t="shared" si="107"/>
        <v>ANO</v>
      </c>
    </row>
    <row r="2258" spans="1:18" x14ac:dyDescent="0.25">
      <c r="A2258" s="1" t="s">
        <v>6967</v>
      </c>
      <c r="B2258" s="1" t="s">
        <v>6968</v>
      </c>
      <c r="C2258" s="1" t="s">
        <v>6969</v>
      </c>
      <c r="D2258" s="1" t="s">
        <v>35</v>
      </c>
      <c r="E2258" s="4">
        <v>45033</v>
      </c>
      <c r="F2258" s="8">
        <v>0.63888888888888895</v>
      </c>
      <c r="G2258" s="4">
        <v>45035</v>
      </c>
      <c r="H2258" s="1" t="s">
        <v>1105</v>
      </c>
      <c r="I2258" s="1" t="s">
        <v>38</v>
      </c>
      <c r="J2258" s="5">
        <v>3</v>
      </c>
      <c r="K2258" s="5" t="str">
        <f>VLOOKUP(J2258,'Svátky 2023'!A$18:B$20,2,0)</f>
        <v>jiné</v>
      </c>
      <c r="L2258" s="1" t="s">
        <v>21</v>
      </c>
      <c r="M2258" s="1" t="s">
        <v>22</v>
      </c>
      <c r="N2258" s="1" t="s">
        <v>23</v>
      </c>
      <c r="O2258">
        <f t="shared" si="105"/>
        <v>1</v>
      </c>
      <c r="P2258" t="str">
        <f t="shared" si="106"/>
        <v>ANO</v>
      </c>
      <c r="Q2258" s="4" t="str">
        <f>IFERROR(VLOOKUP(E2258,'Svátky 2023'!B$2:B$14,1,0),"")</f>
        <v/>
      </c>
      <c r="R2258" t="str">
        <f t="shared" si="107"/>
        <v>ANO</v>
      </c>
    </row>
    <row r="2259" spans="1:18" x14ac:dyDescent="0.25">
      <c r="A2259" s="1" t="s">
        <v>6970</v>
      </c>
      <c r="B2259" s="1" t="s">
        <v>6971</v>
      </c>
      <c r="C2259" s="1" t="s">
        <v>6972</v>
      </c>
      <c r="D2259" s="1" t="s">
        <v>35</v>
      </c>
      <c r="E2259" s="4">
        <v>45033</v>
      </c>
      <c r="F2259" s="8">
        <v>0.64374999999999993</v>
      </c>
      <c r="G2259" s="4">
        <v>45035</v>
      </c>
      <c r="H2259" s="1" t="s">
        <v>968</v>
      </c>
      <c r="I2259" s="1" t="s">
        <v>44</v>
      </c>
      <c r="J2259" s="5">
        <v>3</v>
      </c>
      <c r="K2259" s="5" t="str">
        <f>VLOOKUP(J2259,'Svátky 2023'!A$18:B$20,2,0)</f>
        <v>jiné</v>
      </c>
      <c r="L2259" s="1" t="s">
        <v>30</v>
      </c>
      <c r="M2259" s="1" t="s">
        <v>31</v>
      </c>
      <c r="N2259" s="1" t="s">
        <v>23</v>
      </c>
      <c r="O2259">
        <f t="shared" si="105"/>
        <v>1</v>
      </c>
      <c r="P2259" t="str">
        <f t="shared" si="106"/>
        <v>ANO</v>
      </c>
      <c r="Q2259" s="4" t="str">
        <f>IFERROR(VLOOKUP(E2259,'Svátky 2023'!B$2:B$14,1,0),"")</f>
        <v/>
      </c>
      <c r="R2259" t="str">
        <f t="shared" si="107"/>
        <v>ANO</v>
      </c>
    </row>
    <row r="2260" spans="1:18" x14ac:dyDescent="0.25">
      <c r="A2260" s="1" t="s">
        <v>6973</v>
      </c>
      <c r="B2260" s="1" t="s">
        <v>6974</v>
      </c>
      <c r="C2260" s="1" t="s">
        <v>6975</v>
      </c>
      <c r="D2260" s="1" t="s">
        <v>64</v>
      </c>
      <c r="E2260" s="4">
        <v>45034</v>
      </c>
      <c r="F2260" s="8">
        <v>0.3576388888888889</v>
      </c>
      <c r="G2260" s="4">
        <v>45035</v>
      </c>
      <c r="H2260" s="1" t="s">
        <v>830</v>
      </c>
      <c r="I2260" s="1" t="s">
        <v>19</v>
      </c>
      <c r="J2260" s="5">
        <v>2</v>
      </c>
      <c r="K2260" s="5" t="str">
        <f>VLOOKUP(J2260,'Svátky 2023'!A$18:B$20,2,0)</f>
        <v>plánované</v>
      </c>
      <c r="L2260" s="1" t="s">
        <v>21</v>
      </c>
      <c r="M2260" s="1" t="s">
        <v>20</v>
      </c>
      <c r="N2260" s="1" t="s">
        <v>23</v>
      </c>
      <c r="O2260">
        <f t="shared" si="105"/>
        <v>2</v>
      </c>
      <c r="P2260" t="str">
        <f t="shared" si="106"/>
        <v>NE</v>
      </c>
      <c r="Q2260" s="4" t="str">
        <f>IFERROR(VLOOKUP(E2260,'Svátky 2023'!B$2:B$14,1,0),"")</f>
        <v/>
      </c>
      <c r="R2260" t="str">
        <f t="shared" si="107"/>
        <v/>
      </c>
    </row>
    <row r="2261" spans="1:18" x14ac:dyDescent="0.25">
      <c r="A2261" s="1" t="s">
        <v>6976</v>
      </c>
      <c r="B2261" s="1" t="s">
        <v>6977</v>
      </c>
      <c r="C2261" s="1" t="s">
        <v>6978</v>
      </c>
      <c r="D2261" s="1" t="s">
        <v>35</v>
      </c>
      <c r="E2261" s="4">
        <v>45034</v>
      </c>
      <c r="F2261" s="8">
        <v>0.37361111111111112</v>
      </c>
      <c r="G2261" s="4">
        <v>45035</v>
      </c>
      <c r="H2261" s="1" t="s">
        <v>160</v>
      </c>
      <c r="I2261" s="1" t="s">
        <v>51</v>
      </c>
      <c r="J2261" s="5">
        <v>2</v>
      </c>
      <c r="K2261" s="5" t="str">
        <f>VLOOKUP(J2261,'Svátky 2023'!A$18:B$20,2,0)</f>
        <v>plánované</v>
      </c>
      <c r="L2261" s="1" t="s">
        <v>21</v>
      </c>
      <c r="M2261" s="1" t="s">
        <v>22</v>
      </c>
      <c r="N2261" s="1" t="s">
        <v>23</v>
      </c>
      <c r="O2261">
        <f t="shared" si="105"/>
        <v>2</v>
      </c>
      <c r="P2261" t="str">
        <f t="shared" si="106"/>
        <v>NE</v>
      </c>
      <c r="Q2261" s="4" t="str">
        <f>IFERROR(VLOOKUP(E2261,'Svátky 2023'!B$2:B$14,1,0),"")</f>
        <v/>
      </c>
      <c r="R2261" t="str">
        <f t="shared" si="107"/>
        <v/>
      </c>
    </row>
    <row r="2262" spans="1:18" x14ac:dyDescent="0.25">
      <c r="A2262" s="1" t="s">
        <v>6979</v>
      </c>
      <c r="B2262" s="1" t="s">
        <v>6980</v>
      </c>
      <c r="C2262" s="1" t="s">
        <v>6981</v>
      </c>
      <c r="D2262" s="1" t="s">
        <v>35</v>
      </c>
      <c r="E2262" s="4">
        <v>45034</v>
      </c>
      <c r="F2262" s="8">
        <v>0.40625</v>
      </c>
      <c r="G2262" s="4">
        <v>45035</v>
      </c>
      <c r="H2262" s="1" t="s">
        <v>1252</v>
      </c>
      <c r="I2262" s="1" t="s">
        <v>51</v>
      </c>
      <c r="J2262" s="5">
        <v>2</v>
      </c>
      <c r="K2262" s="5" t="str">
        <f>VLOOKUP(J2262,'Svátky 2023'!A$18:B$20,2,0)</f>
        <v>plánované</v>
      </c>
      <c r="L2262" s="1" t="s">
        <v>21</v>
      </c>
      <c r="M2262" s="1" t="s">
        <v>22</v>
      </c>
      <c r="N2262" s="1" t="s">
        <v>23</v>
      </c>
      <c r="O2262">
        <f t="shared" si="105"/>
        <v>2</v>
      </c>
      <c r="P2262" t="str">
        <f t="shared" si="106"/>
        <v>NE</v>
      </c>
      <c r="Q2262" s="4" t="str">
        <f>IFERROR(VLOOKUP(E2262,'Svátky 2023'!B$2:B$14,1,0),"")</f>
        <v/>
      </c>
      <c r="R2262" t="str">
        <f t="shared" si="107"/>
        <v/>
      </c>
    </row>
    <row r="2263" spans="1:18" x14ac:dyDescent="0.25">
      <c r="A2263" s="1" t="s">
        <v>6982</v>
      </c>
      <c r="B2263" s="1" t="s">
        <v>6983</v>
      </c>
      <c r="C2263" s="1" t="s">
        <v>6984</v>
      </c>
      <c r="D2263" s="1" t="s">
        <v>35</v>
      </c>
      <c r="E2263" s="4">
        <v>45021</v>
      </c>
      <c r="F2263" s="8">
        <v>0.48402777777777778</v>
      </c>
      <c r="G2263" s="4">
        <v>45036</v>
      </c>
      <c r="H2263" s="1" t="s">
        <v>223</v>
      </c>
      <c r="I2263" s="1" t="s">
        <v>151</v>
      </c>
      <c r="J2263" s="5">
        <v>2</v>
      </c>
      <c r="K2263" s="5" t="str">
        <f>VLOOKUP(J2263,'Svátky 2023'!A$18:B$20,2,0)</f>
        <v>plánované</v>
      </c>
      <c r="L2263" s="1" t="s">
        <v>21</v>
      </c>
      <c r="M2263" s="1" t="s">
        <v>22</v>
      </c>
      <c r="N2263" s="1" t="s">
        <v>23</v>
      </c>
      <c r="O2263">
        <f t="shared" si="105"/>
        <v>3</v>
      </c>
      <c r="P2263" t="str">
        <f t="shared" si="106"/>
        <v>NE</v>
      </c>
      <c r="Q2263" s="4" t="str">
        <f>IFERROR(VLOOKUP(E2263,'Svátky 2023'!B$2:B$14,1,0),"")</f>
        <v/>
      </c>
      <c r="R2263" t="str">
        <f t="shared" si="107"/>
        <v/>
      </c>
    </row>
    <row r="2264" spans="1:18" x14ac:dyDescent="0.25">
      <c r="A2264" s="1" t="s">
        <v>6985</v>
      </c>
      <c r="B2264" s="1" t="s">
        <v>6253</v>
      </c>
      <c r="C2264" s="1" t="s">
        <v>6254</v>
      </c>
      <c r="D2264" s="1" t="s">
        <v>35</v>
      </c>
      <c r="E2264" s="4">
        <v>45024</v>
      </c>
      <c r="F2264" s="8">
        <v>0.4465277777777778</v>
      </c>
      <c r="G2264" s="4">
        <v>45036</v>
      </c>
      <c r="H2264" s="1" t="s">
        <v>1599</v>
      </c>
      <c r="I2264" s="1" t="s">
        <v>145</v>
      </c>
      <c r="J2264" s="5">
        <v>3</v>
      </c>
      <c r="K2264" s="5" t="str">
        <f>VLOOKUP(J2264,'Svátky 2023'!A$18:B$20,2,0)</f>
        <v>jiné</v>
      </c>
      <c r="L2264" s="1" t="s">
        <v>30</v>
      </c>
      <c r="M2264" s="1" t="s">
        <v>31</v>
      </c>
      <c r="N2264" s="1" t="s">
        <v>23</v>
      </c>
      <c r="O2264">
        <f t="shared" si="105"/>
        <v>6</v>
      </c>
      <c r="P2264" t="str">
        <f t="shared" si="106"/>
        <v>NE</v>
      </c>
      <c r="Q2264" s="4" t="str">
        <f>IFERROR(VLOOKUP(E2264,'Svátky 2023'!B$2:B$14,1,0),"")</f>
        <v/>
      </c>
      <c r="R2264" t="str">
        <f t="shared" si="107"/>
        <v>ANO</v>
      </c>
    </row>
    <row r="2265" spans="1:18" x14ac:dyDescent="0.25">
      <c r="A2265" s="1" t="s">
        <v>6986</v>
      </c>
      <c r="B2265" s="1" t="s">
        <v>6987</v>
      </c>
      <c r="C2265" s="1" t="s">
        <v>6988</v>
      </c>
      <c r="D2265" s="1" t="s">
        <v>48</v>
      </c>
      <c r="E2265" s="4">
        <v>45031</v>
      </c>
      <c r="F2265" s="8">
        <v>0.54722222222222217</v>
      </c>
      <c r="G2265" s="4">
        <v>45036</v>
      </c>
      <c r="H2265" s="1" t="s">
        <v>893</v>
      </c>
      <c r="I2265" s="1" t="s">
        <v>51</v>
      </c>
      <c r="J2265" s="5">
        <v>1</v>
      </c>
      <c r="K2265" s="5" t="str">
        <f>VLOOKUP(J2265,'Svátky 2023'!A$18:B$20,2,0)</f>
        <v>neodkladné</v>
      </c>
      <c r="L2265" s="1" t="s">
        <v>21</v>
      </c>
      <c r="M2265" s="1" t="s">
        <v>22</v>
      </c>
      <c r="N2265" s="1" t="s">
        <v>23</v>
      </c>
      <c r="O2265">
        <f t="shared" si="105"/>
        <v>6</v>
      </c>
      <c r="P2265" t="str">
        <f t="shared" si="106"/>
        <v>NE</v>
      </c>
      <c r="Q2265" s="4" t="str">
        <f>IFERROR(VLOOKUP(E2265,'Svátky 2023'!B$2:B$14,1,0),"")</f>
        <v/>
      </c>
      <c r="R2265" t="str">
        <f t="shared" si="107"/>
        <v>ANO</v>
      </c>
    </row>
    <row r="2266" spans="1:18" x14ac:dyDescent="0.25">
      <c r="A2266" s="1" t="s">
        <v>6989</v>
      </c>
      <c r="B2266" s="1" t="s">
        <v>1593</v>
      </c>
      <c r="C2266" s="1" t="s">
        <v>1594</v>
      </c>
      <c r="D2266" s="1" t="s">
        <v>100</v>
      </c>
      <c r="E2266" s="4">
        <v>45033</v>
      </c>
      <c r="F2266" s="8">
        <v>0.34652777777777777</v>
      </c>
      <c r="G2266" s="4">
        <v>45036</v>
      </c>
      <c r="H2266" s="1" t="s">
        <v>1059</v>
      </c>
      <c r="I2266" s="1" t="s">
        <v>258</v>
      </c>
      <c r="J2266" s="5">
        <v>2</v>
      </c>
      <c r="K2266" s="5" t="str">
        <f>VLOOKUP(J2266,'Svátky 2023'!A$18:B$20,2,0)</f>
        <v>plánované</v>
      </c>
      <c r="L2266" s="1" t="s">
        <v>21</v>
      </c>
      <c r="M2266" s="1" t="s">
        <v>22</v>
      </c>
      <c r="N2266" s="1" t="s">
        <v>23</v>
      </c>
      <c r="O2266">
        <f t="shared" si="105"/>
        <v>1</v>
      </c>
      <c r="P2266" t="str">
        <f t="shared" si="106"/>
        <v>NE</v>
      </c>
      <c r="Q2266" s="4" t="str">
        <f>IFERROR(VLOOKUP(E2266,'Svátky 2023'!B$2:B$14,1,0),"")</f>
        <v/>
      </c>
      <c r="R2266" t="str">
        <f t="shared" si="107"/>
        <v/>
      </c>
    </row>
    <row r="2267" spans="1:18" x14ac:dyDescent="0.25">
      <c r="A2267" s="1" t="s">
        <v>6990</v>
      </c>
      <c r="B2267" s="1" t="s">
        <v>6991</v>
      </c>
      <c r="C2267" s="1" t="s">
        <v>6992</v>
      </c>
      <c r="D2267" s="1" t="s">
        <v>64</v>
      </c>
      <c r="E2267" s="4">
        <v>45033</v>
      </c>
      <c r="F2267" s="8">
        <v>0.37083333333333335</v>
      </c>
      <c r="G2267" s="4">
        <v>45036</v>
      </c>
      <c r="H2267" s="1" t="s">
        <v>842</v>
      </c>
      <c r="I2267" s="1" t="s">
        <v>151</v>
      </c>
      <c r="J2267" s="5">
        <v>2</v>
      </c>
      <c r="K2267" s="5" t="str">
        <f>VLOOKUP(J2267,'Svátky 2023'!A$18:B$20,2,0)</f>
        <v>plánované</v>
      </c>
      <c r="L2267" s="1" t="s">
        <v>21</v>
      </c>
      <c r="M2267" s="1" t="s">
        <v>22</v>
      </c>
      <c r="N2267" s="1" t="s">
        <v>23</v>
      </c>
      <c r="O2267">
        <f t="shared" si="105"/>
        <v>1</v>
      </c>
      <c r="P2267" t="str">
        <f t="shared" si="106"/>
        <v>NE</v>
      </c>
      <c r="Q2267" s="4" t="str">
        <f>IFERROR(VLOOKUP(E2267,'Svátky 2023'!B$2:B$14,1,0),"")</f>
        <v/>
      </c>
      <c r="R2267" t="str">
        <f t="shared" si="107"/>
        <v/>
      </c>
    </row>
    <row r="2268" spans="1:18" x14ac:dyDescent="0.25">
      <c r="A2268" s="1" t="s">
        <v>6993</v>
      </c>
      <c r="B2268" s="1" t="s">
        <v>6994</v>
      </c>
      <c r="C2268" s="1" t="s">
        <v>6995</v>
      </c>
      <c r="D2268" s="1" t="s">
        <v>257</v>
      </c>
      <c r="E2268" s="4">
        <v>45033</v>
      </c>
      <c r="F2268" s="8">
        <v>0.40347222222222223</v>
      </c>
      <c r="G2268" s="4">
        <v>45036</v>
      </c>
      <c r="H2268" s="1" t="s">
        <v>134</v>
      </c>
      <c r="I2268" s="1" t="s">
        <v>151</v>
      </c>
      <c r="J2268" s="5">
        <v>2</v>
      </c>
      <c r="K2268" s="5" t="str">
        <f>VLOOKUP(J2268,'Svátky 2023'!A$18:B$20,2,0)</f>
        <v>plánované</v>
      </c>
      <c r="L2268" s="1" t="s">
        <v>21</v>
      </c>
      <c r="M2268" s="1" t="s">
        <v>22</v>
      </c>
      <c r="N2268" s="1" t="s">
        <v>23</v>
      </c>
      <c r="O2268">
        <f t="shared" si="105"/>
        <v>1</v>
      </c>
      <c r="P2268" t="str">
        <f t="shared" si="106"/>
        <v>NE</v>
      </c>
      <c r="Q2268" s="4" t="str">
        <f>IFERROR(VLOOKUP(E2268,'Svátky 2023'!B$2:B$14,1,0),"")</f>
        <v/>
      </c>
      <c r="R2268" t="str">
        <f t="shared" si="107"/>
        <v/>
      </c>
    </row>
    <row r="2269" spans="1:18" x14ac:dyDescent="0.25">
      <c r="A2269" s="1" t="s">
        <v>6996</v>
      </c>
      <c r="B2269" s="1" t="s">
        <v>1684</v>
      </c>
      <c r="C2269" s="1" t="s">
        <v>1685</v>
      </c>
      <c r="D2269" s="1" t="s">
        <v>48</v>
      </c>
      <c r="E2269" s="4">
        <v>45033</v>
      </c>
      <c r="F2269" s="8">
        <v>0.80833333333333324</v>
      </c>
      <c r="G2269" s="4">
        <v>45036</v>
      </c>
      <c r="H2269" s="1" t="s">
        <v>1870</v>
      </c>
      <c r="I2269" s="1" t="s">
        <v>19</v>
      </c>
      <c r="J2269" s="5">
        <v>1</v>
      </c>
      <c r="K2269" s="5" t="str">
        <f>VLOOKUP(J2269,'Svátky 2023'!A$18:B$20,2,0)</f>
        <v>neodkladné</v>
      </c>
      <c r="L2269" s="1" t="s">
        <v>22</v>
      </c>
      <c r="M2269" s="1" t="s">
        <v>20</v>
      </c>
      <c r="N2269" s="1" t="s">
        <v>23</v>
      </c>
      <c r="O2269">
        <f t="shared" si="105"/>
        <v>1</v>
      </c>
      <c r="P2269" t="str">
        <f t="shared" si="106"/>
        <v>ANO</v>
      </c>
      <c r="Q2269" s="4" t="str">
        <f>IFERROR(VLOOKUP(E2269,'Svátky 2023'!B$2:B$14,1,0),"")</f>
        <v/>
      </c>
      <c r="R2269" t="str">
        <f t="shared" si="107"/>
        <v>ANO</v>
      </c>
    </row>
    <row r="2270" spans="1:18" x14ac:dyDescent="0.25">
      <c r="A2270" s="1" t="s">
        <v>6997</v>
      </c>
      <c r="B2270" s="1" t="s">
        <v>6998</v>
      </c>
      <c r="C2270" s="1" t="s">
        <v>6999</v>
      </c>
      <c r="D2270" s="1" t="s">
        <v>35</v>
      </c>
      <c r="E2270" s="4">
        <v>45034</v>
      </c>
      <c r="F2270" s="8">
        <v>0.38680555555555557</v>
      </c>
      <c r="G2270" s="4">
        <v>45036</v>
      </c>
      <c r="H2270" s="1" t="s">
        <v>1925</v>
      </c>
      <c r="I2270" s="1" t="s">
        <v>151</v>
      </c>
      <c r="J2270" s="5">
        <v>2</v>
      </c>
      <c r="K2270" s="5" t="str">
        <f>VLOOKUP(J2270,'Svátky 2023'!A$18:B$20,2,0)</f>
        <v>plánované</v>
      </c>
      <c r="L2270" s="1" t="s">
        <v>21</v>
      </c>
      <c r="M2270" s="1" t="s">
        <v>22</v>
      </c>
      <c r="N2270" s="1" t="s">
        <v>23</v>
      </c>
      <c r="O2270">
        <f t="shared" si="105"/>
        <v>2</v>
      </c>
      <c r="P2270" t="str">
        <f t="shared" si="106"/>
        <v>NE</v>
      </c>
      <c r="Q2270" s="4" t="str">
        <f>IFERROR(VLOOKUP(E2270,'Svátky 2023'!B$2:B$14,1,0),"")</f>
        <v/>
      </c>
      <c r="R2270" t="str">
        <f t="shared" si="107"/>
        <v/>
      </c>
    </row>
    <row r="2271" spans="1:18" x14ac:dyDescent="0.25">
      <c r="A2271" s="1" t="s">
        <v>7000</v>
      </c>
      <c r="B2271" s="1" t="s">
        <v>7001</v>
      </c>
      <c r="C2271" s="1" t="s">
        <v>7002</v>
      </c>
      <c r="D2271" s="1" t="s">
        <v>48</v>
      </c>
      <c r="E2271" s="4">
        <v>45034</v>
      </c>
      <c r="F2271" s="8">
        <v>0.41736111111111113</v>
      </c>
      <c r="G2271" s="4">
        <v>45036</v>
      </c>
      <c r="H2271" s="1" t="s">
        <v>17</v>
      </c>
      <c r="I2271" s="1" t="s">
        <v>151</v>
      </c>
      <c r="J2271" s="5">
        <v>2</v>
      </c>
      <c r="K2271" s="5" t="str">
        <f>VLOOKUP(J2271,'Svátky 2023'!A$18:B$20,2,0)</f>
        <v>plánované</v>
      </c>
      <c r="L2271" s="1" t="s">
        <v>21</v>
      </c>
      <c r="M2271" s="1" t="s">
        <v>22</v>
      </c>
      <c r="N2271" s="1" t="s">
        <v>23</v>
      </c>
      <c r="O2271">
        <f t="shared" si="105"/>
        <v>2</v>
      </c>
      <c r="P2271" t="str">
        <f t="shared" si="106"/>
        <v>NE</v>
      </c>
      <c r="Q2271" s="4" t="str">
        <f>IFERROR(VLOOKUP(E2271,'Svátky 2023'!B$2:B$14,1,0),"")</f>
        <v/>
      </c>
      <c r="R2271" t="str">
        <f t="shared" si="107"/>
        <v/>
      </c>
    </row>
    <row r="2272" spans="1:18" x14ac:dyDescent="0.25">
      <c r="A2272" s="1" t="s">
        <v>7003</v>
      </c>
      <c r="B2272" s="1" t="s">
        <v>7004</v>
      </c>
      <c r="C2272" s="1" t="s">
        <v>7005</v>
      </c>
      <c r="D2272" s="1" t="s">
        <v>64</v>
      </c>
      <c r="E2272" s="4">
        <v>45034</v>
      </c>
      <c r="F2272" s="8">
        <v>0.41805555555555557</v>
      </c>
      <c r="G2272" s="4">
        <v>45036</v>
      </c>
      <c r="H2272" s="1" t="s">
        <v>649</v>
      </c>
      <c r="I2272" s="1" t="s">
        <v>151</v>
      </c>
      <c r="J2272" s="5">
        <v>2</v>
      </c>
      <c r="K2272" s="5" t="str">
        <f>VLOOKUP(J2272,'Svátky 2023'!A$18:B$20,2,0)</f>
        <v>plánované</v>
      </c>
      <c r="L2272" s="1" t="s">
        <v>21</v>
      </c>
      <c r="M2272" s="1" t="s">
        <v>22</v>
      </c>
      <c r="N2272" s="1" t="s">
        <v>23</v>
      </c>
      <c r="O2272">
        <f t="shared" si="105"/>
        <v>2</v>
      </c>
      <c r="P2272" t="str">
        <f t="shared" si="106"/>
        <v>NE</v>
      </c>
      <c r="Q2272" s="4" t="str">
        <f>IFERROR(VLOOKUP(E2272,'Svátky 2023'!B$2:B$14,1,0),"")</f>
        <v/>
      </c>
      <c r="R2272" t="str">
        <f t="shared" si="107"/>
        <v/>
      </c>
    </row>
    <row r="2273" spans="1:18" x14ac:dyDescent="0.25">
      <c r="A2273" s="1" t="s">
        <v>7006</v>
      </c>
      <c r="B2273" s="1" t="s">
        <v>4010</v>
      </c>
      <c r="C2273" s="1" t="s">
        <v>4011</v>
      </c>
      <c r="D2273" s="1" t="s">
        <v>35</v>
      </c>
      <c r="E2273" s="4">
        <v>45034</v>
      </c>
      <c r="F2273" s="8">
        <v>0.44861111111111113</v>
      </c>
      <c r="G2273" s="4">
        <v>45036</v>
      </c>
      <c r="H2273" s="1" t="s">
        <v>2988</v>
      </c>
      <c r="I2273" s="1" t="s">
        <v>38</v>
      </c>
      <c r="J2273" s="5">
        <v>3</v>
      </c>
      <c r="K2273" s="5" t="str">
        <f>VLOOKUP(J2273,'Svátky 2023'!A$18:B$20,2,0)</f>
        <v>jiné</v>
      </c>
      <c r="L2273" s="1" t="s">
        <v>21</v>
      </c>
      <c r="M2273" s="1" t="s">
        <v>22</v>
      </c>
      <c r="N2273" s="1" t="s">
        <v>23</v>
      </c>
      <c r="O2273">
        <f t="shared" si="105"/>
        <v>2</v>
      </c>
      <c r="P2273" t="str">
        <f t="shared" si="106"/>
        <v>NE</v>
      </c>
      <c r="Q2273" s="4" t="str">
        <f>IFERROR(VLOOKUP(E2273,'Svátky 2023'!B$2:B$14,1,0),"")</f>
        <v/>
      </c>
      <c r="R2273" t="str">
        <f t="shared" si="107"/>
        <v/>
      </c>
    </row>
    <row r="2274" spans="1:18" x14ac:dyDescent="0.25">
      <c r="A2274" s="1" t="s">
        <v>7007</v>
      </c>
      <c r="B2274" s="1" t="s">
        <v>1519</v>
      </c>
      <c r="C2274" s="1" t="s">
        <v>1520</v>
      </c>
      <c r="D2274" s="1" t="s">
        <v>35</v>
      </c>
      <c r="E2274" s="4">
        <v>45034</v>
      </c>
      <c r="F2274" s="8">
        <v>0.53194444444444444</v>
      </c>
      <c r="G2274" s="4">
        <v>45036</v>
      </c>
      <c r="H2274" s="1" t="s">
        <v>248</v>
      </c>
      <c r="I2274" s="1" t="s">
        <v>19</v>
      </c>
      <c r="J2274" s="5">
        <v>2</v>
      </c>
      <c r="K2274" s="5" t="str">
        <f>VLOOKUP(J2274,'Svátky 2023'!A$18:B$20,2,0)</f>
        <v>plánované</v>
      </c>
      <c r="L2274" s="1" t="s">
        <v>21</v>
      </c>
      <c r="M2274" s="1" t="s">
        <v>31</v>
      </c>
      <c r="N2274" s="1" t="s">
        <v>23</v>
      </c>
      <c r="O2274">
        <f t="shared" si="105"/>
        <v>2</v>
      </c>
      <c r="P2274" t="str">
        <f t="shared" si="106"/>
        <v>NE</v>
      </c>
      <c r="Q2274" s="4" t="str">
        <f>IFERROR(VLOOKUP(E2274,'Svátky 2023'!B$2:B$14,1,0),"")</f>
        <v/>
      </c>
      <c r="R2274" t="str">
        <f t="shared" si="107"/>
        <v/>
      </c>
    </row>
    <row r="2275" spans="1:18" x14ac:dyDescent="0.25">
      <c r="A2275" s="1" t="s">
        <v>7008</v>
      </c>
      <c r="B2275" s="1" t="s">
        <v>1522</v>
      </c>
      <c r="C2275" s="1" t="s">
        <v>1523</v>
      </c>
      <c r="D2275" s="1" t="s">
        <v>35</v>
      </c>
      <c r="E2275" s="4">
        <v>45034</v>
      </c>
      <c r="F2275" s="8">
        <v>0.54652777777777783</v>
      </c>
      <c r="G2275" s="4">
        <v>45036</v>
      </c>
      <c r="H2275" s="1" t="s">
        <v>36</v>
      </c>
      <c r="I2275" s="1" t="s">
        <v>29</v>
      </c>
      <c r="J2275" s="5">
        <v>3</v>
      </c>
      <c r="K2275" s="5" t="str">
        <f>VLOOKUP(J2275,'Svátky 2023'!A$18:B$20,2,0)</f>
        <v>jiné</v>
      </c>
      <c r="L2275" s="1" t="s">
        <v>30</v>
      </c>
      <c r="M2275" s="1" t="s">
        <v>31</v>
      </c>
      <c r="N2275" s="1" t="s">
        <v>23</v>
      </c>
      <c r="O2275">
        <f t="shared" si="105"/>
        <v>2</v>
      </c>
      <c r="P2275" t="str">
        <f t="shared" si="106"/>
        <v>NE</v>
      </c>
      <c r="Q2275" s="4" t="str">
        <f>IFERROR(VLOOKUP(E2275,'Svátky 2023'!B$2:B$14,1,0),"")</f>
        <v/>
      </c>
      <c r="R2275" t="str">
        <f t="shared" si="107"/>
        <v/>
      </c>
    </row>
    <row r="2276" spans="1:18" x14ac:dyDescent="0.25">
      <c r="A2276" s="1" t="s">
        <v>7009</v>
      </c>
      <c r="B2276" s="1" t="s">
        <v>7010</v>
      </c>
      <c r="C2276" s="1" t="s">
        <v>7011</v>
      </c>
      <c r="D2276" s="1" t="s">
        <v>48</v>
      </c>
      <c r="E2276" s="4">
        <v>45034</v>
      </c>
      <c r="F2276" s="8">
        <v>0.62916666666666665</v>
      </c>
      <c r="G2276" s="4">
        <v>45036</v>
      </c>
      <c r="H2276" s="1" t="s">
        <v>1845</v>
      </c>
      <c r="I2276" s="1" t="s">
        <v>145</v>
      </c>
      <c r="J2276" s="5">
        <v>3</v>
      </c>
      <c r="K2276" s="5" t="str">
        <f>VLOOKUP(J2276,'Svátky 2023'!A$18:B$20,2,0)</f>
        <v>jiné</v>
      </c>
      <c r="L2276" s="1" t="s">
        <v>30</v>
      </c>
      <c r="M2276" s="1" t="s">
        <v>31</v>
      </c>
      <c r="N2276" s="1" t="s">
        <v>23</v>
      </c>
      <c r="O2276">
        <f t="shared" si="105"/>
        <v>2</v>
      </c>
      <c r="P2276" t="str">
        <f t="shared" si="106"/>
        <v>ANO</v>
      </c>
      <c r="Q2276" s="4" t="str">
        <f>IFERROR(VLOOKUP(E2276,'Svátky 2023'!B$2:B$14,1,0),"")</f>
        <v/>
      </c>
      <c r="R2276" t="str">
        <f t="shared" si="107"/>
        <v>ANO</v>
      </c>
    </row>
    <row r="2277" spans="1:18" x14ac:dyDescent="0.25">
      <c r="A2277" s="1" t="s">
        <v>7012</v>
      </c>
      <c r="B2277" s="1" t="s">
        <v>7013</v>
      </c>
      <c r="C2277" s="1" t="s">
        <v>7014</v>
      </c>
      <c r="D2277" s="1" t="s">
        <v>257</v>
      </c>
      <c r="E2277" s="4">
        <v>45034</v>
      </c>
      <c r="F2277" s="8">
        <v>0.77986111111111101</v>
      </c>
      <c r="G2277" s="4">
        <v>45036</v>
      </c>
      <c r="H2277" s="1" t="s">
        <v>802</v>
      </c>
      <c r="I2277" s="1" t="s">
        <v>38</v>
      </c>
      <c r="J2277" s="5">
        <v>1</v>
      </c>
      <c r="K2277" s="5" t="str">
        <f>VLOOKUP(J2277,'Svátky 2023'!A$18:B$20,2,0)</f>
        <v>neodkladné</v>
      </c>
      <c r="L2277" s="1" t="s">
        <v>21</v>
      </c>
      <c r="M2277" s="1" t="s">
        <v>22</v>
      </c>
      <c r="N2277" s="1" t="s">
        <v>23</v>
      </c>
      <c r="O2277">
        <f t="shared" si="105"/>
        <v>2</v>
      </c>
      <c r="P2277" t="str">
        <f t="shared" si="106"/>
        <v>ANO</v>
      </c>
      <c r="Q2277" s="4" t="str">
        <f>IFERROR(VLOOKUP(E2277,'Svátky 2023'!B$2:B$14,1,0),"")</f>
        <v/>
      </c>
      <c r="R2277" t="str">
        <f t="shared" si="107"/>
        <v>ANO</v>
      </c>
    </row>
    <row r="2278" spans="1:18" x14ac:dyDescent="0.25">
      <c r="A2278" s="1" t="s">
        <v>7015</v>
      </c>
      <c r="B2278" s="1" t="s">
        <v>7016</v>
      </c>
      <c r="C2278" s="1" t="s">
        <v>7017</v>
      </c>
      <c r="D2278" s="1" t="s">
        <v>257</v>
      </c>
      <c r="E2278" s="4">
        <v>45034</v>
      </c>
      <c r="F2278" s="8">
        <v>0.8652777777777777</v>
      </c>
      <c r="G2278" s="4">
        <v>45036</v>
      </c>
      <c r="H2278" s="1" t="s">
        <v>893</v>
      </c>
      <c r="I2278" s="1" t="s">
        <v>44</v>
      </c>
      <c r="J2278" s="5">
        <v>3</v>
      </c>
      <c r="K2278" s="5" t="str">
        <f>VLOOKUP(J2278,'Svátky 2023'!A$18:B$20,2,0)</f>
        <v>jiné</v>
      </c>
      <c r="L2278" s="1" t="s">
        <v>30</v>
      </c>
      <c r="M2278" s="1" t="s">
        <v>31</v>
      </c>
      <c r="N2278" s="1" t="s">
        <v>23</v>
      </c>
      <c r="O2278">
        <f t="shared" si="105"/>
        <v>2</v>
      </c>
      <c r="P2278" t="str">
        <f t="shared" si="106"/>
        <v>ANO</v>
      </c>
      <c r="Q2278" s="4" t="str">
        <f>IFERROR(VLOOKUP(E2278,'Svátky 2023'!B$2:B$14,1,0),"")</f>
        <v/>
      </c>
      <c r="R2278" t="str">
        <f t="shared" si="107"/>
        <v>ANO</v>
      </c>
    </row>
    <row r="2279" spans="1:18" x14ac:dyDescent="0.25">
      <c r="A2279" s="1" t="s">
        <v>7018</v>
      </c>
      <c r="B2279" s="1" t="s">
        <v>7019</v>
      </c>
      <c r="C2279" s="1" t="s">
        <v>7020</v>
      </c>
      <c r="D2279" s="1" t="s">
        <v>35</v>
      </c>
      <c r="E2279" s="4">
        <v>45034</v>
      </c>
      <c r="F2279" s="8">
        <v>0.91249999999999998</v>
      </c>
      <c r="G2279" s="4">
        <v>45036</v>
      </c>
      <c r="H2279" s="1" t="s">
        <v>784</v>
      </c>
      <c r="I2279" s="1" t="s">
        <v>19</v>
      </c>
      <c r="J2279" s="5">
        <v>1</v>
      </c>
      <c r="K2279" s="5" t="str">
        <f>VLOOKUP(J2279,'Svátky 2023'!A$18:B$20,2,0)</f>
        <v>neodkladné</v>
      </c>
      <c r="L2279" s="1" t="s">
        <v>21</v>
      </c>
      <c r="M2279" s="1" t="s">
        <v>22</v>
      </c>
      <c r="N2279" s="1" t="s">
        <v>23</v>
      </c>
      <c r="O2279">
        <f t="shared" si="105"/>
        <v>2</v>
      </c>
      <c r="P2279" t="str">
        <f t="shared" si="106"/>
        <v>ANO</v>
      </c>
      <c r="Q2279" s="4" t="str">
        <f>IFERROR(VLOOKUP(E2279,'Svátky 2023'!B$2:B$14,1,0),"")</f>
        <v/>
      </c>
      <c r="R2279" t="str">
        <f t="shared" si="107"/>
        <v>ANO</v>
      </c>
    </row>
    <row r="2280" spans="1:18" x14ac:dyDescent="0.25">
      <c r="A2280" s="1" t="s">
        <v>7021</v>
      </c>
      <c r="B2280" s="1" t="s">
        <v>7022</v>
      </c>
      <c r="C2280" s="1" t="s">
        <v>7023</v>
      </c>
      <c r="D2280" s="1" t="s">
        <v>35</v>
      </c>
      <c r="E2280" s="4">
        <v>45034</v>
      </c>
      <c r="F2280" s="8">
        <v>0.91736111111111107</v>
      </c>
      <c r="G2280" s="4">
        <v>45036</v>
      </c>
      <c r="H2280" s="1" t="s">
        <v>7024</v>
      </c>
      <c r="I2280" s="1" t="s">
        <v>29</v>
      </c>
      <c r="J2280" s="5">
        <v>3</v>
      </c>
      <c r="K2280" s="5" t="str">
        <f>VLOOKUP(J2280,'Svátky 2023'!A$18:B$20,2,0)</f>
        <v>jiné</v>
      </c>
      <c r="L2280" s="1" t="s">
        <v>31</v>
      </c>
      <c r="M2280" s="1" t="s">
        <v>31</v>
      </c>
      <c r="N2280" s="1" t="s">
        <v>23</v>
      </c>
      <c r="O2280">
        <f t="shared" si="105"/>
        <v>2</v>
      </c>
      <c r="P2280" t="str">
        <f t="shared" si="106"/>
        <v>ANO</v>
      </c>
      <c r="Q2280" s="4" t="str">
        <f>IFERROR(VLOOKUP(E2280,'Svátky 2023'!B$2:B$14,1,0),"")</f>
        <v/>
      </c>
      <c r="R2280" t="str">
        <f t="shared" si="107"/>
        <v>ANO</v>
      </c>
    </row>
    <row r="2281" spans="1:18" x14ac:dyDescent="0.25">
      <c r="A2281" s="1" t="s">
        <v>7025</v>
      </c>
      <c r="B2281" s="1" t="s">
        <v>7026</v>
      </c>
      <c r="C2281" s="1" t="s">
        <v>7027</v>
      </c>
      <c r="D2281" s="1" t="s">
        <v>48</v>
      </c>
      <c r="E2281" s="4">
        <v>45035</v>
      </c>
      <c r="F2281" s="8">
        <v>0.40277777777777773</v>
      </c>
      <c r="G2281" s="4">
        <v>45036</v>
      </c>
      <c r="H2281" s="1" t="s">
        <v>7028</v>
      </c>
      <c r="I2281" s="1" t="s">
        <v>51</v>
      </c>
      <c r="J2281" s="5">
        <v>2</v>
      </c>
      <c r="K2281" s="5" t="str">
        <f>VLOOKUP(J2281,'Svátky 2023'!A$18:B$20,2,0)</f>
        <v>plánované</v>
      </c>
      <c r="L2281" s="1" t="s">
        <v>21</v>
      </c>
      <c r="M2281" s="1" t="s">
        <v>22</v>
      </c>
      <c r="N2281" s="1" t="s">
        <v>23</v>
      </c>
      <c r="O2281">
        <f t="shared" si="105"/>
        <v>3</v>
      </c>
      <c r="P2281" t="str">
        <f t="shared" si="106"/>
        <v>NE</v>
      </c>
      <c r="Q2281" s="4" t="str">
        <f>IFERROR(VLOOKUP(E2281,'Svátky 2023'!B$2:B$14,1,0),"")</f>
        <v/>
      </c>
      <c r="R2281" t="str">
        <f t="shared" si="107"/>
        <v/>
      </c>
    </row>
    <row r="2282" spans="1:18" x14ac:dyDescent="0.25">
      <c r="A2282" s="1" t="s">
        <v>7029</v>
      </c>
      <c r="B2282" s="1" t="s">
        <v>7030</v>
      </c>
      <c r="C2282" s="1" t="s">
        <v>7031</v>
      </c>
      <c r="D2282" s="1" t="s">
        <v>35</v>
      </c>
      <c r="E2282" s="4">
        <v>45035</v>
      </c>
      <c r="F2282" s="8">
        <v>0.47361111111111115</v>
      </c>
      <c r="G2282" s="4">
        <v>45036</v>
      </c>
      <c r="H2282" s="1" t="s">
        <v>1438</v>
      </c>
      <c r="I2282" s="1" t="s">
        <v>151</v>
      </c>
      <c r="J2282" s="5">
        <v>2</v>
      </c>
      <c r="K2282" s="5" t="str">
        <f>VLOOKUP(J2282,'Svátky 2023'!A$18:B$20,2,0)</f>
        <v>plánované</v>
      </c>
      <c r="L2282" s="1" t="s">
        <v>21</v>
      </c>
      <c r="M2282" s="1" t="s">
        <v>22</v>
      </c>
      <c r="N2282" s="1" t="s">
        <v>23</v>
      </c>
      <c r="O2282">
        <f t="shared" si="105"/>
        <v>3</v>
      </c>
      <c r="P2282" t="str">
        <f t="shared" si="106"/>
        <v>NE</v>
      </c>
      <c r="Q2282" s="4" t="str">
        <f>IFERROR(VLOOKUP(E2282,'Svátky 2023'!B$2:B$14,1,0),"")</f>
        <v/>
      </c>
      <c r="R2282" t="str">
        <f t="shared" si="107"/>
        <v/>
      </c>
    </row>
    <row r="2283" spans="1:18" x14ac:dyDescent="0.25">
      <c r="A2283" s="1" t="s">
        <v>7032</v>
      </c>
      <c r="B2283" s="1" t="s">
        <v>7033</v>
      </c>
      <c r="C2283" s="1" t="s">
        <v>7034</v>
      </c>
      <c r="D2283" s="1" t="s">
        <v>48</v>
      </c>
      <c r="E2283" s="4">
        <v>45035</v>
      </c>
      <c r="F2283" s="8">
        <v>0.50902777777777775</v>
      </c>
      <c r="G2283" s="4">
        <v>45036</v>
      </c>
      <c r="H2283" s="1" t="s">
        <v>155</v>
      </c>
      <c r="I2283" s="1" t="s">
        <v>38</v>
      </c>
      <c r="J2283" s="5">
        <v>1</v>
      </c>
      <c r="K2283" s="5" t="str">
        <f>VLOOKUP(J2283,'Svátky 2023'!A$18:B$20,2,0)</f>
        <v>neodkladné</v>
      </c>
      <c r="L2283" s="1" t="s">
        <v>23</v>
      </c>
      <c r="M2283" s="1" t="s">
        <v>22</v>
      </c>
      <c r="N2283" s="1" t="s">
        <v>23</v>
      </c>
      <c r="O2283">
        <f t="shared" si="105"/>
        <v>3</v>
      </c>
      <c r="P2283" t="str">
        <f t="shared" si="106"/>
        <v>NE</v>
      </c>
      <c r="Q2283" s="4" t="str">
        <f>IFERROR(VLOOKUP(E2283,'Svátky 2023'!B$2:B$14,1,0),"")</f>
        <v/>
      </c>
      <c r="R2283" t="str">
        <f t="shared" si="107"/>
        <v/>
      </c>
    </row>
    <row r="2284" spans="1:18" x14ac:dyDescent="0.25">
      <c r="A2284" s="1" t="s">
        <v>7035</v>
      </c>
      <c r="B2284" s="1" t="s">
        <v>7036</v>
      </c>
      <c r="C2284" s="1" t="s">
        <v>7037</v>
      </c>
      <c r="D2284" s="1" t="s">
        <v>35</v>
      </c>
      <c r="E2284" s="4">
        <v>45035</v>
      </c>
      <c r="F2284" s="8">
        <v>0.51944444444444449</v>
      </c>
      <c r="G2284" s="4">
        <v>45036</v>
      </c>
      <c r="H2284" s="1" t="s">
        <v>1446</v>
      </c>
      <c r="I2284" s="1" t="s">
        <v>145</v>
      </c>
      <c r="J2284" s="5">
        <v>3</v>
      </c>
      <c r="K2284" s="5" t="str">
        <f>VLOOKUP(J2284,'Svátky 2023'!A$18:B$20,2,0)</f>
        <v>jiné</v>
      </c>
      <c r="L2284" s="1" t="s">
        <v>30</v>
      </c>
      <c r="M2284" s="1" t="s">
        <v>31</v>
      </c>
      <c r="N2284" s="1" t="s">
        <v>23</v>
      </c>
      <c r="O2284">
        <f t="shared" si="105"/>
        <v>3</v>
      </c>
      <c r="P2284" t="str">
        <f t="shared" si="106"/>
        <v>NE</v>
      </c>
      <c r="Q2284" s="4" t="str">
        <f>IFERROR(VLOOKUP(E2284,'Svátky 2023'!B$2:B$14,1,0),"")</f>
        <v/>
      </c>
      <c r="R2284" t="str">
        <f t="shared" si="107"/>
        <v/>
      </c>
    </row>
    <row r="2285" spans="1:18" x14ac:dyDescent="0.25">
      <c r="A2285" s="1" t="s">
        <v>7038</v>
      </c>
      <c r="B2285" s="1" t="s">
        <v>7039</v>
      </c>
      <c r="C2285" s="1" t="s">
        <v>7040</v>
      </c>
      <c r="D2285" s="1" t="s">
        <v>48</v>
      </c>
      <c r="E2285" s="4">
        <v>45035</v>
      </c>
      <c r="F2285" s="8">
        <v>0.59513888888888888</v>
      </c>
      <c r="G2285" s="4">
        <v>45036</v>
      </c>
      <c r="H2285" s="1" t="s">
        <v>278</v>
      </c>
      <c r="I2285" s="1" t="s">
        <v>44</v>
      </c>
      <c r="J2285" s="5">
        <v>3</v>
      </c>
      <c r="K2285" s="5" t="str">
        <f>VLOOKUP(J2285,'Svátky 2023'!A$18:B$20,2,0)</f>
        <v>jiné</v>
      </c>
      <c r="L2285" s="1" t="s">
        <v>30</v>
      </c>
      <c r="M2285" s="1" t="s">
        <v>31</v>
      </c>
      <c r="N2285" s="1" t="s">
        <v>23</v>
      </c>
      <c r="O2285">
        <f t="shared" si="105"/>
        <v>3</v>
      </c>
      <c r="P2285" t="str">
        <f t="shared" si="106"/>
        <v>NE</v>
      </c>
      <c r="Q2285" s="4" t="str">
        <f>IFERROR(VLOOKUP(E2285,'Svátky 2023'!B$2:B$14,1,0),"")</f>
        <v/>
      </c>
      <c r="R2285" t="str">
        <f t="shared" si="107"/>
        <v/>
      </c>
    </row>
    <row r="2286" spans="1:18" x14ac:dyDescent="0.25">
      <c r="A2286" s="1" t="s">
        <v>7041</v>
      </c>
      <c r="B2286" s="1" t="s">
        <v>7042</v>
      </c>
      <c r="C2286" s="1" t="s">
        <v>7043</v>
      </c>
      <c r="D2286" s="1" t="s">
        <v>35</v>
      </c>
      <c r="E2286" s="4">
        <v>45035</v>
      </c>
      <c r="F2286" s="8">
        <v>0.60555555555555551</v>
      </c>
      <c r="G2286" s="4">
        <v>45036</v>
      </c>
      <c r="H2286" s="1" t="s">
        <v>1385</v>
      </c>
      <c r="I2286" s="1" t="s">
        <v>51</v>
      </c>
      <c r="J2286" s="5">
        <v>1</v>
      </c>
      <c r="K2286" s="5" t="str">
        <f>VLOOKUP(J2286,'Svátky 2023'!A$18:B$20,2,0)</f>
        <v>neodkladné</v>
      </c>
      <c r="L2286" s="1" t="s">
        <v>21</v>
      </c>
      <c r="M2286" s="1" t="s">
        <v>31</v>
      </c>
      <c r="N2286" s="1" t="s">
        <v>23</v>
      </c>
      <c r="O2286">
        <f t="shared" si="105"/>
        <v>3</v>
      </c>
      <c r="P2286" t="str">
        <f t="shared" si="106"/>
        <v>NE</v>
      </c>
      <c r="Q2286" s="4" t="str">
        <f>IFERROR(VLOOKUP(E2286,'Svátky 2023'!B$2:B$14,1,0),"")</f>
        <v/>
      </c>
      <c r="R2286" t="str">
        <f t="shared" si="107"/>
        <v/>
      </c>
    </row>
    <row r="2287" spans="1:18" x14ac:dyDescent="0.25">
      <c r="A2287" s="1" t="s">
        <v>7044</v>
      </c>
      <c r="B2287" s="1" t="s">
        <v>7045</v>
      </c>
      <c r="C2287" s="1" t="s">
        <v>7046</v>
      </c>
      <c r="D2287" s="1" t="s">
        <v>35</v>
      </c>
      <c r="E2287" s="4">
        <v>45035</v>
      </c>
      <c r="F2287" s="8">
        <v>0.61527777777777781</v>
      </c>
      <c r="G2287" s="4">
        <v>45036</v>
      </c>
      <c r="H2287" s="1" t="s">
        <v>1223</v>
      </c>
      <c r="I2287" s="1" t="s">
        <v>120</v>
      </c>
      <c r="J2287" s="5">
        <v>3</v>
      </c>
      <c r="K2287" s="5" t="str">
        <f>VLOOKUP(J2287,'Svátky 2023'!A$18:B$20,2,0)</f>
        <v>jiné</v>
      </c>
      <c r="L2287" s="1" t="s">
        <v>30</v>
      </c>
      <c r="M2287" s="1" t="s">
        <v>31</v>
      </c>
      <c r="N2287" s="1" t="s">
        <v>23</v>
      </c>
      <c r="O2287">
        <f t="shared" si="105"/>
        <v>3</v>
      </c>
      <c r="P2287" t="str">
        <f t="shared" si="106"/>
        <v>NE</v>
      </c>
      <c r="Q2287" s="4" t="str">
        <f>IFERROR(VLOOKUP(E2287,'Svátky 2023'!B$2:B$14,1,0),"")</f>
        <v/>
      </c>
      <c r="R2287" t="str">
        <f t="shared" si="107"/>
        <v/>
      </c>
    </row>
    <row r="2288" spans="1:18" x14ac:dyDescent="0.25">
      <c r="A2288" s="1" t="s">
        <v>7047</v>
      </c>
      <c r="B2288" s="1" t="s">
        <v>7048</v>
      </c>
      <c r="C2288" s="1" t="s">
        <v>7049</v>
      </c>
      <c r="D2288" s="1" t="s">
        <v>35</v>
      </c>
      <c r="E2288" s="4">
        <v>45035</v>
      </c>
      <c r="F2288" s="8">
        <v>0.39861111111111108</v>
      </c>
      <c r="G2288" s="4">
        <v>45037</v>
      </c>
      <c r="H2288" s="1" t="s">
        <v>592</v>
      </c>
      <c r="I2288" s="1" t="s">
        <v>51</v>
      </c>
      <c r="J2288" s="5">
        <v>2</v>
      </c>
      <c r="K2288" s="5" t="str">
        <f>VLOOKUP(J2288,'Svátky 2023'!A$18:B$20,2,0)</f>
        <v>plánované</v>
      </c>
      <c r="L2288" s="1" t="s">
        <v>21</v>
      </c>
      <c r="M2288" s="1" t="s">
        <v>22</v>
      </c>
      <c r="N2288" s="1" t="s">
        <v>23</v>
      </c>
      <c r="O2288">
        <f t="shared" si="105"/>
        <v>3</v>
      </c>
      <c r="P2288" t="str">
        <f t="shared" si="106"/>
        <v>NE</v>
      </c>
      <c r="Q2288" s="4" t="str">
        <f>IFERROR(VLOOKUP(E2288,'Svátky 2023'!B$2:B$14,1,0),"")</f>
        <v/>
      </c>
      <c r="R2288" t="str">
        <f t="shared" si="107"/>
        <v/>
      </c>
    </row>
    <row r="2289" spans="1:18" x14ac:dyDescent="0.25">
      <c r="A2289" s="1" t="s">
        <v>7050</v>
      </c>
      <c r="B2289" s="1" t="s">
        <v>7051</v>
      </c>
      <c r="C2289" s="1" t="s">
        <v>7052</v>
      </c>
      <c r="D2289" s="1" t="s">
        <v>35</v>
      </c>
      <c r="E2289" s="4">
        <v>45026</v>
      </c>
      <c r="F2289" s="8">
        <v>0.76666666666666661</v>
      </c>
      <c r="G2289" s="4">
        <v>45037</v>
      </c>
      <c r="H2289" s="1" t="s">
        <v>1051</v>
      </c>
      <c r="I2289" s="1" t="s">
        <v>51</v>
      </c>
      <c r="J2289" s="5">
        <v>2</v>
      </c>
      <c r="K2289" s="5" t="str">
        <f>VLOOKUP(J2289,'Svátky 2023'!A$18:B$20,2,0)</f>
        <v>plánované</v>
      </c>
      <c r="L2289" s="1" t="s">
        <v>21</v>
      </c>
      <c r="M2289" s="1" t="s">
        <v>22</v>
      </c>
      <c r="N2289" s="1" t="s">
        <v>23</v>
      </c>
      <c r="O2289">
        <f t="shared" si="105"/>
        <v>1</v>
      </c>
      <c r="P2289" t="str">
        <f t="shared" si="106"/>
        <v>ANO</v>
      </c>
      <c r="Q2289" s="4">
        <f>IFERROR(VLOOKUP(E2289,'Svátky 2023'!B$2:B$14,1,0),"")</f>
        <v>45026</v>
      </c>
      <c r="R2289" t="str">
        <f t="shared" si="107"/>
        <v>ANO</v>
      </c>
    </row>
    <row r="2290" spans="1:18" x14ac:dyDescent="0.25">
      <c r="A2290" s="1" t="s">
        <v>7053</v>
      </c>
      <c r="B2290" s="1" t="s">
        <v>7054</v>
      </c>
      <c r="C2290" s="1" t="s">
        <v>7055</v>
      </c>
      <c r="D2290" s="1" t="s">
        <v>48</v>
      </c>
      <c r="E2290" s="4">
        <v>45026</v>
      </c>
      <c r="F2290" s="8">
        <v>0.93472222222222223</v>
      </c>
      <c r="G2290" s="4">
        <v>45037</v>
      </c>
      <c r="H2290" s="1" t="s">
        <v>292</v>
      </c>
      <c r="I2290" s="1" t="s">
        <v>51</v>
      </c>
      <c r="J2290" s="5">
        <v>1</v>
      </c>
      <c r="K2290" s="5" t="str">
        <f>VLOOKUP(J2290,'Svátky 2023'!A$18:B$20,2,0)</f>
        <v>neodkladné</v>
      </c>
      <c r="L2290" s="1" t="s">
        <v>21</v>
      </c>
      <c r="M2290" s="1" t="s">
        <v>22</v>
      </c>
      <c r="N2290" s="1" t="s">
        <v>23</v>
      </c>
      <c r="O2290">
        <f t="shared" si="105"/>
        <v>1</v>
      </c>
      <c r="P2290" t="str">
        <f t="shared" si="106"/>
        <v>ANO</v>
      </c>
      <c r="Q2290" s="4">
        <f>IFERROR(VLOOKUP(E2290,'Svátky 2023'!B$2:B$14,1,0),"")</f>
        <v>45026</v>
      </c>
      <c r="R2290" t="str">
        <f t="shared" si="107"/>
        <v>ANO</v>
      </c>
    </row>
    <row r="2291" spans="1:18" x14ac:dyDescent="0.25">
      <c r="A2291" s="1" t="s">
        <v>7056</v>
      </c>
      <c r="B2291" s="1" t="s">
        <v>7057</v>
      </c>
      <c r="C2291" s="1" t="s">
        <v>7058</v>
      </c>
      <c r="D2291" s="1" t="s">
        <v>48</v>
      </c>
      <c r="E2291" s="4">
        <v>45026</v>
      </c>
      <c r="F2291" s="8">
        <v>0.93888888888888899</v>
      </c>
      <c r="G2291" s="4">
        <v>45037</v>
      </c>
      <c r="H2291" s="1" t="s">
        <v>2975</v>
      </c>
      <c r="I2291" s="1" t="s">
        <v>120</v>
      </c>
      <c r="J2291" s="5">
        <v>3</v>
      </c>
      <c r="K2291" s="5" t="str">
        <f>VLOOKUP(J2291,'Svátky 2023'!A$18:B$20,2,0)</f>
        <v>jiné</v>
      </c>
      <c r="L2291" s="1" t="s">
        <v>30</v>
      </c>
      <c r="M2291" s="1" t="s">
        <v>31</v>
      </c>
      <c r="N2291" s="1" t="s">
        <v>23</v>
      </c>
      <c r="O2291">
        <f t="shared" si="105"/>
        <v>1</v>
      </c>
      <c r="P2291" t="str">
        <f t="shared" si="106"/>
        <v>ANO</v>
      </c>
      <c r="Q2291" s="4">
        <f>IFERROR(VLOOKUP(E2291,'Svátky 2023'!B$2:B$14,1,0),"")</f>
        <v>45026</v>
      </c>
      <c r="R2291" t="str">
        <f t="shared" si="107"/>
        <v>ANO</v>
      </c>
    </row>
    <row r="2292" spans="1:18" x14ac:dyDescent="0.25">
      <c r="A2292" s="1" t="s">
        <v>7059</v>
      </c>
      <c r="B2292" s="1" t="s">
        <v>7060</v>
      </c>
      <c r="C2292" s="1" t="s">
        <v>7061</v>
      </c>
      <c r="D2292" s="1" t="s">
        <v>35</v>
      </c>
      <c r="E2292" s="4">
        <v>45028</v>
      </c>
      <c r="F2292" s="8">
        <v>0.57916666666666672</v>
      </c>
      <c r="G2292" s="4">
        <v>45037</v>
      </c>
      <c r="H2292" s="1" t="s">
        <v>372</v>
      </c>
      <c r="I2292" s="1" t="s">
        <v>19</v>
      </c>
      <c r="J2292" s="5">
        <v>3</v>
      </c>
      <c r="K2292" s="5" t="str">
        <f>VLOOKUP(J2292,'Svátky 2023'!A$18:B$20,2,0)</f>
        <v>jiné</v>
      </c>
      <c r="L2292" s="1" t="s">
        <v>21</v>
      </c>
      <c r="M2292" s="1" t="s">
        <v>22</v>
      </c>
      <c r="N2292" s="1" t="s">
        <v>23</v>
      </c>
      <c r="O2292">
        <f t="shared" si="105"/>
        <v>3</v>
      </c>
      <c r="P2292" t="str">
        <f t="shared" si="106"/>
        <v>NE</v>
      </c>
      <c r="Q2292" s="4" t="str">
        <f>IFERROR(VLOOKUP(E2292,'Svátky 2023'!B$2:B$14,1,0),"")</f>
        <v/>
      </c>
      <c r="R2292" t="str">
        <f t="shared" si="107"/>
        <v/>
      </c>
    </row>
    <row r="2293" spans="1:18" x14ac:dyDescent="0.25">
      <c r="A2293" s="1" t="s">
        <v>7062</v>
      </c>
      <c r="B2293" s="1" t="s">
        <v>7063</v>
      </c>
      <c r="C2293" s="1" t="s">
        <v>7064</v>
      </c>
      <c r="D2293" s="1" t="s">
        <v>35</v>
      </c>
      <c r="E2293" s="4">
        <v>45028</v>
      </c>
      <c r="F2293" s="8">
        <v>0.5854166666666667</v>
      </c>
      <c r="G2293" s="4">
        <v>45037</v>
      </c>
      <c r="H2293" s="1" t="s">
        <v>1565</v>
      </c>
      <c r="I2293" s="1" t="s">
        <v>29</v>
      </c>
      <c r="J2293" s="5">
        <v>3</v>
      </c>
      <c r="K2293" s="5" t="str">
        <f>VLOOKUP(J2293,'Svátky 2023'!A$18:B$20,2,0)</f>
        <v>jiné</v>
      </c>
      <c r="L2293" s="1" t="s">
        <v>30</v>
      </c>
      <c r="M2293" s="1" t="s">
        <v>31</v>
      </c>
      <c r="N2293" s="1" t="s">
        <v>23</v>
      </c>
      <c r="O2293">
        <f t="shared" si="105"/>
        <v>3</v>
      </c>
      <c r="P2293" t="str">
        <f t="shared" si="106"/>
        <v>NE</v>
      </c>
      <c r="Q2293" s="4" t="str">
        <f>IFERROR(VLOOKUP(E2293,'Svátky 2023'!B$2:B$14,1,0),"")</f>
        <v/>
      </c>
      <c r="R2293" t="str">
        <f t="shared" si="107"/>
        <v/>
      </c>
    </row>
    <row r="2294" spans="1:18" x14ac:dyDescent="0.25">
      <c r="A2294" s="1" t="s">
        <v>7065</v>
      </c>
      <c r="B2294" s="1" t="s">
        <v>3904</v>
      </c>
      <c r="C2294" s="1" t="s">
        <v>3905</v>
      </c>
      <c r="D2294" s="1" t="s">
        <v>35</v>
      </c>
      <c r="E2294" s="4">
        <v>45030</v>
      </c>
      <c r="F2294" s="8">
        <v>0.70277777777777783</v>
      </c>
      <c r="G2294" s="4">
        <v>45037</v>
      </c>
      <c r="H2294" s="1" t="s">
        <v>160</v>
      </c>
      <c r="I2294" s="1" t="s">
        <v>51</v>
      </c>
      <c r="J2294" s="5">
        <v>3</v>
      </c>
      <c r="K2294" s="5" t="str">
        <f>VLOOKUP(J2294,'Svátky 2023'!A$18:B$20,2,0)</f>
        <v>jiné</v>
      </c>
      <c r="L2294" s="1" t="s">
        <v>21</v>
      </c>
      <c r="M2294" s="1" t="s">
        <v>22</v>
      </c>
      <c r="N2294" s="1" t="s">
        <v>23</v>
      </c>
      <c r="O2294">
        <f t="shared" si="105"/>
        <v>5</v>
      </c>
      <c r="P2294" t="str">
        <f t="shared" si="106"/>
        <v>ANO</v>
      </c>
      <c r="Q2294" s="4" t="str">
        <f>IFERROR(VLOOKUP(E2294,'Svátky 2023'!B$2:B$14,1,0),"")</f>
        <v/>
      </c>
      <c r="R2294" t="str">
        <f t="shared" si="107"/>
        <v>ANO</v>
      </c>
    </row>
    <row r="2295" spans="1:18" x14ac:dyDescent="0.25">
      <c r="A2295" s="1" t="s">
        <v>7066</v>
      </c>
      <c r="B2295" s="1" t="s">
        <v>3907</v>
      </c>
      <c r="C2295" s="1" t="s">
        <v>3908</v>
      </c>
      <c r="D2295" s="1" t="s">
        <v>35</v>
      </c>
      <c r="E2295" s="4">
        <v>45030</v>
      </c>
      <c r="F2295" s="8">
        <v>0.7055555555555556</v>
      </c>
      <c r="G2295" s="4">
        <v>45037</v>
      </c>
      <c r="H2295" s="1" t="s">
        <v>415</v>
      </c>
      <c r="I2295" s="1" t="s">
        <v>120</v>
      </c>
      <c r="J2295" s="5">
        <v>3</v>
      </c>
      <c r="K2295" s="5" t="str">
        <f>VLOOKUP(J2295,'Svátky 2023'!A$18:B$20,2,0)</f>
        <v>jiné</v>
      </c>
      <c r="L2295" s="1" t="s">
        <v>30</v>
      </c>
      <c r="M2295" s="1" t="s">
        <v>31</v>
      </c>
      <c r="N2295" s="1" t="s">
        <v>23</v>
      </c>
      <c r="O2295">
        <f t="shared" si="105"/>
        <v>5</v>
      </c>
      <c r="P2295" t="str">
        <f t="shared" si="106"/>
        <v>ANO</v>
      </c>
      <c r="Q2295" s="4" t="str">
        <f>IFERROR(VLOOKUP(E2295,'Svátky 2023'!B$2:B$14,1,0),"")</f>
        <v/>
      </c>
      <c r="R2295" t="str">
        <f t="shared" si="107"/>
        <v>ANO</v>
      </c>
    </row>
    <row r="2296" spans="1:18" x14ac:dyDescent="0.25">
      <c r="A2296" s="1" t="s">
        <v>7067</v>
      </c>
      <c r="B2296" s="1" t="s">
        <v>7068</v>
      </c>
      <c r="C2296" s="1" t="s">
        <v>7069</v>
      </c>
      <c r="D2296" s="1" t="s">
        <v>257</v>
      </c>
      <c r="E2296" s="4">
        <v>45032</v>
      </c>
      <c r="F2296" s="8">
        <v>0.60069444444444442</v>
      </c>
      <c r="G2296" s="4">
        <v>45037</v>
      </c>
      <c r="H2296" s="1" t="s">
        <v>134</v>
      </c>
      <c r="I2296" s="1" t="s">
        <v>38</v>
      </c>
      <c r="J2296" s="5">
        <v>3</v>
      </c>
      <c r="K2296" s="5" t="str">
        <f>VLOOKUP(J2296,'Svátky 2023'!A$18:B$20,2,0)</f>
        <v>jiné</v>
      </c>
      <c r="L2296" s="1" t="s">
        <v>31</v>
      </c>
      <c r="M2296" s="1" t="s">
        <v>22</v>
      </c>
      <c r="N2296" s="1" t="s">
        <v>23</v>
      </c>
      <c r="O2296">
        <f t="shared" si="105"/>
        <v>7</v>
      </c>
      <c r="P2296" t="str">
        <f t="shared" si="106"/>
        <v>NE</v>
      </c>
      <c r="Q2296" s="4" t="str">
        <f>IFERROR(VLOOKUP(E2296,'Svátky 2023'!B$2:B$14,1,0),"")</f>
        <v/>
      </c>
      <c r="R2296" t="str">
        <f t="shared" si="107"/>
        <v>ANO</v>
      </c>
    </row>
    <row r="2297" spans="1:18" x14ac:dyDescent="0.25">
      <c r="A2297" s="1" t="s">
        <v>7070</v>
      </c>
      <c r="B2297" s="1" t="s">
        <v>7071</v>
      </c>
      <c r="C2297" s="1" t="s">
        <v>7072</v>
      </c>
      <c r="D2297" s="1" t="s">
        <v>257</v>
      </c>
      <c r="E2297" s="4">
        <v>45032</v>
      </c>
      <c r="F2297" s="8">
        <v>0.90625</v>
      </c>
      <c r="G2297" s="4">
        <v>45037</v>
      </c>
      <c r="H2297" s="1" t="s">
        <v>2233</v>
      </c>
      <c r="I2297" s="1" t="s">
        <v>44</v>
      </c>
      <c r="J2297" s="5">
        <v>3</v>
      </c>
      <c r="K2297" s="5" t="str">
        <f>VLOOKUP(J2297,'Svátky 2023'!A$18:B$20,2,0)</f>
        <v>jiné</v>
      </c>
      <c r="L2297" s="1" t="s">
        <v>30</v>
      </c>
      <c r="M2297" s="1" t="s">
        <v>31</v>
      </c>
      <c r="N2297" s="1" t="s">
        <v>23</v>
      </c>
      <c r="O2297">
        <f t="shared" si="105"/>
        <v>7</v>
      </c>
      <c r="P2297" t="str">
        <f t="shared" si="106"/>
        <v>ANO</v>
      </c>
      <c r="Q2297" s="4" t="str">
        <f>IFERROR(VLOOKUP(E2297,'Svátky 2023'!B$2:B$14,1,0),"")</f>
        <v/>
      </c>
      <c r="R2297" t="str">
        <f t="shared" si="107"/>
        <v>ANO</v>
      </c>
    </row>
    <row r="2298" spans="1:18" x14ac:dyDescent="0.25">
      <c r="A2298" s="1" t="s">
        <v>7073</v>
      </c>
      <c r="B2298" s="1" t="s">
        <v>7074</v>
      </c>
      <c r="C2298" s="1" t="s">
        <v>7075</v>
      </c>
      <c r="D2298" s="1" t="s">
        <v>35</v>
      </c>
      <c r="E2298" s="4">
        <v>45033</v>
      </c>
      <c r="F2298" s="8">
        <v>0.87152777777777779</v>
      </c>
      <c r="G2298" s="4">
        <v>45037</v>
      </c>
      <c r="H2298" s="1" t="s">
        <v>1219</v>
      </c>
      <c r="I2298" s="1" t="s">
        <v>258</v>
      </c>
      <c r="J2298" s="5">
        <v>3</v>
      </c>
      <c r="K2298" s="5" t="str">
        <f>VLOOKUP(J2298,'Svátky 2023'!A$18:B$20,2,0)</f>
        <v>jiné</v>
      </c>
      <c r="L2298" s="1" t="s">
        <v>21</v>
      </c>
      <c r="M2298" s="1" t="s">
        <v>22</v>
      </c>
      <c r="N2298" s="1" t="s">
        <v>23</v>
      </c>
      <c r="O2298">
        <f t="shared" si="105"/>
        <v>1</v>
      </c>
      <c r="P2298" t="str">
        <f t="shared" si="106"/>
        <v>ANO</v>
      </c>
      <c r="Q2298" s="4" t="str">
        <f>IFERROR(VLOOKUP(E2298,'Svátky 2023'!B$2:B$14,1,0),"")</f>
        <v/>
      </c>
      <c r="R2298" t="str">
        <f t="shared" si="107"/>
        <v>ANO</v>
      </c>
    </row>
    <row r="2299" spans="1:18" x14ac:dyDescent="0.25">
      <c r="A2299" s="1" t="s">
        <v>7076</v>
      </c>
      <c r="B2299" s="1" t="s">
        <v>7077</v>
      </c>
      <c r="C2299" s="1" t="s">
        <v>7078</v>
      </c>
      <c r="D2299" s="1" t="s">
        <v>35</v>
      </c>
      <c r="E2299" s="4">
        <v>45034</v>
      </c>
      <c r="F2299" s="8">
        <v>0.40902777777777777</v>
      </c>
      <c r="G2299" s="4">
        <v>45037</v>
      </c>
      <c r="H2299" s="1" t="s">
        <v>770</v>
      </c>
      <c r="I2299" s="1" t="s">
        <v>151</v>
      </c>
      <c r="J2299" s="5">
        <v>2</v>
      </c>
      <c r="K2299" s="5" t="str">
        <f>VLOOKUP(J2299,'Svátky 2023'!A$18:B$20,2,0)</f>
        <v>plánované</v>
      </c>
      <c r="L2299" s="1" t="s">
        <v>21</v>
      </c>
      <c r="M2299" s="1" t="s">
        <v>22</v>
      </c>
      <c r="N2299" s="1" t="s">
        <v>23</v>
      </c>
      <c r="O2299">
        <f t="shared" si="105"/>
        <v>2</v>
      </c>
      <c r="P2299" t="str">
        <f t="shared" si="106"/>
        <v>NE</v>
      </c>
      <c r="Q2299" s="4" t="str">
        <f>IFERROR(VLOOKUP(E2299,'Svátky 2023'!B$2:B$14,1,0),"")</f>
        <v/>
      </c>
      <c r="R2299" t="str">
        <f t="shared" si="107"/>
        <v/>
      </c>
    </row>
    <row r="2300" spans="1:18" x14ac:dyDescent="0.25">
      <c r="A2300" s="1" t="s">
        <v>7079</v>
      </c>
      <c r="B2300" s="1" t="s">
        <v>7080</v>
      </c>
      <c r="C2300" s="1" t="s">
        <v>7081</v>
      </c>
      <c r="D2300" s="1" t="s">
        <v>64</v>
      </c>
      <c r="E2300" s="4">
        <v>45034</v>
      </c>
      <c r="F2300" s="8">
        <v>0.51666666666666672</v>
      </c>
      <c r="G2300" s="4">
        <v>45037</v>
      </c>
      <c r="H2300" s="1" t="s">
        <v>1498</v>
      </c>
      <c r="I2300" s="1" t="s">
        <v>19</v>
      </c>
      <c r="J2300" s="5">
        <v>2</v>
      </c>
      <c r="K2300" s="5" t="str">
        <f>VLOOKUP(J2300,'Svátky 2023'!A$18:B$20,2,0)</f>
        <v>plánované</v>
      </c>
      <c r="L2300" s="1" t="s">
        <v>21</v>
      </c>
      <c r="M2300" s="1" t="s">
        <v>31</v>
      </c>
      <c r="N2300" s="1" t="s">
        <v>23</v>
      </c>
      <c r="O2300">
        <f t="shared" si="105"/>
        <v>2</v>
      </c>
      <c r="P2300" t="str">
        <f t="shared" si="106"/>
        <v>NE</v>
      </c>
      <c r="Q2300" s="4" t="str">
        <f>IFERROR(VLOOKUP(E2300,'Svátky 2023'!B$2:B$14,1,0),"")</f>
        <v/>
      </c>
      <c r="R2300" t="str">
        <f t="shared" si="107"/>
        <v/>
      </c>
    </row>
    <row r="2301" spans="1:18" x14ac:dyDescent="0.25">
      <c r="A2301" s="1" t="s">
        <v>7082</v>
      </c>
      <c r="B2301" s="1" t="s">
        <v>7083</v>
      </c>
      <c r="C2301" s="1" t="s">
        <v>7084</v>
      </c>
      <c r="D2301" s="1" t="s">
        <v>48</v>
      </c>
      <c r="E2301" s="4">
        <v>45034</v>
      </c>
      <c r="F2301" s="8">
        <v>0.8979166666666667</v>
      </c>
      <c r="G2301" s="4">
        <v>45037</v>
      </c>
      <c r="H2301" s="1" t="s">
        <v>3340</v>
      </c>
      <c r="I2301" s="1" t="s">
        <v>38</v>
      </c>
      <c r="J2301" s="5">
        <v>1</v>
      </c>
      <c r="K2301" s="5" t="str">
        <f>VLOOKUP(J2301,'Svátky 2023'!A$18:B$20,2,0)</f>
        <v>neodkladné</v>
      </c>
      <c r="L2301" s="1" t="s">
        <v>20</v>
      </c>
      <c r="M2301" s="1" t="s">
        <v>22</v>
      </c>
      <c r="N2301" s="1" t="s">
        <v>23</v>
      </c>
      <c r="O2301">
        <f t="shared" si="105"/>
        <v>2</v>
      </c>
      <c r="P2301" t="str">
        <f t="shared" si="106"/>
        <v>ANO</v>
      </c>
      <c r="Q2301" s="4" t="str">
        <f>IFERROR(VLOOKUP(E2301,'Svátky 2023'!B$2:B$14,1,0),"")</f>
        <v/>
      </c>
      <c r="R2301" t="str">
        <f t="shared" si="107"/>
        <v>ANO</v>
      </c>
    </row>
    <row r="2302" spans="1:18" x14ac:dyDescent="0.25">
      <c r="A2302" s="1" t="s">
        <v>7085</v>
      </c>
      <c r="B2302" s="1" t="s">
        <v>7086</v>
      </c>
      <c r="C2302" s="1" t="s">
        <v>7087</v>
      </c>
      <c r="D2302" s="1" t="s">
        <v>48</v>
      </c>
      <c r="E2302" s="4">
        <v>45035</v>
      </c>
      <c r="F2302" s="8">
        <v>0.33194444444444443</v>
      </c>
      <c r="G2302" s="4">
        <v>45037</v>
      </c>
      <c r="H2302" s="1" t="s">
        <v>70</v>
      </c>
      <c r="I2302" s="1" t="s">
        <v>51</v>
      </c>
      <c r="J2302" s="5">
        <v>3</v>
      </c>
      <c r="K2302" s="5" t="str">
        <f>VLOOKUP(J2302,'Svátky 2023'!A$18:B$20,2,0)</f>
        <v>jiné</v>
      </c>
      <c r="L2302" s="1" t="s">
        <v>21</v>
      </c>
      <c r="M2302" s="1" t="s">
        <v>22</v>
      </c>
      <c r="N2302" s="1" t="s">
        <v>23</v>
      </c>
      <c r="O2302">
        <f t="shared" si="105"/>
        <v>3</v>
      </c>
      <c r="P2302" t="str">
        <f t="shared" si="106"/>
        <v>NE</v>
      </c>
      <c r="Q2302" s="4" t="str">
        <f>IFERROR(VLOOKUP(E2302,'Svátky 2023'!B$2:B$14,1,0),"")</f>
        <v/>
      </c>
      <c r="R2302" t="str">
        <f t="shared" si="107"/>
        <v/>
      </c>
    </row>
    <row r="2303" spans="1:18" x14ac:dyDescent="0.25">
      <c r="A2303" s="1" t="s">
        <v>7088</v>
      </c>
      <c r="B2303" s="1" t="s">
        <v>7089</v>
      </c>
      <c r="C2303" s="1" t="s">
        <v>7090</v>
      </c>
      <c r="D2303" s="1" t="s">
        <v>48</v>
      </c>
      <c r="E2303" s="4">
        <v>45035</v>
      </c>
      <c r="F2303" s="8">
        <v>0.38680555555555557</v>
      </c>
      <c r="G2303" s="4">
        <v>45037</v>
      </c>
      <c r="H2303" s="1" t="s">
        <v>1925</v>
      </c>
      <c r="I2303" s="1" t="s">
        <v>51</v>
      </c>
      <c r="J2303" s="5">
        <v>2</v>
      </c>
      <c r="K2303" s="5" t="str">
        <f>VLOOKUP(J2303,'Svátky 2023'!A$18:B$20,2,0)</f>
        <v>plánované</v>
      </c>
      <c r="L2303" s="1" t="s">
        <v>733</v>
      </c>
      <c r="M2303" s="1" t="s">
        <v>22</v>
      </c>
      <c r="N2303" s="1" t="s">
        <v>23</v>
      </c>
      <c r="O2303">
        <f t="shared" si="105"/>
        <v>3</v>
      </c>
      <c r="P2303" t="str">
        <f t="shared" si="106"/>
        <v>NE</v>
      </c>
      <c r="Q2303" s="4" t="str">
        <f>IFERROR(VLOOKUP(E2303,'Svátky 2023'!B$2:B$14,1,0),"")</f>
        <v/>
      </c>
      <c r="R2303" t="str">
        <f t="shared" si="107"/>
        <v/>
      </c>
    </row>
    <row r="2304" spans="1:18" x14ac:dyDescent="0.25">
      <c r="A2304" s="1" t="s">
        <v>7091</v>
      </c>
      <c r="B2304" s="1" t="s">
        <v>7092</v>
      </c>
      <c r="C2304" s="1" t="s">
        <v>7093</v>
      </c>
      <c r="D2304" s="1" t="s">
        <v>16</v>
      </c>
      <c r="E2304" s="4">
        <v>45035</v>
      </c>
      <c r="F2304" s="8">
        <v>0.4236111111111111</v>
      </c>
      <c r="G2304" s="4">
        <v>45037</v>
      </c>
      <c r="H2304" s="1" t="s">
        <v>511</v>
      </c>
      <c r="I2304" s="1" t="s">
        <v>151</v>
      </c>
      <c r="J2304" s="5">
        <v>2</v>
      </c>
      <c r="K2304" s="5" t="str">
        <f>VLOOKUP(J2304,'Svátky 2023'!A$18:B$20,2,0)</f>
        <v>plánované</v>
      </c>
      <c r="L2304" s="1" t="s">
        <v>21</v>
      </c>
      <c r="M2304" s="1" t="s">
        <v>22</v>
      </c>
      <c r="N2304" s="1" t="s">
        <v>23</v>
      </c>
      <c r="O2304">
        <f t="shared" si="105"/>
        <v>3</v>
      </c>
      <c r="P2304" t="str">
        <f t="shared" si="106"/>
        <v>NE</v>
      </c>
      <c r="Q2304" s="4" t="str">
        <f>IFERROR(VLOOKUP(E2304,'Svátky 2023'!B$2:B$14,1,0),"")</f>
        <v/>
      </c>
      <c r="R2304" t="str">
        <f t="shared" si="107"/>
        <v/>
      </c>
    </row>
    <row r="2305" spans="1:18" x14ac:dyDescent="0.25">
      <c r="A2305" s="1" t="s">
        <v>7094</v>
      </c>
      <c r="B2305" s="1" t="s">
        <v>7095</v>
      </c>
      <c r="C2305" s="1" t="s">
        <v>7096</v>
      </c>
      <c r="D2305" s="1" t="s">
        <v>48</v>
      </c>
      <c r="E2305" s="4">
        <v>45035</v>
      </c>
      <c r="F2305" s="8">
        <v>0.43263888888888885</v>
      </c>
      <c r="G2305" s="4">
        <v>45037</v>
      </c>
      <c r="H2305" s="1" t="s">
        <v>587</v>
      </c>
      <c r="I2305" s="1" t="s">
        <v>51</v>
      </c>
      <c r="J2305" s="5">
        <v>2</v>
      </c>
      <c r="K2305" s="5" t="str">
        <f>VLOOKUP(J2305,'Svátky 2023'!A$18:B$20,2,0)</f>
        <v>plánované</v>
      </c>
      <c r="L2305" s="1" t="s">
        <v>21</v>
      </c>
      <c r="M2305" s="1" t="s">
        <v>22</v>
      </c>
      <c r="N2305" s="1" t="s">
        <v>23</v>
      </c>
      <c r="O2305">
        <f t="shared" si="105"/>
        <v>3</v>
      </c>
      <c r="P2305" t="str">
        <f t="shared" si="106"/>
        <v>NE</v>
      </c>
      <c r="Q2305" s="4" t="str">
        <f>IFERROR(VLOOKUP(E2305,'Svátky 2023'!B$2:B$14,1,0),"")</f>
        <v/>
      </c>
      <c r="R2305" t="str">
        <f t="shared" si="107"/>
        <v/>
      </c>
    </row>
    <row r="2306" spans="1:18" x14ac:dyDescent="0.25">
      <c r="A2306" s="1" t="s">
        <v>7097</v>
      </c>
      <c r="B2306" s="1" t="s">
        <v>7098</v>
      </c>
      <c r="C2306" s="1" t="s">
        <v>7099</v>
      </c>
      <c r="D2306" s="1" t="s">
        <v>35</v>
      </c>
      <c r="E2306" s="4">
        <v>45035</v>
      </c>
      <c r="F2306" s="8">
        <v>0.43263888888888885</v>
      </c>
      <c r="G2306" s="4">
        <v>45037</v>
      </c>
      <c r="H2306" s="1" t="s">
        <v>1100</v>
      </c>
      <c r="I2306" s="1" t="s">
        <v>151</v>
      </c>
      <c r="J2306" s="5">
        <v>2</v>
      </c>
      <c r="K2306" s="5" t="str">
        <f>VLOOKUP(J2306,'Svátky 2023'!A$18:B$20,2,0)</f>
        <v>plánované</v>
      </c>
      <c r="L2306" s="1" t="s">
        <v>21</v>
      </c>
      <c r="M2306" s="1" t="s">
        <v>22</v>
      </c>
      <c r="N2306" s="1" t="s">
        <v>23</v>
      </c>
      <c r="O2306">
        <f t="shared" si="105"/>
        <v>3</v>
      </c>
      <c r="P2306" t="str">
        <f t="shared" si="106"/>
        <v>NE</v>
      </c>
      <c r="Q2306" s="4" t="str">
        <f>IFERROR(VLOOKUP(E2306,'Svátky 2023'!B$2:B$14,1,0),"")</f>
        <v/>
      </c>
      <c r="R2306" t="str">
        <f t="shared" si="107"/>
        <v/>
      </c>
    </row>
    <row r="2307" spans="1:18" x14ac:dyDescent="0.25">
      <c r="A2307" s="1" t="s">
        <v>7100</v>
      </c>
      <c r="B2307" s="1" t="s">
        <v>7101</v>
      </c>
      <c r="C2307" s="1" t="s">
        <v>7102</v>
      </c>
      <c r="D2307" s="1" t="s">
        <v>35</v>
      </c>
      <c r="E2307" s="4">
        <v>45035</v>
      </c>
      <c r="F2307" s="8">
        <v>0.45624999999999999</v>
      </c>
      <c r="G2307" s="4">
        <v>45037</v>
      </c>
      <c r="H2307" s="1" t="s">
        <v>1219</v>
      </c>
      <c r="I2307" s="1" t="s">
        <v>258</v>
      </c>
      <c r="J2307" s="5">
        <v>2</v>
      </c>
      <c r="K2307" s="5" t="str">
        <f>VLOOKUP(J2307,'Svátky 2023'!A$18:B$20,2,0)</f>
        <v>plánované</v>
      </c>
      <c r="L2307" s="1" t="s">
        <v>21</v>
      </c>
      <c r="M2307" s="1" t="s">
        <v>22</v>
      </c>
      <c r="N2307" s="1" t="s">
        <v>23</v>
      </c>
      <c r="O2307">
        <f t="shared" ref="O2307:O2370" si="108">WEEKDAY(E2307,2)</f>
        <v>3</v>
      </c>
      <c r="P2307" t="str">
        <f t="shared" ref="P2307:P2370" si="109">IF(F2307&gt;V$1,"ANO",IF(F2307&lt;X$1,"ANO","NE"))</f>
        <v>NE</v>
      </c>
      <c r="Q2307" s="4" t="str">
        <f>IFERROR(VLOOKUP(E2307,'Svátky 2023'!B$2:B$14,1,0),"")</f>
        <v/>
      </c>
      <c r="R2307" t="str">
        <f t="shared" ref="R2307:R2370" si="110">IF(OR(O2307&gt;5,P2307="ANO",Q2307&lt;&gt;""),"ANO","")</f>
        <v/>
      </c>
    </row>
    <row r="2308" spans="1:18" x14ac:dyDescent="0.25">
      <c r="A2308" s="1" t="s">
        <v>7103</v>
      </c>
      <c r="B2308" s="1" t="s">
        <v>7104</v>
      </c>
      <c r="C2308" s="1" t="s">
        <v>7105</v>
      </c>
      <c r="D2308" s="1" t="s">
        <v>16</v>
      </c>
      <c r="E2308" s="4">
        <v>45035</v>
      </c>
      <c r="F2308" s="8">
        <v>0.51666666666666672</v>
      </c>
      <c r="G2308" s="4">
        <v>45037</v>
      </c>
      <c r="H2308" s="1" t="s">
        <v>515</v>
      </c>
      <c r="I2308" s="1" t="s">
        <v>145</v>
      </c>
      <c r="J2308" s="5">
        <v>3</v>
      </c>
      <c r="K2308" s="5" t="str">
        <f>VLOOKUP(J2308,'Svátky 2023'!A$18:B$20,2,0)</f>
        <v>jiné</v>
      </c>
      <c r="L2308" s="1" t="s">
        <v>30</v>
      </c>
      <c r="M2308" s="1" t="s">
        <v>31</v>
      </c>
      <c r="N2308" s="1" t="s">
        <v>23</v>
      </c>
      <c r="O2308">
        <f t="shared" si="108"/>
        <v>3</v>
      </c>
      <c r="P2308" t="str">
        <f t="shared" si="109"/>
        <v>NE</v>
      </c>
      <c r="Q2308" s="4" t="str">
        <f>IFERROR(VLOOKUP(E2308,'Svátky 2023'!B$2:B$14,1,0),"")</f>
        <v/>
      </c>
      <c r="R2308" t="str">
        <f t="shared" si="110"/>
        <v/>
      </c>
    </row>
    <row r="2309" spans="1:18" x14ac:dyDescent="0.25">
      <c r="A2309" s="1" t="s">
        <v>7106</v>
      </c>
      <c r="B2309" s="1" t="s">
        <v>7107</v>
      </c>
      <c r="C2309" s="1" t="s">
        <v>7108</v>
      </c>
      <c r="D2309" s="1" t="s">
        <v>48</v>
      </c>
      <c r="E2309" s="4">
        <v>45035</v>
      </c>
      <c r="F2309" s="8">
        <v>0.57638888888888895</v>
      </c>
      <c r="G2309" s="4">
        <v>45037</v>
      </c>
      <c r="H2309" s="1" t="s">
        <v>1845</v>
      </c>
      <c r="I2309" s="1" t="s">
        <v>120</v>
      </c>
      <c r="J2309" s="5">
        <v>3</v>
      </c>
      <c r="K2309" s="5" t="str">
        <f>VLOOKUP(J2309,'Svátky 2023'!A$18:B$20,2,0)</f>
        <v>jiné</v>
      </c>
      <c r="L2309" s="1" t="s">
        <v>30</v>
      </c>
      <c r="M2309" s="1" t="s">
        <v>31</v>
      </c>
      <c r="N2309" s="1" t="s">
        <v>23</v>
      </c>
      <c r="O2309">
        <f t="shared" si="108"/>
        <v>3</v>
      </c>
      <c r="P2309" t="str">
        <f t="shared" si="109"/>
        <v>NE</v>
      </c>
      <c r="Q2309" s="4" t="str">
        <f>IFERROR(VLOOKUP(E2309,'Svátky 2023'!B$2:B$14,1,0),"")</f>
        <v/>
      </c>
      <c r="R2309" t="str">
        <f t="shared" si="110"/>
        <v/>
      </c>
    </row>
    <row r="2310" spans="1:18" x14ac:dyDescent="0.25">
      <c r="A2310" s="1" t="s">
        <v>7109</v>
      </c>
      <c r="B2310" s="1" t="s">
        <v>7110</v>
      </c>
      <c r="C2310" s="1" t="s">
        <v>7111</v>
      </c>
      <c r="D2310" s="1" t="s">
        <v>35</v>
      </c>
      <c r="E2310" s="4">
        <v>45035</v>
      </c>
      <c r="F2310" s="8">
        <v>0.57638888888888895</v>
      </c>
      <c r="G2310" s="4">
        <v>45037</v>
      </c>
      <c r="H2310" s="1" t="s">
        <v>2608</v>
      </c>
      <c r="I2310" s="1" t="s">
        <v>120</v>
      </c>
      <c r="J2310" s="5">
        <v>3</v>
      </c>
      <c r="K2310" s="5" t="str">
        <f>VLOOKUP(J2310,'Svátky 2023'!A$18:B$20,2,0)</f>
        <v>jiné</v>
      </c>
      <c r="L2310" s="1" t="s">
        <v>30</v>
      </c>
      <c r="M2310" s="1" t="s">
        <v>31</v>
      </c>
      <c r="N2310" s="1" t="s">
        <v>23</v>
      </c>
      <c r="O2310">
        <f t="shared" si="108"/>
        <v>3</v>
      </c>
      <c r="P2310" t="str">
        <f t="shared" si="109"/>
        <v>NE</v>
      </c>
      <c r="Q2310" s="4" t="str">
        <f>IFERROR(VLOOKUP(E2310,'Svátky 2023'!B$2:B$14,1,0),"")</f>
        <v/>
      </c>
      <c r="R2310" t="str">
        <f t="shared" si="110"/>
        <v/>
      </c>
    </row>
    <row r="2311" spans="1:18" x14ac:dyDescent="0.25">
      <c r="A2311" s="1" t="s">
        <v>7112</v>
      </c>
      <c r="B2311" s="1" t="s">
        <v>7113</v>
      </c>
      <c r="C2311" s="1" t="s">
        <v>7114</v>
      </c>
      <c r="D2311" s="1" t="s">
        <v>48</v>
      </c>
      <c r="E2311" s="4">
        <v>45035</v>
      </c>
      <c r="F2311" s="8">
        <v>0.57916666666666672</v>
      </c>
      <c r="G2311" s="4">
        <v>45037</v>
      </c>
      <c r="H2311" s="1" t="s">
        <v>1438</v>
      </c>
      <c r="I2311" s="1" t="s">
        <v>120</v>
      </c>
      <c r="J2311" s="5">
        <v>3</v>
      </c>
      <c r="K2311" s="5" t="str">
        <f>VLOOKUP(J2311,'Svátky 2023'!A$18:B$20,2,0)</f>
        <v>jiné</v>
      </c>
      <c r="L2311" s="1" t="s">
        <v>30</v>
      </c>
      <c r="M2311" s="1" t="s">
        <v>31</v>
      </c>
      <c r="N2311" s="1" t="s">
        <v>23</v>
      </c>
      <c r="O2311">
        <f t="shared" si="108"/>
        <v>3</v>
      </c>
      <c r="P2311" t="str">
        <f t="shared" si="109"/>
        <v>NE</v>
      </c>
      <c r="Q2311" s="4" t="str">
        <f>IFERROR(VLOOKUP(E2311,'Svátky 2023'!B$2:B$14,1,0),"")</f>
        <v/>
      </c>
      <c r="R2311" t="str">
        <f t="shared" si="110"/>
        <v/>
      </c>
    </row>
    <row r="2312" spans="1:18" x14ac:dyDescent="0.25">
      <c r="A2312" s="1" t="s">
        <v>7115</v>
      </c>
      <c r="B2312" s="1" t="s">
        <v>7116</v>
      </c>
      <c r="C2312" s="1" t="s">
        <v>7117</v>
      </c>
      <c r="D2312" s="1" t="s">
        <v>100</v>
      </c>
      <c r="E2312" s="4">
        <v>45036</v>
      </c>
      <c r="F2312" s="8">
        <v>0.33333333333333331</v>
      </c>
      <c r="G2312" s="4">
        <v>45037</v>
      </c>
      <c r="H2312" s="1" t="s">
        <v>983</v>
      </c>
      <c r="I2312" s="1" t="s">
        <v>19</v>
      </c>
      <c r="J2312" s="5">
        <v>1</v>
      </c>
      <c r="K2312" s="5" t="str">
        <f>VLOOKUP(J2312,'Svátky 2023'!A$18:B$20,2,0)</f>
        <v>neodkladné</v>
      </c>
      <c r="L2312" s="1" t="s">
        <v>21</v>
      </c>
      <c r="M2312" s="1" t="s">
        <v>22</v>
      </c>
      <c r="N2312" s="1" t="s">
        <v>23</v>
      </c>
      <c r="O2312">
        <f t="shared" si="108"/>
        <v>4</v>
      </c>
      <c r="P2312" t="str">
        <f t="shared" si="109"/>
        <v>NE</v>
      </c>
      <c r="Q2312" s="4" t="str">
        <f>IFERROR(VLOOKUP(E2312,'Svátky 2023'!B$2:B$14,1,0),"")</f>
        <v/>
      </c>
      <c r="R2312" t="str">
        <f t="shared" si="110"/>
        <v/>
      </c>
    </row>
    <row r="2313" spans="1:18" x14ac:dyDescent="0.25">
      <c r="A2313" s="1" t="s">
        <v>7119</v>
      </c>
      <c r="B2313" s="1" t="s">
        <v>7120</v>
      </c>
      <c r="C2313" s="1" t="s">
        <v>7121</v>
      </c>
      <c r="D2313" s="1" t="s">
        <v>35</v>
      </c>
      <c r="E2313" s="4">
        <v>45036</v>
      </c>
      <c r="F2313" s="8">
        <v>0.39583333333333331</v>
      </c>
      <c r="G2313" s="4">
        <v>45037</v>
      </c>
      <c r="H2313" s="1" t="s">
        <v>445</v>
      </c>
      <c r="I2313" s="1" t="s">
        <v>19</v>
      </c>
      <c r="J2313" s="5">
        <v>2</v>
      </c>
      <c r="K2313" s="5" t="str">
        <f>VLOOKUP(J2313,'Svátky 2023'!A$18:B$20,2,0)</f>
        <v>plánované</v>
      </c>
      <c r="L2313" s="1" t="s">
        <v>21</v>
      </c>
      <c r="M2313" s="1" t="s">
        <v>22</v>
      </c>
      <c r="N2313" s="1" t="s">
        <v>23</v>
      </c>
      <c r="O2313">
        <f t="shared" si="108"/>
        <v>4</v>
      </c>
      <c r="P2313" t="str">
        <f t="shared" si="109"/>
        <v>NE</v>
      </c>
      <c r="Q2313" s="4" t="str">
        <f>IFERROR(VLOOKUP(E2313,'Svátky 2023'!B$2:B$14,1,0),"")</f>
        <v/>
      </c>
      <c r="R2313" t="str">
        <f t="shared" si="110"/>
        <v/>
      </c>
    </row>
    <row r="2314" spans="1:18" x14ac:dyDescent="0.25">
      <c r="A2314" s="1" t="s">
        <v>7122</v>
      </c>
      <c r="B2314" s="1" t="s">
        <v>7123</v>
      </c>
      <c r="C2314" s="1" t="s">
        <v>7124</v>
      </c>
      <c r="D2314" s="1" t="s">
        <v>35</v>
      </c>
      <c r="E2314" s="4">
        <v>45036</v>
      </c>
      <c r="F2314" s="8">
        <v>0.52222222222222225</v>
      </c>
      <c r="G2314" s="4">
        <v>45037</v>
      </c>
      <c r="H2314" s="1" t="s">
        <v>718</v>
      </c>
      <c r="I2314" s="1" t="s">
        <v>51</v>
      </c>
      <c r="J2314" s="5">
        <v>3</v>
      </c>
      <c r="K2314" s="5" t="str">
        <f>VLOOKUP(J2314,'Svátky 2023'!A$18:B$20,2,0)</f>
        <v>jiné</v>
      </c>
      <c r="L2314" s="1" t="s">
        <v>21</v>
      </c>
      <c r="M2314" s="1" t="s">
        <v>22</v>
      </c>
      <c r="N2314" s="1" t="s">
        <v>23</v>
      </c>
      <c r="O2314">
        <f t="shared" si="108"/>
        <v>4</v>
      </c>
      <c r="P2314" t="str">
        <f t="shared" si="109"/>
        <v>NE</v>
      </c>
      <c r="Q2314" s="4" t="str">
        <f>IFERROR(VLOOKUP(E2314,'Svátky 2023'!B$2:B$14,1,0),"")</f>
        <v/>
      </c>
      <c r="R2314" t="str">
        <f t="shared" si="110"/>
        <v/>
      </c>
    </row>
    <row r="2315" spans="1:18" x14ac:dyDescent="0.25">
      <c r="A2315" s="1" t="s">
        <v>7125</v>
      </c>
      <c r="B2315" s="1" t="s">
        <v>7126</v>
      </c>
      <c r="C2315" s="1" t="s">
        <v>7127</v>
      </c>
      <c r="D2315" s="1" t="s">
        <v>35</v>
      </c>
      <c r="E2315" s="4">
        <v>45036</v>
      </c>
      <c r="F2315" s="8">
        <v>0.87777777777777777</v>
      </c>
      <c r="G2315" s="4">
        <v>45037</v>
      </c>
      <c r="H2315" s="1" t="s">
        <v>160</v>
      </c>
      <c r="I2315" s="1" t="s">
        <v>51</v>
      </c>
      <c r="J2315" s="5">
        <v>1</v>
      </c>
      <c r="K2315" s="5" t="str">
        <f>VLOOKUP(J2315,'Svátky 2023'!A$18:B$20,2,0)</f>
        <v>neodkladné</v>
      </c>
      <c r="L2315" s="1" t="s">
        <v>21</v>
      </c>
      <c r="M2315" s="1" t="s">
        <v>31</v>
      </c>
      <c r="N2315" s="1" t="s">
        <v>23</v>
      </c>
      <c r="O2315">
        <f t="shared" si="108"/>
        <v>4</v>
      </c>
      <c r="P2315" t="str">
        <f t="shared" si="109"/>
        <v>ANO</v>
      </c>
      <c r="Q2315" s="4" t="str">
        <f>IFERROR(VLOOKUP(E2315,'Svátky 2023'!B$2:B$14,1,0),"")</f>
        <v/>
      </c>
      <c r="R2315" t="str">
        <f t="shared" si="110"/>
        <v>ANO</v>
      </c>
    </row>
    <row r="2316" spans="1:18" x14ac:dyDescent="0.25">
      <c r="A2316" s="1" t="s">
        <v>7128</v>
      </c>
      <c r="B2316" s="1" t="s">
        <v>7129</v>
      </c>
      <c r="C2316" s="1" t="s">
        <v>7130</v>
      </c>
      <c r="D2316" s="1" t="s">
        <v>35</v>
      </c>
      <c r="E2316" s="4">
        <v>45037</v>
      </c>
      <c r="F2316" s="8">
        <v>0.12013888888888889</v>
      </c>
      <c r="G2316" s="4">
        <v>45037</v>
      </c>
      <c r="H2316" s="1" t="s">
        <v>348</v>
      </c>
      <c r="I2316" s="1" t="s">
        <v>38</v>
      </c>
      <c r="J2316" s="5">
        <v>1</v>
      </c>
      <c r="K2316" s="5" t="str">
        <f>VLOOKUP(J2316,'Svátky 2023'!A$18:B$20,2,0)</f>
        <v>neodkladné</v>
      </c>
      <c r="L2316" s="1" t="s">
        <v>21</v>
      </c>
      <c r="M2316" s="1" t="s">
        <v>22</v>
      </c>
      <c r="N2316" s="1" t="s">
        <v>23</v>
      </c>
      <c r="O2316">
        <f t="shared" si="108"/>
        <v>5</v>
      </c>
      <c r="P2316" t="str">
        <f t="shared" si="109"/>
        <v>ANO</v>
      </c>
      <c r="Q2316" s="4" t="str">
        <f>IFERROR(VLOOKUP(E2316,'Svátky 2023'!B$2:B$14,1,0),"")</f>
        <v/>
      </c>
      <c r="R2316" t="str">
        <f t="shared" si="110"/>
        <v>ANO</v>
      </c>
    </row>
    <row r="2317" spans="1:18" x14ac:dyDescent="0.25">
      <c r="A2317" s="1" t="s">
        <v>7131</v>
      </c>
      <c r="B2317" s="1" t="s">
        <v>7132</v>
      </c>
      <c r="C2317" s="1" t="s">
        <v>7133</v>
      </c>
      <c r="D2317" s="1" t="s">
        <v>35</v>
      </c>
      <c r="E2317" s="4">
        <v>45037</v>
      </c>
      <c r="F2317" s="8">
        <v>0.12430555555555556</v>
      </c>
      <c r="G2317" s="4">
        <v>45037</v>
      </c>
      <c r="H2317" s="1" t="s">
        <v>1274</v>
      </c>
      <c r="I2317" s="1" t="s">
        <v>44</v>
      </c>
      <c r="J2317" s="5">
        <v>3</v>
      </c>
      <c r="K2317" s="5" t="str">
        <f>VLOOKUP(J2317,'Svátky 2023'!A$18:B$20,2,0)</f>
        <v>jiné</v>
      </c>
      <c r="L2317" s="1" t="s">
        <v>30</v>
      </c>
      <c r="M2317" s="1" t="s">
        <v>31</v>
      </c>
      <c r="N2317" s="1" t="s">
        <v>23</v>
      </c>
      <c r="O2317">
        <f t="shared" si="108"/>
        <v>5</v>
      </c>
      <c r="P2317" t="str">
        <f t="shared" si="109"/>
        <v>ANO</v>
      </c>
      <c r="Q2317" s="4" t="str">
        <f>IFERROR(VLOOKUP(E2317,'Svátky 2023'!B$2:B$14,1,0),"")</f>
        <v/>
      </c>
      <c r="R2317" t="str">
        <f t="shared" si="110"/>
        <v>ANO</v>
      </c>
    </row>
    <row r="2318" spans="1:18" x14ac:dyDescent="0.25">
      <c r="A2318" s="1" t="s">
        <v>7134</v>
      </c>
      <c r="B2318" s="1" t="s">
        <v>7135</v>
      </c>
      <c r="C2318" s="1" t="s">
        <v>7136</v>
      </c>
      <c r="D2318" s="1" t="s">
        <v>64</v>
      </c>
      <c r="E2318" s="4">
        <v>45029</v>
      </c>
      <c r="F2318" s="8">
        <v>0.4055555555555555</v>
      </c>
      <c r="G2318" s="4">
        <v>45038</v>
      </c>
      <c r="H2318" s="1" t="s">
        <v>719</v>
      </c>
      <c r="I2318" s="1" t="s">
        <v>38</v>
      </c>
      <c r="J2318" s="5">
        <v>1</v>
      </c>
      <c r="K2318" s="5" t="str">
        <f>VLOOKUP(J2318,'Svátky 2023'!A$18:B$20,2,0)</f>
        <v>neodkladné</v>
      </c>
      <c r="L2318" s="1" t="s">
        <v>31</v>
      </c>
      <c r="M2318" s="1" t="s">
        <v>22</v>
      </c>
      <c r="N2318" s="1" t="s">
        <v>23</v>
      </c>
      <c r="O2318">
        <f t="shared" si="108"/>
        <v>4</v>
      </c>
      <c r="P2318" t="str">
        <f t="shared" si="109"/>
        <v>NE</v>
      </c>
      <c r="Q2318" s="4" t="str">
        <f>IFERROR(VLOOKUP(E2318,'Svátky 2023'!B$2:B$14,1,0),"")</f>
        <v/>
      </c>
      <c r="R2318" t="str">
        <f t="shared" si="110"/>
        <v/>
      </c>
    </row>
    <row r="2319" spans="1:18" x14ac:dyDescent="0.25">
      <c r="A2319" s="1" t="s">
        <v>7137</v>
      </c>
      <c r="B2319" s="1" t="s">
        <v>7138</v>
      </c>
      <c r="C2319" s="1" t="s">
        <v>7139</v>
      </c>
      <c r="D2319" s="1" t="s">
        <v>64</v>
      </c>
      <c r="E2319" s="4">
        <v>45029</v>
      </c>
      <c r="F2319" s="8">
        <v>0.65486111111111112</v>
      </c>
      <c r="G2319" s="4">
        <v>45038</v>
      </c>
      <c r="H2319" s="1" t="s">
        <v>2628</v>
      </c>
      <c r="I2319" s="1" t="s">
        <v>44</v>
      </c>
      <c r="J2319" s="5">
        <v>3</v>
      </c>
      <c r="K2319" s="5" t="str">
        <f>VLOOKUP(J2319,'Svátky 2023'!A$18:B$20,2,0)</f>
        <v>jiné</v>
      </c>
      <c r="L2319" s="1" t="s">
        <v>30</v>
      </c>
      <c r="M2319" s="1" t="s">
        <v>31</v>
      </c>
      <c r="N2319" s="1" t="s">
        <v>23</v>
      </c>
      <c r="O2319">
        <f t="shared" si="108"/>
        <v>4</v>
      </c>
      <c r="P2319" t="str">
        <f t="shared" si="109"/>
        <v>ANO</v>
      </c>
      <c r="Q2319" s="4" t="str">
        <f>IFERROR(VLOOKUP(E2319,'Svátky 2023'!B$2:B$14,1,0),"")</f>
        <v/>
      </c>
      <c r="R2319" t="str">
        <f t="shared" si="110"/>
        <v>ANO</v>
      </c>
    </row>
    <row r="2320" spans="1:18" x14ac:dyDescent="0.25">
      <c r="A2320" s="1" t="s">
        <v>7140</v>
      </c>
      <c r="B2320" s="1" t="s">
        <v>7141</v>
      </c>
      <c r="C2320" s="1" t="s">
        <v>7142</v>
      </c>
      <c r="D2320" s="1" t="s">
        <v>35</v>
      </c>
      <c r="E2320" s="4">
        <v>45033</v>
      </c>
      <c r="F2320" s="8">
        <v>0.52847222222222223</v>
      </c>
      <c r="G2320" s="4">
        <v>45038</v>
      </c>
      <c r="H2320" s="1" t="s">
        <v>838</v>
      </c>
      <c r="I2320" s="1" t="s">
        <v>51</v>
      </c>
      <c r="J2320" s="5">
        <v>1</v>
      </c>
      <c r="K2320" s="5" t="str">
        <f>VLOOKUP(J2320,'Svátky 2023'!A$18:B$20,2,0)</f>
        <v>neodkladné</v>
      </c>
      <c r="L2320" s="1" t="s">
        <v>21</v>
      </c>
      <c r="M2320" s="1" t="s">
        <v>22</v>
      </c>
      <c r="N2320" s="1" t="s">
        <v>23</v>
      </c>
      <c r="O2320">
        <f t="shared" si="108"/>
        <v>1</v>
      </c>
      <c r="P2320" t="str">
        <f t="shared" si="109"/>
        <v>NE</v>
      </c>
      <c r="Q2320" s="4" t="str">
        <f>IFERROR(VLOOKUP(E2320,'Svátky 2023'!B$2:B$14,1,0),"")</f>
        <v/>
      </c>
      <c r="R2320" t="str">
        <f t="shared" si="110"/>
        <v/>
      </c>
    </row>
    <row r="2321" spans="1:18" x14ac:dyDescent="0.25">
      <c r="A2321" s="1" t="s">
        <v>7143</v>
      </c>
      <c r="B2321" s="1" t="s">
        <v>7144</v>
      </c>
      <c r="C2321" s="1" t="s">
        <v>7145</v>
      </c>
      <c r="D2321" s="1" t="s">
        <v>35</v>
      </c>
      <c r="E2321" s="4">
        <v>45033</v>
      </c>
      <c r="F2321" s="8">
        <v>0.53819444444444442</v>
      </c>
      <c r="G2321" s="4">
        <v>45038</v>
      </c>
      <c r="H2321" s="1" t="s">
        <v>228</v>
      </c>
      <c r="I2321" s="1" t="s">
        <v>120</v>
      </c>
      <c r="J2321" s="5">
        <v>3</v>
      </c>
      <c r="K2321" s="5" t="str">
        <f>VLOOKUP(J2321,'Svátky 2023'!A$18:B$20,2,0)</f>
        <v>jiné</v>
      </c>
      <c r="L2321" s="1" t="s">
        <v>30</v>
      </c>
      <c r="M2321" s="1" t="s">
        <v>31</v>
      </c>
      <c r="N2321" s="1" t="s">
        <v>23</v>
      </c>
      <c r="O2321">
        <f t="shared" si="108"/>
        <v>1</v>
      </c>
      <c r="P2321" t="str">
        <f t="shared" si="109"/>
        <v>NE</v>
      </c>
      <c r="Q2321" s="4" t="str">
        <f>IFERROR(VLOOKUP(E2321,'Svátky 2023'!B$2:B$14,1,0),"")</f>
        <v/>
      </c>
      <c r="R2321" t="str">
        <f t="shared" si="110"/>
        <v/>
      </c>
    </row>
    <row r="2322" spans="1:18" x14ac:dyDescent="0.25">
      <c r="A2322" s="1" t="s">
        <v>7146</v>
      </c>
      <c r="B2322" s="1" t="s">
        <v>7147</v>
      </c>
      <c r="C2322" s="1" t="s">
        <v>7148</v>
      </c>
      <c r="D2322" s="1" t="s">
        <v>48</v>
      </c>
      <c r="E2322" s="4">
        <v>45035</v>
      </c>
      <c r="F2322" s="8">
        <v>0.89374999999999993</v>
      </c>
      <c r="G2322" s="4">
        <v>45038</v>
      </c>
      <c r="H2322" s="1" t="s">
        <v>1537</v>
      </c>
      <c r="I2322" s="1" t="s">
        <v>38</v>
      </c>
      <c r="J2322" s="5">
        <v>1</v>
      </c>
      <c r="K2322" s="5" t="str">
        <f>VLOOKUP(J2322,'Svátky 2023'!A$18:B$20,2,0)</f>
        <v>neodkladné</v>
      </c>
      <c r="L2322" s="1" t="s">
        <v>21</v>
      </c>
      <c r="M2322" s="1" t="s">
        <v>22</v>
      </c>
      <c r="N2322" s="1" t="s">
        <v>23</v>
      </c>
      <c r="O2322">
        <f t="shared" si="108"/>
        <v>3</v>
      </c>
      <c r="P2322" t="str">
        <f t="shared" si="109"/>
        <v>ANO</v>
      </c>
      <c r="Q2322" s="4" t="str">
        <f>IFERROR(VLOOKUP(E2322,'Svátky 2023'!B$2:B$14,1,0),"")</f>
        <v/>
      </c>
      <c r="R2322" t="str">
        <f t="shared" si="110"/>
        <v>ANO</v>
      </c>
    </row>
    <row r="2323" spans="1:18" x14ac:dyDescent="0.25">
      <c r="A2323" s="1" t="s">
        <v>7149</v>
      </c>
      <c r="B2323" s="1" t="s">
        <v>7150</v>
      </c>
      <c r="C2323" s="1" t="s">
        <v>7151</v>
      </c>
      <c r="D2323" s="1" t="s">
        <v>48</v>
      </c>
      <c r="E2323" s="4">
        <v>45035</v>
      </c>
      <c r="F2323" s="8">
        <v>0.94861111111111107</v>
      </c>
      <c r="G2323" s="4">
        <v>45038</v>
      </c>
      <c r="H2323" s="1" t="s">
        <v>43</v>
      </c>
      <c r="I2323" s="1" t="s">
        <v>44</v>
      </c>
      <c r="J2323" s="5">
        <v>3</v>
      </c>
      <c r="K2323" s="5" t="str">
        <f>VLOOKUP(J2323,'Svátky 2023'!A$18:B$20,2,0)</f>
        <v>jiné</v>
      </c>
      <c r="L2323" s="1" t="s">
        <v>30</v>
      </c>
      <c r="M2323" s="1" t="s">
        <v>31</v>
      </c>
      <c r="N2323" s="1" t="s">
        <v>23</v>
      </c>
      <c r="O2323">
        <f t="shared" si="108"/>
        <v>3</v>
      </c>
      <c r="P2323" t="str">
        <f t="shared" si="109"/>
        <v>ANO</v>
      </c>
      <c r="Q2323" s="4" t="str">
        <f>IFERROR(VLOOKUP(E2323,'Svátky 2023'!B$2:B$14,1,0),"")</f>
        <v/>
      </c>
      <c r="R2323" t="str">
        <f t="shared" si="110"/>
        <v>ANO</v>
      </c>
    </row>
    <row r="2324" spans="1:18" x14ac:dyDescent="0.25">
      <c r="A2324" s="1" t="s">
        <v>7152</v>
      </c>
      <c r="B2324" s="1" t="s">
        <v>7153</v>
      </c>
      <c r="C2324" s="1" t="s">
        <v>7154</v>
      </c>
      <c r="D2324" s="1" t="s">
        <v>35</v>
      </c>
      <c r="E2324" s="4">
        <v>45036</v>
      </c>
      <c r="F2324" s="8">
        <v>0.38819444444444445</v>
      </c>
      <c r="G2324" s="4">
        <v>45038</v>
      </c>
      <c r="H2324" s="1" t="s">
        <v>2555</v>
      </c>
      <c r="I2324" s="1" t="s">
        <v>151</v>
      </c>
      <c r="J2324" s="5">
        <v>2</v>
      </c>
      <c r="K2324" s="5" t="str">
        <f>VLOOKUP(J2324,'Svátky 2023'!A$18:B$20,2,0)</f>
        <v>plánované</v>
      </c>
      <c r="L2324" s="1" t="s">
        <v>21</v>
      </c>
      <c r="M2324" s="1" t="s">
        <v>22</v>
      </c>
      <c r="N2324" s="1" t="s">
        <v>23</v>
      </c>
      <c r="O2324">
        <f t="shared" si="108"/>
        <v>4</v>
      </c>
      <c r="P2324" t="str">
        <f t="shared" si="109"/>
        <v>NE</v>
      </c>
      <c r="Q2324" s="4" t="str">
        <f>IFERROR(VLOOKUP(E2324,'Svátky 2023'!B$2:B$14,1,0),"")</f>
        <v/>
      </c>
      <c r="R2324" t="str">
        <f t="shared" si="110"/>
        <v/>
      </c>
    </row>
    <row r="2325" spans="1:18" x14ac:dyDescent="0.25">
      <c r="A2325" s="1" t="s">
        <v>7155</v>
      </c>
      <c r="B2325" s="1" t="s">
        <v>7156</v>
      </c>
      <c r="C2325" s="1" t="s">
        <v>7157</v>
      </c>
      <c r="D2325" s="1" t="s">
        <v>35</v>
      </c>
      <c r="E2325" s="4">
        <v>45036</v>
      </c>
      <c r="F2325" s="8">
        <v>0.40069444444444446</v>
      </c>
      <c r="G2325" s="4">
        <v>45038</v>
      </c>
      <c r="H2325" s="1" t="s">
        <v>362</v>
      </c>
      <c r="I2325" s="1" t="s">
        <v>151</v>
      </c>
      <c r="J2325" s="5">
        <v>2</v>
      </c>
      <c r="K2325" s="5" t="str">
        <f>VLOOKUP(J2325,'Svátky 2023'!A$18:B$20,2,0)</f>
        <v>plánované</v>
      </c>
      <c r="L2325" s="1" t="s">
        <v>21</v>
      </c>
      <c r="M2325" s="1" t="s">
        <v>22</v>
      </c>
      <c r="N2325" s="1" t="s">
        <v>23</v>
      </c>
      <c r="O2325">
        <f t="shared" si="108"/>
        <v>4</v>
      </c>
      <c r="P2325" t="str">
        <f t="shared" si="109"/>
        <v>NE</v>
      </c>
      <c r="Q2325" s="4" t="str">
        <f>IFERROR(VLOOKUP(E2325,'Svátky 2023'!B$2:B$14,1,0),"")</f>
        <v/>
      </c>
      <c r="R2325" t="str">
        <f t="shared" si="110"/>
        <v/>
      </c>
    </row>
    <row r="2326" spans="1:18" x14ac:dyDescent="0.25">
      <c r="A2326" s="1" t="s">
        <v>7158</v>
      </c>
      <c r="B2326" s="1" t="s">
        <v>7159</v>
      </c>
      <c r="C2326" s="1" t="s">
        <v>7160</v>
      </c>
      <c r="D2326" s="1" t="s">
        <v>35</v>
      </c>
      <c r="E2326" s="4">
        <v>45036</v>
      </c>
      <c r="F2326" s="8">
        <v>0.41250000000000003</v>
      </c>
      <c r="G2326" s="4">
        <v>45038</v>
      </c>
      <c r="H2326" s="1" t="s">
        <v>2101</v>
      </c>
      <c r="I2326" s="1" t="s">
        <v>151</v>
      </c>
      <c r="J2326" s="5">
        <v>2</v>
      </c>
      <c r="K2326" s="5" t="str">
        <f>VLOOKUP(J2326,'Svátky 2023'!A$18:B$20,2,0)</f>
        <v>plánované</v>
      </c>
      <c r="L2326" s="1" t="s">
        <v>21</v>
      </c>
      <c r="M2326" s="1" t="s">
        <v>22</v>
      </c>
      <c r="N2326" s="1" t="s">
        <v>23</v>
      </c>
      <c r="O2326">
        <f t="shared" si="108"/>
        <v>4</v>
      </c>
      <c r="P2326" t="str">
        <f t="shared" si="109"/>
        <v>NE</v>
      </c>
      <c r="Q2326" s="4" t="str">
        <f>IFERROR(VLOOKUP(E2326,'Svátky 2023'!B$2:B$14,1,0),"")</f>
        <v/>
      </c>
      <c r="R2326" t="str">
        <f t="shared" si="110"/>
        <v/>
      </c>
    </row>
    <row r="2327" spans="1:18" x14ac:dyDescent="0.25">
      <c r="A2327" s="1" t="s">
        <v>7161</v>
      </c>
      <c r="B2327" s="1" t="s">
        <v>7162</v>
      </c>
      <c r="C2327" s="1" t="s">
        <v>7163</v>
      </c>
      <c r="D2327" s="1" t="s">
        <v>48</v>
      </c>
      <c r="E2327" s="4">
        <v>45036</v>
      </c>
      <c r="F2327" s="8">
        <v>0.49305555555555558</v>
      </c>
      <c r="G2327" s="4">
        <v>45038</v>
      </c>
      <c r="H2327" s="1" t="s">
        <v>1982</v>
      </c>
      <c r="I2327" s="1" t="s">
        <v>151</v>
      </c>
      <c r="J2327" s="5">
        <v>2</v>
      </c>
      <c r="K2327" s="5" t="str">
        <f>VLOOKUP(J2327,'Svátky 2023'!A$18:B$20,2,0)</f>
        <v>plánované</v>
      </c>
      <c r="L2327" s="1" t="s">
        <v>21</v>
      </c>
      <c r="M2327" s="1" t="s">
        <v>22</v>
      </c>
      <c r="N2327" s="1" t="s">
        <v>23</v>
      </c>
      <c r="O2327">
        <f t="shared" si="108"/>
        <v>4</v>
      </c>
      <c r="P2327" t="str">
        <f t="shared" si="109"/>
        <v>NE</v>
      </c>
      <c r="Q2327" s="4" t="str">
        <f>IFERROR(VLOOKUP(E2327,'Svátky 2023'!B$2:B$14,1,0),"")</f>
        <v/>
      </c>
      <c r="R2327" t="str">
        <f t="shared" si="110"/>
        <v/>
      </c>
    </row>
    <row r="2328" spans="1:18" x14ac:dyDescent="0.25">
      <c r="A2328" s="1" t="s">
        <v>7164</v>
      </c>
      <c r="B2328" s="1" t="s">
        <v>7165</v>
      </c>
      <c r="C2328" s="1" t="s">
        <v>7166</v>
      </c>
      <c r="D2328" s="1" t="s">
        <v>35</v>
      </c>
      <c r="E2328" s="4">
        <v>45036</v>
      </c>
      <c r="F2328" s="8">
        <v>0.51666666666666672</v>
      </c>
      <c r="G2328" s="4">
        <v>45038</v>
      </c>
      <c r="H2328" s="1" t="s">
        <v>402</v>
      </c>
      <c r="I2328" s="1" t="s">
        <v>145</v>
      </c>
      <c r="J2328" s="5">
        <v>3</v>
      </c>
      <c r="K2328" s="5" t="str">
        <f>VLOOKUP(J2328,'Svátky 2023'!A$18:B$20,2,0)</f>
        <v>jiné</v>
      </c>
      <c r="L2328" s="1" t="s">
        <v>30</v>
      </c>
      <c r="M2328" s="1" t="s">
        <v>31</v>
      </c>
      <c r="N2328" s="1" t="s">
        <v>23</v>
      </c>
      <c r="O2328">
        <f t="shared" si="108"/>
        <v>4</v>
      </c>
      <c r="P2328" t="str">
        <f t="shared" si="109"/>
        <v>NE</v>
      </c>
      <c r="Q2328" s="4" t="str">
        <f>IFERROR(VLOOKUP(E2328,'Svátky 2023'!B$2:B$14,1,0),"")</f>
        <v/>
      </c>
      <c r="R2328" t="str">
        <f t="shared" si="110"/>
        <v/>
      </c>
    </row>
    <row r="2329" spans="1:18" x14ac:dyDescent="0.25">
      <c r="A2329" s="1" t="s">
        <v>7167</v>
      </c>
      <c r="B2329" s="1" t="s">
        <v>7168</v>
      </c>
      <c r="C2329" s="1" t="s">
        <v>7169</v>
      </c>
      <c r="D2329" s="1" t="s">
        <v>48</v>
      </c>
      <c r="E2329" s="4">
        <v>45036</v>
      </c>
      <c r="F2329" s="8">
        <v>0.52013888888888882</v>
      </c>
      <c r="G2329" s="4">
        <v>45038</v>
      </c>
      <c r="H2329" s="1" t="s">
        <v>237</v>
      </c>
      <c r="I2329" s="1" t="s">
        <v>145</v>
      </c>
      <c r="J2329" s="5">
        <v>3</v>
      </c>
      <c r="K2329" s="5" t="str">
        <f>VLOOKUP(J2329,'Svátky 2023'!A$18:B$20,2,0)</f>
        <v>jiné</v>
      </c>
      <c r="L2329" s="1" t="s">
        <v>30</v>
      </c>
      <c r="M2329" s="1" t="s">
        <v>31</v>
      </c>
      <c r="N2329" s="1" t="s">
        <v>23</v>
      </c>
      <c r="O2329">
        <f t="shared" si="108"/>
        <v>4</v>
      </c>
      <c r="P2329" t="str">
        <f t="shared" si="109"/>
        <v>NE</v>
      </c>
      <c r="Q2329" s="4" t="str">
        <f>IFERROR(VLOOKUP(E2329,'Svátky 2023'!B$2:B$14,1,0),"")</f>
        <v/>
      </c>
      <c r="R2329" t="str">
        <f t="shared" si="110"/>
        <v/>
      </c>
    </row>
    <row r="2330" spans="1:18" x14ac:dyDescent="0.25">
      <c r="A2330" s="1" t="s">
        <v>7170</v>
      </c>
      <c r="B2330" s="1" t="s">
        <v>7171</v>
      </c>
      <c r="C2330" s="1" t="s">
        <v>7172</v>
      </c>
      <c r="D2330" s="1" t="s">
        <v>35</v>
      </c>
      <c r="E2330" s="4">
        <v>45036</v>
      </c>
      <c r="F2330" s="8">
        <v>0.52083333333333337</v>
      </c>
      <c r="G2330" s="4">
        <v>45038</v>
      </c>
      <c r="H2330" s="1" t="s">
        <v>1074</v>
      </c>
      <c r="I2330" s="1" t="s">
        <v>145</v>
      </c>
      <c r="J2330" s="5">
        <v>3</v>
      </c>
      <c r="K2330" s="5" t="str">
        <f>VLOOKUP(J2330,'Svátky 2023'!A$18:B$20,2,0)</f>
        <v>jiné</v>
      </c>
      <c r="L2330" s="1" t="s">
        <v>30</v>
      </c>
      <c r="M2330" s="1" t="s">
        <v>31</v>
      </c>
      <c r="N2330" s="1" t="s">
        <v>23</v>
      </c>
      <c r="O2330">
        <f t="shared" si="108"/>
        <v>4</v>
      </c>
      <c r="P2330" t="str">
        <f t="shared" si="109"/>
        <v>NE</v>
      </c>
      <c r="Q2330" s="4" t="str">
        <f>IFERROR(VLOOKUP(E2330,'Svátky 2023'!B$2:B$14,1,0),"")</f>
        <v/>
      </c>
      <c r="R2330" t="str">
        <f t="shared" si="110"/>
        <v/>
      </c>
    </row>
    <row r="2331" spans="1:18" x14ac:dyDescent="0.25">
      <c r="A2331" s="1" t="s">
        <v>7173</v>
      </c>
      <c r="B2331" s="1" t="s">
        <v>7174</v>
      </c>
      <c r="C2331" s="1" t="s">
        <v>7175</v>
      </c>
      <c r="D2331" s="1" t="s">
        <v>35</v>
      </c>
      <c r="E2331" s="4">
        <v>45036</v>
      </c>
      <c r="F2331" s="8">
        <v>0.56041666666666667</v>
      </c>
      <c r="G2331" s="4">
        <v>45038</v>
      </c>
      <c r="H2331" s="1" t="s">
        <v>263</v>
      </c>
      <c r="I2331" s="1" t="s">
        <v>145</v>
      </c>
      <c r="J2331" s="5">
        <v>3</v>
      </c>
      <c r="K2331" s="5" t="str">
        <f>VLOOKUP(J2331,'Svátky 2023'!A$18:B$20,2,0)</f>
        <v>jiné</v>
      </c>
      <c r="L2331" s="1" t="s">
        <v>30</v>
      </c>
      <c r="M2331" s="1" t="s">
        <v>31</v>
      </c>
      <c r="N2331" s="1" t="s">
        <v>23</v>
      </c>
      <c r="O2331">
        <f t="shared" si="108"/>
        <v>4</v>
      </c>
      <c r="P2331" t="str">
        <f t="shared" si="109"/>
        <v>NE</v>
      </c>
      <c r="Q2331" s="4" t="str">
        <f>IFERROR(VLOOKUP(E2331,'Svátky 2023'!B$2:B$14,1,0),"")</f>
        <v/>
      </c>
      <c r="R2331" t="str">
        <f t="shared" si="110"/>
        <v/>
      </c>
    </row>
    <row r="2332" spans="1:18" x14ac:dyDescent="0.25">
      <c r="A2332" s="1" t="s">
        <v>7176</v>
      </c>
      <c r="B2332" s="1" t="s">
        <v>7177</v>
      </c>
      <c r="C2332" s="1" t="s">
        <v>7178</v>
      </c>
      <c r="D2332" s="1" t="s">
        <v>16</v>
      </c>
      <c r="E2332" s="4">
        <v>45037</v>
      </c>
      <c r="F2332" s="8">
        <v>0.38194444444444442</v>
      </c>
      <c r="G2332" s="4">
        <v>45038</v>
      </c>
      <c r="H2332" s="1" t="s">
        <v>702</v>
      </c>
      <c r="I2332" s="1" t="s">
        <v>151</v>
      </c>
      <c r="J2332" s="5">
        <v>1</v>
      </c>
      <c r="K2332" s="5" t="str">
        <f>VLOOKUP(J2332,'Svátky 2023'!A$18:B$20,2,0)</f>
        <v>neodkladné</v>
      </c>
      <c r="L2332" s="1" t="s">
        <v>23</v>
      </c>
      <c r="M2332" s="1" t="s">
        <v>22</v>
      </c>
      <c r="N2332" s="1" t="s">
        <v>23</v>
      </c>
      <c r="O2332">
        <f t="shared" si="108"/>
        <v>5</v>
      </c>
      <c r="P2332" t="str">
        <f t="shared" si="109"/>
        <v>NE</v>
      </c>
      <c r="Q2332" s="4" t="str">
        <f>IFERROR(VLOOKUP(E2332,'Svátky 2023'!B$2:B$14,1,0),"")</f>
        <v/>
      </c>
      <c r="R2332" t="str">
        <f t="shared" si="110"/>
        <v/>
      </c>
    </row>
    <row r="2333" spans="1:18" x14ac:dyDescent="0.25">
      <c r="A2333" s="1" t="s">
        <v>7179</v>
      </c>
      <c r="B2333" s="1" t="s">
        <v>7180</v>
      </c>
      <c r="C2333" s="1" t="s">
        <v>7181</v>
      </c>
      <c r="D2333" s="1" t="s">
        <v>16</v>
      </c>
      <c r="E2333" s="4">
        <v>45037</v>
      </c>
      <c r="F2333" s="8">
        <v>0.51041666666666663</v>
      </c>
      <c r="G2333" s="4">
        <v>45038</v>
      </c>
      <c r="H2333" s="1" t="s">
        <v>1498</v>
      </c>
      <c r="I2333" s="1" t="s">
        <v>145</v>
      </c>
      <c r="J2333" s="5">
        <v>3</v>
      </c>
      <c r="K2333" s="5" t="str">
        <f>VLOOKUP(J2333,'Svátky 2023'!A$18:B$20,2,0)</f>
        <v>jiné</v>
      </c>
      <c r="L2333" s="1" t="s">
        <v>30</v>
      </c>
      <c r="M2333" s="1" t="s">
        <v>31</v>
      </c>
      <c r="N2333" s="1" t="s">
        <v>23</v>
      </c>
      <c r="O2333">
        <f t="shared" si="108"/>
        <v>5</v>
      </c>
      <c r="P2333" t="str">
        <f t="shared" si="109"/>
        <v>NE</v>
      </c>
      <c r="Q2333" s="4" t="str">
        <f>IFERROR(VLOOKUP(E2333,'Svátky 2023'!B$2:B$14,1,0),"")</f>
        <v/>
      </c>
      <c r="R2333" t="str">
        <f t="shared" si="110"/>
        <v/>
      </c>
    </row>
    <row r="2334" spans="1:18" x14ac:dyDescent="0.25">
      <c r="A2334" s="1" t="s">
        <v>7182</v>
      </c>
      <c r="B2334" s="1" t="s">
        <v>7183</v>
      </c>
      <c r="C2334" s="1" t="s">
        <v>7184</v>
      </c>
      <c r="D2334" s="1" t="s">
        <v>48</v>
      </c>
      <c r="E2334" s="4">
        <v>45038</v>
      </c>
      <c r="F2334" s="8">
        <v>8.6111111111111124E-2</v>
      </c>
      <c r="G2334" s="4">
        <v>45038</v>
      </c>
      <c r="H2334" s="1" t="s">
        <v>1126</v>
      </c>
      <c r="I2334" s="1" t="s">
        <v>1300</v>
      </c>
      <c r="J2334" s="5">
        <v>1</v>
      </c>
      <c r="K2334" s="5" t="str">
        <f>VLOOKUP(J2334,'Svátky 2023'!A$18:B$20,2,0)</f>
        <v>neodkladné</v>
      </c>
      <c r="L2334" s="1" t="s">
        <v>22</v>
      </c>
      <c r="M2334" s="1" t="s">
        <v>22</v>
      </c>
      <c r="N2334" s="1" t="s">
        <v>21</v>
      </c>
      <c r="O2334">
        <f t="shared" si="108"/>
        <v>6</v>
      </c>
      <c r="P2334" t="str">
        <f t="shared" si="109"/>
        <v>ANO</v>
      </c>
      <c r="Q2334" s="4" t="str">
        <f>IFERROR(VLOOKUP(E2334,'Svátky 2023'!B$2:B$14,1,0),"")</f>
        <v/>
      </c>
      <c r="R2334" t="str">
        <f t="shared" si="110"/>
        <v>ANO</v>
      </c>
    </row>
    <row r="2335" spans="1:18" x14ac:dyDescent="0.25">
      <c r="A2335" s="1" t="s">
        <v>7185</v>
      </c>
      <c r="B2335" s="1" t="s">
        <v>7186</v>
      </c>
      <c r="C2335" s="1" t="s">
        <v>7187</v>
      </c>
      <c r="D2335" s="1" t="s">
        <v>48</v>
      </c>
      <c r="E2335" s="4">
        <v>45036</v>
      </c>
      <c r="F2335" s="8">
        <v>0.42708333333333331</v>
      </c>
      <c r="G2335" s="4">
        <v>45039</v>
      </c>
      <c r="H2335" s="1" t="s">
        <v>228</v>
      </c>
      <c r="I2335" s="1" t="s">
        <v>151</v>
      </c>
      <c r="J2335" s="5">
        <v>2</v>
      </c>
      <c r="K2335" s="5" t="str">
        <f>VLOOKUP(J2335,'Svátky 2023'!A$18:B$20,2,0)</f>
        <v>plánované</v>
      </c>
      <c r="L2335" s="1" t="s">
        <v>21</v>
      </c>
      <c r="M2335" s="1" t="s">
        <v>22</v>
      </c>
      <c r="N2335" s="1" t="s">
        <v>23</v>
      </c>
      <c r="O2335">
        <f t="shared" si="108"/>
        <v>4</v>
      </c>
      <c r="P2335" t="str">
        <f t="shared" si="109"/>
        <v>NE</v>
      </c>
      <c r="Q2335" s="4" t="str">
        <f>IFERROR(VLOOKUP(E2335,'Svátky 2023'!B$2:B$14,1,0),"")</f>
        <v/>
      </c>
      <c r="R2335" t="str">
        <f t="shared" si="110"/>
        <v/>
      </c>
    </row>
    <row r="2336" spans="1:18" x14ac:dyDescent="0.25">
      <c r="A2336" s="1" t="s">
        <v>7188</v>
      </c>
      <c r="B2336" s="1" t="s">
        <v>7189</v>
      </c>
      <c r="C2336" s="1" t="s">
        <v>7190</v>
      </c>
      <c r="D2336" s="1" t="s">
        <v>35</v>
      </c>
      <c r="E2336" s="4">
        <v>45037</v>
      </c>
      <c r="F2336" s="8">
        <v>0.82291666666666663</v>
      </c>
      <c r="G2336" s="4">
        <v>45039</v>
      </c>
      <c r="H2336" s="1" t="s">
        <v>1726</v>
      </c>
      <c r="I2336" s="1" t="s">
        <v>51</v>
      </c>
      <c r="J2336" s="5">
        <v>1</v>
      </c>
      <c r="K2336" s="5" t="str">
        <f>VLOOKUP(J2336,'Svátky 2023'!A$18:B$20,2,0)</f>
        <v>neodkladné</v>
      </c>
      <c r="L2336" s="1" t="s">
        <v>21</v>
      </c>
      <c r="M2336" s="1" t="s">
        <v>22</v>
      </c>
      <c r="N2336" s="1" t="s">
        <v>23</v>
      </c>
      <c r="O2336">
        <f t="shared" si="108"/>
        <v>5</v>
      </c>
      <c r="P2336" t="str">
        <f t="shared" si="109"/>
        <v>ANO</v>
      </c>
      <c r="Q2336" s="4" t="str">
        <f>IFERROR(VLOOKUP(E2336,'Svátky 2023'!B$2:B$14,1,0),"")</f>
        <v/>
      </c>
      <c r="R2336" t="str">
        <f t="shared" si="110"/>
        <v>ANO</v>
      </c>
    </row>
    <row r="2337" spans="1:18" x14ac:dyDescent="0.25">
      <c r="A2337" s="1" t="s">
        <v>7191</v>
      </c>
      <c r="B2337" s="1" t="s">
        <v>7192</v>
      </c>
      <c r="C2337" s="1" t="s">
        <v>7193</v>
      </c>
      <c r="D2337" s="1" t="s">
        <v>16</v>
      </c>
      <c r="E2337" s="4">
        <v>45038</v>
      </c>
      <c r="F2337" s="8">
        <v>0.8041666666666667</v>
      </c>
      <c r="G2337" s="4">
        <v>45039</v>
      </c>
      <c r="H2337" s="1" t="s">
        <v>2321</v>
      </c>
      <c r="I2337" s="1" t="s">
        <v>51</v>
      </c>
      <c r="J2337" s="5">
        <v>1</v>
      </c>
      <c r="K2337" s="5" t="str">
        <f>VLOOKUP(J2337,'Svátky 2023'!A$18:B$20,2,0)</f>
        <v>neodkladné</v>
      </c>
      <c r="L2337" s="1" t="s">
        <v>21</v>
      </c>
      <c r="M2337" s="1" t="s">
        <v>22</v>
      </c>
      <c r="N2337" s="1" t="s">
        <v>23</v>
      </c>
      <c r="O2337">
        <f t="shared" si="108"/>
        <v>6</v>
      </c>
      <c r="P2337" t="str">
        <f t="shared" si="109"/>
        <v>ANO</v>
      </c>
      <c r="Q2337" s="4" t="str">
        <f>IFERROR(VLOOKUP(E2337,'Svátky 2023'!B$2:B$14,1,0),"")</f>
        <v/>
      </c>
      <c r="R2337" t="str">
        <f t="shared" si="110"/>
        <v>ANO</v>
      </c>
    </row>
    <row r="2338" spans="1:18" x14ac:dyDescent="0.25">
      <c r="A2338" s="1" t="s">
        <v>7195</v>
      </c>
      <c r="B2338" s="1" t="s">
        <v>7196</v>
      </c>
      <c r="C2338" s="1" t="s">
        <v>7197</v>
      </c>
      <c r="D2338" s="1" t="s">
        <v>35</v>
      </c>
      <c r="E2338" s="4">
        <v>45038</v>
      </c>
      <c r="F2338" s="8">
        <v>0.8618055555555556</v>
      </c>
      <c r="G2338" s="4">
        <v>45039</v>
      </c>
      <c r="H2338" s="1" t="s">
        <v>3129</v>
      </c>
      <c r="I2338" s="1" t="s">
        <v>151</v>
      </c>
      <c r="J2338" s="5">
        <v>1</v>
      </c>
      <c r="K2338" s="5" t="str">
        <f>VLOOKUP(J2338,'Svátky 2023'!A$18:B$20,2,0)</f>
        <v>neodkladné</v>
      </c>
      <c r="L2338" s="1" t="s">
        <v>21</v>
      </c>
      <c r="M2338" s="1" t="s">
        <v>22</v>
      </c>
      <c r="N2338" s="1" t="s">
        <v>23</v>
      </c>
      <c r="O2338">
        <f t="shared" si="108"/>
        <v>6</v>
      </c>
      <c r="P2338" t="str">
        <f t="shared" si="109"/>
        <v>ANO</v>
      </c>
      <c r="Q2338" s="4" t="str">
        <f>IFERROR(VLOOKUP(E2338,'Svátky 2023'!B$2:B$14,1,0),"")</f>
        <v/>
      </c>
      <c r="R2338" t="str">
        <f t="shared" si="110"/>
        <v>ANO</v>
      </c>
    </row>
    <row r="2339" spans="1:18" x14ac:dyDescent="0.25">
      <c r="A2339" s="1" t="s">
        <v>7198</v>
      </c>
      <c r="B2339" s="1" t="s">
        <v>7199</v>
      </c>
      <c r="C2339" s="1" t="s">
        <v>7200</v>
      </c>
      <c r="D2339" s="1" t="s">
        <v>35</v>
      </c>
      <c r="E2339" s="4">
        <v>45038</v>
      </c>
      <c r="F2339" s="8">
        <v>0.95416666666666661</v>
      </c>
      <c r="G2339" s="4">
        <v>45039</v>
      </c>
      <c r="H2339" s="1" t="s">
        <v>615</v>
      </c>
      <c r="I2339" s="1" t="s">
        <v>145</v>
      </c>
      <c r="J2339" s="5">
        <v>3</v>
      </c>
      <c r="K2339" s="5" t="str">
        <f>VLOOKUP(J2339,'Svátky 2023'!A$18:B$20,2,0)</f>
        <v>jiné</v>
      </c>
      <c r="L2339" s="1" t="s">
        <v>30</v>
      </c>
      <c r="M2339" s="1" t="s">
        <v>31</v>
      </c>
      <c r="N2339" s="1" t="s">
        <v>23</v>
      </c>
      <c r="O2339">
        <f t="shared" si="108"/>
        <v>6</v>
      </c>
      <c r="P2339" t="str">
        <f t="shared" si="109"/>
        <v>ANO</v>
      </c>
      <c r="Q2339" s="4" t="str">
        <f>IFERROR(VLOOKUP(E2339,'Svátky 2023'!B$2:B$14,1,0),"")</f>
        <v/>
      </c>
      <c r="R2339" t="str">
        <f t="shared" si="110"/>
        <v>ANO</v>
      </c>
    </row>
    <row r="2340" spans="1:18" x14ac:dyDescent="0.25">
      <c r="A2340" s="1" t="s">
        <v>7201</v>
      </c>
      <c r="B2340" s="1" t="s">
        <v>7202</v>
      </c>
      <c r="C2340" s="1" t="s">
        <v>7203</v>
      </c>
      <c r="D2340" s="1" t="s">
        <v>35</v>
      </c>
      <c r="E2340" s="4">
        <v>45016</v>
      </c>
      <c r="F2340" s="8">
        <v>0.6069444444444444</v>
      </c>
      <c r="G2340" s="4">
        <v>45040</v>
      </c>
      <c r="H2340" s="1" t="s">
        <v>2718</v>
      </c>
      <c r="I2340" s="1" t="s">
        <v>19</v>
      </c>
      <c r="J2340" s="5">
        <v>3</v>
      </c>
      <c r="K2340" s="5" t="str">
        <f>VLOOKUP(J2340,'Svátky 2023'!A$18:B$20,2,0)</f>
        <v>jiné</v>
      </c>
      <c r="L2340" s="1" t="s">
        <v>31</v>
      </c>
      <c r="M2340" s="1" t="s">
        <v>22</v>
      </c>
      <c r="N2340" s="1" t="s">
        <v>23</v>
      </c>
      <c r="O2340">
        <f t="shared" si="108"/>
        <v>5</v>
      </c>
      <c r="P2340" t="str">
        <f t="shared" si="109"/>
        <v>NE</v>
      </c>
      <c r="Q2340" s="4" t="str">
        <f>IFERROR(VLOOKUP(E2340,'Svátky 2023'!B$2:B$14,1,0),"")</f>
        <v/>
      </c>
      <c r="R2340" t="str">
        <f t="shared" si="110"/>
        <v/>
      </c>
    </row>
    <row r="2341" spans="1:18" x14ac:dyDescent="0.25">
      <c r="A2341" s="1" t="s">
        <v>7204</v>
      </c>
      <c r="B2341" s="1" t="s">
        <v>7205</v>
      </c>
      <c r="C2341" s="1" t="s">
        <v>7206</v>
      </c>
      <c r="D2341" s="1" t="s">
        <v>35</v>
      </c>
      <c r="E2341" s="4">
        <v>45016</v>
      </c>
      <c r="F2341" s="8">
        <v>0.6743055555555556</v>
      </c>
      <c r="G2341" s="4">
        <v>45040</v>
      </c>
      <c r="H2341" s="1" t="s">
        <v>1299</v>
      </c>
      <c r="I2341" s="1" t="s">
        <v>29</v>
      </c>
      <c r="J2341" s="5">
        <v>3</v>
      </c>
      <c r="K2341" s="5" t="str">
        <f>VLOOKUP(J2341,'Svátky 2023'!A$18:B$20,2,0)</f>
        <v>jiné</v>
      </c>
      <c r="L2341" s="1" t="s">
        <v>30</v>
      </c>
      <c r="M2341" s="1" t="s">
        <v>31</v>
      </c>
      <c r="N2341" s="1" t="s">
        <v>23</v>
      </c>
      <c r="O2341">
        <f t="shared" si="108"/>
        <v>5</v>
      </c>
      <c r="P2341" t="str">
        <f t="shared" si="109"/>
        <v>ANO</v>
      </c>
      <c r="Q2341" s="4" t="str">
        <f>IFERROR(VLOOKUP(E2341,'Svátky 2023'!B$2:B$14,1,0),"")</f>
        <v/>
      </c>
      <c r="R2341" t="str">
        <f t="shared" si="110"/>
        <v>ANO</v>
      </c>
    </row>
    <row r="2342" spans="1:18" x14ac:dyDescent="0.25">
      <c r="A2342" s="1" t="s">
        <v>7207</v>
      </c>
      <c r="B2342" s="1" t="s">
        <v>7208</v>
      </c>
      <c r="C2342" s="1" t="s">
        <v>7209</v>
      </c>
      <c r="D2342" s="1" t="s">
        <v>48</v>
      </c>
      <c r="E2342" s="4">
        <v>45034</v>
      </c>
      <c r="F2342" s="8">
        <v>0.39444444444444443</v>
      </c>
      <c r="G2342" s="4">
        <v>45040</v>
      </c>
      <c r="H2342" s="1" t="s">
        <v>515</v>
      </c>
      <c r="I2342" s="1" t="s">
        <v>19</v>
      </c>
      <c r="J2342" s="5">
        <v>2</v>
      </c>
      <c r="K2342" s="5" t="str">
        <f>VLOOKUP(J2342,'Svátky 2023'!A$18:B$20,2,0)</f>
        <v>plánované</v>
      </c>
      <c r="L2342" s="1" t="s">
        <v>21</v>
      </c>
      <c r="M2342" s="1" t="s">
        <v>20</v>
      </c>
      <c r="N2342" s="1" t="s">
        <v>23</v>
      </c>
      <c r="O2342">
        <f t="shared" si="108"/>
        <v>2</v>
      </c>
      <c r="P2342" t="str">
        <f t="shared" si="109"/>
        <v>NE</v>
      </c>
      <c r="Q2342" s="4" t="str">
        <f>IFERROR(VLOOKUP(E2342,'Svátky 2023'!B$2:B$14,1,0),"")</f>
        <v/>
      </c>
      <c r="R2342" t="str">
        <f t="shared" si="110"/>
        <v/>
      </c>
    </row>
    <row r="2343" spans="1:18" x14ac:dyDescent="0.25">
      <c r="A2343" s="1" t="s">
        <v>7210</v>
      </c>
      <c r="B2343" s="1" t="s">
        <v>7211</v>
      </c>
      <c r="C2343" s="1" t="s">
        <v>7212</v>
      </c>
      <c r="D2343" s="1" t="s">
        <v>35</v>
      </c>
      <c r="E2343" s="4">
        <v>45035</v>
      </c>
      <c r="F2343" s="8">
        <v>0.8041666666666667</v>
      </c>
      <c r="G2343" s="4">
        <v>45040</v>
      </c>
      <c r="H2343" s="1" t="s">
        <v>372</v>
      </c>
      <c r="I2343" s="1" t="s">
        <v>19</v>
      </c>
      <c r="J2343" s="5">
        <v>1</v>
      </c>
      <c r="K2343" s="5" t="str">
        <f>VLOOKUP(J2343,'Svátky 2023'!A$18:B$20,2,0)</f>
        <v>neodkladné</v>
      </c>
      <c r="L2343" s="1" t="s">
        <v>21</v>
      </c>
      <c r="M2343" s="1" t="s">
        <v>22</v>
      </c>
      <c r="N2343" s="1" t="s">
        <v>23</v>
      </c>
      <c r="O2343">
        <f t="shared" si="108"/>
        <v>3</v>
      </c>
      <c r="P2343" t="str">
        <f t="shared" si="109"/>
        <v>ANO</v>
      </c>
      <c r="Q2343" s="4" t="str">
        <f>IFERROR(VLOOKUP(E2343,'Svátky 2023'!B$2:B$14,1,0),"")</f>
        <v/>
      </c>
      <c r="R2343" t="str">
        <f t="shared" si="110"/>
        <v>ANO</v>
      </c>
    </row>
    <row r="2344" spans="1:18" x14ac:dyDescent="0.25">
      <c r="A2344" s="1" t="s">
        <v>7213</v>
      </c>
      <c r="B2344" s="1" t="s">
        <v>6809</v>
      </c>
      <c r="C2344" s="1" t="s">
        <v>6810</v>
      </c>
      <c r="D2344" s="1" t="s">
        <v>48</v>
      </c>
      <c r="E2344" s="4">
        <v>45036</v>
      </c>
      <c r="F2344" s="8">
        <v>0.13263888888888889</v>
      </c>
      <c r="G2344" s="4">
        <v>45040</v>
      </c>
      <c r="H2344" s="1" t="s">
        <v>292</v>
      </c>
      <c r="I2344" s="1" t="s">
        <v>38</v>
      </c>
      <c r="J2344" s="5">
        <v>1</v>
      </c>
      <c r="K2344" s="5" t="str">
        <f>VLOOKUP(J2344,'Svátky 2023'!A$18:B$20,2,0)</f>
        <v>neodkladné</v>
      </c>
      <c r="L2344" s="1" t="s">
        <v>20</v>
      </c>
      <c r="M2344" s="1" t="s">
        <v>22</v>
      </c>
      <c r="N2344" s="1" t="s">
        <v>23</v>
      </c>
      <c r="O2344">
        <f t="shared" si="108"/>
        <v>4</v>
      </c>
      <c r="P2344" t="str">
        <f t="shared" si="109"/>
        <v>ANO</v>
      </c>
      <c r="Q2344" s="4" t="str">
        <f>IFERROR(VLOOKUP(E2344,'Svátky 2023'!B$2:B$14,1,0),"")</f>
        <v/>
      </c>
      <c r="R2344" t="str">
        <f t="shared" si="110"/>
        <v>ANO</v>
      </c>
    </row>
    <row r="2345" spans="1:18" x14ac:dyDescent="0.25">
      <c r="A2345" s="1" t="s">
        <v>7214</v>
      </c>
      <c r="B2345" s="1" t="s">
        <v>6812</v>
      </c>
      <c r="C2345" s="1" t="s">
        <v>6813</v>
      </c>
      <c r="D2345" s="1" t="s">
        <v>48</v>
      </c>
      <c r="E2345" s="4">
        <v>45036</v>
      </c>
      <c r="F2345" s="8">
        <v>0.18819444444444444</v>
      </c>
      <c r="G2345" s="4">
        <v>45040</v>
      </c>
      <c r="H2345" s="1" t="s">
        <v>2280</v>
      </c>
      <c r="I2345" s="1" t="s">
        <v>44</v>
      </c>
      <c r="J2345" s="5">
        <v>3</v>
      </c>
      <c r="K2345" s="5" t="str">
        <f>VLOOKUP(J2345,'Svátky 2023'!A$18:B$20,2,0)</f>
        <v>jiné</v>
      </c>
      <c r="L2345" s="1" t="s">
        <v>30</v>
      </c>
      <c r="M2345" s="1" t="s">
        <v>31</v>
      </c>
      <c r="N2345" s="1" t="s">
        <v>23</v>
      </c>
      <c r="O2345">
        <f t="shared" si="108"/>
        <v>4</v>
      </c>
      <c r="P2345" t="str">
        <f t="shared" si="109"/>
        <v>ANO</v>
      </c>
      <c r="Q2345" s="4" t="str">
        <f>IFERROR(VLOOKUP(E2345,'Svátky 2023'!B$2:B$14,1,0),"")</f>
        <v/>
      </c>
      <c r="R2345" t="str">
        <f t="shared" si="110"/>
        <v>ANO</v>
      </c>
    </row>
    <row r="2346" spans="1:18" x14ac:dyDescent="0.25">
      <c r="A2346" s="1" t="s">
        <v>7215</v>
      </c>
      <c r="B2346" s="1" t="s">
        <v>7216</v>
      </c>
      <c r="C2346" s="1" t="s">
        <v>7217</v>
      </c>
      <c r="D2346" s="1" t="s">
        <v>35</v>
      </c>
      <c r="E2346" s="4">
        <v>45036</v>
      </c>
      <c r="F2346" s="8">
        <v>0.67361111111111116</v>
      </c>
      <c r="G2346" s="4">
        <v>45040</v>
      </c>
      <c r="H2346" s="1" t="s">
        <v>1194</v>
      </c>
      <c r="I2346" s="1" t="s">
        <v>258</v>
      </c>
      <c r="J2346" s="5">
        <v>1</v>
      </c>
      <c r="K2346" s="5" t="str">
        <f>VLOOKUP(J2346,'Svátky 2023'!A$18:B$20,2,0)</f>
        <v>neodkladné</v>
      </c>
      <c r="L2346" s="1" t="s">
        <v>31</v>
      </c>
      <c r="M2346" s="1" t="s">
        <v>22</v>
      </c>
      <c r="N2346" s="1" t="s">
        <v>23</v>
      </c>
      <c r="O2346">
        <f t="shared" si="108"/>
        <v>4</v>
      </c>
      <c r="P2346" t="str">
        <f t="shared" si="109"/>
        <v>ANO</v>
      </c>
      <c r="Q2346" s="4" t="str">
        <f>IFERROR(VLOOKUP(E2346,'Svátky 2023'!B$2:B$14,1,0),"")</f>
        <v/>
      </c>
      <c r="R2346" t="str">
        <f t="shared" si="110"/>
        <v>ANO</v>
      </c>
    </row>
    <row r="2347" spans="1:18" x14ac:dyDescent="0.25">
      <c r="A2347" s="1" t="s">
        <v>7218</v>
      </c>
      <c r="B2347" s="1" t="s">
        <v>7219</v>
      </c>
      <c r="C2347" s="1" t="s">
        <v>7220</v>
      </c>
      <c r="D2347" s="1" t="s">
        <v>35</v>
      </c>
      <c r="E2347" s="4">
        <v>45036</v>
      </c>
      <c r="F2347" s="8">
        <v>0.6777777777777777</v>
      </c>
      <c r="G2347" s="4">
        <v>45040</v>
      </c>
      <c r="H2347" s="1" t="s">
        <v>1825</v>
      </c>
      <c r="I2347" s="1" t="s">
        <v>264</v>
      </c>
      <c r="J2347" s="5">
        <v>3</v>
      </c>
      <c r="K2347" s="5" t="str">
        <f>VLOOKUP(J2347,'Svátky 2023'!A$18:B$20,2,0)</f>
        <v>jiné</v>
      </c>
      <c r="L2347" s="1" t="s">
        <v>30</v>
      </c>
      <c r="M2347" s="1" t="s">
        <v>31</v>
      </c>
      <c r="N2347" s="1" t="s">
        <v>23</v>
      </c>
      <c r="O2347">
        <f t="shared" si="108"/>
        <v>4</v>
      </c>
      <c r="P2347" t="str">
        <f t="shared" si="109"/>
        <v>ANO</v>
      </c>
      <c r="Q2347" s="4" t="str">
        <f>IFERROR(VLOOKUP(E2347,'Svátky 2023'!B$2:B$14,1,0),"")</f>
        <v/>
      </c>
      <c r="R2347" t="str">
        <f t="shared" si="110"/>
        <v>ANO</v>
      </c>
    </row>
    <row r="2348" spans="1:18" x14ac:dyDescent="0.25">
      <c r="A2348" s="1" t="s">
        <v>7221</v>
      </c>
      <c r="B2348" s="1" t="s">
        <v>6834</v>
      </c>
      <c r="C2348" s="1" t="s">
        <v>6835</v>
      </c>
      <c r="D2348" s="1" t="s">
        <v>64</v>
      </c>
      <c r="E2348" s="4">
        <v>45037</v>
      </c>
      <c r="F2348" s="8">
        <v>0.47638888888888892</v>
      </c>
      <c r="G2348" s="4">
        <v>45040</v>
      </c>
      <c r="H2348" s="1" t="s">
        <v>582</v>
      </c>
      <c r="I2348" s="1" t="s">
        <v>38</v>
      </c>
      <c r="J2348" s="5">
        <v>1</v>
      </c>
      <c r="K2348" s="5" t="str">
        <f>VLOOKUP(J2348,'Svátky 2023'!A$18:B$20,2,0)</f>
        <v>neodkladné</v>
      </c>
      <c r="L2348" s="1" t="s">
        <v>23</v>
      </c>
      <c r="M2348" s="1" t="s">
        <v>22</v>
      </c>
      <c r="N2348" s="1" t="s">
        <v>23</v>
      </c>
      <c r="O2348">
        <f t="shared" si="108"/>
        <v>5</v>
      </c>
      <c r="P2348" t="str">
        <f t="shared" si="109"/>
        <v>NE</v>
      </c>
      <c r="Q2348" s="4" t="str">
        <f>IFERROR(VLOOKUP(E2348,'Svátky 2023'!B$2:B$14,1,0),"")</f>
        <v/>
      </c>
      <c r="R2348" t="str">
        <f t="shared" si="110"/>
        <v/>
      </c>
    </row>
    <row r="2349" spans="1:18" x14ac:dyDescent="0.25">
      <c r="A2349" s="1" t="s">
        <v>7222</v>
      </c>
      <c r="B2349" s="1" t="s">
        <v>7223</v>
      </c>
      <c r="C2349" s="1" t="s">
        <v>7224</v>
      </c>
      <c r="D2349" s="1" t="s">
        <v>64</v>
      </c>
      <c r="E2349" s="4">
        <v>45037</v>
      </c>
      <c r="F2349" s="8">
        <v>0.54722222222222217</v>
      </c>
      <c r="G2349" s="4">
        <v>45040</v>
      </c>
      <c r="H2349" s="1" t="s">
        <v>1838</v>
      </c>
      <c r="I2349" s="1" t="s">
        <v>44</v>
      </c>
      <c r="J2349" s="5">
        <v>3</v>
      </c>
      <c r="K2349" s="5" t="str">
        <f>VLOOKUP(J2349,'Svátky 2023'!A$18:B$20,2,0)</f>
        <v>jiné</v>
      </c>
      <c r="L2349" s="1" t="s">
        <v>30</v>
      </c>
      <c r="M2349" s="1" t="s">
        <v>31</v>
      </c>
      <c r="N2349" s="1" t="s">
        <v>23</v>
      </c>
      <c r="O2349">
        <f t="shared" si="108"/>
        <v>5</v>
      </c>
      <c r="P2349" t="str">
        <f t="shared" si="109"/>
        <v>NE</v>
      </c>
      <c r="Q2349" s="4" t="str">
        <f>IFERROR(VLOOKUP(E2349,'Svátky 2023'!B$2:B$14,1,0),"")</f>
        <v/>
      </c>
      <c r="R2349" t="str">
        <f t="shared" si="110"/>
        <v/>
      </c>
    </row>
    <row r="2350" spans="1:18" x14ac:dyDescent="0.25">
      <c r="A2350" s="1" t="s">
        <v>7225</v>
      </c>
      <c r="B2350" s="1" t="s">
        <v>7226</v>
      </c>
      <c r="C2350" s="1" t="s">
        <v>7227</v>
      </c>
      <c r="D2350" s="1" t="s">
        <v>48</v>
      </c>
      <c r="E2350" s="4">
        <v>45037</v>
      </c>
      <c r="F2350" s="8">
        <v>0.78611111111111109</v>
      </c>
      <c r="G2350" s="4">
        <v>45040</v>
      </c>
      <c r="H2350" s="1" t="s">
        <v>1524</v>
      </c>
      <c r="I2350" s="1" t="s">
        <v>19</v>
      </c>
      <c r="J2350" s="5">
        <v>1</v>
      </c>
      <c r="K2350" s="5" t="str">
        <f>VLOOKUP(J2350,'Svátky 2023'!A$18:B$20,2,0)</f>
        <v>neodkladné</v>
      </c>
      <c r="L2350" s="1" t="s">
        <v>20</v>
      </c>
      <c r="M2350" s="1" t="s">
        <v>22</v>
      </c>
      <c r="N2350" s="1" t="s">
        <v>23</v>
      </c>
      <c r="O2350">
        <f t="shared" si="108"/>
        <v>5</v>
      </c>
      <c r="P2350" t="str">
        <f t="shared" si="109"/>
        <v>ANO</v>
      </c>
      <c r="Q2350" s="4" t="str">
        <f>IFERROR(VLOOKUP(E2350,'Svátky 2023'!B$2:B$14,1,0),"")</f>
        <v/>
      </c>
      <c r="R2350" t="str">
        <f t="shared" si="110"/>
        <v>ANO</v>
      </c>
    </row>
    <row r="2351" spans="1:18" x14ac:dyDescent="0.25">
      <c r="A2351" s="1" t="s">
        <v>7228</v>
      </c>
      <c r="B2351" s="1" t="s">
        <v>7229</v>
      </c>
      <c r="C2351" s="1" t="s">
        <v>7230</v>
      </c>
      <c r="D2351" s="1" t="s">
        <v>64</v>
      </c>
      <c r="E2351" s="4">
        <v>45038</v>
      </c>
      <c r="F2351" s="8">
        <v>0.73888888888888893</v>
      </c>
      <c r="G2351" s="4">
        <v>45040</v>
      </c>
      <c r="H2351" s="1" t="s">
        <v>1346</v>
      </c>
      <c r="I2351" s="1" t="s">
        <v>38</v>
      </c>
      <c r="J2351" s="5">
        <v>1</v>
      </c>
      <c r="K2351" s="5" t="str">
        <f>VLOOKUP(J2351,'Svátky 2023'!A$18:B$20,2,0)</f>
        <v>neodkladné</v>
      </c>
      <c r="L2351" s="1" t="s">
        <v>21</v>
      </c>
      <c r="M2351" s="1" t="s">
        <v>22</v>
      </c>
      <c r="N2351" s="1" t="s">
        <v>23</v>
      </c>
      <c r="O2351">
        <f t="shared" si="108"/>
        <v>6</v>
      </c>
      <c r="P2351" t="str">
        <f t="shared" si="109"/>
        <v>ANO</v>
      </c>
      <c r="Q2351" s="4" t="str">
        <f>IFERROR(VLOOKUP(E2351,'Svátky 2023'!B$2:B$14,1,0),"")</f>
        <v/>
      </c>
      <c r="R2351" t="str">
        <f t="shared" si="110"/>
        <v>ANO</v>
      </c>
    </row>
    <row r="2352" spans="1:18" x14ac:dyDescent="0.25">
      <c r="A2352" s="1" t="s">
        <v>7231</v>
      </c>
      <c r="B2352" s="1" t="s">
        <v>7232</v>
      </c>
      <c r="C2352" s="1" t="s">
        <v>7233</v>
      </c>
      <c r="D2352" s="1" t="s">
        <v>35</v>
      </c>
      <c r="E2352" s="4">
        <v>45035</v>
      </c>
      <c r="F2352" s="8">
        <v>0.55486111111111114</v>
      </c>
      <c r="G2352" s="4">
        <v>45041</v>
      </c>
      <c r="H2352" s="1" t="s">
        <v>2975</v>
      </c>
      <c r="I2352" s="1" t="s">
        <v>19</v>
      </c>
      <c r="J2352" s="5">
        <v>1</v>
      </c>
      <c r="K2352" s="5" t="str">
        <f>VLOOKUP(J2352,'Svátky 2023'!A$18:B$20,2,0)</f>
        <v>neodkladné</v>
      </c>
      <c r="L2352" s="1" t="s">
        <v>21</v>
      </c>
      <c r="M2352" s="1" t="s">
        <v>22</v>
      </c>
      <c r="N2352" s="1" t="s">
        <v>23</v>
      </c>
      <c r="O2352">
        <f t="shared" si="108"/>
        <v>3</v>
      </c>
      <c r="P2352" t="str">
        <f t="shared" si="109"/>
        <v>NE</v>
      </c>
      <c r="Q2352" s="4" t="str">
        <f>IFERROR(VLOOKUP(E2352,'Svátky 2023'!B$2:B$14,1,0),"")</f>
        <v/>
      </c>
      <c r="R2352" t="str">
        <f t="shared" si="110"/>
        <v/>
      </c>
    </row>
    <row r="2353" spans="1:18" x14ac:dyDescent="0.25">
      <c r="A2353" s="1" t="s">
        <v>7234</v>
      </c>
      <c r="B2353" s="1" t="s">
        <v>7235</v>
      </c>
      <c r="C2353" s="1" t="s">
        <v>7236</v>
      </c>
      <c r="D2353" s="1" t="s">
        <v>48</v>
      </c>
      <c r="E2353" s="4">
        <v>45037</v>
      </c>
      <c r="F2353" s="8">
        <v>0.43402777777777773</v>
      </c>
      <c r="G2353" s="4">
        <v>45041</v>
      </c>
      <c r="H2353" s="1" t="s">
        <v>1824</v>
      </c>
      <c r="I2353" s="1" t="s">
        <v>258</v>
      </c>
      <c r="J2353" s="5">
        <v>1</v>
      </c>
      <c r="K2353" s="5" t="str">
        <f>VLOOKUP(J2353,'Svátky 2023'!A$18:B$20,2,0)</f>
        <v>neodkladné</v>
      </c>
      <c r="L2353" s="1" t="s">
        <v>22</v>
      </c>
      <c r="M2353" s="1" t="s">
        <v>22</v>
      </c>
      <c r="N2353" s="1" t="s">
        <v>23</v>
      </c>
      <c r="O2353">
        <f t="shared" si="108"/>
        <v>5</v>
      </c>
      <c r="P2353" t="str">
        <f t="shared" si="109"/>
        <v>NE</v>
      </c>
      <c r="Q2353" s="4" t="str">
        <f>IFERROR(VLOOKUP(E2353,'Svátky 2023'!B$2:B$14,1,0),"")</f>
        <v/>
      </c>
      <c r="R2353" t="str">
        <f t="shared" si="110"/>
        <v/>
      </c>
    </row>
    <row r="2354" spans="1:18" x14ac:dyDescent="0.25">
      <c r="A2354" s="1" t="s">
        <v>7237</v>
      </c>
      <c r="B2354" s="1" t="s">
        <v>7238</v>
      </c>
      <c r="C2354" s="1" t="s">
        <v>7239</v>
      </c>
      <c r="D2354" s="1" t="s">
        <v>64</v>
      </c>
      <c r="E2354" s="4">
        <v>45038</v>
      </c>
      <c r="F2354" s="8">
        <v>0.89374999999999993</v>
      </c>
      <c r="G2354" s="4">
        <v>45041</v>
      </c>
      <c r="H2354" s="1" t="s">
        <v>813</v>
      </c>
      <c r="I2354" s="1" t="s">
        <v>38</v>
      </c>
      <c r="J2354" s="5">
        <v>1</v>
      </c>
      <c r="K2354" s="5" t="str">
        <f>VLOOKUP(J2354,'Svátky 2023'!A$18:B$20,2,0)</f>
        <v>neodkladné</v>
      </c>
      <c r="L2354" s="1" t="s">
        <v>21</v>
      </c>
      <c r="M2354" s="1" t="s">
        <v>22</v>
      </c>
      <c r="N2354" s="1" t="s">
        <v>23</v>
      </c>
      <c r="O2354">
        <f t="shared" si="108"/>
        <v>6</v>
      </c>
      <c r="P2354" t="str">
        <f t="shared" si="109"/>
        <v>ANO</v>
      </c>
      <c r="Q2354" s="4" t="str">
        <f>IFERROR(VLOOKUP(E2354,'Svátky 2023'!B$2:B$14,1,0),"")</f>
        <v/>
      </c>
      <c r="R2354" t="str">
        <f t="shared" si="110"/>
        <v>ANO</v>
      </c>
    </row>
    <row r="2355" spans="1:18" x14ac:dyDescent="0.25">
      <c r="A2355" s="1" t="s">
        <v>7240</v>
      </c>
      <c r="B2355" s="1" t="s">
        <v>7241</v>
      </c>
      <c r="C2355" s="1" t="s">
        <v>7242</v>
      </c>
      <c r="D2355" s="1" t="s">
        <v>64</v>
      </c>
      <c r="E2355" s="4">
        <v>45038</v>
      </c>
      <c r="F2355" s="8">
        <v>0.94930555555555562</v>
      </c>
      <c r="G2355" s="4">
        <v>45041</v>
      </c>
      <c r="H2355" s="1" t="s">
        <v>1194</v>
      </c>
      <c r="I2355" s="1" t="s">
        <v>44</v>
      </c>
      <c r="J2355" s="5">
        <v>3</v>
      </c>
      <c r="K2355" s="5" t="str">
        <f>VLOOKUP(J2355,'Svátky 2023'!A$18:B$20,2,0)</f>
        <v>jiné</v>
      </c>
      <c r="L2355" s="1" t="s">
        <v>30</v>
      </c>
      <c r="M2355" s="1" t="s">
        <v>31</v>
      </c>
      <c r="N2355" s="1" t="s">
        <v>23</v>
      </c>
      <c r="O2355">
        <f t="shared" si="108"/>
        <v>6</v>
      </c>
      <c r="P2355" t="str">
        <f t="shared" si="109"/>
        <v>ANO</v>
      </c>
      <c r="Q2355" s="4" t="str">
        <f>IFERROR(VLOOKUP(E2355,'Svátky 2023'!B$2:B$14,1,0),"")</f>
        <v/>
      </c>
      <c r="R2355" t="str">
        <f t="shared" si="110"/>
        <v>ANO</v>
      </c>
    </row>
    <row r="2356" spans="1:18" x14ac:dyDescent="0.25">
      <c r="A2356" s="1" t="s">
        <v>7243</v>
      </c>
      <c r="B2356" s="1" t="s">
        <v>7244</v>
      </c>
      <c r="C2356" s="1" t="s">
        <v>7245</v>
      </c>
      <c r="D2356" s="1" t="s">
        <v>35</v>
      </c>
      <c r="E2356" s="4">
        <v>45039</v>
      </c>
      <c r="F2356" s="8">
        <v>0.66180555555555554</v>
      </c>
      <c r="G2356" s="4">
        <v>45041</v>
      </c>
      <c r="H2356" s="1" t="s">
        <v>484</v>
      </c>
      <c r="I2356" s="1" t="s">
        <v>151</v>
      </c>
      <c r="J2356" s="5">
        <v>2</v>
      </c>
      <c r="K2356" s="5" t="str">
        <f>VLOOKUP(J2356,'Svátky 2023'!A$18:B$20,2,0)</f>
        <v>plánované</v>
      </c>
      <c r="L2356" s="1" t="s">
        <v>21</v>
      </c>
      <c r="M2356" s="1" t="s">
        <v>22</v>
      </c>
      <c r="N2356" s="1" t="s">
        <v>23</v>
      </c>
      <c r="O2356">
        <f t="shared" si="108"/>
        <v>7</v>
      </c>
      <c r="P2356" t="str">
        <f t="shared" si="109"/>
        <v>ANO</v>
      </c>
      <c r="Q2356" s="4" t="str">
        <f>IFERROR(VLOOKUP(E2356,'Svátky 2023'!B$2:B$14,1,0),"")</f>
        <v/>
      </c>
      <c r="R2356" t="str">
        <f t="shared" si="110"/>
        <v>ANO</v>
      </c>
    </row>
    <row r="2357" spans="1:18" x14ac:dyDescent="0.25">
      <c r="A2357" s="1" t="s">
        <v>7246</v>
      </c>
      <c r="B2357" s="1" t="s">
        <v>7247</v>
      </c>
      <c r="C2357" s="1" t="s">
        <v>7248</v>
      </c>
      <c r="D2357" s="1" t="s">
        <v>48</v>
      </c>
      <c r="E2357" s="4">
        <v>45039</v>
      </c>
      <c r="F2357" s="8">
        <v>0.6743055555555556</v>
      </c>
      <c r="G2357" s="4">
        <v>45041</v>
      </c>
      <c r="H2357" s="1" t="s">
        <v>756</v>
      </c>
      <c r="I2357" s="1" t="s">
        <v>51</v>
      </c>
      <c r="J2357" s="5">
        <v>2</v>
      </c>
      <c r="K2357" s="5" t="str">
        <f>VLOOKUP(J2357,'Svátky 2023'!A$18:B$20,2,0)</f>
        <v>plánované</v>
      </c>
      <c r="L2357" s="1" t="s">
        <v>21</v>
      </c>
      <c r="M2357" s="1" t="s">
        <v>22</v>
      </c>
      <c r="N2357" s="1" t="s">
        <v>23</v>
      </c>
      <c r="O2357">
        <f t="shared" si="108"/>
        <v>7</v>
      </c>
      <c r="P2357" t="str">
        <f t="shared" si="109"/>
        <v>ANO</v>
      </c>
      <c r="Q2357" s="4" t="str">
        <f>IFERROR(VLOOKUP(E2357,'Svátky 2023'!B$2:B$14,1,0),"")</f>
        <v/>
      </c>
      <c r="R2357" t="str">
        <f t="shared" si="110"/>
        <v>ANO</v>
      </c>
    </row>
    <row r="2358" spans="1:18" x14ac:dyDescent="0.25">
      <c r="A2358" s="1" t="s">
        <v>7249</v>
      </c>
      <c r="B2358" s="1" t="s">
        <v>7250</v>
      </c>
      <c r="C2358" s="1" t="s">
        <v>7251</v>
      </c>
      <c r="D2358" s="1" t="s">
        <v>35</v>
      </c>
      <c r="E2358" s="4">
        <v>45039</v>
      </c>
      <c r="F2358" s="8">
        <v>0.68263888888888891</v>
      </c>
      <c r="G2358" s="4">
        <v>45041</v>
      </c>
      <c r="H2358" s="1" t="s">
        <v>1274</v>
      </c>
      <c r="I2358" s="1" t="s">
        <v>51</v>
      </c>
      <c r="J2358" s="5">
        <v>2</v>
      </c>
      <c r="K2358" s="5" t="str">
        <f>VLOOKUP(J2358,'Svátky 2023'!A$18:B$20,2,0)</f>
        <v>plánované</v>
      </c>
      <c r="L2358" s="1" t="s">
        <v>21</v>
      </c>
      <c r="M2358" s="1" t="s">
        <v>22</v>
      </c>
      <c r="N2358" s="1" t="s">
        <v>23</v>
      </c>
      <c r="O2358">
        <f t="shared" si="108"/>
        <v>7</v>
      </c>
      <c r="P2358" t="str">
        <f t="shared" si="109"/>
        <v>ANO</v>
      </c>
      <c r="Q2358" s="4" t="str">
        <f>IFERROR(VLOOKUP(E2358,'Svátky 2023'!B$2:B$14,1,0),"")</f>
        <v/>
      </c>
      <c r="R2358" t="str">
        <f t="shared" si="110"/>
        <v>ANO</v>
      </c>
    </row>
    <row r="2359" spans="1:18" x14ac:dyDescent="0.25">
      <c r="A2359" s="1" t="s">
        <v>7252</v>
      </c>
      <c r="B2359" s="1" t="s">
        <v>7253</v>
      </c>
      <c r="C2359" s="1" t="s">
        <v>7254</v>
      </c>
      <c r="D2359" s="1" t="s">
        <v>35</v>
      </c>
      <c r="E2359" s="4">
        <v>45039</v>
      </c>
      <c r="F2359" s="8">
        <v>0.71458333333333324</v>
      </c>
      <c r="G2359" s="4">
        <v>45041</v>
      </c>
      <c r="H2359" s="1" t="s">
        <v>2451</v>
      </c>
      <c r="I2359" s="1" t="s">
        <v>151</v>
      </c>
      <c r="J2359" s="5">
        <v>2</v>
      </c>
      <c r="K2359" s="5" t="str">
        <f>VLOOKUP(J2359,'Svátky 2023'!A$18:B$20,2,0)</f>
        <v>plánované</v>
      </c>
      <c r="L2359" s="1" t="s">
        <v>21</v>
      </c>
      <c r="M2359" s="1" t="s">
        <v>22</v>
      </c>
      <c r="N2359" s="1" t="s">
        <v>23</v>
      </c>
      <c r="O2359">
        <f t="shared" si="108"/>
        <v>7</v>
      </c>
      <c r="P2359" t="str">
        <f t="shared" si="109"/>
        <v>ANO</v>
      </c>
      <c r="Q2359" s="4" t="str">
        <f>IFERROR(VLOOKUP(E2359,'Svátky 2023'!B$2:B$14,1,0),"")</f>
        <v/>
      </c>
      <c r="R2359" t="str">
        <f t="shared" si="110"/>
        <v>ANO</v>
      </c>
    </row>
    <row r="2360" spans="1:18" x14ac:dyDescent="0.25">
      <c r="A2360" s="1" t="s">
        <v>7255</v>
      </c>
      <c r="B2360" s="1" t="s">
        <v>7256</v>
      </c>
      <c r="C2360" s="1" t="s">
        <v>7257</v>
      </c>
      <c r="D2360" s="1" t="s">
        <v>16</v>
      </c>
      <c r="E2360" s="4">
        <v>45039</v>
      </c>
      <c r="F2360" s="8">
        <v>0.71666666666666667</v>
      </c>
      <c r="G2360" s="4">
        <v>45041</v>
      </c>
      <c r="H2360" s="1" t="s">
        <v>627</v>
      </c>
      <c r="I2360" s="1" t="s">
        <v>145</v>
      </c>
      <c r="J2360" s="5">
        <v>3</v>
      </c>
      <c r="K2360" s="5" t="str">
        <f>VLOOKUP(J2360,'Svátky 2023'!A$18:B$20,2,0)</f>
        <v>jiné</v>
      </c>
      <c r="L2360" s="1" t="s">
        <v>30</v>
      </c>
      <c r="M2360" s="1" t="s">
        <v>31</v>
      </c>
      <c r="N2360" s="1" t="s">
        <v>23</v>
      </c>
      <c r="O2360">
        <f t="shared" si="108"/>
        <v>7</v>
      </c>
      <c r="P2360" t="str">
        <f t="shared" si="109"/>
        <v>ANO</v>
      </c>
      <c r="Q2360" s="4" t="str">
        <f>IFERROR(VLOOKUP(E2360,'Svátky 2023'!B$2:B$14,1,0),"")</f>
        <v/>
      </c>
      <c r="R2360" t="str">
        <f t="shared" si="110"/>
        <v>ANO</v>
      </c>
    </row>
    <row r="2361" spans="1:18" x14ac:dyDescent="0.25">
      <c r="A2361" s="1" t="s">
        <v>7258</v>
      </c>
      <c r="B2361" s="1" t="s">
        <v>7259</v>
      </c>
      <c r="C2361" s="1" t="s">
        <v>7260</v>
      </c>
      <c r="D2361" s="1" t="s">
        <v>35</v>
      </c>
      <c r="E2361" s="4">
        <v>45039</v>
      </c>
      <c r="F2361" s="8">
        <v>0.72291666666666676</v>
      </c>
      <c r="G2361" s="4">
        <v>45041</v>
      </c>
      <c r="H2361" s="1" t="s">
        <v>1888</v>
      </c>
      <c r="I2361" s="1" t="s">
        <v>151</v>
      </c>
      <c r="J2361" s="5">
        <v>2</v>
      </c>
      <c r="K2361" s="5" t="str">
        <f>VLOOKUP(J2361,'Svátky 2023'!A$18:B$20,2,0)</f>
        <v>plánované</v>
      </c>
      <c r="L2361" s="1" t="s">
        <v>21</v>
      </c>
      <c r="M2361" s="1" t="s">
        <v>22</v>
      </c>
      <c r="N2361" s="1" t="s">
        <v>23</v>
      </c>
      <c r="O2361">
        <f t="shared" si="108"/>
        <v>7</v>
      </c>
      <c r="P2361" t="str">
        <f t="shared" si="109"/>
        <v>ANO</v>
      </c>
      <c r="Q2361" s="4" t="str">
        <f>IFERROR(VLOOKUP(E2361,'Svátky 2023'!B$2:B$14,1,0),"")</f>
        <v/>
      </c>
      <c r="R2361" t="str">
        <f t="shared" si="110"/>
        <v>ANO</v>
      </c>
    </row>
    <row r="2362" spans="1:18" x14ac:dyDescent="0.25">
      <c r="A2362" s="1" t="s">
        <v>7261</v>
      </c>
      <c r="B2362" s="1" t="s">
        <v>7262</v>
      </c>
      <c r="C2362" s="1" t="s">
        <v>7263</v>
      </c>
      <c r="D2362" s="1" t="s">
        <v>35</v>
      </c>
      <c r="E2362" s="4">
        <v>45039</v>
      </c>
      <c r="F2362" s="8">
        <v>0.73472222222222217</v>
      </c>
      <c r="G2362" s="4">
        <v>45041</v>
      </c>
      <c r="H2362" s="1" t="s">
        <v>1498</v>
      </c>
      <c r="I2362" s="1" t="s">
        <v>151</v>
      </c>
      <c r="J2362" s="5">
        <v>2</v>
      </c>
      <c r="K2362" s="5" t="str">
        <f>VLOOKUP(J2362,'Svátky 2023'!A$18:B$20,2,0)</f>
        <v>plánované</v>
      </c>
      <c r="L2362" s="1" t="s">
        <v>21</v>
      </c>
      <c r="M2362" s="1" t="s">
        <v>22</v>
      </c>
      <c r="N2362" s="1" t="s">
        <v>23</v>
      </c>
      <c r="O2362">
        <f t="shared" si="108"/>
        <v>7</v>
      </c>
      <c r="P2362" t="str">
        <f t="shared" si="109"/>
        <v>ANO</v>
      </c>
      <c r="Q2362" s="4" t="str">
        <f>IFERROR(VLOOKUP(E2362,'Svátky 2023'!B$2:B$14,1,0),"")</f>
        <v/>
      </c>
      <c r="R2362" t="str">
        <f t="shared" si="110"/>
        <v>ANO</v>
      </c>
    </row>
    <row r="2363" spans="1:18" x14ac:dyDescent="0.25">
      <c r="A2363" s="1" t="s">
        <v>7264</v>
      </c>
      <c r="B2363" s="1" t="s">
        <v>7265</v>
      </c>
      <c r="C2363" s="1" t="s">
        <v>7266</v>
      </c>
      <c r="D2363" s="1" t="s">
        <v>35</v>
      </c>
      <c r="E2363" s="4">
        <v>45039</v>
      </c>
      <c r="F2363" s="8">
        <v>0.73888888888888893</v>
      </c>
      <c r="G2363" s="4">
        <v>45041</v>
      </c>
      <c r="H2363" s="1" t="s">
        <v>756</v>
      </c>
      <c r="I2363" s="1" t="s">
        <v>145</v>
      </c>
      <c r="J2363" s="5">
        <v>3</v>
      </c>
      <c r="K2363" s="5" t="str">
        <f>VLOOKUP(J2363,'Svátky 2023'!A$18:B$20,2,0)</f>
        <v>jiné</v>
      </c>
      <c r="L2363" s="1" t="s">
        <v>30</v>
      </c>
      <c r="M2363" s="1" t="s">
        <v>31</v>
      </c>
      <c r="N2363" s="1" t="s">
        <v>23</v>
      </c>
      <c r="O2363">
        <f t="shared" si="108"/>
        <v>7</v>
      </c>
      <c r="P2363" t="str">
        <f t="shared" si="109"/>
        <v>ANO</v>
      </c>
      <c r="Q2363" s="4" t="str">
        <f>IFERROR(VLOOKUP(E2363,'Svátky 2023'!B$2:B$14,1,0),"")</f>
        <v/>
      </c>
      <c r="R2363" t="str">
        <f t="shared" si="110"/>
        <v>ANO</v>
      </c>
    </row>
    <row r="2364" spans="1:18" x14ac:dyDescent="0.25">
      <c r="A2364" s="1" t="s">
        <v>7267</v>
      </c>
      <c r="B2364" s="1" t="s">
        <v>7268</v>
      </c>
      <c r="C2364" s="1" t="s">
        <v>7269</v>
      </c>
      <c r="D2364" s="1" t="s">
        <v>48</v>
      </c>
      <c r="E2364" s="4">
        <v>45039</v>
      </c>
      <c r="F2364" s="8">
        <v>0.74513888888888891</v>
      </c>
      <c r="G2364" s="4">
        <v>45041</v>
      </c>
      <c r="H2364" s="1" t="s">
        <v>1373</v>
      </c>
      <c r="I2364" s="1" t="s">
        <v>51</v>
      </c>
      <c r="J2364" s="5">
        <v>2</v>
      </c>
      <c r="K2364" s="5" t="str">
        <f>VLOOKUP(J2364,'Svátky 2023'!A$18:B$20,2,0)</f>
        <v>plánované</v>
      </c>
      <c r="L2364" s="1" t="s">
        <v>21</v>
      </c>
      <c r="M2364" s="1" t="s">
        <v>22</v>
      </c>
      <c r="N2364" s="1" t="s">
        <v>23</v>
      </c>
      <c r="O2364">
        <f t="shared" si="108"/>
        <v>7</v>
      </c>
      <c r="P2364" t="str">
        <f t="shared" si="109"/>
        <v>ANO</v>
      </c>
      <c r="Q2364" s="4" t="str">
        <f>IFERROR(VLOOKUP(E2364,'Svátky 2023'!B$2:B$14,1,0),"")</f>
        <v/>
      </c>
      <c r="R2364" t="str">
        <f t="shared" si="110"/>
        <v>ANO</v>
      </c>
    </row>
    <row r="2365" spans="1:18" x14ac:dyDescent="0.25">
      <c r="A2365" s="1" t="s">
        <v>7270</v>
      </c>
      <c r="B2365" s="1" t="s">
        <v>7271</v>
      </c>
      <c r="C2365" s="1" t="s">
        <v>7272</v>
      </c>
      <c r="D2365" s="1" t="s">
        <v>16</v>
      </c>
      <c r="E2365" s="4">
        <v>45039</v>
      </c>
      <c r="F2365" s="8">
        <v>0.75694444444444453</v>
      </c>
      <c r="G2365" s="4">
        <v>45041</v>
      </c>
      <c r="H2365" s="1" t="s">
        <v>523</v>
      </c>
      <c r="I2365" s="1" t="s">
        <v>151</v>
      </c>
      <c r="J2365" s="5">
        <v>2</v>
      </c>
      <c r="K2365" s="5" t="str">
        <f>VLOOKUP(J2365,'Svátky 2023'!A$18:B$20,2,0)</f>
        <v>plánované</v>
      </c>
      <c r="L2365" s="1" t="s">
        <v>21</v>
      </c>
      <c r="M2365" s="1" t="s">
        <v>22</v>
      </c>
      <c r="N2365" s="1" t="s">
        <v>23</v>
      </c>
      <c r="O2365">
        <f t="shared" si="108"/>
        <v>7</v>
      </c>
      <c r="P2365" t="str">
        <f t="shared" si="109"/>
        <v>ANO</v>
      </c>
      <c r="Q2365" s="4" t="str">
        <f>IFERROR(VLOOKUP(E2365,'Svátky 2023'!B$2:B$14,1,0),"")</f>
        <v/>
      </c>
      <c r="R2365" t="str">
        <f t="shared" si="110"/>
        <v>ANO</v>
      </c>
    </row>
    <row r="2366" spans="1:18" x14ac:dyDescent="0.25">
      <c r="A2366" s="1" t="s">
        <v>7273</v>
      </c>
      <c r="B2366" s="1" t="s">
        <v>7274</v>
      </c>
      <c r="C2366" s="1" t="s">
        <v>7275</v>
      </c>
      <c r="D2366" s="1" t="s">
        <v>35</v>
      </c>
      <c r="E2366" s="4">
        <v>45039</v>
      </c>
      <c r="F2366" s="8">
        <v>0.76944444444444438</v>
      </c>
      <c r="G2366" s="4">
        <v>45041</v>
      </c>
      <c r="H2366" s="1" t="s">
        <v>1100</v>
      </c>
      <c r="I2366" s="1" t="s">
        <v>51</v>
      </c>
      <c r="J2366" s="5">
        <v>2</v>
      </c>
      <c r="K2366" s="5" t="str">
        <f>VLOOKUP(J2366,'Svátky 2023'!A$18:B$20,2,0)</f>
        <v>plánované</v>
      </c>
      <c r="L2366" s="1" t="s">
        <v>21</v>
      </c>
      <c r="M2366" s="1" t="s">
        <v>22</v>
      </c>
      <c r="N2366" s="1" t="s">
        <v>23</v>
      </c>
      <c r="O2366">
        <f t="shared" si="108"/>
        <v>7</v>
      </c>
      <c r="P2366" t="str">
        <f t="shared" si="109"/>
        <v>ANO</v>
      </c>
      <c r="Q2366" s="4" t="str">
        <f>IFERROR(VLOOKUP(E2366,'Svátky 2023'!B$2:B$14,1,0),"")</f>
        <v/>
      </c>
      <c r="R2366" t="str">
        <f t="shared" si="110"/>
        <v>ANO</v>
      </c>
    </row>
    <row r="2367" spans="1:18" x14ac:dyDescent="0.25">
      <c r="A2367" s="1" t="s">
        <v>7276</v>
      </c>
      <c r="B2367" s="1" t="s">
        <v>7277</v>
      </c>
      <c r="C2367" s="1" t="s">
        <v>7278</v>
      </c>
      <c r="D2367" s="1" t="s">
        <v>64</v>
      </c>
      <c r="E2367" s="4">
        <v>45039</v>
      </c>
      <c r="F2367" s="8">
        <v>0.90069444444444446</v>
      </c>
      <c r="G2367" s="4">
        <v>45041</v>
      </c>
      <c r="H2367" s="1" t="s">
        <v>1346</v>
      </c>
      <c r="I2367" s="1" t="s">
        <v>38</v>
      </c>
      <c r="J2367" s="5">
        <v>3</v>
      </c>
      <c r="K2367" s="5" t="str">
        <f>VLOOKUP(J2367,'Svátky 2023'!A$18:B$20,2,0)</f>
        <v>jiné</v>
      </c>
      <c r="L2367" s="1" t="s">
        <v>30</v>
      </c>
      <c r="M2367" s="1" t="s">
        <v>22</v>
      </c>
      <c r="N2367" s="1" t="s">
        <v>23</v>
      </c>
      <c r="O2367">
        <f t="shared" si="108"/>
        <v>7</v>
      </c>
      <c r="P2367" t="str">
        <f t="shared" si="109"/>
        <v>ANO</v>
      </c>
      <c r="Q2367" s="4" t="str">
        <f>IFERROR(VLOOKUP(E2367,'Svátky 2023'!B$2:B$14,1,0),"")</f>
        <v/>
      </c>
      <c r="R2367" t="str">
        <f t="shared" si="110"/>
        <v>ANO</v>
      </c>
    </row>
    <row r="2368" spans="1:18" x14ac:dyDescent="0.25">
      <c r="A2368" s="1" t="s">
        <v>7279</v>
      </c>
      <c r="B2368" s="1" t="s">
        <v>7280</v>
      </c>
      <c r="C2368" s="1" t="s">
        <v>7281</v>
      </c>
      <c r="D2368" s="1" t="s">
        <v>64</v>
      </c>
      <c r="E2368" s="4">
        <v>45039</v>
      </c>
      <c r="F2368" s="8">
        <v>0.90069444444444446</v>
      </c>
      <c r="G2368" s="4">
        <v>45041</v>
      </c>
      <c r="H2368" s="1" t="s">
        <v>783</v>
      </c>
      <c r="I2368" s="1" t="s">
        <v>44</v>
      </c>
      <c r="J2368" s="5">
        <v>3</v>
      </c>
      <c r="K2368" s="5" t="str">
        <f>VLOOKUP(J2368,'Svátky 2023'!A$18:B$20,2,0)</f>
        <v>jiné</v>
      </c>
      <c r="L2368" s="1" t="s">
        <v>30</v>
      </c>
      <c r="M2368" s="1" t="s">
        <v>31</v>
      </c>
      <c r="N2368" s="1" t="s">
        <v>23</v>
      </c>
      <c r="O2368">
        <f t="shared" si="108"/>
        <v>7</v>
      </c>
      <c r="P2368" t="str">
        <f t="shared" si="109"/>
        <v>ANO</v>
      </c>
      <c r="Q2368" s="4" t="str">
        <f>IFERROR(VLOOKUP(E2368,'Svátky 2023'!B$2:B$14,1,0),"")</f>
        <v/>
      </c>
      <c r="R2368" t="str">
        <f t="shared" si="110"/>
        <v>ANO</v>
      </c>
    </row>
    <row r="2369" spans="1:18" x14ac:dyDescent="0.25">
      <c r="A2369" s="1" t="s">
        <v>7282</v>
      </c>
      <c r="B2369" s="1" t="s">
        <v>7283</v>
      </c>
      <c r="C2369" s="1" t="s">
        <v>7284</v>
      </c>
      <c r="D2369" s="1" t="s">
        <v>64</v>
      </c>
      <c r="E2369" s="4">
        <v>45040</v>
      </c>
      <c r="F2369" s="8">
        <v>0.43611111111111112</v>
      </c>
      <c r="G2369" s="4">
        <v>45041</v>
      </c>
      <c r="H2369" s="1" t="s">
        <v>1085</v>
      </c>
      <c r="I2369" s="1" t="s">
        <v>51</v>
      </c>
      <c r="J2369" s="5">
        <v>2</v>
      </c>
      <c r="K2369" s="5" t="str">
        <f>VLOOKUP(J2369,'Svátky 2023'!A$18:B$20,2,0)</f>
        <v>plánované</v>
      </c>
      <c r="L2369" s="1" t="s">
        <v>21</v>
      </c>
      <c r="M2369" s="1" t="s">
        <v>22</v>
      </c>
      <c r="N2369" s="1" t="s">
        <v>23</v>
      </c>
      <c r="O2369">
        <f t="shared" si="108"/>
        <v>1</v>
      </c>
      <c r="P2369" t="str">
        <f t="shared" si="109"/>
        <v>NE</v>
      </c>
      <c r="Q2369" s="4" t="str">
        <f>IFERROR(VLOOKUP(E2369,'Svátky 2023'!B$2:B$14,1,0),"")</f>
        <v/>
      </c>
      <c r="R2369" t="str">
        <f t="shared" si="110"/>
        <v/>
      </c>
    </row>
    <row r="2370" spans="1:18" x14ac:dyDescent="0.25">
      <c r="A2370" s="1" t="s">
        <v>7285</v>
      </c>
      <c r="B2370" s="1" t="s">
        <v>7286</v>
      </c>
      <c r="C2370" s="1" t="s">
        <v>7287</v>
      </c>
      <c r="D2370" s="1" t="s">
        <v>48</v>
      </c>
      <c r="E2370" s="4">
        <v>45040</v>
      </c>
      <c r="F2370" s="8">
        <v>0.7006944444444444</v>
      </c>
      <c r="G2370" s="4">
        <v>45041</v>
      </c>
      <c r="H2370" s="1" t="s">
        <v>134</v>
      </c>
      <c r="I2370" s="1" t="s">
        <v>120</v>
      </c>
      <c r="J2370" s="5">
        <v>3</v>
      </c>
      <c r="K2370" s="5" t="str">
        <f>VLOOKUP(J2370,'Svátky 2023'!A$18:B$20,2,0)</f>
        <v>jiné</v>
      </c>
      <c r="L2370" s="1" t="s">
        <v>30</v>
      </c>
      <c r="M2370" s="1" t="s">
        <v>31</v>
      </c>
      <c r="N2370" s="1" t="s">
        <v>23</v>
      </c>
      <c r="O2370">
        <f t="shared" si="108"/>
        <v>1</v>
      </c>
      <c r="P2370" t="str">
        <f t="shared" si="109"/>
        <v>ANO</v>
      </c>
      <c r="Q2370" s="4" t="str">
        <f>IFERROR(VLOOKUP(E2370,'Svátky 2023'!B$2:B$14,1,0),"")</f>
        <v/>
      </c>
      <c r="R2370" t="str">
        <f t="shared" si="110"/>
        <v>ANO</v>
      </c>
    </row>
    <row r="2371" spans="1:18" x14ac:dyDescent="0.25">
      <c r="A2371" s="1" t="s">
        <v>7289</v>
      </c>
      <c r="B2371" s="1" t="s">
        <v>7290</v>
      </c>
      <c r="C2371" s="1" t="s">
        <v>7291</v>
      </c>
      <c r="D2371" s="1" t="s">
        <v>48</v>
      </c>
      <c r="E2371" s="4">
        <v>45040</v>
      </c>
      <c r="F2371" s="8">
        <v>0.8520833333333333</v>
      </c>
      <c r="G2371" s="4">
        <v>45041</v>
      </c>
      <c r="H2371" s="1" t="s">
        <v>1378</v>
      </c>
      <c r="I2371" s="1" t="s">
        <v>51</v>
      </c>
      <c r="J2371" s="5">
        <v>1</v>
      </c>
      <c r="K2371" s="5" t="str">
        <f>VLOOKUP(J2371,'Svátky 2023'!A$18:B$20,2,0)</f>
        <v>neodkladné</v>
      </c>
      <c r="L2371" s="1" t="s">
        <v>21</v>
      </c>
      <c r="M2371" s="1" t="s">
        <v>20</v>
      </c>
      <c r="N2371" s="1" t="s">
        <v>23</v>
      </c>
      <c r="O2371">
        <f t="shared" ref="O2371:O2434" si="111">WEEKDAY(E2371,2)</f>
        <v>1</v>
      </c>
      <c r="P2371" t="str">
        <f t="shared" ref="P2371:P2434" si="112">IF(F2371&gt;V$1,"ANO",IF(F2371&lt;X$1,"ANO","NE"))</f>
        <v>ANO</v>
      </c>
      <c r="Q2371" s="4" t="str">
        <f>IFERROR(VLOOKUP(E2371,'Svátky 2023'!B$2:B$14,1,0),"")</f>
        <v/>
      </c>
      <c r="R2371" t="str">
        <f t="shared" ref="R2371:R2434" si="113">IF(OR(O2371&gt;5,P2371="ANO",Q2371&lt;&gt;""),"ANO","")</f>
        <v>ANO</v>
      </c>
    </row>
    <row r="2372" spans="1:18" x14ac:dyDescent="0.25">
      <c r="A2372" s="1" t="s">
        <v>7292</v>
      </c>
      <c r="B2372" s="1" t="s">
        <v>7293</v>
      </c>
      <c r="C2372" s="1" t="s">
        <v>7294</v>
      </c>
      <c r="D2372" s="1" t="s">
        <v>48</v>
      </c>
      <c r="E2372" s="4">
        <v>45040</v>
      </c>
      <c r="F2372" s="8">
        <v>0.85902777777777783</v>
      </c>
      <c r="G2372" s="4">
        <v>45041</v>
      </c>
      <c r="H2372" s="1" t="s">
        <v>66</v>
      </c>
      <c r="I2372" s="1" t="s">
        <v>120</v>
      </c>
      <c r="J2372" s="5">
        <v>3</v>
      </c>
      <c r="K2372" s="5" t="str">
        <f>VLOOKUP(J2372,'Svátky 2023'!A$18:B$20,2,0)</f>
        <v>jiné</v>
      </c>
      <c r="L2372" s="1" t="s">
        <v>20</v>
      </c>
      <c r="M2372" s="1" t="s">
        <v>31</v>
      </c>
      <c r="N2372" s="1" t="s">
        <v>23</v>
      </c>
      <c r="O2372">
        <f t="shared" si="111"/>
        <v>1</v>
      </c>
      <c r="P2372" t="str">
        <f t="shared" si="112"/>
        <v>ANO</v>
      </c>
      <c r="Q2372" s="4" t="str">
        <f>IFERROR(VLOOKUP(E2372,'Svátky 2023'!B$2:B$14,1,0),"")</f>
        <v/>
      </c>
      <c r="R2372" t="str">
        <f t="shared" si="113"/>
        <v>ANO</v>
      </c>
    </row>
    <row r="2373" spans="1:18" x14ac:dyDescent="0.25">
      <c r="A2373" s="1" t="s">
        <v>7296</v>
      </c>
      <c r="B2373" s="1" t="s">
        <v>7297</v>
      </c>
      <c r="C2373" s="1" t="s">
        <v>7298</v>
      </c>
      <c r="D2373" s="1" t="s">
        <v>64</v>
      </c>
      <c r="E2373" s="4">
        <v>45040</v>
      </c>
      <c r="F2373" s="8">
        <v>0.89166666666666661</v>
      </c>
      <c r="G2373" s="4">
        <v>45041</v>
      </c>
      <c r="H2373" s="1" t="s">
        <v>1081</v>
      </c>
      <c r="I2373" s="1" t="s">
        <v>151</v>
      </c>
      <c r="J2373" s="5">
        <v>1</v>
      </c>
      <c r="K2373" s="5" t="str">
        <f>VLOOKUP(J2373,'Svátky 2023'!A$18:B$20,2,0)</f>
        <v>neodkladné</v>
      </c>
      <c r="L2373" s="1" t="s">
        <v>21</v>
      </c>
      <c r="M2373" s="1" t="s">
        <v>20</v>
      </c>
      <c r="N2373" s="1" t="s">
        <v>23</v>
      </c>
      <c r="O2373">
        <f t="shared" si="111"/>
        <v>1</v>
      </c>
      <c r="P2373" t="str">
        <f t="shared" si="112"/>
        <v>ANO</v>
      </c>
      <c r="Q2373" s="4" t="str">
        <f>IFERROR(VLOOKUP(E2373,'Svátky 2023'!B$2:B$14,1,0),"")</f>
        <v/>
      </c>
      <c r="R2373" t="str">
        <f t="shared" si="113"/>
        <v>ANO</v>
      </c>
    </row>
    <row r="2374" spans="1:18" x14ac:dyDescent="0.25">
      <c r="A2374" s="1" t="s">
        <v>7299</v>
      </c>
      <c r="B2374" s="1" t="s">
        <v>7300</v>
      </c>
      <c r="C2374" s="1" t="s">
        <v>7301</v>
      </c>
      <c r="D2374" s="1" t="s">
        <v>64</v>
      </c>
      <c r="E2374" s="4">
        <v>45040</v>
      </c>
      <c r="F2374" s="8">
        <v>0.98541666666666661</v>
      </c>
      <c r="G2374" s="4">
        <v>45041</v>
      </c>
      <c r="H2374" s="1" t="s">
        <v>85</v>
      </c>
      <c r="I2374" s="1" t="s">
        <v>19</v>
      </c>
      <c r="J2374" s="5">
        <v>1</v>
      </c>
      <c r="K2374" s="5" t="str">
        <f>VLOOKUP(J2374,'Svátky 2023'!A$18:B$20,2,0)</f>
        <v>neodkladné</v>
      </c>
      <c r="L2374" s="1" t="s">
        <v>31</v>
      </c>
      <c r="M2374" s="1" t="s">
        <v>22</v>
      </c>
      <c r="N2374" s="1" t="s">
        <v>23</v>
      </c>
      <c r="O2374">
        <f t="shared" si="111"/>
        <v>1</v>
      </c>
      <c r="P2374" t="str">
        <f t="shared" si="112"/>
        <v>ANO</v>
      </c>
      <c r="Q2374" s="4" t="str">
        <f>IFERROR(VLOOKUP(E2374,'Svátky 2023'!B$2:B$14,1,0),"")</f>
        <v/>
      </c>
      <c r="R2374" t="str">
        <f t="shared" si="113"/>
        <v>ANO</v>
      </c>
    </row>
    <row r="2375" spans="1:18" x14ac:dyDescent="0.25">
      <c r="A2375" s="1" t="s">
        <v>7303</v>
      </c>
      <c r="B2375" s="1" t="s">
        <v>7304</v>
      </c>
      <c r="C2375" s="1" t="s">
        <v>7305</v>
      </c>
      <c r="D2375" s="1" t="s">
        <v>64</v>
      </c>
      <c r="E2375" s="4">
        <v>45040</v>
      </c>
      <c r="F2375" s="8">
        <v>0.99513888888888891</v>
      </c>
      <c r="G2375" s="4">
        <v>45041</v>
      </c>
      <c r="H2375" s="1" t="s">
        <v>56</v>
      </c>
      <c r="I2375" s="1" t="s">
        <v>29</v>
      </c>
      <c r="J2375" s="5">
        <v>3</v>
      </c>
      <c r="K2375" s="5" t="str">
        <f>VLOOKUP(J2375,'Svátky 2023'!A$18:B$20,2,0)</f>
        <v>jiné</v>
      </c>
      <c r="L2375" s="1" t="s">
        <v>21</v>
      </c>
      <c r="M2375" s="1" t="s">
        <v>31</v>
      </c>
      <c r="N2375" s="1" t="s">
        <v>23</v>
      </c>
      <c r="O2375">
        <f t="shared" si="111"/>
        <v>1</v>
      </c>
      <c r="P2375" t="str">
        <f t="shared" si="112"/>
        <v>ANO</v>
      </c>
      <c r="Q2375" s="4" t="str">
        <f>IFERROR(VLOOKUP(E2375,'Svátky 2023'!B$2:B$14,1,0),"")</f>
        <v/>
      </c>
      <c r="R2375" t="str">
        <f t="shared" si="113"/>
        <v>ANO</v>
      </c>
    </row>
    <row r="2376" spans="1:18" x14ac:dyDescent="0.25">
      <c r="A2376" s="1" t="s">
        <v>7306</v>
      </c>
      <c r="B2376" s="1" t="s">
        <v>7307</v>
      </c>
      <c r="C2376" s="1" t="s">
        <v>7308</v>
      </c>
      <c r="D2376" s="1" t="s">
        <v>35</v>
      </c>
      <c r="E2376" s="4">
        <v>45041</v>
      </c>
      <c r="F2376" s="8">
        <v>4.9999999999999996E-2</v>
      </c>
      <c r="G2376" s="4">
        <v>45041</v>
      </c>
      <c r="H2376" s="1" t="s">
        <v>1385</v>
      </c>
      <c r="I2376" s="1" t="s">
        <v>38</v>
      </c>
      <c r="J2376" s="5">
        <v>1</v>
      </c>
      <c r="K2376" s="5" t="str">
        <f>VLOOKUP(J2376,'Svátky 2023'!A$18:B$20,2,0)</f>
        <v>neodkladné</v>
      </c>
      <c r="L2376" s="1" t="s">
        <v>22</v>
      </c>
      <c r="M2376" s="1" t="s">
        <v>20</v>
      </c>
      <c r="N2376" s="1" t="s">
        <v>23</v>
      </c>
      <c r="O2376">
        <f t="shared" si="111"/>
        <v>2</v>
      </c>
      <c r="P2376" t="str">
        <f t="shared" si="112"/>
        <v>ANO</v>
      </c>
      <c r="Q2376" s="4" t="str">
        <f>IFERROR(VLOOKUP(E2376,'Svátky 2023'!B$2:B$14,1,0),"")</f>
        <v/>
      </c>
      <c r="R2376" t="str">
        <f t="shared" si="113"/>
        <v>ANO</v>
      </c>
    </row>
    <row r="2377" spans="1:18" x14ac:dyDescent="0.25">
      <c r="A2377" s="1" t="s">
        <v>7309</v>
      </c>
      <c r="B2377" s="1" t="s">
        <v>7310</v>
      </c>
      <c r="C2377" s="1" t="s">
        <v>7311</v>
      </c>
      <c r="D2377" s="1" t="s">
        <v>64</v>
      </c>
      <c r="E2377" s="4">
        <v>45041</v>
      </c>
      <c r="F2377" s="8">
        <v>0.57013888888888886</v>
      </c>
      <c r="G2377" s="4">
        <v>45042</v>
      </c>
      <c r="H2377" s="1" t="s">
        <v>2988</v>
      </c>
      <c r="I2377" s="1" t="s">
        <v>51</v>
      </c>
      <c r="J2377" s="5">
        <v>3</v>
      </c>
      <c r="K2377" s="5" t="str">
        <f>VLOOKUP(J2377,'Svátky 2023'!A$18:B$20,2,0)</f>
        <v>jiné</v>
      </c>
      <c r="L2377" s="1" t="s">
        <v>23</v>
      </c>
      <c r="M2377" s="1" t="s">
        <v>22</v>
      </c>
      <c r="N2377" s="1" t="s">
        <v>23</v>
      </c>
      <c r="O2377">
        <f t="shared" si="111"/>
        <v>2</v>
      </c>
      <c r="P2377" t="str">
        <f t="shared" si="112"/>
        <v>NE</v>
      </c>
      <c r="Q2377" s="4" t="str">
        <f>IFERROR(VLOOKUP(E2377,'Svátky 2023'!B$2:B$14,1,0),"")</f>
        <v/>
      </c>
      <c r="R2377" t="str">
        <f t="shared" si="113"/>
        <v/>
      </c>
    </row>
    <row r="2378" spans="1:18" x14ac:dyDescent="0.25">
      <c r="A2378" s="1" t="s">
        <v>7312</v>
      </c>
      <c r="B2378" s="1" t="s">
        <v>7313</v>
      </c>
      <c r="C2378" s="1" t="s">
        <v>7314</v>
      </c>
      <c r="D2378" s="1" t="s">
        <v>35</v>
      </c>
      <c r="E2378" s="4">
        <v>45028</v>
      </c>
      <c r="F2378" s="8">
        <v>0.39374999999999999</v>
      </c>
      <c r="G2378" s="4">
        <v>45042</v>
      </c>
      <c r="H2378" s="1" t="s">
        <v>7315</v>
      </c>
      <c r="I2378" s="1" t="s">
        <v>151</v>
      </c>
      <c r="J2378" s="5">
        <v>3</v>
      </c>
      <c r="K2378" s="5" t="str">
        <f>VLOOKUP(J2378,'Svátky 2023'!A$18:B$20,2,0)</f>
        <v>jiné</v>
      </c>
      <c r="L2378" s="1" t="s">
        <v>21</v>
      </c>
      <c r="M2378" s="1" t="s">
        <v>31</v>
      </c>
      <c r="N2378" s="1" t="s">
        <v>23</v>
      </c>
      <c r="O2378">
        <f t="shared" si="111"/>
        <v>3</v>
      </c>
      <c r="P2378" t="str">
        <f t="shared" si="112"/>
        <v>NE</v>
      </c>
      <c r="Q2378" s="4" t="str">
        <f>IFERROR(VLOOKUP(E2378,'Svátky 2023'!B$2:B$14,1,0),"")</f>
        <v/>
      </c>
      <c r="R2378" t="str">
        <f t="shared" si="113"/>
        <v/>
      </c>
    </row>
    <row r="2379" spans="1:18" x14ac:dyDescent="0.25">
      <c r="A2379" s="1" t="s">
        <v>7316</v>
      </c>
      <c r="B2379" s="1" t="s">
        <v>7317</v>
      </c>
      <c r="C2379" s="1" t="s">
        <v>7318</v>
      </c>
      <c r="D2379" s="1" t="s">
        <v>35</v>
      </c>
      <c r="E2379" s="4">
        <v>45028</v>
      </c>
      <c r="F2379" s="8">
        <v>0.51250000000000007</v>
      </c>
      <c r="G2379" s="4">
        <v>45042</v>
      </c>
      <c r="H2379" s="1" t="s">
        <v>3286</v>
      </c>
      <c r="I2379" s="1" t="s">
        <v>145</v>
      </c>
      <c r="J2379" s="5">
        <v>3</v>
      </c>
      <c r="K2379" s="5" t="str">
        <f>VLOOKUP(J2379,'Svátky 2023'!A$18:B$20,2,0)</f>
        <v>jiné</v>
      </c>
      <c r="L2379" s="1" t="s">
        <v>30</v>
      </c>
      <c r="M2379" s="1" t="s">
        <v>31</v>
      </c>
      <c r="N2379" s="1" t="s">
        <v>23</v>
      </c>
      <c r="O2379">
        <f t="shared" si="111"/>
        <v>3</v>
      </c>
      <c r="P2379" t="str">
        <f t="shared" si="112"/>
        <v>NE</v>
      </c>
      <c r="Q2379" s="4" t="str">
        <f>IFERROR(VLOOKUP(E2379,'Svátky 2023'!B$2:B$14,1,0),"")</f>
        <v/>
      </c>
      <c r="R2379" t="str">
        <f t="shared" si="113"/>
        <v/>
      </c>
    </row>
    <row r="2380" spans="1:18" x14ac:dyDescent="0.25">
      <c r="A2380" s="1" t="s">
        <v>7319</v>
      </c>
      <c r="B2380" s="1" t="s">
        <v>7320</v>
      </c>
      <c r="C2380" s="1" t="s">
        <v>7321</v>
      </c>
      <c r="D2380" s="1" t="s">
        <v>35</v>
      </c>
      <c r="E2380" s="4">
        <v>45028</v>
      </c>
      <c r="F2380" s="8">
        <v>0.52500000000000002</v>
      </c>
      <c r="G2380" s="4">
        <v>45042</v>
      </c>
      <c r="H2380" s="1" t="s">
        <v>415</v>
      </c>
      <c r="I2380" s="1" t="s">
        <v>19</v>
      </c>
      <c r="J2380" s="5">
        <v>1</v>
      </c>
      <c r="K2380" s="5" t="str">
        <f>VLOOKUP(J2380,'Svátky 2023'!A$18:B$20,2,0)</f>
        <v>neodkladné</v>
      </c>
      <c r="L2380" s="1" t="s">
        <v>21</v>
      </c>
      <c r="M2380" s="1" t="s">
        <v>22</v>
      </c>
      <c r="N2380" s="1" t="s">
        <v>23</v>
      </c>
      <c r="O2380">
        <f t="shared" si="111"/>
        <v>3</v>
      </c>
      <c r="P2380" t="str">
        <f t="shared" si="112"/>
        <v>NE</v>
      </c>
      <c r="Q2380" s="4" t="str">
        <f>IFERROR(VLOOKUP(E2380,'Svátky 2023'!B$2:B$14,1,0),"")</f>
        <v/>
      </c>
      <c r="R2380" t="str">
        <f t="shared" si="113"/>
        <v/>
      </c>
    </row>
    <row r="2381" spans="1:18" x14ac:dyDescent="0.25">
      <c r="A2381" s="1" t="s">
        <v>7322</v>
      </c>
      <c r="B2381" s="1" t="s">
        <v>7323</v>
      </c>
      <c r="C2381" s="1" t="s">
        <v>7324</v>
      </c>
      <c r="D2381" s="1" t="s">
        <v>35</v>
      </c>
      <c r="E2381" s="4">
        <v>45039</v>
      </c>
      <c r="F2381" s="8">
        <v>0.69652777777777775</v>
      </c>
      <c r="G2381" s="4">
        <v>45042</v>
      </c>
      <c r="H2381" s="1" t="s">
        <v>702</v>
      </c>
      <c r="I2381" s="1" t="s">
        <v>151</v>
      </c>
      <c r="J2381" s="5">
        <v>2</v>
      </c>
      <c r="K2381" s="5" t="str">
        <f>VLOOKUP(J2381,'Svátky 2023'!A$18:B$20,2,0)</f>
        <v>plánované</v>
      </c>
      <c r="L2381" s="1" t="s">
        <v>21</v>
      </c>
      <c r="M2381" s="1" t="s">
        <v>22</v>
      </c>
      <c r="N2381" s="1" t="s">
        <v>23</v>
      </c>
      <c r="O2381">
        <f t="shared" si="111"/>
        <v>7</v>
      </c>
      <c r="P2381" t="str">
        <f t="shared" si="112"/>
        <v>ANO</v>
      </c>
      <c r="Q2381" s="4" t="str">
        <f>IFERROR(VLOOKUP(E2381,'Svátky 2023'!B$2:B$14,1,0),"")</f>
        <v/>
      </c>
      <c r="R2381" t="str">
        <f t="shared" si="113"/>
        <v>ANO</v>
      </c>
    </row>
    <row r="2382" spans="1:18" x14ac:dyDescent="0.25">
      <c r="A2382" s="1" t="s">
        <v>7325</v>
      </c>
      <c r="B2382" s="1" t="s">
        <v>7326</v>
      </c>
      <c r="C2382" s="1" t="s">
        <v>7327</v>
      </c>
      <c r="D2382" s="1" t="s">
        <v>35</v>
      </c>
      <c r="E2382" s="4">
        <v>45040</v>
      </c>
      <c r="F2382" s="8">
        <v>0.39861111111111108</v>
      </c>
      <c r="G2382" s="4">
        <v>45042</v>
      </c>
      <c r="H2382" s="1" t="s">
        <v>587</v>
      </c>
      <c r="I2382" s="1" t="s">
        <v>51</v>
      </c>
      <c r="J2382" s="5">
        <v>2</v>
      </c>
      <c r="K2382" s="5" t="str">
        <f>VLOOKUP(J2382,'Svátky 2023'!A$18:B$20,2,0)</f>
        <v>plánované</v>
      </c>
      <c r="L2382" s="1" t="s">
        <v>21</v>
      </c>
      <c r="M2382" s="1" t="s">
        <v>22</v>
      </c>
      <c r="N2382" s="1" t="s">
        <v>23</v>
      </c>
      <c r="O2382">
        <f t="shared" si="111"/>
        <v>1</v>
      </c>
      <c r="P2382" t="str">
        <f t="shared" si="112"/>
        <v>NE</v>
      </c>
      <c r="Q2382" s="4" t="str">
        <f>IFERROR(VLOOKUP(E2382,'Svátky 2023'!B$2:B$14,1,0),"")</f>
        <v/>
      </c>
      <c r="R2382" t="str">
        <f t="shared" si="113"/>
        <v/>
      </c>
    </row>
    <row r="2383" spans="1:18" x14ac:dyDescent="0.25">
      <c r="A2383" s="1" t="s">
        <v>7328</v>
      </c>
      <c r="B2383" s="1" t="s">
        <v>7329</v>
      </c>
      <c r="C2383" s="1" t="s">
        <v>7330</v>
      </c>
      <c r="D2383" s="1" t="s">
        <v>35</v>
      </c>
      <c r="E2383" s="4">
        <v>45040</v>
      </c>
      <c r="F2383" s="8">
        <v>0.4152777777777778</v>
      </c>
      <c r="G2383" s="4">
        <v>45042</v>
      </c>
      <c r="H2383" s="1" t="s">
        <v>1467</v>
      </c>
      <c r="I2383" s="1" t="s">
        <v>51</v>
      </c>
      <c r="J2383" s="5">
        <v>2</v>
      </c>
      <c r="K2383" s="5" t="str">
        <f>VLOOKUP(J2383,'Svátky 2023'!A$18:B$20,2,0)</f>
        <v>plánované</v>
      </c>
      <c r="L2383" s="1" t="s">
        <v>21</v>
      </c>
      <c r="M2383" s="1" t="s">
        <v>22</v>
      </c>
      <c r="N2383" s="1" t="s">
        <v>23</v>
      </c>
      <c r="O2383">
        <f t="shared" si="111"/>
        <v>1</v>
      </c>
      <c r="P2383" t="str">
        <f t="shared" si="112"/>
        <v>NE</v>
      </c>
      <c r="Q2383" s="4" t="str">
        <f>IFERROR(VLOOKUP(E2383,'Svátky 2023'!B$2:B$14,1,0),"")</f>
        <v/>
      </c>
      <c r="R2383" t="str">
        <f t="shared" si="113"/>
        <v/>
      </c>
    </row>
    <row r="2384" spans="1:18" x14ac:dyDescent="0.25">
      <c r="A2384" s="1" t="s">
        <v>7331</v>
      </c>
      <c r="B2384" s="1" t="s">
        <v>2081</v>
      </c>
      <c r="C2384" s="1" t="s">
        <v>2082</v>
      </c>
      <c r="D2384" s="1" t="s">
        <v>35</v>
      </c>
      <c r="E2384" s="4">
        <v>45040</v>
      </c>
      <c r="F2384" s="8">
        <v>0.41875000000000001</v>
      </c>
      <c r="G2384" s="4">
        <v>45042</v>
      </c>
      <c r="H2384" s="1" t="s">
        <v>210</v>
      </c>
      <c r="I2384" s="1" t="s">
        <v>258</v>
      </c>
      <c r="J2384" s="5">
        <v>2</v>
      </c>
      <c r="K2384" s="5" t="str">
        <f>VLOOKUP(J2384,'Svátky 2023'!A$18:B$20,2,0)</f>
        <v>plánované</v>
      </c>
      <c r="L2384" s="1" t="s">
        <v>21</v>
      </c>
      <c r="M2384" s="1" t="s">
        <v>22</v>
      </c>
      <c r="N2384" s="1" t="s">
        <v>23</v>
      </c>
      <c r="O2384">
        <f t="shared" si="111"/>
        <v>1</v>
      </c>
      <c r="P2384" t="str">
        <f t="shared" si="112"/>
        <v>NE</v>
      </c>
      <c r="Q2384" s="4" t="str">
        <f>IFERROR(VLOOKUP(E2384,'Svátky 2023'!B$2:B$14,1,0),"")</f>
        <v/>
      </c>
      <c r="R2384" t="str">
        <f t="shared" si="113"/>
        <v/>
      </c>
    </row>
    <row r="2385" spans="1:18" x14ac:dyDescent="0.25">
      <c r="A2385" s="1" t="s">
        <v>7332</v>
      </c>
      <c r="B2385" s="1" t="s">
        <v>7101</v>
      </c>
      <c r="C2385" s="1" t="s">
        <v>7102</v>
      </c>
      <c r="D2385" s="1" t="s">
        <v>35</v>
      </c>
      <c r="E2385" s="4">
        <v>45040</v>
      </c>
      <c r="F2385" s="8">
        <v>0.42777777777777781</v>
      </c>
      <c r="G2385" s="4">
        <v>45042</v>
      </c>
      <c r="H2385" s="1" t="s">
        <v>1982</v>
      </c>
      <c r="I2385" s="1" t="s">
        <v>258</v>
      </c>
      <c r="J2385" s="5">
        <v>3</v>
      </c>
      <c r="K2385" s="5" t="str">
        <f>VLOOKUP(J2385,'Svátky 2023'!A$18:B$20,2,0)</f>
        <v>jiné</v>
      </c>
      <c r="L2385" s="1" t="s">
        <v>21</v>
      </c>
      <c r="M2385" s="1" t="s">
        <v>22</v>
      </c>
      <c r="N2385" s="1" t="s">
        <v>23</v>
      </c>
      <c r="O2385">
        <f t="shared" si="111"/>
        <v>1</v>
      </c>
      <c r="P2385" t="str">
        <f t="shared" si="112"/>
        <v>NE</v>
      </c>
      <c r="Q2385" s="4" t="str">
        <f>IFERROR(VLOOKUP(E2385,'Svátky 2023'!B$2:B$14,1,0),"")</f>
        <v/>
      </c>
      <c r="R2385" t="str">
        <f t="shared" si="113"/>
        <v/>
      </c>
    </row>
    <row r="2386" spans="1:18" x14ac:dyDescent="0.25">
      <c r="A2386" s="1" t="s">
        <v>7333</v>
      </c>
      <c r="B2386" s="1" t="s">
        <v>7334</v>
      </c>
      <c r="C2386" s="1" t="s">
        <v>7335</v>
      </c>
      <c r="D2386" s="1" t="s">
        <v>257</v>
      </c>
      <c r="E2386" s="4">
        <v>45040</v>
      </c>
      <c r="F2386" s="8">
        <v>0.43055555555555558</v>
      </c>
      <c r="G2386" s="4">
        <v>45042</v>
      </c>
      <c r="H2386" s="1" t="s">
        <v>1051</v>
      </c>
      <c r="I2386" s="1" t="s">
        <v>38</v>
      </c>
      <c r="J2386" s="5">
        <v>3</v>
      </c>
      <c r="K2386" s="5" t="str">
        <f>VLOOKUP(J2386,'Svátky 2023'!A$18:B$20,2,0)</f>
        <v>jiné</v>
      </c>
      <c r="L2386" s="1" t="s">
        <v>23</v>
      </c>
      <c r="M2386" s="1" t="s">
        <v>22</v>
      </c>
      <c r="N2386" s="1" t="s">
        <v>23</v>
      </c>
      <c r="O2386">
        <f t="shared" si="111"/>
        <v>1</v>
      </c>
      <c r="P2386" t="str">
        <f t="shared" si="112"/>
        <v>NE</v>
      </c>
      <c r="Q2386" s="4" t="str">
        <f>IFERROR(VLOOKUP(E2386,'Svátky 2023'!B$2:B$14,1,0),"")</f>
        <v/>
      </c>
      <c r="R2386" t="str">
        <f t="shared" si="113"/>
        <v/>
      </c>
    </row>
    <row r="2387" spans="1:18" x14ac:dyDescent="0.25">
      <c r="A2387" s="1" t="s">
        <v>7336</v>
      </c>
      <c r="B2387" s="1" t="s">
        <v>7337</v>
      </c>
      <c r="C2387" s="1" t="s">
        <v>7338</v>
      </c>
      <c r="D2387" s="1" t="s">
        <v>64</v>
      </c>
      <c r="E2387" s="4">
        <v>45040</v>
      </c>
      <c r="F2387" s="8">
        <v>0.44444444444444442</v>
      </c>
      <c r="G2387" s="4">
        <v>45042</v>
      </c>
      <c r="H2387" s="1" t="s">
        <v>796</v>
      </c>
      <c r="I2387" s="1" t="s">
        <v>151</v>
      </c>
      <c r="J2387" s="5">
        <v>2</v>
      </c>
      <c r="K2387" s="5" t="str">
        <f>VLOOKUP(J2387,'Svátky 2023'!A$18:B$20,2,0)</f>
        <v>plánované</v>
      </c>
      <c r="L2387" s="1" t="s">
        <v>21</v>
      </c>
      <c r="M2387" s="1" t="s">
        <v>22</v>
      </c>
      <c r="N2387" s="1" t="s">
        <v>23</v>
      </c>
      <c r="O2387">
        <f t="shared" si="111"/>
        <v>1</v>
      </c>
      <c r="P2387" t="str">
        <f t="shared" si="112"/>
        <v>NE</v>
      </c>
      <c r="Q2387" s="4" t="str">
        <f>IFERROR(VLOOKUP(E2387,'Svátky 2023'!B$2:B$14,1,0),"")</f>
        <v/>
      </c>
      <c r="R2387" t="str">
        <f t="shared" si="113"/>
        <v/>
      </c>
    </row>
    <row r="2388" spans="1:18" x14ac:dyDescent="0.25">
      <c r="A2388" s="1" t="s">
        <v>7339</v>
      </c>
      <c r="B2388" s="1" t="s">
        <v>7340</v>
      </c>
      <c r="C2388" s="1" t="s">
        <v>7341</v>
      </c>
      <c r="D2388" s="1" t="s">
        <v>100</v>
      </c>
      <c r="E2388" s="4">
        <v>45040</v>
      </c>
      <c r="F2388" s="8">
        <v>0.45277777777777778</v>
      </c>
      <c r="G2388" s="4">
        <v>45042</v>
      </c>
      <c r="H2388" s="1" t="s">
        <v>470</v>
      </c>
      <c r="I2388" s="1" t="s">
        <v>151</v>
      </c>
      <c r="J2388" s="5">
        <v>2</v>
      </c>
      <c r="K2388" s="5" t="str">
        <f>VLOOKUP(J2388,'Svátky 2023'!A$18:B$20,2,0)</f>
        <v>plánované</v>
      </c>
      <c r="L2388" s="1" t="s">
        <v>21</v>
      </c>
      <c r="M2388" s="1" t="s">
        <v>22</v>
      </c>
      <c r="N2388" s="1" t="s">
        <v>23</v>
      </c>
      <c r="O2388">
        <f t="shared" si="111"/>
        <v>1</v>
      </c>
      <c r="P2388" t="str">
        <f t="shared" si="112"/>
        <v>NE</v>
      </c>
      <c r="Q2388" s="4" t="str">
        <f>IFERROR(VLOOKUP(E2388,'Svátky 2023'!B$2:B$14,1,0),"")</f>
        <v/>
      </c>
      <c r="R2388" t="str">
        <f t="shared" si="113"/>
        <v/>
      </c>
    </row>
    <row r="2389" spans="1:18" x14ac:dyDescent="0.25">
      <c r="A2389" s="1" t="s">
        <v>7342</v>
      </c>
      <c r="B2389" s="1" t="s">
        <v>7343</v>
      </c>
      <c r="C2389" s="1" t="s">
        <v>7344</v>
      </c>
      <c r="D2389" s="1" t="s">
        <v>48</v>
      </c>
      <c r="E2389" s="4">
        <v>45040</v>
      </c>
      <c r="F2389" s="8">
        <v>0.46180555555555558</v>
      </c>
      <c r="G2389" s="4">
        <v>45042</v>
      </c>
      <c r="H2389" s="1" t="s">
        <v>1838</v>
      </c>
      <c r="I2389" s="1" t="s">
        <v>51</v>
      </c>
      <c r="J2389" s="5">
        <v>2</v>
      </c>
      <c r="K2389" s="5" t="str">
        <f>VLOOKUP(J2389,'Svátky 2023'!A$18:B$20,2,0)</f>
        <v>plánované</v>
      </c>
      <c r="L2389" s="1" t="s">
        <v>21</v>
      </c>
      <c r="M2389" s="1" t="s">
        <v>22</v>
      </c>
      <c r="N2389" s="1" t="s">
        <v>23</v>
      </c>
      <c r="O2389">
        <f t="shared" si="111"/>
        <v>1</v>
      </c>
      <c r="P2389" t="str">
        <f t="shared" si="112"/>
        <v>NE</v>
      </c>
      <c r="Q2389" s="4" t="str">
        <f>IFERROR(VLOOKUP(E2389,'Svátky 2023'!B$2:B$14,1,0),"")</f>
        <v/>
      </c>
      <c r="R2389" t="str">
        <f t="shared" si="113"/>
        <v/>
      </c>
    </row>
    <row r="2390" spans="1:18" x14ac:dyDescent="0.25">
      <c r="A2390" s="1" t="s">
        <v>7345</v>
      </c>
      <c r="B2390" s="1" t="s">
        <v>1090</v>
      </c>
      <c r="C2390" s="1" t="s">
        <v>1091</v>
      </c>
      <c r="D2390" s="1" t="s">
        <v>35</v>
      </c>
      <c r="E2390" s="4">
        <v>45040</v>
      </c>
      <c r="F2390" s="8">
        <v>0.52708333333333335</v>
      </c>
      <c r="G2390" s="4">
        <v>45042</v>
      </c>
      <c r="H2390" s="1" t="s">
        <v>3915</v>
      </c>
      <c r="I2390" s="1" t="s">
        <v>264</v>
      </c>
      <c r="J2390" s="5">
        <v>3</v>
      </c>
      <c r="K2390" s="5" t="str">
        <f>VLOOKUP(J2390,'Svátky 2023'!A$18:B$20,2,0)</f>
        <v>jiné</v>
      </c>
      <c r="L2390" s="1" t="s">
        <v>30</v>
      </c>
      <c r="M2390" s="1" t="s">
        <v>31</v>
      </c>
      <c r="N2390" s="1" t="s">
        <v>23</v>
      </c>
      <c r="O2390">
        <f t="shared" si="111"/>
        <v>1</v>
      </c>
      <c r="P2390" t="str">
        <f t="shared" si="112"/>
        <v>NE</v>
      </c>
      <c r="Q2390" s="4" t="str">
        <f>IFERROR(VLOOKUP(E2390,'Svátky 2023'!B$2:B$14,1,0),"")</f>
        <v/>
      </c>
      <c r="R2390" t="str">
        <f t="shared" si="113"/>
        <v/>
      </c>
    </row>
    <row r="2391" spans="1:18" x14ac:dyDescent="0.25">
      <c r="A2391" s="1" t="s">
        <v>7346</v>
      </c>
      <c r="B2391" s="1" t="s">
        <v>7347</v>
      </c>
      <c r="C2391" s="1" t="s">
        <v>7348</v>
      </c>
      <c r="D2391" s="1" t="s">
        <v>64</v>
      </c>
      <c r="E2391" s="4">
        <v>45040</v>
      </c>
      <c r="F2391" s="8">
        <v>0.52847222222222223</v>
      </c>
      <c r="G2391" s="4">
        <v>45042</v>
      </c>
      <c r="H2391" s="1" t="s">
        <v>3394</v>
      </c>
      <c r="I2391" s="1" t="s">
        <v>145</v>
      </c>
      <c r="J2391" s="5">
        <v>3</v>
      </c>
      <c r="K2391" s="5" t="str">
        <f>VLOOKUP(J2391,'Svátky 2023'!A$18:B$20,2,0)</f>
        <v>jiné</v>
      </c>
      <c r="L2391" s="1" t="s">
        <v>30</v>
      </c>
      <c r="M2391" s="1" t="s">
        <v>31</v>
      </c>
      <c r="N2391" s="1" t="s">
        <v>23</v>
      </c>
      <c r="O2391">
        <f t="shared" si="111"/>
        <v>1</v>
      </c>
      <c r="P2391" t="str">
        <f t="shared" si="112"/>
        <v>NE</v>
      </c>
      <c r="Q2391" s="4" t="str">
        <f>IFERROR(VLOOKUP(E2391,'Svátky 2023'!B$2:B$14,1,0),"")</f>
        <v/>
      </c>
      <c r="R2391" t="str">
        <f t="shared" si="113"/>
        <v/>
      </c>
    </row>
    <row r="2392" spans="1:18" x14ac:dyDescent="0.25">
      <c r="A2392" s="1" t="s">
        <v>7349</v>
      </c>
      <c r="B2392" s="1" t="s">
        <v>7350</v>
      </c>
      <c r="C2392" s="1" t="s">
        <v>7351</v>
      </c>
      <c r="D2392" s="1" t="s">
        <v>35</v>
      </c>
      <c r="E2392" s="4">
        <v>45040</v>
      </c>
      <c r="F2392" s="8">
        <v>0.61319444444444449</v>
      </c>
      <c r="G2392" s="4">
        <v>45042</v>
      </c>
      <c r="H2392" s="1" t="s">
        <v>129</v>
      </c>
      <c r="I2392" s="1" t="s">
        <v>120</v>
      </c>
      <c r="J2392" s="5">
        <v>3</v>
      </c>
      <c r="K2392" s="5" t="str">
        <f>VLOOKUP(J2392,'Svátky 2023'!A$18:B$20,2,0)</f>
        <v>jiné</v>
      </c>
      <c r="L2392" s="1" t="s">
        <v>30</v>
      </c>
      <c r="M2392" s="1" t="s">
        <v>31</v>
      </c>
      <c r="N2392" s="1" t="s">
        <v>23</v>
      </c>
      <c r="O2392">
        <f t="shared" si="111"/>
        <v>1</v>
      </c>
      <c r="P2392" t="str">
        <f t="shared" si="112"/>
        <v>NE</v>
      </c>
      <c r="Q2392" s="4" t="str">
        <f>IFERROR(VLOOKUP(E2392,'Svátky 2023'!B$2:B$14,1,0),"")</f>
        <v/>
      </c>
      <c r="R2392" t="str">
        <f t="shared" si="113"/>
        <v/>
      </c>
    </row>
    <row r="2393" spans="1:18" x14ac:dyDescent="0.25">
      <c r="A2393" s="1" t="s">
        <v>7352</v>
      </c>
      <c r="B2393" s="1" t="s">
        <v>4719</v>
      </c>
      <c r="C2393" s="1" t="s">
        <v>4720</v>
      </c>
      <c r="D2393" s="1" t="s">
        <v>35</v>
      </c>
      <c r="E2393" s="4">
        <v>45041</v>
      </c>
      <c r="F2393" s="8">
        <v>0.39930555555555558</v>
      </c>
      <c r="G2393" s="4">
        <v>45042</v>
      </c>
      <c r="H2393" s="1" t="s">
        <v>2575</v>
      </c>
      <c r="I2393" s="1" t="s">
        <v>19</v>
      </c>
      <c r="J2393" s="5">
        <v>2</v>
      </c>
      <c r="K2393" s="5" t="str">
        <f>VLOOKUP(J2393,'Svátky 2023'!A$18:B$20,2,0)</f>
        <v>plánované</v>
      </c>
      <c r="L2393" s="1" t="s">
        <v>21</v>
      </c>
      <c r="M2393" s="1" t="s">
        <v>22</v>
      </c>
      <c r="N2393" s="1" t="s">
        <v>23</v>
      </c>
      <c r="O2393">
        <f t="shared" si="111"/>
        <v>2</v>
      </c>
      <c r="P2393" t="str">
        <f t="shared" si="112"/>
        <v>NE</v>
      </c>
      <c r="Q2393" s="4" t="str">
        <f>IFERROR(VLOOKUP(E2393,'Svátky 2023'!B$2:B$14,1,0),"")</f>
        <v/>
      </c>
      <c r="R2393" t="str">
        <f t="shared" si="113"/>
        <v/>
      </c>
    </row>
    <row r="2394" spans="1:18" x14ac:dyDescent="0.25">
      <c r="A2394" s="1" t="s">
        <v>7353</v>
      </c>
      <c r="B2394" s="1" t="s">
        <v>7354</v>
      </c>
      <c r="C2394" s="1" t="s">
        <v>7355</v>
      </c>
      <c r="D2394" s="1" t="s">
        <v>64</v>
      </c>
      <c r="E2394" s="4">
        <v>45041</v>
      </c>
      <c r="F2394" s="8">
        <v>0.58472222222222225</v>
      </c>
      <c r="G2394" s="4">
        <v>45042</v>
      </c>
      <c r="H2394" s="1" t="s">
        <v>297</v>
      </c>
      <c r="I2394" s="1" t="s">
        <v>120</v>
      </c>
      <c r="J2394" s="5">
        <v>3</v>
      </c>
      <c r="K2394" s="5" t="str">
        <f>VLOOKUP(J2394,'Svátky 2023'!A$18:B$20,2,0)</f>
        <v>jiné</v>
      </c>
      <c r="L2394" s="1" t="s">
        <v>30</v>
      </c>
      <c r="M2394" s="1" t="s">
        <v>31</v>
      </c>
      <c r="N2394" s="1" t="s">
        <v>23</v>
      </c>
      <c r="O2394">
        <f t="shared" si="111"/>
        <v>2</v>
      </c>
      <c r="P2394" t="str">
        <f t="shared" si="112"/>
        <v>NE</v>
      </c>
      <c r="Q2394" s="4" t="str">
        <f>IFERROR(VLOOKUP(E2394,'Svátky 2023'!B$2:B$14,1,0),"")</f>
        <v/>
      </c>
      <c r="R2394" t="str">
        <f t="shared" si="113"/>
        <v/>
      </c>
    </row>
    <row r="2395" spans="1:18" x14ac:dyDescent="0.25">
      <c r="A2395" s="1" t="s">
        <v>7356</v>
      </c>
      <c r="B2395" s="1" t="s">
        <v>7357</v>
      </c>
      <c r="C2395" s="1" t="s">
        <v>7358</v>
      </c>
      <c r="D2395" s="1" t="s">
        <v>16</v>
      </c>
      <c r="E2395" s="4">
        <v>45041</v>
      </c>
      <c r="F2395" s="8">
        <v>0.75902777777777775</v>
      </c>
      <c r="G2395" s="4">
        <v>45042</v>
      </c>
      <c r="H2395" s="1" t="s">
        <v>2280</v>
      </c>
      <c r="I2395" s="1" t="s">
        <v>51</v>
      </c>
      <c r="J2395" s="5">
        <v>3</v>
      </c>
      <c r="K2395" s="5" t="str">
        <f>VLOOKUP(J2395,'Svátky 2023'!A$18:B$20,2,0)</f>
        <v>jiné</v>
      </c>
      <c r="L2395" s="1" t="s">
        <v>21</v>
      </c>
      <c r="M2395" s="1" t="s">
        <v>22</v>
      </c>
      <c r="N2395" s="1" t="s">
        <v>23</v>
      </c>
      <c r="O2395">
        <f t="shared" si="111"/>
        <v>2</v>
      </c>
      <c r="P2395" t="str">
        <f t="shared" si="112"/>
        <v>ANO</v>
      </c>
      <c r="Q2395" s="4" t="str">
        <f>IFERROR(VLOOKUP(E2395,'Svátky 2023'!B$2:B$14,1,0),"")</f>
        <v/>
      </c>
      <c r="R2395" t="str">
        <f t="shared" si="113"/>
        <v>ANO</v>
      </c>
    </row>
    <row r="2396" spans="1:18" x14ac:dyDescent="0.25">
      <c r="A2396" s="1" t="s">
        <v>7359</v>
      </c>
      <c r="B2396" s="1" t="s">
        <v>2709</v>
      </c>
      <c r="C2396" s="1" t="s">
        <v>2710</v>
      </c>
      <c r="D2396" s="1" t="s">
        <v>48</v>
      </c>
      <c r="E2396" s="4">
        <v>45029</v>
      </c>
      <c r="F2396" s="8">
        <v>0.66736111111111107</v>
      </c>
      <c r="G2396" s="4">
        <v>45043</v>
      </c>
      <c r="H2396" s="1" t="s">
        <v>2628</v>
      </c>
      <c r="I2396" s="1" t="s">
        <v>38</v>
      </c>
      <c r="J2396" s="5">
        <v>1</v>
      </c>
      <c r="K2396" s="5" t="str">
        <f>VLOOKUP(J2396,'Svátky 2023'!A$18:B$20,2,0)</f>
        <v>neodkladné</v>
      </c>
      <c r="L2396" s="1" t="s">
        <v>30</v>
      </c>
      <c r="M2396" s="1" t="s">
        <v>22</v>
      </c>
      <c r="N2396" s="1" t="s">
        <v>23</v>
      </c>
      <c r="O2396">
        <f t="shared" si="111"/>
        <v>4</v>
      </c>
      <c r="P2396" t="str">
        <f t="shared" si="112"/>
        <v>ANO</v>
      </c>
      <c r="Q2396" s="4" t="str">
        <f>IFERROR(VLOOKUP(E2396,'Svátky 2023'!B$2:B$14,1,0),"")</f>
        <v/>
      </c>
      <c r="R2396" t="str">
        <f t="shared" si="113"/>
        <v>ANO</v>
      </c>
    </row>
    <row r="2397" spans="1:18" x14ac:dyDescent="0.25">
      <c r="A2397" s="1" t="s">
        <v>7360</v>
      </c>
      <c r="B2397" s="1" t="s">
        <v>5876</v>
      </c>
      <c r="C2397" s="1" t="s">
        <v>5877</v>
      </c>
      <c r="D2397" s="1" t="s">
        <v>48</v>
      </c>
      <c r="E2397" s="4">
        <v>45029</v>
      </c>
      <c r="F2397" s="8">
        <v>0.67152777777777783</v>
      </c>
      <c r="G2397" s="4">
        <v>45043</v>
      </c>
      <c r="H2397" s="1" t="s">
        <v>6966</v>
      </c>
      <c r="I2397" s="1" t="s">
        <v>44</v>
      </c>
      <c r="J2397" s="5">
        <v>3</v>
      </c>
      <c r="K2397" s="5" t="str">
        <f>VLOOKUP(J2397,'Svátky 2023'!A$18:B$20,2,0)</f>
        <v>jiné</v>
      </c>
      <c r="L2397" s="1" t="s">
        <v>30</v>
      </c>
      <c r="M2397" s="1" t="s">
        <v>31</v>
      </c>
      <c r="N2397" s="1" t="s">
        <v>23</v>
      </c>
      <c r="O2397">
        <f t="shared" si="111"/>
        <v>4</v>
      </c>
      <c r="P2397" t="str">
        <f t="shared" si="112"/>
        <v>ANO</v>
      </c>
      <c r="Q2397" s="4" t="str">
        <f>IFERROR(VLOOKUP(E2397,'Svátky 2023'!B$2:B$14,1,0),"")</f>
        <v/>
      </c>
      <c r="R2397" t="str">
        <f t="shared" si="113"/>
        <v>ANO</v>
      </c>
    </row>
    <row r="2398" spans="1:18" x14ac:dyDescent="0.25">
      <c r="A2398" s="1" t="s">
        <v>7362</v>
      </c>
      <c r="B2398" s="1" t="s">
        <v>7363</v>
      </c>
      <c r="C2398" s="1" t="s">
        <v>7364</v>
      </c>
      <c r="D2398" s="1" t="s">
        <v>35</v>
      </c>
      <c r="E2398" s="4">
        <v>45032</v>
      </c>
      <c r="F2398" s="8">
        <v>0.74444444444444446</v>
      </c>
      <c r="G2398" s="4">
        <v>45043</v>
      </c>
      <c r="H2398" s="1" t="s">
        <v>862</v>
      </c>
      <c r="I2398" s="1" t="s">
        <v>19</v>
      </c>
      <c r="J2398" s="5">
        <v>1</v>
      </c>
      <c r="K2398" s="5" t="str">
        <f>VLOOKUP(J2398,'Svátky 2023'!A$18:B$20,2,0)</f>
        <v>neodkladné</v>
      </c>
      <c r="L2398" s="1" t="s">
        <v>31</v>
      </c>
      <c r="M2398" s="1" t="s">
        <v>22</v>
      </c>
      <c r="N2398" s="1" t="s">
        <v>23</v>
      </c>
      <c r="O2398">
        <f t="shared" si="111"/>
        <v>7</v>
      </c>
      <c r="P2398" t="str">
        <f t="shared" si="112"/>
        <v>ANO</v>
      </c>
      <c r="Q2398" s="4" t="str">
        <f>IFERROR(VLOOKUP(E2398,'Svátky 2023'!B$2:B$14,1,0),"")</f>
        <v/>
      </c>
      <c r="R2398" t="str">
        <f t="shared" si="113"/>
        <v>ANO</v>
      </c>
    </row>
    <row r="2399" spans="1:18" x14ac:dyDescent="0.25">
      <c r="A2399" s="1" t="s">
        <v>7365</v>
      </c>
      <c r="B2399" s="1" t="s">
        <v>5219</v>
      </c>
      <c r="C2399" s="1" t="s">
        <v>5220</v>
      </c>
      <c r="D2399" s="1" t="s">
        <v>48</v>
      </c>
      <c r="E2399" s="4">
        <v>45037</v>
      </c>
      <c r="F2399" s="8">
        <v>0.3979166666666667</v>
      </c>
      <c r="G2399" s="4">
        <v>45043</v>
      </c>
      <c r="H2399" s="1" t="s">
        <v>1416</v>
      </c>
      <c r="I2399" s="1" t="s">
        <v>19</v>
      </c>
      <c r="J2399" s="5">
        <v>3</v>
      </c>
      <c r="K2399" s="5" t="str">
        <f>VLOOKUP(J2399,'Svátky 2023'!A$18:B$20,2,0)</f>
        <v>jiné</v>
      </c>
      <c r="L2399" s="1" t="s">
        <v>21</v>
      </c>
      <c r="M2399" s="1" t="s">
        <v>22</v>
      </c>
      <c r="N2399" s="1" t="s">
        <v>23</v>
      </c>
      <c r="O2399">
        <f t="shared" si="111"/>
        <v>5</v>
      </c>
      <c r="P2399" t="str">
        <f t="shared" si="112"/>
        <v>NE</v>
      </c>
      <c r="Q2399" s="4" t="str">
        <f>IFERROR(VLOOKUP(E2399,'Svátky 2023'!B$2:B$14,1,0),"")</f>
        <v/>
      </c>
      <c r="R2399" t="str">
        <f t="shared" si="113"/>
        <v/>
      </c>
    </row>
    <row r="2400" spans="1:18" x14ac:dyDescent="0.25">
      <c r="A2400" s="1" t="s">
        <v>7366</v>
      </c>
      <c r="B2400" s="1" t="s">
        <v>700</v>
      </c>
      <c r="C2400" s="1" t="s">
        <v>701</v>
      </c>
      <c r="D2400" s="1" t="s">
        <v>16</v>
      </c>
      <c r="E2400" s="4">
        <v>45037</v>
      </c>
      <c r="F2400" s="8">
        <v>0.44097222222222227</v>
      </c>
      <c r="G2400" s="4">
        <v>45043</v>
      </c>
      <c r="H2400" s="1" t="s">
        <v>1373</v>
      </c>
      <c r="I2400" s="1" t="s">
        <v>38</v>
      </c>
      <c r="J2400" s="5">
        <v>3</v>
      </c>
      <c r="K2400" s="5" t="str">
        <f>VLOOKUP(J2400,'Svátky 2023'!A$18:B$20,2,0)</f>
        <v>jiné</v>
      </c>
      <c r="L2400" s="1" t="s">
        <v>30</v>
      </c>
      <c r="M2400" s="1" t="s">
        <v>22</v>
      </c>
      <c r="N2400" s="1" t="s">
        <v>23</v>
      </c>
      <c r="O2400">
        <f t="shared" si="111"/>
        <v>5</v>
      </c>
      <c r="P2400" t="str">
        <f t="shared" si="112"/>
        <v>NE</v>
      </c>
      <c r="Q2400" s="4" t="str">
        <f>IFERROR(VLOOKUP(E2400,'Svátky 2023'!B$2:B$14,1,0),"")</f>
        <v/>
      </c>
      <c r="R2400" t="str">
        <f t="shared" si="113"/>
        <v/>
      </c>
    </row>
    <row r="2401" spans="1:18" x14ac:dyDescent="0.25">
      <c r="A2401" s="1" t="s">
        <v>7367</v>
      </c>
      <c r="B2401" s="1" t="s">
        <v>712</v>
      </c>
      <c r="C2401" s="1" t="s">
        <v>713</v>
      </c>
      <c r="D2401" s="1" t="s">
        <v>16</v>
      </c>
      <c r="E2401" s="4">
        <v>45037</v>
      </c>
      <c r="F2401" s="8">
        <v>0.54513888888888895</v>
      </c>
      <c r="G2401" s="4">
        <v>45043</v>
      </c>
      <c r="H2401" s="1" t="s">
        <v>27</v>
      </c>
      <c r="I2401" s="1" t="s">
        <v>44</v>
      </c>
      <c r="J2401" s="5">
        <v>3</v>
      </c>
      <c r="K2401" s="5" t="str">
        <f>VLOOKUP(J2401,'Svátky 2023'!A$18:B$20,2,0)</f>
        <v>jiné</v>
      </c>
      <c r="L2401" s="1" t="s">
        <v>30</v>
      </c>
      <c r="M2401" s="1" t="s">
        <v>31</v>
      </c>
      <c r="N2401" s="1" t="s">
        <v>23</v>
      </c>
      <c r="O2401">
        <f t="shared" si="111"/>
        <v>5</v>
      </c>
      <c r="P2401" t="str">
        <f t="shared" si="112"/>
        <v>NE</v>
      </c>
      <c r="Q2401" s="4" t="str">
        <f>IFERROR(VLOOKUP(E2401,'Svátky 2023'!B$2:B$14,1,0),"")</f>
        <v/>
      </c>
      <c r="R2401" t="str">
        <f t="shared" si="113"/>
        <v/>
      </c>
    </row>
    <row r="2402" spans="1:18" x14ac:dyDescent="0.25">
      <c r="A2402" s="1" t="s">
        <v>7368</v>
      </c>
      <c r="B2402" s="1" t="s">
        <v>7369</v>
      </c>
      <c r="C2402" s="1" t="s">
        <v>7370</v>
      </c>
      <c r="D2402" s="1" t="s">
        <v>35</v>
      </c>
      <c r="E2402" s="4">
        <v>45039</v>
      </c>
      <c r="F2402" s="8">
        <v>0.78472222222222221</v>
      </c>
      <c r="G2402" s="4">
        <v>45043</v>
      </c>
      <c r="H2402" s="1" t="s">
        <v>852</v>
      </c>
      <c r="I2402" s="1" t="s">
        <v>51</v>
      </c>
      <c r="J2402" s="5">
        <v>1</v>
      </c>
      <c r="K2402" s="5" t="str">
        <f>VLOOKUP(J2402,'Svátky 2023'!A$18:B$20,2,0)</f>
        <v>neodkladné</v>
      </c>
      <c r="L2402" s="1" t="s">
        <v>22</v>
      </c>
      <c r="M2402" s="1" t="s">
        <v>22</v>
      </c>
      <c r="N2402" s="1" t="s">
        <v>23</v>
      </c>
      <c r="O2402">
        <f t="shared" si="111"/>
        <v>7</v>
      </c>
      <c r="P2402" t="str">
        <f t="shared" si="112"/>
        <v>ANO</v>
      </c>
      <c r="Q2402" s="4" t="str">
        <f>IFERROR(VLOOKUP(E2402,'Svátky 2023'!B$2:B$14,1,0),"")</f>
        <v/>
      </c>
      <c r="R2402" t="str">
        <f t="shared" si="113"/>
        <v>ANO</v>
      </c>
    </row>
    <row r="2403" spans="1:18" x14ac:dyDescent="0.25">
      <c r="A2403" s="1" t="s">
        <v>7371</v>
      </c>
      <c r="B2403" s="1" t="s">
        <v>2113</v>
      </c>
      <c r="C2403" s="1" t="s">
        <v>2114</v>
      </c>
      <c r="D2403" s="1" t="s">
        <v>64</v>
      </c>
      <c r="E2403" s="4">
        <v>45040</v>
      </c>
      <c r="F2403" s="8">
        <v>0.36249999999999999</v>
      </c>
      <c r="G2403" s="4">
        <v>45043</v>
      </c>
      <c r="H2403" s="1" t="s">
        <v>111</v>
      </c>
      <c r="I2403" s="1" t="s">
        <v>258</v>
      </c>
      <c r="J2403" s="5">
        <v>2</v>
      </c>
      <c r="K2403" s="5" t="str">
        <f>VLOOKUP(J2403,'Svátky 2023'!A$18:B$20,2,0)</f>
        <v>plánované</v>
      </c>
      <c r="L2403" s="1" t="s">
        <v>21</v>
      </c>
      <c r="M2403" s="1" t="s">
        <v>22</v>
      </c>
      <c r="N2403" s="1" t="s">
        <v>23</v>
      </c>
      <c r="O2403">
        <f t="shared" si="111"/>
        <v>1</v>
      </c>
      <c r="P2403" t="str">
        <f t="shared" si="112"/>
        <v>NE</v>
      </c>
      <c r="Q2403" s="4" t="str">
        <f>IFERROR(VLOOKUP(E2403,'Svátky 2023'!B$2:B$14,1,0),"")</f>
        <v/>
      </c>
      <c r="R2403" t="str">
        <f t="shared" si="113"/>
        <v/>
      </c>
    </row>
    <row r="2404" spans="1:18" x14ac:dyDescent="0.25">
      <c r="A2404" s="1" t="s">
        <v>7372</v>
      </c>
      <c r="B2404" s="1" t="s">
        <v>2116</v>
      </c>
      <c r="C2404" s="1" t="s">
        <v>2117</v>
      </c>
      <c r="D2404" s="1" t="s">
        <v>100</v>
      </c>
      <c r="E2404" s="4">
        <v>45040</v>
      </c>
      <c r="F2404" s="8">
        <v>0.40486111111111112</v>
      </c>
      <c r="G2404" s="4">
        <v>45043</v>
      </c>
      <c r="H2404" s="1" t="s">
        <v>111</v>
      </c>
      <c r="I2404" s="1" t="s">
        <v>258</v>
      </c>
      <c r="J2404" s="5">
        <v>2</v>
      </c>
      <c r="K2404" s="5" t="str">
        <f>VLOOKUP(J2404,'Svátky 2023'!A$18:B$20,2,0)</f>
        <v>plánované</v>
      </c>
      <c r="L2404" s="1" t="s">
        <v>21</v>
      </c>
      <c r="M2404" s="1" t="s">
        <v>22</v>
      </c>
      <c r="N2404" s="1" t="s">
        <v>23</v>
      </c>
      <c r="O2404">
        <f t="shared" si="111"/>
        <v>1</v>
      </c>
      <c r="P2404" t="str">
        <f t="shared" si="112"/>
        <v>NE</v>
      </c>
      <c r="Q2404" s="4" t="str">
        <f>IFERROR(VLOOKUP(E2404,'Svátky 2023'!B$2:B$14,1,0),"")</f>
        <v/>
      </c>
      <c r="R2404" t="str">
        <f t="shared" si="113"/>
        <v/>
      </c>
    </row>
    <row r="2405" spans="1:18" x14ac:dyDescent="0.25">
      <c r="A2405" s="1" t="s">
        <v>7373</v>
      </c>
      <c r="B2405" s="1" t="s">
        <v>7374</v>
      </c>
      <c r="C2405" s="1" t="s">
        <v>7375</v>
      </c>
      <c r="D2405" s="1" t="s">
        <v>48</v>
      </c>
      <c r="E2405" s="4">
        <v>45040</v>
      </c>
      <c r="F2405" s="8">
        <v>0.40833333333333338</v>
      </c>
      <c r="G2405" s="4">
        <v>45043</v>
      </c>
      <c r="H2405" s="1" t="s">
        <v>5998</v>
      </c>
      <c r="I2405" s="1" t="s">
        <v>120</v>
      </c>
      <c r="J2405" s="5">
        <v>3</v>
      </c>
      <c r="K2405" s="5" t="str">
        <f>VLOOKUP(J2405,'Svátky 2023'!A$18:B$20,2,0)</f>
        <v>jiné</v>
      </c>
      <c r="L2405" s="1" t="s">
        <v>30</v>
      </c>
      <c r="M2405" s="1" t="s">
        <v>31</v>
      </c>
      <c r="N2405" s="1" t="s">
        <v>23</v>
      </c>
      <c r="O2405">
        <f t="shared" si="111"/>
        <v>1</v>
      </c>
      <c r="P2405" t="str">
        <f t="shared" si="112"/>
        <v>NE</v>
      </c>
      <c r="Q2405" s="4" t="str">
        <f>IFERROR(VLOOKUP(E2405,'Svátky 2023'!B$2:B$14,1,0),"")</f>
        <v/>
      </c>
      <c r="R2405" t="str">
        <f t="shared" si="113"/>
        <v/>
      </c>
    </row>
    <row r="2406" spans="1:18" x14ac:dyDescent="0.25">
      <c r="A2406" s="1" t="s">
        <v>7376</v>
      </c>
      <c r="B2406" s="1" t="s">
        <v>7377</v>
      </c>
      <c r="C2406" s="1" t="s">
        <v>7378</v>
      </c>
      <c r="D2406" s="1" t="s">
        <v>35</v>
      </c>
      <c r="E2406" s="4">
        <v>45040</v>
      </c>
      <c r="F2406" s="8">
        <v>0.4777777777777778</v>
      </c>
      <c r="G2406" s="4">
        <v>45043</v>
      </c>
      <c r="H2406" s="1" t="s">
        <v>1467</v>
      </c>
      <c r="I2406" s="1" t="s">
        <v>151</v>
      </c>
      <c r="J2406" s="5">
        <v>2</v>
      </c>
      <c r="K2406" s="5" t="str">
        <f>VLOOKUP(J2406,'Svátky 2023'!A$18:B$20,2,0)</f>
        <v>plánované</v>
      </c>
      <c r="L2406" s="1" t="s">
        <v>21</v>
      </c>
      <c r="M2406" s="1" t="s">
        <v>22</v>
      </c>
      <c r="N2406" s="1" t="s">
        <v>23</v>
      </c>
      <c r="O2406">
        <f t="shared" si="111"/>
        <v>1</v>
      </c>
      <c r="P2406" t="str">
        <f t="shared" si="112"/>
        <v>NE</v>
      </c>
      <c r="Q2406" s="4" t="str">
        <f>IFERROR(VLOOKUP(E2406,'Svátky 2023'!B$2:B$14,1,0),"")</f>
        <v/>
      </c>
      <c r="R2406" t="str">
        <f t="shared" si="113"/>
        <v/>
      </c>
    </row>
    <row r="2407" spans="1:18" x14ac:dyDescent="0.25">
      <c r="A2407" s="1" t="s">
        <v>7379</v>
      </c>
      <c r="B2407" s="1" t="s">
        <v>7380</v>
      </c>
      <c r="C2407" s="1" t="s">
        <v>7381</v>
      </c>
      <c r="D2407" s="1" t="s">
        <v>35</v>
      </c>
      <c r="E2407" s="4">
        <v>45040</v>
      </c>
      <c r="F2407" s="8">
        <v>0.50763888888888886</v>
      </c>
      <c r="G2407" s="4">
        <v>45043</v>
      </c>
      <c r="H2407" s="1" t="s">
        <v>3286</v>
      </c>
      <c r="I2407" s="1" t="s">
        <v>38</v>
      </c>
      <c r="J2407" s="5">
        <v>3</v>
      </c>
      <c r="K2407" s="5" t="str">
        <f>VLOOKUP(J2407,'Svátky 2023'!A$18:B$20,2,0)</f>
        <v>jiné</v>
      </c>
      <c r="L2407" s="1" t="s">
        <v>21</v>
      </c>
      <c r="M2407" s="1" t="s">
        <v>22</v>
      </c>
      <c r="N2407" s="1" t="s">
        <v>23</v>
      </c>
      <c r="O2407">
        <f t="shared" si="111"/>
        <v>1</v>
      </c>
      <c r="P2407" t="str">
        <f t="shared" si="112"/>
        <v>NE</v>
      </c>
      <c r="Q2407" s="4" t="str">
        <f>IFERROR(VLOOKUP(E2407,'Svátky 2023'!B$2:B$14,1,0),"")</f>
        <v/>
      </c>
      <c r="R2407" t="str">
        <f t="shared" si="113"/>
        <v/>
      </c>
    </row>
    <row r="2408" spans="1:18" x14ac:dyDescent="0.25">
      <c r="A2408" s="1" t="s">
        <v>7382</v>
      </c>
      <c r="B2408" s="1" t="s">
        <v>7383</v>
      </c>
      <c r="C2408" s="1" t="s">
        <v>7384</v>
      </c>
      <c r="D2408" s="1" t="s">
        <v>16</v>
      </c>
      <c r="E2408" s="4">
        <v>45041</v>
      </c>
      <c r="F2408" s="8">
        <v>0.35138888888888892</v>
      </c>
      <c r="G2408" s="4">
        <v>45043</v>
      </c>
      <c r="H2408" s="1" t="s">
        <v>1972</v>
      </c>
      <c r="I2408" s="1" t="s">
        <v>151</v>
      </c>
      <c r="J2408" s="5">
        <v>2</v>
      </c>
      <c r="K2408" s="5" t="str">
        <f>VLOOKUP(J2408,'Svátky 2023'!A$18:B$20,2,0)</f>
        <v>plánované</v>
      </c>
      <c r="L2408" s="1" t="s">
        <v>21</v>
      </c>
      <c r="M2408" s="1" t="s">
        <v>22</v>
      </c>
      <c r="N2408" s="1" t="s">
        <v>23</v>
      </c>
      <c r="O2408">
        <f t="shared" si="111"/>
        <v>2</v>
      </c>
      <c r="P2408" t="str">
        <f t="shared" si="112"/>
        <v>NE</v>
      </c>
      <c r="Q2408" s="4" t="str">
        <f>IFERROR(VLOOKUP(E2408,'Svátky 2023'!B$2:B$14,1,0),"")</f>
        <v/>
      </c>
      <c r="R2408" t="str">
        <f t="shared" si="113"/>
        <v/>
      </c>
    </row>
    <row r="2409" spans="1:18" x14ac:dyDescent="0.25">
      <c r="A2409" s="1" t="s">
        <v>7385</v>
      </c>
      <c r="B2409" s="1" t="s">
        <v>7386</v>
      </c>
      <c r="C2409" s="1" t="s">
        <v>7387</v>
      </c>
      <c r="D2409" s="1" t="s">
        <v>35</v>
      </c>
      <c r="E2409" s="4">
        <v>45041</v>
      </c>
      <c r="F2409" s="8">
        <v>0.40347222222222223</v>
      </c>
      <c r="G2409" s="4">
        <v>45043</v>
      </c>
      <c r="H2409" s="1" t="s">
        <v>7388</v>
      </c>
      <c r="I2409" s="1" t="s">
        <v>19</v>
      </c>
      <c r="J2409" s="5">
        <v>2</v>
      </c>
      <c r="K2409" s="5" t="str">
        <f>VLOOKUP(J2409,'Svátky 2023'!A$18:B$20,2,0)</f>
        <v>plánované</v>
      </c>
      <c r="L2409" s="1" t="s">
        <v>21</v>
      </c>
      <c r="M2409" s="1" t="s">
        <v>22</v>
      </c>
      <c r="N2409" s="1" t="s">
        <v>23</v>
      </c>
      <c r="O2409">
        <f t="shared" si="111"/>
        <v>2</v>
      </c>
      <c r="P2409" t="str">
        <f t="shared" si="112"/>
        <v>NE</v>
      </c>
      <c r="Q2409" s="4" t="str">
        <f>IFERROR(VLOOKUP(E2409,'Svátky 2023'!B$2:B$14,1,0),"")</f>
        <v/>
      </c>
      <c r="R2409" t="str">
        <f t="shared" si="113"/>
        <v/>
      </c>
    </row>
    <row r="2410" spans="1:18" x14ac:dyDescent="0.25">
      <c r="A2410" s="1" t="s">
        <v>7389</v>
      </c>
      <c r="B2410" s="1" t="s">
        <v>7390</v>
      </c>
      <c r="C2410" s="1" t="s">
        <v>7391</v>
      </c>
      <c r="D2410" s="1" t="s">
        <v>64</v>
      </c>
      <c r="E2410" s="4">
        <v>45041</v>
      </c>
      <c r="F2410" s="8">
        <v>0.40972222222222227</v>
      </c>
      <c r="G2410" s="4">
        <v>45043</v>
      </c>
      <c r="H2410" s="1" t="s">
        <v>3660</v>
      </c>
      <c r="I2410" s="1" t="s">
        <v>51</v>
      </c>
      <c r="J2410" s="5">
        <v>2</v>
      </c>
      <c r="K2410" s="5" t="str">
        <f>VLOOKUP(J2410,'Svátky 2023'!A$18:B$20,2,0)</f>
        <v>plánované</v>
      </c>
      <c r="L2410" s="1" t="s">
        <v>23</v>
      </c>
      <c r="M2410" s="1" t="s">
        <v>22</v>
      </c>
      <c r="N2410" s="1" t="s">
        <v>23</v>
      </c>
      <c r="O2410">
        <f t="shared" si="111"/>
        <v>2</v>
      </c>
      <c r="P2410" t="str">
        <f t="shared" si="112"/>
        <v>NE</v>
      </c>
      <c r="Q2410" s="4" t="str">
        <f>IFERROR(VLOOKUP(E2410,'Svátky 2023'!B$2:B$14,1,0),"")</f>
        <v/>
      </c>
      <c r="R2410" t="str">
        <f t="shared" si="113"/>
        <v/>
      </c>
    </row>
    <row r="2411" spans="1:18" x14ac:dyDescent="0.25">
      <c r="A2411" s="1" t="s">
        <v>7392</v>
      </c>
      <c r="B2411" s="1" t="s">
        <v>7393</v>
      </c>
      <c r="C2411" s="1" t="s">
        <v>7394</v>
      </c>
      <c r="D2411" s="1" t="s">
        <v>35</v>
      </c>
      <c r="E2411" s="4">
        <v>45041</v>
      </c>
      <c r="F2411" s="8">
        <v>0.42777777777777781</v>
      </c>
      <c r="G2411" s="4">
        <v>45043</v>
      </c>
      <c r="H2411" s="1" t="s">
        <v>2988</v>
      </c>
      <c r="I2411" s="1" t="s">
        <v>51</v>
      </c>
      <c r="J2411" s="5">
        <v>2</v>
      </c>
      <c r="K2411" s="5" t="str">
        <f>VLOOKUP(J2411,'Svátky 2023'!A$18:B$20,2,0)</f>
        <v>plánované</v>
      </c>
      <c r="L2411" s="1" t="s">
        <v>733</v>
      </c>
      <c r="M2411" s="1" t="s">
        <v>22</v>
      </c>
      <c r="N2411" s="1" t="s">
        <v>23</v>
      </c>
      <c r="O2411">
        <f t="shared" si="111"/>
        <v>2</v>
      </c>
      <c r="P2411" t="str">
        <f t="shared" si="112"/>
        <v>NE</v>
      </c>
      <c r="Q2411" s="4" t="str">
        <f>IFERROR(VLOOKUP(E2411,'Svátky 2023'!B$2:B$14,1,0),"")</f>
        <v/>
      </c>
      <c r="R2411" t="str">
        <f t="shared" si="113"/>
        <v/>
      </c>
    </row>
    <row r="2412" spans="1:18" x14ac:dyDescent="0.25">
      <c r="A2412" s="1" t="s">
        <v>7395</v>
      </c>
      <c r="B2412" s="1" t="s">
        <v>7396</v>
      </c>
      <c r="C2412" s="1" t="s">
        <v>7397</v>
      </c>
      <c r="D2412" s="1" t="s">
        <v>48</v>
      </c>
      <c r="E2412" s="4">
        <v>45041</v>
      </c>
      <c r="F2412" s="8">
        <v>0.44375000000000003</v>
      </c>
      <c r="G2412" s="4">
        <v>45043</v>
      </c>
      <c r="H2412" s="1" t="s">
        <v>1838</v>
      </c>
      <c r="I2412" s="1" t="s">
        <v>19</v>
      </c>
      <c r="J2412" s="5">
        <v>3</v>
      </c>
      <c r="K2412" s="5" t="str">
        <f>VLOOKUP(J2412,'Svátky 2023'!A$18:B$20,2,0)</f>
        <v>jiné</v>
      </c>
      <c r="L2412" s="1" t="s">
        <v>21</v>
      </c>
      <c r="M2412" s="1" t="s">
        <v>22</v>
      </c>
      <c r="N2412" s="1" t="s">
        <v>23</v>
      </c>
      <c r="O2412">
        <f t="shared" si="111"/>
        <v>2</v>
      </c>
      <c r="P2412" t="str">
        <f t="shared" si="112"/>
        <v>NE</v>
      </c>
      <c r="Q2412" s="4" t="str">
        <f>IFERROR(VLOOKUP(E2412,'Svátky 2023'!B$2:B$14,1,0),"")</f>
        <v/>
      </c>
      <c r="R2412" t="str">
        <f t="shared" si="113"/>
        <v/>
      </c>
    </row>
    <row r="2413" spans="1:18" x14ac:dyDescent="0.25">
      <c r="A2413" s="1" t="s">
        <v>7398</v>
      </c>
      <c r="B2413" s="1" t="s">
        <v>7399</v>
      </c>
      <c r="C2413" s="1" t="s">
        <v>7400</v>
      </c>
      <c r="D2413" s="1" t="s">
        <v>100</v>
      </c>
      <c r="E2413" s="4">
        <v>45041</v>
      </c>
      <c r="F2413" s="8">
        <v>0.44513888888888892</v>
      </c>
      <c r="G2413" s="4">
        <v>45043</v>
      </c>
      <c r="H2413" s="1" t="s">
        <v>36</v>
      </c>
      <c r="I2413" s="1" t="s">
        <v>151</v>
      </c>
      <c r="J2413" s="5">
        <v>2</v>
      </c>
      <c r="K2413" s="5" t="str">
        <f>VLOOKUP(J2413,'Svátky 2023'!A$18:B$20,2,0)</f>
        <v>plánované</v>
      </c>
      <c r="L2413" s="1" t="s">
        <v>31</v>
      </c>
      <c r="M2413" s="1" t="s">
        <v>22</v>
      </c>
      <c r="N2413" s="1" t="s">
        <v>23</v>
      </c>
      <c r="O2413">
        <f t="shared" si="111"/>
        <v>2</v>
      </c>
      <c r="P2413" t="str">
        <f t="shared" si="112"/>
        <v>NE</v>
      </c>
      <c r="Q2413" s="4" t="str">
        <f>IFERROR(VLOOKUP(E2413,'Svátky 2023'!B$2:B$14,1,0),"")</f>
        <v/>
      </c>
      <c r="R2413" t="str">
        <f t="shared" si="113"/>
        <v/>
      </c>
    </row>
    <row r="2414" spans="1:18" x14ac:dyDescent="0.25">
      <c r="A2414" s="1" t="s">
        <v>7401</v>
      </c>
      <c r="B2414" s="1" t="s">
        <v>7402</v>
      </c>
      <c r="C2414" s="1" t="s">
        <v>7403</v>
      </c>
      <c r="D2414" s="1" t="s">
        <v>35</v>
      </c>
      <c r="E2414" s="4">
        <v>45041</v>
      </c>
      <c r="F2414" s="8">
        <v>0.45902777777777781</v>
      </c>
      <c r="G2414" s="4">
        <v>45043</v>
      </c>
      <c r="H2414" s="1" t="s">
        <v>155</v>
      </c>
      <c r="I2414" s="1" t="s">
        <v>151</v>
      </c>
      <c r="J2414" s="5">
        <v>2</v>
      </c>
      <c r="K2414" s="5" t="str">
        <f>VLOOKUP(J2414,'Svátky 2023'!A$18:B$20,2,0)</f>
        <v>plánované</v>
      </c>
      <c r="L2414" s="1" t="s">
        <v>21</v>
      </c>
      <c r="M2414" s="1" t="s">
        <v>22</v>
      </c>
      <c r="N2414" s="1" t="s">
        <v>23</v>
      </c>
      <c r="O2414">
        <f t="shared" si="111"/>
        <v>2</v>
      </c>
      <c r="P2414" t="str">
        <f t="shared" si="112"/>
        <v>NE</v>
      </c>
      <c r="Q2414" s="4" t="str">
        <f>IFERROR(VLOOKUP(E2414,'Svátky 2023'!B$2:B$14,1,0),"")</f>
        <v/>
      </c>
      <c r="R2414" t="str">
        <f t="shared" si="113"/>
        <v/>
      </c>
    </row>
    <row r="2415" spans="1:18" x14ac:dyDescent="0.25">
      <c r="A2415" s="1" t="s">
        <v>7404</v>
      </c>
      <c r="B2415" s="1" t="s">
        <v>1901</v>
      </c>
      <c r="C2415" s="1" t="s">
        <v>1902</v>
      </c>
      <c r="D2415" s="1" t="s">
        <v>64</v>
      </c>
      <c r="E2415" s="4">
        <v>45041</v>
      </c>
      <c r="F2415" s="8">
        <v>0.47986111111111113</v>
      </c>
      <c r="G2415" s="4">
        <v>45043</v>
      </c>
      <c r="H2415" s="1" t="s">
        <v>1304</v>
      </c>
      <c r="I2415" s="1" t="s">
        <v>19</v>
      </c>
      <c r="J2415" s="5">
        <v>2</v>
      </c>
      <c r="K2415" s="5" t="str">
        <f>VLOOKUP(J2415,'Svátky 2023'!A$18:B$20,2,0)</f>
        <v>plánované</v>
      </c>
      <c r="L2415" s="1" t="s">
        <v>21</v>
      </c>
      <c r="M2415" s="1" t="s">
        <v>22</v>
      </c>
      <c r="N2415" s="1" t="s">
        <v>23</v>
      </c>
      <c r="O2415">
        <f t="shared" si="111"/>
        <v>2</v>
      </c>
      <c r="P2415" t="str">
        <f t="shared" si="112"/>
        <v>NE</v>
      </c>
      <c r="Q2415" s="4" t="str">
        <f>IFERROR(VLOOKUP(E2415,'Svátky 2023'!B$2:B$14,1,0),"")</f>
        <v/>
      </c>
      <c r="R2415" t="str">
        <f t="shared" si="113"/>
        <v/>
      </c>
    </row>
    <row r="2416" spans="1:18" x14ac:dyDescent="0.25">
      <c r="A2416" s="1" t="s">
        <v>7405</v>
      </c>
      <c r="B2416" s="1" t="s">
        <v>7406</v>
      </c>
      <c r="C2416" s="1" t="s">
        <v>7407</v>
      </c>
      <c r="D2416" s="1" t="s">
        <v>35</v>
      </c>
      <c r="E2416" s="4">
        <v>45041</v>
      </c>
      <c r="F2416" s="8">
        <v>0.49513888888888885</v>
      </c>
      <c r="G2416" s="4">
        <v>45043</v>
      </c>
      <c r="H2416" s="1" t="s">
        <v>248</v>
      </c>
      <c r="I2416" s="1" t="s">
        <v>151</v>
      </c>
      <c r="J2416" s="5">
        <v>2</v>
      </c>
      <c r="K2416" s="5" t="str">
        <f>VLOOKUP(J2416,'Svátky 2023'!A$18:B$20,2,0)</f>
        <v>plánované</v>
      </c>
      <c r="L2416" s="1" t="s">
        <v>21</v>
      </c>
      <c r="M2416" s="1" t="s">
        <v>22</v>
      </c>
      <c r="N2416" s="1" t="s">
        <v>23</v>
      </c>
      <c r="O2416">
        <f t="shared" si="111"/>
        <v>2</v>
      </c>
      <c r="P2416" t="str">
        <f t="shared" si="112"/>
        <v>NE</v>
      </c>
      <c r="Q2416" s="4" t="str">
        <f>IFERROR(VLOOKUP(E2416,'Svátky 2023'!B$2:B$14,1,0),"")</f>
        <v/>
      </c>
      <c r="R2416" t="str">
        <f t="shared" si="113"/>
        <v/>
      </c>
    </row>
    <row r="2417" spans="1:18" x14ac:dyDescent="0.25">
      <c r="A2417" s="1" t="s">
        <v>7408</v>
      </c>
      <c r="B2417" s="1" t="s">
        <v>7409</v>
      </c>
      <c r="C2417" s="1" t="s">
        <v>7410</v>
      </c>
      <c r="D2417" s="1" t="s">
        <v>64</v>
      </c>
      <c r="E2417" s="4">
        <v>45041</v>
      </c>
      <c r="F2417" s="8">
        <v>0.60347222222222219</v>
      </c>
      <c r="G2417" s="4">
        <v>45043</v>
      </c>
      <c r="H2417" s="1" t="s">
        <v>802</v>
      </c>
      <c r="I2417" s="1" t="s">
        <v>120</v>
      </c>
      <c r="J2417" s="5">
        <v>3</v>
      </c>
      <c r="K2417" s="5" t="str">
        <f>VLOOKUP(J2417,'Svátky 2023'!A$18:B$20,2,0)</f>
        <v>jiné</v>
      </c>
      <c r="L2417" s="1" t="s">
        <v>30</v>
      </c>
      <c r="M2417" s="1" t="s">
        <v>31</v>
      </c>
      <c r="N2417" s="1" t="s">
        <v>23</v>
      </c>
      <c r="O2417">
        <f t="shared" si="111"/>
        <v>2</v>
      </c>
      <c r="P2417" t="str">
        <f t="shared" si="112"/>
        <v>NE</v>
      </c>
      <c r="Q2417" s="4" t="str">
        <f>IFERROR(VLOOKUP(E2417,'Svátky 2023'!B$2:B$14,1,0),"")</f>
        <v/>
      </c>
      <c r="R2417" t="str">
        <f t="shared" si="113"/>
        <v/>
      </c>
    </row>
    <row r="2418" spans="1:18" x14ac:dyDescent="0.25">
      <c r="A2418" s="1" t="s">
        <v>7411</v>
      </c>
      <c r="B2418" s="1" t="s">
        <v>7412</v>
      </c>
      <c r="C2418" s="1" t="s">
        <v>7413</v>
      </c>
      <c r="D2418" s="1" t="s">
        <v>35</v>
      </c>
      <c r="E2418" s="4">
        <v>45041</v>
      </c>
      <c r="F2418" s="8">
        <v>0.70347222222222217</v>
      </c>
      <c r="G2418" s="4">
        <v>45043</v>
      </c>
      <c r="H2418" s="1" t="s">
        <v>233</v>
      </c>
      <c r="I2418" s="1" t="s">
        <v>19</v>
      </c>
      <c r="J2418" s="5">
        <v>2</v>
      </c>
      <c r="K2418" s="5" t="str">
        <f>VLOOKUP(J2418,'Svátky 2023'!A$18:B$20,2,0)</f>
        <v>plánované</v>
      </c>
      <c r="L2418" s="1" t="s">
        <v>21</v>
      </c>
      <c r="M2418" s="1" t="s">
        <v>22</v>
      </c>
      <c r="N2418" s="1" t="s">
        <v>23</v>
      </c>
      <c r="O2418">
        <f t="shared" si="111"/>
        <v>2</v>
      </c>
      <c r="P2418" t="str">
        <f t="shared" si="112"/>
        <v>ANO</v>
      </c>
      <c r="Q2418" s="4" t="str">
        <f>IFERROR(VLOOKUP(E2418,'Svátky 2023'!B$2:B$14,1,0),"")</f>
        <v/>
      </c>
      <c r="R2418" t="str">
        <f t="shared" si="113"/>
        <v>ANO</v>
      </c>
    </row>
    <row r="2419" spans="1:18" x14ac:dyDescent="0.25">
      <c r="A2419" s="1" t="s">
        <v>7414</v>
      </c>
      <c r="B2419" s="1" t="s">
        <v>7415</v>
      </c>
      <c r="C2419" s="1" t="s">
        <v>7416</v>
      </c>
      <c r="D2419" s="1" t="s">
        <v>35</v>
      </c>
      <c r="E2419" s="4">
        <v>45042</v>
      </c>
      <c r="F2419" s="8">
        <v>0.91249999999999998</v>
      </c>
      <c r="G2419" s="4">
        <v>45043</v>
      </c>
      <c r="H2419" s="1" t="s">
        <v>3683</v>
      </c>
      <c r="I2419" s="1" t="s">
        <v>19</v>
      </c>
      <c r="J2419" s="5">
        <v>1</v>
      </c>
      <c r="K2419" s="5" t="str">
        <f>VLOOKUP(J2419,'Svátky 2023'!A$18:B$20,2,0)</f>
        <v>neodkladné</v>
      </c>
      <c r="L2419" s="1" t="s">
        <v>21</v>
      </c>
      <c r="M2419" s="1" t="s">
        <v>22</v>
      </c>
      <c r="N2419" s="1" t="s">
        <v>23</v>
      </c>
      <c r="O2419">
        <f t="shared" si="111"/>
        <v>3</v>
      </c>
      <c r="P2419" t="str">
        <f t="shared" si="112"/>
        <v>ANO</v>
      </c>
      <c r="Q2419" s="4" t="str">
        <f>IFERROR(VLOOKUP(E2419,'Svátky 2023'!B$2:B$14,1,0),"")</f>
        <v/>
      </c>
      <c r="R2419" t="str">
        <f t="shared" si="113"/>
        <v>ANO</v>
      </c>
    </row>
    <row r="2420" spans="1:18" x14ac:dyDescent="0.25">
      <c r="A2420" s="1" t="s">
        <v>7417</v>
      </c>
      <c r="B2420" s="1" t="s">
        <v>7418</v>
      </c>
      <c r="C2420" s="1" t="s">
        <v>7419</v>
      </c>
      <c r="D2420" s="1" t="s">
        <v>48</v>
      </c>
      <c r="E2420" s="4">
        <v>45030</v>
      </c>
      <c r="F2420" s="8">
        <v>0.54861111111111105</v>
      </c>
      <c r="G2420" s="4">
        <v>45044</v>
      </c>
      <c r="H2420" s="1" t="s">
        <v>727</v>
      </c>
      <c r="I2420" s="1" t="s">
        <v>51</v>
      </c>
      <c r="J2420" s="5">
        <v>3</v>
      </c>
      <c r="K2420" s="5" t="str">
        <f>VLOOKUP(J2420,'Svátky 2023'!A$18:B$20,2,0)</f>
        <v>jiné</v>
      </c>
      <c r="L2420" s="1" t="s">
        <v>21</v>
      </c>
      <c r="M2420" s="1" t="s">
        <v>22</v>
      </c>
      <c r="N2420" s="1" t="s">
        <v>23</v>
      </c>
      <c r="O2420">
        <f t="shared" si="111"/>
        <v>5</v>
      </c>
      <c r="P2420" t="str">
        <f t="shared" si="112"/>
        <v>NE</v>
      </c>
      <c r="Q2420" s="4" t="str">
        <f>IFERROR(VLOOKUP(E2420,'Svátky 2023'!B$2:B$14,1,0),"")</f>
        <v/>
      </c>
      <c r="R2420" t="str">
        <f t="shared" si="113"/>
        <v/>
      </c>
    </row>
    <row r="2421" spans="1:18" x14ac:dyDescent="0.25">
      <c r="A2421" s="1" t="s">
        <v>7420</v>
      </c>
      <c r="B2421" s="1" t="s">
        <v>7421</v>
      </c>
      <c r="C2421" s="1" t="s">
        <v>7422</v>
      </c>
      <c r="D2421" s="1" t="s">
        <v>35</v>
      </c>
      <c r="E2421" s="4">
        <v>45037</v>
      </c>
      <c r="F2421" s="8">
        <v>0.45069444444444445</v>
      </c>
      <c r="G2421" s="4">
        <v>45044</v>
      </c>
      <c r="H2421" s="1" t="s">
        <v>511</v>
      </c>
      <c r="I2421" s="1" t="s">
        <v>120</v>
      </c>
      <c r="J2421" s="5">
        <v>3</v>
      </c>
      <c r="K2421" s="5" t="str">
        <f>VLOOKUP(J2421,'Svátky 2023'!A$18:B$20,2,0)</f>
        <v>jiné</v>
      </c>
      <c r="L2421" s="1" t="s">
        <v>30</v>
      </c>
      <c r="M2421" s="1" t="s">
        <v>31</v>
      </c>
      <c r="N2421" s="1" t="s">
        <v>23</v>
      </c>
      <c r="O2421">
        <f t="shared" si="111"/>
        <v>5</v>
      </c>
      <c r="P2421" t="str">
        <f t="shared" si="112"/>
        <v>NE</v>
      </c>
      <c r="Q2421" s="4" t="str">
        <f>IFERROR(VLOOKUP(E2421,'Svátky 2023'!B$2:B$14,1,0),"")</f>
        <v/>
      </c>
      <c r="R2421" t="str">
        <f t="shared" si="113"/>
        <v/>
      </c>
    </row>
    <row r="2422" spans="1:18" x14ac:dyDescent="0.25">
      <c r="A2422" s="1" t="s">
        <v>7423</v>
      </c>
      <c r="B2422" s="1" t="s">
        <v>7424</v>
      </c>
      <c r="C2422" s="1" t="s">
        <v>7425</v>
      </c>
      <c r="D2422" s="1" t="s">
        <v>48</v>
      </c>
      <c r="E2422" s="4">
        <v>45037</v>
      </c>
      <c r="F2422" s="8">
        <v>0.49583333333333335</v>
      </c>
      <c r="G2422" s="4">
        <v>45044</v>
      </c>
      <c r="H2422" s="1" t="s">
        <v>991</v>
      </c>
      <c r="I2422" s="1" t="s">
        <v>51</v>
      </c>
      <c r="J2422" s="5">
        <v>1</v>
      </c>
      <c r="K2422" s="5" t="str">
        <f>VLOOKUP(J2422,'Svátky 2023'!A$18:B$20,2,0)</f>
        <v>neodkladné</v>
      </c>
      <c r="L2422" s="1" t="s">
        <v>23</v>
      </c>
      <c r="M2422" s="1" t="s">
        <v>22</v>
      </c>
      <c r="N2422" s="1" t="s">
        <v>23</v>
      </c>
      <c r="O2422">
        <f t="shared" si="111"/>
        <v>5</v>
      </c>
      <c r="P2422" t="str">
        <f t="shared" si="112"/>
        <v>NE</v>
      </c>
      <c r="Q2422" s="4" t="str">
        <f>IFERROR(VLOOKUP(E2422,'Svátky 2023'!B$2:B$14,1,0),"")</f>
        <v/>
      </c>
      <c r="R2422" t="str">
        <f t="shared" si="113"/>
        <v/>
      </c>
    </row>
    <row r="2423" spans="1:18" x14ac:dyDescent="0.25">
      <c r="A2423" s="1" t="s">
        <v>7426</v>
      </c>
      <c r="B2423" s="1" t="s">
        <v>7427</v>
      </c>
      <c r="C2423" s="1" t="s">
        <v>7428</v>
      </c>
      <c r="D2423" s="1" t="s">
        <v>48</v>
      </c>
      <c r="E2423" s="4">
        <v>45037</v>
      </c>
      <c r="F2423" s="8">
        <v>0.50555555555555554</v>
      </c>
      <c r="G2423" s="4">
        <v>45044</v>
      </c>
      <c r="H2423" s="1" t="s">
        <v>139</v>
      </c>
      <c r="I2423" s="1" t="s">
        <v>120</v>
      </c>
      <c r="J2423" s="5">
        <v>3</v>
      </c>
      <c r="K2423" s="5" t="str">
        <f>VLOOKUP(J2423,'Svátky 2023'!A$18:B$20,2,0)</f>
        <v>jiné</v>
      </c>
      <c r="L2423" s="1" t="s">
        <v>30</v>
      </c>
      <c r="M2423" s="1" t="s">
        <v>31</v>
      </c>
      <c r="N2423" s="1" t="s">
        <v>23</v>
      </c>
      <c r="O2423">
        <f t="shared" si="111"/>
        <v>5</v>
      </c>
      <c r="P2423" t="str">
        <f t="shared" si="112"/>
        <v>NE</v>
      </c>
      <c r="Q2423" s="4" t="str">
        <f>IFERROR(VLOOKUP(E2423,'Svátky 2023'!B$2:B$14,1,0),"")</f>
        <v/>
      </c>
      <c r="R2423" t="str">
        <f t="shared" si="113"/>
        <v/>
      </c>
    </row>
    <row r="2424" spans="1:18" x14ac:dyDescent="0.25">
      <c r="A2424" s="1" t="s">
        <v>7429</v>
      </c>
      <c r="B2424" s="1" t="s">
        <v>7430</v>
      </c>
      <c r="C2424" s="1" t="s">
        <v>7431</v>
      </c>
      <c r="D2424" s="1" t="s">
        <v>35</v>
      </c>
      <c r="E2424" s="4">
        <v>45037</v>
      </c>
      <c r="F2424" s="8">
        <v>0.56041666666666667</v>
      </c>
      <c r="G2424" s="4">
        <v>45044</v>
      </c>
      <c r="H2424" s="1" t="s">
        <v>1223</v>
      </c>
      <c r="I2424" s="1" t="s">
        <v>258</v>
      </c>
      <c r="J2424" s="5">
        <v>1</v>
      </c>
      <c r="K2424" s="5" t="str">
        <f>VLOOKUP(J2424,'Svátky 2023'!A$18:B$20,2,0)</f>
        <v>neodkladné</v>
      </c>
      <c r="L2424" s="1" t="s">
        <v>21</v>
      </c>
      <c r="M2424" s="1" t="s">
        <v>22</v>
      </c>
      <c r="N2424" s="1" t="s">
        <v>23</v>
      </c>
      <c r="O2424">
        <f t="shared" si="111"/>
        <v>5</v>
      </c>
      <c r="P2424" t="str">
        <f t="shared" si="112"/>
        <v>NE</v>
      </c>
      <c r="Q2424" s="4" t="str">
        <f>IFERROR(VLOOKUP(E2424,'Svátky 2023'!B$2:B$14,1,0),"")</f>
        <v/>
      </c>
      <c r="R2424" t="str">
        <f t="shared" si="113"/>
        <v/>
      </c>
    </row>
    <row r="2425" spans="1:18" x14ac:dyDescent="0.25">
      <c r="A2425" s="1" t="s">
        <v>7432</v>
      </c>
      <c r="B2425" s="1" t="s">
        <v>7433</v>
      </c>
      <c r="C2425" s="1" t="s">
        <v>7434</v>
      </c>
      <c r="D2425" s="1" t="s">
        <v>48</v>
      </c>
      <c r="E2425" s="4">
        <v>45037</v>
      </c>
      <c r="F2425" s="8">
        <v>0.88124999999999998</v>
      </c>
      <c r="G2425" s="4">
        <v>45044</v>
      </c>
      <c r="H2425" s="1" t="s">
        <v>636</v>
      </c>
      <c r="I2425" s="1" t="s">
        <v>51</v>
      </c>
      <c r="J2425" s="5">
        <v>1</v>
      </c>
      <c r="K2425" s="5" t="str">
        <f>VLOOKUP(J2425,'Svátky 2023'!A$18:B$20,2,0)</f>
        <v>neodkladné</v>
      </c>
      <c r="L2425" s="1" t="s">
        <v>21</v>
      </c>
      <c r="M2425" s="1" t="s">
        <v>22</v>
      </c>
      <c r="N2425" s="1" t="s">
        <v>31</v>
      </c>
      <c r="O2425">
        <f t="shared" si="111"/>
        <v>5</v>
      </c>
      <c r="P2425" t="str">
        <f t="shared" si="112"/>
        <v>ANO</v>
      </c>
      <c r="Q2425" s="4" t="str">
        <f>IFERROR(VLOOKUP(E2425,'Svátky 2023'!B$2:B$14,1,0),"")</f>
        <v/>
      </c>
      <c r="R2425" t="str">
        <f t="shared" si="113"/>
        <v>ANO</v>
      </c>
    </row>
    <row r="2426" spans="1:18" x14ac:dyDescent="0.25">
      <c r="A2426" s="1" t="s">
        <v>7435</v>
      </c>
      <c r="B2426" s="1" t="s">
        <v>7436</v>
      </c>
      <c r="C2426" s="1" t="s">
        <v>7437</v>
      </c>
      <c r="D2426" s="1" t="s">
        <v>35</v>
      </c>
      <c r="E2426" s="4">
        <v>45039</v>
      </c>
      <c r="F2426" s="8">
        <v>0.63472222222222219</v>
      </c>
      <c r="G2426" s="4">
        <v>45044</v>
      </c>
      <c r="H2426" s="1" t="s">
        <v>1446</v>
      </c>
      <c r="I2426" s="1" t="s">
        <v>258</v>
      </c>
      <c r="J2426" s="5">
        <v>3</v>
      </c>
      <c r="K2426" s="5" t="str">
        <f>VLOOKUP(J2426,'Svátky 2023'!A$18:B$20,2,0)</f>
        <v>jiné</v>
      </c>
      <c r="L2426" s="1" t="s">
        <v>21</v>
      </c>
      <c r="M2426" s="1" t="s">
        <v>22</v>
      </c>
      <c r="N2426" s="1" t="s">
        <v>23</v>
      </c>
      <c r="O2426">
        <f t="shared" si="111"/>
        <v>7</v>
      </c>
      <c r="P2426" t="str">
        <f t="shared" si="112"/>
        <v>ANO</v>
      </c>
      <c r="Q2426" s="4" t="str">
        <f>IFERROR(VLOOKUP(E2426,'Svátky 2023'!B$2:B$14,1,0),"")</f>
        <v/>
      </c>
      <c r="R2426" t="str">
        <f t="shared" si="113"/>
        <v>ANO</v>
      </c>
    </row>
    <row r="2427" spans="1:18" x14ac:dyDescent="0.25">
      <c r="A2427" s="1" t="s">
        <v>7438</v>
      </c>
      <c r="B2427" s="1" t="s">
        <v>7439</v>
      </c>
      <c r="C2427" s="1" t="s">
        <v>7440</v>
      </c>
      <c r="D2427" s="1" t="s">
        <v>35</v>
      </c>
      <c r="E2427" s="4">
        <v>45039</v>
      </c>
      <c r="F2427" s="8">
        <v>0.70416666666666661</v>
      </c>
      <c r="G2427" s="4">
        <v>45044</v>
      </c>
      <c r="H2427" s="1" t="s">
        <v>1274</v>
      </c>
      <c r="I2427" s="1" t="s">
        <v>38</v>
      </c>
      <c r="J2427" s="5">
        <v>1</v>
      </c>
      <c r="K2427" s="5" t="str">
        <f>VLOOKUP(J2427,'Svátky 2023'!A$18:B$20,2,0)</f>
        <v>neodkladné</v>
      </c>
      <c r="L2427" s="1" t="s">
        <v>20</v>
      </c>
      <c r="M2427" s="1" t="s">
        <v>22</v>
      </c>
      <c r="N2427" s="1" t="s">
        <v>23</v>
      </c>
      <c r="O2427">
        <f t="shared" si="111"/>
        <v>7</v>
      </c>
      <c r="P2427" t="str">
        <f t="shared" si="112"/>
        <v>ANO</v>
      </c>
      <c r="Q2427" s="4" t="str">
        <f>IFERROR(VLOOKUP(E2427,'Svátky 2023'!B$2:B$14,1,0),"")</f>
        <v/>
      </c>
      <c r="R2427" t="str">
        <f t="shared" si="113"/>
        <v>ANO</v>
      </c>
    </row>
    <row r="2428" spans="1:18" x14ac:dyDescent="0.25">
      <c r="A2428" s="1" t="s">
        <v>7442</v>
      </c>
      <c r="B2428" s="1" t="s">
        <v>7443</v>
      </c>
      <c r="C2428" s="1" t="s">
        <v>7444</v>
      </c>
      <c r="D2428" s="1" t="s">
        <v>35</v>
      </c>
      <c r="E2428" s="4">
        <v>45039</v>
      </c>
      <c r="F2428" s="8">
        <v>0.70972222222222225</v>
      </c>
      <c r="G2428" s="4">
        <v>45044</v>
      </c>
      <c r="H2428" s="1" t="s">
        <v>1565</v>
      </c>
      <c r="I2428" s="1" t="s">
        <v>44</v>
      </c>
      <c r="J2428" s="5">
        <v>3</v>
      </c>
      <c r="K2428" s="5" t="str">
        <f>VLOOKUP(J2428,'Svátky 2023'!A$18:B$20,2,0)</f>
        <v>jiné</v>
      </c>
      <c r="L2428" s="1" t="s">
        <v>30</v>
      </c>
      <c r="M2428" s="1" t="s">
        <v>31</v>
      </c>
      <c r="N2428" s="1" t="s">
        <v>23</v>
      </c>
      <c r="O2428">
        <f t="shared" si="111"/>
        <v>7</v>
      </c>
      <c r="P2428" t="str">
        <f t="shared" si="112"/>
        <v>ANO</v>
      </c>
      <c r="Q2428" s="4" t="str">
        <f>IFERROR(VLOOKUP(E2428,'Svátky 2023'!B$2:B$14,1,0),"")</f>
        <v/>
      </c>
      <c r="R2428" t="str">
        <f t="shared" si="113"/>
        <v>ANO</v>
      </c>
    </row>
    <row r="2429" spans="1:18" x14ac:dyDescent="0.25">
      <c r="A2429" s="1" t="s">
        <v>7445</v>
      </c>
      <c r="B2429" s="1" t="s">
        <v>7446</v>
      </c>
      <c r="C2429" s="1" t="s">
        <v>7447</v>
      </c>
      <c r="D2429" s="1" t="s">
        <v>257</v>
      </c>
      <c r="E2429" s="4">
        <v>45040</v>
      </c>
      <c r="F2429" s="8">
        <v>0.39027777777777778</v>
      </c>
      <c r="G2429" s="4">
        <v>45044</v>
      </c>
      <c r="H2429" s="1" t="s">
        <v>528</v>
      </c>
      <c r="I2429" s="1" t="s">
        <v>51</v>
      </c>
      <c r="J2429" s="5">
        <v>2</v>
      </c>
      <c r="K2429" s="5" t="str">
        <f>VLOOKUP(J2429,'Svátky 2023'!A$18:B$20,2,0)</f>
        <v>plánované</v>
      </c>
      <c r="L2429" s="1" t="s">
        <v>21</v>
      </c>
      <c r="M2429" s="1" t="s">
        <v>22</v>
      </c>
      <c r="N2429" s="1" t="s">
        <v>23</v>
      </c>
      <c r="O2429">
        <f t="shared" si="111"/>
        <v>1</v>
      </c>
      <c r="P2429" t="str">
        <f t="shared" si="112"/>
        <v>NE</v>
      </c>
      <c r="Q2429" s="4" t="str">
        <f>IFERROR(VLOOKUP(E2429,'Svátky 2023'!B$2:B$14,1,0),"")</f>
        <v/>
      </c>
      <c r="R2429" t="str">
        <f t="shared" si="113"/>
        <v/>
      </c>
    </row>
    <row r="2430" spans="1:18" x14ac:dyDescent="0.25">
      <c r="A2430" s="1" t="s">
        <v>7448</v>
      </c>
      <c r="B2430" s="1" t="s">
        <v>961</v>
      </c>
      <c r="C2430" s="1" t="s">
        <v>962</v>
      </c>
      <c r="D2430" s="1" t="s">
        <v>48</v>
      </c>
      <c r="E2430" s="4">
        <v>45040</v>
      </c>
      <c r="F2430" s="8">
        <v>0.39374999999999999</v>
      </c>
      <c r="G2430" s="4">
        <v>45044</v>
      </c>
      <c r="H2430" s="1" t="s">
        <v>129</v>
      </c>
      <c r="I2430" s="1" t="s">
        <v>258</v>
      </c>
      <c r="J2430" s="5">
        <v>2</v>
      </c>
      <c r="K2430" s="5" t="str">
        <f>VLOOKUP(J2430,'Svátky 2023'!A$18:B$20,2,0)</f>
        <v>plánované</v>
      </c>
      <c r="L2430" s="1" t="s">
        <v>21</v>
      </c>
      <c r="M2430" s="1" t="s">
        <v>22</v>
      </c>
      <c r="N2430" s="1" t="s">
        <v>23</v>
      </c>
      <c r="O2430">
        <f t="shared" si="111"/>
        <v>1</v>
      </c>
      <c r="P2430" t="str">
        <f t="shared" si="112"/>
        <v>NE</v>
      </c>
      <c r="Q2430" s="4" t="str">
        <f>IFERROR(VLOOKUP(E2430,'Svátky 2023'!B$2:B$14,1,0),"")</f>
        <v/>
      </c>
      <c r="R2430" t="str">
        <f t="shared" si="113"/>
        <v/>
      </c>
    </row>
    <row r="2431" spans="1:18" x14ac:dyDescent="0.25">
      <c r="A2431" s="1" t="s">
        <v>7449</v>
      </c>
      <c r="B2431" s="1" t="s">
        <v>7450</v>
      </c>
      <c r="C2431" s="1" t="s">
        <v>7451</v>
      </c>
      <c r="D2431" s="1" t="s">
        <v>257</v>
      </c>
      <c r="E2431" s="4">
        <v>45040</v>
      </c>
      <c r="F2431" s="8">
        <v>0.50277777777777777</v>
      </c>
      <c r="G2431" s="4">
        <v>45044</v>
      </c>
      <c r="H2431" s="1" t="s">
        <v>65</v>
      </c>
      <c r="I2431" s="1" t="s">
        <v>120</v>
      </c>
      <c r="J2431" s="5">
        <v>3</v>
      </c>
      <c r="K2431" s="5" t="str">
        <f>VLOOKUP(J2431,'Svátky 2023'!A$18:B$20,2,0)</f>
        <v>jiné</v>
      </c>
      <c r="L2431" s="1" t="s">
        <v>30</v>
      </c>
      <c r="M2431" s="1" t="s">
        <v>31</v>
      </c>
      <c r="N2431" s="1" t="s">
        <v>23</v>
      </c>
      <c r="O2431">
        <f t="shared" si="111"/>
        <v>1</v>
      </c>
      <c r="P2431" t="str">
        <f t="shared" si="112"/>
        <v>NE</v>
      </c>
      <c r="Q2431" s="4" t="str">
        <f>IFERROR(VLOOKUP(E2431,'Svátky 2023'!B$2:B$14,1,0),"")</f>
        <v/>
      </c>
      <c r="R2431" t="str">
        <f t="shared" si="113"/>
        <v/>
      </c>
    </row>
    <row r="2432" spans="1:18" x14ac:dyDescent="0.25">
      <c r="A2432" s="1" t="s">
        <v>7452</v>
      </c>
      <c r="B2432" s="1" t="s">
        <v>966</v>
      </c>
      <c r="C2432" s="1" t="s">
        <v>967</v>
      </c>
      <c r="D2432" s="1" t="s">
        <v>48</v>
      </c>
      <c r="E2432" s="4">
        <v>45040</v>
      </c>
      <c r="F2432" s="8">
        <v>0.52361111111111114</v>
      </c>
      <c r="G2432" s="4">
        <v>45044</v>
      </c>
      <c r="H2432" s="1" t="s">
        <v>1446</v>
      </c>
      <c r="I2432" s="1" t="s">
        <v>264</v>
      </c>
      <c r="J2432" s="5">
        <v>3</v>
      </c>
      <c r="K2432" s="5" t="str">
        <f>VLOOKUP(J2432,'Svátky 2023'!A$18:B$20,2,0)</f>
        <v>jiné</v>
      </c>
      <c r="L2432" s="1" t="s">
        <v>30</v>
      </c>
      <c r="M2432" s="1" t="s">
        <v>31</v>
      </c>
      <c r="N2432" s="1" t="s">
        <v>23</v>
      </c>
      <c r="O2432">
        <f t="shared" si="111"/>
        <v>1</v>
      </c>
      <c r="P2432" t="str">
        <f t="shared" si="112"/>
        <v>NE</v>
      </c>
      <c r="Q2432" s="4" t="str">
        <f>IFERROR(VLOOKUP(E2432,'Svátky 2023'!B$2:B$14,1,0),"")</f>
        <v/>
      </c>
      <c r="R2432" t="str">
        <f t="shared" si="113"/>
        <v/>
      </c>
    </row>
    <row r="2433" spans="1:18" x14ac:dyDescent="0.25">
      <c r="A2433" s="1" t="s">
        <v>7453</v>
      </c>
      <c r="B2433" s="1" t="s">
        <v>7454</v>
      </c>
      <c r="C2433" s="1" t="s">
        <v>7455</v>
      </c>
      <c r="D2433" s="1" t="s">
        <v>35</v>
      </c>
      <c r="E2433" s="4">
        <v>45041</v>
      </c>
      <c r="F2433" s="8">
        <v>0.38958333333333334</v>
      </c>
      <c r="G2433" s="4">
        <v>45044</v>
      </c>
      <c r="H2433" s="1" t="s">
        <v>445</v>
      </c>
      <c r="I2433" s="1" t="s">
        <v>151</v>
      </c>
      <c r="J2433" s="5">
        <v>2</v>
      </c>
      <c r="K2433" s="5" t="str">
        <f>VLOOKUP(J2433,'Svátky 2023'!A$18:B$20,2,0)</f>
        <v>plánované</v>
      </c>
      <c r="L2433" s="1" t="s">
        <v>21</v>
      </c>
      <c r="M2433" s="1" t="s">
        <v>22</v>
      </c>
      <c r="N2433" s="1" t="s">
        <v>23</v>
      </c>
      <c r="O2433">
        <f t="shared" si="111"/>
        <v>2</v>
      </c>
      <c r="P2433" t="str">
        <f t="shared" si="112"/>
        <v>NE</v>
      </c>
      <c r="Q2433" s="4" t="str">
        <f>IFERROR(VLOOKUP(E2433,'Svátky 2023'!B$2:B$14,1,0),"")</f>
        <v/>
      </c>
      <c r="R2433" t="str">
        <f t="shared" si="113"/>
        <v/>
      </c>
    </row>
    <row r="2434" spans="1:18" x14ac:dyDescent="0.25">
      <c r="A2434" s="1" t="s">
        <v>7456</v>
      </c>
      <c r="B2434" s="1" t="s">
        <v>7457</v>
      </c>
      <c r="C2434" s="1" t="s">
        <v>7458</v>
      </c>
      <c r="D2434" s="1" t="s">
        <v>35</v>
      </c>
      <c r="E2434" s="4">
        <v>45041</v>
      </c>
      <c r="F2434" s="8">
        <v>0.56111111111111112</v>
      </c>
      <c r="G2434" s="4">
        <v>45044</v>
      </c>
      <c r="H2434" s="1" t="s">
        <v>2641</v>
      </c>
      <c r="I2434" s="1" t="s">
        <v>38</v>
      </c>
      <c r="J2434" s="5">
        <v>1</v>
      </c>
      <c r="K2434" s="5" t="str">
        <f>VLOOKUP(J2434,'Svátky 2023'!A$18:B$20,2,0)</f>
        <v>neodkladné</v>
      </c>
      <c r="L2434" s="1" t="s">
        <v>30</v>
      </c>
      <c r="M2434" s="1" t="s">
        <v>22</v>
      </c>
      <c r="N2434" s="1" t="s">
        <v>23</v>
      </c>
      <c r="O2434">
        <f t="shared" si="111"/>
        <v>2</v>
      </c>
      <c r="P2434" t="str">
        <f t="shared" si="112"/>
        <v>NE</v>
      </c>
      <c r="Q2434" s="4" t="str">
        <f>IFERROR(VLOOKUP(E2434,'Svátky 2023'!B$2:B$14,1,0),"")</f>
        <v/>
      </c>
      <c r="R2434" t="str">
        <f t="shared" si="113"/>
        <v/>
      </c>
    </row>
    <row r="2435" spans="1:18" x14ac:dyDescent="0.25">
      <c r="A2435" s="1" t="s">
        <v>7459</v>
      </c>
      <c r="B2435" s="1" t="s">
        <v>7460</v>
      </c>
      <c r="C2435" s="1" t="s">
        <v>7461</v>
      </c>
      <c r="D2435" s="1" t="s">
        <v>35</v>
      </c>
      <c r="E2435" s="4">
        <v>45041</v>
      </c>
      <c r="F2435" s="8">
        <v>0.60486111111111118</v>
      </c>
      <c r="G2435" s="4">
        <v>45044</v>
      </c>
      <c r="H2435" s="1" t="s">
        <v>43</v>
      </c>
      <c r="I2435" s="1" t="s">
        <v>44</v>
      </c>
      <c r="J2435" s="5">
        <v>3</v>
      </c>
      <c r="K2435" s="5" t="str">
        <f>VLOOKUP(J2435,'Svátky 2023'!A$18:B$20,2,0)</f>
        <v>jiné</v>
      </c>
      <c r="L2435" s="1" t="s">
        <v>30</v>
      </c>
      <c r="M2435" s="1" t="s">
        <v>31</v>
      </c>
      <c r="N2435" s="1" t="s">
        <v>23</v>
      </c>
      <c r="O2435">
        <f t="shared" ref="O2435:O2498" si="114">WEEKDAY(E2435,2)</f>
        <v>2</v>
      </c>
      <c r="P2435" t="str">
        <f t="shared" ref="P2435:P2498" si="115">IF(F2435&gt;V$1,"ANO",IF(F2435&lt;X$1,"ANO","NE"))</f>
        <v>NE</v>
      </c>
      <c r="Q2435" s="4" t="str">
        <f>IFERROR(VLOOKUP(E2435,'Svátky 2023'!B$2:B$14,1,0),"")</f>
        <v/>
      </c>
      <c r="R2435" t="str">
        <f t="shared" ref="R2435:R2498" si="116">IF(OR(O2435&gt;5,P2435="ANO",Q2435&lt;&gt;""),"ANO","")</f>
        <v/>
      </c>
    </row>
    <row r="2436" spans="1:18" x14ac:dyDescent="0.25">
      <c r="A2436" s="1" t="s">
        <v>7462</v>
      </c>
      <c r="B2436" s="1" t="s">
        <v>7463</v>
      </c>
      <c r="C2436" s="1" t="s">
        <v>7464</v>
      </c>
      <c r="D2436" s="1" t="s">
        <v>35</v>
      </c>
      <c r="E2436" s="4">
        <v>45041</v>
      </c>
      <c r="F2436" s="8">
        <v>0.61458333333333337</v>
      </c>
      <c r="G2436" s="4">
        <v>45044</v>
      </c>
      <c r="H2436" s="1" t="s">
        <v>541</v>
      </c>
      <c r="I2436" s="1" t="s">
        <v>19</v>
      </c>
      <c r="J2436" s="5">
        <v>3</v>
      </c>
      <c r="K2436" s="5" t="str">
        <f>VLOOKUP(J2436,'Svátky 2023'!A$18:B$20,2,0)</f>
        <v>jiné</v>
      </c>
      <c r="L2436" s="1" t="s">
        <v>21</v>
      </c>
      <c r="M2436" s="1" t="s">
        <v>22</v>
      </c>
      <c r="N2436" s="1" t="s">
        <v>23</v>
      </c>
      <c r="O2436">
        <f t="shared" si="114"/>
        <v>2</v>
      </c>
      <c r="P2436" t="str">
        <f t="shared" si="115"/>
        <v>NE</v>
      </c>
      <c r="Q2436" s="4" t="str">
        <f>IFERROR(VLOOKUP(E2436,'Svátky 2023'!B$2:B$14,1,0),"")</f>
        <v/>
      </c>
      <c r="R2436" t="str">
        <f t="shared" si="116"/>
        <v/>
      </c>
    </row>
    <row r="2437" spans="1:18" x14ac:dyDescent="0.25">
      <c r="A2437" s="1" t="s">
        <v>7465</v>
      </c>
      <c r="B2437" s="1" t="s">
        <v>7466</v>
      </c>
      <c r="C2437" s="1" t="s">
        <v>7467</v>
      </c>
      <c r="D2437" s="1" t="s">
        <v>35</v>
      </c>
      <c r="E2437" s="4">
        <v>45041</v>
      </c>
      <c r="F2437" s="8">
        <v>0.6694444444444444</v>
      </c>
      <c r="G2437" s="4">
        <v>45044</v>
      </c>
      <c r="H2437" s="1" t="s">
        <v>102</v>
      </c>
      <c r="I2437" s="1" t="s">
        <v>51</v>
      </c>
      <c r="J2437" s="5">
        <v>3</v>
      </c>
      <c r="K2437" s="5" t="str">
        <f>VLOOKUP(J2437,'Svátky 2023'!A$18:B$20,2,0)</f>
        <v>jiné</v>
      </c>
      <c r="L2437" s="1" t="s">
        <v>21</v>
      </c>
      <c r="M2437" s="1" t="s">
        <v>22</v>
      </c>
      <c r="N2437" s="1" t="s">
        <v>23</v>
      </c>
      <c r="O2437">
        <f t="shared" si="114"/>
        <v>2</v>
      </c>
      <c r="P2437" t="str">
        <f t="shared" si="115"/>
        <v>ANO</v>
      </c>
      <c r="Q2437" s="4" t="str">
        <f>IFERROR(VLOOKUP(E2437,'Svátky 2023'!B$2:B$14,1,0),"")</f>
        <v/>
      </c>
      <c r="R2437" t="str">
        <f t="shared" si="116"/>
        <v>ANO</v>
      </c>
    </row>
    <row r="2438" spans="1:18" x14ac:dyDescent="0.25">
      <c r="A2438" s="1" t="s">
        <v>7468</v>
      </c>
      <c r="B2438" s="1" t="s">
        <v>7469</v>
      </c>
      <c r="C2438" s="1" t="s">
        <v>7470</v>
      </c>
      <c r="D2438" s="1" t="s">
        <v>35</v>
      </c>
      <c r="E2438" s="4">
        <v>45042</v>
      </c>
      <c r="F2438" s="8">
        <v>0.3354166666666667</v>
      </c>
      <c r="G2438" s="4">
        <v>45044</v>
      </c>
      <c r="H2438" s="1" t="s">
        <v>292</v>
      </c>
      <c r="I2438" s="1" t="s">
        <v>19</v>
      </c>
      <c r="J2438" s="5">
        <v>2</v>
      </c>
      <c r="K2438" s="5" t="str">
        <f>VLOOKUP(J2438,'Svátky 2023'!A$18:B$20,2,0)</f>
        <v>plánované</v>
      </c>
      <c r="L2438" s="1" t="s">
        <v>21</v>
      </c>
      <c r="M2438" s="1" t="s">
        <v>20</v>
      </c>
      <c r="N2438" s="1" t="s">
        <v>23</v>
      </c>
      <c r="O2438">
        <f t="shared" si="114"/>
        <v>3</v>
      </c>
      <c r="P2438" t="str">
        <f t="shared" si="115"/>
        <v>NE</v>
      </c>
      <c r="Q2438" s="4" t="str">
        <f>IFERROR(VLOOKUP(E2438,'Svátky 2023'!B$2:B$14,1,0),"")</f>
        <v/>
      </c>
      <c r="R2438" t="str">
        <f t="shared" si="116"/>
        <v/>
      </c>
    </row>
    <row r="2439" spans="1:18" x14ac:dyDescent="0.25">
      <c r="A2439" s="1" t="s">
        <v>7471</v>
      </c>
      <c r="B2439" s="1" t="s">
        <v>7472</v>
      </c>
      <c r="C2439" s="1" t="s">
        <v>7473</v>
      </c>
      <c r="D2439" s="1" t="s">
        <v>48</v>
      </c>
      <c r="E2439" s="4">
        <v>45042</v>
      </c>
      <c r="F2439" s="8">
        <v>0.36388888888888887</v>
      </c>
      <c r="G2439" s="4">
        <v>45044</v>
      </c>
      <c r="H2439" s="1" t="s">
        <v>506</v>
      </c>
      <c r="I2439" s="1" t="s">
        <v>51</v>
      </c>
      <c r="J2439" s="5">
        <v>2</v>
      </c>
      <c r="K2439" s="5" t="str">
        <f>VLOOKUP(J2439,'Svátky 2023'!A$18:B$20,2,0)</f>
        <v>plánované</v>
      </c>
      <c r="L2439" s="1" t="s">
        <v>21</v>
      </c>
      <c r="M2439" s="1" t="s">
        <v>22</v>
      </c>
      <c r="N2439" s="1" t="s">
        <v>23</v>
      </c>
      <c r="O2439">
        <f t="shared" si="114"/>
        <v>3</v>
      </c>
      <c r="P2439" t="str">
        <f t="shared" si="115"/>
        <v>NE</v>
      </c>
      <c r="Q2439" s="4" t="str">
        <f>IFERROR(VLOOKUP(E2439,'Svátky 2023'!B$2:B$14,1,0),"")</f>
        <v/>
      </c>
      <c r="R2439" t="str">
        <f t="shared" si="116"/>
        <v/>
      </c>
    </row>
    <row r="2440" spans="1:18" x14ac:dyDescent="0.25">
      <c r="A2440" s="1" t="s">
        <v>7474</v>
      </c>
      <c r="B2440" s="1" t="s">
        <v>7475</v>
      </c>
      <c r="C2440" s="1" t="s">
        <v>7476</v>
      </c>
      <c r="D2440" s="1" t="s">
        <v>35</v>
      </c>
      <c r="E2440" s="4">
        <v>45042</v>
      </c>
      <c r="F2440" s="8">
        <v>0.39305555555555555</v>
      </c>
      <c r="G2440" s="4">
        <v>45044</v>
      </c>
      <c r="H2440" s="1" t="s">
        <v>688</v>
      </c>
      <c r="I2440" s="1" t="s">
        <v>51</v>
      </c>
      <c r="J2440" s="5">
        <v>2</v>
      </c>
      <c r="K2440" s="5" t="str">
        <f>VLOOKUP(J2440,'Svátky 2023'!A$18:B$20,2,0)</f>
        <v>plánované</v>
      </c>
      <c r="L2440" s="1" t="s">
        <v>21</v>
      </c>
      <c r="M2440" s="1" t="s">
        <v>22</v>
      </c>
      <c r="N2440" s="1" t="s">
        <v>23</v>
      </c>
      <c r="O2440">
        <f t="shared" si="114"/>
        <v>3</v>
      </c>
      <c r="P2440" t="str">
        <f t="shared" si="115"/>
        <v>NE</v>
      </c>
      <c r="Q2440" s="4" t="str">
        <f>IFERROR(VLOOKUP(E2440,'Svátky 2023'!B$2:B$14,1,0),"")</f>
        <v/>
      </c>
      <c r="R2440" t="str">
        <f t="shared" si="116"/>
        <v/>
      </c>
    </row>
    <row r="2441" spans="1:18" x14ac:dyDescent="0.25">
      <c r="A2441" s="1" t="s">
        <v>7477</v>
      </c>
      <c r="B2441" s="1" t="s">
        <v>7478</v>
      </c>
      <c r="C2441" s="1" t="s">
        <v>7479</v>
      </c>
      <c r="D2441" s="1" t="s">
        <v>35</v>
      </c>
      <c r="E2441" s="4">
        <v>45042</v>
      </c>
      <c r="F2441" s="8">
        <v>0.39444444444444443</v>
      </c>
      <c r="G2441" s="4">
        <v>45044</v>
      </c>
      <c r="H2441" s="1" t="s">
        <v>2214</v>
      </c>
      <c r="I2441" s="1" t="s">
        <v>51</v>
      </c>
      <c r="J2441" s="5">
        <v>2</v>
      </c>
      <c r="K2441" s="5" t="str">
        <f>VLOOKUP(J2441,'Svátky 2023'!A$18:B$20,2,0)</f>
        <v>plánované</v>
      </c>
      <c r="L2441" s="1" t="s">
        <v>21</v>
      </c>
      <c r="M2441" s="1" t="s">
        <v>22</v>
      </c>
      <c r="N2441" s="1" t="s">
        <v>23</v>
      </c>
      <c r="O2441">
        <f t="shared" si="114"/>
        <v>3</v>
      </c>
      <c r="P2441" t="str">
        <f t="shared" si="115"/>
        <v>NE</v>
      </c>
      <c r="Q2441" s="4" t="str">
        <f>IFERROR(VLOOKUP(E2441,'Svátky 2023'!B$2:B$14,1,0),"")</f>
        <v/>
      </c>
      <c r="R2441" t="str">
        <f t="shared" si="116"/>
        <v/>
      </c>
    </row>
    <row r="2442" spans="1:18" x14ac:dyDescent="0.25">
      <c r="A2442" s="1" t="s">
        <v>7480</v>
      </c>
      <c r="B2442" s="1" t="s">
        <v>7481</v>
      </c>
      <c r="C2442" s="1" t="s">
        <v>7482</v>
      </c>
      <c r="D2442" s="1" t="s">
        <v>64</v>
      </c>
      <c r="E2442" s="4">
        <v>45042</v>
      </c>
      <c r="F2442" s="8">
        <v>0.4069444444444445</v>
      </c>
      <c r="G2442" s="4">
        <v>45044</v>
      </c>
      <c r="H2442" s="1" t="s">
        <v>386</v>
      </c>
      <c r="I2442" s="1" t="s">
        <v>151</v>
      </c>
      <c r="J2442" s="5">
        <v>2</v>
      </c>
      <c r="K2442" s="5" t="str">
        <f>VLOOKUP(J2442,'Svátky 2023'!A$18:B$20,2,0)</f>
        <v>plánované</v>
      </c>
      <c r="L2442" s="1" t="s">
        <v>21</v>
      </c>
      <c r="M2442" s="1" t="s">
        <v>22</v>
      </c>
      <c r="N2442" s="1" t="s">
        <v>23</v>
      </c>
      <c r="O2442">
        <f t="shared" si="114"/>
        <v>3</v>
      </c>
      <c r="P2442" t="str">
        <f t="shared" si="115"/>
        <v>NE</v>
      </c>
      <c r="Q2442" s="4" t="str">
        <f>IFERROR(VLOOKUP(E2442,'Svátky 2023'!B$2:B$14,1,0),"")</f>
        <v/>
      </c>
      <c r="R2442" t="str">
        <f t="shared" si="116"/>
        <v/>
      </c>
    </row>
    <row r="2443" spans="1:18" x14ac:dyDescent="0.25">
      <c r="A2443" s="1" t="s">
        <v>7483</v>
      </c>
      <c r="B2443" s="1" t="s">
        <v>7484</v>
      </c>
      <c r="C2443" s="1" t="s">
        <v>7485</v>
      </c>
      <c r="D2443" s="1" t="s">
        <v>48</v>
      </c>
      <c r="E2443" s="4">
        <v>45042</v>
      </c>
      <c r="F2443" s="8">
        <v>0.4145833333333333</v>
      </c>
      <c r="G2443" s="4">
        <v>45044</v>
      </c>
      <c r="H2443" s="1" t="s">
        <v>1578</v>
      </c>
      <c r="I2443" s="1" t="s">
        <v>51</v>
      </c>
      <c r="J2443" s="5">
        <v>2</v>
      </c>
      <c r="K2443" s="5" t="str">
        <f>VLOOKUP(J2443,'Svátky 2023'!A$18:B$20,2,0)</f>
        <v>plánované</v>
      </c>
      <c r="L2443" s="1" t="s">
        <v>21</v>
      </c>
      <c r="M2443" s="1" t="s">
        <v>22</v>
      </c>
      <c r="N2443" s="1" t="s">
        <v>23</v>
      </c>
      <c r="O2443">
        <f t="shared" si="114"/>
        <v>3</v>
      </c>
      <c r="P2443" t="str">
        <f t="shared" si="115"/>
        <v>NE</v>
      </c>
      <c r="Q2443" s="4" t="str">
        <f>IFERROR(VLOOKUP(E2443,'Svátky 2023'!B$2:B$14,1,0),"")</f>
        <v/>
      </c>
      <c r="R2443" t="str">
        <f t="shared" si="116"/>
        <v/>
      </c>
    </row>
    <row r="2444" spans="1:18" x14ac:dyDescent="0.25">
      <c r="A2444" s="1" t="s">
        <v>7486</v>
      </c>
      <c r="B2444" s="1" t="s">
        <v>7487</v>
      </c>
      <c r="C2444" s="1" t="s">
        <v>7488</v>
      </c>
      <c r="D2444" s="1" t="s">
        <v>48</v>
      </c>
      <c r="E2444" s="4">
        <v>45042</v>
      </c>
      <c r="F2444" s="8">
        <v>0.45069444444444445</v>
      </c>
      <c r="G2444" s="4">
        <v>45044</v>
      </c>
      <c r="H2444" s="1" t="s">
        <v>1845</v>
      </c>
      <c r="I2444" s="1" t="s">
        <v>51</v>
      </c>
      <c r="J2444" s="5">
        <v>2</v>
      </c>
      <c r="K2444" s="5" t="str">
        <f>VLOOKUP(J2444,'Svátky 2023'!A$18:B$20,2,0)</f>
        <v>plánované</v>
      </c>
      <c r="L2444" s="1" t="s">
        <v>21</v>
      </c>
      <c r="M2444" s="1" t="s">
        <v>22</v>
      </c>
      <c r="N2444" s="1" t="s">
        <v>23</v>
      </c>
      <c r="O2444">
        <f t="shared" si="114"/>
        <v>3</v>
      </c>
      <c r="P2444" t="str">
        <f t="shared" si="115"/>
        <v>NE</v>
      </c>
      <c r="Q2444" s="4" t="str">
        <f>IFERROR(VLOOKUP(E2444,'Svátky 2023'!B$2:B$14,1,0),"")</f>
        <v/>
      </c>
      <c r="R2444" t="str">
        <f t="shared" si="116"/>
        <v/>
      </c>
    </row>
    <row r="2445" spans="1:18" x14ac:dyDescent="0.25">
      <c r="A2445" s="1" t="s">
        <v>7489</v>
      </c>
      <c r="B2445" s="1" t="s">
        <v>1704</v>
      </c>
      <c r="C2445" s="1" t="s">
        <v>1705</v>
      </c>
      <c r="D2445" s="1" t="s">
        <v>100</v>
      </c>
      <c r="E2445" s="4">
        <v>45042</v>
      </c>
      <c r="F2445" s="8">
        <v>0.45763888888888887</v>
      </c>
      <c r="G2445" s="4">
        <v>45044</v>
      </c>
      <c r="H2445" s="1" t="s">
        <v>1802</v>
      </c>
      <c r="I2445" s="1" t="s">
        <v>51</v>
      </c>
      <c r="J2445" s="5">
        <v>2</v>
      </c>
      <c r="K2445" s="5" t="str">
        <f>VLOOKUP(J2445,'Svátky 2023'!A$18:B$20,2,0)</f>
        <v>plánované</v>
      </c>
      <c r="L2445" s="1" t="s">
        <v>21</v>
      </c>
      <c r="M2445" s="1" t="s">
        <v>22</v>
      </c>
      <c r="N2445" s="1" t="s">
        <v>23</v>
      </c>
      <c r="O2445">
        <f t="shared" si="114"/>
        <v>3</v>
      </c>
      <c r="P2445" t="str">
        <f t="shared" si="115"/>
        <v>NE</v>
      </c>
      <c r="Q2445" s="4" t="str">
        <f>IFERROR(VLOOKUP(E2445,'Svátky 2023'!B$2:B$14,1,0),"")</f>
        <v/>
      </c>
      <c r="R2445" t="str">
        <f t="shared" si="116"/>
        <v/>
      </c>
    </row>
    <row r="2446" spans="1:18" x14ac:dyDescent="0.25">
      <c r="A2446" s="1" t="s">
        <v>7490</v>
      </c>
      <c r="B2446" s="1" t="s">
        <v>7491</v>
      </c>
      <c r="C2446" s="1" t="s">
        <v>7492</v>
      </c>
      <c r="D2446" s="1" t="s">
        <v>35</v>
      </c>
      <c r="E2446" s="4">
        <v>45042</v>
      </c>
      <c r="F2446" s="8">
        <v>0.48333333333333334</v>
      </c>
      <c r="G2446" s="4">
        <v>45044</v>
      </c>
      <c r="H2446" s="1" t="s">
        <v>1698</v>
      </c>
      <c r="I2446" s="1" t="s">
        <v>151</v>
      </c>
      <c r="J2446" s="5">
        <v>2</v>
      </c>
      <c r="K2446" s="5" t="str">
        <f>VLOOKUP(J2446,'Svátky 2023'!A$18:B$20,2,0)</f>
        <v>plánované</v>
      </c>
      <c r="L2446" s="1" t="s">
        <v>21</v>
      </c>
      <c r="M2446" s="1" t="s">
        <v>22</v>
      </c>
      <c r="N2446" s="1" t="s">
        <v>23</v>
      </c>
      <c r="O2446">
        <f t="shared" si="114"/>
        <v>3</v>
      </c>
      <c r="P2446" t="str">
        <f t="shared" si="115"/>
        <v>NE</v>
      </c>
      <c r="Q2446" s="4" t="str">
        <f>IFERROR(VLOOKUP(E2446,'Svátky 2023'!B$2:B$14,1,0),"")</f>
        <v/>
      </c>
      <c r="R2446" t="str">
        <f t="shared" si="116"/>
        <v/>
      </c>
    </row>
    <row r="2447" spans="1:18" x14ac:dyDescent="0.25">
      <c r="A2447" s="1" t="s">
        <v>7494</v>
      </c>
      <c r="B2447" s="1" t="s">
        <v>7495</v>
      </c>
      <c r="C2447" s="1" t="s">
        <v>7496</v>
      </c>
      <c r="D2447" s="1" t="s">
        <v>48</v>
      </c>
      <c r="E2447" s="4">
        <v>45042</v>
      </c>
      <c r="F2447" s="8">
        <v>0.55972222222222223</v>
      </c>
      <c r="G2447" s="4">
        <v>45044</v>
      </c>
      <c r="H2447" s="1" t="s">
        <v>1051</v>
      </c>
      <c r="I2447" s="1" t="s">
        <v>120</v>
      </c>
      <c r="J2447" s="5">
        <v>3</v>
      </c>
      <c r="K2447" s="5" t="str">
        <f>VLOOKUP(J2447,'Svátky 2023'!A$18:B$20,2,0)</f>
        <v>jiné</v>
      </c>
      <c r="L2447" s="1" t="s">
        <v>30</v>
      </c>
      <c r="M2447" s="1" t="s">
        <v>31</v>
      </c>
      <c r="N2447" s="1" t="s">
        <v>23</v>
      </c>
      <c r="O2447">
        <f t="shared" si="114"/>
        <v>3</v>
      </c>
      <c r="P2447" t="str">
        <f t="shared" si="115"/>
        <v>NE</v>
      </c>
      <c r="Q2447" s="4" t="str">
        <f>IFERROR(VLOOKUP(E2447,'Svátky 2023'!B$2:B$14,1,0),"")</f>
        <v/>
      </c>
      <c r="R2447" t="str">
        <f t="shared" si="116"/>
        <v/>
      </c>
    </row>
    <row r="2448" spans="1:18" x14ac:dyDescent="0.25">
      <c r="A2448" s="1" t="s">
        <v>7497</v>
      </c>
      <c r="B2448" s="1" t="s">
        <v>7498</v>
      </c>
      <c r="C2448" s="1" t="s">
        <v>7499</v>
      </c>
      <c r="D2448" s="1" t="s">
        <v>48</v>
      </c>
      <c r="E2448" s="4">
        <v>45042</v>
      </c>
      <c r="F2448" s="8">
        <v>0.56805555555555554</v>
      </c>
      <c r="G2448" s="4">
        <v>45044</v>
      </c>
      <c r="H2448" s="1" t="s">
        <v>1446</v>
      </c>
      <c r="I2448" s="1" t="s">
        <v>258</v>
      </c>
      <c r="J2448" s="5">
        <v>3</v>
      </c>
      <c r="K2448" s="5" t="str">
        <f>VLOOKUP(J2448,'Svátky 2023'!A$18:B$20,2,0)</f>
        <v>jiné</v>
      </c>
      <c r="L2448" s="1" t="s">
        <v>23</v>
      </c>
      <c r="M2448" s="1" t="s">
        <v>22</v>
      </c>
      <c r="N2448" s="1" t="s">
        <v>23</v>
      </c>
      <c r="O2448">
        <f t="shared" si="114"/>
        <v>3</v>
      </c>
      <c r="P2448" t="str">
        <f t="shared" si="115"/>
        <v>NE</v>
      </c>
      <c r="Q2448" s="4" t="str">
        <f>IFERROR(VLOOKUP(E2448,'Svátky 2023'!B$2:B$14,1,0),"")</f>
        <v/>
      </c>
      <c r="R2448" t="str">
        <f t="shared" si="116"/>
        <v/>
      </c>
    </row>
    <row r="2449" spans="1:18" x14ac:dyDescent="0.25">
      <c r="A2449" s="1" t="s">
        <v>7500</v>
      </c>
      <c r="B2449" s="1" t="s">
        <v>6909</v>
      </c>
      <c r="C2449" s="1" t="s">
        <v>6910</v>
      </c>
      <c r="D2449" s="1" t="s">
        <v>48</v>
      </c>
      <c r="E2449" s="4">
        <v>45042</v>
      </c>
      <c r="F2449" s="8">
        <v>0.5854166666666667</v>
      </c>
      <c r="G2449" s="4">
        <v>45044</v>
      </c>
      <c r="H2449" s="1" t="s">
        <v>111</v>
      </c>
      <c r="I2449" s="1" t="s">
        <v>19</v>
      </c>
      <c r="J2449" s="5">
        <v>1</v>
      </c>
      <c r="K2449" s="5" t="str">
        <f>VLOOKUP(J2449,'Svátky 2023'!A$18:B$20,2,0)</f>
        <v>neodkladné</v>
      </c>
      <c r="L2449" s="1" t="s">
        <v>22</v>
      </c>
      <c r="M2449" s="1" t="s">
        <v>22</v>
      </c>
      <c r="N2449" s="1" t="s">
        <v>23</v>
      </c>
      <c r="O2449">
        <f t="shared" si="114"/>
        <v>3</v>
      </c>
      <c r="P2449" t="str">
        <f t="shared" si="115"/>
        <v>NE</v>
      </c>
      <c r="Q2449" s="4" t="str">
        <f>IFERROR(VLOOKUP(E2449,'Svátky 2023'!B$2:B$14,1,0),"")</f>
        <v/>
      </c>
      <c r="R2449" t="str">
        <f t="shared" si="116"/>
        <v/>
      </c>
    </row>
    <row r="2450" spans="1:18" x14ac:dyDescent="0.25">
      <c r="A2450" s="1" t="s">
        <v>7501</v>
      </c>
      <c r="B2450" s="1" t="s">
        <v>1720</v>
      </c>
      <c r="C2450" s="1" t="s">
        <v>1721</v>
      </c>
      <c r="D2450" s="1" t="s">
        <v>100</v>
      </c>
      <c r="E2450" s="4">
        <v>45042</v>
      </c>
      <c r="F2450" s="8">
        <v>0.59236111111111112</v>
      </c>
      <c r="G2450" s="4">
        <v>45044</v>
      </c>
      <c r="H2450" s="1" t="s">
        <v>778</v>
      </c>
      <c r="I2450" s="1" t="s">
        <v>120</v>
      </c>
      <c r="J2450" s="5">
        <v>3</v>
      </c>
      <c r="K2450" s="5" t="str">
        <f>VLOOKUP(J2450,'Svátky 2023'!A$18:B$20,2,0)</f>
        <v>jiné</v>
      </c>
      <c r="L2450" s="1" t="s">
        <v>30</v>
      </c>
      <c r="M2450" s="1" t="s">
        <v>31</v>
      </c>
      <c r="N2450" s="1" t="s">
        <v>23</v>
      </c>
      <c r="O2450">
        <f t="shared" si="114"/>
        <v>3</v>
      </c>
      <c r="P2450" t="str">
        <f t="shared" si="115"/>
        <v>NE</v>
      </c>
      <c r="Q2450" s="4" t="str">
        <f>IFERROR(VLOOKUP(E2450,'Svátky 2023'!B$2:B$14,1,0),"")</f>
        <v/>
      </c>
      <c r="R2450" t="str">
        <f t="shared" si="116"/>
        <v/>
      </c>
    </row>
    <row r="2451" spans="1:18" x14ac:dyDescent="0.25">
      <c r="A2451" s="1" t="s">
        <v>7502</v>
      </c>
      <c r="B2451" s="1" t="s">
        <v>7503</v>
      </c>
      <c r="C2451" s="1" t="s">
        <v>7504</v>
      </c>
      <c r="D2451" s="1" t="s">
        <v>35</v>
      </c>
      <c r="E2451" s="4">
        <v>45042</v>
      </c>
      <c r="F2451" s="8">
        <v>0.59305555555555556</v>
      </c>
      <c r="G2451" s="4">
        <v>45044</v>
      </c>
      <c r="H2451" s="1" t="s">
        <v>1817</v>
      </c>
      <c r="I2451" s="1" t="s">
        <v>120</v>
      </c>
      <c r="J2451" s="5">
        <v>3</v>
      </c>
      <c r="K2451" s="5" t="str">
        <f>VLOOKUP(J2451,'Svátky 2023'!A$18:B$20,2,0)</f>
        <v>jiné</v>
      </c>
      <c r="L2451" s="1" t="s">
        <v>30</v>
      </c>
      <c r="M2451" s="1" t="s">
        <v>31</v>
      </c>
      <c r="N2451" s="1" t="s">
        <v>23</v>
      </c>
      <c r="O2451">
        <f t="shared" si="114"/>
        <v>3</v>
      </c>
      <c r="P2451" t="str">
        <f t="shared" si="115"/>
        <v>NE</v>
      </c>
      <c r="Q2451" s="4" t="str">
        <f>IFERROR(VLOOKUP(E2451,'Svátky 2023'!B$2:B$14,1,0),"")</f>
        <v/>
      </c>
      <c r="R2451" t="str">
        <f t="shared" si="116"/>
        <v/>
      </c>
    </row>
    <row r="2452" spans="1:18" x14ac:dyDescent="0.25">
      <c r="A2452" s="1" t="s">
        <v>7505</v>
      </c>
      <c r="B2452" s="1" t="s">
        <v>7506</v>
      </c>
      <c r="C2452" s="1" t="s">
        <v>7507</v>
      </c>
      <c r="D2452" s="1" t="s">
        <v>48</v>
      </c>
      <c r="E2452" s="4">
        <v>45042</v>
      </c>
      <c r="F2452" s="8">
        <v>0.60069444444444442</v>
      </c>
      <c r="G2452" s="4">
        <v>45044</v>
      </c>
      <c r="H2452" s="1" t="s">
        <v>2630</v>
      </c>
      <c r="I2452" s="1" t="s">
        <v>264</v>
      </c>
      <c r="J2452" s="5">
        <v>3</v>
      </c>
      <c r="K2452" s="5" t="str">
        <f>VLOOKUP(J2452,'Svátky 2023'!A$18:B$20,2,0)</f>
        <v>jiné</v>
      </c>
      <c r="L2452" s="1" t="s">
        <v>30</v>
      </c>
      <c r="M2452" s="1" t="s">
        <v>31</v>
      </c>
      <c r="N2452" s="1" t="s">
        <v>23</v>
      </c>
      <c r="O2452">
        <f t="shared" si="114"/>
        <v>3</v>
      </c>
      <c r="P2452" t="str">
        <f t="shared" si="115"/>
        <v>NE</v>
      </c>
      <c r="Q2452" s="4" t="str">
        <f>IFERROR(VLOOKUP(E2452,'Svátky 2023'!B$2:B$14,1,0),"")</f>
        <v/>
      </c>
      <c r="R2452" t="str">
        <f t="shared" si="116"/>
        <v/>
      </c>
    </row>
    <row r="2453" spans="1:18" x14ac:dyDescent="0.25">
      <c r="A2453" s="1" t="s">
        <v>7508</v>
      </c>
      <c r="B2453" s="1" t="s">
        <v>7509</v>
      </c>
      <c r="C2453" s="1" t="s">
        <v>7510</v>
      </c>
      <c r="D2453" s="1" t="s">
        <v>48</v>
      </c>
      <c r="E2453" s="4">
        <v>45042</v>
      </c>
      <c r="F2453" s="8">
        <v>0.71666666666666667</v>
      </c>
      <c r="G2453" s="4">
        <v>45044</v>
      </c>
      <c r="H2453" s="1" t="s">
        <v>555</v>
      </c>
      <c r="I2453" s="1" t="s">
        <v>38</v>
      </c>
      <c r="J2453" s="5">
        <v>1</v>
      </c>
      <c r="K2453" s="5" t="str">
        <f>VLOOKUP(J2453,'Svátky 2023'!A$18:B$20,2,0)</f>
        <v>neodkladné</v>
      </c>
      <c r="L2453" s="1" t="s">
        <v>21</v>
      </c>
      <c r="M2453" s="1" t="s">
        <v>22</v>
      </c>
      <c r="N2453" s="1" t="s">
        <v>23</v>
      </c>
      <c r="O2453">
        <f t="shared" si="114"/>
        <v>3</v>
      </c>
      <c r="P2453" t="str">
        <f t="shared" si="115"/>
        <v>ANO</v>
      </c>
      <c r="Q2453" s="4" t="str">
        <f>IFERROR(VLOOKUP(E2453,'Svátky 2023'!B$2:B$14,1,0),"")</f>
        <v/>
      </c>
      <c r="R2453" t="str">
        <f t="shared" si="116"/>
        <v>ANO</v>
      </c>
    </row>
    <row r="2454" spans="1:18" x14ac:dyDescent="0.25">
      <c r="A2454" s="1" t="s">
        <v>7511</v>
      </c>
      <c r="B2454" s="1" t="s">
        <v>3076</v>
      </c>
      <c r="C2454" s="1" t="s">
        <v>3077</v>
      </c>
      <c r="D2454" s="1" t="s">
        <v>35</v>
      </c>
      <c r="E2454" s="4">
        <v>45042</v>
      </c>
      <c r="F2454" s="8">
        <v>0.72152777777777777</v>
      </c>
      <c r="G2454" s="4">
        <v>45044</v>
      </c>
      <c r="H2454" s="1" t="s">
        <v>663</v>
      </c>
      <c r="I2454" s="1" t="s">
        <v>19</v>
      </c>
      <c r="J2454" s="5">
        <v>1</v>
      </c>
      <c r="K2454" s="5" t="str">
        <f>VLOOKUP(J2454,'Svátky 2023'!A$18:B$20,2,0)</f>
        <v>neodkladné</v>
      </c>
      <c r="L2454" s="1" t="s">
        <v>22</v>
      </c>
      <c r="M2454" s="1" t="s">
        <v>31</v>
      </c>
      <c r="N2454" s="1" t="s">
        <v>23</v>
      </c>
      <c r="O2454">
        <f t="shared" si="114"/>
        <v>3</v>
      </c>
      <c r="P2454" t="str">
        <f t="shared" si="115"/>
        <v>ANO</v>
      </c>
      <c r="Q2454" s="4" t="str">
        <f>IFERROR(VLOOKUP(E2454,'Svátky 2023'!B$2:B$14,1,0),"")</f>
        <v/>
      </c>
      <c r="R2454" t="str">
        <f t="shared" si="116"/>
        <v>ANO</v>
      </c>
    </row>
    <row r="2455" spans="1:18" x14ac:dyDescent="0.25">
      <c r="A2455" s="1" t="s">
        <v>7512</v>
      </c>
      <c r="B2455" s="1" t="s">
        <v>7513</v>
      </c>
      <c r="C2455" s="1" t="s">
        <v>7514</v>
      </c>
      <c r="D2455" s="1" t="s">
        <v>48</v>
      </c>
      <c r="E2455" s="4">
        <v>45042</v>
      </c>
      <c r="F2455" s="8">
        <v>0.72638888888888886</v>
      </c>
      <c r="G2455" s="4">
        <v>45044</v>
      </c>
      <c r="H2455" s="1" t="s">
        <v>278</v>
      </c>
      <c r="I2455" s="1" t="s">
        <v>44</v>
      </c>
      <c r="J2455" s="5">
        <v>3</v>
      </c>
      <c r="K2455" s="5" t="str">
        <f>VLOOKUP(J2455,'Svátky 2023'!A$18:B$20,2,0)</f>
        <v>jiné</v>
      </c>
      <c r="L2455" s="1" t="s">
        <v>30</v>
      </c>
      <c r="M2455" s="1" t="s">
        <v>31</v>
      </c>
      <c r="N2455" s="1" t="s">
        <v>23</v>
      </c>
      <c r="O2455">
        <f t="shared" si="114"/>
        <v>3</v>
      </c>
      <c r="P2455" t="str">
        <f t="shared" si="115"/>
        <v>ANO</v>
      </c>
      <c r="Q2455" s="4" t="str">
        <f>IFERROR(VLOOKUP(E2455,'Svátky 2023'!B$2:B$14,1,0),"")</f>
        <v/>
      </c>
      <c r="R2455" t="str">
        <f t="shared" si="116"/>
        <v>ANO</v>
      </c>
    </row>
    <row r="2456" spans="1:18" x14ac:dyDescent="0.25">
      <c r="A2456" s="1" t="s">
        <v>7516</v>
      </c>
      <c r="B2456" s="1" t="s">
        <v>7517</v>
      </c>
      <c r="C2456" s="1" t="s">
        <v>7518</v>
      </c>
      <c r="D2456" s="1" t="s">
        <v>48</v>
      </c>
      <c r="E2456" s="4">
        <v>45042</v>
      </c>
      <c r="F2456" s="8">
        <v>0.90902777777777777</v>
      </c>
      <c r="G2456" s="4">
        <v>45044</v>
      </c>
      <c r="H2456" s="1" t="s">
        <v>1446</v>
      </c>
      <c r="I2456" s="1" t="s">
        <v>258</v>
      </c>
      <c r="J2456" s="5">
        <v>1</v>
      </c>
      <c r="K2456" s="5" t="str">
        <f>VLOOKUP(J2456,'Svátky 2023'!A$18:B$20,2,0)</f>
        <v>neodkladné</v>
      </c>
      <c r="L2456" s="1" t="s">
        <v>21</v>
      </c>
      <c r="M2456" s="1" t="s">
        <v>22</v>
      </c>
      <c r="N2456" s="1" t="s">
        <v>23</v>
      </c>
      <c r="O2456">
        <f t="shared" si="114"/>
        <v>3</v>
      </c>
      <c r="P2456" t="str">
        <f t="shared" si="115"/>
        <v>ANO</v>
      </c>
      <c r="Q2456" s="4" t="str">
        <f>IFERROR(VLOOKUP(E2456,'Svátky 2023'!B$2:B$14,1,0),"")</f>
        <v/>
      </c>
      <c r="R2456" t="str">
        <f t="shared" si="116"/>
        <v>ANO</v>
      </c>
    </row>
    <row r="2457" spans="1:18" x14ac:dyDescent="0.25">
      <c r="A2457" s="1" t="s">
        <v>7519</v>
      </c>
      <c r="B2457" s="1" t="s">
        <v>7520</v>
      </c>
      <c r="C2457" s="1" t="s">
        <v>7521</v>
      </c>
      <c r="D2457" s="1" t="s">
        <v>48</v>
      </c>
      <c r="E2457" s="4">
        <v>45043</v>
      </c>
      <c r="F2457" s="8">
        <v>0.39583333333333331</v>
      </c>
      <c r="G2457" s="4">
        <v>45044</v>
      </c>
      <c r="H2457" s="1" t="s">
        <v>36</v>
      </c>
      <c r="I2457" s="1" t="s">
        <v>51</v>
      </c>
      <c r="J2457" s="5">
        <v>2</v>
      </c>
      <c r="K2457" s="5" t="str">
        <f>VLOOKUP(J2457,'Svátky 2023'!A$18:B$20,2,0)</f>
        <v>plánované</v>
      </c>
      <c r="L2457" s="1" t="s">
        <v>21</v>
      </c>
      <c r="M2457" s="1" t="s">
        <v>22</v>
      </c>
      <c r="N2457" s="1" t="s">
        <v>23</v>
      </c>
      <c r="O2457">
        <f t="shared" si="114"/>
        <v>4</v>
      </c>
      <c r="P2457" t="str">
        <f t="shared" si="115"/>
        <v>NE</v>
      </c>
      <c r="Q2457" s="4" t="str">
        <f>IFERROR(VLOOKUP(E2457,'Svátky 2023'!B$2:B$14,1,0),"")</f>
        <v/>
      </c>
      <c r="R2457" t="str">
        <f t="shared" si="116"/>
        <v/>
      </c>
    </row>
    <row r="2458" spans="1:18" x14ac:dyDescent="0.25">
      <c r="A2458" s="1" t="s">
        <v>7522</v>
      </c>
      <c r="B2458" s="1" t="s">
        <v>7523</v>
      </c>
      <c r="C2458" s="1" t="s">
        <v>7524</v>
      </c>
      <c r="D2458" s="1" t="s">
        <v>48</v>
      </c>
      <c r="E2458" s="4">
        <v>45043</v>
      </c>
      <c r="F2458" s="8">
        <v>0.5180555555555556</v>
      </c>
      <c r="G2458" s="4">
        <v>45044</v>
      </c>
      <c r="H2458" s="1" t="s">
        <v>96</v>
      </c>
      <c r="I2458" s="1" t="s">
        <v>264</v>
      </c>
      <c r="J2458" s="5">
        <v>3</v>
      </c>
      <c r="K2458" s="5" t="str">
        <f>VLOOKUP(J2458,'Svátky 2023'!A$18:B$20,2,0)</f>
        <v>jiné</v>
      </c>
      <c r="L2458" s="1" t="s">
        <v>30</v>
      </c>
      <c r="M2458" s="1" t="s">
        <v>31</v>
      </c>
      <c r="N2458" s="1" t="s">
        <v>23</v>
      </c>
      <c r="O2458">
        <f t="shared" si="114"/>
        <v>4</v>
      </c>
      <c r="P2458" t="str">
        <f t="shared" si="115"/>
        <v>NE</v>
      </c>
      <c r="Q2458" s="4" t="str">
        <f>IFERROR(VLOOKUP(E2458,'Svátky 2023'!B$2:B$14,1,0),"")</f>
        <v/>
      </c>
      <c r="R2458" t="str">
        <f t="shared" si="116"/>
        <v/>
      </c>
    </row>
    <row r="2459" spans="1:18" x14ac:dyDescent="0.25">
      <c r="A2459" s="1" t="s">
        <v>7525</v>
      </c>
      <c r="B2459" s="1" t="s">
        <v>7526</v>
      </c>
      <c r="C2459" s="1" t="s">
        <v>7527</v>
      </c>
      <c r="D2459" s="1" t="s">
        <v>48</v>
      </c>
      <c r="E2459" s="4">
        <v>45043</v>
      </c>
      <c r="F2459" s="8">
        <v>0.54791666666666672</v>
      </c>
      <c r="G2459" s="4">
        <v>45044</v>
      </c>
      <c r="H2459" s="1" t="s">
        <v>1187</v>
      </c>
      <c r="I2459" s="1" t="s">
        <v>258</v>
      </c>
      <c r="J2459" s="5">
        <v>3</v>
      </c>
      <c r="K2459" s="5" t="str">
        <f>VLOOKUP(J2459,'Svátky 2023'!A$18:B$20,2,0)</f>
        <v>jiné</v>
      </c>
      <c r="L2459" s="1" t="s">
        <v>21</v>
      </c>
      <c r="M2459" s="1" t="s">
        <v>22</v>
      </c>
      <c r="N2459" s="1" t="s">
        <v>23</v>
      </c>
      <c r="O2459">
        <f t="shared" si="114"/>
        <v>4</v>
      </c>
      <c r="P2459" t="str">
        <f t="shared" si="115"/>
        <v>NE</v>
      </c>
      <c r="Q2459" s="4" t="str">
        <f>IFERROR(VLOOKUP(E2459,'Svátky 2023'!B$2:B$14,1,0),"")</f>
        <v/>
      </c>
      <c r="R2459" t="str">
        <f t="shared" si="116"/>
        <v/>
      </c>
    </row>
    <row r="2460" spans="1:18" x14ac:dyDescent="0.25">
      <c r="A2460" s="1" t="s">
        <v>7528</v>
      </c>
      <c r="B2460" s="1" t="s">
        <v>7529</v>
      </c>
      <c r="C2460" s="1" t="s">
        <v>7530</v>
      </c>
      <c r="D2460" s="1" t="s">
        <v>48</v>
      </c>
      <c r="E2460" s="4">
        <v>45043</v>
      </c>
      <c r="F2460" s="8">
        <v>0.55902777777777779</v>
      </c>
      <c r="G2460" s="4">
        <v>45044</v>
      </c>
      <c r="H2460" s="1" t="s">
        <v>1144</v>
      </c>
      <c r="I2460" s="1" t="s">
        <v>264</v>
      </c>
      <c r="J2460" s="5">
        <v>3</v>
      </c>
      <c r="K2460" s="5" t="str">
        <f>VLOOKUP(J2460,'Svátky 2023'!A$18:B$20,2,0)</f>
        <v>jiné</v>
      </c>
      <c r="L2460" s="1" t="s">
        <v>30</v>
      </c>
      <c r="M2460" s="1" t="s">
        <v>31</v>
      </c>
      <c r="N2460" s="1" t="s">
        <v>23</v>
      </c>
      <c r="O2460">
        <f t="shared" si="114"/>
        <v>4</v>
      </c>
      <c r="P2460" t="str">
        <f t="shared" si="115"/>
        <v>NE</v>
      </c>
      <c r="Q2460" s="4" t="str">
        <f>IFERROR(VLOOKUP(E2460,'Svátky 2023'!B$2:B$14,1,0),"")</f>
        <v/>
      </c>
      <c r="R2460" t="str">
        <f t="shared" si="116"/>
        <v/>
      </c>
    </row>
    <row r="2461" spans="1:18" x14ac:dyDescent="0.25">
      <c r="A2461" s="1" t="s">
        <v>7531</v>
      </c>
      <c r="B2461" s="1" t="s">
        <v>7532</v>
      </c>
      <c r="C2461" s="1" t="s">
        <v>7533</v>
      </c>
      <c r="D2461" s="1" t="s">
        <v>48</v>
      </c>
      <c r="E2461" s="4">
        <v>45043</v>
      </c>
      <c r="F2461" s="8">
        <v>0.56319444444444444</v>
      </c>
      <c r="G2461" s="4">
        <v>45044</v>
      </c>
      <c r="H2461" s="1" t="s">
        <v>1018</v>
      </c>
      <c r="I2461" s="1" t="s">
        <v>120</v>
      </c>
      <c r="J2461" s="5">
        <v>3</v>
      </c>
      <c r="K2461" s="5" t="str">
        <f>VLOOKUP(J2461,'Svátky 2023'!A$18:B$20,2,0)</f>
        <v>jiné</v>
      </c>
      <c r="L2461" s="1" t="s">
        <v>30</v>
      </c>
      <c r="M2461" s="1" t="s">
        <v>31</v>
      </c>
      <c r="N2461" s="1" t="s">
        <v>23</v>
      </c>
      <c r="O2461">
        <f t="shared" si="114"/>
        <v>4</v>
      </c>
      <c r="P2461" t="str">
        <f t="shared" si="115"/>
        <v>NE</v>
      </c>
      <c r="Q2461" s="4" t="str">
        <f>IFERROR(VLOOKUP(E2461,'Svátky 2023'!B$2:B$14,1,0),"")</f>
        <v/>
      </c>
      <c r="R2461" t="str">
        <f t="shared" si="116"/>
        <v/>
      </c>
    </row>
    <row r="2462" spans="1:18" x14ac:dyDescent="0.25">
      <c r="A2462" s="1" t="s">
        <v>7534</v>
      </c>
      <c r="B2462" s="1" t="s">
        <v>7535</v>
      </c>
      <c r="C2462" s="1" t="s">
        <v>7536</v>
      </c>
      <c r="D2462" s="1" t="s">
        <v>64</v>
      </c>
      <c r="E2462" s="4">
        <v>45043</v>
      </c>
      <c r="F2462" s="8">
        <v>0.83680555555555547</v>
      </c>
      <c r="G2462" s="4">
        <v>45044</v>
      </c>
      <c r="H2462" s="1" t="s">
        <v>1739</v>
      </c>
      <c r="I2462" s="1" t="s">
        <v>19</v>
      </c>
      <c r="J2462" s="5">
        <v>3</v>
      </c>
      <c r="K2462" s="5" t="str">
        <f>VLOOKUP(J2462,'Svátky 2023'!A$18:B$20,2,0)</f>
        <v>jiné</v>
      </c>
      <c r="L2462" s="1" t="s">
        <v>21</v>
      </c>
      <c r="M2462" s="1" t="s">
        <v>22</v>
      </c>
      <c r="N2462" s="1" t="s">
        <v>23</v>
      </c>
      <c r="O2462">
        <f t="shared" si="114"/>
        <v>4</v>
      </c>
      <c r="P2462" t="str">
        <f t="shared" si="115"/>
        <v>ANO</v>
      </c>
      <c r="Q2462" s="4" t="str">
        <f>IFERROR(VLOOKUP(E2462,'Svátky 2023'!B$2:B$14,1,0),"")</f>
        <v/>
      </c>
      <c r="R2462" t="str">
        <f t="shared" si="116"/>
        <v>ANO</v>
      </c>
    </row>
    <row r="2463" spans="1:18" x14ac:dyDescent="0.25">
      <c r="A2463" s="1" t="s">
        <v>7537</v>
      </c>
      <c r="B2463" s="1" t="s">
        <v>7538</v>
      </c>
      <c r="C2463" s="1" t="s">
        <v>7539</v>
      </c>
      <c r="D2463" s="1" t="s">
        <v>64</v>
      </c>
      <c r="E2463" s="4">
        <v>45043</v>
      </c>
      <c r="F2463" s="8">
        <v>0.87847222222222221</v>
      </c>
      <c r="G2463" s="4">
        <v>45044</v>
      </c>
      <c r="H2463" s="1" t="s">
        <v>218</v>
      </c>
      <c r="I2463" s="1" t="s">
        <v>51</v>
      </c>
      <c r="J2463" s="5">
        <v>3</v>
      </c>
      <c r="K2463" s="5" t="str">
        <f>VLOOKUP(J2463,'Svátky 2023'!A$18:B$20,2,0)</f>
        <v>jiné</v>
      </c>
      <c r="L2463" s="1" t="s">
        <v>21</v>
      </c>
      <c r="M2463" s="1" t="s">
        <v>22</v>
      </c>
      <c r="N2463" s="1" t="s">
        <v>23</v>
      </c>
      <c r="O2463">
        <f t="shared" si="114"/>
        <v>4</v>
      </c>
      <c r="P2463" t="str">
        <f t="shared" si="115"/>
        <v>ANO</v>
      </c>
      <c r="Q2463" s="4" t="str">
        <f>IFERROR(VLOOKUP(E2463,'Svátky 2023'!B$2:B$14,1,0),"")</f>
        <v/>
      </c>
      <c r="R2463" t="str">
        <f t="shared" si="116"/>
        <v>ANO</v>
      </c>
    </row>
    <row r="2464" spans="1:18" x14ac:dyDescent="0.25">
      <c r="A2464" s="1" t="s">
        <v>7540</v>
      </c>
      <c r="B2464" s="1" t="s">
        <v>7541</v>
      </c>
      <c r="C2464" s="1" t="s">
        <v>7542</v>
      </c>
      <c r="D2464" s="1" t="s">
        <v>48</v>
      </c>
      <c r="E2464" s="4">
        <v>45038</v>
      </c>
      <c r="F2464" s="8">
        <v>0.86249999999999993</v>
      </c>
      <c r="G2464" s="4">
        <v>45045</v>
      </c>
      <c r="H2464" s="1" t="s">
        <v>296</v>
      </c>
      <c r="I2464" s="1" t="s">
        <v>19</v>
      </c>
      <c r="J2464" s="5">
        <v>1</v>
      </c>
      <c r="K2464" s="5" t="str">
        <f>VLOOKUP(J2464,'Svátky 2023'!A$18:B$20,2,0)</f>
        <v>neodkladné</v>
      </c>
      <c r="L2464" s="1" t="s">
        <v>22</v>
      </c>
      <c r="M2464" s="1" t="s">
        <v>22</v>
      </c>
      <c r="N2464" s="1" t="s">
        <v>23</v>
      </c>
      <c r="O2464">
        <f t="shared" si="114"/>
        <v>6</v>
      </c>
      <c r="P2464" t="str">
        <f t="shared" si="115"/>
        <v>ANO</v>
      </c>
      <c r="Q2464" s="4" t="str">
        <f>IFERROR(VLOOKUP(E2464,'Svátky 2023'!B$2:B$14,1,0),"")</f>
        <v/>
      </c>
      <c r="R2464" t="str">
        <f t="shared" si="116"/>
        <v>ANO</v>
      </c>
    </row>
    <row r="2465" spans="1:18" x14ac:dyDescent="0.25">
      <c r="A2465" s="1" t="s">
        <v>7543</v>
      </c>
      <c r="B2465" s="1" t="s">
        <v>7544</v>
      </c>
      <c r="C2465" s="1" t="s">
        <v>7545</v>
      </c>
      <c r="D2465" s="1" t="s">
        <v>100</v>
      </c>
      <c r="E2465" s="4">
        <v>45039</v>
      </c>
      <c r="F2465" s="8">
        <v>0.70277777777777783</v>
      </c>
      <c r="G2465" s="4">
        <v>45045</v>
      </c>
      <c r="H2465" s="1" t="s">
        <v>2101</v>
      </c>
      <c r="I2465" s="1" t="s">
        <v>151</v>
      </c>
      <c r="J2465" s="5">
        <v>2</v>
      </c>
      <c r="K2465" s="5" t="str">
        <f>VLOOKUP(J2465,'Svátky 2023'!A$18:B$20,2,0)</f>
        <v>plánované</v>
      </c>
      <c r="L2465" s="1" t="s">
        <v>21</v>
      </c>
      <c r="M2465" s="1" t="s">
        <v>22</v>
      </c>
      <c r="N2465" s="1" t="s">
        <v>23</v>
      </c>
      <c r="O2465">
        <f t="shared" si="114"/>
        <v>7</v>
      </c>
      <c r="P2465" t="str">
        <f t="shared" si="115"/>
        <v>ANO</v>
      </c>
      <c r="Q2465" s="4" t="str">
        <f>IFERROR(VLOOKUP(E2465,'Svátky 2023'!B$2:B$14,1,0),"")</f>
        <v/>
      </c>
      <c r="R2465" t="str">
        <f t="shared" si="116"/>
        <v>ANO</v>
      </c>
    </row>
    <row r="2466" spans="1:18" x14ac:dyDescent="0.25">
      <c r="A2466" s="1" t="s">
        <v>7546</v>
      </c>
      <c r="B2466" s="1" t="s">
        <v>7547</v>
      </c>
      <c r="C2466" s="1" t="s">
        <v>7548</v>
      </c>
      <c r="D2466" s="1" t="s">
        <v>35</v>
      </c>
      <c r="E2466" s="4">
        <v>45043</v>
      </c>
      <c r="F2466" s="8">
        <v>0.35972222222222222</v>
      </c>
      <c r="G2466" s="4">
        <v>45045</v>
      </c>
      <c r="H2466" s="1" t="s">
        <v>882</v>
      </c>
      <c r="I2466" s="1" t="s">
        <v>19</v>
      </c>
      <c r="J2466" s="5">
        <v>2</v>
      </c>
      <c r="K2466" s="5" t="str">
        <f>VLOOKUP(J2466,'Svátky 2023'!A$18:B$20,2,0)</f>
        <v>plánované</v>
      </c>
      <c r="L2466" s="1" t="s">
        <v>21</v>
      </c>
      <c r="M2466" s="1" t="s">
        <v>22</v>
      </c>
      <c r="N2466" s="1" t="s">
        <v>23</v>
      </c>
      <c r="O2466">
        <f t="shared" si="114"/>
        <v>4</v>
      </c>
      <c r="P2466" t="str">
        <f t="shared" si="115"/>
        <v>NE</v>
      </c>
      <c r="Q2466" s="4" t="str">
        <f>IFERROR(VLOOKUP(E2466,'Svátky 2023'!B$2:B$14,1,0),"")</f>
        <v/>
      </c>
      <c r="R2466" t="str">
        <f t="shared" si="116"/>
        <v/>
      </c>
    </row>
    <row r="2467" spans="1:18" x14ac:dyDescent="0.25">
      <c r="A2467" s="1" t="s">
        <v>7549</v>
      </c>
      <c r="B2467" s="1" t="s">
        <v>7550</v>
      </c>
      <c r="C2467" s="1" t="s">
        <v>7551</v>
      </c>
      <c r="D2467" s="1" t="s">
        <v>100</v>
      </c>
      <c r="E2467" s="4">
        <v>45043</v>
      </c>
      <c r="F2467" s="8">
        <v>0.40763888888888888</v>
      </c>
      <c r="G2467" s="4">
        <v>45045</v>
      </c>
      <c r="H2467" s="1" t="s">
        <v>565</v>
      </c>
      <c r="I2467" s="1" t="s">
        <v>151</v>
      </c>
      <c r="J2467" s="5">
        <v>2</v>
      </c>
      <c r="K2467" s="5" t="str">
        <f>VLOOKUP(J2467,'Svátky 2023'!A$18:B$20,2,0)</f>
        <v>plánované</v>
      </c>
      <c r="L2467" s="1" t="s">
        <v>21</v>
      </c>
      <c r="M2467" s="1" t="s">
        <v>22</v>
      </c>
      <c r="N2467" s="1" t="s">
        <v>23</v>
      </c>
      <c r="O2467">
        <f t="shared" si="114"/>
        <v>4</v>
      </c>
      <c r="P2467" t="str">
        <f t="shared" si="115"/>
        <v>NE</v>
      </c>
      <c r="Q2467" s="4" t="str">
        <f>IFERROR(VLOOKUP(E2467,'Svátky 2023'!B$2:B$14,1,0),"")</f>
        <v/>
      </c>
      <c r="R2467" t="str">
        <f t="shared" si="116"/>
        <v/>
      </c>
    </row>
    <row r="2468" spans="1:18" x14ac:dyDescent="0.25">
      <c r="A2468" s="1" t="s">
        <v>7552</v>
      </c>
      <c r="B2468" s="1" t="s">
        <v>7553</v>
      </c>
      <c r="C2468" s="1" t="s">
        <v>7554</v>
      </c>
      <c r="D2468" s="1" t="s">
        <v>35</v>
      </c>
      <c r="E2468" s="4">
        <v>45043</v>
      </c>
      <c r="F2468" s="8">
        <v>0.40833333333333338</v>
      </c>
      <c r="G2468" s="4">
        <v>45045</v>
      </c>
      <c r="H2468" s="1" t="s">
        <v>831</v>
      </c>
      <c r="I2468" s="1" t="s">
        <v>151</v>
      </c>
      <c r="J2468" s="5">
        <v>2</v>
      </c>
      <c r="K2468" s="5" t="str">
        <f>VLOOKUP(J2468,'Svátky 2023'!A$18:B$20,2,0)</f>
        <v>plánované</v>
      </c>
      <c r="L2468" s="1" t="s">
        <v>21</v>
      </c>
      <c r="M2468" s="1" t="s">
        <v>22</v>
      </c>
      <c r="N2468" s="1" t="s">
        <v>23</v>
      </c>
      <c r="O2468">
        <f t="shared" si="114"/>
        <v>4</v>
      </c>
      <c r="P2468" t="str">
        <f t="shared" si="115"/>
        <v>NE</v>
      </c>
      <c r="Q2468" s="4" t="str">
        <f>IFERROR(VLOOKUP(E2468,'Svátky 2023'!B$2:B$14,1,0),"")</f>
        <v/>
      </c>
      <c r="R2468" t="str">
        <f t="shared" si="116"/>
        <v/>
      </c>
    </row>
    <row r="2469" spans="1:18" x14ac:dyDescent="0.25">
      <c r="A2469" s="1" t="s">
        <v>7555</v>
      </c>
      <c r="B2469" s="1" t="s">
        <v>7556</v>
      </c>
      <c r="C2469" s="1" t="s">
        <v>7557</v>
      </c>
      <c r="D2469" s="1" t="s">
        <v>48</v>
      </c>
      <c r="E2469" s="4">
        <v>45043</v>
      </c>
      <c r="F2469" s="8">
        <v>0.41736111111111113</v>
      </c>
      <c r="G2469" s="4">
        <v>45045</v>
      </c>
      <c r="H2469" s="1" t="s">
        <v>3209</v>
      </c>
      <c r="I2469" s="1" t="s">
        <v>51</v>
      </c>
      <c r="J2469" s="5">
        <v>2</v>
      </c>
      <c r="K2469" s="5" t="str">
        <f>VLOOKUP(J2469,'Svátky 2023'!A$18:B$20,2,0)</f>
        <v>plánované</v>
      </c>
      <c r="L2469" s="1" t="s">
        <v>21</v>
      </c>
      <c r="M2469" s="1" t="s">
        <v>22</v>
      </c>
      <c r="N2469" s="1" t="s">
        <v>23</v>
      </c>
      <c r="O2469">
        <f t="shared" si="114"/>
        <v>4</v>
      </c>
      <c r="P2469" t="str">
        <f t="shared" si="115"/>
        <v>NE</v>
      </c>
      <c r="Q2469" s="4" t="str">
        <f>IFERROR(VLOOKUP(E2469,'Svátky 2023'!B$2:B$14,1,0),"")</f>
        <v/>
      </c>
      <c r="R2469" t="str">
        <f t="shared" si="116"/>
        <v/>
      </c>
    </row>
    <row r="2470" spans="1:18" x14ac:dyDescent="0.25">
      <c r="A2470" s="1" t="s">
        <v>7558</v>
      </c>
      <c r="B2470" s="1" t="s">
        <v>7559</v>
      </c>
      <c r="C2470" s="1" t="s">
        <v>7560</v>
      </c>
      <c r="D2470" s="1" t="s">
        <v>48</v>
      </c>
      <c r="E2470" s="4">
        <v>45043</v>
      </c>
      <c r="F2470" s="8">
        <v>0.44027777777777777</v>
      </c>
      <c r="G2470" s="4">
        <v>45045</v>
      </c>
      <c r="H2470" s="1" t="s">
        <v>2680</v>
      </c>
      <c r="I2470" s="1" t="s">
        <v>151</v>
      </c>
      <c r="J2470" s="5">
        <v>2</v>
      </c>
      <c r="K2470" s="5" t="str">
        <f>VLOOKUP(J2470,'Svátky 2023'!A$18:B$20,2,0)</f>
        <v>plánované</v>
      </c>
      <c r="L2470" s="1" t="s">
        <v>21</v>
      </c>
      <c r="M2470" s="1" t="s">
        <v>22</v>
      </c>
      <c r="N2470" s="1" t="s">
        <v>23</v>
      </c>
      <c r="O2470">
        <f t="shared" si="114"/>
        <v>4</v>
      </c>
      <c r="P2470" t="str">
        <f t="shared" si="115"/>
        <v>NE</v>
      </c>
      <c r="Q2470" s="4" t="str">
        <f>IFERROR(VLOOKUP(E2470,'Svátky 2023'!B$2:B$14,1,0),"")</f>
        <v/>
      </c>
      <c r="R2470" t="str">
        <f t="shared" si="116"/>
        <v/>
      </c>
    </row>
    <row r="2471" spans="1:18" x14ac:dyDescent="0.25">
      <c r="A2471" s="1" t="s">
        <v>7561</v>
      </c>
      <c r="B2471" s="1" t="s">
        <v>7562</v>
      </c>
      <c r="C2471" s="1" t="s">
        <v>7563</v>
      </c>
      <c r="D2471" s="1" t="s">
        <v>35</v>
      </c>
      <c r="E2471" s="4">
        <v>45043</v>
      </c>
      <c r="F2471" s="8">
        <v>0.44861111111111113</v>
      </c>
      <c r="G2471" s="4">
        <v>45045</v>
      </c>
      <c r="H2471" s="1" t="s">
        <v>407</v>
      </c>
      <c r="I2471" s="1" t="s">
        <v>151</v>
      </c>
      <c r="J2471" s="5">
        <v>2</v>
      </c>
      <c r="K2471" s="5" t="str">
        <f>VLOOKUP(J2471,'Svátky 2023'!A$18:B$20,2,0)</f>
        <v>plánované</v>
      </c>
      <c r="L2471" s="1" t="s">
        <v>21</v>
      </c>
      <c r="M2471" s="1" t="s">
        <v>22</v>
      </c>
      <c r="N2471" s="1" t="s">
        <v>23</v>
      </c>
      <c r="O2471">
        <f t="shared" si="114"/>
        <v>4</v>
      </c>
      <c r="P2471" t="str">
        <f t="shared" si="115"/>
        <v>NE</v>
      </c>
      <c r="Q2471" s="4" t="str">
        <f>IFERROR(VLOOKUP(E2471,'Svátky 2023'!B$2:B$14,1,0),"")</f>
        <v/>
      </c>
      <c r="R2471" t="str">
        <f t="shared" si="116"/>
        <v/>
      </c>
    </row>
    <row r="2472" spans="1:18" x14ac:dyDescent="0.25">
      <c r="A2472" s="1" t="s">
        <v>7564</v>
      </c>
      <c r="B2472" s="1" t="s">
        <v>7565</v>
      </c>
      <c r="C2472" s="1" t="s">
        <v>7566</v>
      </c>
      <c r="D2472" s="1" t="s">
        <v>35</v>
      </c>
      <c r="E2472" s="4">
        <v>45043</v>
      </c>
      <c r="F2472" s="8">
        <v>0.4548611111111111</v>
      </c>
      <c r="G2472" s="4">
        <v>45045</v>
      </c>
      <c r="H2472" s="1" t="s">
        <v>2093</v>
      </c>
      <c r="I2472" s="1" t="s">
        <v>151</v>
      </c>
      <c r="J2472" s="5">
        <v>2</v>
      </c>
      <c r="K2472" s="5" t="str">
        <f>VLOOKUP(J2472,'Svátky 2023'!A$18:B$20,2,0)</f>
        <v>plánované</v>
      </c>
      <c r="L2472" s="1" t="s">
        <v>21</v>
      </c>
      <c r="M2472" s="1" t="s">
        <v>22</v>
      </c>
      <c r="N2472" s="1" t="s">
        <v>23</v>
      </c>
      <c r="O2472">
        <f t="shared" si="114"/>
        <v>4</v>
      </c>
      <c r="P2472" t="str">
        <f t="shared" si="115"/>
        <v>NE</v>
      </c>
      <c r="Q2472" s="4" t="str">
        <f>IFERROR(VLOOKUP(E2472,'Svátky 2023'!B$2:B$14,1,0),"")</f>
        <v/>
      </c>
      <c r="R2472" t="str">
        <f t="shared" si="116"/>
        <v/>
      </c>
    </row>
    <row r="2473" spans="1:18" x14ac:dyDescent="0.25">
      <c r="A2473" s="1" t="s">
        <v>7567</v>
      </c>
      <c r="B2473" s="1" t="s">
        <v>7568</v>
      </c>
      <c r="C2473" s="1" t="s">
        <v>7569</v>
      </c>
      <c r="D2473" s="1" t="s">
        <v>48</v>
      </c>
      <c r="E2473" s="4">
        <v>45043</v>
      </c>
      <c r="F2473" s="8">
        <v>0.46249999999999997</v>
      </c>
      <c r="G2473" s="4">
        <v>45045</v>
      </c>
      <c r="H2473" s="1" t="s">
        <v>1176</v>
      </c>
      <c r="I2473" s="1" t="s">
        <v>151</v>
      </c>
      <c r="J2473" s="5">
        <v>2</v>
      </c>
      <c r="K2473" s="5" t="str">
        <f>VLOOKUP(J2473,'Svátky 2023'!A$18:B$20,2,0)</f>
        <v>plánované</v>
      </c>
      <c r="L2473" s="1" t="s">
        <v>21</v>
      </c>
      <c r="M2473" s="1" t="s">
        <v>22</v>
      </c>
      <c r="N2473" s="1" t="s">
        <v>23</v>
      </c>
      <c r="O2473">
        <f t="shared" si="114"/>
        <v>4</v>
      </c>
      <c r="P2473" t="str">
        <f t="shared" si="115"/>
        <v>NE</v>
      </c>
      <c r="Q2473" s="4" t="str">
        <f>IFERROR(VLOOKUP(E2473,'Svátky 2023'!B$2:B$14,1,0),"")</f>
        <v/>
      </c>
      <c r="R2473" t="str">
        <f t="shared" si="116"/>
        <v/>
      </c>
    </row>
    <row r="2474" spans="1:18" x14ac:dyDescent="0.25">
      <c r="A2474" s="1" t="s">
        <v>7570</v>
      </c>
      <c r="B2474" s="1" t="s">
        <v>7571</v>
      </c>
      <c r="C2474" s="1" t="s">
        <v>7572</v>
      </c>
      <c r="D2474" s="1" t="s">
        <v>64</v>
      </c>
      <c r="E2474" s="4">
        <v>45043</v>
      </c>
      <c r="F2474" s="8">
        <v>0.47152777777777777</v>
      </c>
      <c r="G2474" s="4">
        <v>45045</v>
      </c>
      <c r="H2474" s="1" t="s">
        <v>71</v>
      </c>
      <c r="I2474" s="1" t="s">
        <v>51</v>
      </c>
      <c r="J2474" s="5">
        <v>2</v>
      </c>
      <c r="K2474" s="5" t="str">
        <f>VLOOKUP(J2474,'Svátky 2023'!A$18:B$20,2,0)</f>
        <v>plánované</v>
      </c>
      <c r="L2474" s="1" t="s">
        <v>21</v>
      </c>
      <c r="M2474" s="1" t="s">
        <v>22</v>
      </c>
      <c r="N2474" s="1" t="s">
        <v>23</v>
      </c>
      <c r="O2474">
        <f t="shared" si="114"/>
        <v>4</v>
      </c>
      <c r="P2474" t="str">
        <f t="shared" si="115"/>
        <v>NE</v>
      </c>
      <c r="Q2474" s="4" t="str">
        <f>IFERROR(VLOOKUP(E2474,'Svátky 2023'!B$2:B$14,1,0),"")</f>
        <v/>
      </c>
      <c r="R2474" t="str">
        <f t="shared" si="116"/>
        <v/>
      </c>
    </row>
    <row r="2475" spans="1:18" x14ac:dyDescent="0.25">
      <c r="A2475" s="1" t="s">
        <v>7573</v>
      </c>
      <c r="B2475" s="1" t="s">
        <v>482</v>
      </c>
      <c r="C2475" s="1" t="s">
        <v>483</v>
      </c>
      <c r="D2475" s="1" t="s">
        <v>48</v>
      </c>
      <c r="E2475" s="4">
        <v>45043</v>
      </c>
      <c r="F2475" s="8">
        <v>0.47361111111111115</v>
      </c>
      <c r="G2475" s="4">
        <v>45045</v>
      </c>
      <c r="H2475" s="1" t="s">
        <v>3683</v>
      </c>
      <c r="I2475" s="1" t="s">
        <v>19</v>
      </c>
      <c r="J2475" s="5">
        <v>3</v>
      </c>
      <c r="K2475" s="5" t="str">
        <f>VLOOKUP(J2475,'Svátky 2023'!A$18:B$20,2,0)</f>
        <v>jiné</v>
      </c>
      <c r="L2475" s="1" t="s">
        <v>21</v>
      </c>
      <c r="M2475" s="1" t="s">
        <v>22</v>
      </c>
      <c r="N2475" s="1" t="s">
        <v>23</v>
      </c>
      <c r="O2475">
        <f t="shared" si="114"/>
        <v>4</v>
      </c>
      <c r="P2475" t="str">
        <f t="shared" si="115"/>
        <v>NE</v>
      </c>
      <c r="Q2475" s="4" t="str">
        <f>IFERROR(VLOOKUP(E2475,'Svátky 2023'!B$2:B$14,1,0),"")</f>
        <v/>
      </c>
      <c r="R2475" t="str">
        <f t="shared" si="116"/>
        <v/>
      </c>
    </row>
    <row r="2476" spans="1:18" x14ac:dyDescent="0.25">
      <c r="A2476" s="1" t="s">
        <v>7574</v>
      </c>
      <c r="B2476" s="1" t="s">
        <v>7575</v>
      </c>
      <c r="C2476" s="1" t="s">
        <v>7576</v>
      </c>
      <c r="D2476" s="1" t="s">
        <v>35</v>
      </c>
      <c r="E2476" s="4">
        <v>45043</v>
      </c>
      <c r="F2476" s="8">
        <v>0.52083333333333337</v>
      </c>
      <c r="G2476" s="4">
        <v>45045</v>
      </c>
      <c r="H2476" s="1" t="s">
        <v>598</v>
      </c>
      <c r="I2476" s="1" t="s">
        <v>145</v>
      </c>
      <c r="J2476" s="5">
        <v>3</v>
      </c>
      <c r="K2476" s="5" t="str">
        <f>VLOOKUP(J2476,'Svátky 2023'!A$18:B$20,2,0)</f>
        <v>jiné</v>
      </c>
      <c r="L2476" s="1" t="s">
        <v>30</v>
      </c>
      <c r="M2476" s="1" t="s">
        <v>31</v>
      </c>
      <c r="N2476" s="1" t="s">
        <v>23</v>
      </c>
      <c r="O2476">
        <f t="shared" si="114"/>
        <v>4</v>
      </c>
      <c r="P2476" t="str">
        <f t="shared" si="115"/>
        <v>NE</v>
      </c>
      <c r="Q2476" s="4" t="str">
        <f>IFERROR(VLOOKUP(E2476,'Svátky 2023'!B$2:B$14,1,0),"")</f>
        <v/>
      </c>
      <c r="R2476" t="str">
        <f t="shared" si="116"/>
        <v/>
      </c>
    </row>
    <row r="2477" spans="1:18" x14ac:dyDescent="0.25">
      <c r="A2477" s="1" t="s">
        <v>7577</v>
      </c>
      <c r="B2477" s="1" t="s">
        <v>7578</v>
      </c>
      <c r="C2477" s="1" t="s">
        <v>7579</v>
      </c>
      <c r="D2477" s="1" t="s">
        <v>48</v>
      </c>
      <c r="E2477" s="4">
        <v>45043</v>
      </c>
      <c r="F2477" s="8">
        <v>0.52152777777777781</v>
      </c>
      <c r="G2477" s="4">
        <v>45045</v>
      </c>
      <c r="H2477" s="1" t="s">
        <v>144</v>
      </c>
      <c r="I2477" s="1" t="s">
        <v>145</v>
      </c>
      <c r="J2477" s="5">
        <v>3</v>
      </c>
      <c r="K2477" s="5" t="str">
        <f>VLOOKUP(J2477,'Svátky 2023'!A$18:B$20,2,0)</f>
        <v>jiné</v>
      </c>
      <c r="L2477" s="1" t="s">
        <v>30</v>
      </c>
      <c r="M2477" s="1" t="s">
        <v>31</v>
      </c>
      <c r="N2477" s="1" t="s">
        <v>23</v>
      </c>
      <c r="O2477">
        <f t="shared" si="114"/>
        <v>4</v>
      </c>
      <c r="P2477" t="str">
        <f t="shared" si="115"/>
        <v>NE</v>
      </c>
      <c r="Q2477" s="4" t="str">
        <f>IFERROR(VLOOKUP(E2477,'Svátky 2023'!B$2:B$14,1,0),"")</f>
        <v/>
      </c>
      <c r="R2477" t="str">
        <f t="shared" si="116"/>
        <v/>
      </c>
    </row>
    <row r="2478" spans="1:18" x14ac:dyDescent="0.25">
      <c r="A2478" s="1" t="s">
        <v>7580</v>
      </c>
      <c r="B2478" s="1" t="s">
        <v>7581</v>
      </c>
      <c r="C2478" s="1" t="s">
        <v>7582</v>
      </c>
      <c r="D2478" s="1" t="s">
        <v>100</v>
      </c>
      <c r="E2478" s="4">
        <v>45043</v>
      </c>
      <c r="F2478" s="8">
        <v>0.53541666666666665</v>
      </c>
      <c r="G2478" s="4">
        <v>45045</v>
      </c>
      <c r="H2478" s="1" t="s">
        <v>196</v>
      </c>
      <c r="I2478" s="1" t="s">
        <v>145</v>
      </c>
      <c r="J2478" s="5">
        <v>3</v>
      </c>
      <c r="K2478" s="5" t="str">
        <f>VLOOKUP(J2478,'Svátky 2023'!A$18:B$20,2,0)</f>
        <v>jiné</v>
      </c>
      <c r="L2478" s="1" t="s">
        <v>30</v>
      </c>
      <c r="M2478" s="1" t="s">
        <v>31</v>
      </c>
      <c r="N2478" s="1" t="s">
        <v>23</v>
      </c>
      <c r="O2478">
        <f t="shared" si="114"/>
        <v>4</v>
      </c>
      <c r="P2478" t="str">
        <f t="shared" si="115"/>
        <v>NE</v>
      </c>
      <c r="Q2478" s="4" t="str">
        <f>IFERROR(VLOOKUP(E2478,'Svátky 2023'!B$2:B$14,1,0),"")</f>
        <v/>
      </c>
      <c r="R2478" t="str">
        <f t="shared" si="116"/>
        <v/>
      </c>
    </row>
    <row r="2479" spans="1:18" x14ac:dyDescent="0.25">
      <c r="A2479" s="1" t="s">
        <v>7583</v>
      </c>
      <c r="B2479" s="1" t="s">
        <v>7584</v>
      </c>
      <c r="C2479" s="1" t="s">
        <v>7585</v>
      </c>
      <c r="D2479" s="1" t="s">
        <v>64</v>
      </c>
      <c r="E2479" s="4">
        <v>45043</v>
      </c>
      <c r="F2479" s="8">
        <v>0.56805555555555554</v>
      </c>
      <c r="G2479" s="4">
        <v>45045</v>
      </c>
      <c r="H2479" s="1" t="s">
        <v>1092</v>
      </c>
      <c r="I2479" s="1" t="s">
        <v>29</v>
      </c>
      <c r="J2479" s="5">
        <v>3</v>
      </c>
      <c r="K2479" s="5" t="str">
        <f>VLOOKUP(J2479,'Svátky 2023'!A$18:B$20,2,0)</f>
        <v>jiné</v>
      </c>
      <c r="L2479" s="1" t="s">
        <v>30</v>
      </c>
      <c r="M2479" s="1" t="s">
        <v>31</v>
      </c>
      <c r="N2479" s="1" t="s">
        <v>23</v>
      </c>
      <c r="O2479">
        <f t="shared" si="114"/>
        <v>4</v>
      </c>
      <c r="P2479" t="str">
        <f t="shared" si="115"/>
        <v>NE</v>
      </c>
      <c r="Q2479" s="4" t="str">
        <f>IFERROR(VLOOKUP(E2479,'Svátky 2023'!B$2:B$14,1,0),"")</f>
        <v/>
      </c>
      <c r="R2479" t="str">
        <f t="shared" si="116"/>
        <v/>
      </c>
    </row>
    <row r="2480" spans="1:18" x14ac:dyDescent="0.25">
      <c r="A2480" s="1" t="s">
        <v>7586</v>
      </c>
      <c r="B2480" s="1" t="s">
        <v>7587</v>
      </c>
      <c r="C2480" s="1" t="s">
        <v>7588</v>
      </c>
      <c r="D2480" s="1" t="s">
        <v>48</v>
      </c>
      <c r="E2480" s="4">
        <v>45043</v>
      </c>
      <c r="F2480" s="8">
        <v>0.5854166666666667</v>
      </c>
      <c r="G2480" s="4">
        <v>45045</v>
      </c>
      <c r="H2480" s="1" t="s">
        <v>2257</v>
      </c>
      <c r="I2480" s="1" t="s">
        <v>120</v>
      </c>
      <c r="J2480" s="5">
        <v>3</v>
      </c>
      <c r="K2480" s="5" t="str">
        <f>VLOOKUP(J2480,'Svátky 2023'!A$18:B$20,2,0)</f>
        <v>jiné</v>
      </c>
      <c r="L2480" s="1" t="s">
        <v>30</v>
      </c>
      <c r="M2480" s="1" t="s">
        <v>31</v>
      </c>
      <c r="N2480" s="1" t="s">
        <v>23</v>
      </c>
      <c r="O2480">
        <f t="shared" si="114"/>
        <v>4</v>
      </c>
      <c r="P2480" t="str">
        <f t="shared" si="115"/>
        <v>NE</v>
      </c>
      <c r="Q2480" s="4" t="str">
        <f>IFERROR(VLOOKUP(E2480,'Svátky 2023'!B$2:B$14,1,0),"")</f>
        <v/>
      </c>
      <c r="R2480" t="str">
        <f t="shared" si="116"/>
        <v/>
      </c>
    </row>
    <row r="2481" spans="1:18" x14ac:dyDescent="0.25">
      <c r="A2481" s="1" t="s">
        <v>7589</v>
      </c>
      <c r="B2481" s="1" t="s">
        <v>7590</v>
      </c>
      <c r="C2481" s="1" t="s">
        <v>7591</v>
      </c>
      <c r="D2481" s="1" t="s">
        <v>35</v>
      </c>
      <c r="E2481" s="4">
        <v>45043</v>
      </c>
      <c r="F2481" s="8">
        <v>0.9277777777777777</v>
      </c>
      <c r="G2481" s="4">
        <v>45045</v>
      </c>
      <c r="H2481" s="1" t="s">
        <v>1578</v>
      </c>
      <c r="I2481" s="1" t="s">
        <v>38</v>
      </c>
      <c r="J2481" s="5">
        <v>3</v>
      </c>
      <c r="K2481" s="5" t="str">
        <f>VLOOKUP(J2481,'Svátky 2023'!A$18:B$20,2,0)</f>
        <v>jiné</v>
      </c>
      <c r="L2481" s="1" t="s">
        <v>20</v>
      </c>
      <c r="M2481" s="1" t="s">
        <v>22</v>
      </c>
      <c r="N2481" s="1" t="s">
        <v>23</v>
      </c>
      <c r="O2481">
        <f t="shared" si="114"/>
        <v>4</v>
      </c>
      <c r="P2481" t="str">
        <f t="shared" si="115"/>
        <v>ANO</v>
      </c>
      <c r="Q2481" s="4" t="str">
        <f>IFERROR(VLOOKUP(E2481,'Svátky 2023'!B$2:B$14,1,0),"")</f>
        <v/>
      </c>
      <c r="R2481" t="str">
        <f t="shared" si="116"/>
        <v>ANO</v>
      </c>
    </row>
    <row r="2482" spans="1:18" x14ac:dyDescent="0.25">
      <c r="A2482" s="1" t="s">
        <v>7592</v>
      </c>
      <c r="B2482" s="1" t="s">
        <v>7593</v>
      </c>
      <c r="C2482" s="1" t="s">
        <v>7594</v>
      </c>
      <c r="D2482" s="1" t="s">
        <v>35</v>
      </c>
      <c r="E2482" s="4">
        <v>45043</v>
      </c>
      <c r="F2482" s="8">
        <v>0.93125000000000002</v>
      </c>
      <c r="G2482" s="4">
        <v>45045</v>
      </c>
      <c r="H2482" s="1" t="s">
        <v>3308</v>
      </c>
      <c r="I2482" s="1" t="s">
        <v>44</v>
      </c>
      <c r="J2482" s="5">
        <v>3</v>
      </c>
      <c r="K2482" s="5" t="str">
        <f>VLOOKUP(J2482,'Svátky 2023'!A$18:B$20,2,0)</f>
        <v>jiné</v>
      </c>
      <c r="L2482" s="1" t="s">
        <v>30</v>
      </c>
      <c r="M2482" s="1" t="s">
        <v>31</v>
      </c>
      <c r="N2482" s="1" t="s">
        <v>23</v>
      </c>
      <c r="O2482">
        <f t="shared" si="114"/>
        <v>4</v>
      </c>
      <c r="P2482" t="str">
        <f t="shared" si="115"/>
        <v>ANO</v>
      </c>
      <c r="Q2482" s="4" t="str">
        <f>IFERROR(VLOOKUP(E2482,'Svátky 2023'!B$2:B$14,1,0),"")</f>
        <v/>
      </c>
      <c r="R2482" t="str">
        <f t="shared" si="116"/>
        <v>ANO</v>
      </c>
    </row>
    <row r="2483" spans="1:18" x14ac:dyDescent="0.25">
      <c r="A2483" s="1" t="s">
        <v>7595</v>
      </c>
      <c r="B2483" s="1" t="s">
        <v>7596</v>
      </c>
      <c r="C2483" s="1" t="s">
        <v>7597</v>
      </c>
      <c r="D2483" s="1" t="s">
        <v>48</v>
      </c>
      <c r="E2483" s="4">
        <v>45044</v>
      </c>
      <c r="F2483" s="8">
        <v>0.71666666666666667</v>
      </c>
      <c r="G2483" s="4">
        <v>45045</v>
      </c>
      <c r="H2483" s="1" t="s">
        <v>2328</v>
      </c>
      <c r="I2483" s="1" t="s">
        <v>29</v>
      </c>
      <c r="J2483" s="5">
        <v>3</v>
      </c>
      <c r="K2483" s="5" t="str">
        <f>VLOOKUP(J2483,'Svátky 2023'!A$18:B$20,2,0)</f>
        <v>jiné</v>
      </c>
      <c r="L2483" s="1" t="s">
        <v>30</v>
      </c>
      <c r="M2483" s="1" t="s">
        <v>31</v>
      </c>
      <c r="N2483" s="1" t="s">
        <v>23</v>
      </c>
      <c r="O2483">
        <f t="shared" si="114"/>
        <v>5</v>
      </c>
      <c r="P2483" t="str">
        <f t="shared" si="115"/>
        <v>ANO</v>
      </c>
      <c r="Q2483" s="4" t="str">
        <f>IFERROR(VLOOKUP(E2483,'Svátky 2023'!B$2:B$14,1,0),"")</f>
        <v/>
      </c>
      <c r="R2483" t="str">
        <f t="shared" si="116"/>
        <v>ANO</v>
      </c>
    </row>
    <row r="2484" spans="1:18" x14ac:dyDescent="0.25">
      <c r="A2484" s="1" t="s">
        <v>7598</v>
      </c>
      <c r="B2484" s="1" t="s">
        <v>7599</v>
      </c>
      <c r="C2484" s="1" t="s">
        <v>7600</v>
      </c>
      <c r="D2484" s="1" t="s">
        <v>48</v>
      </c>
      <c r="E2484" s="4">
        <v>45045</v>
      </c>
      <c r="F2484" s="8">
        <v>0.70763888888888893</v>
      </c>
      <c r="G2484" s="4">
        <v>45045</v>
      </c>
      <c r="H2484" s="1" t="s">
        <v>7601</v>
      </c>
      <c r="I2484" s="1" t="s">
        <v>1300</v>
      </c>
      <c r="J2484" s="5">
        <v>3</v>
      </c>
      <c r="K2484" s="5" t="str">
        <f>VLOOKUP(J2484,'Svátky 2023'!A$18:B$20,2,0)</f>
        <v>jiné</v>
      </c>
      <c r="L2484" s="1" t="s">
        <v>21</v>
      </c>
      <c r="M2484" s="1" t="s">
        <v>22</v>
      </c>
      <c r="N2484" s="1" t="s">
        <v>31</v>
      </c>
      <c r="O2484">
        <f t="shared" si="114"/>
        <v>6</v>
      </c>
      <c r="P2484" t="str">
        <f t="shared" si="115"/>
        <v>ANO</v>
      </c>
      <c r="Q2484" s="4" t="str">
        <f>IFERROR(VLOOKUP(E2484,'Svátky 2023'!B$2:B$14,1,0),"")</f>
        <v/>
      </c>
      <c r="R2484" t="str">
        <f t="shared" si="116"/>
        <v>ANO</v>
      </c>
    </row>
    <row r="2485" spans="1:18" x14ac:dyDescent="0.25">
      <c r="A2485" s="1" t="s">
        <v>7602</v>
      </c>
      <c r="B2485" s="1" t="s">
        <v>7603</v>
      </c>
      <c r="C2485" s="1" t="s">
        <v>7604</v>
      </c>
      <c r="D2485" s="1" t="s">
        <v>35</v>
      </c>
      <c r="E2485" s="4">
        <v>45040</v>
      </c>
      <c r="F2485" s="8">
        <v>0.37638888888888888</v>
      </c>
      <c r="G2485" s="4">
        <v>45046</v>
      </c>
      <c r="H2485" s="1" t="s">
        <v>210</v>
      </c>
      <c r="I2485" s="1" t="s">
        <v>51</v>
      </c>
      <c r="J2485" s="5">
        <v>2</v>
      </c>
      <c r="K2485" s="5" t="str">
        <f>VLOOKUP(J2485,'Svátky 2023'!A$18:B$20,2,0)</f>
        <v>plánované</v>
      </c>
      <c r="L2485" s="1" t="s">
        <v>21</v>
      </c>
      <c r="M2485" s="1" t="s">
        <v>22</v>
      </c>
      <c r="N2485" s="1" t="s">
        <v>23</v>
      </c>
      <c r="O2485">
        <f t="shared" si="114"/>
        <v>1</v>
      </c>
      <c r="P2485" t="str">
        <f t="shared" si="115"/>
        <v>NE</v>
      </c>
      <c r="Q2485" s="4" t="str">
        <f>IFERROR(VLOOKUP(E2485,'Svátky 2023'!B$2:B$14,1,0),"")</f>
        <v/>
      </c>
      <c r="R2485" t="str">
        <f t="shared" si="116"/>
        <v/>
      </c>
    </row>
    <row r="2486" spans="1:18" x14ac:dyDescent="0.25">
      <c r="A2486" s="1" t="s">
        <v>7605</v>
      </c>
      <c r="B2486" s="1" t="s">
        <v>1053</v>
      </c>
      <c r="C2486" s="1" t="s">
        <v>1054</v>
      </c>
      <c r="D2486" s="1" t="s">
        <v>48</v>
      </c>
      <c r="E2486" s="4">
        <v>45040</v>
      </c>
      <c r="F2486" s="8">
        <v>0.38194444444444442</v>
      </c>
      <c r="G2486" s="4">
        <v>45046</v>
      </c>
      <c r="H2486" s="1" t="s">
        <v>3297</v>
      </c>
      <c r="I2486" s="1" t="s">
        <v>258</v>
      </c>
      <c r="J2486" s="5">
        <v>2</v>
      </c>
      <c r="K2486" s="5" t="str">
        <f>VLOOKUP(J2486,'Svátky 2023'!A$18:B$20,2,0)</f>
        <v>plánované</v>
      </c>
      <c r="L2486" s="1" t="s">
        <v>21</v>
      </c>
      <c r="M2486" s="1" t="s">
        <v>22</v>
      </c>
      <c r="N2486" s="1" t="s">
        <v>23</v>
      </c>
      <c r="O2486">
        <f t="shared" si="114"/>
        <v>1</v>
      </c>
      <c r="P2486" t="str">
        <f t="shared" si="115"/>
        <v>NE</v>
      </c>
      <c r="Q2486" s="4" t="str">
        <f>IFERROR(VLOOKUP(E2486,'Svátky 2023'!B$2:B$14,1,0),"")</f>
        <v/>
      </c>
      <c r="R2486" t="str">
        <f t="shared" si="116"/>
        <v/>
      </c>
    </row>
    <row r="2487" spans="1:18" x14ac:dyDescent="0.25">
      <c r="A2487" s="1" t="s">
        <v>7606</v>
      </c>
      <c r="B2487" s="1" t="s">
        <v>1057</v>
      </c>
      <c r="C2487" s="1" t="s">
        <v>1058</v>
      </c>
      <c r="D2487" s="1" t="s">
        <v>48</v>
      </c>
      <c r="E2487" s="4">
        <v>45040</v>
      </c>
      <c r="F2487" s="8">
        <v>0.43263888888888885</v>
      </c>
      <c r="G2487" s="4">
        <v>45046</v>
      </c>
      <c r="H2487" s="1" t="s">
        <v>826</v>
      </c>
      <c r="I2487" s="1" t="s">
        <v>264</v>
      </c>
      <c r="J2487" s="5">
        <v>3</v>
      </c>
      <c r="K2487" s="5" t="str">
        <f>VLOOKUP(J2487,'Svátky 2023'!A$18:B$20,2,0)</f>
        <v>jiné</v>
      </c>
      <c r="L2487" s="1" t="s">
        <v>30</v>
      </c>
      <c r="M2487" s="1" t="s">
        <v>31</v>
      </c>
      <c r="N2487" s="1" t="s">
        <v>23</v>
      </c>
      <c r="O2487">
        <f t="shared" si="114"/>
        <v>1</v>
      </c>
      <c r="P2487" t="str">
        <f t="shared" si="115"/>
        <v>NE</v>
      </c>
      <c r="Q2487" s="4" t="str">
        <f>IFERROR(VLOOKUP(E2487,'Svátky 2023'!B$2:B$14,1,0),"")</f>
        <v/>
      </c>
      <c r="R2487" t="str">
        <f t="shared" si="116"/>
        <v/>
      </c>
    </row>
    <row r="2488" spans="1:18" x14ac:dyDescent="0.25">
      <c r="A2488" s="1" t="s">
        <v>7607</v>
      </c>
      <c r="B2488" s="1" t="s">
        <v>7608</v>
      </c>
      <c r="C2488" s="1" t="s">
        <v>7609</v>
      </c>
      <c r="D2488" s="1" t="s">
        <v>64</v>
      </c>
      <c r="E2488" s="4">
        <v>45043</v>
      </c>
      <c r="F2488" s="8">
        <v>0.33888888888888885</v>
      </c>
      <c r="G2488" s="4">
        <v>45046</v>
      </c>
      <c r="H2488" s="1" t="s">
        <v>125</v>
      </c>
      <c r="I2488" s="1" t="s">
        <v>258</v>
      </c>
      <c r="J2488" s="5">
        <v>2</v>
      </c>
      <c r="K2488" s="5" t="str">
        <f>VLOOKUP(J2488,'Svátky 2023'!A$18:B$20,2,0)</f>
        <v>plánované</v>
      </c>
      <c r="L2488" s="1" t="s">
        <v>21</v>
      </c>
      <c r="M2488" s="1" t="s">
        <v>22</v>
      </c>
      <c r="N2488" s="1" t="s">
        <v>23</v>
      </c>
      <c r="O2488">
        <f t="shared" si="114"/>
        <v>4</v>
      </c>
      <c r="P2488" t="str">
        <f t="shared" si="115"/>
        <v>NE</v>
      </c>
      <c r="Q2488" s="4" t="str">
        <f>IFERROR(VLOOKUP(E2488,'Svátky 2023'!B$2:B$14,1,0),"")</f>
        <v/>
      </c>
      <c r="R2488" t="str">
        <f t="shared" si="116"/>
        <v/>
      </c>
    </row>
    <row r="2489" spans="1:18" x14ac:dyDescent="0.25">
      <c r="A2489" s="1" t="s">
        <v>7610</v>
      </c>
      <c r="B2489" s="1" t="s">
        <v>7611</v>
      </c>
      <c r="C2489" s="1" t="s">
        <v>7612</v>
      </c>
      <c r="D2489" s="1" t="s">
        <v>64</v>
      </c>
      <c r="E2489" s="4">
        <v>45043</v>
      </c>
      <c r="F2489" s="8">
        <v>0.43124999999999997</v>
      </c>
      <c r="G2489" s="4">
        <v>45046</v>
      </c>
      <c r="H2489" s="1" t="s">
        <v>65</v>
      </c>
      <c r="I2489" s="1" t="s">
        <v>51</v>
      </c>
      <c r="J2489" s="5">
        <v>2</v>
      </c>
      <c r="K2489" s="5" t="str">
        <f>VLOOKUP(J2489,'Svátky 2023'!A$18:B$20,2,0)</f>
        <v>plánované</v>
      </c>
      <c r="L2489" s="1" t="s">
        <v>21</v>
      </c>
      <c r="M2489" s="1" t="s">
        <v>22</v>
      </c>
      <c r="N2489" s="1" t="s">
        <v>23</v>
      </c>
      <c r="O2489">
        <f t="shared" si="114"/>
        <v>4</v>
      </c>
      <c r="P2489" t="str">
        <f t="shared" si="115"/>
        <v>NE</v>
      </c>
      <c r="Q2489" s="4" t="str">
        <f>IFERROR(VLOOKUP(E2489,'Svátky 2023'!B$2:B$14,1,0),"")</f>
        <v/>
      </c>
      <c r="R2489" t="str">
        <f t="shared" si="116"/>
        <v/>
      </c>
    </row>
    <row r="2490" spans="1:18" x14ac:dyDescent="0.25">
      <c r="A2490" s="1" t="s">
        <v>7613</v>
      </c>
      <c r="B2490" s="1" t="s">
        <v>7614</v>
      </c>
      <c r="C2490" s="1" t="s">
        <v>7615</v>
      </c>
      <c r="D2490" s="1" t="s">
        <v>48</v>
      </c>
      <c r="E2490" s="4">
        <v>45043</v>
      </c>
      <c r="F2490" s="8">
        <v>0.45833333333333331</v>
      </c>
      <c r="G2490" s="4">
        <v>45046</v>
      </c>
      <c r="H2490" s="1" t="s">
        <v>1018</v>
      </c>
      <c r="I2490" s="1" t="s">
        <v>51</v>
      </c>
      <c r="J2490" s="5">
        <v>2</v>
      </c>
      <c r="K2490" s="5" t="str">
        <f>VLOOKUP(J2490,'Svátky 2023'!A$18:B$20,2,0)</f>
        <v>plánované</v>
      </c>
      <c r="L2490" s="1" t="s">
        <v>21</v>
      </c>
      <c r="M2490" s="1" t="s">
        <v>22</v>
      </c>
      <c r="N2490" s="1" t="s">
        <v>23</v>
      </c>
      <c r="O2490">
        <f t="shared" si="114"/>
        <v>4</v>
      </c>
      <c r="P2490" t="str">
        <f t="shared" si="115"/>
        <v>NE</v>
      </c>
      <c r="Q2490" s="4" t="str">
        <f>IFERROR(VLOOKUP(E2490,'Svátky 2023'!B$2:B$14,1,0),"")</f>
        <v/>
      </c>
      <c r="R2490" t="str">
        <f t="shared" si="116"/>
        <v/>
      </c>
    </row>
    <row r="2491" spans="1:18" x14ac:dyDescent="0.25">
      <c r="A2491" s="1" t="s">
        <v>7616</v>
      </c>
      <c r="B2491" s="1" t="s">
        <v>7617</v>
      </c>
      <c r="C2491" s="1" t="s">
        <v>7618</v>
      </c>
      <c r="D2491" s="1" t="s">
        <v>48</v>
      </c>
      <c r="E2491" s="4">
        <v>45043</v>
      </c>
      <c r="F2491" s="8">
        <v>0.5083333333333333</v>
      </c>
      <c r="G2491" s="4">
        <v>45046</v>
      </c>
      <c r="H2491" s="1" t="s">
        <v>1595</v>
      </c>
      <c r="I2491" s="1" t="s">
        <v>38</v>
      </c>
      <c r="J2491" s="5">
        <v>3</v>
      </c>
      <c r="K2491" s="5" t="str">
        <f>VLOOKUP(J2491,'Svátky 2023'!A$18:B$20,2,0)</f>
        <v>jiné</v>
      </c>
      <c r="L2491" s="1" t="s">
        <v>21</v>
      </c>
      <c r="M2491" s="1" t="s">
        <v>22</v>
      </c>
      <c r="N2491" s="1" t="s">
        <v>23</v>
      </c>
      <c r="O2491">
        <f t="shared" si="114"/>
        <v>4</v>
      </c>
      <c r="P2491" t="str">
        <f t="shared" si="115"/>
        <v>NE</v>
      </c>
      <c r="Q2491" s="4" t="str">
        <f>IFERROR(VLOOKUP(E2491,'Svátky 2023'!B$2:B$14,1,0),"")</f>
        <v/>
      </c>
      <c r="R2491" t="str">
        <f t="shared" si="116"/>
        <v/>
      </c>
    </row>
    <row r="2492" spans="1:18" x14ac:dyDescent="0.25">
      <c r="A2492" s="1" t="s">
        <v>7619</v>
      </c>
      <c r="B2492" s="1" t="s">
        <v>7620</v>
      </c>
      <c r="C2492" s="1" t="s">
        <v>7621</v>
      </c>
      <c r="D2492" s="1" t="s">
        <v>48</v>
      </c>
      <c r="E2492" s="4">
        <v>45043</v>
      </c>
      <c r="F2492" s="8">
        <v>0.51458333333333328</v>
      </c>
      <c r="G2492" s="4">
        <v>45046</v>
      </c>
      <c r="H2492" s="1" t="s">
        <v>1925</v>
      </c>
      <c r="I2492" s="1" t="s">
        <v>44</v>
      </c>
      <c r="J2492" s="5">
        <v>3</v>
      </c>
      <c r="K2492" s="5" t="str">
        <f>VLOOKUP(J2492,'Svátky 2023'!A$18:B$20,2,0)</f>
        <v>jiné</v>
      </c>
      <c r="L2492" s="1" t="s">
        <v>30</v>
      </c>
      <c r="M2492" s="1" t="s">
        <v>31</v>
      </c>
      <c r="N2492" s="1" t="s">
        <v>23</v>
      </c>
      <c r="O2492">
        <f t="shared" si="114"/>
        <v>4</v>
      </c>
      <c r="P2492" t="str">
        <f t="shared" si="115"/>
        <v>NE</v>
      </c>
      <c r="Q2492" s="4" t="str">
        <f>IFERROR(VLOOKUP(E2492,'Svátky 2023'!B$2:B$14,1,0),"")</f>
        <v/>
      </c>
      <c r="R2492" t="str">
        <f t="shared" si="116"/>
        <v/>
      </c>
    </row>
    <row r="2493" spans="1:18" x14ac:dyDescent="0.25">
      <c r="A2493" s="1" t="s">
        <v>7622</v>
      </c>
      <c r="B2493" s="1" t="s">
        <v>7623</v>
      </c>
      <c r="C2493" s="1" t="s">
        <v>7624</v>
      </c>
      <c r="D2493" s="1" t="s">
        <v>64</v>
      </c>
      <c r="E2493" s="4">
        <v>45043</v>
      </c>
      <c r="F2493" s="8">
        <v>0.5625</v>
      </c>
      <c r="G2493" s="4">
        <v>45046</v>
      </c>
      <c r="H2493" s="1" t="s">
        <v>218</v>
      </c>
      <c r="I2493" s="1" t="s">
        <v>120</v>
      </c>
      <c r="J2493" s="5">
        <v>3</v>
      </c>
      <c r="K2493" s="5" t="str">
        <f>VLOOKUP(J2493,'Svátky 2023'!A$18:B$20,2,0)</f>
        <v>jiné</v>
      </c>
      <c r="L2493" s="1" t="s">
        <v>30</v>
      </c>
      <c r="M2493" s="1" t="s">
        <v>31</v>
      </c>
      <c r="N2493" s="1" t="s">
        <v>23</v>
      </c>
      <c r="O2493">
        <f t="shared" si="114"/>
        <v>4</v>
      </c>
      <c r="P2493" t="str">
        <f t="shared" si="115"/>
        <v>NE</v>
      </c>
      <c r="Q2493" s="4" t="str">
        <f>IFERROR(VLOOKUP(E2493,'Svátky 2023'!B$2:B$14,1,0),"")</f>
        <v/>
      </c>
      <c r="R2493" t="str">
        <f t="shared" si="116"/>
        <v/>
      </c>
    </row>
    <row r="2494" spans="1:18" x14ac:dyDescent="0.25">
      <c r="A2494" s="1" t="s">
        <v>7625</v>
      </c>
      <c r="B2494" s="1" t="s">
        <v>7626</v>
      </c>
      <c r="C2494" s="1" t="s">
        <v>7627</v>
      </c>
      <c r="D2494" s="1" t="s">
        <v>48</v>
      </c>
      <c r="E2494" s="4">
        <v>45043</v>
      </c>
      <c r="F2494" s="8">
        <v>0.59027777777777779</v>
      </c>
      <c r="G2494" s="4">
        <v>45046</v>
      </c>
      <c r="H2494" s="1" t="s">
        <v>697</v>
      </c>
      <c r="I2494" s="1" t="s">
        <v>120</v>
      </c>
      <c r="J2494" s="5">
        <v>3</v>
      </c>
      <c r="K2494" s="5" t="str">
        <f>VLOOKUP(J2494,'Svátky 2023'!A$18:B$20,2,0)</f>
        <v>jiné</v>
      </c>
      <c r="L2494" s="1" t="s">
        <v>30</v>
      </c>
      <c r="M2494" s="1" t="s">
        <v>31</v>
      </c>
      <c r="N2494" s="1" t="s">
        <v>23</v>
      </c>
      <c r="O2494">
        <f t="shared" si="114"/>
        <v>4</v>
      </c>
      <c r="P2494" t="str">
        <f t="shared" si="115"/>
        <v>NE</v>
      </c>
      <c r="Q2494" s="4" t="str">
        <f>IFERROR(VLOOKUP(E2494,'Svátky 2023'!B$2:B$14,1,0),"")</f>
        <v/>
      </c>
      <c r="R2494" t="str">
        <f t="shared" si="116"/>
        <v/>
      </c>
    </row>
    <row r="2495" spans="1:18" x14ac:dyDescent="0.25">
      <c r="A2495" s="1" t="s">
        <v>7628</v>
      </c>
      <c r="B2495" s="1" t="s">
        <v>4923</v>
      </c>
      <c r="C2495" s="1" t="s">
        <v>4924</v>
      </c>
      <c r="D2495" s="1" t="s">
        <v>16</v>
      </c>
      <c r="E2495" s="4">
        <v>45043</v>
      </c>
      <c r="F2495" s="8">
        <v>0.6020833333333333</v>
      </c>
      <c r="G2495" s="4">
        <v>45046</v>
      </c>
      <c r="H2495" s="1" t="s">
        <v>1880</v>
      </c>
      <c r="I2495" s="1" t="s">
        <v>38</v>
      </c>
      <c r="J2495" s="5">
        <v>3</v>
      </c>
      <c r="K2495" s="5" t="str">
        <f>VLOOKUP(J2495,'Svátky 2023'!A$18:B$20,2,0)</f>
        <v>jiné</v>
      </c>
      <c r="L2495" s="1" t="s">
        <v>21</v>
      </c>
      <c r="M2495" s="1" t="s">
        <v>22</v>
      </c>
      <c r="N2495" s="1" t="s">
        <v>23</v>
      </c>
      <c r="O2495">
        <f t="shared" si="114"/>
        <v>4</v>
      </c>
      <c r="P2495" t="str">
        <f t="shared" si="115"/>
        <v>NE</v>
      </c>
      <c r="Q2495" s="4" t="str">
        <f>IFERROR(VLOOKUP(E2495,'Svátky 2023'!B$2:B$14,1,0),"")</f>
        <v/>
      </c>
      <c r="R2495" t="str">
        <f t="shared" si="116"/>
        <v/>
      </c>
    </row>
    <row r="2496" spans="1:18" x14ac:dyDescent="0.25">
      <c r="A2496" s="1" t="s">
        <v>7629</v>
      </c>
      <c r="B2496" s="1" t="s">
        <v>7630</v>
      </c>
      <c r="C2496" s="1" t="s">
        <v>7631</v>
      </c>
      <c r="D2496" s="1" t="s">
        <v>64</v>
      </c>
      <c r="E2496" s="4">
        <v>45044</v>
      </c>
      <c r="F2496" s="8">
        <v>0.73333333333333339</v>
      </c>
      <c r="G2496" s="4">
        <v>45046</v>
      </c>
      <c r="H2496" s="1" t="s">
        <v>3180</v>
      </c>
      <c r="I2496" s="1" t="s">
        <v>44</v>
      </c>
      <c r="J2496" s="5">
        <v>3</v>
      </c>
      <c r="K2496" s="5" t="str">
        <f>VLOOKUP(J2496,'Svátky 2023'!A$18:B$20,2,0)</f>
        <v>jiné</v>
      </c>
      <c r="L2496" s="1" t="s">
        <v>30</v>
      </c>
      <c r="M2496" s="1" t="s">
        <v>31</v>
      </c>
      <c r="N2496" s="1" t="s">
        <v>23</v>
      </c>
      <c r="O2496">
        <f t="shared" si="114"/>
        <v>5</v>
      </c>
      <c r="P2496" t="str">
        <f t="shared" si="115"/>
        <v>ANO</v>
      </c>
      <c r="Q2496" s="4" t="str">
        <f>IFERROR(VLOOKUP(E2496,'Svátky 2023'!B$2:B$14,1,0),"")</f>
        <v/>
      </c>
      <c r="R2496" t="str">
        <f t="shared" si="116"/>
        <v>ANO</v>
      </c>
    </row>
    <row r="2497" spans="1:18" x14ac:dyDescent="0.25">
      <c r="A2497" s="1" t="s">
        <v>7632</v>
      </c>
      <c r="B2497" s="1" t="s">
        <v>7633</v>
      </c>
      <c r="C2497" s="1" t="s">
        <v>7634</v>
      </c>
      <c r="D2497" s="1" t="s">
        <v>48</v>
      </c>
      <c r="E2497" s="4">
        <v>45045</v>
      </c>
      <c r="F2497" s="8">
        <v>2.2222222222222223E-2</v>
      </c>
      <c r="G2497" s="4">
        <v>45046</v>
      </c>
      <c r="H2497" s="1" t="s">
        <v>1112</v>
      </c>
      <c r="I2497" s="1" t="s">
        <v>38</v>
      </c>
      <c r="J2497" s="5">
        <v>1</v>
      </c>
      <c r="K2497" s="5" t="str">
        <f>VLOOKUP(J2497,'Svátky 2023'!A$18:B$20,2,0)</f>
        <v>neodkladné</v>
      </c>
      <c r="L2497" s="1" t="s">
        <v>31</v>
      </c>
      <c r="M2497" s="1" t="s">
        <v>22</v>
      </c>
      <c r="N2497" s="1" t="s">
        <v>23</v>
      </c>
      <c r="O2497">
        <f t="shared" si="114"/>
        <v>6</v>
      </c>
      <c r="P2497" t="str">
        <f t="shared" si="115"/>
        <v>ANO</v>
      </c>
      <c r="Q2497" s="4" t="str">
        <f>IFERROR(VLOOKUP(E2497,'Svátky 2023'!B$2:B$14,1,0),"")</f>
        <v/>
      </c>
      <c r="R2497" t="str">
        <f t="shared" si="116"/>
        <v>ANO</v>
      </c>
    </row>
    <row r="2498" spans="1:18" x14ac:dyDescent="0.25">
      <c r="A2498" s="1" t="s">
        <v>7635</v>
      </c>
      <c r="B2498" s="1" t="s">
        <v>7636</v>
      </c>
      <c r="C2498" s="1" t="s">
        <v>7637</v>
      </c>
      <c r="D2498" s="1" t="s">
        <v>48</v>
      </c>
      <c r="E2498" s="4">
        <v>45045</v>
      </c>
      <c r="F2498" s="8">
        <v>0.62013888888888891</v>
      </c>
      <c r="G2498" s="4">
        <v>45046</v>
      </c>
      <c r="H2498" s="1" t="s">
        <v>2763</v>
      </c>
      <c r="I2498" s="1" t="s">
        <v>51</v>
      </c>
      <c r="J2498" s="5">
        <v>3</v>
      </c>
      <c r="K2498" s="5" t="str">
        <f>VLOOKUP(J2498,'Svátky 2023'!A$18:B$20,2,0)</f>
        <v>jiné</v>
      </c>
      <c r="L2498" s="1" t="s">
        <v>21</v>
      </c>
      <c r="M2498" s="1" t="s">
        <v>22</v>
      </c>
      <c r="N2498" s="1" t="s">
        <v>23</v>
      </c>
      <c r="O2498">
        <f t="shared" si="114"/>
        <v>6</v>
      </c>
      <c r="P2498" t="str">
        <f t="shared" si="115"/>
        <v>NE</v>
      </c>
      <c r="Q2498" s="4" t="str">
        <f>IFERROR(VLOOKUP(E2498,'Svátky 2023'!B$2:B$14,1,0),"")</f>
        <v/>
      </c>
      <c r="R2498" t="str">
        <f t="shared" si="116"/>
        <v>ANO</v>
      </c>
    </row>
    <row r="2499" spans="1:18" x14ac:dyDescent="0.25">
      <c r="A2499" s="1" t="s">
        <v>7638</v>
      </c>
      <c r="B2499" s="1" t="s">
        <v>7639</v>
      </c>
      <c r="C2499" s="1" t="s">
        <v>7640</v>
      </c>
      <c r="D2499" s="1" t="s">
        <v>48</v>
      </c>
      <c r="E2499" s="4">
        <v>45045</v>
      </c>
      <c r="F2499" s="8">
        <v>0.78333333333333333</v>
      </c>
      <c r="G2499" s="4">
        <v>45046</v>
      </c>
      <c r="H2499" s="1" t="s">
        <v>372</v>
      </c>
      <c r="I2499" s="1" t="s">
        <v>44</v>
      </c>
      <c r="J2499" s="5">
        <v>3</v>
      </c>
      <c r="K2499" s="5" t="str">
        <f>VLOOKUP(J2499,'Svátky 2023'!A$18:B$20,2,0)</f>
        <v>jiné</v>
      </c>
      <c r="L2499" s="1" t="s">
        <v>30</v>
      </c>
      <c r="M2499" s="1" t="s">
        <v>31</v>
      </c>
      <c r="N2499" s="1" t="s">
        <v>23</v>
      </c>
      <c r="O2499">
        <f t="shared" ref="O2499:O2562" si="117">WEEKDAY(E2499,2)</f>
        <v>6</v>
      </c>
      <c r="P2499" t="str">
        <f t="shared" ref="P2499:P2562" si="118">IF(F2499&gt;V$1,"ANO",IF(F2499&lt;X$1,"ANO","NE"))</f>
        <v>ANO</v>
      </c>
      <c r="Q2499" s="4" t="str">
        <f>IFERROR(VLOOKUP(E2499,'Svátky 2023'!B$2:B$14,1,0),"")</f>
        <v/>
      </c>
      <c r="R2499" t="str">
        <f t="shared" ref="R2499:R2562" si="119">IF(OR(O2499&gt;5,P2499="ANO",Q2499&lt;&gt;""),"ANO","")</f>
        <v>ANO</v>
      </c>
    </row>
    <row r="2500" spans="1:18" x14ac:dyDescent="0.25">
      <c r="A2500" s="1" t="s">
        <v>7641</v>
      </c>
      <c r="B2500" s="1" t="s">
        <v>7642</v>
      </c>
      <c r="C2500" s="1" t="s">
        <v>7643</v>
      </c>
      <c r="D2500" s="1" t="s">
        <v>100</v>
      </c>
      <c r="E2500" s="4">
        <v>45045</v>
      </c>
      <c r="F2500" s="8">
        <v>0.83958333333333324</v>
      </c>
      <c r="G2500" s="4">
        <v>45046</v>
      </c>
      <c r="H2500" s="1" t="s">
        <v>160</v>
      </c>
      <c r="I2500" s="1" t="s">
        <v>151</v>
      </c>
      <c r="J2500" s="5">
        <v>3</v>
      </c>
      <c r="K2500" s="5" t="str">
        <f>VLOOKUP(J2500,'Svátky 2023'!A$18:B$20,2,0)</f>
        <v>jiné</v>
      </c>
      <c r="L2500" s="1" t="s">
        <v>21</v>
      </c>
      <c r="M2500" s="1" t="s">
        <v>22</v>
      </c>
      <c r="N2500" s="1" t="s">
        <v>23</v>
      </c>
      <c r="O2500">
        <f t="shared" si="117"/>
        <v>6</v>
      </c>
      <c r="P2500" t="str">
        <f t="shared" si="118"/>
        <v>ANO</v>
      </c>
      <c r="Q2500" s="4" t="str">
        <f>IFERROR(VLOOKUP(E2500,'Svátky 2023'!B$2:B$14,1,0),"")</f>
        <v/>
      </c>
      <c r="R2500" t="str">
        <f t="shared" si="119"/>
        <v>ANO</v>
      </c>
    </row>
    <row r="2501" spans="1:18" x14ac:dyDescent="0.25">
      <c r="A2501" s="1" t="s">
        <v>7644</v>
      </c>
      <c r="B2501" s="1" t="s">
        <v>7645</v>
      </c>
      <c r="C2501" s="1" t="s">
        <v>7646</v>
      </c>
      <c r="D2501" s="1" t="s">
        <v>35</v>
      </c>
      <c r="E2501" s="4">
        <v>45045</v>
      </c>
      <c r="F2501" s="8">
        <v>0.99513888888888891</v>
      </c>
      <c r="G2501" s="4">
        <v>45046</v>
      </c>
      <c r="H2501" s="1" t="s">
        <v>7361</v>
      </c>
      <c r="I2501" s="1" t="s">
        <v>1300</v>
      </c>
      <c r="J2501" s="5">
        <v>1</v>
      </c>
      <c r="K2501" s="5" t="str">
        <f>VLOOKUP(J2501,'Svátky 2023'!A$18:B$20,2,0)</f>
        <v>neodkladné</v>
      </c>
      <c r="L2501" s="1" t="s">
        <v>22</v>
      </c>
      <c r="M2501" s="1" t="s">
        <v>22</v>
      </c>
      <c r="N2501" s="1" t="s">
        <v>733</v>
      </c>
      <c r="O2501">
        <f t="shared" si="117"/>
        <v>6</v>
      </c>
      <c r="P2501" t="str">
        <f t="shared" si="118"/>
        <v>ANO</v>
      </c>
      <c r="Q2501" s="4" t="str">
        <f>IFERROR(VLOOKUP(E2501,'Svátky 2023'!B$2:B$14,1,0),"")</f>
        <v/>
      </c>
      <c r="R2501" t="str">
        <f t="shared" si="119"/>
        <v>ANO</v>
      </c>
    </row>
    <row r="2502" spans="1:18" x14ac:dyDescent="0.25">
      <c r="A2502" s="1" t="s">
        <v>7647</v>
      </c>
      <c r="B2502" s="1" t="s">
        <v>2483</v>
      </c>
      <c r="C2502" s="1" t="s">
        <v>2484</v>
      </c>
      <c r="D2502" s="1" t="s">
        <v>48</v>
      </c>
      <c r="E2502" s="4">
        <v>45038</v>
      </c>
      <c r="F2502" s="8">
        <v>0.45902777777777781</v>
      </c>
      <c r="G2502" s="4">
        <v>45047</v>
      </c>
      <c r="H2502" s="1" t="s">
        <v>560</v>
      </c>
      <c r="I2502" s="1" t="s">
        <v>151</v>
      </c>
      <c r="J2502" s="5">
        <v>1</v>
      </c>
      <c r="K2502" s="5" t="str">
        <f>VLOOKUP(J2502,'Svátky 2023'!A$18:B$20,2,0)</f>
        <v>neodkladné</v>
      </c>
      <c r="L2502" s="1" t="s">
        <v>21</v>
      </c>
      <c r="M2502" s="1" t="s">
        <v>22</v>
      </c>
      <c r="N2502" s="1" t="s">
        <v>23</v>
      </c>
      <c r="O2502">
        <f t="shared" si="117"/>
        <v>6</v>
      </c>
      <c r="P2502" t="str">
        <f t="shared" si="118"/>
        <v>NE</v>
      </c>
      <c r="Q2502" s="4" t="str">
        <f>IFERROR(VLOOKUP(E2502,'Svátky 2023'!B$2:B$14,1,0),"")</f>
        <v/>
      </c>
      <c r="R2502" t="str">
        <f t="shared" si="119"/>
        <v>ANO</v>
      </c>
    </row>
    <row r="2503" spans="1:18" x14ac:dyDescent="0.25">
      <c r="A2503" s="1" t="s">
        <v>7648</v>
      </c>
      <c r="B2503" s="1" t="s">
        <v>7649</v>
      </c>
      <c r="C2503" s="1" t="s">
        <v>7650</v>
      </c>
      <c r="D2503" s="1" t="s">
        <v>35</v>
      </c>
      <c r="E2503" s="4">
        <v>45043</v>
      </c>
      <c r="F2503" s="8">
        <v>0.41736111111111113</v>
      </c>
      <c r="G2503" s="4">
        <v>45047</v>
      </c>
      <c r="H2503" s="1" t="s">
        <v>1385</v>
      </c>
      <c r="I2503" s="1" t="s">
        <v>151</v>
      </c>
      <c r="J2503" s="5">
        <v>2</v>
      </c>
      <c r="K2503" s="5" t="str">
        <f>VLOOKUP(J2503,'Svátky 2023'!A$18:B$20,2,0)</f>
        <v>plánované</v>
      </c>
      <c r="L2503" s="1" t="s">
        <v>21</v>
      </c>
      <c r="M2503" s="1" t="s">
        <v>22</v>
      </c>
      <c r="N2503" s="1" t="s">
        <v>23</v>
      </c>
      <c r="O2503">
        <f t="shared" si="117"/>
        <v>4</v>
      </c>
      <c r="P2503" t="str">
        <f t="shared" si="118"/>
        <v>NE</v>
      </c>
      <c r="Q2503" s="4" t="str">
        <f>IFERROR(VLOOKUP(E2503,'Svátky 2023'!B$2:B$14,1,0),"")</f>
        <v/>
      </c>
      <c r="R2503" t="str">
        <f t="shared" si="119"/>
        <v/>
      </c>
    </row>
    <row r="2504" spans="1:18" x14ac:dyDescent="0.25">
      <c r="A2504" s="1" t="s">
        <v>7651</v>
      </c>
      <c r="B2504" s="1" t="s">
        <v>7652</v>
      </c>
      <c r="C2504" s="1" t="s">
        <v>7653</v>
      </c>
      <c r="D2504" s="1" t="s">
        <v>35</v>
      </c>
      <c r="E2504" s="4">
        <v>45043</v>
      </c>
      <c r="F2504" s="8">
        <v>0.58819444444444446</v>
      </c>
      <c r="G2504" s="4">
        <v>45047</v>
      </c>
      <c r="H2504" s="1" t="s">
        <v>321</v>
      </c>
      <c r="I2504" s="1" t="s">
        <v>145</v>
      </c>
      <c r="J2504" s="5">
        <v>3</v>
      </c>
      <c r="K2504" s="5" t="str">
        <f>VLOOKUP(J2504,'Svátky 2023'!A$18:B$20,2,0)</f>
        <v>jiné</v>
      </c>
      <c r="L2504" s="1" t="s">
        <v>30</v>
      </c>
      <c r="M2504" s="1" t="s">
        <v>31</v>
      </c>
      <c r="N2504" s="1" t="s">
        <v>23</v>
      </c>
      <c r="O2504">
        <f t="shared" si="117"/>
        <v>4</v>
      </c>
      <c r="P2504" t="str">
        <f t="shared" si="118"/>
        <v>NE</v>
      </c>
      <c r="Q2504" s="4" t="str">
        <f>IFERROR(VLOOKUP(E2504,'Svátky 2023'!B$2:B$14,1,0),"")</f>
        <v/>
      </c>
      <c r="R2504" t="str">
        <f t="shared" si="119"/>
        <v/>
      </c>
    </row>
    <row r="2505" spans="1:18" x14ac:dyDescent="0.25">
      <c r="A2505" s="1" t="s">
        <v>7654</v>
      </c>
      <c r="B2505" s="1" t="s">
        <v>7655</v>
      </c>
      <c r="C2505" s="1" t="s">
        <v>7656</v>
      </c>
      <c r="D2505" s="1" t="s">
        <v>64</v>
      </c>
      <c r="E2505" s="4">
        <v>45043</v>
      </c>
      <c r="F2505" s="8">
        <v>0.8979166666666667</v>
      </c>
      <c r="G2505" s="4">
        <v>45047</v>
      </c>
      <c r="H2505" s="1" t="s">
        <v>2459</v>
      </c>
      <c r="I2505" s="1" t="s">
        <v>38</v>
      </c>
      <c r="J2505" s="5">
        <v>3</v>
      </c>
      <c r="K2505" s="5" t="str">
        <f>VLOOKUP(J2505,'Svátky 2023'!A$18:B$20,2,0)</f>
        <v>jiné</v>
      </c>
      <c r="L2505" s="1" t="s">
        <v>20</v>
      </c>
      <c r="M2505" s="1" t="s">
        <v>22</v>
      </c>
      <c r="N2505" s="1" t="s">
        <v>23</v>
      </c>
      <c r="O2505">
        <f t="shared" si="117"/>
        <v>4</v>
      </c>
      <c r="P2505" t="str">
        <f t="shared" si="118"/>
        <v>ANO</v>
      </c>
      <c r="Q2505" s="4" t="str">
        <f>IFERROR(VLOOKUP(E2505,'Svátky 2023'!B$2:B$14,1,0),"")</f>
        <v/>
      </c>
      <c r="R2505" t="str">
        <f t="shared" si="119"/>
        <v>ANO</v>
      </c>
    </row>
    <row r="2506" spans="1:18" x14ac:dyDescent="0.25">
      <c r="A2506" s="1" t="s">
        <v>7657</v>
      </c>
      <c r="B2506" s="1" t="s">
        <v>7658</v>
      </c>
      <c r="C2506" s="1" t="s">
        <v>7659</v>
      </c>
      <c r="D2506" s="1" t="s">
        <v>35</v>
      </c>
      <c r="E2506" s="4">
        <v>45045</v>
      </c>
      <c r="F2506" s="8">
        <v>1.3888888888888889E-3</v>
      </c>
      <c r="G2506" s="4">
        <v>45047</v>
      </c>
      <c r="H2506" s="1" t="s">
        <v>6444</v>
      </c>
      <c r="I2506" s="1" t="s">
        <v>38</v>
      </c>
      <c r="J2506" s="5">
        <v>3</v>
      </c>
      <c r="K2506" s="5" t="str">
        <f>VLOOKUP(J2506,'Svátky 2023'!A$18:B$20,2,0)</f>
        <v>jiné</v>
      </c>
      <c r="L2506" s="1" t="s">
        <v>21</v>
      </c>
      <c r="M2506" s="1" t="s">
        <v>22</v>
      </c>
      <c r="N2506" s="1" t="s">
        <v>23</v>
      </c>
      <c r="O2506">
        <f t="shared" si="117"/>
        <v>6</v>
      </c>
      <c r="P2506" t="str">
        <f t="shared" si="118"/>
        <v>ANO</v>
      </c>
      <c r="Q2506" s="4" t="str">
        <f>IFERROR(VLOOKUP(E2506,'Svátky 2023'!B$2:B$14,1,0),"")</f>
        <v/>
      </c>
      <c r="R2506" t="str">
        <f t="shared" si="119"/>
        <v>ANO</v>
      </c>
    </row>
    <row r="2507" spans="1:18" x14ac:dyDescent="0.25">
      <c r="A2507" s="1" t="s">
        <v>7660</v>
      </c>
      <c r="B2507" s="1" t="s">
        <v>7661</v>
      </c>
      <c r="C2507" s="1" t="s">
        <v>7662</v>
      </c>
      <c r="D2507" s="1" t="s">
        <v>35</v>
      </c>
      <c r="E2507" s="4">
        <v>45045</v>
      </c>
      <c r="F2507" s="8">
        <v>1.0416666666666666E-2</v>
      </c>
      <c r="G2507" s="4">
        <v>45047</v>
      </c>
      <c r="H2507" s="1" t="s">
        <v>1955</v>
      </c>
      <c r="I2507" s="1" t="s">
        <v>44</v>
      </c>
      <c r="J2507" s="5">
        <v>3</v>
      </c>
      <c r="K2507" s="5" t="str">
        <f>VLOOKUP(J2507,'Svátky 2023'!A$18:B$20,2,0)</f>
        <v>jiné</v>
      </c>
      <c r="L2507" s="1" t="s">
        <v>21</v>
      </c>
      <c r="M2507" s="1" t="s">
        <v>31</v>
      </c>
      <c r="N2507" s="1" t="s">
        <v>23</v>
      </c>
      <c r="O2507">
        <f t="shared" si="117"/>
        <v>6</v>
      </c>
      <c r="P2507" t="str">
        <f t="shared" si="118"/>
        <v>ANO</v>
      </c>
      <c r="Q2507" s="4" t="str">
        <f>IFERROR(VLOOKUP(E2507,'Svátky 2023'!B$2:B$14,1,0),"")</f>
        <v/>
      </c>
      <c r="R2507" t="str">
        <f t="shared" si="119"/>
        <v>ANO</v>
      </c>
    </row>
    <row r="2508" spans="1:18" x14ac:dyDescent="0.25">
      <c r="A2508" s="1" t="s">
        <v>7663</v>
      </c>
      <c r="B2508" s="1" t="s">
        <v>7664</v>
      </c>
      <c r="C2508" s="1" t="s">
        <v>7665</v>
      </c>
      <c r="D2508" s="1" t="s">
        <v>48</v>
      </c>
      <c r="E2508" s="4">
        <v>45046</v>
      </c>
      <c r="F2508" s="8">
        <v>0.45069444444444445</v>
      </c>
      <c r="G2508" s="4">
        <v>45047</v>
      </c>
      <c r="H2508" s="1" t="s">
        <v>3693</v>
      </c>
      <c r="I2508" s="1" t="s">
        <v>51</v>
      </c>
      <c r="J2508" s="5">
        <v>3</v>
      </c>
      <c r="K2508" s="5" t="str">
        <f>VLOOKUP(J2508,'Svátky 2023'!A$18:B$20,2,0)</f>
        <v>jiné</v>
      </c>
      <c r="L2508" s="1" t="s">
        <v>21</v>
      </c>
      <c r="M2508" s="1" t="s">
        <v>22</v>
      </c>
      <c r="N2508" s="1" t="s">
        <v>23</v>
      </c>
      <c r="O2508">
        <f t="shared" si="117"/>
        <v>7</v>
      </c>
      <c r="P2508" t="str">
        <f t="shared" si="118"/>
        <v>NE</v>
      </c>
      <c r="Q2508" s="4" t="str">
        <f>IFERROR(VLOOKUP(E2508,'Svátky 2023'!B$2:B$14,1,0),"")</f>
        <v/>
      </c>
      <c r="R2508" t="str">
        <f t="shared" si="119"/>
        <v>ANO</v>
      </c>
    </row>
    <row r="2509" spans="1:18" x14ac:dyDescent="0.25">
      <c r="A2509" s="1" t="s">
        <v>7666</v>
      </c>
      <c r="B2509" s="1" t="s">
        <v>7667</v>
      </c>
      <c r="C2509" s="1" t="s">
        <v>7668</v>
      </c>
      <c r="D2509" s="1" t="s">
        <v>48</v>
      </c>
      <c r="E2509" s="4">
        <v>45046</v>
      </c>
      <c r="F2509" s="8">
        <v>0.59791666666666665</v>
      </c>
      <c r="G2509" s="4">
        <v>45047</v>
      </c>
      <c r="H2509" s="1" t="s">
        <v>1316</v>
      </c>
      <c r="I2509" s="1" t="s">
        <v>51</v>
      </c>
      <c r="J2509" s="5">
        <v>3</v>
      </c>
      <c r="K2509" s="5" t="str">
        <f>VLOOKUP(J2509,'Svátky 2023'!A$18:B$20,2,0)</f>
        <v>jiné</v>
      </c>
      <c r="L2509" s="1" t="s">
        <v>21</v>
      </c>
      <c r="M2509" s="1" t="s">
        <v>22</v>
      </c>
      <c r="N2509" s="1" t="s">
        <v>23</v>
      </c>
      <c r="O2509">
        <f t="shared" si="117"/>
        <v>7</v>
      </c>
      <c r="P2509" t="str">
        <f t="shared" si="118"/>
        <v>NE</v>
      </c>
      <c r="Q2509" s="4" t="str">
        <f>IFERROR(VLOOKUP(E2509,'Svátky 2023'!B$2:B$14,1,0),"")</f>
        <v/>
      </c>
      <c r="R2509" t="str">
        <f t="shared" si="119"/>
        <v>ANO</v>
      </c>
    </row>
    <row r="2510" spans="1:18" x14ac:dyDescent="0.25">
      <c r="A2510" s="1" t="s">
        <v>7669</v>
      </c>
      <c r="B2510" s="1" t="s">
        <v>7670</v>
      </c>
      <c r="C2510" s="1" t="s">
        <v>7671</v>
      </c>
      <c r="D2510" s="1" t="s">
        <v>100</v>
      </c>
      <c r="E2510" s="4">
        <v>45046</v>
      </c>
      <c r="F2510" s="8">
        <v>0.69097222222222221</v>
      </c>
      <c r="G2510" s="4">
        <v>45047</v>
      </c>
      <c r="H2510" s="1" t="s">
        <v>1825</v>
      </c>
      <c r="I2510" s="1" t="s">
        <v>51</v>
      </c>
      <c r="J2510" s="5">
        <v>3</v>
      </c>
      <c r="K2510" s="5" t="str">
        <f>VLOOKUP(J2510,'Svátky 2023'!A$18:B$20,2,0)</f>
        <v>jiné</v>
      </c>
      <c r="L2510" s="1" t="s">
        <v>21</v>
      </c>
      <c r="M2510" s="1" t="s">
        <v>22</v>
      </c>
      <c r="N2510" s="1" t="s">
        <v>23</v>
      </c>
      <c r="O2510">
        <f t="shared" si="117"/>
        <v>7</v>
      </c>
      <c r="P2510" t="str">
        <f t="shared" si="118"/>
        <v>ANO</v>
      </c>
      <c r="Q2510" s="4" t="str">
        <f>IFERROR(VLOOKUP(E2510,'Svátky 2023'!B$2:B$14,1,0),"")</f>
        <v/>
      </c>
      <c r="R2510" t="str">
        <f t="shared" si="119"/>
        <v>ANO</v>
      </c>
    </row>
    <row r="2511" spans="1:18" x14ac:dyDescent="0.25">
      <c r="A2511" s="1" t="s">
        <v>7672</v>
      </c>
      <c r="B2511" s="1" t="s">
        <v>7673</v>
      </c>
      <c r="C2511" s="1" t="s">
        <v>7674</v>
      </c>
      <c r="D2511" s="1" t="s">
        <v>35</v>
      </c>
      <c r="E2511" s="4">
        <v>45046</v>
      </c>
      <c r="F2511" s="8">
        <v>0.74583333333333324</v>
      </c>
      <c r="G2511" s="4">
        <v>45047</v>
      </c>
      <c r="H2511" s="1" t="s">
        <v>3637</v>
      </c>
      <c r="I2511" s="1" t="s">
        <v>120</v>
      </c>
      <c r="J2511" s="5">
        <v>3</v>
      </c>
      <c r="K2511" s="5" t="str">
        <f>VLOOKUP(J2511,'Svátky 2023'!A$18:B$20,2,0)</f>
        <v>jiné</v>
      </c>
      <c r="L2511" s="1" t="s">
        <v>30</v>
      </c>
      <c r="M2511" s="1" t="s">
        <v>31</v>
      </c>
      <c r="N2511" s="1" t="s">
        <v>23</v>
      </c>
      <c r="O2511">
        <f t="shared" si="117"/>
        <v>7</v>
      </c>
      <c r="P2511" t="str">
        <f t="shared" si="118"/>
        <v>ANO</v>
      </c>
      <c r="Q2511" s="4" t="str">
        <f>IFERROR(VLOOKUP(E2511,'Svátky 2023'!B$2:B$14,1,0),"")</f>
        <v/>
      </c>
      <c r="R2511" t="str">
        <f t="shared" si="119"/>
        <v>ANO</v>
      </c>
    </row>
    <row r="2512" spans="1:18" x14ac:dyDescent="0.25">
      <c r="A2512" s="1" t="s">
        <v>7675</v>
      </c>
      <c r="B2512" s="1" t="s">
        <v>7676</v>
      </c>
      <c r="C2512" s="1" t="s">
        <v>7677</v>
      </c>
      <c r="D2512" s="1" t="s">
        <v>64</v>
      </c>
      <c r="E2512" s="4">
        <v>45047</v>
      </c>
      <c r="F2512" s="8">
        <v>0.41944444444444445</v>
      </c>
      <c r="G2512" s="4">
        <v>45047</v>
      </c>
      <c r="H2512" s="1" t="s">
        <v>999</v>
      </c>
      <c r="I2512" s="1" t="s">
        <v>19</v>
      </c>
      <c r="J2512" s="5">
        <v>2</v>
      </c>
      <c r="K2512" s="5" t="str">
        <f>VLOOKUP(J2512,'Svátky 2023'!A$18:B$20,2,0)</f>
        <v>plánované</v>
      </c>
      <c r="L2512" s="1" t="s">
        <v>21</v>
      </c>
      <c r="M2512" s="1" t="s">
        <v>22</v>
      </c>
      <c r="N2512" s="1" t="s">
        <v>23</v>
      </c>
      <c r="O2512">
        <f t="shared" si="117"/>
        <v>1</v>
      </c>
      <c r="P2512" t="str">
        <f t="shared" si="118"/>
        <v>NE</v>
      </c>
      <c r="Q2512" s="4" t="str">
        <f>IFERROR(VLOOKUP(E2512,'Svátky 2023'!B$2:B$14,1,0),"")</f>
        <v/>
      </c>
      <c r="R2512" t="str">
        <f t="shared" si="119"/>
        <v/>
      </c>
    </row>
    <row r="2513" spans="1:18" x14ac:dyDescent="0.25">
      <c r="A2513" s="1" t="s">
        <v>7678</v>
      </c>
      <c r="B2513" s="1" t="s">
        <v>7679</v>
      </c>
      <c r="C2513" s="1" t="s">
        <v>7680</v>
      </c>
      <c r="D2513" s="1" t="s">
        <v>64</v>
      </c>
      <c r="E2513" s="4">
        <v>45047</v>
      </c>
      <c r="F2513" s="8">
        <v>0.42430555555555555</v>
      </c>
      <c r="G2513" s="4">
        <v>45047</v>
      </c>
      <c r="H2513" s="1" t="s">
        <v>2372</v>
      </c>
      <c r="I2513" s="1" t="s">
        <v>29</v>
      </c>
      <c r="J2513" s="5">
        <v>3</v>
      </c>
      <c r="K2513" s="5" t="str">
        <f>VLOOKUP(J2513,'Svátky 2023'!A$18:B$20,2,0)</f>
        <v>jiné</v>
      </c>
      <c r="L2513" s="1" t="s">
        <v>30</v>
      </c>
      <c r="M2513" s="1" t="s">
        <v>31</v>
      </c>
      <c r="N2513" s="1" t="s">
        <v>23</v>
      </c>
      <c r="O2513">
        <f t="shared" si="117"/>
        <v>1</v>
      </c>
      <c r="P2513" t="str">
        <f t="shared" si="118"/>
        <v>NE</v>
      </c>
      <c r="Q2513" s="4" t="str">
        <f>IFERROR(VLOOKUP(E2513,'Svátky 2023'!B$2:B$14,1,0),"")</f>
        <v/>
      </c>
      <c r="R2513" t="str">
        <f t="shared" si="119"/>
        <v/>
      </c>
    </row>
    <row r="2514" spans="1:18" x14ac:dyDescent="0.25">
      <c r="A2514" s="1" t="s">
        <v>7681</v>
      </c>
      <c r="B2514" s="1" t="s">
        <v>7682</v>
      </c>
      <c r="C2514" s="1" t="s">
        <v>7683</v>
      </c>
      <c r="D2514" s="1" t="s">
        <v>35</v>
      </c>
      <c r="E2514" s="4">
        <v>45047</v>
      </c>
      <c r="F2514" s="8">
        <v>0.48055555555555557</v>
      </c>
      <c r="G2514" s="4">
        <v>45047</v>
      </c>
      <c r="H2514" s="1" t="s">
        <v>43</v>
      </c>
      <c r="I2514" s="1" t="s">
        <v>51</v>
      </c>
      <c r="J2514" s="5">
        <v>3</v>
      </c>
      <c r="K2514" s="5" t="str">
        <f>VLOOKUP(J2514,'Svátky 2023'!A$18:B$20,2,0)</f>
        <v>jiné</v>
      </c>
      <c r="L2514" s="1" t="s">
        <v>21</v>
      </c>
      <c r="M2514" s="1" t="s">
        <v>22</v>
      </c>
      <c r="N2514" s="1" t="s">
        <v>23</v>
      </c>
      <c r="O2514">
        <f t="shared" si="117"/>
        <v>1</v>
      </c>
      <c r="P2514" t="str">
        <f t="shared" si="118"/>
        <v>NE</v>
      </c>
      <c r="Q2514" s="4" t="str">
        <f>IFERROR(VLOOKUP(E2514,'Svátky 2023'!B$2:B$14,1,0),"")</f>
        <v/>
      </c>
      <c r="R2514" t="str">
        <f t="shared" si="119"/>
        <v/>
      </c>
    </row>
    <row r="2515" spans="1:18" x14ac:dyDescent="0.25">
      <c r="A2515" s="1" t="s">
        <v>7684</v>
      </c>
      <c r="B2515" s="1" t="s">
        <v>7685</v>
      </c>
      <c r="C2515" s="1" t="s">
        <v>7686</v>
      </c>
      <c r="D2515" s="1" t="s">
        <v>35</v>
      </c>
      <c r="E2515" s="4">
        <v>45047</v>
      </c>
      <c r="F2515" s="8">
        <v>0.48402777777777778</v>
      </c>
      <c r="G2515" s="4">
        <v>45047</v>
      </c>
      <c r="H2515" s="1" t="s">
        <v>1092</v>
      </c>
      <c r="I2515" s="1" t="s">
        <v>120</v>
      </c>
      <c r="J2515" s="5">
        <v>3</v>
      </c>
      <c r="K2515" s="5" t="str">
        <f>VLOOKUP(J2515,'Svátky 2023'!A$18:B$20,2,0)</f>
        <v>jiné</v>
      </c>
      <c r="L2515" s="1" t="s">
        <v>30</v>
      </c>
      <c r="M2515" s="1" t="s">
        <v>31</v>
      </c>
      <c r="N2515" s="1" t="s">
        <v>23</v>
      </c>
      <c r="O2515">
        <f t="shared" si="117"/>
        <v>1</v>
      </c>
      <c r="P2515" t="str">
        <f t="shared" si="118"/>
        <v>NE</v>
      </c>
      <c r="Q2515" s="4" t="str">
        <f>IFERROR(VLOOKUP(E2515,'Svátky 2023'!B$2:B$14,1,0),"")</f>
        <v/>
      </c>
      <c r="R2515" t="str">
        <f t="shared" si="119"/>
        <v/>
      </c>
    </row>
    <row r="2516" spans="1:18" x14ac:dyDescent="0.25">
      <c r="A2516" s="1" t="s">
        <v>7687</v>
      </c>
      <c r="B2516" s="1" t="s">
        <v>7688</v>
      </c>
      <c r="C2516" s="1" t="s">
        <v>7689</v>
      </c>
      <c r="D2516" s="1" t="s">
        <v>64</v>
      </c>
      <c r="E2516" s="4">
        <v>45040</v>
      </c>
      <c r="F2516" s="8">
        <v>0.47083333333333338</v>
      </c>
      <c r="G2516" s="4">
        <v>45048</v>
      </c>
      <c r="H2516" s="1" t="s">
        <v>1208</v>
      </c>
      <c r="I2516" s="1" t="s">
        <v>151</v>
      </c>
      <c r="J2516" s="5">
        <v>2</v>
      </c>
      <c r="K2516" s="5" t="str">
        <f>VLOOKUP(J2516,'Svátky 2023'!A$18:B$20,2,0)</f>
        <v>plánované</v>
      </c>
      <c r="L2516" s="1" t="s">
        <v>21</v>
      </c>
      <c r="M2516" s="1" t="s">
        <v>22</v>
      </c>
      <c r="N2516" s="1" t="s">
        <v>23</v>
      </c>
      <c r="O2516">
        <f t="shared" si="117"/>
        <v>1</v>
      </c>
      <c r="P2516" t="str">
        <f t="shared" si="118"/>
        <v>NE</v>
      </c>
      <c r="Q2516" s="4" t="str">
        <f>IFERROR(VLOOKUP(E2516,'Svátky 2023'!B$2:B$14,1,0),"")</f>
        <v/>
      </c>
      <c r="R2516" t="str">
        <f t="shared" si="119"/>
        <v/>
      </c>
    </row>
    <row r="2517" spans="1:18" x14ac:dyDescent="0.25">
      <c r="A2517" s="1" t="s">
        <v>7690</v>
      </c>
      <c r="B2517" s="1" t="s">
        <v>7691</v>
      </c>
      <c r="C2517" s="1" t="s">
        <v>7692</v>
      </c>
      <c r="D2517" s="1" t="s">
        <v>64</v>
      </c>
      <c r="E2517" s="4">
        <v>45040</v>
      </c>
      <c r="F2517" s="8">
        <v>0.52569444444444446</v>
      </c>
      <c r="G2517" s="4">
        <v>45048</v>
      </c>
      <c r="H2517" s="1" t="s">
        <v>1292</v>
      </c>
      <c r="I2517" s="1" t="s">
        <v>145</v>
      </c>
      <c r="J2517" s="5">
        <v>3</v>
      </c>
      <c r="K2517" s="5" t="str">
        <f>VLOOKUP(J2517,'Svátky 2023'!A$18:B$20,2,0)</f>
        <v>jiné</v>
      </c>
      <c r="L2517" s="1" t="s">
        <v>30</v>
      </c>
      <c r="M2517" s="1" t="s">
        <v>31</v>
      </c>
      <c r="N2517" s="1" t="s">
        <v>23</v>
      </c>
      <c r="O2517">
        <f t="shared" si="117"/>
        <v>1</v>
      </c>
      <c r="P2517" t="str">
        <f t="shared" si="118"/>
        <v>NE</v>
      </c>
      <c r="Q2517" s="4" t="str">
        <f>IFERROR(VLOOKUP(E2517,'Svátky 2023'!B$2:B$14,1,0),"")</f>
        <v/>
      </c>
      <c r="R2517" t="str">
        <f t="shared" si="119"/>
        <v/>
      </c>
    </row>
    <row r="2518" spans="1:18" x14ac:dyDescent="0.25">
      <c r="A2518" s="1" t="s">
        <v>7693</v>
      </c>
      <c r="B2518" s="1" t="s">
        <v>7694</v>
      </c>
      <c r="C2518" s="1" t="s">
        <v>7695</v>
      </c>
      <c r="D2518" s="1" t="s">
        <v>48</v>
      </c>
      <c r="E2518" s="4">
        <v>45040</v>
      </c>
      <c r="F2518" s="8">
        <v>0.56111111111111112</v>
      </c>
      <c r="G2518" s="4">
        <v>45048</v>
      </c>
      <c r="H2518" s="1" t="s">
        <v>1838</v>
      </c>
      <c r="I2518" s="1" t="s">
        <v>19</v>
      </c>
      <c r="J2518" s="5">
        <v>3</v>
      </c>
      <c r="K2518" s="5" t="str">
        <f>VLOOKUP(J2518,'Svátky 2023'!A$18:B$20,2,0)</f>
        <v>jiné</v>
      </c>
      <c r="L2518" s="1" t="s">
        <v>21</v>
      </c>
      <c r="M2518" s="1" t="s">
        <v>22</v>
      </c>
      <c r="N2518" s="1" t="s">
        <v>23</v>
      </c>
      <c r="O2518">
        <f t="shared" si="117"/>
        <v>1</v>
      </c>
      <c r="P2518" t="str">
        <f t="shared" si="118"/>
        <v>NE</v>
      </c>
      <c r="Q2518" s="4" t="str">
        <f>IFERROR(VLOOKUP(E2518,'Svátky 2023'!B$2:B$14,1,0),"")</f>
        <v/>
      </c>
      <c r="R2518" t="str">
        <f t="shared" si="119"/>
        <v/>
      </c>
    </row>
    <row r="2519" spans="1:18" x14ac:dyDescent="0.25">
      <c r="A2519" s="1" t="s">
        <v>7696</v>
      </c>
      <c r="B2519" s="1" t="s">
        <v>7697</v>
      </c>
      <c r="C2519" s="1" t="s">
        <v>7698</v>
      </c>
      <c r="D2519" s="1" t="s">
        <v>48</v>
      </c>
      <c r="E2519" s="4">
        <v>45040</v>
      </c>
      <c r="F2519" s="8">
        <v>0.71875</v>
      </c>
      <c r="G2519" s="4">
        <v>45048</v>
      </c>
      <c r="H2519" s="1" t="s">
        <v>861</v>
      </c>
      <c r="I2519" s="1" t="s">
        <v>29</v>
      </c>
      <c r="J2519" s="5">
        <v>3</v>
      </c>
      <c r="K2519" s="5" t="str">
        <f>VLOOKUP(J2519,'Svátky 2023'!A$18:B$20,2,0)</f>
        <v>jiné</v>
      </c>
      <c r="L2519" s="1" t="s">
        <v>30</v>
      </c>
      <c r="M2519" s="1" t="s">
        <v>31</v>
      </c>
      <c r="N2519" s="1" t="s">
        <v>23</v>
      </c>
      <c r="O2519">
        <f t="shared" si="117"/>
        <v>1</v>
      </c>
      <c r="P2519" t="str">
        <f t="shared" si="118"/>
        <v>ANO</v>
      </c>
      <c r="Q2519" s="4" t="str">
        <f>IFERROR(VLOOKUP(E2519,'Svátky 2023'!B$2:B$14,1,0),"")</f>
        <v/>
      </c>
      <c r="R2519" t="str">
        <f t="shared" si="119"/>
        <v>ANO</v>
      </c>
    </row>
    <row r="2520" spans="1:18" x14ac:dyDescent="0.25">
      <c r="A2520" s="1" t="s">
        <v>7699</v>
      </c>
      <c r="B2520" s="1" t="s">
        <v>5137</v>
      </c>
      <c r="C2520" s="1" t="s">
        <v>5138</v>
      </c>
      <c r="D2520" s="1" t="s">
        <v>100</v>
      </c>
      <c r="E2520" s="4">
        <v>45042</v>
      </c>
      <c r="F2520" s="8">
        <v>0.53888888888888886</v>
      </c>
      <c r="G2520" s="4">
        <v>45048</v>
      </c>
      <c r="H2520" s="1" t="s">
        <v>689</v>
      </c>
      <c r="I2520" s="1" t="s">
        <v>19</v>
      </c>
      <c r="J2520" s="5">
        <v>1</v>
      </c>
      <c r="K2520" s="5" t="str">
        <f>VLOOKUP(J2520,'Svátky 2023'!A$18:B$20,2,0)</f>
        <v>neodkladné</v>
      </c>
      <c r="L2520" s="1" t="s">
        <v>21</v>
      </c>
      <c r="M2520" s="1" t="s">
        <v>22</v>
      </c>
      <c r="N2520" s="1" t="s">
        <v>23</v>
      </c>
      <c r="O2520">
        <f t="shared" si="117"/>
        <v>3</v>
      </c>
      <c r="P2520" t="str">
        <f t="shared" si="118"/>
        <v>NE</v>
      </c>
      <c r="Q2520" s="4" t="str">
        <f>IFERROR(VLOOKUP(E2520,'Svátky 2023'!B$2:B$14,1,0),"")</f>
        <v/>
      </c>
      <c r="R2520" t="str">
        <f t="shared" si="119"/>
        <v/>
      </c>
    </row>
    <row r="2521" spans="1:18" x14ac:dyDescent="0.25">
      <c r="A2521" s="1" t="s">
        <v>7700</v>
      </c>
      <c r="B2521" s="1" t="s">
        <v>7701</v>
      </c>
      <c r="C2521" s="1" t="s">
        <v>7702</v>
      </c>
      <c r="D2521" s="1" t="s">
        <v>100</v>
      </c>
      <c r="E2521" s="4">
        <v>45042</v>
      </c>
      <c r="F2521" s="8">
        <v>0.5493055555555556</v>
      </c>
      <c r="G2521" s="4">
        <v>45048</v>
      </c>
      <c r="H2521" s="1" t="s">
        <v>1100</v>
      </c>
      <c r="I2521" s="1" t="s">
        <v>29</v>
      </c>
      <c r="J2521" s="5">
        <v>3</v>
      </c>
      <c r="K2521" s="5" t="str">
        <f>VLOOKUP(J2521,'Svátky 2023'!A$18:B$20,2,0)</f>
        <v>jiné</v>
      </c>
      <c r="L2521" s="1" t="s">
        <v>30</v>
      </c>
      <c r="M2521" s="1" t="s">
        <v>31</v>
      </c>
      <c r="N2521" s="1" t="s">
        <v>23</v>
      </c>
      <c r="O2521">
        <f t="shared" si="117"/>
        <v>3</v>
      </c>
      <c r="P2521" t="str">
        <f t="shared" si="118"/>
        <v>NE</v>
      </c>
      <c r="Q2521" s="4" t="str">
        <f>IFERROR(VLOOKUP(E2521,'Svátky 2023'!B$2:B$14,1,0),"")</f>
        <v/>
      </c>
      <c r="R2521" t="str">
        <f t="shared" si="119"/>
        <v/>
      </c>
    </row>
    <row r="2522" spans="1:18" x14ac:dyDescent="0.25">
      <c r="A2522" s="1" t="s">
        <v>7703</v>
      </c>
      <c r="B2522" s="1" t="s">
        <v>6991</v>
      </c>
      <c r="C2522" s="1" t="s">
        <v>6992</v>
      </c>
      <c r="D2522" s="1" t="s">
        <v>64</v>
      </c>
      <c r="E2522" s="4">
        <v>45043</v>
      </c>
      <c r="F2522" s="8">
        <v>0.56041666666666667</v>
      </c>
      <c r="G2522" s="4">
        <v>45048</v>
      </c>
      <c r="H2522" s="1" t="s">
        <v>1145</v>
      </c>
      <c r="I2522" s="1" t="s">
        <v>19</v>
      </c>
      <c r="J2522" s="5">
        <v>3</v>
      </c>
      <c r="K2522" s="5" t="str">
        <f>VLOOKUP(J2522,'Svátky 2023'!A$18:B$20,2,0)</f>
        <v>jiné</v>
      </c>
      <c r="L2522" s="1" t="s">
        <v>21</v>
      </c>
      <c r="M2522" s="1" t="s">
        <v>22</v>
      </c>
      <c r="N2522" s="1" t="s">
        <v>23</v>
      </c>
      <c r="O2522">
        <f t="shared" si="117"/>
        <v>4</v>
      </c>
      <c r="P2522" t="str">
        <f t="shared" si="118"/>
        <v>NE</v>
      </c>
      <c r="Q2522" s="4" t="str">
        <f>IFERROR(VLOOKUP(E2522,'Svátky 2023'!B$2:B$14,1,0),"")</f>
        <v/>
      </c>
      <c r="R2522" t="str">
        <f t="shared" si="119"/>
        <v/>
      </c>
    </row>
    <row r="2523" spans="1:18" x14ac:dyDescent="0.25">
      <c r="A2523" s="1" t="s">
        <v>7704</v>
      </c>
      <c r="B2523" s="1" t="s">
        <v>547</v>
      </c>
      <c r="C2523" s="1" t="s">
        <v>548</v>
      </c>
      <c r="D2523" s="1" t="s">
        <v>48</v>
      </c>
      <c r="E2523" s="4">
        <v>45044</v>
      </c>
      <c r="F2523" s="8">
        <v>0.54999999999999993</v>
      </c>
      <c r="G2523" s="4">
        <v>45048</v>
      </c>
      <c r="H2523" s="1" t="s">
        <v>223</v>
      </c>
      <c r="I2523" s="1" t="s">
        <v>38</v>
      </c>
      <c r="J2523" s="5">
        <v>3</v>
      </c>
      <c r="K2523" s="5" t="str">
        <f>VLOOKUP(J2523,'Svátky 2023'!A$18:B$20,2,0)</f>
        <v>jiné</v>
      </c>
      <c r="L2523" s="1" t="s">
        <v>21</v>
      </c>
      <c r="M2523" s="1" t="s">
        <v>22</v>
      </c>
      <c r="N2523" s="1" t="s">
        <v>23</v>
      </c>
      <c r="O2523">
        <f t="shared" si="117"/>
        <v>5</v>
      </c>
      <c r="P2523" t="str">
        <f t="shared" si="118"/>
        <v>NE</v>
      </c>
      <c r="Q2523" s="4" t="str">
        <f>IFERROR(VLOOKUP(E2523,'Svátky 2023'!B$2:B$14,1,0),"")</f>
        <v/>
      </c>
      <c r="R2523" t="str">
        <f t="shared" si="119"/>
        <v/>
      </c>
    </row>
    <row r="2524" spans="1:18" x14ac:dyDescent="0.25">
      <c r="A2524" s="1" t="s">
        <v>7705</v>
      </c>
      <c r="B2524" s="1" t="s">
        <v>5268</v>
      </c>
      <c r="C2524" s="1" t="s">
        <v>5269</v>
      </c>
      <c r="D2524" s="1" t="s">
        <v>35</v>
      </c>
      <c r="E2524" s="4">
        <v>45044</v>
      </c>
      <c r="F2524" s="8">
        <v>0.59791666666666665</v>
      </c>
      <c r="G2524" s="4">
        <v>45048</v>
      </c>
      <c r="H2524" s="1" t="s">
        <v>1252</v>
      </c>
      <c r="I2524" s="1" t="s">
        <v>51</v>
      </c>
      <c r="J2524" s="5">
        <v>3</v>
      </c>
      <c r="K2524" s="5" t="str">
        <f>VLOOKUP(J2524,'Svátky 2023'!A$18:B$20,2,0)</f>
        <v>jiné</v>
      </c>
      <c r="L2524" s="1" t="s">
        <v>21</v>
      </c>
      <c r="M2524" s="1" t="s">
        <v>22</v>
      </c>
      <c r="N2524" s="1" t="s">
        <v>23</v>
      </c>
      <c r="O2524">
        <f t="shared" si="117"/>
        <v>5</v>
      </c>
      <c r="P2524" t="str">
        <f t="shared" si="118"/>
        <v>NE</v>
      </c>
      <c r="Q2524" s="4" t="str">
        <f>IFERROR(VLOOKUP(E2524,'Svátky 2023'!B$2:B$14,1,0),"")</f>
        <v/>
      </c>
      <c r="R2524" t="str">
        <f t="shared" si="119"/>
        <v/>
      </c>
    </row>
    <row r="2525" spans="1:18" x14ac:dyDescent="0.25">
      <c r="A2525" s="1" t="s">
        <v>7706</v>
      </c>
      <c r="B2525" s="1" t="s">
        <v>600</v>
      </c>
      <c r="C2525" s="1" t="s">
        <v>601</v>
      </c>
      <c r="D2525" s="1" t="s">
        <v>48</v>
      </c>
      <c r="E2525" s="4">
        <v>45044</v>
      </c>
      <c r="F2525" s="8">
        <v>0.60069444444444442</v>
      </c>
      <c r="G2525" s="4">
        <v>45048</v>
      </c>
      <c r="H2525" s="1" t="s">
        <v>325</v>
      </c>
      <c r="I2525" s="1" t="s">
        <v>44</v>
      </c>
      <c r="J2525" s="5">
        <v>3</v>
      </c>
      <c r="K2525" s="5" t="str">
        <f>VLOOKUP(J2525,'Svátky 2023'!A$18:B$20,2,0)</f>
        <v>jiné</v>
      </c>
      <c r="L2525" s="1" t="s">
        <v>30</v>
      </c>
      <c r="M2525" s="1" t="s">
        <v>31</v>
      </c>
      <c r="N2525" s="1" t="s">
        <v>23</v>
      </c>
      <c r="O2525">
        <f t="shared" si="117"/>
        <v>5</v>
      </c>
      <c r="P2525" t="str">
        <f t="shared" si="118"/>
        <v>NE</v>
      </c>
      <c r="Q2525" s="4" t="str">
        <f>IFERROR(VLOOKUP(E2525,'Svátky 2023'!B$2:B$14,1,0),"")</f>
        <v/>
      </c>
      <c r="R2525" t="str">
        <f t="shared" si="119"/>
        <v/>
      </c>
    </row>
    <row r="2526" spans="1:18" x14ac:dyDescent="0.25">
      <c r="A2526" s="1" t="s">
        <v>7707</v>
      </c>
      <c r="B2526" s="1" t="s">
        <v>5271</v>
      </c>
      <c r="C2526" s="1" t="s">
        <v>5272</v>
      </c>
      <c r="D2526" s="1" t="s">
        <v>35</v>
      </c>
      <c r="E2526" s="4">
        <v>45044</v>
      </c>
      <c r="F2526" s="8">
        <v>0.60416666666666663</v>
      </c>
      <c r="G2526" s="4">
        <v>45048</v>
      </c>
      <c r="H2526" s="1" t="s">
        <v>6444</v>
      </c>
      <c r="I2526" s="1" t="s">
        <v>120</v>
      </c>
      <c r="J2526" s="5">
        <v>3</v>
      </c>
      <c r="K2526" s="5" t="str">
        <f>VLOOKUP(J2526,'Svátky 2023'!A$18:B$20,2,0)</f>
        <v>jiné</v>
      </c>
      <c r="L2526" s="1" t="s">
        <v>30</v>
      </c>
      <c r="M2526" s="1" t="s">
        <v>31</v>
      </c>
      <c r="N2526" s="1" t="s">
        <v>23</v>
      </c>
      <c r="O2526">
        <f t="shared" si="117"/>
        <v>5</v>
      </c>
      <c r="P2526" t="str">
        <f t="shared" si="118"/>
        <v>NE</v>
      </c>
      <c r="Q2526" s="4" t="str">
        <f>IFERROR(VLOOKUP(E2526,'Svátky 2023'!B$2:B$14,1,0),"")</f>
        <v/>
      </c>
      <c r="R2526" t="str">
        <f t="shared" si="119"/>
        <v/>
      </c>
    </row>
    <row r="2527" spans="1:18" x14ac:dyDescent="0.25">
      <c r="A2527" s="1" t="s">
        <v>7708</v>
      </c>
      <c r="B2527" s="1" t="s">
        <v>7709</v>
      </c>
      <c r="C2527" s="1" t="s">
        <v>7710</v>
      </c>
      <c r="D2527" s="1" t="s">
        <v>48</v>
      </c>
      <c r="E2527" s="4">
        <v>45045</v>
      </c>
      <c r="F2527" s="8">
        <v>0.64583333333333337</v>
      </c>
      <c r="G2527" s="4">
        <v>45048</v>
      </c>
      <c r="H2527" s="1" t="s">
        <v>893</v>
      </c>
      <c r="I2527" s="1" t="s">
        <v>29</v>
      </c>
      <c r="J2527" s="5">
        <v>3</v>
      </c>
      <c r="K2527" s="5" t="str">
        <f>VLOOKUP(J2527,'Svátky 2023'!A$18:B$20,2,0)</f>
        <v>jiné</v>
      </c>
      <c r="L2527" s="1" t="s">
        <v>30</v>
      </c>
      <c r="M2527" s="1" t="s">
        <v>31</v>
      </c>
      <c r="N2527" s="1" t="s">
        <v>23</v>
      </c>
      <c r="O2527">
        <f t="shared" si="117"/>
        <v>6</v>
      </c>
      <c r="P2527" t="str">
        <f t="shared" si="118"/>
        <v>ANO</v>
      </c>
      <c r="Q2527" s="4" t="str">
        <f>IFERROR(VLOOKUP(E2527,'Svátky 2023'!B$2:B$14,1,0),"")</f>
        <v/>
      </c>
      <c r="R2527" t="str">
        <f t="shared" si="119"/>
        <v>ANO</v>
      </c>
    </row>
    <row r="2528" spans="1:18" x14ac:dyDescent="0.25">
      <c r="A2528" s="1" t="s">
        <v>7711</v>
      </c>
      <c r="B2528" s="1" t="s">
        <v>7712</v>
      </c>
      <c r="C2528" s="1" t="s">
        <v>7713</v>
      </c>
      <c r="D2528" s="1" t="s">
        <v>35</v>
      </c>
      <c r="E2528" s="4">
        <v>45046</v>
      </c>
      <c r="F2528" s="8">
        <v>6.1111111111111116E-2</v>
      </c>
      <c r="G2528" s="4">
        <v>45048</v>
      </c>
      <c r="H2528" s="1" t="s">
        <v>881</v>
      </c>
      <c r="I2528" s="1" t="s">
        <v>51</v>
      </c>
      <c r="J2528" s="5">
        <v>3</v>
      </c>
      <c r="K2528" s="5" t="str">
        <f>VLOOKUP(J2528,'Svátky 2023'!A$18:B$20,2,0)</f>
        <v>jiné</v>
      </c>
      <c r="L2528" s="1" t="s">
        <v>21</v>
      </c>
      <c r="M2528" s="1" t="s">
        <v>22</v>
      </c>
      <c r="N2528" s="1" t="s">
        <v>23</v>
      </c>
      <c r="O2528">
        <f t="shared" si="117"/>
        <v>7</v>
      </c>
      <c r="P2528" t="str">
        <f t="shared" si="118"/>
        <v>ANO</v>
      </c>
      <c r="Q2528" s="4" t="str">
        <f>IFERROR(VLOOKUP(E2528,'Svátky 2023'!B$2:B$14,1,0),"")</f>
        <v/>
      </c>
      <c r="R2528" t="str">
        <f t="shared" si="119"/>
        <v>ANO</v>
      </c>
    </row>
    <row r="2529" spans="1:18" x14ac:dyDescent="0.25">
      <c r="A2529" s="1" t="s">
        <v>7714</v>
      </c>
      <c r="B2529" s="1" t="s">
        <v>7715</v>
      </c>
      <c r="C2529" s="1" t="s">
        <v>7716</v>
      </c>
      <c r="D2529" s="1" t="s">
        <v>48</v>
      </c>
      <c r="E2529" s="4">
        <v>45046</v>
      </c>
      <c r="F2529" s="8">
        <v>0.6694444444444444</v>
      </c>
      <c r="G2529" s="4">
        <v>45048</v>
      </c>
      <c r="H2529" s="1" t="s">
        <v>2988</v>
      </c>
      <c r="I2529" s="1" t="s">
        <v>38</v>
      </c>
      <c r="J2529" s="5">
        <v>3</v>
      </c>
      <c r="K2529" s="5" t="str">
        <f>VLOOKUP(J2529,'Svátky 2023'!A$18:B$20,2,0)</f>
        <v>jiné</v>
      </c>
      <c r="L2529" s="1" t="s">
        <v>31</v>
      </c>
      <c r="M2529" s="1" t="s">
        <v>22</v>
      </c>
      <c r="N2529" s="1" t="s">
        <v>23</v>
      </c>
      <c r="O2529">
        <f t="shared" si="117"/>
        <v>7</v>
      </c>
      <c r="P2529" t="str">
        <f t="shared" si="118"/>
        <v>ANO</v>
      </c>
      <c r="Q2529" s="4" t="str">
        <f>IFERROR(VLOOKUP(E2529,'Svátky 2023'!B$2:B$14,1,0),"")</f>
        <v/>
      </c>
      <c r="R2529" t="str">
        <f t="shared" si="119"/>
        <v>ANO</v>
      </c>
    </row>
    <row r="2530" spans="1:18" x14ac:dyDescent="0.25">
      <c r="A2530" s="1" t="s">
        <v>7717</v>
      </c>
      <c r="B2530" s="1" t="s">
        <v>7718</v>
      </c>
      <c r="C2530" s="1" t="s">
        <v>7719</v>
      </c>
      <c r="D2530" s="1" t="s">
        <v>7720</v>
      </c>
      <c r="E2530" s="4">
        <v>45046</v>
      </c>
      <c r="F2530" s="8">
        <v>0.76388888888888884</v>
      </c>
      <c r="G2530" s="4">
        <v>45048</v>
      </c>
      <c r="H2530" s="1" t="s">
        <v>2280</v>
      </c>
      <c r="I2530" s="1" t="s">
        <v>258</v>
      </c>
      <c r="J2530" s="5">
        <v>3</v>
      </c>
      <c r="K2530" s="5" t="str">
        <f>VLOOKUP(J2530,'Svátky 2023'!A$18:B$20,2,0)</f>
        <v>jiné</v>
      </c>
      <c r="L2530" s="1" t="s">
        <v>30</v>
      </c>
      <c r="M2530" s="1" t="s">
        <v>22</v>
      </c>
      <c r="N2530" s="1" t="s">
        <v>23</v>
      </c>
      <c r="O2530">
        <f t="shared" si="117"/>
        <v>7</v>
      </c>
      <c r="P2530" t="str">
        <f t="shared" si="118"/>
        <v>ANO</v>
      </c>
      <c r="Q2530" s="4" t="str">
        <f>IFERROR(VLOOKUP(E2530,'Svátky 2023'!B$2:B$14,1,0),"")</f>
        <v/>
      </c>
      <c r="R2530" t="str">
        <f t="shared" si="119"/>
        <v>ANO</v>
      </c>
    </row>
    <row r="2531" spans="1:18" x14ac:dyDescent="0.25">
      <c r="A2531" s="1" t="s">
        <v>7721</v>
      </c>
      <c r="B2531" s="1" t="s">
        <v>7722</v>
      </c>
      <c r="C2531" s="1" t="s">
        <v>7723</v>
      </c>
      <c r="D2531" s="1" t="s">
        <v>48</v>
      </c>
      <c r="E2531" s="4">
        <v>45046</v>
      </c>
      <c r="F2531" s="8">
        <v>0.86319444444444438</v>
      </c>
      <c r="G2531" s="4">
        <v>45048</v>
      </c>
      <c r="H2531" s="1" t="s">
        <v>2280</v>
      </c>
      <c r="I2531" s="1" t="s">
        <v>44</v>
      </c>
      <c r="J2531" s="5">
        <v>3</v>
      </c>
      <c r="K2531" s="5" t="str">
        <f>VLOOKUP(J2531,'Svátky 2023'!A$18:B$20,2,0)</f>
        <v>jiné</v>
      </c>
      <c r="L2531" s="1" t="s">
        <v>30</v>
      </c>
      <c r="M2531" s="1" t="s">
        <v>31</v>
      </c>
      <c r="N2531" s="1" t="s">
        <v>23</v>
      </c>
      <c r="O2531">
        <f t="shared" si="117"/>
        <v>7</v>
      </c>
      <c r="P2531" t="str">
        <f t="shared" si="118"/>
        <v>ANO</v>
      </c>
      <c r="Q2531" s="4" t="str">
        <f>IFERROR(VLOOKUP(E2531,'Svátky 2023'!B$2:B$14,1,0),"")</f>
        <v/>
      </c>
      <c r="R2531" t="str">
        <f t="shared" si="119"/>
        <v>ANO</v>
      </c>
    </row>
    <row r="2532" spans="1:18" x14ac:dyDescent="0.25">
      <c r="A2532" s="1" t="s">
        <v>7724</v>
      </c>
      <c r="B2532" s="1" t="s">
        <v>7725</v>
      </c>
      <c r="C2532" s="1" t="s">
        <v>7726</v>
      </c>
      <c r="D2532" s="1" t="s">
        <v>100</v>
      </c>
      <c r="E2532" s="4">
        <v>45046</v>
      </c>
      <c r="F2532" s="8">
        <v>0.95972222222222225</v>
      </c>
      <c r="G2532" s="4">
        <v>45048</v>
      </c>
      <c r="H2532" s="1" t="s">
        <v>1134</v>
      </c>
      <c r="I2532" s="1" t="s">
        <v>51</v>
      </c>
      <c r="J2532" s="5">
        <v>3</v>
      </c>
      <c r="K2532" s="5" t="str">
        <f>VLOOKUP(J2532,'Svátky 2023'!A$18:B$20,2,0)</f>
        <v>jiné</v>
      </c>
      <c r="L2532" s="1" t="s">
        <v>21</v>
      </c>
      <c r="M2532" s="1" t="s">
        <v>22</v>
      </c>
      <c r="N2532" s="1" t="s">
        <v>23</v>
      </c>
      <c r="O2532">
        <f t="shared" si="117"/>
        <v>7</v>
      </c>
      <c r="P2532" t="str">
        <f t="shared" si="118"/>
        <v>ANO</v>
      </c>
      <c r="Q2532" s="4" t="str">
        <f>IFERROR(VLOOKUP(E2532,'Svátky 2023'!B$2:B$14,1,0),"")</f>
        <v/>
      </c>
      <c r="R2532" t="str">
        <f t="shared" si="119"/>
        <v>ANO</v>
      </c>
    </row>
    <row r="2533" spans="1:18" x14ac:dyDescent="0.25">
      <c r="A2533" s="1" t="s">
        <v>7727</v>
      </c>
      <c r="B2533" s="1" t="s">
        <v>7728</v>
      </c>
      <c r="C2533" s="1" t="s">
        <v>7729</v>
      </c>
      <c r="D2533" s="1" t="s">
        <v>48</v>
      </c>
      <c r="E2533" s="4">
        <v>45047</v>
      </c>
      <c r="F2533" s="8">
        <v>0.45763888888888887</v>
      </c>
      <c r="G2533" s="4">
        <v>45048</v>
      </c>
      <c r="H2533" s="1" t="s">
        <v>4463</v>
      </c>
      <c r="I2533" s="1" t="s">
        <v>120</v>
      </c>
      <c r="J2533" s="5">
        <v>3</v>
      </c>
      <c r="K2533" s="5" t="str">
        <f>VLOOKUP(J2533,'Svátky 2023'!A$18:B$20,2,0)</f>
        <v>jiné</v>
      </c>
      <c r="L2533" s="1" t="s">
        <v>30</v>
      </c>
      <c r="M2533" s="1" t="s">
        <v>31</v>
      </c>
      <c r="N2533" s="1" t="s">
        <v>23</v>
      </c>
      <c r="O2533">
        <f t="shared" si="117"/>
        <v>1</v>
      </c>
      <c r="P2533" t="str">
        <f t="shared" si="118"/>
        <v>NE</v>
      </c>
      <c r="Q2533" s="4" t="str">
        <f>IFERROR(VLOOKUP(E2533,'Svátky 2023'!B$2:B$14,1,0),"")</f>
        <v/>
      </c>
      <c r="R2533" t="str">
        <f t="shared" si="119"/>
        <v/>
      </c>
    </row>
    <row r="2534" spans="1:18" x14ac:dyDescent="0.25">
      <c r="A2534" s="1" t="s">
        <v>7730</v>
      </c>
      <c r="B2534" s="1" t="s">
        <v>7731</v>
      </c>
      <c r="C2534" s="1" t="s">
        <v>7732</v>
      </c>
      <c r="D2534" s="1" t="s">
        <v>35</v>
      </c>
      <c r="E2534" s="4">
        <v>45047</v>
      </c>
      <c r="F2534" s="8">
        <v>0.81944444444444453</v>
      </c>
      <c r="G2534" s="4">
        <v>45048</v>
      </c>
      <c r="H2534" s="1" t="s">
        <v>302</v>
      </c>
      <c r="I2534" s="1" t="s">
        <v>44</v>
      </c>
      <c r="J2534" s="5">
        <v>3</v>
      </c>
      <c r="K2534" s="5" t="str">
        <f>VLOOKUP(J2534,'Svátky 2023'!A$18:B$20,2,0)</f>
        <v>jiné</v>
      </c>
      <c r="L2534" s="1" t="s">
        <v>30</v>
      </c>
      <c r="M2534" s="1" t="s">
        <v>31</v>
      </c>
      <c r="N2534" s="1" t="s">
        <v>23</v>
      </c>
      <c r="O2534">
        <f t="shared" si="117"/>
        <v>1</v>
      </c>
      <c r="P2534" t="str">
        <f t="shared" si="118"/>
        <v>ANO</v>
      </c>
      <c r="Q2534" s="4" t="str">
        <f>IFERROR(VLOOKUP(E2534,'Svátky 2023'!B$2:B$14,1,0),"")</f>
        <v/>
      </c>
      <c r="R2534" t="str">
        <f t="shared" si="119"/>
        <v>ANO</v>
      </c>
    </row>
    <row r="2535" spans="1:18" x14ac:dyDescent="0.25">
      <c r="A2535" s="1" t="s">
        <v>7733</v>
      </c>
      <c r="B2535" s="1" t="s">
        <v>7734</v>
      </c>
      <c r="C2535" s="1" t="s">
        <v>7735</v>
      </c>
      <c r="D2535" s="1" t="s">
        <v>35</v>
      </c>
      <c r="E2535" s="4">
        <v>45047</v>
      </c>
      <c r="F2535" s="8">
        <v>0.93680555555555556</v>
      </c>
      <c r="G2535" s="4">
        <v>45048</v>
      </c>
      <c r="H2535" s="1" t="s">
        <v>1967</v>
      </c>
      <c r="I2535" s="1" t="s">
        <v>51</v>
      </c>
      <c r="J2535" s="5">
        <v>1</v>
      </c>
      <c r="K2535" s="5" t="str">
        <f>VLOOKUP(J2535,'Svátky 2023'!A$18:B$20,2,0)</f>
        <v>neodkladné</v>
      </c>
      <c r="L2535" s="1" t="s">
        <v>21</v>
      </c>
      <c r="M2535" s="1" t="s">
        <v>22</v>
      </c>
      <c r="N2535" s="1" t="s">
        <v>23</v>
      </c>
      <c r="O2535">
        <f t="shared" si="117"/>
        <v>1</v>
      </c>
      <c r="P2535" t="str">
        <f t="shared" si="118"/>
        <v>ANO</v>
      </c>
      <c r="Q2535" s="4" t="str">
        <f>IFERROR(VLOOKUP(E2535,'Svátky 2023'!B$2:B$14,1,0),"")</f>
        <v/>
      </c>
      <c r="R2535" t="str">
        <f t="shared" si="119"/>
        <v>ANO</v>
      </c>
    </row>
    <row r="2536" spans="1:18" x14ac:dyDescent="0.25">
      <c r="A2536" s="1" t="s">
        <v>7736</v>
      </c>
      <c r="B2536" s="1" t="s">
        <v>7737</v>
      </c>
      <c r="C2536" s="1" t="s">
        <v>7738</v>
      </c>
      <c r="D2536" s="1" t="s">
        <v>48</v>
      </c>
      <c r="E2536" s="4">
        <v>45048</v>
      </c>
      <c r="F2536" s="8">
        <v>0.60347222222222219</v>
      </c>
      <c r="G2536" s="4">
        <v>45048</v>
      </c>
      <c r="H2536" s="1" t="s">
        <v>7739</v>
      </c>
      <c r="I2536" s="1" t="s">
        <v>29</v>
      </c>
      <c r="J2536" s="5">
        <v>3</v>
      </c>
      <c r="K2536" s="5" t="str">
        <f>VLOOKUP(J2536,'Svátky 2023'!A$18:B$20,2,0)</f>
        <v>jiné</v>
      </c>
      <c r="L2536" s="1" t="s">
        <v>30</v>
      </c>
      <c r="M2536" s="1" t="s">
        <v>31</v>
      </c>
      <c r="N2536" s="1" t="s">
        <v>23</v>
      </c>
      <c r="O2536">
        <f t="shared" si="117"/>
        <v>2</v>
      </c>
      <c r="P2536" t="str">
        <f t="shared" si="118"/>
        <v>NE</v>
      </c>
      <c r="Q2536" s="4" t="str">
        <f>IFERROR(VLOOKUP(E2536,'Svátky 2023'!B$2:B$14,1,0),"")</f>
        <v/>
      </c>
      <c r="R2536" t="str">
        <f t="shared" si="119"/>
        <v/>
      </c>
    </row>
    <row r="2537" spans="1:18" x14ac:dyDescent="0.25">
      <c r="A2537" s="1" t="s">
        <v>7740</v>
      </c>
      <c r="B2537" s="1" t="s">
        <v>7741</v>
      </c>
      <c r="C2537" s="1" t="s">
        <v>7742</v>
      </c>
      <c r="D2537" s="1" t="s">
        <v>100</v>
      </c>
      <c r="E2537" s="4">
        <v>45035</v>
      </c>
      <c r="F2537" s="8">
        <v>0.41041666666666665</v>
      </c>
      <c r="G2537" s="4">
        <v>45049</v>
      </c>
      <c r="H2537" s="1" t="s">
        <v>511</v>
      </c>
      <c r="I2537" s="1" t="s">
        <v>151</v>
      </c>
      <c r="J2537" s="5">
        <v>2</v>
      </c>
      <c r="K2537" s="5" t="str">
        <f>VLOOKUP(J2537,'Svátky 2023'!A$18:B$20,2,0)</f>
        <v>plánované</v>
      </c>
      <c r="L2537" s="1" t="s">
        <v>733</v>
      </c>
      <c r="M2537" s="1" t="s">
        <v>22</v>
      </c>
      <c r="N2537" s="1" t="s">
        <v>23</v>
      </c>
      <c r="O2537">
        <f t="shared" si="117"/>
        <v>3</v>
      </c>
      <c r="P2537" t="str">
        <f t="shared" si="118"/>
        <v>NE</v>
      </c>
      <c r="Q2537" s="4" t="str">
        <f>IFERROR(VLOOKUP(E2537,'Svátky 2023'!B$2:B$14,1,0),"")</f>
        <v/>
      </c>
      <c r="R2537" t="str">
        <f t="shared" si="119"/>
        <v/>
      </c>
    </row>
    <row r="2538" spans="1:18" x14ac:dyDescent="0.25">
      <c r="A2538" s="1" t="s">
        <v>7743</v>
      </c>
      <c r="B2538" s="1" t="s">
        <v>7744</v>
      </c>
      <c r="C2538" s="1" t="s">
        <v>7745</v>
      </c>
      <c r="D2538" s="1" t="s">
        <v>100</v>
      </c>
      <c r="E2538" s="4">
        <v>45035</v>
      </c>
      <c r="F2538" s="8">
        <v>0.5131944444444444</v>
      </c>
      <c r="G2538" s="4">
        <v>45049</v>
      </c>
      <c r="H2538" s="1" t="s">
        <v>49</v>
      </c>
      <c r="I2538" s="1" t="s">
        <v>145</v>
      </c>
      <c r="J2538" s="5">
        <v>3</v>
      </c>
      <c r="K2538" s="5" t="str">
        <f>VLOOKUP(J2538,'Svátky 2023'!A$18:B$20,2,0)</f>
        <v>jiné</v>
      </c>
      <c r="L2538" s="1" t="s">
        <v>30</v>
      </c>
      <c r="M2538" s="1" t="s">
        <v>31</v>
      </c>
      <c r="N2538" s="1" t="s">
        <v>23</v>
      </c>
      <c r="O2538">
        <f t="shared" si="117"/>
        <v>3</v>
      </c>
      <c r="P2538" t="str">
        <f t="shared" si="118"/>
        <v>NE</v>
      </c>
      <c r="Q2538" s="4" t="str">
        <f>IFERROR(VLOOKUP(E2538,'Svátky 2023'!B$2:B$14,1,0),"")</f>
        <v/>
      </c>
      <c r="R2538" t="str">
        <f t="shared" si="119"/>
        <v/>
      </c>
    </row>
    <row r="2539" spans="1:18" x14ac:dyDescent="0.25">
      <c r="A2539" s="1" t="s">
        <v>7746</v>
      </c>
      <c r="B2539" s="1" t="s">
        <v>7747</v>
      </c>
      <c r="C2539" s="1" t="s">
        <v>7748</v>
      </c>
      <c r="D2539" s="1" t="s">
        <v>35</v>
      </c>
      <c r="E2539" s="4">
        <v>45041</v>
      </c>
      <c r="F2539" s="8">
        <v>0.42291666666666666</v>
      </c>
      <c r="G2539" s="4">
        <v>45049</v>
      </c>
      <c r="H2539" s="1" t="s">
        <v>1208</v>
      </c>
      <c r="I2539" s="1" t="s">
        <v>19</v>
      </c>
      <c r="J2539" s="5">
        <v>3</v>
      </c>
      <c r="K2539" s="5" t="str">
        <f>VLOOKUP(J2539,'Svátky 2023'!A$18:B$20,2,0)</f>
        <v>jiné</v>
      </c>
      <c r="L2539" s="1" t="s">
        <v>23</v>
      </c>
      <c r="M2539" s="1" t="s">
        <v>22</v>
      </c>
      <c r="N2539" s="1" t="s">
        <v>23</v>
      </c>
      <c r="O2539">
        <f t="shared" si="117"/>
        <v>2</v>
      </c>
      <c r="P2539" t="str">
        <f t="shared" si="118"/>
        <v>NE</v>
      </c>
      <c r="Q2539" s="4" t="str">
        <f>IFERROR(VLOOKUP(E2539,'Svátky 2023'!B$2:B$14,1,0),"")</f>
        <v/>
      </c>
      <c r="R2539" t="str">
        <f t="shared" si="119"/>
        <v/>
      </c>
    </row>
    <row r="2540" spans="1:18" x14ac:dyDescent="0.25">
      <c r="A2540" s="1" t="s">
        <v>7749</v>
      </c>
      <c r="B2540" s="1" t="s">
        <v>7750</v>
      </c>
      <c r="C2540" s="1" t="s">
        <v>7751</v>
      </c>
      <c r="D2540" s="1" t="s">
        <v>35</v>
      </c>
      <c r="E2540" s="4">
        <v>45042</v>
      </c>
      <c r="F2540" s="8">
        <v>0.61388888888888882</v>
      </c>
      <c r="G2540" s="4">
        <v>45049</v>
      </c>
      <c r="H2540" s="1" t="s">
        <v>377</v>
      </c>
      <c r="I2540" s="1" t="s">
        <v>29</v>
      </c>
      <c r="J2540" s="5">
        <v>3</v>
      </c>
      <c r="K2540" s="5" t="str">
        <f>VLOOKUP(J2540,'Svátky 2023'!A$18:B$20,2,0)</f>
        <v>jiné</v>
      </c>
      <c r="L2540" s="1" t="s">
        <v>30</v>
      </c>
      <c r="M2540" s="1" t="s">
        <v>31</v>
      </c>
      <c r="N2540" s="1" t="s">
        <v>23</v>
      </c>
      <c r="O2540">
        <f t="shared" si="117"/>
        <v>3</v>
      </c>
      <c r="P2540" t="str">
        <f t="shared" si="118"/>
        <v>NE</v>
      </c>
      <c r="Q2540" s="4" t="str">
        <f>IFERROR(VLOOKUP(E2540,'Svátky 2023'!B$2:B$14,1,0),"")</f>
        <v/>
      </c>
      <c r="R2540" t="str">
        <f t="shared" si="119"/>
        <v/>
      </c>
    </row>
    <row r="2541" spans="1:18" x14ac:dyDescent="0.25">
      <c r="A2541" s="1" t="s">
        <v>7752</v>
      </c>
      <c r="B2541" s="1" t="s">
        <v>7753</v>
      </c>
      <c r="C2541" s="1" t="s">
        <v>7754</v>
      </c>
      <c r="D2541" s="1" t="s">
        <v>35</v>
      </c>
      <c r="E2541" s="4">
        <v>45042</v>
      </c>
      <c r="F2541" s="8">
        <v>0.84930555555555554</v>
      </c>
      <c r="G2541" s="4">
        <v>45049</v>
      </c>
      <c r="H2541" s="1" t="s">
        <v>582</v>
      </c>
      <c r="I2541" s="1" t="s">
        <v>38</v>
      </c>
      <c r="J2541" s="5">
        <v>3</v>
      </c>
      <c r="K2541" s="5" t="str">
        <f>VLOOKUP(J2541,'Svátky 2023'!A$18:B$20,2,0)</f>
        <v>jiné</v>
      </c>
      <c r="L2541" s="1" t="s">
        <v>31</v>
      </c>
      <c r="M2541" s="1" t="s">
        <v>22</v>
      </c>
      <c r="N2541" s="1" t="s">
        <v>23</v>
      </c>
      <c r="O2541">
        <f t="shared" si="117"/>
        <v>3</v>
      </c>
      <c r="P2541" t="str">
        <f t="shared" si="118"/>
        <v>ANO</v>
      </c>
      <c r="Q2541" s="4" t="str">
        <f>IFERROR(VLOOKUP(E2541,'Svátky 2023'!B$2:B$14,1,0),"")</f>
        <v/>
      </c>
      <c r="R2541" t="str">
        <f t="shared" si="119"/>
        <v>ANO</v>
      </c>
    </row>
    <row r="2542" spans="1:18" x14ac:dyDescent="0.25">
      <c r="A2542" s="1" t="s">
        <v>7755</v>
      </c>
      <c r="B2542" s="1" t="s">
        <v>7756</v>
      </c>
      <c r="C2542" s="1" t="s">
        <v>7757</v>
      </c>
      <c r="D2542" s="1" t="s">
        <v>35</v>
      </c>
      <c r="E2542" s="4">
        <v>45042</v>
      </c>
      <c r="F2542" s="8">
        <v>0.94236111111111109</v>
      </c>
      <c r="G2542" s="4">
        <v>45049</v>
      </c>
      <c r="H2542" s="1" t="s">
        <v>1762</v>
      </c>
      <c r="I2542" s="1" t="s">
        <v>151</v>
      </c>
      <c r="J2542" s="5">
        <v>1</v>
      </c>
      <c r="K2542" s="5" t="str">
        <f>VLOOKUP(J2542,'Svátky 2023'!A$18:B$20,2,0)</f>
        <v>neodkladné</v>
      </c>
      <c r="L2542" s="1" t="s">
        <v>21</v>
      </c>
      <c r="M2542" s="1" t="s">
        <v>22</v>
      </c>
      <c r="N2542" s="1" t="s">
        <v>23</v>
      </c>
      <c r="O2542">
        <f t="shared" si="117"/>
        <v>3</v>
      </c>
      <c r="P2542" t="str">
        <f t="shared" si="118"/>
        <v>ANO</v>
      </c>
      <c r="Q2542" s="4" t="str">
        <f>IFERROR(VLOOKUP(E2542,'Svátky 2023'!B$2:B$14,1,0),"")</f>
        <v/>
      </c>
      <c r="R2542" t="str">
        <f t="shared" si="119"/>
        <v>ANO</v>
      </c>
    </row>
    <row r="2543" spans="1:18" x14ac:dyDescent="0.25">
      <c r="A2543" s="1" t="s">
        <v>7758</v>
      </c>
      <c r="B2543" s="1" t="s">
        <v>7759</v>
      </c>
      <c r="C2543" s="1" t="s">
        <v>7760</v>
      </c>
      <c r="D2543" s="1" t="s">
        <v>35</v>
      </c>
      <c r="E2543" s="4">
        <v>45043</v>
      </c>
      <c r="F2543" s="8">
        <v>0.59722222222222221</v>
      </c>
      <c r="G2543" s="4">
        <v>45049</v>
      </c>
      <c r="H2543" s="1" t="s">
        <v>802</v>
      </c>
      <c r="I2543" s="1" t="s">
        <v>44</v>
      </c>
      <c r="J2543" s="5">
        <v>3</v>
      </c>
      <c r="K2543" s="5" t="str">
        <f>VLOOKUP(J2543,'Svátky 2023'!A$18:B$20,2,0)</f>
        <v>jiné</v>
      </c>
      <c r="L2543" s="1" t="s">
        <v>30</v>
      </c>
      <c r="M2543" s="1" t="s">
        <v>31</v>
      </c>
      <c r="N2543" s="1" t="s">
        <v>23</v>
      </c>
      <c r="O2543">
        <f t="shared" si="117"/>
        <v>4</v>
      </c>
      <c r="P2543" t="str">
        <f t="shared" si="118"/>
        <v>NE</v>
      </c>
      <c r="Q2543" s="4" t="str">
        <f>IFERROR(VLOOKUP(E2543,'Svátky 2023'!B$2:B$14,1,0),"")</f>
        <v/>
      </c>
      <c r="R2543" t="str">
        <f t="shared" si="119"/>
        <v/>
      </c>
    </row>
    <row r="2544" spans="1:18" x14ac:dyDescent="0.25">
      <c r="A2544" s="1" t="s">
        <v>7761</v>
      </c>
      <c r="B2544" s="1" t="s">
        <v>7762</v>
      </c>
      <c r="C2544" s="1" t="s">
        <v>7763</v>
      </c>
      <c r="D2544" s="1" t="s">
        <v>35</v>
      </c>
      <c r="E2544" s="4">
        <v>45043</v>
      </c>
      <c r="F2544" s="8">
        <v>0.93888888888888899</v>
      </c>
      <c r="G2544" s="4">
        <v>45049</v>
      </c>
      <c r="H2544" s="1" t="s">
        <v>7764</v>
      </c>
      <c r="I2544" s="1" t="s">
        <v>19</v>
      </c>
      <c r="J2544" s="5">
        <v>1</v>
      </c>
      <c r="K2544" s="5" t="str">
        <f>VLOOKUP(J2544,'Svátky 2023'!A$18:B$20,2,0)</f>
        <v>neodkladné</v>
      </c>
      <c r="L2544" s="1" t="s">
        <v>22</v>
      </c>
      <c r="M2544" s="1" t="s">
        <v>21</v>
      </c>
      <c r="N2544" s="1" t="s">
        <v>21</v>
      </c>
      <c r="O2544">
        <f t="shared" si="117"/>
        <v>4</v>
      </c>
      <c r="P2544" t="str">
        <f t="shared" si="118"/>
        <v>ANO</v>
      </c>
      <c r="Q2544" s="4" t="str">
        <f>IFERROR(VLOOKUP(E2544,'Svátky 2023'!B$2:B$14,1,0),"")</f>
        <v/>
      </c>
      <c r="R2544" t="str">
        <f t="shared" si="119"/>
        <v>ANO</v>
      </c>
    </row>
    <row r="2545" spans="1:18" x14ac:dyDescent="0.25">
      <c r="A2545" s="1" t="s">
        <v>7765</v>
      </c>
      <c r="B2545" s="1" t="s">
        <v>7766</v>
      </c>
      <c r="C2545" s="1" t="s">
        <v>7767</v>
      </c>
      <c r="D2545" s="1" t="s">
        <v>48</v>
      </c>
      <c r="E2545" s="4">
        <v>45044</v>
      </c>
      <c r="F2545" s="8">
        <v>0.4770833333333333</v>
      </c>
      <c r="G2545" s="4">
        <v>45049</v>
      </c>
      <c r="H2545" s="1" t="s">
        <v>1223</v>
      </c>
      <c r="I2545" s="1" t="s">
        <v>38</v>
      </c>
      <c r="J2545" s="5">
        <v>3</v>
      </c>
      <c r="K2545" s="5" t="str">
        <f>VLOOKUP(J2545,'Svátky 2023'!A$18:B$20,2,0)</f>
        <v>jiné</v>
      </c>
      <c r="L2545" s="1" t="s">
        <v>21</v>
      </c>
      <c r="M2545" s="1" t="s">
        <v>22</v>
      </c>
      <c r="N2545" s="1" t="s">
        <v>23</v>
      </c>
      <c r="O2545">
        <f t="shared" si="117"/>
        <v>5</v>
      </c>
      <c r="P2545" t="str">
        <f t="shared" si="118"/>
        <v>NE</v>
      </c>
      <c r="Q2545" s="4" t="str">
        <f>IFERROR(VLOOKUP(E2545,'Svátky 2023'!B$2:B$14,1,0),"")</f>
        <v/>
      </c>
      <c r="R2545" t="str">
        <f t="shared" si="119"/>
        <v/>
      </c>
    </row>
    <row r="2546" spans="1:18" x14ac:dyDescent="0.25">
      <c r="A2546" s="1" t="s">
        <v>7768</v>
      </c>
      <c r="B2546" s="1" t="s">
        <v>7769</v>
      </c>
      <c r="C2546" s="1" t="s">
        <v>7770</v>
      </c>
      <c r="D2546" s="1" t="s">
        <v>48</v>
      </c>
      <c r="E2546" s="4">
        <v>45044</v>
      </c>
      <c r="F2546" s="8">
        <v>0.4826388888888889</v>
      </c>
      <c r="G2546" s="4">
        <v>45049</v>
      </c>
      <c r="H2546" s="1" t="s">
        <v>809</v>
      </c>
      <c r="I2546" s="1" t="s">
        <v>44</v>
      </c>
      <c r="J2546" s="5">
        <v>3</v>
      </c>
      <c r="K2546" s="5" t="str">
        <f>VLOOKUP(J2546,'Svátky 2023'!A$18:B$20,2,0)</f>
        <v>jiné</v>
      </c>
      <c r="L2546" s="1" t="s">
        <v>30</v>
      </c>
      <c r="M2546" s="1" t="s">
        <v>31</v>
      </c>
      <c r="N2546" s="1" t="s">
        <v>23</v>
      </c>
      <c r="O2546">
        <f t="shared" si="117"/>
        <v>5</v>
      </c>
      <c r="P2546" t="str">
        <f t="shared" si="118"/>
        <v>NE</v>
      </c>
      <c r="Q2546" s="4" t="str">
        <f>IFERROR(VLOOKUP(E2546,'Svátky 2023'!B$2:B$14,1,0),"")</f>
        <v/>
      </c>
      <c r="R2546" t="str">
        <f t="shared" si="119"/>
        <v/>
      </c>
    </row>
    <row r="2547" spans="1:18" x14ac:dyDescent="0.25">
      <c r="A2547" s="1" t="s">
        <v>7771</v>
      </c>
      <c r="B2547" s="1" t="s">
        <v>7772</v>
      </c>
      <c r="C2547" s="1" t="s">
        <v>7773</v>
      </c>
      <c r="D2547" s="1" t="s">
        <v>48</v>
      </c>
      <c r="E2547" s="4">
        <v>45044</v>
      </c>
      <c r="F2547" s="8">
        <v>0.73611111111111116</v>
      </c>
      <c r="G2547" s="4">
        <v>45049</v>
      </c>
      <c r="H2547" s="1" t="s">
        <v>91</v>
      </c>
      <c r="I2547" s="1" t="s">
        <v>151</v>
      </c>
      <c r="J2547" s="5">
        <v>3</v>
      </c>
      <c r="K2547" s="5" t="str">
        <f>VLOOKUP(J2547,'Svátky 2023'!A$18:B$20,2,0)</f>
        <v>jiné</v>
      </c>
      <c r="L2547" s="1" t="s">
        <v>21</v>
      </c>
      <c r="M2547" s="1" t="s">
        <v>22</v>
      </c>
      <c r="N2547" s="1" t="s">
        <v>23</v>
      </c>
      <c r="O2547">
        <f t="shared" si="117"/>
        <v>5</v>
      </c>
      <c r="P2547" t="str">
        <f t="shared" si="118"/>
        <v>ANO</v>
      </c>
      <c r="Q2547" s="4" t="str">
        <f>IFERROR(VLOOKUP(E2547,'Svátky 2023'!B$2:B$14,1,0),"")</f>
        <v/>
      </c>
      <c r="R2547" t="str">
        <f t="shared" si="119"/>
        <v>ANO</v>
      </c>
    </row>
    <row r="2548" spans="1:18" x14ac:dyDescent="0.25">
      <c r="A2548" s="1" t="s">
        <v>7774</v>
      </c>
      <c r="B2548" s="1" t="s">
        <v>7775</v>
      </c>
      <c r="C2548" s="1" t="s">
        <v>7776</v>
      </c>
      <c r="D2548" s="1" t="s">
        <v>48</v>
      </c>
      <c r="E2548" s="4">
        <v>45044</v>
      </c>
      <c r="F2548" s="8">
        <v>0.90486111111111101</v>
      </c>
      <c r="G2548" s="4">
        <v>45049</v>
      </c>
      <c r="H2548" s="1" t="s">
        <v>719</v>
      </c>
      <c r="I2548" s="1" t="s">
        <v>145</v>
      </c>
      <c r="J2548" s="5">
        <v>3</v>
      </c>
      <c r="K2548" s="5" t="str">
        <f>VLOOKUP(J2548,'Svátky 2023'!A$18:B$20,2,0)</f>
        <v>jiné</v>
      </c>
      <c r="L2548" s="1" t="s">
        <v>31</v>
      </c>
      <c r="M2548" s="1" t="s">
        <v>31</v>
      </c>
      <c r="N2548" s="1" t="s">
        <v>23</v>
      </c>
      <c r="O2548">
        <f t="shared" si="117"/>
        <v>5</v>
      </c>
      <c r="P2548" t="str">
        <f t="shared" si="118"/>
        <v>ANO</v>
      </c>
      <c r="Q2548" s="4" t="str">
        <f>IFERROR(VLOOKUP(E2548,'Svátky 2023'!B$2:B$14,1,0),"")</f>
        <v/>
      </c>
      <c r="R2548" t="str">
        <f t="shared" si="119"/>
        <v>ANO</v>
      </c>
    </row>
    <row r="2549" spans="1:18" x14ac:dyDescent="0.25">
      <c r="A2549" s="1" t="s">
        <v>7777</v>
      </c>
      <c r="B2549" s="1" t="s">
        <v>7778</v>
      </c>
      <c r="C2549" s="1" t="s">
        <v>7779</v>
      </c>
      <c r="D2549" s="1" t="s">
        <v>35</v>
      </c>
      <c r="E2549" s="4">
        <v>45046</v>
      </c>
      <c r="F2549" s="8">
        <v>0.5805555555555556</v>
      </c>
      <c r="G2549" s="4">
        <v>45049</v>
      </c>
      <c r="H2549" s="1" t="s">
        <v>219</v>
      </c>
      <c r="I2549" s="1" t="s">
        <v>51</v>
      </c>
      <c r="J2549" s="5">
        <v>3</v>
      </c>
      <c r="K2549" s="5" t="str">
        <f>VLOOKUP(J2549,'Svátky 2023'!A$18:B$20,2,0)</f>
        <v>jiné</v>
      </c>
      <c r="L2549" s="1" t="s">
        <v>21</v>
      </c>
      <c r="M2549" s="1" t="s">
        <v>22</v>
      </c>
      <c r="N2549" s="1" t="s">
        <v>23</v>
      </c>
      <c r="O2549">
        <f t="shared" si="117"/>
        <v>7</v>
      </c>
      <c r="P2549" t="str">
        <f t="shared" si="118"/>
        <v>NE</v>
      </c>
      <c r="Q2549" s="4" t="str">
        <f>IFERROR(VLOOKUP(E2549,'Svátky 2023'!B$2:B$14,1,0),"")</f>
        <v/>
      </c>
      <c r="R2549" t="str">
        <f t="shared" si="119"/>
        <v>ANO</v>
      </c>
    </row>
    <row r="2550" spans="1:18" x14ac:dyDescent="0.25">
      <c r="A2550" s="1" t="s">
        <v>7780</v>
      </c>
      <c r="B2550" s="1" t="s">
        <v>7781</v>
      </c>
      <c r="C2550" s="1" t="s">
        <v>7782</v>
      </c>
      <c r="D2550" s="1" t="s">
        <v>35</v>
      </c>
      <c r="E2550" s="4">
        <v>45046</v>
      </c>
      <c r="F2550" s="8">
        <v>0.71388888888888891</v>
      </c>
      <c r="G2550" s="4">
        <v>45049</v>
      </c>
      <c r="H2550" s="1" t="s">
        <v>320</v>
      </c>
      <c r="I2550" s="1" t="s">
        <v>120</v>
      </c>
      <c r="J2550" s="5">
        <v>3</v>
      </c>
      <c r="K2550" s="5" t="str">
        <f>VLOOKUP(J2550,'Svátky 2023'!A$18:B$20,2,0)</f>
        <v>jiné</v>
      </c>
      <c r="L2550" s="1" t="s">
        <v>30</v>
      </c>
      <c r="M2550" s="1" t="s">
        <v>31</v>
      </c>
      <c r="N2550" s="1" t="s">
        <v>23</v>
      </c>
      <c r="O2550">
        <f t="shared" si="117"/>
        <v>7</v>
      </c>
      <c r="P2550" t="str">
        <f t="shared" si="118"/>
        <v>ANO</v>
      </c>
      <c r="Q2550" s="4" t="str">
        <f>IFERROR(VLOOKUP(E2550,'Svátky 2023'!B$2:B$14,1,0),"")</f>
        <v/>
      </c>
      <c r="R2550" t="str">
        <f t="shared" si="119"/>
        <v>ANO</v>
      </c>
    </row>
    <row r="2551" spans="1:18" x14ac:dyDescent="0.25">
      <c r="A2551" s="1" t="s">
        <v>7783</v>
      </c>
      <c r="B2551" s="1" t="s">
        <v>3112</v>
      </c>
      <c r="C2551" s="1" t="s">
        <v>3113</v>
      </c>
      <c r="D2551" s="1" t="s">
        <v>100</v>
      </c>
      <c r="E2551" s="4">
        <v>45047</v>
      </c>
      <c r="F2551" s="8">
        <v>4.6527777777777779E-2</v>
      </c>
      <c r="G2551" s="4">
        <v>45049</v>
      </c>
      <c r="H2551" s="1" t="s">
        <v>1223</v>
      </c>
      <c r="I2551" s="1" t="s">
        <v>38</v>
      </c>
      <c r="J2551" s="5">
        <v>3</v>
      </c>
      <c r="K2551" s="5" t="str">
        <f>VLOOKUP(J2551,'Svátky 2023'!A$18:B$20,2,0)</f>
        <v>jiné</v>
      </c>
      <c r="L2551" s="1" t="s">
        <v>21</v>
      </c>
      <c r="M2551" s="1" t="s">
        <v>22</v>
      </c>
      <c r="N2551" s="1" t="s">
        <v>23</v>
      </c>
      <c r="O2551">
        <f t="shared" si="117"/>
        <v>1</v>
      </c>
      <c r="P2551" t="str">
        <f t="shared" si="118"/>
        <v>ANO</v>
      </c>
      <c r="Q2551" s="4" t="str">
        <f>IFERROR(VLOOKUP(E2551,'Svátky 2023'!B$2:B$14,1,0),"")</f>
        <v/>
      </c>
      <c r="R2551" t="str">
        <f t="shared" si="119"/>
        <v>ANO</v>
      </c>
    </row>
    <row r="2552" spans="1:18" x14ac:dyDescent="0.25">
      <c r="A2552" s="1" t="s">
        <v>7784</v>
      </c>
      <c r="B2552" s="1" t="s">
        <v>7785</v>
      </c>
      <c r="C2552" s="1" t="s">
        <v>7786</v>
      </c>
      <c r="D2552" s="1" t="s">
        <v>35</v>
      </c>
      <c r="E2552" s="4">
        <v>45047</v>
      </c>
      <c r="F2552" s="8">
        <v>0.3840277777777778</v>
      </c>
      <c r="G2552" s="4">
        <v>45049</v>
      </c>
      <c r="H2552" s="1" t="s">
        <v>3036</v>
      </c>
      <c r="I2552" s="1" t="s">
        <v>38</v>
      </c>
      <c r="J2552" s="5">
        <v>1</v>
      </c>
      <c r="K2552" s="5" t="str">
        <f>VLOOKUP(J2552,'Svátky 2023'!A$18:B$20,2,0)</f>
        <v>neodkladné</v>
      </c>
      <c r="L2552" s="1" t="s">
        <v>22</v>
      </c>
      <c r="M2552" s="1" t="s">
        <v>22</v>
      </c>
      <c r="N2552" s="1" t="s">
        <v>23</v>
      </c>
      <c r="O2552">
        <f t="shared" si="117"/>
        <v>1</v>
      </c>
      <c r="P2552" t="str">
        <f t="shared" si="118"/>
        <v>NE</v>
      </c>
      <c r="Q2552" s="4" t="str">
        <f>IFERROR(VLOOKUP(E2552,'Svátky 2023'!B$2:B$14,1,0),"")</f>
        <v/>
      </c>
      <c r="R2552" t="str">
        <f t="shared" si="119"/>
        <v/>
      </c>
    </row>
    <row r="2553" spans="1:18" x14ac:dyDescent="0.25">
      <c r="A2553" s="1" t="s">
        <v>7787</v>
      </c>
      <c r="B2553" s="1" t="s">
        <v>3691</v>
      </c>
      <c r="C2553" s="1" t="s">
        <v>3692</v>
      </c>
      <c r="D2553" s="1" t="s">
        <v>64</v>
      </c>
      <c r="E2553" s="4">
        <v>45047</v>
      </c>
      <c r="F2553" s="8">
        <v>0.57500000000000007</v>
      </c>
      <c r="G2553" s="4">
        <v>45049</v>
      </c>
      <c r="H2553" s="1" t="s">
        <v>645</v>
      </c>
      <c r="I2553" s="1" t="s">
        <v>151</v>
      </c>
      <c r="J2553" s="5">
        <v>2</v>
      </c>
      <c r="K2553" s="5" t="str">
        <f>VLOOKUP(J2553,'Svátky 2023'!A$18:B$20,2,0)</f>
        <v>plánované</v>
      </c>
      <c r="L2553" s="1" t="s">
        <v>21</v>
      </c>
      <c r="M2553" s="1" t="s">
        <v>22</v>
      </c>
      <c r="N2553" s="1" t="s">
        <v>23</v>
      </c>
      <c r="O2553">
        <f t="shared" si="117"/>
        <v>1</v>
      </c>
      <c r="P2553" t="str">
        <f t="shared" si="118"/>
        <v>NE</v>
      </c>
      <c r="Q2553" s="4" t="str">
        <f>IFERROR(VLOOKUP(E2553,'Svátky 2023'!B$2:B$14,1,0),"")</f>
        <v/>
      </c>
      <c r="R2553" t="str">
        <f t="shared" si="119"/>
        <v/>
      </c>
    </row>
    <row r="2554" spans="1:18" x14ac:dyDescent="0.25">
      <c r="A2554" s="1" t="s">
        <v>7788</v>
      </c>
      <c r="B2554" s="1" t="s">
        <v>7789</v>
      </c>
      <c r="C2554" s="1" t="s">
        <v>7790</v>
      </c>
      <c r="D2554" s="1" t="s">
        <v>35</v>
      </c>
      <c r="E2554" s="4">
        <v>45047</v>
      </c>
      <c r="F2554" s="8">
        <v>0.59513888888888888</v>
      </c>
      <c r="G2554" s="4">
        <v>45049</v>
      </c>
      <c r="H2554" s="1" t="s">
        <v>248</v>
      </c>
      <c r="I2554" s="1" t="s">
        <v>151</v>
      </c>
      <c r="J2554" s="5">
        <v>2</v>
      </c>
      <c r="K2554" s="5" t="str">
        <f>VLOOKUP(J2554,'Svátky 2023'!A$18:B$20,2,0)</f>
        <v>plánované</v>
      </c>
      <c r="L2554" s="1" t="s">
        <v>21</v>
      </c>
      <c r="M2554" s="1" t="s">
        <v>22</v>
      </c>
      <c r="N2554" s="1" t="s">
        <v>23</v>
      </c>
      <c r="O2554">
        <f t="shared" si="117"/>
        <v>1</v>
      </c>
      <c r="P2554" t="str">
        <f t="shared" si="118"/>
        <v>NE</v>
      </c>
      <c r="Q2554" s="4" t="str">
        <f>IFERROR(VLOOKUP(E2554,'Svátky 2023'!B$2:B$14,1,0),"")</f>
        <v/>
      </c>
      <c r="R2554" t="str">
        <f t="shared" si="119"/>
        <v/>
      </c>
    </row>
    <row r="2555" spans="1:18" x14ac:dyDescent="0.25">
      <c r="A2555" s="1" t="s">
        <v>7791</v>
      </c>
      <c r="B2555" s="1" t="s">
        <v>7792</v>
      </c>
      <c r="C2555" s="1" t="s">
        <v>7793</v>
      </c>
      <c r="D2555" s="1" t="s">
        <v>35</v>
      </c>
      <c r="E2555" s="4">
        <v>45047</v>
      </c>
      <c r="F2555" s="8">
        <v>0.60069444444444442</v>
      </c>
      <c r="G2555" s="4">
        <v>45049</v>
      </c>
      <c r="H2555" s="1" t="s">
        <v>778</v>
      </c>
      <c r="I2555" s="1" t="s">
        <v>145</v>
      </c>
      <c r="J2555" s="5">
        <v>3</v>
      </c>
      <c r="K2555" s="5" t="str">
        <f>VLOOKUP(J2555,'Svátky 2023'!A$18:B$20,2,0)</f>
        <v>jiné</v>
      </c>
      <c r="L2555" s="1" t="s">
        <v>30</v>
      </c>
      <c r="M2555" s="1" t="s">
        <v>31</v>
      </c>
      <c r="N2555" s="1" t="s">
        <v>23</v>
      </c>
      <c r="O2555">
        <f t="shared" si="117"/>
        <v>1</v>
      </c>
      <c r="P2555" t="str">
        <f t="shared" si="118"/>
        <v>NE</v>
      </c>
      <c r="Q2555" s="4" t="str">
        <f>IFERROR(VLOOKUP(E2555,'Svátky 2023'!B$2:B$14,1,0),"")</f>
        <v/>
      </c>
      <c r="R2555" t="str">
        <f t="shared" si="119"/>
        <v/>
      </c>
    </row>
    <row r="2556" spans="1:18" x14ac:dyDescent="0.25">
      <c r="A2556" s="1" t="s">
        <v>7794</v>
      </c>
      <c r="B2556" s="1" t="s">
        <v>7795</v>
      </c>
      <c r="C2556" s="1" t="s">
        <v>7796</v>
      </c>
      <c r="D2556" s="1" t="s">
        <v>35</v>
      </c>
      <c r="E2556" s="4">
        <v>45047</v>
      </c>
      <c r="F2556" s="8">
        <v>0.6020833333333333</v>
      </c>
      <c r="G2556" s="4">
        <v>45049</v>
      </c>
      <c r="H2556" s="1" t="s">
        <v>1802</v>
      </c>
      <c r="I2556" s="1" t="s">
        <v>151</v>
      </c>
      <c r="J2556" s="5">
        <v>2</v>
      </c>
      <c r="K2556" s="5" t="str">
        <f>VLOOKUP(J2556,'Svátky 2023'!A$18:B$20,2,0)</f>
        <v>plánované</v>
      </c>
      <c r="L2556" s="1" t="s">
        <v>21</v>
      </c>
      <c r="M2556" s="1" t="s">
        <v>22</v>
      </c>
      <c r="N2556" s="1" t="s">
        <v>23</v>
      </c>
      <c r="O2556">
        <f t="shared" si="117"/>
        <v>1</v>
      </c>
      <c r="P2556" t="str">
        <f t="shared" si="118"/>
        <v>NE</v>
      </c>
      <c r="Q2556" s="4" t="str">
        <f>IFERROR(VLOOKUP(E2556,'Svátky 2023'!B$2:B$14,1,0),"")</f>
        <v/>
      </c>
      <c r="R2556" t="str">
        <f t="shared" si="119"/>
        <v/>
      </c>
    </row>
    <row r="2557" spans="1:18" x14ac:dyDescent="0.25">
      <c r="A2557" s="1" t="s">
        <v>7797</v>
      </c>
      <c r="B2557" s="1" t="s">
        <v>7798</v>
      </c>
      <c r="C2557" s="1" t="s">
        <v>7799</v>
      </c>
      <c r="D2557" s="1" t="s">
        <v>257</v>
      </c>
      <c r="E2557" s="4">
        <v>45047</v>
      </c>
      <c r="F2557" s="8">
        <v>0.61249999999999993</v>
      </c>
      <c r="G2557" s="4">
        <v>45049</v>
      </c>
      <c r="H2557" s="1" t="s">
        <v>1404</v>
      </c>
      <c r="I2557" s="1" t="s">
        <v>258</v>
      </c>
      <c r="J2557" s="5">
        <v>2</v>
      </c>
      <c r="K2557" s="5" t="str">
        <f>VLOOKUP(J2557,'Svátky 2023'!A$18:B$20,2,0)</f>
        <v>plánované</v>
      </c>
      <c r="L2557" s="1" t="s">
        <v>21</v>
      </c>
      <c r="M2557" s="1" t="s">
        <v>22</v>
      </c>
      <c r="N2557" s="1" t="s">
        <v>23</v>
      </c>
      <c r="O2557">
        <f t="shared" si="117"/>
        <v>1</v>
      </c>
      <c r="P2557" t="str">
        <f t="shared" si="118"/>
        <v>NE</v>
      </c>
      <c r="Q2557" s="4" t="str">
        <f>IFERROR(VLOOKUP(E2557,'Svátky 2023'!B$2:B$14,1,0),"")</f>
        <v/>
      </c>
      <c r="R2557" t="str">
        <f t="shared" si="119"/>
        <v/>
      </c>
    </row>
    <row r="2558" spans="1:18" x14ac:dyDescent="0.25">
      <c r="A2558" s="1" t="s">
        <v>7800</v>
      </c>
      <c r="B2558" s="1" t="s">
        <v>7801</v>
      </c>
      <c r="C2558" s="1" t="s">
        <v>7802</v>
      </c>
      <c r="D2558" s="1" t="s">
        <v>35</v>
      </c>
      <c r="E2558" s="4">
        <v>45047</v>
      </c>
      <c r="F2558" s="8">
        <v>0.62222222222222223</v>
      </c>
      <c r="G2558" s="4">
        <v>45049</v>
      </c>
      <c r="H2558" s="1" t="s">
        <v>1162</v>
      </c>
      <c r="I2558" s="1" t="s">
        <v>145</v>
      </c>
      <c r="J2558" s="5">
        <v>3</v>
      </c>
      <c r="K2558" s="5" t="str">
        <f>VLOOKUP(J2558,'Svátky 2023'!A$18:B$20,2,0)</f>
        <v>jiné</v>
      </c>
      <c r="L2558" s="1" t="s">
        <v>30</v>
      </c>
      <c r="M2558" s="1" t="s">
        <v>31</v>
      </c>
      <c r="N2558" s="1" t="s">
        <v>23</v>
      </c>
      <c r="O2558">
        <f t="shared" si="117"/>
        <v>1</v>
      </c>
      <c r="P2558" t="str">
        <f t="shared" si="118"/>
        <v>NE</v>
      </c>
      <c r="Q2558" s="4" t="str">
        <f>IFERROR(VLOOKUP(E2558,'Svátky 2023'!B$2:B$14,1,0),"")</f>
        <v/>
      </c>
      <c r="R2558" t="str">
        <f t="shared" si="119"/>
        <v/>
      </c>
    </row>
    <row r="2559" spans="1:18" x14ac:dyDescent="0.25">
      <c r="A2559" s="1" t="s">
        <v>7803</v>
      </c>
      <c r="B2559" s="1" t="s">
        <v>7804</v>
      </c>
      <c r="C2559" s="1" t="s">
        <v>7805</v>
      </c>
      <c r="D2559" s="1" t="s">
        <v>35</v>
      </c>
      <c r="E2559" s="4">
        <v>45047</v>
      </c>
      <c r="F2559" s="8">
        <v>0.62361111111111112</v>
      </c>
      <c r="G2559" s="4">
        <v>45049</v>
      </c>
      <c r="H2559" s="1" t="s">
        <v>1162</v>
      </c>
      <c r="I2559" s="1" t="s">
        <v>151</v>
      </c>
      <c r="J2559" s="5">
        <v>2</v>
      </c>
      <c r="K2559" s="5" t="str">
        <f>VLOOKUP(J2559,'Svátky 2023'!A$18:B$20,2,0)</f>
        <v>plánované</v>
      </c>
      <c r="L2559" s="1" t="s">
        <v>21</v>
      </c>
      <c r="M2559" s="1" t="s">
        <v>22</v>
      </c>
      <c r="N2559" s="1" t="s">
        <v>23</v>
      </c>
      <c r="O2559">
        <f t="shared" si="117"/>
        <v>1</v>
      </c>
      <c r="P2559" t="str">
        <f t="shared" si="118"/>
        <v>NE</v>
      </c>
      <c r="Q2559" s="4" t="str">
        <f>IFERROR(VLOOKUP(E2559,'Svátky 2023'!B$2:B$14,1,0),"")</f>
        <v/>
      </c>
      <c r="R2559" t="str">
        <f t="shared" si="119"/>
        <v/>
      </c>
    </row>
    <row r="2560" spans="1:18" x14ac:dyDescent="0.25">
      <c r="A2560" s="1" t="s">
        <v>7806</v>
      </c>
      <c r="B2560" s="1" t="s">
        <v>4648</v>
      </c>
      <c r="C2560" s="1" t="s">
        <v>4649</v>
      </c>
      <c r="D2560" s="1" t="s">
        <v>48</v>
      </c>
      <c r="E2560" s="4">
        <v>45047</v>
      </c>
      <c r="F2560" s="8">
        <v>0.64097222222222217</v>
      </c>
      <c r="G2560" s="4">
        <v>45049</v>
      </c>
      <c r="H2560" s="1" t="s">
        <v>485</v>
      </c>
      <c r="I2560" s="1" t="s">
        <v>151</v>
      </c>
      <c r="J2560" s="5">
        <v>2</v>
      </c>
      <c r="K2560" s="5" t="str">
        <f>VLOOKUP(J2560,'Svátky 2023'!A$18:B$20,2,0)</f>
        <v>plánované</v>
      </c>
      <c r="L2560" s="1" t="s">
        <v>21</v>
      </c>
      <c r="M2560" s="1" t="s">
        <v>22</v>
      </c>
      <c r="N2560" s="1" t="s">
        <v>23</v>
      </c>
      <c r="O2560">
        <f t="shared" si="117"/>
        <v>1</v>
      </c>
      <c r="P2560" t="str">
        <f t="shared" si="118"/>
        <v>ANO</v>
      </c>
      <c r="Q2560" s="4" t="str">
        <f>IFERROR(VLOOKUP(E2560,'Svátky 2023'!B$2:B$14,1,0),"")</f>
        <v/>
      </c>
      <c r="R2560" t="str">
        <f t="shared" si="119"/>
        <v>ANO</v>
      </c>
    </row>
    <row r="2561" spans="1:18" x14ac:dyDescent="0.25">
      <c r="A2561" s="1" t="s">
        <v>7807</v>
      </c>
      <c r="B2561" s="1" t="s">
        <v>7808</v>
      </c>
      <c r="C2561" s="1" t="s">
        <v>7809</v>
      </c>
      <c r="D2561" s="1" t="s">
        <v>35</v>
      </c>
      <c r="E2561" s="4">
        <v>45047</v>
      </c>
      <c r="F2561" s="8">
        <v>0.73958333333333337</v>
      </c>
      <c r="G2561" s="4">
        <v>45049</v>
      </c>
      <c r="H2561" s="1" t="s">
        <v>470</v>
      </c>
      <c r="I2561" s="1" t="s">
        <v>44</v>
      </c>
      <c r="J2561" s="5">
        <v>3</v>
      </c>
      <c r="K2561" s="5" t="str">
        <f>VLOOKUP(J2561,'Svátky 2023'!A$18:B$20,2,0)</f>
        <v>jiné</v>
      </c>
      <c r="L2561" s="1" t="s">
        <v>30</v>
      </c>
      <c r="M2561" s="1" t="s">
        <v>31</v>
      </c>
      <c r="N2561" s="1" t="s">
        <v>23</v>
      </c>
      <c r="O2561">
        <f t="shared" si="117"/>
        <v>1</v>
      </c>
      <c r="P2561" t="str">
        <f t="shared" si="118"/>
        <v>ANO</v>
      </c>
      <c r="Q2561" s="4" t="str">
        <f>IFERROR(VLOOKUP(E2561,'Svátky 2023'!B$2:B$14,1,0),"")</f>
        <v/>
      </c>
      <c r="R2561" t="str">
        <f t="shared" si="119"/>
        <v>ANO</v>
      </c>
    </row>
    <row r="2562" spans="1:18" x14ac:dyDescent="0.25">
      <c r="A2562" s="1" t="s">
        <v>7810</v>
      </c>
      <c r="B2562" s="1" t="s">
        <v>6934</v>
      </c>
      <c r="C2562" s="1" t="s">
        <v>6935</v>
      </c>
      <c r="D2562" s="1" t="s">
        <v>35</v>
      </c>
      <c r="E2562" s="4">
        <v>45048</v>
      </c>
      <c r="F2562" s="8">
        <v>0.40972222222222227</v>
      </c>
      <c r="G2562" s="4">
        <v>45049</v>
      </c>
      <c r="H2562" s="1" t="s">
        <v>210</v>
      </c>
      <c r="I2562" s="1" t="s">
        <v>51</v>
      </c>
      <c r="J2562" s="5">
        <v>2</v>
      </c>
      <c r="K2562" s="5" t="str">
        <f>VLOOKUP(J2562,'Svátky 2023'!A$18:B$20,2,0)</f>
        <v>plánované</v>
      </c>
      <c r="L2562" s="1" t="s">
        <v>21</v>
      </c>
      <c r="M2562" s="1" t="s">
        <v>22</v>
      </c>
      <c r="N2562" s="1" t="s">
        <v>23</v>
      </c>
      <c r="O2562">
        <f t="shared" si="117"/>
        <v>2</v>
      </c>
      <c r="P2562" t="str">
        <f t="shared" si="118"/>
        <v>NE</v>
      </c>
      <c r="Q2562" s="4" t="str">
        <f>IFERROR(VLOOKUP(E2562,'Svátky 2023'!B$2:B$14,1,0),"")</f>
        <v/>
      </c>
      <c r="R2562" t="str">
        <f t="shared" si="119"/>
        <v/>
      </c>
    </row>
    <row r="2563" spans="1:18" x14ac:dyDescent="0.25">
      <c r="A2563" s="1" t="s">
        <v>7811</v>
      </c>
      <c r="B2563" s="1" t="s">
        <v>7812</v>
      </c>
      <c r="C2563" s="1" t="s">
        <v>7813</v>
      </c>
      <c r="D2563" s="1" t="s">
        <v>48</v>
      </c>
      <c r="E2563" s="4">
        <v>45048</v>
      </c>
      <c r="F2563" s="8">
        <v>0.55138888888888882</v>
      </c>
      <c r="G2563" s="4">
        <v>45049</v>
      </c>
      <c r="H2563" s="1" t="s">
        <v>813</v>
      </c>
      <c r="I2563" s="1" t="s">
        <v>44</v>
      </c>
      <c r="J2563" s="5">
        <v>3</v>
      </c>
      <c r="K2563" s="5" t="str">
        <f>VLOOKUP(J2563,'Svátky 2023'!A$18:B$20,2,0)</f>
        <v>jiné</v>
      </c>
      <c r="L2563" s="1" t="s">
        <v>30</v>
      </c>
      <c r="M2563" s="1" t="s">
        <v>31</v>
      </c>
      <c r="N2563" s="1" t="s">
        <v>23</v>
      </c>
      <c r="O2563">
        <f t="shared" ref="O2563:O2626" si="120">WEEKDAY(E2563,2)</f>
        <v>2</v>
      </c>
      <c r="P2563" t="str">
        <f t="shared" ref="P2563:P2626" si="121">IF(F2563&gt;V$1,"ANO",IF(F2563&lt;X$1,"ANO","NE"))</f>
        <v>NE</v>
      </c>
      <c r="Q2563" s="4" t="str">
        <f>IFERROR(VLOOKUP(E2563,'Svátky 2023'!B$2:B$14,1,0),"")</f>
        <v/>
      </c>
      <c r="R2563" t="str">
        <f t="shared" ref="R2563:R2626" si="122">IF(OR(O2563&gt;5,P2563="ANO",Q2563&lt;&gt;""),"ANO","")</f>
        <v/>
      </c>
    </row>
    <row r="2564" spans="1:18" x14ac:dyDescent="0.25">
      <c r="A2564" s="1" t="s">
        <v>7814</v>
      </c>
      <c r="B2564" s="1" t="s">
        <v>6958</v>
      </c>
      <c r="C2564" s="1" t="s">
        <v>6959</v>
      </c>
      <c r="D2564" s="1" t="s">
        <v>35</v>
      </c>
      <c r="E2564" s="4">
        <v>45048</v>
      </c>
      <c r="F2564" s="8">
        <v>0.56458333333333333</v>
      </c>
      <c r="G2564" s="4">
        <v>45049</v>
      </c>
      <c r="H2564" s="1" t="s">
        <v>2257</v>
      </c>
      <c r="I2564" s="1" t="s">
        <v>120</v>
      </c>
      <c r="J2564" s="5">
        <v>3</v>
      </c>
      <c r="K2564" s="5" t="str">
        <f>VLOOKUP(J2564,'Svátky 2023'!A$18:B$20,2,0)</f>
        <v>jiné</v>
      </c>
      <c r="L2564" s="1" t="s">
        <v>30</v>
      </c>
      <c r="M2564" s="1" t="s">
        <v>31</v>
      </c>
      <c r="N2564" s="1" t="s">
        <v>23</v>
      </c>
      <c r="O2564">
        <f t="shared" si="120"/>
        <v>2</v>
      </c>
      <c r="P2564" t="str">
        <f t="shared" si="121"/>
        <v>NE</v>
      </c>
      <c r="Q2564" s="4" t="str">
        <f>IFERROR(VLOOKUP(E2564,'Svátky 2023'!B$2:B$14,1,0),"")</f>
        <v/>
      </c>
      <c r="R2564" t="str">
        <f t="shared" si="122"/>
        <v/>
      </c>
    </row>
    <row r="2565" spans="1:18" x14ac:dyDescent="0.25">
      <c r="A2565" s="1" t="s">
        <v>7815</v>
      </c>
      <c r="B2565" s="1" t="s">
        <v>7816</v>
      </c>
      <c r="C2565" s="1" t="s">
        <v>7817</v>
      </c>
      <c r="D2565" s="1" t="s">
        <v>100</v>
      </c>
      <c r="E2565" s="4">
        <v>45048</v>
      </c>
      <c r="F2565" s="8">
        <v>0.60069444444444442</v>
      </c>
      <c r="G2565" s="4">
        <v>45049</v>
      </c>
      <c r="H2565" s="1" t="s">
        <v>1645</v>
      </c>
      <c r="I2565" s="1" t="s">
        <v>29</v>
      </c>
      <c r="J2565" s="5">
        <v>3</v>
      </c>
      <c r="K2565" s="5" t="str">
        <f>VLOOKUP(J2565,'Svátky 2023'!A$18:B$20,2,0)</f>
        <v>jiné</v>
      </c>
      <c r="L2565" s="1" t="s">
        <v>30</v>
      </c>
      <c r="M2565" s="1" t="s">
        <v>31</v>
      </c>
      <c r="N2565" s="1" t="s">
        <v>23</v>
      </c>
      <c r="O2565">
        <f t="shared" si="120"/>
        <v>2</v>
      </c>
      <c r="P2565" t="str">
        <f t="shared" si="121"/>
        <v>NE</v>
      </c>
      <c r="Q2565" s="4" t="str">
        <f>IFERROR(VLOOKUP(E2565,'Svátky 2023'!B$2:B$14,1,0),"")</f>
        <v/>
      </c>
      <c r="R2565" t="str">
        <f t="shared" si="122"/>
        <v/>
      </c>
    </row>
    <row r="2566" spans="1:18" x14ac:dyDescent="0.25">
      <c r="A2566" s="1" t="s">
        <v>7818</v>
      </c>
      <c r="B2566" s="1" t="s">
        <v>6025</v>
      </c>
      <c r="C2566" s="1" t="s">
        <v>6026</v>
      </c>
      <c r="D2566" s="1" t="s">
        <v>257</v>
      </c>
      <c r="E2566" s="4">
        <v>45042</v>
      </c>
      <c r="F2566" s="8">
        <v>0.47222222222222227</v>
      </c>
      <c r="G2566" s="4">
        <v>45050</v>
      </c>
      <c r="H2566" s="1" t="s">
        <v>830</v>
      </c>
      <c r="I2566" s="1" t="s">
        <v>151</v>
      </c>
      <c r="J2566" s="5">
        <v>2</v>
      </c>
      <c r="K2566" s="5" t="str">
        <f>VLOOKUP(J2566,'Svátky 2023'!A$18:B$20,2,0)</f>
        <v>plánované</v>
      </c>
      <c r="L2566" s="1" t="s">
        <v>21</v>
      </c>
      <c r="M2566" s="1" t="s">
        <v>22</v>
      </c>
      <c r="N2566" s="1" t="s">
        <v>23</v>
      </c>
      <c r="O2566">
        <f t="shared" si="120"/>
        <v>3</v>
      </c>
      <c r="P2566" t="str">
        <f t="shared" si="121"/>
        <v>NE</v>
      </c>
      <c r="Q2566" s="4" t="str">
        <f>IFERROR(VLOOKUP(E2566,'Svátky 2023'!B$2:B$14,1,0),"")</f>
        <v/>
      </c>
      <c r="R2566" t="str">
        <f t="shared" si="122"/>
        <v/>
      </c>
    </row>
    <row r="2567" spans="1:18" x14ac:dyDescent="0.25">
      <c r="A2567" s="1" t="s">
        <v>7819</v>
      </c>
      <c r="B2567" s="1" t="s">
        <v>7820</v>
      </c>
      <c r="C2567" s="1" t="s">
        <v>7821</v>
      </c>
      <c r="D2567" s="1" t="s">
        <v>35</v>
      </c>
      <c r="E2567" s="4">
        <v>45044</v>
      </c>
      <c r="F2567" s="8">
        <v>0.4284722222222222</v>
      </c>
      <c r="G2567" s="4">
        <v>45050</v>
      </c>
      <c r="H2567" s="1" t="s">
        <v>1437</v>
      </c>
      <c r="I2567" s="1" t="s">
        <v>19</v>
      </c>
      <c r="J2567" s="5">
        <v>3</v>
      </c>
      <c r="K2567" s="5" t="str">
        <f>VLOOKUP(J2567,'Svátky 2023'!A$18:B$20,2,0)</f>
        <v>jiné</v>
      </c>
      <c r="L2567" s="1" t="s">
        <v>21</v>
      </c>
      <c r="M2567" s="1" t="s">
        <v>22</v>
      </c>
      <c r="N2567" s="1" t="s">
        <v>23</v>
      </c>
      <c r="O2567">
        <f t="shared" si="120"/>
        <v>5</v>
      </c>
      <c r="P2567" t="str">
        <f t="shared" si="121"/>
        <v>NE</v>
      </c>
      <c r="Q2567" s="4" t="str">
        <f>IFERROR(VLOOKUP(E2567,'Svátky 2023'!B$2:B$14,1,0),"")</f>
        <v/>
      </c>
      <c r="R2567" t="str">
        <f t="shared" si="122"/>
        <v/>
      </c>
    </row>
    <row r="2568" spans="1:18" x14ac:dyDescent="0.25">
      <c r="A2568" s="1" t="s">
        <v>7822</v>
      </c>
      <c r="B2568" s="1" t="s">
        <v>7823</v>
      </c>
      <c r="C2568" s="1" t="s">
        <v>7824</v>
      </c>
      <c r="D2568" s="1" t="s">
        <v>35</v>
      </c>
      <c r="E2568" s="4">
        <v>45044</v>
      </c>
      <c r="F2568" s="8">
        <v>0.55208333333333337</v>
      </c>
      <c r="G2568" s="4">
        <v>45050</v>
      </c>
      <c r="H2568" s="1" t="s">
        <v>801</v>
      </c>
      <c r="I2568" s="1" t="s">
        <v>29</v>
      </c>
      <c r="J2568" s="5">
        <v>3</v>
      </c>
      <c r="K2568" s="5" t="str">
        <f>VLOOKUP(J2568,'Svátky 2023'!A$18:B$20,2,0)</f>
        <v>jiné</v>
      </c>
      <c r="L2568" s="1" t="s">
        <v>30</v>
      </c>
      <c r="M2568" s="1" t="s">
        <v>31</v>
      </c>
      <c r="N2568" s="1" t="s">
        <v>23</v>
      </c>
      <c r="O2568">
        <f t="shared" si="120"/>
        <v>5</v>
      </c>
      <c r="P2568" t="str">
        <f t="shared" si="121"/>
        <v>NE</v>
      </c>
      <c r="Q2568" s="4" t="str">
        <f>IFERROR(VLOOKUP(E2568,'Svátky 2023'!B$2:B$14,1,0),"")</f>
        <v/>
      </c>
      <c r="R2568" t="str">
        <f t="shared" si="122"/>
        <v/>
      </c>
    </row>
    <row r="2569" spans="1:18" x14ac:dyDescent="0.25">
      <c r="A2569" s="1" t="s">
        <v>7825</v>
      </c>
      <c r="B2569" s="1" t="s">
        <v>7826</v>
      </c>
      <c r="C2569" s="1" t="s">
        <v>7827</v>
      </c>
      <c r="D2569" s="1" t="s">
        <v>35</v>
      </c>
      <c r="E2569" s="4">
        <v>45045</v>
      </c>
      <c r="F2569" s="8">
        <v>0.49444444444444446</v>
      </c>
      <c r="G2569" s="4">
        <v>45050</v>
      </c>
      <c r="H2569" s="1" t="s">
        <v>348</v>
      </c>
      <c r="I2569" s="1" t="s">
        <v>38</v>
      </c>
      <c r="J2569" s="5">
        <v>3</v>
      </c>
      <c r="K2569" s="5" t="str">
        <f>VLOOKUP(J2569,'Svátky 2023'!A$18:B$20,2,0)</f>
        <v>jiné</v>
      </c>
      <c r="L2569" s="1" t="s">
        <v>21</v>
      </c>
      <c r="M2569" s="1" t="s">
        <v>22</v>
      </c>
      <c r="N2569" s="1" t="s">
        <v>23</v>
      </c>
      <c r="O2569">
        <f t="shared" si="120"/>
        <v>6</v>
      </c>
      <c r="P2569" t="str">
        <f t="shared" si="121"/>
        <v>NE</v>
      </c>
      <c r="Q2569" s="4" t="str">
        <f>IFERROR(VLOOKUP(E2569,'Svátky 2023'!B$2:B$14,1,0),"")</f>
        <v/>
      </c>
      <c r="R2569" t="str">
        <f t="shared" si="122"/>
        <v>ANO</v>
      </c>
    </row>
    <row r="2570" spans="1:18" x14ac:dyDescent="0.25">
      <c r="A2570" s="1" t="s">
        <v>7828</v>
      </c>
      <c r="B2570" s="1" t="s">
        <v>7829</v>
      </c>
      <c r="C2570" s="1" t="s">
        <v>7830</v>
      </c>
      <c r="D2570" s="1" t="s">
        <v>35</v>
      </c>
      <c r="E2570" s="4">
        <v>45045</v>
      </c>
      <c r="F2570" s="8">
        <v>0.62986111111111109</v>
      </c>
      <c r="G2570" s="4">
        <v>45050</v>
      </c>
      <c r="H2570" s="1" t="s">
        <v>1373</v>
      </c>
      <c r="I2570" s="1" t="s">
        <v>44</v>
      </c>
      <c r="J2570" s="5">
        <v>3</v>
      </c>
      <c r="K2570" s="5" t="str">
        <f>VLOOKUP(J2570,'Svátky 2023'!A$18:B$20,2,0)</f>
        <v>jiné</v>
      </c>
      <c r="L2570" s="1" t="s">
        <v>30</v>
      </c>
      <c r="M2570" s="1" t="s">
        <v>31</v>
      </c>
      <c r="N2570" s="1" t="s">
        <v>23</v>
      </c>
      <c r="O2570">
        <f t="shared" si="120"/>
        <v>6</v>
      </c>
      <c r="P2570" t="str">
        <f t="shared" si="121"/>
        <v>ANO</v>
      </c>
      <c r="Q2570" s="4" t="str">
        <f>IFERROR(VLOOKUP(E2570,'Svátky 2023'!B$2:B$14,1,0),"")</f>
        <v/>
      </c>
      <c r="R2570" t="str">
        <f t="shared" si="122"/>
        <v>ANO</v>
      </c>
    </row>
    <row r="2571" spans="1:18" x14ac:dyDescent="0.25">
      <c r="A2571" s="1" t="s">
        <v>7831</v>
      </c>
      <c r="B2571" s="1" t="s">
        <v>7832</v>
      </c>
      <c r="C2571" s="1" t="s">
        <v>7833</v>
      </c>
      <c r="D2571" s="1" t="s">
        <v>48</v>
      </c>
      <c r="E2571" s="4">
        <v>45046</v>
      </c>
      <c r="F2571" s="8">
        <v>0.60763888888888895</v>
      </c>
      <c r="G2571" s="4">
        <v>45050</v>
      </c>
      <c r="H2571" s="1" t="s">
        <v>174</v>
      </c>
      <c r="I2571" s="1" t="s">
        <v>51</v>
      </c>
      <c r="J2571" s="5">
        <v>3</v>
      </c>
      <c r="K2571" s="5" t="str">
        <f>VLOOKUP(J2571,'Svátky 2023'!A$18:B$20,2,0)</f>
        <v>jiné</v>
      </c>
      <c r="L2571" s="1" t="s">
        <v>21</v>
      </c>
      <c r="M2571" s="1" t="s">
        <v>22</v>
      </c>
      <c r="N2571" s="1" t="s">
        <v>23</v>
      </c>
      <c r="O2571">
        <f t="shared" si="120"/>
        <v>7</v>
      </c>
      <c r="P2571" t="str">
        <f t="shared" si="121"/>
        <v>NE</v>
      </c>
      <c r="Q2571" s="4" t="str">
        <f>IFERROR(VLOOKUP(E2571,'Svátky 2023'!B$2:B$14,1,0),"")</f>
        <v/>
      </c>
      <c r="R2571" t="str">
        <f t="shared" si="122"/>
        <v>ANO</v>
      </c>
    </row>
    <row r="2572" spans="1:18" x14ac:dyDescent="0.25">
      <c r="A2572" s="1" t="s">
        <v>7834</v>
      </c>
      <c r="B2572" s="1" t="s">
        <v>7835</v>
      </c>
      <c r="C2572" s="1" t="s">
        <v>7836</v>
      </c>
      <c r="D2572" s="1" t="s">
        <v>48</v>
      </c>
      <c r="E2572" s="4">
        <v>45046</v>
      </c>
      <c r="F2572" s="8">
        <v>0.8222222222222223</v>
      </c>
      <c r="G2572" s="4">
        <v>45050</v>
      </c>
      <c r="H2572" s="1" t="s">
        <v>3129</v>
      </c>
      <c r="I2572" s="1" t="s">
        <v>120</v>
      </c>
      <c r="J2572" s="5">
        <v>3</v>
      </c>
      <c r="K2572" s="5" t="str">
        <f>VLOOKUP(J2572,'Svátky 2023'!A$18:B$20,2,0)</f>
        <v>jiné</v>
      </c>
      <c r="L2572" s="1" t="s">
        <v>30</v>
      </c>
      <c r="M2572" s="1" t="s">
        <v>31</v>
      </c>
      <c r="N2572" s="1" t="s">
        <v>23</v>
      </c>
      <c r="O2572">
        <f t="shared" si="120"/>
        <v>7</v>
      </c>
      <c r="P2572" t="str">
        <f t="shared" si="121"/>
        <v>ANO</v>
      </c>
      <c r="Q2572" s="4" t="str">
        <f>IFERROR(VLOOKUP(E2572,'Svátky 2023'!B$2:B$14,1,0),"")</f>
        <v/>
      </c>
      <c r="R2572" t="str">
        <f t="shared" si="122"/>
        <v>ANO</v>
      </c>
    </row>
    <row r="2573" spans="1:18" x14ac:dyDescent="0.25">
      <c r="A2573" s="1" t="s">
        <v>7837</v>
      </c>
      <c r="B2573" s="1" t="s">
        <v>7838</v>
      </c>
      <c r="C2573" s="1" t="s">
        <v>7839</v>
      </c>
      <c r="D2573" s="1" t="s">
        <v>64</v>
      </c>
      <c r="E2573" s="4">
        <v>45047</v>
      </c>
      <c r="F2573" s="8">
        <v>0.55069444444444449</v>
      </c>
      <c r="G2573" s="4">
        <v>45050</v>
      </c>
      <c r="H2573" s="1" t="s">
        <v>778</v>
      </c>
      <c r="I2573" s="1" t="s">
        <v>151</v>
      </c>
      <c r="J2573" s="5">
        <v>2</v>
      </c>
      <c r="K2573" s="5" t="str">
        <f>VLOOKUP(J2573,'Svátky 2023'!A$18:B$20,2,0)</f>
        <v>plánované</v>
      </c>
      <c r="L2573" s="1" t="s">
        <v>21</v>
      </c>
      <c r="M2573" s="1" t="s">
        <v>22</v>
      </c>
      <c r="N2573" s="1" t="s">
        <v>23</v>
      </c>
      <c r="O2573">
        <f t="shared" si="120"/>
        <v>1</v>
      </c>
      <c r="P2573" t="str">
        <f t="shared" si="121"/>
        <v>NE</v>
      </c>
      <c r="Q2573" s="4" t="str">
        <f>IFERROR(VLOOKUP(E2573,'Svátky 2023'!B$2:B$14,1,0),"")</f>
        <v/>
      </c>
      <c r="R2573" t="str">
        <f t="shared" si="122"/>
        <v/>
      </c>
    </row>
    <row r="2574" spans="1:18" x14ac:dyDescent="0.25">
      <c r="A2574" s="1" t="s">
        <v>7840</v>
      </c>
      <c r="B2574" s="1" t="s">
        <v>7841</v>
      </c>
      <c r="C2574" s="1" t="s">
        <v>7842</v>
      </c>
      <c r="D2574" s="1" t="s">
        <v>48</v>
      </c>
      <c r="E2574" s="4">
        <v>45047</v>
      </c>
      <c r="F2574" s="8">
        <v>0.58194444444444449</v>
      </c>
      <c r="G2574" s="4">
        <v>45050</v>
      </c>
      <c r="H2574" s="1" t="s">
        <v>2328</v>
      </c>
      <c r="I2574" s="1" t="s">
        <v>145</v>
      </c>
      <c r="J2574" s="5">
        <v>3</v>
      </c>
      <c r="K2574" s="5" t="str">
        <f>VLOOKUP(J2574,'Svátky 2023'!A$18:B$20,2,0)</f>
        <v>jiné</v>
      </c>
      <c r="L2574" s="1" t="s">
        <v>30</v>
      </c>
      <c r="M2574" s="1" t="s">
        <v>31</v>
      </c>
      <c r="N2574" s="1" t="s">
        <v>23</v>
      </c>
      <c r="O2574">
        <f t="shared" si="120"/>
        <v>1</v>
      </c>
      <c r="P2574" t="str">
        <f t="shared" si="121"/>
        <v>NE</v>
      </c>
      <c r="Q2574" s="4" t="str">
        <f>IFERROR(VLOOKUP(E2574,'Svátky 2023'!B$2:B$14,1,0),"")</f>
        <v/>
      </c>
      <c r="R2574" t="str">
        <f t="shared" si="122"/>
        <v/>
      </c>
    </row>
    <row r="2575" spans="1:18" x14ac:dyDescent="0.25">
      <c r="A2575" s="1" t="s">
        <v>7843</v>
      </c>
      <c r="B2575" s="1" t="s">
        <v>7844</v>
      </c>
      <c r="C2575" s="1" t="s">
        <v>7845</v>
      </c>
      <c r="D2575" s="1" t="s">
        <v>48</v>
      </c>
      <c r="E2575" s="4">
        <v>45047</v>
      </c>
      <c r="F2575" s="8">
        <v>0.58333333333333337</v>
      </c>
      <c r="G2575" s="4">
        <v>45050</v>
      </c>
      <c r="H2575" s="1" t="s">
        <v>96</v>
      </c>
      <c r="I2575" s="1" t="s">
        <v>151</v>
      </c>
      <c r="J2575" s="5">
        <v>2</v>
      </c>
      <c r="K2575" s="5" t="str">
        <f>VLOOKUP(J2575,'Svátky 2023'!A$18:B$20,2,0)</f>
        <v>plánované</v>
      </c>
      <c r="L2575" s="1" t="s">
        <v>21</v>
      </c>
      <c r="M2575" s="1" t="s">
        <v>22</v>
      </c>
      <c r="N2575" s="1" t="s">
        <v>23</v>
      </c>
      <c r="O2575">
        <f t="shared" si="120"/>
        <v>1</v>
      </c>
      <c r="P2575" t="str">
        <f t="shared" si="121"/>
        <v>NE</v>
      </c>
      <c r="Q2575" s="4" t="str">
        <f>IFERROR(VLOOKUP(E2575,'Svátky 2023'!B$2:B$14,1,0),"")</f>
        <v/>
      </c>
      <c r="R2575" t="str">
        <f t="shared" si="122"/>
        <v/>
      </c>
    </row>
    <row r="2576" spans="1:18" x14ac:dyDescent="0.25">
      <c r="A2576" s="1" t="s">
        <v>7846</v>
      </c>
      <c r="B2576" s="1" t="s">
        <v>7847</v>
      </c>
      <c r="C2576" s="1" t="s">
        <v>7848</v>
      </c>
      <c r="D2576" s="1" t="s">
        <v>16</v>
      </c>
      <c r="E2576" s="4">
        <v>45047</v>
      </c>
      <c r="F2576" s="8">
        <v>0.86805555555555547</v>
      </c>
      <c r="G2576" s="4">
        <v>45050</v>
      </c>
      <c r="H2576" s="1" t="s">
        <v>1438</v>
      </c>
      <c r="I2576" s="1" t="s">
        <v>38</v>
      </c>
      <c r="J2576" s="5">
        <v>1</v>
      </c>
      <c r="K2576" s="5" t="str">
        <f>VLOOKUP(J2576,'Svátky 2023'!A$18:B$20,2,0)</f>
        <v>neodkladné</v>
      </c>
      <c r="L2576" s="1" t="s">
        <v>30</v>
      </c>
      <c r="M2576" s="1" t="s">
        <v>22</v>
      </c>
      <c r="N2576" s="1" t="s">
        <v>23</v>
      </c>
      <c r="O2576">
        <f t="shared" si="120"/>
        <v>1</v>
      </c>
      <c r="P2576" t="str">
        <f t="shared" si="121"/>
        <v>ANO</v>
      </c>
      <c r="Q2576" s="4" t="str">
        <f>IFERROR(VLOOKUP(E2576,'Svátky 2023'!B$2:B$14,1,0),"")</f>
        <v/>
      </c>
      <c r="R2576" t="str">
        <f t="shared" si="122"/>
        <v>ANO</v>
      </c>
    </row>
    <row r="2577" spans="1:18" x14ac:dyDescent="0.25">
      <c r="A2577" s="1" t="s">
        <v>7849</v>
      </c>
      <c r="B2577" s="1" t="s">
        <v>7850</v>
      </c>
      <c r="C2577" s="1" t="s">
        <v>7851</v>
      </c>
      <c r="D2577" s="1" t="s">
        <v>16</v>
      </c>
      <c r="E2577" s="4">
        <v>45047</v>
      </c>
      <c r="F2577" s="8">
        <v>0.87569444444444444</v>
      </c>
      <c r="G2577" s="4">
        <v>45050</v>
      </c>
      <c r="H2577" s="1" t="s">
        <v>1578</v>
      </c>
      <c r="I2577" s="1" t="s">
        <v>44</v>
      </c>
      <c r="J2577" s="5">
        <v>3</v>
      </c>
      <c r="K2577" s="5" t="str">
        <f>VLOOKUP(J2577,'Svátky 2023'!A$18:B$20,2,0)</f>
        <v>jiné</v>
      </c>
      <c r="L2577" s="1" t="s">
        <v>30</v>
      </c>
      <c r="M2577" s="1" t="s">
        <v>31</v>
      </c>
      <c r="N2577" s="1" t="s">
        <v>23</v>
      </c>
      <c r="O2577">
        <f t="shared" si="120"/>
        <v>1</v>
      </c>
      <c r="P2577" t="str">
        <f t="shared" si="121"/>
        <v>ANO</v>
      </c>
      <c r="Q2577" s="4" t="str">
        <f>IFERROR(VLOOKUP(E2577,'Svátky 2023'!B$2:B$14,1,0),"")</f>
        <v/>
      </c>
      <c r="R2577" t="str">
        <f t="shared" si="122"/>
        <v>ANO</v>
      </c>
    </row>
    <row r="2578" spans="1:18" x14ac:dyDescent="0.25">
      <c r="A2578" s="1" t="s">
        <v>7852</v>
      </c>
      <c r="B2578" s="1" t="s">
        <v>7853</v>
      </c>
      <c r="C2578" s="1" t="s">
        <v>7854</v>
      </c>
      <c r="D2578" s="1" t="s">
        <v>100</v>
      </c>
      <c r="E2578" s="4">
        <v>45048</v>
      </c>
      <c r="F2578" s="8">
        <v>0.3520833333333333</v>
      </c>
      <c r="G2578" s="4">
        <v>45050</v>
      </c>
      <c r="H2578" s="1" t="s">
        <v>710</v>
      </c>
      <c r="I2578" s="1" t="s">
        <v>151</v>
      </c>
      <c r="J2578" s="5">
        <v>2</v>
      </c>
      <c r="K2578" s="5" t="str">
        <f>VLOOKUP(J2578,'Svátky 2023'!A$18:B$20,2,0)</f>
        <v>plánované</v>
      </c>
      <c r="L2578" s="1" t="s">
        <v>21</v>
      </c>
      <c r="M2578" s="1" t="s">
        <v>22</v>
      </c>
      <c r="N2578" s="1" t="s">
        <v>23</v>
      </c>
      <c r="O2578">
        <f t="shared" si="120"/>
        <v>2</v>
      </c>
      <c r="P2578" t="str">
        <f t="shared" si="121"/>
        <v>NE</v>
      </c>
      <c r="Q2578" s="4" t="str">
        <f>IFERROR(VLOOKUP(E2578,'Svátky 2023'!B$2:B$14,1,0),"")</f>
        <v/>
      </c>
      <c r="R2578" t="str">
        <f t="shared" si="122"/>
        <v/>
      </c>
    </row>
    <row r="2579" spans="1:18" x14ac:dyDescent="0.25">
      <c r="A2579" s="1" t="s">
        <v>7855</v>
      </c>
      <c r="B2579" s="1" t="s">
        <v>2826</v>
      </c>
      <c r="C2579" s="1" t="s">
        <v>2827</v>
      </c>
      <c r="D2579" s="1" t="s">
        <v>16</v>
      </c>
      <c r="E2579" s="4">
        <v>45048</v>
      </c>
      <c r="F2579" s="8">
        <v>0.38750000000000001</v>
      </c>
      <c r="G2579" s="4">
        <v>45050</v>
      </c>
      <c r="H2579" s="1" t="s">
        <v>991</v>
      </c>
      <c r="I2579" s="1" t="s">
        <v>51</v>
      </c>
      <c r="J2579" s="5">
        <v>2</v>
      </c>
      <c r="K2579" s="5" t="str">
        <f>VLOOKUP(J2579,'Svátky 2023'!A$18:B$20,2,0)</f>
        <v>plánované</v>
      </c>
      <c r="L2579" s="1" t="s">
        <v>21</v>
      </c>
      <c r="M2579" s="1" t="s">
        <v>22</v>
      </c>
      <c r="N2579" s="1" t="s">
        <v>23</v>
      </c>
      <c r="O2579">
        <f t="shared" si="120"/>
        <v>2</v>
      </c>
      <c r="P2579" t="str">
        <f t="shared" si="121"/>
        <v>NE</v>
      </c>
      <c r="Q2579" s="4" t="str">
        <f>IFERROR(VLOOKUP(E2579,'Svátky 2023'!B$2:B$14,1,0),"")</f>
        <v/>
      </c>
      <c r="R2579" t="str">
        <f t="shared" si="122"/>
        <v/>
      </c>
    </row>
    <row r="2580" spans="1:18" x14ac:dyDescent="0.25">
      <c r="A2580" s="1" t="s">
        <v>7856</v>
      </c>
      <c r="B2580" s="1" t="s">
        <v>7857</v>
      </c>
      <c r="C2580" s="1" t="s">
        <v>7858</v>
      </c>
      <c r="D2580" s="1" t="s">
        <v>257</v>
      </c>
      <c r="E2580" s="4">
        <v>45048</v>
      </c>
      <c r="F2580" s="8">
        <v>0.45694444444444443</v>
      </c>
      <c r="G2580" s="4">
        <v>45050</v>
      </c>
      <c r="H2580" s="1" t="s">
        <v>778</v>
      </c>
      <c r="I2580" s="1" t="s">
        <v>151</v>
      </c>
      <c r="J2580" s="5">
        <v>2</v>
      </c>
      <c r="K2580" s="5" t="str">
        <f>VLOOKUP(J2580,'Svátky 2023'!A$18:B$20,2,0)</f>
        <v>plánované</v>
      </c>
      <c r="L2580" s="1" t="s">
        <v>21</v>
      </c>
      <c r="M2580" s="1" t="s">
        <v>22</v>
      </c>
      <c r="N2580" s="1" t="s">
        <v>23</v>
      </c>
      <c r="O2580">
        <f t="shared" si="120"/>
        <v>2</v>
      </c>
      <c r="P2580" t="str">
        <f t="shared" si="121"/>
        <v>NE</v>
      </c>
      <c r="Q2580" s="4" t="str">
        <f>IFERROR(VLOOKUP(E2580,'Svátky 2023'!B$2:B$14,1,0),"")</f>
        <v/>
      </c>
      <c r="R2580" t="str">
        <f t="shared" si="122"/>
        <v/>
      </c>
    </row>
    <row r="2581" spans="1:18" x14ac:dyDescent="0.25">
      <c r="A2581" s="1" t="s">
        <v>7859</v>
      </c>
      <c r="B2581" s="1" t="s">
        <v>7860</v>
      </c>
      <c r="C2581" s="1" t="s">
        <v>7861</v>
      </c>
      <c r="D2581" s="1" t="s">
        <v>35</v>
      </c>
      <c r="E2581" s="4">
        <v>45048</v>
      </c>
      <c r="F2581" s="8">
        <v>0.60138888888888886</v>
      </c>
      <c r="G2581" s="4">
        <v>45050</v>
      </c>
      <c r="H2581" s="1" t="s">
        <v>3605</v>
      </c>
      <c r="I2581" s="1" t="s">
        <v>38</v>
      </c>
      <c r="J2581" s="5">
        <v>3</v>
      </c>
      <c r="K2581" s="5" t="str">
        <f>VLOOKUP(J2581,'Svátky 2023'!A$18:B$20,2,0)</f>
        <v>jiné</v>
      </c>
      <c r="L2581" s="1" t="s">
        <v>21</v>
      </c>
      <c r="M2581" s="1" t="s">
        <v>22</v>
      </c>
      <c r="N2581" s="1" t="s">
        <v>23</v>
      </c>
      <c r="O2581">
        <f t="shared" si="120"/>
        <v>2</v>
      </c>
      <c r="P2581" t="str">
        <f t="shared" si="121"/>
        <v>NE</v>
      </c>
      <c r="Q2581" s="4" t="str">
        <f>IFERROR(VLOOKUP(E2581,'Svátky 2023'!B$2:B$14,1,0),"")</f>
        <v/>
      </c>
      <c r="R2581" t="str">
        <f t="shared" si="122"/>
        <v/>
      </c>
    </row>
    <row r="2582" spans="1:18" x14ac:dyDescent="0.25">
      <c r="A2582" s="1" t="s">
        <v>7862</v>
      </c>
      <c r="B2582" s="1" t="s">
        <v>7863</v>
      </c>
      <c r="C2582" s="1" t="s">
        <v>7864</v>
      </c>
      <c r="D2582" s="1" t="s">
        <v>35</v>
      </c>
      <c r="E2582" s="4">
        <v>45048</v>
      </c>
      <c r="F2582" s="8">
        <v>0.61319444444444449</v>
      </c>
      <c r="G2582" s="4">
        <v>45050</v>
      </c>
      <c r="H2582" s="1" t="s">
        <v>1925</v>
      </c>
      <c r="I2582" s="1" t="s">
        <v>44</v>
      </c>
      <c r="J2582" s="5">
        <v>3</v>
      </c>
      <c r="K2582" s="5" t="str">
        <f>VLOOKUP(J2582,'Svátky 2023'!A$18:B$20,2,0)</f>
        <v>jiné</v>
      </c>
      <c r="L2582" s="1" t="s">
        <v>30</v>
      </c>
      <c r="M2582" s="1" t="s">
        <v>31</v>
      </c>
      <c r="N2582" s="1" t="s">
        <v>23</v>
      </c>
      <c r="O2582">
        <f t="shared" si="120"/>
        <v>2</v>
      </c>
      <c r="P2582" t="str">
        <f t="shared" si="121"/>
        <v>NE</v>
      </c>
      <c r="Q2582" s="4" t="str">
        <f>IFERROR(VLOOKUP(E2582,'Svátky 2023'!B$2:B$14,1,0),"")</f>
        <v/>
      </c>
      <c r="R2582" t="str">
        <f t="shared" si="122"/>
        <v/>
      </c>
    </row>
    <row r="2583" spans="1:18" x14ac:dyDescent="0.25">
      <c r="A2583" s="1" t="s">
        <v>7865</v>
      </c>
      <c r="B2583" s="1" t="s">
        <v>7866</v>
      </c>
      <c r="C2583" s="1" t="s">
        <v>7867</v>
      </c>
      <c r="D2583" s="1" t="s">
        <v>48</v>
      </c>
      <c r="E2583" s="4">
        <v>45048</v>
      </c>
      <c r="F2583" s="8">
        <v>0.66736111111111107</v>
      </c>
      <c r="G2583" s="4">
        <v>45050</v>
      </c>
      <c r="H2583" s="1" t="s">
        <v>2037</v>
      </c>
      <c r="I2583" s="1" t="s">
        <v>51</v>
      </c>
      <c r="J2583" s="5">
        <v>2</v>
      </c>
      <c r="K2583" s="5" t="str">
        <f>VLOOKUP(J2583,'Svátky 2023'!A$18:B$20,2,0)</f>
        <v>plánované</v>
      </c>
      <c r="L2583" s="1" t="s">
        <v>21</v>
      </c>
      <c r="M2583" s="1" t="s">
        <v>20</v>
      </c>
      <c r="N2583" s="1" t="s">
        <v>23</v>
      </c>
      <c r="O2583">
        <f t="shared" si="120"/>
        <v>2</v>
      </c>
      <c r="P2583" t="str">
        <f t="shared" si="121"/>
        <v>ANO</v>
      </c>
      <c r="Q2583" s="4" t="str">
        <f>IFERROR(VLOOKUP(E2583,'Svátky 2023'!B$2:B$14,1,0),"")</f>
        <v/>
      </c>
      <c r="R2583" t="str">
        <f t="shared" si="122"/>
        <v>ANO</v>
      </c>
    </row>
    <row r="2584" spans="1:18" x14ac:dyDescent="0.25">
      <c r="A2584" s="1" t="s">
        <v>7868</v>
      </c>
      <c r="B2584" s="1" t="s">
        <v>7869</v>
      </c>
      <c r="C2584" s="1" t="s">
        <v>7870</v>
      </c>
      <c r="D2584" s="1" t="s">
        <v>35</v>
      </c>
      <c r="E2584" s="4">
        <v>45048</v>
      </c>
      <c r="F2584" s="8">
        <v>0.7284722222222223</v>
      </c>
      <c r="G2584" s="4">
        <v>45050</v>
      </c>
      <c r="H2584" s="1" t="s">
        <v>866</v>
      </c>
      <c r="I2584" s="1" t="s">
        <v>19</v>
      </c>
      <c r="J2584" s="5">
        <v>3</v>
      </c>
      <c r="K2584" s="5" t="str">
        <f>VLOOKUP(J2584,'Svátky 2023'!A$18:B$20,2,0)</f>
        <v>jiné</v>
      </c>
      <c r="L2584" s="1" t="s">
        <v>20</v>
      </c>
      <c r="M2584" s="1" t="s">
        <v>20</v>
      </c>
      <c r="N2584" s="1" t="s">
        <v>23</v>
      </c>
      <c r="O2584">
        <f t="shared" si="120"/>
        <v>2</v>
      </c>
      <c r="P2584" t="str">
        <f t="shared" si="121"/>
        <v>ANO</v>
      </c>
      <c r="Q2584" s="4" t="str">
        <f>IFERROR(VLOOKUP(E2584,'Svátky 2023'!B$2:B$14,1,0),"")</f>
        <v/>
      </c>
      <c r="R2584" t="str">
        <f t="shared" si="122"/>
        <v>ANO</v>
      </c>
    </row>
    <row r="2585" spans="1:18" x14ac:dyDescent="0.25">
      <c r="A2585" s="1" t="s">
        <v>7871</v>
      </c>
      <c r="B2585" s="1" t="s">
        <v>7872</v>
      </c>
      <c r="C2585" s="1" t="s">
        <v>7873</v>
      </c>
      <c r="D2585" s="1" t="s">
        <v>35</v>
      </c>
      <c r="E2585" s="4">
        <v>45049</v>
      </c>
      <c r="F2585" s="8">
        <v>0.63472222222222219</v>
      </c>
      <c r="G2585" s="4">
        <v>45050</v>
      </c>
      <c r="H2585" s="1" t="s">
        <v>2041</v>
      </c>
      <c r="I2585" s="1" t="s">
        <v>151</v>
      </c>
      <c r="J2585" s="5">
        <v>3</v>
      </c>
      <c r="K2585" s="5" t="str">
        <f>VLOOKUP(J2585,'Svátky 2023'!A$18:B$20,2,0)</f>
        <v>jiné</v>
      </c>
      <c r="L2585" s="1" t="s">
        <v>30</v>
      </c>
      <c r="M2585" s="1" t="s">
        <v>22</v>
      </c>
      <c r="N2585" s="1" t="s">
        <v>23</v>
      </c>
      <c r="O2585">
        <f t="shared" si="120"/>
        <v>3</v>
      </c>
      <c r="P2585" t="str">
        <f t="shared" si="121"/>
        <v>ANO</v>
      </c>
      <c r="Q2585" s="4" t="str">
        <f>IFERROR(VLOOKUP(E2585,'Svátky 2023'!B$2:B$14,1,0),"")</f>
        <v/>
      </c>
      <c r="R2585" t="str">
        <f t="shared" si="122"/>
        <v>ANO</v>
      </c>
    </row>
    <row r="2586" spans="1:18" x14ac:dyDescent="0.25">
      <c r="A2586" s="1" t="s">
        <v>7874</v>
      </c>
      <c r="B2586" s="1" t="s">
        <v>7875</v>
      </c>
      <c r="C2586" s="1" t="s">
        <v>7876</v>
      </c>
      <c r="D2586" s="1" t="s">
        <v>35</v>
      </c>
      <c r="E2586" s="4">
        <v>45049</v>
      </c>
      <c r="F2586" s="8">
        <v>0.88194444444444453</v>
      </c>
      <c r="G2586" s="4">
        <v>45050</v>
      </c>
      <c r="H2586" s="1" t="s">
        <v>36</v>
      </c>
      <c r="I2586" s="1" t="s">
        <v>145</v>
      </c>
      <c r="J2586" s="5">
        <v>3</v>
      </c>
      <c r="K2586" s="5" t="str">
        <f>VLOOKUP(J2586,'Svátky 2023'!A$18:B$20,2,0)</f>
        <v>jiné</v>
      </c>
      <c r="L2586" s="1" t="s">
        <v>30</v>
      </c>
      <c r="M2586" s="1" t="s">
        <v>31</v>
      </c>
      <c r="N2586" s="1" t="s">
        <v>23</v>
      </c>
      <c r="O2586">
        <f t="shared" si="120"/>
        <v>3</v>
      </c>
      <c r="P2586" t="str">
        <f t="shared" si="121"/>
        <v>ANO</v>
      </c>
      <c r="Q2586" s="4" t="str">
        <f>IFERROR(VLOOKUP(E2586,'Svátky 2023'!B$2:B$14,1,0),"")</f>
        <v/>
      </c>
      <c r="R2586" t="str">
        <f t="shared" si="122"/>
        <v>ANO</v>
      </c>
    </row>
    <row r="2587" spans="1:18" x14ac:dyDescent="0.25">
      <c r="A2587" s="1" t="s">
        <v>7877</v>
      </c>
      <c r="B2587" s="1" t="s">
        <v>7878</v>
      </c>
      <c r="C2587" s="1" t="s">
        <v>7879</v>
      </c>
      <c r="D2587" s="1" t="s">
        <v>100</v>
      </c>
      <c r="E2587" s="4">
        <v>45036</v>
      </c>
      <c r="F2587" s="8">
        <v>0.79999999999999993</v>
      </c>
      <c r="G2587" s="4">
        <v>45051</v>
      </c>
      <c r="H2587" s="1" t="s">
        <v>570</v>
      </c>
      <c r="I2587" s="1" t="s">
        <v>51</v>
      </c>
      <c r="J2587" s="5">
        <v>1</v>
      </c>
      <c r="K2587" s="5" t="str">
        <f>VLOOKUP(J2587,'Svátky 2023'!A$18:B$20,2,0)</f>
        <v>neodkladné</v>
      </c>
      <c r="L2587" s="1" t="s">
        <v>30</v>
      </c>
      <c r="M2587" s="1" t="s">
        <v>22</v>
      </c>
      <c r="N2587" s="1" t="s">
        <v>23</v>
      </c>
      <c r="O2587">
        <f t="shared" si="120"/>
        <v>4</v>
      </c>
      <c r="P2587" t="str">
        <f t="shared" si="121"/>
        <v>ANO</v>
      </c>
      <c r="Q2587" s="4" t="str">
        <f>IFERROR(VLOOKUP(E2587,'Svátky 2023'!B$2:B$14,1,0),"")</f>
        <v/>
      </c>
      <c r="R2587" t="str">
        <f t="shared" si="122"/>
        <v>ANO</v>
      </c>
    </row>
    <row r="2588" spans="1:18" x14ac:dyDescent="0.25">
      <c r="A2588" s="1" t="s">
        <v>7881</v>
      </c>
      <c r="B2588" s="1" t="s">
        <v>7882</v>
      </c>
      <c r="C2588" s="1" t="s">
        <v>7883</v>
      </c>
      <c r="D2588" s="1" t="s">
        <v>100</v>
      </c>
      <c r="E2588" s="4">
        <v>45036</v>
      </c>
      <c r="F2588" s="8">
        <v>0.80138888888888893</v>
      </c>
      <c r="G2588" s="4">
        <v>45051</v>
      </c>
      <c r="H2588" s="1" t="s">
        <v>1316</v>
      </c>
      <c r="I2588" s="1" t="s">
        <v>120</v>
      </c>
      <c r="J2588" s="5">
        <v>3</v>
      </c>
      <c r="K2588" s="5" t="str">
        <f>VLOOKUP(J2588,'Svátky 2023'!A$18:B$20,2,0)</f>
        <v>jiné</v>
      </c>
      <c r="L2588" s="1" t="s">
        <v>30</v>
      </c>
      <c r="M2588" s="1" t="s">
        <v>31</v>
      </c>
      <c r="N2588" s="1" t="s">
        <v>23</v>
      </c>
      <c r="O2588">
        <f t="shared" si="120"/>
        <v>4</v>
      </c>
      <c r="P2588" t="str">
        <f t="shared" si="121"/>
        <v>ANO</v>
      </c>
      <c r="Q2588" s="4" t="str">
        <f>IFERROR(VLOOKUP(E2588,'Svátky 2023'!B$2:B$14,1,0),"")</f>
        <v/>
      </c>
      <c r="R2588" t="str">
        <f t="shared" si="122"/>
        <v>ANO</v>
      </c>
    </row>
    <row r="2589" spans="1:18" x14ac:dyDescent="0.25">
      <c r="A2589" s="1" t="s">
        <v>7884</v>
      </c>
      <c r="B2589" s="1" t="s">
        <v>4416</v>
      </c>
      <c r="C2589" s="1" t="s">
        <v>4417</v>
      </c>
      <c r="D2589" s="1" t="s">
        <v>35</v>
      </c>
      <c r="E2589" s="4">
        <v>45042</v>
      </c>
      <c r="F2589" s="8">
        <v>0.42291666666666666</v>
      </c>
      <c r="G2589" s="4">
        <v>45051</v>
      </c>
      <c r="H2589" s="1" t="s">
        <v>688</v>
      </c>
      <c r="I2589" s="1" t="s">
        <v>38</v>
      </c>
      <c r="J2589" s="5">
        <v>1</v>
      </c>
      <c r="K2589" s="5" t="str">
        <f>VLOOKUP(J2589,'Svátky 2023'!A$18:B$20,2,0)</f>
        <v>neodkladné</v>
      </c>
      <c r="L2589" s="1" t="s">
        <v>21</v>
      </c>
      <c r="M2589" s="1" t="s">
        <v>22</v>
      </c>
      <c r="N2589" s="1" t="s">
        <v>23</v>
      </c>
      <c r="O2589">
        <f t="shared" si="120"/>
        <v>3</v>
      </c>
      <c r="P2589" t="str">
        <f t="shared" si="121"/>
        <v>NE</v>
      </c>
      <c r="Q2589" s="4" t="str">
        <f>IFERROR(VLOOKUP(E2589,'Svátky 2023'!B$2:B$14,1,0),"")</f>
        <v/>
      </c>
      <c r="R2589" t="str">
        <f t="shared" si="122"/>
        <v/>
      </c>
    </row>
    <row r="2590" spans="1:18" x14ac:dyDescent="0.25">
      <c r="A2590" s="1" t="s">
        <v>7885</v>
      </c>
      <c r="B2590" s="1" t="s">
        <v>7886</v>
      </c>
      <c r="C2590" s="1" t="s">
        <v>7887</v>
      </c>
      <c r="D2590" s="1" t="s">
        <v>48</v>
      </c>
      <c r="E2590" s="4">
        <v>45043</v>
      </c>
      <c r="F2590" s="8">
        <v>0.95347222222222217</v>
      </c>
      <c r="G2590" s="4">
        <v>45051</v>
      </c>
      <c r="H2590" s="1" t="s">
        <v>1139</v>
      </c>
      <c r="I2590" s="1" t="s">
        <v>19</v>
      </c>
      <c r="J2590" s="5">
        <v>3</v>
      </c>
      <c r="K2590" s="5" t="str">
        <f>VLOOKUP(J2590,'Svátky 2023'!A$18:B$20,2,0)</f>
        <v>jiné</v>
      </c>
      <c r="L2590" s="1" t="s">
        <v>30</v>
      </c>
      <c r="M2590" s="1" t="s">
        <v>22</v>
      </c>
      <c r="N2590" s="1" t="s">
        <v>23</v>
      </c>
      <c r="O2590">
        <f t="shared" si="120"/>
        <v>4</v>
      </c>
      <c r="P2590" t="str">
        <f t="shared" si="121"/>
        <v>ANO</v>
      </c>
      <c r="Q2590" s="4" t="str">
        <f>IFERROR(VLOOKUP(E2590,'Svátky 2023'!B$2:B$14,1,0),"")</f>
        <v/>
      </c>
      <c r="R2590" t="str">
        <f t="shared" si="122"/>
        <v>ANO</v>
      </c>
    </row>
    <row r="2591" spans="1:18" x14ac:dyDescent="0.25">
      <c r="A2591" s="1" t="s">
        <v>7888</v>
      </c>
      <c r="B2591" s="1" t="s">
        <v>7889</v>
      </c>
      <c r="C2591" s="1" t="s">
        <v>7890</v>
      </c>
      <c r="D2591" s="1" t="s">
        <v>48</v>
      </c>
      <c r="E2591" s="4">
        <v>45043</v>
      </c>
      <c r="F2591" s="8">
        <v>0.9590277777777777</v>
      </c>
      <c r="G2591" s="4">
        <v>45051</v>
      </c>
      <c r="H2591" s="1" t="s">
        <v>1139</v>
      </c>
      <c r="I2591" s="1" t="s">
        <v>29</v>
      </c>
      <c r="J2591" s="5">
        <v>3</v>
      </c>
      <c r="K2591" s="5" t="str">
        <f>VLOOKUP(J2591,'Svátky 2023'!A$18:B$20,2,0)</f>
        <v>jiné</v>
      </c>
      <c r="L2591" s="1" t="s">
        <v>30</v>
      </c>
      <c r="M2591" s="1" t="s">
        <v>31</v>
      </c>
      <c r="N2591" s="1" t="s">
        <v>23</v>
      </c>
      <c r="O2591">
        <f t="shared" si="120"/>
        <v>4</v>
      </c>
      <c r="P2591" t="str">
        <f t="shared" si="121"/>
        <v>ANO</v>
      </c>
      <c r="Q2591" s="4" t="str">
        <f>IFERROR(VLOOKUP(E2591,'Svátky 2023'!B$2:B$14,1,0),"")</f>
        <v/>
      </c>
      <c r="R2591" t="str">
        <f t="shared" si="122"/>
        <v>ANO</v>
      </c>
    </row>
    <row r="2592" spans="1:18" x14ac:dyDescent="0.25">
      <c r="A2592" s="1" t="s">
        <v>7891</v>
      </c>
      <c r="B2592" s="1" t="s">
        <v>7892</v>
      </c>
      <c r="C2592" s="1" t="s">
        <v>7893</v>
      </c>
      <c r="D2592" s="1" t="s">
        <v>35</v>
      </c>
      <c r="E2592" s="4">
        <v>45047</v>
      </c>
      <c r="F2592" s="8">
        <v>0.43611111111111112</v>
      </c>
      <c r="G2592" s="4">
        <v>45051</v>
      </c>
      <c r="H2592" s="1" t="s">
        <v>1051</v>
      </c>
      <c r="I2592" s="1" t="s">
        <v>38</v>
      </c>
      <c r="J2592" s="5">
        <v>3</v>
      </c>
      <c r="K2592" s="5" t="str">
        <f>VLOOKUP(J2592,'Svátky 2023'!A$18:B$20,2,0)</f>
        <v>jiné</v>
      </c>
      <c r="L2592" s="1" t="s">
        <v>21</v>
      </c>
      <c r="M2592" s="1" t="s">
        <v>22</v>
      </c>
      <c r="N2592" s="1" t="s">
        <v>23</v>
      </c>
      <c r="O2592">
        <f t="shared" si="120"/>
        <v>1</v>
      </c>
      <c r="P2592" t="str">
        <f t="shared" si="121"/>
        <v>NE</v>
      </c>
      <c r="Q2592" s="4" t="str">
        <f>IFERROR(VLOOKUP(E2592,'Svátky 2023'!B$2:B$14,1,0),"")</f>
        <v/>
      </c>
      <c r="R2592" t="str">
        <f t="shared" si="122"/>
        <v/>
      </c>
    </row>
    <row r="2593" spans="1:18" x14ac:dyDescent="0.25">
      <c r="A2593" s="1" t="s">
        <v>7894</v>
      </c>
      <c r="B2593" s="1" t="s">
        <v>7895</v>
      </c>
      <c r="C2593" s="1" t="s">
        <v>7896</v>
      </c>
      <c r="D2593" s="1" t="s">
        <v>35</v>
      </c>
      <c r="E2593" s="4">
        <v>45047</v>
      </c>
      <c r="F2593" s="8">
        <v>0.44236111111111115</v>
      </c>
      <c r="G2593" s="4">
        <v>45051</v>
      </c>
      <c r="H2593" s="1" t="s">
        <v>1570</v>
      </c>
      <c r="I2593" s="1" t="s">
        <v>44</v>
      </c>
      <c r="J2593" s="5">
        <v>3</v>
      </c>
      <c r="K2593" s="5" t="str">
        <f>VLOOKUP(J2593,'Svátky 2023'!A$18:B$20,2,0)</f>
        <v>jiné</v>
      </c>
      <c r="L2593" s="1" t="s">
        <v>30</v>
      </c>
      <c r="M2593" s="1" t="s">
        <v>31</v>
      </c>
      <c r="N2593" s="1" t="s">
        <v>23</v>
      </c>
      <c r="O2593">
        <f t="shared" si="120"/>
        <v>1</v>
      </c>
      <c r="P2593" t="str">
        <f t="shared" si="121"/>
        <v>NE</v>
      </c>
      <c r="Q2593" s="4" t="str">
        <f>IFERROR(VLOOKUP(E2593,'Svátky 2023'!B$2:B$14,1,0),"")</f>
        <v/>
      </c>
      <c r="R2593" t="str">
        <f t="shared" si="122"/>
        <v/>
      </c>
    </row>
    <row r="2594" spans="1:18" x14ac:dyDescent="0.25">
      <c r="A2594" s="1" t="s">
        <v>7897</v>
      </c>
      <c r="B2594" s="1" t="s">
        <v>7898</v>
      </c>
      <c r="C2594" s="1" t="s">
        <v>7899</v>
      </c>
      <c r="D2594" s="1" t="s">
        <v>48</v>
      </c>
      <c r="E2594" s="4">
        <v>45048</v>
      </c>
      <c r="F2594" s="8">
        <v>0.36388888888888887</v>
      </c>
      <c r="G2594" s="4">
        <v>45051</v>
      </c>
      <c r="H2594" s="1" t="s">
        <v>1772</v>
      </c>
      <c r="I2594" s="1" t="s">
        <v>19</v>
      </c>
      <c r="J2594" s="5">
        <v>2</v>
      </c>
      <c r="K2594" s="5" t="str">
        <f>VLOOKUP(J2594,'Svátky 2023'!A$18:B$20,2,0)</f>
        <v>plánované</v>
      </c>
      <c r="L2594" s="1" t="s">
        <v>21</v>
      </c>
      <c r="M2594" s="1" t="s">
        <v>22</v>
      </c>
      <c r="N2594" s="1" t="s">
        <v>23</v>
      </c>
      <c r="O2594">
        <f t="shared" si="120"/>
        <v>2</v>
      </c>
      <c r="P2594" t="str">
        <f t="shared" si="121"/>
        <v>NE</v>
      </c>
      <c r="Q2594" s="4" t="str">
        <f>IFERROR(VLOOKUP(E2594,'Svátky 2023'!B$2:B$14,1,0),"")</f>
        <v/>
      </c>
      <c r="R2594" t="str">
        <f t="shared" si="122"/>
        <v/>
      </c>
    </row>
    <row r="2595" spans="1:18" x14ac:dyDescent="0.25">
      <c r="A2595" s="1" t="s">
        <v>7900</v>
      </c>
      <c r="B2595" s="1" t="s">
        <v>7901</v>
      </c>
      <c r="C2595" s="1" t="s">
        <v>7902</v>
      </c>
      <c r="D2595" s="1" t="s">
        <v>35</v>
      </c>
      <c r="E2595" s="4">
        <v>45048</v>
      </c>
      <c r="F2595" s="8">
        <v>0.39861111111111108</v>
      </c>
      <c r="G2595" s="4">
        <v>45051</v>
      </c>
      <c r="H2595" s="1" t="s">
        <v>1824</v>
      </c>
      <c r="I2595" s="1" t="s">
        <v>51</v>
      </c>
      <c r="J2595" s="5">
        <v>3</v>
      </c>
      <c r="K2595" s="5" t="str">
        <f>VLOOKUP(J2595,'Svátky 2023'!A$18:B$20,2,0)</f>
        <v>jiné</v>
      </c>
      <c r="L2595" s="1" t="s">
        <v>21</v>
      </c>
      <c r="M2595" s="1" t="s">
        <v>22</v>
      </c>
      <c r="N2595" s="1" t="s">
        <v>23</v>
      </c>
      <c r="O2595">
        <f t="shared" si="120"/>
        <v>2</v>
      </c>
      <c r="P2595" t="str">
        <f t="shared" si="121"/>
        <v>NE</v>
      </c>
      <c r="Q2595" s="4" t="str">
        <f>IFERROR(VLOOKUP(E2595,'Svátky 2023'!B$2:B$14,1,0),"")</f>
        <v/>
      </c>
      <c r="R2595" t="str">
        <f t="shared" si="122"/>
        <v/>
      </c>
    </row>
    <row r="2596" spans="1:18" x14ac:dyDescent="0.25">
      <c r="A2596" s="1" t="s">
        <v>7903</v>
      </c>
      <c r="B2596" s="1" t="s">
        <v>7904</v>
      </c>
      <c r="C2596" s="1" t="s">
        <v>7905</v>
      </c>
      <c r="D2596" s="1" t="s">
        <v>48</v>
      </c>
      <c r="E2596" s="4">
        <v>45048</v>
      </c>
      <c r="F2596" s="8">
        <v>0.4513888888888889</v>
      </c>
      <c r="G2596" s="4">
        <v>45051</v>
      </c>
      <c r="H2596" s="1" t="s">
        <v>1126</v>
      </c>
      <c r="I2596" s="1" t="s">
        <v>19</v>
      </c>
      <c r="J2596" s="5">
        <v>1</v>
      </c>
      <c r="K2596" s="5" t="str">
        <f>VLOOKUP(J2596,'Svátky 2023'!A$18:B$20,2,0)</f>
        <v>neodkladné</v>
      </c>
      <c r="L2596" s="1" t="s">
        <v>21</v>
      </c>
      <c r="M2596" s="1" t="s">
        <v>22</v>
      </c>
      <c r="N2596" s="1" t="s">
        <v>23</v>
      </c>
      <c r="O2596">
        <f t="shared" si="120"/>
        <v>2</v>
      </c>
      <c r="P2596" t="str">
        <f t="shared" si="121"/>
        <v>NE</v>
      </c>
      <c r="Q2596" s="4" t="str">
        <f>IFERROR(VLOOKUP(E2596,'Svátky 2023'!B$2:B$14,1,0),"")</f>
        <v/>
      </c>
      <c r="R2596" t="str">
        <f t="shared" si="122"/>
        <v/>
      </c>
    </row>
    <row r="2597" spans="1:18" x14ac:dyDescent="0.25">
      <c r="A2597" s="1" t="s">
        <v>7906</v>
      </c>
      <c r="B2597" s="1" t="s">
        <v>7907</v>
      </c>
      <c r="C2597" s="1" t="s">
        <v>7908</v>
      </c>
      <c r="D2597" s="1" t="s">
        <v>257</v>
      </c>
      <c r="E2597" s="4">
        <v>45048</v>
      </c>
      <c r="F2597" s="8">
        <v>0.46736111111111112</v>
      </c>
      <c r="G2597" s="4">
        <v>45051</v>
      </c>
      <c r="H2597" s="1" t="s">
        <v>2975</v>
      </c>
      <c r="I2597" s="1" t="s">
        <v>51</v>
      </c>
      <c r="J2597" s="5">
        <v>2</v>
      </c>
      <c r="K2597" s="5" t="str">
        <f>VLOOKUP(J2597,'Svátky 2023'!A$18:B$20,2,0)</f>
        <v>plánované</v>
      </c>
      <c r="L2597" s="1" t="s">
        <v>21</v>
      </c>
      <c r="M2597" s="1" t="s">
        <v>22</v>
      </c>
      <c r="N2597" s="1" t="s">
        <v>23</v>
      </c>
      <c r="O2597">
        <f t="shared" si="120"/>
        <v>2</v>
      </c>
      <c r="P2597" t="str">
        <f t="shared" si="121"/>
        <v>NE</v>
      </c>
      <c r="Q2597" s="4" t="str">
        <f>IFERROR(VLOOKUP(E2597,'Svátky 2023'!B$2:B$14,1,0),"")</f>
        <v/>
      </c>
      <c r="R2597" t="str">
        <f t="shared" si="122"/>
        <v/>
      </c>
    </row>
    <row r="2598" spans="1:18" x14ac:dyDescent="0.25">
      <c r="A2598" s="1" t="s">
        <v>7909</v>
      </c>
      <c r="B2598" s="1" t="s">
        <v>7910</v>
      </c>
      <c r="C2598" s="1" t="s">
        <v>7911</v>
      </c>
      <c r="D2598" s="1" t="s">
        <v>64</v>
      </c>
      <c r="E2598" s="4">
        <v>45048</v>
      </c>
      <c r="F2598" s="8">
        <v>0.48541666666666666</v>
      </c>
      <c r="G2598" s="4">
        <v>45051</v>
      </c>
      <c r="H2598" s="1" t="s">
        <v>893</v>
      </c>
      <c r="I2598" s="1" t="s">
        <v>51</v>
      </c>
      <c r="J2598" s="5">
        <v>2</v>
      </c>
      <c r="K2598" s="5" t="str">
        <f>VLOOKUP(J2598,'Svátky 2023'!A$18:B$20,2,0)</f>
        <v>plánované</v>
      </c>
      <c r="L2598" s="1" t="s">
        <v>21</v>
      </c>
      <c r="M2598" s="1" t="s">
        <v>22</v>
      </c>
      <c r="N2598" s="1" t="s">
        <v>23</v>
      </c>
      <c r="O2598">
        <f t="shared" si="120"/>
        <v>2</v>
      </c>
      <c r="P2598" t="str">
        <f t="shared" si="121"/>
        <v>NE</v>
      </c>
      <c r="Q2598" s="4" t="str">
        <f>IFERROR(VLOOKUP(E2598,'Svátky 2023'!B$2:B$14,1,0),"")</f>
        <v/>
      </c>
      <c r="R2598" t="str">
        <f t="shared" si="122"/>
        <v/>
      </c>
    </row>
    <row r="2599" spans="1:18" x14ac:dyDescent="0.25">
      <c r="A2599" s="1" t="s">
        <v>7912</v>
      </c>
      <c r="B2599" s="1" t="s">
        <v>7913</v>
      </c>
      <c r="C2599" s="1" t="s">
        <v>7914</v>
      </c>
      <c r="D2599" s="1" t="s">
        <v>257</v>
      </c>
      <c r="E2599" s="4">
        <v>45048</v>
      </c>
      <c r="F2599" s="8">
        <v>0.54305555555555551</v>
      </c>
      <c r="G2599" s="4">
        <v>45051</v>
      </c>
      <c r="H2599" s="1" t="s">
        <v>129</v>
      </c>
      <c r="I2599" s="1" t="s">
        <v>120</v>
      </c>
      <c r="J2599" s="5">
        <v>3</v>
      </c>
      <c r="K2599" s="5" t="str">
        <f>VLOOKUP(J2599,'Svátky 2023'!A$18:B$20,2,0)</f>
        <v>jiné</v>
      </c>
      <c r="L2599" s="1" t="s">
        <v>30</v>
      </c>
      <c r="M2599" s="1" t="s">
        <v>31</v>
      </c>
      <c r="N2599" s="1" t="s">
        <v>23</v>
      </c>
      <c r="O2599">
        <f t="shared" si="120"/>
        <v>2</v>
      </c>
      <c r="P2599" t="str">
        <f t="shared" si="121"/>
        <v>NE</v>
      </c>
      <c r="Q2599" s="4" t="str">
        <f>IFERROR(VLOOKUP(E2599,'Svátky 2023'!B$2:B$14,1,0),"")</f>
        <v/>
      </c>
      <c r="R2599" t="str">
        <f t="shared" si="122"/>
        <v/>
      </c>
    </row>
    <row r="2600" spans="1:18" x14ac:dyDescent="0.25">
      <c r="A2600" s="1" t="s">
        <v>7915</v>
      </c>
      <c r="B2600" s="1" t="s">
        <v>7916</v>
      </c>
      <c r="C2600" s="1" t="s">
        <v>7917</v>
      </c>
      <c r="D2600" s="1" t="s">
        <v>48</v>
      </c>
      <c r="E2600" s="4">
        <v>45048</v>
      </c>
      <c r="F2600" s="8">
        <v>0.70208333333333339</v>
      </c>
      <c r="G2600" s="4">
        <v>45051</v>
      </c>
      <c r="H2600" s="1" t="s">
        <v>282</v>
      </c>
      <c r="I2600" s="1" t="s">
        <v>29</v>
      </c>
      <c r="J2600" s="5">
        <v>3</v>
      </c>
      <c r="K2600" s="5" t="str">
        <f>VLOOKUP(J2600,'Svátky 2023'!A$18:B$20,2,0)</f>
        <v>jiné</v>
      </c>
      <c r="L2600" s="1" t="s">
        <v>30</v>
      </c>
      <c r="M2600" s="1" t="s">
        <v>31</v>
      </c>
      <c r="N2600" s="1" t="s">
        <v>23</v>
      </c>
      <c r="O2600">
        <f t="shared" si="120"/>
        <v>2</v>
      </c>
      <c r="P2600" t="str">
        <f t="shared" si="121"/>
        <v>ANO</v>
      </c>
      <c r="Q2600" s="4" t="str">
        <f>IFERROR(VLOOKUP(E2600,'Svátky 2023'!B$2:B$14,1,0),"")</f>
        <v/>
      </c>
      <c r="R2600" t="str">
        <f t="shared" si="122"/>
        <v>ANO</v>
      </c>
    </row>
    <row r="2601" spans="1:18" x14ac:dyDescent="0.25">
      <c r="A2601" s="1" t="s">
        <v>7918</v>
      </c>
      <c r="B2601" s="1" t="s">
        <v>7919</v>
      </c>
      <c r="C2601" s="1" t="s">
        <v>7920</v>
      </c>
      <c r="D2601" s="1" t="s">
        <v>48</v>
      </c>
      <c r="E2601" s="4">
        <v>45048</v>
      </c>
      <c r="F2601" s="8">
        <v>0.74583333333333324</v>
      </c>
      <c r="G2601" s="4">
        <v>45051</v>
      </c>
      <c r="H2601" s="1" t="s">
        <v>1824</v>
      </c>
      <c r="I2601" s="1" t="s">
        <v>19</v>
      </c>
      <c r="J2601" s="5">
        <v>3</v>
      </c>
      <c r="K2601" s="5" t="str">
        <f>VLOOKUP(J2601,'Svátky 2023'!A$18:B$20,2,0)</f>
        <v>jiné</v>
      </c>
      <c r="L2601" s="1" t="s">
        <v>23</v>
      </c>
      <c r="M2601" s="1" t="s">
        <v>20</v>
      </c>
      <c r="N2601" s="1" t="s">
        <v>23</v>
      </c>
      <c r="O2601">
        <f t="shared" si="120"/>
        <v>2</v>
      </c>
      <c r="P2601" t="str">
        <f t="shared" si="121"/>
        <v>ANO</v>
      </c>
      <c r="Q2601" s="4" t="str">
        <f>IFERROR(VLOOKUP(E2601,'Svátky 2023'!B$2:B$14,1,0),"")</f>
        <v/>
      </c>
      <c r="R2601" t="str">
        <f t="shared" si="122"/>
        <v>ANO</v>
      </c>
    </row>
    <row r="2602" spans="1:18" x14ac:dyDescent="0.25">
      <c r="A2602" s="1" t="s">
        <v>7921</v>
      </c>
      <c r="B2602" s="1" t="s">
        <v>7922</v>
      </c>
      <c r="C2602" s="1" t="s">
        <v>7923</v>
      </c>
      <c r="D2602" s="1" t="s">
        <v>48</v>
      </c>
      <c r="E2602" s="4">
        <v>45048</v>
      </c>
      <c r="F2602" s="8">
        <v>0.75208333333333333</v>
      </c>
      <c r="G2602" s="4">
        <v>45051</v>
      </c>
      <c r="H2602" s="1" t="s">
        <v>1274</v>
      </c>
      <c r="I2602" s="1" t="s">
        <v>29</v>
      </c>
      <c r="J2602" s="5">
        <v>3</v>
      </c>
      <c r="K2602" s="5" t="str">
        <f>VLOOKUP(J2602,'Svátky 2023'!A$18:B$20,2,0)</f>
        <v>jiné</v>
      </c>
      <c r="L2602" s="1" t="s">
        <v>30</v>
      </c>
      <c r="M2602" s="1" t="s">
        <v>31</v>
      </c>
      <c r="N2602" s="1" t="s">
        <v>23</v>
      </c>
      <c r="O2602">
        <f t="shared" si="120"/>
        <v>2</v>
      </c>
      <c r="P2602" t="str">
        <f t="shared" si="121"/>
        <v>ANO</v>
      </c>
      <c r="Q2602" s="4" t="str">
        <f>IFERROR(VLOOKUP(E2602,'Svátky 2023'!B$2:B$14,1,0),"")</f>
        <v/>
      </c>
      <c r="R2602" t="str">
        <f t="shared" si="122"/>
        <v>ANO</v>
      </c>
    </row>
    <row r="2603" spans="1:18" x14ac:dyDescent="0.25">
      <c r="A2603" s="1" t="s">
        <v>7924</v>
      </c>
      <c r="B2603" s="1" t="s">
        <v>7925</v>
      </c>
      <c r="C2603" s="1" t="s">
        <v>7926</v>
      </c>
      <c r="D2603" s="1" t="s">
        <v>16</v>
      </c>
      <c r="E2603" s="4">
        <v>45049</v>
      </c>
      <c r="F2603" s="8">
        <v>0.3611111111111111</v>
      </c>
      <c r="G2603" s="4">
        <v>45051</v>
      </c>
      <c r="H2603" s="1" t="s">
        <v>1037</v>
      </c>
      <c r="I2603" s="1" t="s">
        <v>51</v>
      </c>
      <c r="J2603" s="5">
        <v>2</v>
      </c>
      <c r="K2603" s="5" t="str">
        <f>VLOOKUP(J2603,'Svátky 2023'!A$18:B$20,2,0)</f>
        <v>plánované</v>
      </c>
      <c r="L2603" s="1" t="s">
        <v>21</v>
      </c>
      <c r="M2603" s="1" t="s">
        <v>22</v>
      </c>
      <c r="N2603" s="1" t="s">
        <v>23</v>
      </c>
      <c r="O2603">
        <f t="shared" si="120"/>
        <v>3</v>
      </c>
      <c r="P2603" t="str">
        <f t="shared" si="121"/>
        <v>NE</v>
      </c>
      <c r="Q2603" s="4" t="str">
        <f>IFERROR(VLOOKUP(E2603,'Svátky 2023'!B$2:B$14,1,0),"")</f>
        <v/>
      </c>
      <c r="R2603" t="str">
        <f t="shared" si="122"/>
        <v/>
      </c>
    </row>
    <row r="2604" spans="1:18" x14ac:dyDescent="0.25">
      <c r="A2604" s="1" t="s">
        <v>7927</v>
      </c>
      <c r="B2604" s="1" t="s">
        <v>7928</v>
      </c>
      <c r="C2604" s="1" t="s">
        <v>7929</v>
      </c>
      <c r="D2604" s="1" t="s">
        <v>48</v>
      </c>
      <c r="E2604" s="4">
        <v>45049</v>
      </c>
      <c r="F2604" s="8">
        <v>0.37986111111111115</v>
      </c>
      <c r="G2604" s="4">
        <v>45051</v>
      </c>
      <c r="H2604" s="1" t="s">
        <v>1845</v>
      </c>
      <c r="I2604" s="1" t="s">
        <v>51</v>
      </c>
      <c r="J2604" s="5">
        <v>2</v>
      </c>
      <c r="K2604" s="5" t="str">
        <f>VLOOKUP(J2604,'Svátky 2023'!A$18:B$20,2,0)</f>
        <v>plánované</v>
      </c>
      <c r="L2604" s="1" t="s">
        <v>21</v>
      </c>
      <c r="M2604" s="1" t="s">
        <v>22</v>
      </c>
      <c r="N2604" s="1" t="s">
        <v>23</v>
      </c>
      <c r="O2604">
        <f t="shared" si="120"/>
        <v>3</v>
      </c>
      <c r="P2604" t="str">
        <f t="shared" si="121"/>
        <v>NE</v>
      </c>
      <c r="Q2604" s="4" t="str">
        <f>IFERROR(VLOOKUP(E2604,'Svátky 2023'!B$2:B$14,1,0),"")</f>
        <v/>
      </c>
      <c r="R2604" t="str">
        <f t="shared" si="122"/>
        <v/>
      </c>
    </row>
    <row r="2605" spans="1:18" x14ac:dyDescent="0.25">
      <c r="A2605" s="1" t="s">
        <v>7930</v>
      </c>
      <c r="B2605" s="1" t="s">
        <v>7931</v>
      </c>
      <c r="C2605" s="1" t="s">
        <v>7932</v>
      </c>
      <c r="D2605" s="1" t="s">
        <v>257</v>
      </c>
      <c r="E2605" s="4">
        <v>45049</v>
      </c>
      <c r="F2605" s="8">
        <v>0.38541666666666669</v>
      </c>
      <c r="G2605" s="4">
        <v>45051</v>
      </c>
      <c r="H2605" s="1" t="s">
        <v>125</v>
      </c>
      <c r="I2605" s="1" t="s">
        <v>51</v>
      </c>
      <c r="J2605" s="5">
        <v>2</v>
      </c>
      <c r="K2605" s="5" t="str">
        <f>VLOOKUP(J2605,'Svátky 2023'!A$18:B$20,2,0)</f>
        <v>plánované</v>
      </c>
      <c r="L2605" s="1" t="s">
        <v>21</v>
      </c>
      <c r="M2605" s="1" t="s">
        <v>22</v>
      </c>
      <c r="N2605" s="1" t="s">
        <v>23</v>
      </c>
      <c r="O2605">
        <f t="shared" si="120"/>
        <v>3</v>
      </c>
      <c r="P2605" t="str">
        <f t="shared" si="121"/>
        <v>NE</v>
      </c>
      <c r="Q2605" s="4" t="str">
        <f>IFERROR(VLOOKUP(E2605,'Svátky 2023'!B$2:B$14,1,0),"")</f>
        <v/>
      </c>
      <c r="R2605" t="str">
        <f t="shared" si="122"/>
        <v/>
      </c>
    </row>
    <row r="2606" spans="1:18" x14ac:dyDescent="0.25">
      <c r="A2606" s="1" t="s">
        <v>7933</v>
      </c>
      <c r="B2606" s="1" t="s">
        <v>7934</v>
      </c>
      <c r="C2606" s="1" t="s">
        <v>7935</v>
      </c>
      <c r="D2606" s="1" t="s">
        <v>35</v>
      </c>
      <c r="E2606" s="4">
        <v>45049</v>
      </c>
      <c r="F2606" s="8">
        <v>0.40069444444444446</v>
      </c>
      <c r="G2606" s="4">
        <v>45051</v>
      </c>
      <c r="H2606" s="1" t="s">
        <v>2582</v>
      </c>
      <c r="I2606" s="1" t="s">
        <v>151</v>
      </c>
      <c r="J2606" s="5">
        <v>2</v>
      </c>
      <c r="K2606" s="5" t="str">
        <f>VLOOKUP(J2606,'Svátky 2023'!A$18:B$20,2,0)</f>
        <v>plánované</v>
      </c>
      <c r="L2606" s="1" t="s">
        <v>21</v>
      </c>
      <c r="M2606" s="1" t="s">
        <v>22</v>
      </c>
      <c r="N2606" s="1" t="s">
        <v>23</v>
      </c>
      <c r="O2606">
        <f t="shared" si="120"/>
        <v>3</v>
      </c>
      <c r="P2606" t="str">
        <f t="shared" si="121"/>
        <v>NE</v>
      </c>
      <c r="Q2606" s="4" t="str">
        <f>IFERROR(VLOOKUP(E2606,'Svátky 2023'!B$2:B$14,1,0),"")</f>
        <v/>
      </c>
      <c r="R2606" t="str">
        <f t="shared" si="122"/>
        <v/>
      </c>
    </row>
    <row r="2607" spans="1:18" x14ac:dyDescent="0.25">
      <c r="A2607" s="1" t="s">
        <v>7936</v>
      </c>
      <c r="B2607" s="1" t="s">
        <v>7937</v>
      </c>
      <c r="C2607" s="1" t="s">
        <v>7938</v>
      </c>
      <c r="D2607" s="1" t="s">
        <v>48</v>
      </c>
      <c r="E2607" s="4">
        <v>45049</v>
      </c>
      <c r="F2607" s="8">
        <v>0.43888888888888888</v>
      </c>
      <c r="G2607" s="4">
        <v>45051</v>
      </c>
      <c r="H2607" s="1" t="s">
        <v>2280</v>
      </c>
      <c r="I2607" s="1" t="s">
        <v>151</v>
      </c>
      <c r="J2607" s="5">
        <v>2</v>
      </c>
      <c r="K2607" s="5" t="str">
        <f>VLOOKUP(J2607,'Svátky 2023'!A$18:B$20,2,0)</f>
        <v>plánované</v>
      </c>
      <c r="L2607" s="1" t="s">
        <v>21</v>
      </c>
      <c r="M2607" s="1" t="s">
        <v>22</v>
      </c>
      <c r="N2607" s="1" t="s">
        <v>23</v>
      </c>
      <c r="O2607">
        <f t="shared" si="120"/>
        <v>3</v>
      </c>
      <c r="P2607" t="str">
        <f t="shared" si="121"/>
        <v>NE</v>
      </c>
      <c r="Q2607" s="4" t="str">
        <f>IFERROR(VLOOKUP(E2607,'Svátky 2023'!B$2:B$14,1,0),"")</f>
        <v/>
      </c>
      <c r="R2607" t="str">
        <f t="shared" si="122"/>
        <v/>
      </c>
    </row>
    <row r="2608" spans="1:18" x14ac:dyDescent="0.25">
      <c r="A2608" s="1" t="s">
        <v>7939</v>
      </c>
      <c r="B2608" s="1" t="s">
        <v>7940</v>
      </c>
      <c r="C2608" s="1" t="s">
        <v>7941</v>
      </c>
      <c r="D2608" s="1" t="s">
        <v>35</v>
      </c>
      <c r="E2608" s="4">
        <v>45049</v>
      </c>
      <c r="F2608" s="8">
        <v>0.4458333333333333</v>
      </c>
      <c r="G2608" s="4">
        <v>45051</v>
      </c>
      <c r="H2608" s="1" t="s">
        <v>1967</v>
      </c>
      <c r="I2608" s="1" t="s">
        <v>258</v>
      </c>
      <c r="J2608" s="5">
        <v>2</v>
      </c>
      <c r="K2608" s="5" t="str">
        <f>VLOOKUP(J2608,'Svátky 2023'!A$18:B$20,2,0)</f>
        <v>plánované</v>
      </c>
      <c r="L2608" s="1" t="s">
        <v>21</v>
      </c>
      <c r="M2608" s="1" t="s">
        <v>22</v>
      </c>
      <c r="N2608" s="1" t="s">
        <v>23</v>
      </c>
      <c r="O2608">
        <f t="shared" si="120"/>
        <v>3</v>
      </c>
      <c r="P2608" t="str">
        <f t="shared" si="121"/>
        <v>NE</v>
      </c>
      <c r="Q2608" s="4" t="str">
        <f>IFERROR(VLOOKUP(E2608,'Svátky 2023'!B$2:B$14,1,0),"")</f>
        <v/>
      </c>
      <c r="R2608" t="str">
        <f t="shared" si="122"/>
        <v/>
      </c>
    </row>
    <row r="2609" spans="1:18" x14ac:dyDescent="0.25">
      <c r="A2609" s="1" t="s">
        <v>7942</v>
      </c>
      <c r="B2609" s="1" t="s">
        <v>7943</v>
      </c>
      <c r="C2609" s="1" t="s">
        <v>7944</v>
      </c>
      <c r="D2609" s="1" t="s">
        <v>257</v>
      </c>
      <c r="E2609" s="4">
        <v>45049</v>
      </c>
      <c r="F2609" s="8">
        <v>0.50486111111111109</v>
      </c>
      <c r="G2609" s="4">
        <v>45051</v>
      </c>
      <c r="H2609" s="1" t="s">
        <v>292</v>
      </c>
      <c r="I2609" s="1" t="s">
        <v>51</v>
      </c>
      <c r="J2609" s="5">
        <v>2</v>
      </c>
      <c r="K2609" s="5" t="str">
        <f>VLOOKUP(J2609,'Svátky 2023'!A$18:B$20,2,0)</f>
        <v>plánované</v>
      </c>
      <c r="L2609" s="1" t="s">
        <v>21</v>
      </c>
      <c r="M2609" s="1" t="s">
        <v>22</v>
      </c>
      <c r="N2609" s="1" t="s">
        <v>23</v>
      </c>
      <c r="O2609">
        <f t="shared" si="120"/>
        <v>3</v>
      </c>
      <c r="P2609" t="str">
        <f t="shared" si="121"/>
        <v>NE</v>
      </c>
      <c r="Q2609" s="4" t="str">
        <f>IFERROR(VLOOKUP(E2609,'Svátky 2023'!B$2:B$14,1,0),"")</f>
        <v/>
      </c>
      <c r="R2609" t="str">
        <f t="shared" si="122"/>
        <v/>
      </c>
    </row>
    <row r="2610" spans="1:18" x14ac:dyDescent="0.25">
      <c r="A2610" s="1" t="s">
        <v>7945</v>
      </c>
      <c r="B2610" s="1" t="s">
        <v>7946</v>
      </c>
      <c r="C2610" s="1" t="s">
        <v>7947</v>
      </c>
      <c r="D2610" s="1" t="s">
        <v>257</v>
      </c>
      <c r="E2610" s="4">
        <v>45049</v>
      </c>
      <c r="F2610" s="8">
        <v>0.55625000000000002</v>
      </c>
      <c r="G2610" s="4">
        <v>45051</v>
      </c>
      <c r="H2610" s="1" t="s">
        <v>2214</v>
      </c>
      <c r="I2610" s="1" t="s">
        <v>120</v>
      </c>
      <c r="J2610" s="5">
        <v>3</v>
      </c>
      <c r="K2610" s="5" t="str">
        <f>VLOOKUP(J2610,'Svátky 2023'!A$18:B$20,2,0)</f>
        <v>jiné</v>
      </c>
      <c r="L2610" s="1" t="s">
        <v>30</v>
      </c>
      <c r="M2610" s="1" t="s">
        <v>31</v>
      </c>
      <c r="N2610" s="1" t="s">
        <v>23</v>
      </c>
      <c r="O2610">
        <f t="shared" si="120"/>
        <v>3</v>
      </c>
      <c r="P2610" t="str">
        <f t="shared" si="121"/>
        <v>NE</v>
      </c>
      <c r="Q2610" s="4" t="str">
        <f>IFERROR(VLOOKUP(E2610,'Svátky 2023'!B$2:B$14,1,0),"")</f>
        <v/>
      </c>
      <c r="R2610" t="str">
        <f t="shared" si="122"/>
        <v/>
      </c>
    </row>
    <row r="2611" spans="1:18" x14ac:dyDescent="0.25">
      <c r="A2611" s="1" t="s">
        <v>7948</v>
      </c>
      <c r="B2611" s="1" t="s">
        <v>7949</v>
      </c>
      <c r="C2611" s="1" t="s">
        <v>7950</v>
      </c>
      <c r="D2611" s="1" t="s">
        <v>257</v>
      </c>
      <c r="E2611" s="4">
        <v>45049</v>
      </c>
      <c r="F2611" s="8">
        <v>0.55972222222222223</v>
      </c>
      <c r="G2611" s="4">
        <v>45051</v>
      </c>
      <c r="H2611" s="1" t="s">
        <v>2280</v>
      </c>
      <c r="I2611" s="1" t="s">
        <v>120</v>
      </c>
      <c r="J2611" s="5">
        <v>3</v>
      </c>
      <c r="K2611" s="5" t="str">
        <f>VLOOKUP(J2611,'Svátky 2023'!A$18:B$20,2,0)</f>
        <v>jiné</v>
      </c>
      <c r="L2611" s="1" t="s">
        <v>30</v>
      </c>
      <c r="M2611" s="1" t="s">
        <v>31</v>
      </c>
      <c r="N2611" s="1" t="s">
        <v>23</v>
      </c>
      <c r="O2611">
        <f t="shared" si="120"/>
        <v>3</v>
      </c>
      <c r="P2611" t="str">
        <f t="shared" si="121"/>
        <v>NE</v>
      </c>
      <c r="Q2611" s="4" t="str">
        <f>IFERROR(VLOOKUP(E2611,'Svátky 2023'!B$2:B$14,1,0),"")</f>
        <v/>
      </c>
      <c r="R2611" t="str">
        <f t="shared" si="122"/>
        <v/>
      </c>
    </row>
    <row r="2612" spans="1:18" x14ac:dyDescent="0.25">
      <c r="A2612" s="1" t="s">
        <v>7951</v>
      </c>
      <c r="B2612" s="1" t="s">
        <v>7952</v>
      </c>
      <c r="C2612" s="1" t="s">
        <v>7953</v>
      </c>
      <c r="D2612" s="1" t="s">
        <v>48</v>
      </c>
      <c r="E2612" s="4">
        <v>45049</v>
      </c>
      <c r="F2612" s="8">
        <v>0.58333333333333337</v>
      </c>
      <c r="G2612" s="4">
        <v>45051</v>
      </c>
      <c r="H2612" s="1" t="s">
        <v>1467</v>
      </c>
      <c r="I2612" s="1" t="s">
        <v>145</v>
      </c>
      <c r="J2612" s="5">
        <v>3</v>
      </c>
      <c r="K2612" s="5" t="str">
        <f>VLOOKUP(J2612,'Svátky 2023'!A$18:B$20,2,0)</f>
        <v>jiné</v>
      </c>
      <c r="L2612" s="1" t="s">
        <v>30</v>
      </c>
      <c r="M2612" s="1" t="s">
        <v>31</v>
      </c>
      <c r="N2612" s="1" t="s">
        <v>23</v>
      </c>
      <c r="O2612">
        <f t="shared" si="120"/>
        <v>3</v>
      </c>
      <c r="P2612" t="str">
        <f t="shared" si="121"/>
        <v>NE</v>
      </c>
      <c r="Q2612" s="4" t="str">
        <f>IFERROR(VLOOKUP(E2612,'Svátky 2023'!B$2:B$14,1,0),"")</f>
        <v/>
      </c>
      <c r="R2612" t="str">
        <f t="shared" si="122"/>
        <v/>
      </c>
    </row>
    <row r="2613" spans="1:18" x14ac:dyDescent="0.25">
      <c r="A2613" s="1" t="s">
        <v>7954</v>
      </c>
      <c r="B2613" s="1" t="s">
        <v>7955</v>
      </c>
      <c r="C2613" s="1" t="s">
        <v>7956</v>
      </c>
      <c r="D2613" s="1" t="s">
        <v>35</v>
      </c>
      <c r="E2613" s="4">
        <v>45049</v>
      </c>
      <c r="F2613" s="8">
        <v>0.58750000000000002</v>
      </c>
      <c r="G2613" s="4">
        <v>45051</v>
      </c>
      <c r="H2613" s="1" t="s">
        <v>2037</v>
      </c>
      <c r="I2613" s="1" t="s">
        <v>120</v>
      </c>
      <c r="J2613" s="5">
        <v>3</v>
      </c>
      <c r="K2613" s="5" t="str">
        <f>VLOOKUP(J2613,'Svátky 2023'!A$18:B$20,2,0)</f>
        <v>jiné</v>
      </c>
      <c r="L2613" s="1" t="s">
        <v>30</v>
      </c>
      <c r="M2613" s="1" t="s">
        <v>31</v>
      </c>
      <c r="N2613" s="1" t="s">
        <v>23</v>
      </c>
      <c r="O2613">
        <f t="shared" si="120"/>
        <v>3</v>
      </c>
      <c r="P2613" t="str">
        <f t="shared" si="121"/>
        <v>NE</v>
      </c>
      <c r="Q2613" s="4" t="str">
        <f>IFERROR(VLOOKUP(E2613,'Svátky 2023'!B$2:B$14,1,0),"")</f>
        <v/>
      </c>
      <c r="R2613" t="str">
        <f t="shared" si="122"/>
        <v/>
      </c>
    </row>
    <row r="2614" spans="1:18" x14ac:dyDescent="0.25">
      <c r="A2614" s="1" t="s">
        <v>7957</v>
      </c>
      <c r="B2614" s="1" t="s">
        <v>7958</v>
      </c>
      <c r="C2614" s="1" t="s">
        <v>7959</v>
      </c>
      <c r="D2614" s="1" t="s">
        <v>48</v>
      </c>
      <c r="E2614" s="4">
        <v>45050</v>
      </c>
      <c r="F2614" s="8">
        <v>0.47430555555555554</v>
      </c>
      <c r="G2614" s="4">
        <v>45051</v>
      </c>
      <c r="H2614" s="1" t="s">
        <v>802</v>
      </c>
      <c r="I2614" s="1" t="s">
        <v>38</v>
      </c>
      <c r="J2614" s="5">
        <v>3</v>
      </c>
      <c r="K2614" s="5" t="str">
        <f>VLOOKUP(J2614,'Svátky 2023'!A$18:B$20,2,0)</f>
        <v>jiné</v>
      </c>
      <c r="L2614" s="1" t="s">
        <v>21</v>
      </c>
      <c r="M2614" s="1" t="s">
        <v>22</v>
      </c>
      <c r="N2614" s="1" t="s">
        <v>23</v>
      </c>
      <c r="O2614">
        <f t="shared" si="120"/>
        <v>4</v>
      </c>
      <c r="P2614" t="str">
        <f t="shared" si="121"/>
        <v>NE</v>
      </c>
      <c r="Q2614" s="4" t="str">
        <f>IFERROR(VLOOKUP(E2614,'Svátky 2023'!B$2:B$14,1,0),"")</f>
        <v/>
      </c>
      <c r="R2614" t="str">
        <f t="shared" si="122"/>
        <v/>
      </c>
    </row>
    <row r="2615" spans="1:18" x14ac:dyDescent="0.25">
      <c r="A2615" s="1" t="s">
        <v>7960</v>
      </c>
      <c r="B2615" s="1" t="s">
        <v>7961</v>
      </c>
      <c r="C2615" s="1" t="s">
        <v>7962</v>
      </c>
      <c r="D2615" s="1" t="s">
        <v>48</v>
      </c>
      <c r="E2615" s="4">
        <v>45050</v>
      </c>
      <c r="F2615" s="8">
        <v>0.48749999999999999</v>
      </c>
      <c r="G2615" s="4">
        <v>45051</v>
      </c>
      <c r="H2615" s="1" t="s">
        <v>1838</v>
      </c>
      <c r="I2615" s="1" t="s">
        <v>44</v>
      </c>
      <c r="J2615" s="5">
        <v>3</v>
      </c>
      <c r="K2615" s="5" t="str">
        <f>VLOOKUP(J2615,'Svátky 2023'!A$18:B$20,2,0)</f>
        <v>jiné</v>
      </c>
      <c r="L2615" s="1" t="s">
        <v>30</v>
      </c>
      <c r="M2615" s="1" t="s">
        <v>31</v>
      </c>
      <c r="N2615" s="1" t="s">
        <v>23</v>
      </c>
      <c r="O2615">
        <f t="shared" si="120"/>
        <v>4</v>
      </c>
      <c r="P2615" t="str">
        <f t="shared" si="121"/>
        <v>NE</v>
      </c>
      <c r="Q2615" s="4" t="str">
        <f>IFERROR(VLOOKUP(E2615,'Svátky 2023'!B$2:B$14,1,0),"")</f>
        <v/>
      </c>
      <c r="R2615" t="str">
        <f t="shared" si="122"/>
        <v/>
      </c>
    </row>
    <row r="2616" spans="1:18" x14ac:dyDescent="0.25">
      <c r="A2616" s="1" t="s">
        <v>7963</v>
      </c>
      <c r="B2616" s="1" t="s">
        <v>997</v>
      </c>
      <c r="C2616" s="1" t="s">
        <v>998</v>
      </c>
      <c r="D2616" s="1" t="s">
        <v>257</v>
      </c>
      <c r="E2616" s="4">
        <v>45042</v>
      </c>
      <c r="F2616" s="8">
        <v>0.50763888888888886</v>
      </c>
      <c r="G2616" s="4">
        <v>45052</v>
      </c>
      <c r="H2616" s="1" t="s">
        <v>1416</v>
      </c>
      <c r="I2616" s="1" t="s">
        <v>151</v>
      </c>
      <c r="J2616" s="5">
        <v>2</v>
      </c>
      <c r="K2616" s="5" t="str">
        <f>VLOOKUP(J2616,'Svátky 2023'!A$18:B$20,2,0)</f>
        <v>plánované</v>
      </c>
      <c r="L2616" s="1" t="s">
        <v>21</v>
      </c>
      <c r="M2616" s="1" t="s">
        <v>22</v>
      </c>
      <c r="N2616" s="1" t="s">
        <v>23</v>
      </c>
      <c r="O2616">
        <f t="shared" si="120"/>
        <v>3</v>
      </c>
      <c r="P2616" t="str">
        <f t="shared" si="121"/>
        <v>NE</v>
      </c>
      <c r="Q2616" s="4" t="str">
        <f>IFERROR(VLOOKUP(E2616,'Svátky 2023'!B$2:B$14,1,0),"")</f>
        <v/>
      </c>
      <c r="R2616" t="str">
        <f t="shared" si="122"/>
        <v/>
      </c>
    </row>
    <row r="2617" spans="1:18" x14ac:dyDescent="0.25">
      <c r="A2617" s="1" t="s">
        <v>7964</v>
      </c>
      <c r="B2617" s="1" t="s">
        <v>1001</v>
      </c>
      <c r="C2617" s="1" t="s">
        <v>1002</v>
      </c>
      <c r="D2617" s="1" t="s">
        <v>257</v>
      </c>
      <c r="E2617" s="4">
        <v>45042</v>
      </c>
      <c r="F2617" s="8">
        <v>0.52013888888888882</v>
      </c>
      <c r="G2617" s="4">
        <v>45052</v>
      </c>
      <c r="H2617" s="1" t="s">
        <v>559</v>
      </c>
      <c r="I2617" s="1" t="s">
        <v>145</v>
      </c>
      <c r="J2617" s="5">
        <v>3</v>
      </c>
      <c r="K2617" s="5" t="str">
        <f>VLOOKUP(J2617,'Svátky 2023'!A$18:B$20,2,0)</f>
        <v>jiné</v>
      </c>
      <c r="L2617" s="1" t="s">
        <v>30</v>
      </c>
      <c r="M2617" s="1" t="s">
        <v>31</v>
      </c>
      <c r="N2617" s="1" t="s">
        <v>23</v>
      </c>
      <c r="O2617">
        <f t="shared" si="120"/>
        <v>3</v>
      </c>
      <c r="P2617" t="str">
        <f t="shared" si="121"/>
        <v>NE</v>
      </c>
      <c r="Q2617" s="4" t="str">
        <f>IFERROR(VLOOKUP(E2617,'Svátky 2023'!B$2:B$14,1,0),"")</f>
        <v/>
      </c>
      <c r="R2617" t="str">
        <f t="shared" si="122"/>
        <v/>
      </c>
    </row>
    <row r="2618" spans="1:18" x14ac:dyDescent="0.25">
      <c r="A2618" s="1" t="s">
        <v>7965</v>
      </c>
      <c r="B2618" s="1" t="s">
        <v>7966</v>
      </c>
      <c r="C2618" s="1" t="s">
        <v>7967</v>
      </c>
      <c r="D2618" s="1" t="s">
        <v>35</v>
      </c>
      <c r="E2618" s="4">
        <v>45043</v>
      </c>
      <c r="F2618" s="8">
        <v>0.9159722222222223</v>
      </c>
      <c r="G2618" s="4">
        <v>45052</v>
      </c>
      <c r="H2618" s="1" t="s">
        <v>3129</v>
      </c>
      <c r="I2618" s="1" t="s">
        <v>258</v>
      </c>
      <c r="J2618" s="5">
        <v>3</v>
      </c>
      <c r="K2618" s="5" t="str">
        <f>VLOOKUP(J2618,'Svátky 2023'!A$18:B$20,2,0)</f>
        <v>jiné</v>
      </c>
      <c r="L2618" s="1" t="s">
        <v>20</v>
      </c>
      <c r="M2618" s="1" t="s">
        <v>22</v>
      </c>
      <c r="N2618" s="1" t="s">
        <v>23</v>
      </c>
      <c r="O2618">
        <f t="shared" si="120"/>
        <v>4</v>
      </c>
      <c r="P2618" t="str">
        <f t="shared" si="121"/>
        <v>ANO</v>
      </c>
      <c r="Q2618" s="4" t="str">
        <f>IFERROR(VLOOKUP(E2618,'Svátky 2023'!B$2:B$14,1,0),"")</f>
        <v/>
      </c>
      <c r="R2618" t="str">
        <f t="shared" si="122"/>
        <v>ANO</v>
      </c>
    </row>
    <row r="2619" spans="1:18" x14ac:dyDescent="0.25">
      <c r="A2619" s="1" t="s">
        <v>7968</v>
      </c>
      <c r="B2619" s="1" t="s">
        <v>7969</v>
      </c>
      <c r="C2619" s="1" t="s">
        <v>7970</v>
      </c>
      <c r="D2619" s="1" t="s">
        <v>35</v>
      </c>
      <c r="E2619" s="4">
        <v>45048</v>
      </c>
      <c r="F2619" s="8">
        <v>0.3354166666666667</v>
      </c>
      <c r="G2619" s="4">
        <v>45052</v>
      </c>
      <c r="H2619" s="1" t="s">
        <v>465</v>
      </c>
      <c r="I2619" s="1" t="s">
        <v>51</v>
      </c>
      <c r="J2619" s="5">
        <v>3</v>
      </c>
      <c r="K2619" s="5" t="str">
        <f>VLOOKUP(J2619,'Svátky 2023'!A$18:B$20,2,0)</f>
        <v>jiné</v>
      </c>
      <c r="L2619" s="1" t="s">
        <v>21</v>
      </c>
      <c r="M2619" s="1" t="s">
        <v>22</v>
      </c>
      <c r="N2619" s="1" t="s">
        <v>23</v>
      </c>
      <c r="O2619">
        <f t="shared" si="120"/>
        <v>2</v>
      </c>
      <c r="P2619" t="str">
        <f t="shared" si="121"/>
        <v>NE</v>
      </c>
      <c r="Q2619" s="4" t="str">
        <f>IFERROR(VLOOKUP(E2619,'Svátky 2023'!B$2:B$14,1,0),"")</f>
        <v/>
      </c>
      <c r="R2619" t="str">
        <f t="shared" si="122"/>
        <v/>
      </c>
    </row>
    <row r="2620" spans="1:18" x14ac:dyDescent="0.25">
      <c r="A2620" s="1" t="s">
        <v>7971</v>
      </c>
      <c r="B2620" s="1" t="s">
        <v>7972</v>
      </c>
      <c r="C2620" s="1" t="s">
        <v>7973</v>
      </c>
      <c r="D2620" s="1" t="s">
        <v>35</v>
      </c>
      <c r="E2620" s="4">
        <v>45048</v>
      </c>
      <c r="F2620" s="8">
        <v>0.64166666666666672</v>
      </c>
      <c r="G2620" s="4">
        <v>45052</v>
      </c>
      <c r="H2620" s="1" t="s">
        <v>1726</v>
      </c>
      <c r="I2620" s="1" t="s">
        <v>19</v>
      </c>
      <c r="J2620" s="5">
        <v>3</v>
      </c>
      <c r="K2620" s="5" t="str">
        <f>VLOOKUP(J2620,'Svátky 2023'!A$18:B$20,2,0)</f>
        <v>jiné</v>
      </c>
      <c r="L2620" s="1" t="s">
        <v>21</v>
      </c>
      <c r="M2620" s="1" t="s">
        <v>20</v>
      </c>
      <c r="N2620" s="1" t="s">
        <v>23</v>
      </c>
      <c r="O2620">
        <f t="shared" si="120"/>
        <v>2</v>
      </c>
      <c r="P2620" t="str">
        <f t="shared" si="121"/>
        <v>ANO</v>
      </c>
      <c r="Q2620" s="4" t="str">
        <f>IFERROR(VLOOKUP(E2620,'Svátky 2023'!B$2:B$14,1,0),"")</f>
        <v/>
      </c>
      <c r="R2620" t="str">
        <f t="shared" si="122"/>
        <v>ANO</v>
      </c>
    </row>
    <row r="2621" spans="1:18" x14ac:dyDescent="0.25">
      <c r="A2621" s="1" t="s">
        <v>7974</v>
      </c>
      <c r="B2621" s="1" t="s">
        <v>7975</v>
      </c>
      <c r="C2621" s="1" t="s">
        <v>7976</v>
      </c>
      <c r="D2621" s="1" t="s">
        <v>16</v>
      </c>
      <c r="E2621" s="4">
        <v>45049</v>
      </c>
      <c r="F2621" s="8">
        <v>0.42430555555555555</v>
      </c>
      <c r="G2621" s="4">
        <v>45052</v>
      </c>
      <c r="H2621" s="1" t="s">
        <v>2452</v>
      </c>
      <c r="I2621" s="1" t="s">
        <v>151</v>
      </c>
      <c r="J2621" s="5">
        <v>2</v>
      </c>
      <c r="K2621" s="5" t="str">
        <f>VLOOKUP(J2621,'Svátky 2023'!A$18:B$20,2,0)</f>
        <v>plánované</v>
      </c>
      <c r="L2621" s="1" t="s">
        <v>21</v>
      </c>
      <c r="M2621" s="1" t="s">
        <v>22</v>
      </c>
      <c r="N2621" s="1" t="s">
        <v>23</v>
      </c>
      <c r="O2621">
        <f t="shared" si="120"/>
        <v>3</v>
      </c>
      <c r="P2621" t="str">
        <f t="shared" si="121"/>
        <v>NE</v>
      </c>
      <c r="Q2621" s="4" t="str">
        <f>IFERROR(VLOOKUP(E2621,'Svátky 2023'!B$2:B$14,1,0),"")</f>
        <v/>
      </c>
      <c r="R2621" t="str">
        <f t="shared" si="122"/>
        <v/>
      </c>
    </row>
    <row r="2622" spans="1:18" x14ac:dyDescent="0.25">
      <c r="A2622" s="1" t="s">
        <v>7977</v>
      </c>
      <c r="B2622" s="1" t="s">
        <v>7978</v>
      </c>
      <c r="C2622" s="1" t="s">
        <v>7979</v>
      </c>
      <c r="D2622" s="1" t="s">
        <v>64</v>
      </c>
      <c r="E2622" s="4">
        <v>45049</v>
      </c>
      <c r="F2622" s="8">
        <v>0.43958333333333338</v>
      </c>
      <c r="G2622" s="4">
        <v>45052</v>
      </c>
      <c r="H2622" s="1" t="s">
        <v>1140</v>
      </c>
      <c r="I2622" s="1" t="s">
        <v>151</v>
      </c>
      <c r="J2622" s="5">
        <v>2</v>
      </c>
      <c r="K2622" s="5" t="str">
        <f>VLOOKUP(J2622,'Svátky 2023'!A$18:B$20,2,0)</f>
        <v>plánované</v>
      </c>
      <c r="L2622" s="1" t="s">
        <v>21</v>
      </c>
      <c r="M2622" s="1" t="s">
        <v>22</v>
      </c>
      <c r="N2622" s="1" t="s">
        <v>23</v>
      </c>
      <c r="O2622">
        <f t="shared" si="120"/>
        <v>3</v>
      </c>
      <c r="P2622" t="str">
        <f t="shared" si="121"/>
        <v>NE</v>
      </c>
      <c r="Q2622" s="4" t="str">
        <f>IFERROR(VLOOKUP(E2622,'Svátky 2023'!B$2:B$14,1,0),"")</f>
        <v/>
      </c>
      <c r="R2622" t="str">
        <f t="shared" si="122"/>
        <v/>
      </c>
    </row>
    <row r="2623" spans="1:18" x14ac:dyDescent="0.25">
      <c r="A2623" s="1" t="s">
        <v>7980</v>
      </c>
      <c r="B2623" s="1" t="s">
        <v>7981</v>
      </c>
      <c r="C2623" s="1" t="s">
        <v>7982</v>
      </c>
      <c r="D2623" s="1" t="s">
        <v>35</v>
      </c>
      <c r="E2623" s="4">
        <v>45050</v>
      </c>
      <c r="F2623" s="8">
        <v>0.40972222222222227</v>
      </c>
      <c r="G2623" s="4">
        <v>45052</v>
      </c>
      <c r="H2623" s="1" t="s">
        <v>381</v>
      </c>
      <c r="I2623" s="1" t="s">
        <v>151</v>
      </c>
      <c r="J2623" s="5">
        <v>3</v>
      </c>
      <c r="K2623" s="5" t="str">
        <f>VLOOKUP(J2623,'Svátky 2023'!A$18:B$20,2,0)</f>
        <v>jiné</v>
      </c>
      <c r="L2623" s="1" t="s">
        <v>21</v>
      </c>
      <c r="M2623" s="1" t="s">
        <v>22</v>
      </c>
      <c r="N2623" s="1" t="s">
        <v>23</v>
      </c>
      <c r="O2623">
        <f t="shared" si="120"/>
        <v>4</v>
      </c>
      <c r="P2623" t="str">
        <f t="shared" si="121"/>
        <v>NE</v>
      </c>
      <c r="Q2623" s="4" t="str">
        <f>IFERROR(VLOOKUP(E2623,'Svátky 2023'!B$2:B$14,1,0),"")</f>
        <v/>
      </c>
      <c r="R2623" t="str">
        <f t="shared" si="122"/>
        <v/>
      </c>
    </row>
    <row r="2624" spans="1:18" x14ac:dyDescent="0.25">
      <c r="A2624" s="1" t="s">
        <v>7983</v>
      </c>
      <c r="B2624" s="1" t="s">
        <v>7984</v>
      </c>
      <c r="C2624" s="1" t="s">
        <v>7985</v>
      </c>
      <c r="D2624" s="1" t="s">
        <v>35</v>
      </c>
      <c r="E2624" s="4">
        <v>45050</v>
      </c>
      <c r="F2624" s="8">
        <v>0.41736111111111113</v>
      </c>
      <c r="G2624" s="4">
        <v>45052</v>
      </c>
      <c r="H2624" s="1" t="s">
        <v>479</v>
      </c>
      <c r="I2624" s="1" t="s">
        <v>151</v>
      </c>
      <c r="J2624" s="5">
        <v>2</v>
      </c>
      <c r="K2624" s="5" t="str">
        <f>VLOOKUP(J2624,'Svátky 2023'!A$18:B$20,2,0)</f>
        <v>plánované</v>
      </c>
      <c r="L2624" s="1" t="s">
        <v>21</v>
      </c>
      <c r="M2624" s="1" t="s">
        <v>22</v>
      </c>
      <c r="N2624" s="1" t="s">
        <v>23</v>
      </c>
      <c r="O2624">
        <f t="shared" si="120"/>
        <v>4</v>
      </c>
      <c r="P2624" t="str">
        <f t="shared" si="121"/>
        <v>NE</v>
      </c>
      <c r="Q2624" s="4" t="str">
        <f>IFERROR(VLOOKUP(E2624,'Svátky 2023'!B$2:B$14,1,0),"")</f>
        <v/>
      </c>
      <c r="R2624" t="str">
        <f t="shared" si="122"/>
        <v/>
      </c>
    </row>
    <row r="2625" spans="1:18" x14ac:dyDescent="0.25">
      <c r="A2625" s="1" t="s">
        <v>7986</v>
      </c>
      <c r="B2625" s="1" t="s">
        <v>7987</v>
      </c>
      <c r="C2625" s="1" t="s">
        <v>7988</v>
      </c>
      <c r="D2625" s="1" t="s">
        <v>48</v>
      </c>
      <c r="E2625" s="4">
        <v>45050</v>
      </c>
      <c r="F2625" s="8">
        <v>0.44166666666666665</v>
      </c>
      <c r="G2625" s="4">
        <v>45052</v>
      </c>
      <c r="H2625" s="1" t="s">
        <v>233</v>
      </c>
      <c r="I2625" s="1" t="s">
        <v>151</v>
      </c>
      <c r="J2625" s="5">
        <v>2</v>
      </c>
      <c r="K2625" s="5" t="str">
        <f>VLOOKUP(J2625,'Svátky 2023'!A$18:B$20,2,0)</f>
        <v>plánované</v>
      </c>
      <c r="L2625" s="1" t="s">
        <v>21</v>
      </c>
      <c r="M2625" s="1" t="s">
        <v>22</v>
      </c>
      <c r="N2625" s="1" t="s">
        <v>23</v>
      </c>
      <c r="O2625">
        <f t="shared" si="120"/>
        <v>4</v>
      </c>
      <c r="P2625" t="str">
        <f t="shared" si="121"/>
        <v>NE</v>
      </c>
      <c r="Q2625" s="4" t="str">
        <f>IFERROR(VLOOKUP(E2625,'Svátky 2023'!B$2:B$14,1,0),"")</f>
        <v/>
      </c>
      <c r="R2625" t="str">
        <f t="shared" si="122"/>
        <v/>
      </c>
    </row>
    <row r="2626" spans="1:18" x14ac:dyDescent="0.25">
      <c r="A2626" s="1" t="s">
        <v>7989</v>
      </c>
      <c r="B2626" s="1" t="s">
        <v>7990</v>
      </c>
      <c r="C2626" s="1" t="s">
        <v>7991</v>
      </c>
      <c r="D2626" s="1" t="s">
        <v>48</v>
      </c>
      <c r="E2626" s="4">
        <v>45050</v>
      </c>
      <c r="F2626" s="8">
        <v>0.45555555555555555</v>
      </c>
      <c r="G2626" s="4">
        <v>45052</v>
      </c>
      <c r="H2626" s="1" t="s">
        <v>1085</v>
      </c>
      <c r="I2626" s="1" t="s">
        <v>151</v>
      </c>
      <c r="J2626" s="5">
        <v>2</v>
      </c>
      <c r="K2626" s="5" t="str">
        <f>VLOOKUP(J2626,'Svátky 2023'!A$18:B$20,2,0)</f>
        <v>plánované</v>
      </c>
      <c r="L2626" s="1" t="s">
        <v>21</v>
      </c>
      <c r="M2626" s="1" t="s">
        <v>22</v>
      </c>
      <c r="N2626" s="1" t="s">
        <v>23</v>
      </c>
      <c r="O2626">
        <f t="shared" si="120"/>
        <v>4</v>
      </c>
      <c r="P2626" t="str">
        <f t="shared" si="121"/>
        <v>NE</v>
      </c>
      <c r="Q2626" s="4" t="str">
        <f>IFERROR(VLOOKUP(E2626,'Svátky 2023'!B$2:B$14,1,0),"")</f>
        <v/>
      </c>
      <c r="R2626" t="str">
        <f t="shared" si="122"/>
        <v/>
      </c>
    </row>
    <row r="2627" spans="1:18" x14ac:dyDescent="0.25">
      <c r="A2627" s="1" t="s">
        <v>7992</v>
      </c>
      <c r="B2627" s="1" t="s">
        <v>7993</v>
      </c>
      <c r="C2627" s="1" t="s">
        <v>7994</v>
      </c>
      <c r="D2627" s="1" t="s">
        <v>35</v>
      </c>
      <c r="E2627" s="4">
        <v>45050</v>
      </c>
      <c r="F2627" s="8">
        <v>0.47500000000000003</v>
      </c>
      <c r="G2627" s="4">
        <v>45052</v>
      </c>
      <c r="H2627" s="1" t="s">
        <v>343</v>
      </c>
      <c r="I2627" s="1" t="s">
        <v>151</v>
      </c>
      <c r="J2627" s="5">
        <v>2</v>
      </c>
      <c r="K2627" s="5" t="str">
        <f>VLOOKUP(J2627,'Svátky 2023'!A$18:B$20,2,0)</f>
        <v>plánované</v>
      </c>
      <c r="L2627" s="1" t="s">
        <v>21</v>
      </c>
      <c r="M2627" s="1" t="s">
        <v>22</v>
      </c>
      <c r="N2627" s="1" t="s">
        <v>23</v>
      </c>
      <c r="O2627">
        <f t="shared" ref="O2627:O2690" si="123">WEEKDAY(E2627,2)</f>
        <v>4</v>
      </c>
      <c r="P2627" t="str">
        <f t="shared" ref="P2627:P2690" si="124">IF(F2627&gt;V$1,"ANO",IF(F2627&lt;X$1,"ANO","NE"))</f>
        <v>NE</v>
      </c>
      <c r="Q2627" s="4" t="str">
        <f>IFERROR(VLOOKUP(E2627,'Svátky 2023'!B$2:B$14,1,0),"")</f>
        <v/>
      </c>
      <c r="R2627" t="str">
        <f t="shared" ref="R2627:R2690" si="125">IF(OR(O2627&gt;5,P2627="ANO",Q2627&lt;&gt;""),"ANO","")</f>
        <v/>
      </c>
    </row>
    <row r="2628" spans="1:18" x14ac:dyDescent="0.25">
      <c r="A2628" s="1" t="s">
        <v>7995</v>
      </c>
      <c r="B2628" s="1" t="s">
        <v>7996</v>
      </c>
      <c r="C2628" s="1" t="s">
        <v>7997</v>
      </c>
      <c r="D2628" s="1" t="s">
        <v>35</v>
      </c>
      <c r="E2628" s="4">
        <v>45050</v>
      </c>
      <c r="F2628" s="8">
        <v>0.4861111111111111</v>
      </c>
      <c r="G2628" s="4">
        <v>45052</v>
      </c>
      <c r="H2628" s="1" t="s">
        <v>237</v>
      </c>
      <c r="I2628" s="1" t="s">
        <v>151</v>
      </c>
      <c r="J2628" s="5">
        <v>2</v>
      </c>
      <c r="K2628" s="5" t="str">
        <f>VLOOKUP(J2628,'Svátky 2023'!A$18:B$20,2,0)</f>
        <v>plánované</v>
      </c>
      <c r="L2628" s="1" t="s">
        <v>21</v>
      </c>
      <c r="M2628" s="1" t="s">
        <v>22</v>
      </c>
      <c r="N2628" s="1" t="s">
        <v>23</v>
      </c>
      <c r="O2628">
        <f t="shared" si="123"/>
        <v>4</v>
      </c>
      <c r="P2628" t="str">
        <f t="shared" si="124"/>
        <v>NE</v>
      </c>
      <c r="Q2628" s="4" t="str">
        <f>IFERROR(VLOOKUP(E2628,'Svátky 2023'!B$2:B$14,1,0),"")</f>
        <v/>
      </c>
      <c r="R2628" t="str">
        <f t="shared" si="125"/>
        <v/>
      </c>
    </row>
    <row r="2629" spans="1:18" x14ac:dyDescent="0.25">
      <c r="A2629" s="1" t="s">
        <v>7998</v>
      </c>
      <c r="B2629" s="1" t="s">
        <v>7999</v>
      </c>
      <c r="C2629" s="1" t="s">
        <v>8000</v>
      </c>
      <c r="D2629" s="1" t="s">
        <v>35</v>
      </c>
      <c r="E2629" s="4">
        <v>45050</v>
      </c>
      <c r="F2629" s="8">
        <v>0.50763888888888886</v>
      </c>
      <c r="G2629" s="4">
        <v>45052</v>
      </c>
      <c r="H2629" s="1" t="s">
        <v>233</v>
      </c>
      <c r="I2629" s="1" t="s">
        <v>145</v>
      </c>
      <c r="J2629" s="5">
        <v>3</v>
      </c>
      <c r="K2629" s="5" t="str">
        <f>VLOOKUP(J2629,'Svátky 2023'!A$18:B$20,2,0)</f>
        <v>jiné</v>
      </c>
      <c r="L2629" s="1" t="s">
        <v>30</v>
      </c>
      <c r="M2629" s="1" t="s">
        <v>31</v>
      </c>
      <c r="N2629" s="1" t="s">
        <v>23</v>
      </c>
      <c r="O2629">
        <f t="shared" si="123"/>
        <v>4</v>
      </c>
      <c r="P2629" t="str">
        <f t="shared" si="124"/>
        <v>NE</v>
      </c>
      <c r="Q2629" s="4" t="str">
        <f>IFERROR(VLOOKUP(E2629,'Svátky 2023'!B$2:B$14,1,0),"")</f>
        <v/>
      </c>
      <c r="R2629" t="str">
        <f t="shared" si="125"/>
        <v/>
      </c>
    </row>
    <row r="2630" spans="1:18" x14ac:dyDescent="0.25">
      <c r="A2630" s="1" t="s">
        <v>8001</v>
      </c>
      <c r="B2630" s="1" t="s">
        <v>8002</v>
      </c>
      <c r="C2630" s="1" t="s">
        <v>8003</v>
      </c>
      <c r="D2630" s="1" t="s">
        <v>35</v>
      </c>
      <c r="E2630" s="4">
        <v>45050</v>
      </c>
      <c r="F2630" s="8">
        <v>0.51250000000000007</v>
      </c>
      <c r="G2630" s="4">
        <v>45052</v>
      </c>
      <c r="H2630" s="1" t="s">
        <v>1096</v>
      </c>
      <c r="I2630" s="1" t="s">
        <v>145</v>
      </c>
      <c r="J2630" s="5">
        <v>3</v>
      </c>
      <c r="K2630" s="5" t="str">
        <f>VLOOKUP(J2630,'Svátky 2023'!A$18:B$20,2,0)</f>
        <v>jiné</v>
      </c>
      <c r="L2630" s="1" t="s">
        <v>30</v>
      </c>
      <c r="M2630" s="1" t="s">
        <v>31</v>
      </c>
      <c r="N2630" s="1" t="s">
        <v>23</v>
      </c>
      <c r="O2630">
        <f t="shared" si="123"/>
        <v>4</v>
      </c>
      <c r="P2630" t="str">
        <f t="shared" si="124"/>
        <v>NE</v>
      </c>
      <c r="Q2630" s="4" t="str">
        <f>IFERROR(VLOOKUP(E2630,'Svátky 2023'!B$2:B$14,1,0),"")</f>
        <v/>
      </c>
      <c r="R2630" t="str">
        <f t="shared" si="125"/>
        <v/>
      </c>
    </row>
    <row r="2631" spans="1:18" x14ac:dyDescent="0.25">
      <c r="A2631" s="1" t="s">
        <v>8004</v>
      </c>
      <c r="B2631" s="1" t="s">
        <v>8005</v>
      </c>
      <c r="C2631" s="1" t="s">
        <v>8006</v>
      </c>
      <c r="D2631" s="1" t="s">
        <v>35</v>
      </c>
      <c r="E2631" s="4">
        <v>45050</v>
      </c>
      <c r="F2631" s="8">
        <v>0.52916666666666667</v>
      </c>
      <c r="G2631" s="4">
        <v>45052</v>
      </c>
      <c r="H2631" s="1" t="s">
        <v>287</v>
      </c>
      <c r="I2631" s="1" t="s">
        <v>145</v>
      </c>
      <c r="J2631" s="5">
        <v>3</v>
      </c>
      <c r="K2631" s="5" t="str">
        <f>VLOOKUP(J2631,'Svátky 2023'!A$18:B$20,2,0)</f>
        <v>jiné</v>
      </c>
      <c r="L2631" s="1" t="s">
        <v>30</v>
      </c>
      <c r="M2631" s="1" t="s">
        <v>31</v>
      </c>
      <c r="N2631" s="1" t="s">
        <v>23</v>
      </c>
      <c r="O2631">
        <f t="shared" si="123"/>
        <v>4</v>
      </c>
      <c r="P2631" t="str">
        <f t="shared" si="124"/>
        <v>NE</v>
      </c>
      <c r="Q2631" s="4" t="str">
        <f>IFERROR(VLOOKUP(E2631,'Svátky 2023'!B$2:B$14,1,0),"")</f>
        <v/>
      </c>
      <c r="R2631" t="str">
        <f t="shared" si="125"/>
        <v/>
      </c>
    </row>
    <row r="2632" spans="1:18" x14ac:dyDescent="0.25">
      <c r="A2632" s="1" t="s">
        <v>8007</v>
      </c>
      <c r="B2632" s="1" t="s">
        <v>8008</v>
      </c>
      <c r="C2632" s="1" t="s">
        <v>8009</v>
      </c>
      <c r="D2632" s="1" t="s">
        <v>48</v>
      </c>
      <c r="E2632" s="4">
        <v>45050</v>
      </c>
      <c r="F2632" s="8">
        <v>0.53611111111111109</v>
      </c>
      <c r="G2632" s="4">
        <v>45052</v>
      </c>
      <c r="H2632" s="1" t="s">
        <v>237</v>
      </c>
      <c r="I2632" s="1" t="s">
        <v>145</v>
      </c>
      <c r="J2632" s="5">
        <v>3</v>
      </c>
      <c r="K2632" s="5" t="str">
        <f>VLOOKUP(J2632,'Svátky 2023'!A$18:B$20,2,0)</f>
        <v>jiné</v>
      </c>
      <c r="L2632" s="1" t="s">
        <v>30</v>
      </c>
      <c r="M2632" s="1" t="s">
        <v>31</v>
      </c>
      <c r="N2632" s="1" t="s">
        <v>23</v>
      </c>
      <c r="O2632">
        <f t="shared" si="123"/>
        <v>4</v>
      </c>
      <c r="P2632" t="str">
        <f t="shared" si="124"/>
        <v>NE</v>
      </c>
      <c r="Q2632" s="4" t="str">
        <f>IFERROR(VLOOKUP(E2632,'Svátky 2023'!B$2:B$14,1,0),"")</f>
        <v/>
      </c>
      <c r="R2632" t="str">
        <f t="shared" si="125"/>
        <v/>
      </c>
    </row>
    <row r="2633" spans="1:18" x14ac:dyDescent="0.25">
      <c r="A2633" s="1" t="s">
        <v>8010</v>
      </c>
      <c r="B2633" s="1" t="s">
        <v>8011</v>
      </c>
      <c r="C2633" s="1" t="s">
        <v>8012</v>
      </c>
      <c r="D2633" s="1" t="s">
        <v>35</v>
      </c>
      <c r="E2633" s="4">
        <v>45050</v>
      </c>
      <c r="F2633" s="8">
        <v>0.53819444444444442</v>
      </c>
      <c r="G2633" s="4">
        <v>45052</v>
      </c>
      <c r="H2633" s="1" t="s">
        <v>80</v>
      </c>
      <c r="I2633" s="1" t="s">
        <v>145</v>
      </c>
      <c r="J2633" s="5">
        <v>3</v>
      </c>
      <c r="K2633" s="5" t="str">
        <f>VLOOKUP(J2633,'Svátky 2023'!A$18:B$20,2,0)</f>
        <v>jiné</v>
      </c>
      <c r="L2633" s="1" t="s">
        <v>30</v>
      </c>
      <c r="M2633" s="1" t="s">
        <v>31</v>
      </c>
      <c r="N2633" s="1" t="s">
        <v>23</v>
      </c>
      <c r="O2633">
        <f t="shared" si="123"/>
        <v>4</v>
      </c>
      <c r="P2633" t="str">
        <f t="shared" si="124"/>
        <v>NE</v>
      </c>
      <c r="Q2633" s="4" t="str">
        <f>IFERROR(VLOOKUP(E2633,'Svátky 2023'!B$2:B$14,1,0),"")</f>
        <v/>
      </c>
      <c r="R2633" t="str">
        <f t="shared" si="125"/>
        <v/>
      </c>
    </row>
    <row r="2634" spans="1:18" x14ac:dyDescent="0.25">
      <c r="A2634" s="1" t="s">
        <v>8013</v>
      </c>
      <c r="B2634" s="1" t="s">
        <v>8014</v>
      </c>
      <c r="C2634" s="1" t="s">
        <v>8015</v>
      </c>
      <c r="D2634" s="1" t="s">
        <v>64</v>
      </c>
      <c r="E2634" s="4">
        <v>45050</v>
      </c>
      <c r="F2634" s="8">
        <v>0.78333333333333333</v>
      </c>
      <c r="G2634" s="4">
        <v>45052</v>
      </c>
      <c r="H2634" s="1" t="s">
        <v>1350</v>
      </c>
      <c r="I2634" s="1" t="s">
        <v>38</v>
      </c>
      <c r="J2634" s="5">
        <v>1</v>
      </c>
      <c r="K2634" s="5" t="str">
        <f>VLOOKUP(J2634,'Svátky 2023'!A$18:B$20,2,0)</f>
        <v>neodkladné</v>
      </c>
      <c r="L2634" s="1" t="s">
        <v>21</v>
      </c>
      <c r="M2634" s="1" t="s">
        <v>22</v>
      </c>
      <c r="N2634" s="1" t="s">
        <v>23</v>
      </c>
      <c r="O2634">
        <f t="shared" si="123"/>
        <v>4</v>
      </c>
      <c r="P2634" t="str">
        <f t="shared" si="124"/>
        <v>ANO</v>
      </c>
      <c r="Q2634" s="4" t="str">
        <f>IFERROR(VLOOKUP(E2634,'Svátky 2023'!B$2:B$14,1,0),"")</f>
        <v/>
      </c>
      <c r="R2634" t="str">
        <f t="shared" si="125"/>
        <v>ANO</v>
      </c>
    </row>
    <row r="2635" spans="1:18" x14ac:dyDescent="0.25">
      <c r="A2635" s="1" t="s">
        <v>8016</v>
      </c>
      <c r="B2635" s="1" t="s">
        <v>8017</v>
      </c>
      <c r="C2635" s="1" t="s">
        <v>8018</v>
      </c>
      <c r="D2635" s="1" t="s">
        <v>64</v>
      </c>
      <c r="E2635" s="4">
        <v>45050</v>
      </c>
      <c r="F2635" s="8">
        <v>0.89027777777777783</v>
      </c>
      <c r="G2635" s="4">
        <v>45052</v>
      </c>
      <c r="H2635" s="1" t="s">
        <v>2059</v>
      </c>
      <c r="I2635" s="1" t="s">
        <v>44</v>
      </c>
      <c r="J2635" s="5">
        <v>3</v>
      </c>
      <c r="K2635" s="5" t="str">
        <f>VLOOKUP(J2635,'Svátky 2023'!A$18:B$20,2,0)</f>
        <v>jiné</v>
      </c>
      <c r="L2635" s="1" t="s">
        <v>30</v>
      </c>
      <c r="M2635" s="1" t="s">
        <v>31</v>
      </c>
      <c r="N2635" s="1" t="s">
        <v>23</v>
      </c>
      <c r="O2635">
        <f t="shared" si="123"/>
        <v>4</v>
      </c>
      <c r="P2635" t="str">
        <f t="shared" si="124"/>
        <v>ANO</v>
      </c>
      <c r="Q2635" s="4" t="str">
        <f>IFERROR(VLOOKUP(E2635,'Svátky 2023'!B$2:B$14,1,0),"")</f>
        <v/>
      </c>
      <c r="R2635" t="str">
        <f t="shared" si="125"/>
        <v>ANO</v>
      </c>
    </row>
    <row r="2636" spans="1:18" x14ac:dyDescent="0.25">
      <c r="A2636" s="1" t="s">
        <v>8019</v>
      </c>
      <c r="B2636" s="1" t="s">
        <v>8020</v>
      </c>
      <c r="C2636" s="1" t="s">
        <v>8021</v>
      </c>
      <c r="D2636" s="1" t="s">
        <v>35</v>
      </c>
      <c r="E2636" s="4">
        <v>45051</v>
      </c>
      <c r="F2636" s="8">
        <v>0.55347222222222225</v>
      </c>
      <c r="G2636" s="4">
        <v>45052</v>
      </c>
      <c r="H2636" s="1" t="s">
        <v>1251</v>
      </c>
      <c r="I2636" s="1" t="s">
        <v>38</v>
      </c>
      <c r="J2636" s="5">
        <v>3</v>
      </c>
      <c r="K2636" s="5" t="str">
        <f>VLOOKUP(J2636,'Svátky 2023'!A$18:B$20,2,0)</f>
        <v>jiné</v>
      </c>
      <c r="L2636" s="1" t="s">
        <v>21</v>
      </c>
      <c r="M2636" s="1" t="s">
        <v>22</v>
      </c>
      <c r="N2636" s="1" t="s">
        <v>23</v>
      </c>
      <c r="O2636">
        <f t="shared" si="123"/>
        <v>5</v>
      </c>
      <c r="P2636" t="str">
        <f t="shared" si="124"/>
        <v>NE</v>
      </c>
      <c r="Q2636" s="4" t="str">
        <f>IFERROR(VLOOKUP(E2636,'Svátky 2023'!B$2:B$14,1,0),"")</f>
        <v/>
      </c>
      <c r="R2636" t="str">
        <f t="shared" si="125"/>
        <v/>
      </c>
    </row>
    <row r="2637" spans="1:18" x14ac:dyDescent="0.25">
      <c r="A2637" s="1" t="s">
        <v>8022</v>
      </c>
      <c r="B2637" s="1" t="s">
        <v>8023</v>
      </c>
      <c r="C2637" s="1" t="s">
        <v>8024</v>
      </c>
      <c r="D2637" s="1" t="s">
        <v>48</v>
      </c>
      <c r="E2637" s="4">
        <v>45051</v>
      </c>
      <c r="F2637" s="8">
        <v>0.64444444444444449</v>
      </c>
      <c r="G2637" s="4">
        <v>45052</v>
      </c>
      <c r="H2637" s="1" t="s">
        <v>2557</v>
      </c>
      <c r="I2637" s="1" t="s">
        <v>44</v>
      </c>
      <c r="J2637" s="5">
        <v>3</v>
      </c>
      <c r="K2637" s="5" t="str">
        <f>VLOOKUP(J2637,'Svátky 2023'!A$18:B$20,2,0)</f>
        <v>jiné</v>
      </c>
      <c r="L2637" s="1" t="s">
        <v>30</v>
      </c>
      <c r="M2637" s="1" t="s">
        <v>31</v>
      </c>
      <c r="N2637" s="1" t="s">
        <v>23</v>
      </c>
      <c r="O2637">
        <f t="shared" si="123"/>
        <v>5</v>
      </c>
      <c r="P2637" t="str">
        <f t="shared" si="124"/>
        <v>ANO</v>
      </c>
      <c r="Q2637" s="4" t="str">
        <f>IFERROR(VLOOKUP(E2637,'Svátky 2023'!B$2:B$14,1,0),"")</f>
        <v/>
      </c>
      <c r="R2637" t="str">
        <f t="shared" si="125"/>
        <v>ANO</v>
      </c>
    </row>
    <row r="2638" spans="1:18" x14ac:dyDescent="0.25">
      <c r="A2638" s="1" t="s">
        <v>8025</v>
      </c>
      <c r="B2638" s="1" t="s">
        <v>1302</v>
      </c>
      <c r="C2638" s="1" t="s">
        <v>1303</v>
      </c>
      <c r="D2638" s="1" t="s">
        <v>64</v>
      </c>
      <c r="E2638" s="4">
        <v>45047</v>
      </c>
      <c r="F2638" s="8">
        <v>0.73472222222222217</v>
      </c>
      <c r="G2638" s="4">
        <v>45053</v>
      </c>
      <c r="H2638" s="1" t="s">
        <v>565</v>
      </c>
      <c r="I2638" s="1" t="s">
        <v>258</v>
      </c>
      <c r="J2638" s="5">
        <v>2</v>
      </c>
      <c r="K2638" s="5" t="str">
        <f>VLOOKUP(J2638,'Svátky 2023'!A$18:B$20,2,0)</f>
        <v>plánované</v>
      </c>
      <c r="L2638" s="1" t="s">
        <v>21</v>
      </c>
      <c r="M2638" s="1" t="s">
        <v>22</v>
      </c>
      <c r="N2638" s="1" t="s">
        <v>23</v>
      </c>
      <c r="O2638">
        <f t="shared" si="123"/>
        <v>1</v>
      </c>
      <c r="P2638" t="str">
        <f t="shared" si="124"/>
        <v>ANO</v>
      </c>
      <c r="Q2638" s="4" t="str">
        <f>IFERROR(VLOOKUP(E2638,'Svátky 2023'!B$2:B$14,1,0),"")</f>
        <v/>
      </c>
      <c r="R2638" t="str">
        <f t="shared" si="125"/>
        <v>ANO</v>
      </c>
    </row>
    <row r="2639" spans="1:18" x14ac:dyDescent="0.25">
      <c r="A2639" s="1" t="s">
        <v>8026</v>
      </c>
      <c r="B2639" s="1" t="s">
        <v>1307</v>
      </c>
      <c r="C2639" s="1" t="s">
        <v>1308</v>
      </c>
      <c r="D2639" s="1" t="s">
        <v>64</v>
      </c>
      <c r="E2639" s="4">
        <v>45047</v>
      </c>
      <c r="F2639" s="8">
        <v>0.74652777777777779</v>
      </c>
      <c r="G2639" s="4">
        <v>45053</v>
      </c>
      <c r="H2639" s="1" t="s">
        <v>979</v>
      </c>
      <c r="I2639" s="1" t="s">
        <v>264</v>
      </c>
      <c r="J2639" s="5">
        <v>3</v>
      </c>
      <c r="K2639" s="5" t="str">
        <f>VLOOKUP(J2639,'Svátky 2023'!A$18:B$20,2,0)</f>
        <v>jiné</v>
      </c>
      <c r="L2639" s="1" t="s">
        <v>30</v>
      </c>
      <c r="M2639" s="1" t="s">
        <v>31</v>
      </c>
      <c r="N2639" s="1" t="s">
        <v>23</v>
      </c>
      <c r="O2639">
        <f t="shared" si="123"/>
        <v>1</v>
      </c>
      <c r="P2639" t="str">
        <f t="shared" si="124"/>
        <v>ANO</v>
      </c>
      <c r="Q2639" s="4" t="str">
        <f>IFERROR(VLOOKUP(E2639,'Svátky 2023'!B$2:B$14,1,0),"")</f>
        <v/>
      </c>
      <c r="R2639" t="str">
        <f t="shared" si="125"/>
        <v>ANO</v>
      </c>
    </row>
    <row r="2640" spans="1:18" x14ac:dyDescent="0.25">
      <c r="A2640" s="1" t="s">
        <v>8027</v>
      </c>
      <c r="B2640" s="1" t="s">
        <v>3649</v>
      </c>
      <c r="C2640" s="1" t="s">
        <v>3650</v>
      </c>
      <c r="D2640" s="1" t="s">
        <v>257</v>
      </c>
      <c r="E2640" s="4">
        <v>45048</v>
      </c>
      <c r="F2640" s="8">
        <v>0.43611111111111112</v>
      </c>
      <c r="G2640" s="4">
        <v>45053</v>
      </c>
      <c r="H2640" s="1" t="s">
        <v>344</v>
      </c>
      <c r="I2640" s="1" t="s">
        <v>258</v>
      </c>
      <c r="J2640" s="5">
        <v>2</v>
      </c>
      <c r="K2640" s="5" t="str">
        <f>VLOOKUP(J2640,'Svátky 2023'!A$18:B$20,2,0)</f>
        <v>plánované</v>
      </c>
      <c r="L2640" s="1" t="s">
        <v>21</v>
      </c>
      <c r="M2640" s="1" t="s">
        <v>22</v>
      </c>
      <c r="N2640" s="1" t="s">
        <v>23</v>
      </c>
      <c r="O2640">
        <f t="shared" si="123"/>
        <v>2</v>
      </c>
      <c r="P2640" t="str">
        <f t="shared" si="124"/>
        <v>NE</v>
      </c>
      <c r="Q2640" s="4" t="str">
        <f>IFERROR(VLOOKUP(E2640,'Svátky 2023'!B$2:B$14,1,0),"")</f>
        <v/>
      </c>
      <c r="R2640" t="str">
        <f t="shared" si="125"/>
        <v/>
      </c>
    </row>
    <row r="2641" spans="1:18" x14ac:dyDescent="0.25">
      <c r="A2641" s="1" t="s">
        <v>8028</v>
      </c>
      <c r="B2641" s="1" t="s">
        <v>3655</v>
      </c>
      <c r="C2641" s="1" t="s">
        <v>3656</v>
      </c>
      <c r="D2641" s="1" t="s">
        <v>257</v>
      </c>
      <c r="E2641" s="4">
        <v>45048</v>
      </c>
      <c r="F2641" s="8">
        <v>0.44166666666666665</v>
      </c>
      <c r="G2641" s="4">
        <v>45053</v>
      </c>
      <c r="H2641" s="1" t="s">
        <v>588</v>
      </c>
      <c r="I2641" s="1" t="s">
        <v>264</v>
      </c>
      <c r="J2641" s="5">
        <v>3</v>
      </c>
      <c r="K2641" s="5" t="str">
        <f>VLOOKUP(J2641,'Svátky 2023'!A$18:B$20,2,0)</f>
        <v>jiné</v>
      </c>
      <c r="L2641" s="1" t="s">
        <v>30</v>
      </c>
      <c r="M2641" s="1" t="s">
        <v>31</v>
      </c>
      <c r="N2641" s="1" t="s">
        <v>23</v>
      </c>
      <c r="O2641">
        <f t="shared" si="123"/>
        <v>2</v>
      </c>
      <c r="P2641" t="str">
        <f t="shared" si="124"/>
        <v>NE</v>
      </c>
      <c r="Q2641" s="4" t="str">
        <f>IFERROR(VLOOKUP(E2641,'Svátky 2023'!B$2:B$14,1,0),"")</f>
        <v/>
      </c>
      <c r="R2641" t="str">
        <f t="shared" si="125"/>
        <v/>
      </c>
    </row>
    <row r="2642" spans="1:18" x14ac:dyDescent="0.25">
      <c r="A2642" s="1" t="s">
        <v>8029</v>
      </c>
      <c r="B2642" s="1" t="s">
        <v>8030</v>
      </c>
      <c r="C2642" s="1" t="s">
        <v>8031</v>
      </c>
      <c r="D2642" s="1" t="s">
        <v>35</v>
      </c>
      <c r="E2642" s="4">
        <v>45050</v>
      </c>
      <c r="F2642" s="8">
        <v>0.46319444444444446</v>
      </c>
      <c r="G2642" s="4">
        <v>45053</v>
      </c>
      <c r="H2642" s="1" t="s">
        <v>645</v>
      </c>
      <c r="I2642" s="1" t="s">
        <v>151</v>
      </c>
      <c r="J2642" s="5">
        <v>2</v>
      </c>
      <c r="K2642" s="5" t="str">
        <f>VLOOKUP(J2642,'Svátky 2023'!A$18:B$20,2,0)</f>
        <v>plánované</v>
      </c>
      <c r="L2642" s="1" t="s">
        <v>21</v>
      </c>
      <c r="M2642" s="1" t="s">
        <v>22</v>
      </c>
      <c r="N2642" s="1" t="s">
        <v>23</v>
      </c>
      <c r="O2642">
        <f t="shared" si="123"/>
        <v>4</v>
      </c>
      <c r="P2642" t="str">
        <f t="shared" si="124"/>
        <v>NE</v>
      </c>
      <c r="Q2642" s="4" t="str">
        <f>IFERROR(VLOOKUP(E2642,'Svátky 2023'!B$2:B$14,1,0),"")</f>
        <v/>
      </c>
      <c r="R2642" t="str">
        <f t="shared" si="125"/>
        <v/>
      </c>
    </row>
    <row r="2643" spans="1:18" x14ac:dyDescent="0.25">
      <c r="A2643" s="1" t="s">
        <v>8032</v>
      </c>
      <c r="B2643" s="1" t="s">
        <v>3073</v>
      </c>
      <c r="C2643" s="1" t="s">
        <v>3074</v>
      </c>
      <c r="D2643" s="1" t="s">
        <v>35</v>
      </c>
      <c r="E2643" s="4">
        <v>45050</v>
      </c>
      <c r="F2643" s="8">
        <v>0.72152777777777777</v>
      </c>
      <c r="G2643" s="4">
        <v>45053</v>
      </c>
      <c r="H2643" s="1" t="s">
        <v>1508</v>
      </c>
      <c r="I2643" s="1" t="s">
        <v>38</v>
      </c>
      <c r="J2643" s="5">
        <v>1</v>
      </c>
      <c r="K2643" s="5" t="str">
        <f>VLOOKUP(J2643,'Svátky 2023'!A$18:B$20,2,0)</f>
        <v>neodkladné</v>
      </c>
      <c r="L2643" s="1" t="s">
        <v>20</v>
      </c>
      <c r="M2643" s="1" t="s">
        <v>22</v>
      </c>
      <c r="N2643" s="1" t="s">
        <v>23</v>
      </c>
      <c r="O2643">
        <f t="shared" si="123"/>
        <v>4</v>
      </c>
      <c r="P2643" t="str">
        <f t="shared" si="124"/>
        <v>ANO</v>
      </c>
      <c r="Q2643" s="4" t="str">
        <f>IFERROR(VLOOKUP(E2643,'Svátky 2023'!B$2:B$14,1,0),"")</f>
        <v/>
      </c>
      <c r="R2643" t="str">
        <f t="shared" si="125"/>
        <v>ANO</v>
      </c>
    </row>
    <row r="2644" spans="1:18" x14ac:dyDescent="0.25">
      <c r="A2644" s="1" t="s">
        <v>8033</v>
      </c>
      <c r="B2644" s="1" t="s">
        <v>5137</v>
      </c>
      <c r="C2644" s="1" t="s">
        <v>5138</v>
      </c>
      <c r="D2644" s="1" t="s">
        <v>100</v>
      </c>
      <c r="E2644" s="4">
        <v>45051</v>
      </c>
      <c r="F2644" s="8">
        <v>0.50416666666666665</v>
      </c>
      <c r="G2644" s="4">
        <v>45053</v>
      </c>
      <c r="H2644" s="1" t="s">
        <v>111</v>
      </c>
      <c r="I2644" s="1" t="s">
        <v>51</v>
      </c>
      <c r="J2644" s="5">
        <v>3</v>
      </c>
      <c r="K2644" s="5" t="str">
        <f>VLOOKUP(J2644,'Svátky 2023'!A$18:B$20,2,0)</f>
        <v>jiné</v>
      </c>
      <c r="L2644" s="1" t="s">
        <v>21</v>
      </c>
      <c r="M2644" s="1" t="s">
        <v>22</v>
      </c>
      <c r="N2644" s="1" t="s">
        <v>23</v>
      </c>
      <c r="O2644">
        <f t="shared" si="123"/>
        <v>5</v>
      </c>
      <c r="P2644" t="str">
        <f t="shared" si="124"/>
        <v>NE</v>
      </c>
      <c r="Q2644" s="4" t="str">
        <f>IFERROR(VLOOKUP(E2644,'Svátky 2023'!B$2:B$14,1,0),"")</f>
        <v/>
      </c>
      <c r="R2644" t="str">
        <f t="shared" si="125"/>
        <v/>
      </c>
    </row>
    <row r="2645" spans="1:18" x14ac:dyDescent="0.25">
      <c r="A2645" s="1" t="s">
        <v>8034</v>
      </c>
      <c r="B2645" s="1" t="s">
        <v>7701</v>
      </c>
      <c r="C2645" s="1" t="s">
        <v>7702</v>
      </c>
      <c r="D2645" s="1" t="s">
        <v>100</v>
      </c>
      <c r="E2645" s="4">
        <v>45051</v>
      </c>
      <c r="F2645" s="8">
        <v>0.51250000000000007</v>
      </c>
      <c r="G2645" s="4">
        <v>45053</v>
      </c>
      <c r="H2645" s="1" t="s">
        <v>802</v>
      </c>
      <c r="I2645" s="1" t="s">
        <v>120</v>
      </c>
      <c r="J2645" s="5">
        <v>3</v>
      </c>
      <c r="K2645" s="5" t="str">
        <f>VLOOKUP(J2645,'Svátky 2023'!A$18:B$20,2,0)</f>
        <v>jiné</v>
      </c>
      <c r="L2645" s="1" t="s">
        <v>30</v>
      </c>
      <c r="M2645" s="1" t="s">
        <v>31</v>
      </c>
      <c r="N2645" s="1" t="s">
        <v>23</v>
      </c>
      <c r="O2645">
        <f t="shared" si="123"/>
        <v>5</v>
      </c>
      <c r="P2645" t="str">
        <f t="shared" si="124"/>
        <v>NE</v>
      </c>
      <c r="Q2645" s="4" t="str">
        <f>IFERROR(VLOOKUP(E2645,'Svátky 2023'!B$2:B$14,1,0),"")</f>
        <v/>
      </c>
      <c r="R2645" t="str">
        <f t="shared" si="125"/>
        <v/>
      </c>
    </row>
    <row r="2646" spans="1:18" x14ac:dyDescent="0.25">
      <c r="A2646" s="1" t="s">
        <v>8035</v>
      </c>
      <c r="B2646" s="1" t="s">
        <v>8036</v>
      </c>
      <c r="C2646" s="1" t="s">
        <v>8037</v>
      </c>
      <c r="D2646" s="1" t="s">
        <v>16</v>
      </c>
      <c r="E2646" s="4">
        <v>45052</v>
      </c>
      <c r="F2646" s="8">
        <v>0.52152777777777781</v>
      </c>
      <c r="G2646" s="4">
        <v>45053</v>
      </c>
      <c r="H2646" s="1" t="s">
        <v>1162</v>
      </c>
      <c r="I2646" s="1" t="s">
        <v>151</v>
      </c>
      <c r="J2646" s="5">
        <v>3</v>
      </c>
      <c r="K2646" s="5" t="str">
        <f>VLOOKUP(J2646,'Svátky 2023'!A$18:B$20,2,0)</f>
        <v>jiné</v>
      </c>
      <c r="L2646" s="1" t="s">
        <v>21</v>
      </c>
      <c r="M2646" s="1" t="s">
        <v>22</v>
      </c>
      <c r="N2646" s="1" t="s">
        <v>23</v>
      </c>
      <c r="O2646">
        <f t="shared" si="123"/>
        <v>6</v>
      </c>
      <c r="P2646" t="str">
        <f t="shared" si="124"/>
        <v>NE</v>
      </c>
      <c r="Q2646" s="4" t="str">
        <f>IFERROR(VLOOKUP(E2646,'Svátky 2023'!B$2:B$14,1,0),"")</f>
        <v/>
      </c>
      <c r="R2646" t="str">
        <f t="shared" si="125"/>
        <v>ANO</v>
      </c>
    </row>
    <row r="2647" spans="1:18" x14ac:dyDescent="0.25">
      <c r="A2647" s="1" t="s">
        <v>8038</v>
      </c>
      <c r="B2647" s="1" t="s">
        <v>8039</v>
      </c>
      <c r="C2647" s="1" t="s">
        <v>8040</v>
      </c>
      <c r="D2647" s="1" t="s">
        <v>16</v>
      </c>
      <c r="E2647" s="4">
        <v>45052</v>
      </c>
      <c r="F2647" s="8">
        <v>0.52708333333333335</v>
      </c>
      <c r="G2647" s="4">
        <v>45053</v>
      </c>
      <c r="H2647" s="1" t="s">
        <v>606</v>
      </c>
      <c r="I2647" s="1" t="s">
        <v>145</v>
      </c>
      <c r="J2647" s="5">
        <v>3</v>
      </c>
      <c r="K2647" s="5" t="str">
        <f>VLOOKUP(J2647,'Svátky 2023'!A$18:B$20,2,0)</f>
        <v>jiné</v>
      </c>
      <c r="L2647" s="1" t="s">
        <v>30</v>
      </c>
      <c r="M2647" s="1" t="s">
        <v>31</v>
      </c>
      <c r="N2647" s="1" t="s">
        <v>23</v>
      </c>
      <c r="O2647">
        <f t="shared" si="123"/>
        <v>6</v>
      </c>
      <c r="P2647" t="str">
        <f t="shared" si="124"/>
        <v>NE</v>
      </c>
      <c r="Q2647" s="4" t="str">
        <f>IFERROR(VLOOKUP(E2647,'Svátky 2023'!B$2:B$14,1,0),"")</f>
        <v/>
      </c>
      <c r="R2647" t="str">
        <f t="shared" si="125"/>
        <v>ANO</v>
      </c>
    </row>
    <row r="2648" spans="1:18" x14ac:dyDescent="0.25">
      <c r="A2648" s="1" t="s">
        <v>8041</v>
      </c>
      <c r="B2648" s="1" t="s">
        <v>8042</v>
      </c>
      <c r="C2648" s="1" t="s">
        <v>8043</v>
      </c>
      <c r="D2648" s="1" t="s">
        <v>48</v>
      </c>
      <c r="E2648" s="4">
        <v>45052</v>
      </c>
      <c r="F2648" s="8">
        <v>0.56041666666666667</v>
      </c>
      <c r="G2648" s="4">
        <v>45053</v>
      </c>
      <c r="H2648" s="1" t="s">
        <v>297</v>
      </c>
      <c r="I2648" s="1" t="s">
        <v>51</v>
      </c>
      <c r="J2648" s="5">
        <v>3</v>
      </c>
      <c r="K2648" s="5" t="str">
        <f>VLOOKUP(J2648,'Svátky 2023'!A$18:B$20,2,0)</f>
        <v>jiné</v>
      </c>
      <c r="L2648" s="1" t="s">
        <v>21</v>
      </c>
      <c r="M2648" s="1" t="s">
        <v>22</v>
      </c>
      <c r="N2648" s="1" t="s">
        <v>23</v>
      </c>
      <c r="O2648">
        <f t="shared" si="123"/>
        <v>6</v>
      </c>
      <c r="P2648" t="str">
        <f t="shared" si="124"/>
        <v>NE</v>
      </c>
      <c r="Q2648" s="4" t="str">
        <f>IFERROR(VLOOKUP(E2648,'Svátky 2023'!B$2:B$14,1,0),"")</f>
        <v/>
      </c>
      <c r="R2648" t="str">
        <f t="shared" si="125"/>
        <v>ANO</v>
      </c>
    </row>
    <row r="2649" spans="1:18" x14ac:dyDescent="0.25">
      <c r="A2649" s="1" t="s">
        <v>8044</v>
      </c>
      <c r="B2649" s="1" t="s">
        <v>8045</v>
      </c>
      <c r="C2649" s="1" t="s">
        <v>8046</v>
      </c>
      <c r="D2649" s="1" t="s">
        <v>48</v>
      </c>
      <c r="E2649" s="4">
        <v>45052</v>
      </c>
      <c r="F2649" s="8">
        <v>0.56805555555555554</v>
      </c>
      <c r="G2649" s="4">
        <v>45053</v>
      </c>
      <c r="H2649" s="1" t="s">
        <v>1838</v>
      </c>
      <c r="I2649" s="1" t="s">
        <v>120</v>
      </c>
      <c r="J2649" s="5">
        <v>3</v>
      </c>
      <c r="K2649" s="5" t="str">
        <f>VLOOKUP(J2649,'Svátky 2023'!A$18:B$20,2,0)</f>
        <v>jiné</v>
      </c>
      <c r="L2649" s="1" t="s">
        <v>30</v>
      </c>
      <c r="M2649" s="1" t="s">
        <v>31</v>
      </c>
      <c r="N2649" s="1" t="s">
        <v>23</v>
      </c>
      <c r="O2649">
        <f t="shared" si="123"/>
        <v>6</v>
      </c>
      <c r="P2649" t="str">
        <f t="shared" si="124"/>
        <v>NE</v>
      </c>
      <c r="Q2649" s="4" t="str">
        <f>IFERROR(VLOOKUP(E2649,'Svátky 2023'!B$2:B$14,1,0),"")</f>
        <v/>
      </c>
      <c r="R2649" t="str">
        <f t="shared" si="125"/>
        <v>ANO</v>
      </c>
    </row>
    <row r="2650" spans="1:18" x14ac:dyDescent="0.25">
      <c r="A2650" s="1" t="s">
        <v>8047</v>
      </c>
      <c r="B2650" s="1" t="s">
        <v>8048</v>
      </c>
      <c r="C2650" s="1" t="s">
        <v>8049</v>
      </c>
      <c r="D2650" s="1" t="s">
        <v>64</v>
      </c>
      <c r="E2650" s="4">
        <v>45052</v>
      </c>
      <c r="F2650" s="8">
        <v>0.90694444444444444</v>
      </c>
      <c r="G2650" s="4">
        <v>45053</v>
      </c>
      <c r="H2650" s="1" t="s">
        <v>853</v>
      </c>
      <c r="I2650" s="1" t="s">
        <v>151</v>
      </c>
      <c r="J2650" s="5">
        <v>1</v>
      </c>
      <c r="K2650" s="5" t="str">
        <f>VLOOKUP(J2650,'Svátky 2023'!A$18:B$20,2,0)</f>
        <v>neodkladné</v>
      </c>
      <c r="L2650" s="1" t="s">
        <v>22</v>
      </c>
      <c r="M2650" s="1" t="s">
        <v>22</v>
      </c>
      <c r="N2650" s="1" t="s">
        <v>23</v>
      </c>
      <c r="O2650">
        <f t="shared" si="123"/>
        <v>6</v>
      </c>
      <c r="P2650" t="str">
        <f t="shared" si="124"/>
        <v>ANO</v>
      </c>
      <c r="Q2650" s="4" t="str">
        <f>IFERROR(VLOOKUP(E2650,'Svátky 2023'!B$2:B$14,1,0),"")</f>
        <v/>
      </c>
      <c r="R2650" t="str">
        <f t="shared" si="125"/>
        <v>ANO</v>
      </c>
    </row>
    <row r="2651" spans="1:18" x14ac:dyDescent="0.25">
      <c r="A2651" s="1" t="s">
        <v>8050</v>
      </c>
      <c r="B2651" s="1" t="s">
        <v>8051</v>
      </c>
      <c r="C2651" s="1" t="s">
        <v>8052</v>
      </c>
      <c r="D2651" s="1" t="s">
        <v>35</v>
      </c>
      <c r="E2651" s="4">
        <v>45053</v>
      </c>
      <c r="F2651" s="8">
        <v>3.4722222222222224E-2</v>
      </c>
      <c r="G2651" s="4">
        <v>45053</v>
      </c>
      <c r="H2651" s="1" t="s">
        <v>3605</v>
      </c>
      <c r="I2651" s="1" t="s">
        <v>51</v>
      </c>
      <c r="J2651" s="5">
        <v>1</v>
      </c>
      <c r="K2651" s="5" t="str">
        <f>VLOOKUP(J2651,'Svátky 2023'!A$18:B$20,2,0)</f>
        <v>neodkladné</v>
      </c>
      <c r="L2651" s="1" t="s">
        <v>21</v>
      </c>
      <c r="M2651" s="1" t="s">
        <v>22</v>
      </c>
      <c r="N2651" s="1" t="s">
        <v>23</v>
      </c>
      <c r="O2651">
        <f t="shared" si="123"/>
        <v>7</v>
      </c>
      <c r="P2651" t="str">
        <f t="shared" si="124"/>
        <v>ANO</v>
      </c>
      <c r="Q2651" s="4" t="str">
        <f>IFERROR(VLOOKUP(E2651,'Svátky 2023'!B$2:B$14,1,0),"")</f>
        <v/>
      </c>
      <c r="R2651" t="str">
        <f t="shared" si="125"/>
        <v>ANO</v>
      </c>
    </row>
    <row r="2652" spans="1:18" x14ac:dyDescent="0.25">
      <c r="A2652" s="1" t="s">
        <v>8053</v>
      </c>
      <c r="B2652" s="1" t="s">
        <v>8051</v>
      </c>
      <c r="C2652" s="1" t="s">
        <v>8054</v>
      </c>
      <c r="D2652" s="1" t="s">
        <v>35</v>
      </c>
      <c r="E2652" s="4">
        <v>45053</v>
      </c>
      <c r="F2652" s="8">
        <v>4.2361111111111106E-2</v>
      </c>
      <c r="G2652" s="4">
        <v>45053</v>
      </c>
      <c r="H2652" s="1" t="s">
        <v>1925</v>
      </c>
      <c r="I2652" s="1" t="s">
        <v>120</v>
      </c>
      <c r="J2652" s="5">
        <v>3</v>
      </c>
      <c r="K2652" s="5" t="str">
        <f>VLOOKUP(J2652,'Svátky 2023'!A$18:B$20,2,0)</f>
        <v>jiné</v>
      </c>
      <c r="L2652" s="1" t="s">
        <v>30</v>
      </c>
      <c r="M2652" s="1" t="s">
        <v>31</v>
      </c>
      <c r="N2652" s="1" t="s">
        <v>23</v>
      </c>
      <c r="O2652">
        <f t="shared" si="123"/>
        <v>7</v>
      </c>
      <c r="P2652" t="str">
        <f t="shared" si="124"/>
        <v>ANO</v>
      </c>
      <c r="Q2652" s="4" t="str">
        <f>IFERROR(VLOOKUP(E2652,'Svátky 2023'!B$2:B$14,1,0),"")</f>
        <v/>
      </c>
      <c r="R2652" t="str">
        <f t="shared" si="125"/>
        <v>ANO</v>
      </c>
    </row>
    <row r="2653" spans="1:18" x14ac:dyDescent="0.25">
      <c r="A2653" s="1" t="s">
        <v>8055</v>
      </c>
      <c r="B2653" s="1" t="s">
        <v>8056</v>
      </c>
      <c r="C2653" s="1" t="s">
        <v>8057</v>
      </c>
      <c r="D2653" s="1" t="s">
        <v>35</v>
      </c>
      <c r="E2653" s="4">
        <v>45046</v>
      </c>
      <c r="F2653" s="8">
        <v>0.43263888888888885</v>
      </c>
      <c r="G2653" s="4">
        <v>45054</v>
      </c>
      <c r="H2653" s="1" t="s">
        <v>1578</v>
      </c>
      <c r="I2653" s="1" t="s">
        <v>51</v>
      </c>
      <c r="J2653" s="5">
        <v>3</v>
      </c>
      <c r="K2653" s="5" t="str">
        <f>VLOOKUP(J2653,'Svátky 2023'!A$18:B$20,2,0)</f>
        <v>jiné</v>
      </c>
      <c r="L2653" s="1" t="s">
        <v>21</v>
      </c>
      <c r="M2653" s="1" t="s">
        <v>22</v>
      </c>
      <c r="N2653" s="1" t="s">
        <v>23</v>
      </c>
      <c r="O2653">
        <f t="shared" si="123"/>
        <v>7</v>
      </c>
      <c r="P2653" t="str">
        <f t="shared" si="124"/>
        <v>NE</v>
      </c>
      <c r="Q2653" s="4" t="str">
        <f>IFERROR(VLOOKUP(E2653,'Svátky 2023'!B$2:B$14,1,0),"")</f>
        <v/>
      </c>
      <c r="R2653" t="str">
        <f t="shared" si="125"/>
        <v>ANO</v>
      </c>
    </row>
    <row r="2654" spans="1:18" x14ac:dyDescent="0.25">
      <c r="A2654" s="1" t="s">
        <v>8058</v>
      </c>
      <c r="B2654" s="1" t="s">
        <v>8059</v>
      </c>
      <c r="C2654" s="1" t="s">
        <v>8060</v>
      </c>
      <c r="D2654" s="1" t="s">
        <v>35</v>
      </c>
      <c r="E2654" s="4">
        <v>45047</v>
      </c>
      <c r="F2654" s="8">
        <v>0.70347222222222217</v>
      </c>
      <c r="G2654" s="4">
        <v>45054</v>
      </c>
      <c r="H2654" s="1" t="s">
        <v>1726</v>
      </c>
      <c r="I2654" s="1" t="s">
        <v>151</v>
      </c>
      <c r="J2654" s="5">
        <v>3</v>
      </c>
      <c r="K2654" s="5" t="str">
        <f>VLOOKUP(J2654,'Svátky 2023'!A$18:B$20,2,0)</f>
        <v>jiné</v>
      </c>
      <c r="L2654" s="1" t="s">
        <v>21</v>
      </c>
      <c r="M2654" s="1" t="s">
        <v>22</v>
      </c>
      <c r="N2654" s="1" t="s">
        <v>23</v>
      </c>
      <c r="O2654">
        <f t="shared" si="123"/>
        <v>1</v>
      </c>
      <c r="P2654" t="str">
        <f t="shared" si="124"/>
        <v>ANO</v>
      </c>
      <c r="Q2654" s="4" t="str">
        <f>IFERROR(VLOOKUP(E2654,'Svátky 2023'!B$2:B$14,1,0),"")</f>
        <v/>
      </c>
      <c r="R2654" t="str">
        <f t="shared" si="125"/>
        <v>ANO</v>
      </c>
    </row>
    <row r="2655" spans="1:18" x14ac:dyDescent="0.25">
      <c r="A2655" s="1" t="s">
        <v>8061</v>
      </c>
      <c r="B2655" s="1" t="s">
        <v>8062</v>
      </c>
      <c r="C2655" s="1" t="s">
        <v>8063</v>
      </c>
      <c r="D2655" s="1" t="s">
        <v>35</v>
      </c>
      <c r="E2655" s="4">
        <v>45049</v>
      </c>
      <c r="F2655" s="8">
        <v>0.54097222222222219</v>
      </c>
      <c r="G2655" s="4">
        <v>45054</v>
      </c>
      <c r="H2655" s="1" t="s">
        <v>27</v>
      </c>
      <c r="I2655" s="1" t="s">
        <v>38</v>
      </c>
      <c r="J2655" s="5">
        <v>1</v>
      </c>
      <c r="K2655" s="5" t="str">
        <f>VLOOKUP(J2655,'Svátky 2023'!A$18:B$20,2,0)</f>
        <v>neodkladné</v>
      </c>
      <c r="L2655" s="1" t="s">
        <v>30</v>
      </c>
      <c r="M2655" s="1" t="s">
        <v>22</v>
      </c>
      <c r="N2655" s="1" t="s">
        <v>23</v>
      </c>
      <c r="O2655">
        <f t="shared" si="123"/>
        <v>3</v>
      </c>
      <c r="P2655" t="str">
        <f t="shared" si="124"/>
        <v>NE</v>
      </c>
      <c r="Q2655" s="4" t="str">
        <f>IFERROR(VLOOKUP(E2655,'Svátky 2023'!B$2:B$14,1,0),"")</f>
        <v/>
      </c>
      <c r="R2655" t="str">
        <f t="shared" si="125"/>
        <v/>
      </c>
    </row>
    <row r="2656" spans="1:18" x14ac:dyDescent="0.25">
      <c r="A2656" s="1" t="s">
        <v>8064</v>
      </c>
      <c r="B2656" s="1" t="s">
        <v>8065</v>
      </c>
      <c r="C2656" s="1" t="s">
        <v>8066</v>
      </c>
      <c r="D2656" s="1" t="s">
        <v>35</v>
      </c>
      <c r="E2656" s="4">
        <v>45049</v>
      </c>
      <c r="F2656" s="8">
        <v>0.56597222222222221</v>
      </c>
      <c r="G2656" s="4">
        <v>45054</v>
      </c>
      <c r="H2656" s="1" t="s">
        <v>70</v>
      </c>
      <c r="I2656" s="1" t="s">
        <v>120</v>
      </c>
      <c r="J2656" s="5">
        <v>3</v>
      </c>
      <c r="K2656" s="5" t="str">
        <f>VLOOKUP(J2656,'Svátky 2023'!A$18:B$20,2,0)</f>
        <v>jiné</v>
      </c>
      <c r="L2656" s="1" t="s">
        <v>30</v>
      </c>
      <c r="M2656" s="1" t="s">
        <v>31</v>
      </c>
      <c r="N2656" s="1" t="s">
        <v>23</v>
      </c>
      <c r="O2656">
        <f t="shared" si="123"/>
        <v>3</v>
      </c>
      <c r="P2656" t="str">
        <f t="shared" si="124"/>
        <v>NE</v>
      </c>
      <c r="Q2656" s="4" t="str">
        <f>IFERROR(VLOOKUP(E2656,'Svátky 2023'!B$2:B$14,1,0),"")</f>
        <v/>
      </c>
      <c r="R2656" t="str">
        <f t="shared" si="125"/>
        <v/>
      </c>
    </row>
    <row r="2657" spans="1:18" x14ac:dyDescent="0.25">
      <c r="A2657" s="1" t="s">
        <v>8067</v>
      </c>
      <c r="B2657" s="1" t="s">
        <v>8068</v>
      </c>
      <c r="C2657" s="1" t="s">
        <v>8069</v>
      </c>
      <c r="D2657" s="1" t="s">
        <v>35</v>
      </c>
      <c r="E2657" s="4">
        <v>45049</v>
      </c>
      <c r="F2657" s="8">
        <v>0.58958333333333335</v>
      </c>
      <c r="G2657" s="4">
        <v>45054</v>
      </c>
      <c r="H2657" s="1" t="s">
        <v>321</v>
      </c>
      <c r="I2657" s="1" t="s">
        <v>44</v>
      </c>
      <c r="J2657" s="5">
        <v>3</v>
      </c>
      <c r="K2657" s="5" t="str">
        <f>VLOOKUP(J2657,'Svátky 2023'!A$18:B$20,2,0)</f>
        <v>jiné</v>
      </c>
      <c r="L2657" s="1" t="s">
        <v>30</v>
      </c>
      <c r="M2657" s="1" t="s">
        <v>31</v>
      </c>
      <c r="N2657" s="1" t="s">
        <v>23</v>
      </c>
      <c r="O2657">
        <f t="shared" si="123"/>
        <v>3</v>
      </c>
      <c r="P2657" t="str">
        <f t="shared" si="124"/>
        <v>NE</v>
      </c>
      <c r="Q2657" s="4" t="str">
        <f>IFERROR(VLOOKUP(E2657,'Svátky 2023'!B$2:B$14,1,0),"")</f>
        <v/>
      </c>
      <c r="R2657" t="str">
        <f t="shared" si="125"/>
        <v/>
      </c>
    </row>
    <row r="2658" spans="1:18" x14ac:dyDescent="0.25">
      <c r="A2658" s="1" t="s">
        <v>8070</v>
      </c>
      <c r="B2658" s="1" t="s">
        <v>8071</v>
      </c>
      <c r="C2658" s="1" t="s">
        <v>8072</v>
      </c>
      <c r="D2658" s="1" t="s">
        <v>100</v>
      </c>
      <c r="E2658" s="4">
        <v>45053</v>
      </c>
      <c r="F2658" s="8">
        <v>0.47986111111111113</v>
      </c>
      <c r="G2658" s="4">
        <v>45054</v>
      </c>
      <c r="H2658" s="1" t="s">
        <v>316</v>
      </c>
      <c r="I2658" s="1" t="s">
        <v>51</v>
      </c>
      <c r="J2658" s="5">
        <v>1</v>
      </c>
      <c r="K2658" s="5" t="str">
        <f>VLOOKUP(J2658,'Svátky 2023'!A$18:B$20,2,0)</f>
        <v>neodkladné</v>
      </c>
      <c r="L2658" s="1" t="s">
        <v>20</v>
      </c>
      <c r="M2658" s="1" t="s">
        <v>20</v>
      </c>
      <c r="N2658" s="1" t="s">
        <v>23</v>
      </c>
      <c r="O2658">
        <f t="shared" si="123"/>
        <v>7</v>
      </c>
      <c r="P2658" t="str">
        <f t="shared" si="124"/>
        <v>NE</v>
      </c>
      <c r="Q2658" s="4" t="str">
        <f>IFERROR(VLOOKUP(E2658,'Svátky 2023'!B$2:B$14,1,0),"")</f>
        <v/>
      </c>
      <c r="R2658" t="str">
        <f t="shared" si="125"/>
        <v>ANO</v>
      </c>
    </row>
    <row r="2659" spans="1:18" x14ac:dyDescent="0.25">
      <c r="A2659" s="1" t="s">
        <v>8073</v>
      </c>
      <c r="B2659" s="1" t="s">
        <v>8074</v>
      </c>
      <c r="C2659" s="1" t="s">
        <v>8075</v>
      </c>
      <c r="D2659" s="1" t="s">
        <v>100</v>
      </c>
      <c r="E2659" s="4">
        <v>45053</v>
      </c>
      <c r="F2659" s="8">
        <v>0.52847222222222223</v>
      </c>
      <c r="G2659" s="4">
        <v>45054</v>
      </c>
      <c r="H2659" s="1" t="s">
        <v>527</v>
      </c>
      <c r="I2659" s="1" t="s">
        <v>120</v>
      </c>
      <c r="J2659" s="5">
        <v>3</v>
      </c>
      <c r="K2659" s="5" t="str">
        <f>VLOOKUP(J2659,'Svátky 2023'!A$18:B$20,2,0)</f>
        <v>jiné</v>
      </c>
      <c r="L2659" s="1" t="s">
        <v>30</v>
      </c>
      <c r="M2659" s="1" t="s">
        <v>31</v>
      </c>
      <c r="N2659" s="1" t="s">
        <v>23</v>
      </c>
      <c r="O2659">
        <f t="shared" si="123"/>
        <v>7</v>
      </c>
      <c r="P2659" t="str">
        <f t="shared" si="124"/>
        <v>NE</v>
      </c>
      <c r="Q2659" s="4" t="str">
        <f>IFERROR(VLOOKUP(E2659,'Svátky 2023'!B$2:B$14,1,0),"")</f>
        <v/>
      </c>
      <c r="R2659" t="str">
        <f t="shared" si="125"/>
        <v>ANO</v>
      </c>
    </row>
    <row r="2660" spans="1:18" x14ac:dyDescent="0.25">
      <c r="A2660" s="1" t="s">
        <v>8076</v>
      </c>
      <c r="B2660" s="1" t="s">
        <v>8077</v>
      </c>
      <c r="C2660" s="1" t="s">
        <v>8078</v>
      </c>
      <c r="D2660" s="1" t="s">
        <v>64</v>
      </c>
      <c r="E2660" s="4">
        <v>45028</v>
      </c>
      <c r="F2660" s="8">
        <v>0.48680555555555555</v>
      </c>
      <c r="G2660" s="4">
        <v>45055</v>
      </c>
      <c r="H2660" s="1" t="s">
        <v>2592</v>
      </c>
      <c r="I2660" s="1" t="s">
        <v>19</v>
      </c>
      <c r="J2660" s="5">
        <v>1</v>
      </c>
      <c r="K2660" s="5" t="str">
        <f>VLOOKUP(J2660,'Svátky 2023'!A$18:B$20,2,0)</f>
        <v>neodkladné</v>
      </c>
      <c r="L2660" s="1" t="s">
        <v>31</v>
      </c>
      <c r="M2660" s="1" t="s">
        <v>22</v>
      </c>
      <c r="N2660" s="1" t="s">
        <v>23</v>
      </c>
      <c r="O2660">
        <f t="shared" si="123"/>
        <v>3</v>
      </c>
      <c r="P2660" t="str">
        <f t="shared" si="124"/>
        <v>NE</v>
      </c>
      <c r="Q2660" s="4" t="str">
        <f>IFERROR(VLOOKUP(E2660,'Svátky 2023'!B$2:B$14,1,0),"")</f>
        <v/>
      </c>
      <c r="R2660" t="str">
        <f t="shared" si="125"/>
        <v/>
      </c>
    </row>
    <row r="2661" spans="1:18" x14ac:dyDescent="0.25">
      <c r="A2661" s="1" t="s">
        <v>8079</v>
      </c>
      <c r="B2661" s="1" t="s">
        <v>8080</v>
      </c>
      <c r="C2661" s="1" t="s">
        <v>8081</v>
      </c>
      <c r="D2661" s="1" t="s">
        <v>64</v>
      </c>
      <c r="E2661" s="4">
        <v>45028</v>
      </c>
      <c r="F2661" s="8">
        <v>0.56319444444444444</v>
      </c>
      <c r="G2661" s="4">
        <v>45055</v>
      </c>
      <c r="H2661" s="1" t="s">
        <v>205</v>
      </c>
      <c r="I2661" s="1" t="s">
        <v>29</v>
      </c>
      <c r="J2661" s="5">
        <v>3</v>
      </c>
      <c r="K2661" s="5" t="str">
        <f>VLOOKUP(J2661,'Svátky 2023'!A$18:B$20,2,0)</f>
        <v>jiné</v>
      </c>
      <c r="L2661" s="1" t="s">
        <v>30</v>
      </c>
      <c r="M2661" s="1" t="s">
        <v>31</v>
      </c>
      <c r="N2661" s="1" t="s">
        <v>23</v>
      </c>
      <c r="O2661">
        <f t="shared" si="123"/>
        <v>3</v>
      </c>
      <c r="P2661" t="str">
        <f t="shared" si="124"/>
        <v>NE</v>
      </c>
      <c r="Q2661" s="4" t="str">
        <f>IFERROR(VLOOKUP(E2661,'Svátky 2023'!B$2:B$14,1,0),"")</f>
        <v/>
      </c>
      <c r="R2661" t="str">
        <f t="shared" si="125"/>
        <v/>
      </c>
    </row>
    <row r="2662" spans="1:18" x14ac:dyDescent="0.25">
      <c r="A2662" s="1" t="s">
        <v>8082</v>
      </c>
      <c r="B2662" s="1" t="s">
        <v>8083</v>
      </c>
      <c r="C2662" s="1" t="s">
        <v>8084</v>
      </c>
      <c r="D2662" s="1" t="s">
        <v>35</v>
      </c>
      <c r="E2662" s="4">
        <v>45047</v>
      </c>
      <c r="F2662" s="8">
        <v>0.54236111111111118</v>
      </c>
      <c r="G2662" s="4">
        <v>45055</v>
      </c>
      <c r="H2662" s="1" t="s">
        <v>174</v>
      </c>
      <c r="I2662" s="1" t="s">
        <v>51</v>
      </c>
      <c r="J2662" s="5">
        <v>2</v>
      </c>
      <c r="K2662" s="5" t="str">
        <f>VLOOKUP(J2662,'Svátky 2023'!A$18:B$20,2,0)</f>
        <v>plánované</v>
      </c>
      <c r="L2662" s="1" t="s">
        <v>21</v>
      </c>
      <c r="M2662" s="1" t="s">
        <v>22</v>
      </c>
      <c r="N2662" s="1" t="s">
        <v>23</v>
      </c>
      <c r="O2662">
        <f t="shared" si="123"/>
        <v>1</v>
      </c>
      <c r="P2662" t="str">
        <f t="shared" si="124"/>
        <v>NE</v>
      </c>
      <c r="Q2662" s="4" t="str">
        <f>IFERROR(VLOOKUP(E2662,'Svátky 2023'!B$2:B$14,1,0),"")</f>
        <v/>
      </c>
      <c r="R2662" t="str">
        <f t="shared" si="125"/>
        <v/>
      </c>
    </row>
    <row r="2663" spans="1:18" x14ac:dyDescent="0.25">
      <c r="A2663" s="1" t="s">
        <v>8085</v>
      </c>
      <c r="B2663" s="1" t="s">
        <v>8086</v>
      </c>
      <c r="C2663" s="1" t="s">
        <v>8087</v>
      </c>
      <c r="D2663" s="1" t="s">
        <v>16</v>
      </c>
      <c r="E2663" s="4">
        <v>45047</v>
      </c>
      <c r="F2663" s="8">
        <v>0.55902777777777779</v>
      </c>
      <c r="G2663" s="4">
        <v>45055</v>
      </c>
      <c r="H2663" s="1" t="s">
        <v>2041</v>
      </c>
      <c r="I2663" s="1" t="s">
        <v>151</v>
      </c>
      <c r="J2663" s="5">
        <v>2</v>
      </c>
      <c r="K2663" s="5" t="str">
        <f>VLOOKUP(J2663,'Svátky 2023'!A$18:B$20,2,0)</f>
        <v>plánované</v>
      </c>
      <c r="L2663" s="1" t="s">
        <v>21</v>
      </c>
      <c r="M2663" s="1" t="s">
        <v>22</v>
      </c>
      <c r="N2663" s="1" t="s">
        <v>23</v>
      </c>
      <c r="O2663">
        <f t="shared" si="123"/>
        <v>1</v>
      </c>
      <c r="P2663" t="str">
        <f t="shared" si="124"/>
        <v>NE</v>
      </c>
      <c r="Q2663" s="4" t="str">
        <f>IFERROR(VLOOKUP(E2663,'Svátky 2023'!B$2:B$14,1,0),"")</f>
        <v/>
      </c>
      <c r="R2663" t="str">
        <f t="shared" si="125"/>
        <v/>
      </c>
    </row>
    <row r="2664" spans="1:18" x14ac:dyDescent="0.25">
      <c r="A2664" s="1" t="s">
        <v>8088</v>
      </c>
      <c r="B2664" s="1" t="s">
        <v>8089</v>
      </c>
      <c r="C2664" s="1" t="s">
        <v>8090</v>
      </c>
      <c r="D2664" s="1" t="s">
        <v>16</v>
      </c>
      <c r="E2664" s="4">
        <v>45047</v>
      </c>
      <c r="F2664" s="8">
        <v>0.56319444444444444</v>
      </c>
      <c r="G2664" s="4">
        <v>45055</v>
      </c>
      <c r="H2664" s="1" t="s">
        <v>1570</v>
      </c>
      <c r="I2664" s="1" t="s">
        <v>151</v>
      </c>
      <c r="J2664" s="5">
        <v>2</v>
      </c>
      <c r="K2664" s="5" t="str">
        <f>VLOOKUP(J2664,'Svátky 2023'!A$18:B$20,2,0)</f>
        <v>plánované</v>
      </c>
      <c r="L2664" s="1" t="s">
        <v>21</v>
      </c>
      <c r="M2664" s="1" t="s">
        <v>22</v>
      </c>
      <c r="N2664" s="1" t="s">
        <v>23</v>
      </c>
      <c r="O2664">
        <f t="shared" si="123"/>
        <v>1</v>
      </c>
      <c r="P2664" t="str">
        <f t="shared" si="124"/>
        <v>NE</v>
      </c>
      <c r="Q2664" s="4" t="str">
        <f>IFERROR(VLOOKUP(E2664,'Svátky 2023'!B$2:B$14,1,0),"")</f>
        <v/>
      </c>
      <c r="R2664" t="str">
        <f t="shared" si="125"/>
        <v/>
      </c>
    </row>
    <row r="2665" spans="1:18" x14ac:dyDescent="0.25">
      <c r="A2665" s="1" t="s">
        <v>8091</v>
      </c>
      <c r="B2665" s="1" t="s">
        <v>8092</v>
      </c>
      <c r="C2665" s="1" t="s">
        <v>8093</v>
      </c>
      <c r="D2665" s="1" t="s">
        <v>35</v>
      </c>
      <c r="E2665" s="4">
        <v>45047</v>
      </c>
      <c r="F2665" s="8">
        <v>0.65972222222222221</v>
      </c>
      <c r="G2665" s="4">
        <v>45055</v>
      </c>
      <c r="H2665" s="1" t="s">
        <v>1130</v>
      </c>
      <c r="I2665" s="1" t="s">
        <v>120</v>
      </c>
      <c r="J2665" s="5">
        <v>3</v>
      </c>
      <c r="K2665" s="5" t="str">
        <f>VLOOKUP(J2665,'Svátky 2023'!A$18:B$20,2,0)</f>
        <v>jiné</v>
      </c>
      <c r="L2665" s="1" t="s">
        <v>30</v>
      </c>
      <c r="M2665" s="1" t="s">
        <v>31</v>
      </c>
      <c r="N2665" s="1" t="s">
        <v>23</v>
      </c>
      <c r="O2665">
        <f t="shared" si="123"/>
        <v>1</v>
      </c>
      <c r="P2665" t="str">
        <f t="shared" si="124"/>
        <v>ANO</v>
      </c>
      <c r="Q2665" s="4" t="str">
        <f>IFERROR(VLOOKUP(E2665,'Svátky 2023'!B$2:B$14,1,0),"")</f>
        <v/>
      </c>
      <c r="R2665" t="str">
        <f t="shared" si="125"/>
        <v>ANO</v>
      </c>
    </row>
    <row r="2666" spans="1:18" x14ac:dyDescent="0.25">
      <c r="A2666" s="1" t="s">
        <v>8094</v>
      </c>
      <c r="B2666" s="1" t="s">
        <v>8095</v>
      </c>
      <c r="C2666" s="1" t="s">
        <v>8096</v>
      </c>
      <c r="D2666" s="1" t="s">
        <v>16</v>
      </c>
      <c r="E2666" s="4">
        <v>45047</v>
      </c>
      <c r="F2666" s="8">
        <v>0.75486111111111109</v>
      </c>
      <c r="G2666" s="4">
        <v>45055</v>
      </c>
      <c r="H2666" s="1" t="s">
        <v>37</v>
      </c>
      <c r="I2666" s="1" t="s">
        <v>145</v>
      </c>
      <c r="J2666" s="5">
        <v>3</v>
      </c>
      <c r="K2666" s="5" t="str">
        <f>VLOOKUP(J2666,'Svátky 2023'!A$18:B$20,2,0)</f>
        <v>jiné</v>
      </c>
      <c r="L2666" s="1" t="s">
        <v>30</v>
      </c>
      <c r="M2666" s="1" t="s">
        <v>31</v>
      </c>
      <c r="N2666" s="1" t="s">
        <v>23</v>
      </c>
      <c r="O2666">
        <f t="shared" si="123"/>
        <v>1</v>
      </c>
      <c r="P2666" t="str">
        <f t="shared" si="124"/>
        <v>ANO</v>
      </c>
      <c r="Q2666" s="4" t="str">
        <f>IFERROR(VLOOKUP(E2666,'Svátky 2023'!B$2:B$14,1,0),"")</f>
        <v/>
      </c>
      <c r="R2666" t="str">
        <f t="shared" si="125"/>
        <v>ANO</v>
      </c>
    </row>
    <row r="2667" spans="1:18" x14ac:dyDescent="0.25">
      <c r="A2667" s="1" t="s">
        <v>8097</v>
      </c>
      <c r="B2667" s="1" t="s">
        <v>8098</v>
      </c>
      <c r="C2667" s="1" t="s">
        <v>8099</v>
      </c>
      <c r="D2667" s="1" t="s">
        <v>48</v>
      </c>
      <c r="E2667" s="4">
        <v>45048</v>
      </c>
      <c r="F2667" s="8">
        <v>0.30486111111111108</v>
      </c>
      <c r="G2667" s="4">
        <v>45055</v>
      </c>
      <c r="H2667" s="1" t="s">
        <v>306</v>
      </c>
      <c r="I2667" s="1" t="s">
        <v>38</v>
      </c>
      <c r="J2667" s="5">
        <v>3</v>
      </c>
      <c r="K2667" s="5" t="str">
        <f>VLOOKUP(J2667,'Svátky 2023'!A$18:B$20,2,0)</f>
        <v>jiné</v>
      </c>
      <c r="L2667" s="1" t="s">
        <v>21</v>
      </c>
      <c r="M2667" s="1" t="s">
        <v>22</v>
      </c>
      <c r="N2667" s="1" t="s">
        <v>23</v>
      </c>
      <c r="O2667">
        <f t="shared" si="123"/>
        <v>2</v>
      </c>
      <c r="P2667" t="str">
        <f t="shared" si="124"/>
        <v>NE</v>
      </c>
      <c r="Q2667" s="4" t="str">
        <f>IFERROR(VLOOKUP(E2667,'Svátky 2023'!B$2:B$14,1,0),"")</f>
        <v/>
      </c>
      <c r="R2667" t="str">
        <f t="shared" si="125"/>
        <v/>
      </c>
    </row>
    <row r="2668" spans="1:18" x14ac:dyDescent="0.25">
      <c r="A2668" s="1" t="s">
        <v>8100</v>
      </c>
      <c r="B2668" s="1" t="s">
        <v>8101</v>
      </c>
      <c r="C2668" s="1" t="s">
        <v>8102</v>
      </c>
      <c r="D2668" s="1" t="s">
        <v>48</v>
      </c>
      <c r="E2668" s="4">
        <v>45048</v>
      </c>
      <c r="F2668" s="8">
        <v>0.49374999999999997</v>
      </c>
      <c r="G2668" s="4">
        <v>45055</v>
      </c>
      <c r="H2668" s="1" t="s">
        <v>65</v>
      </c>
      <c r="I2668" s="1" t="s">
        <v>258</v>
      </c>
      <c r="J2668" s="5">
        <v>2</v>
      </c>
      <c r="K2668" s="5" t="str">
        <f>VLOOKUP(J2668,'Svátky 2023'!A$18:B$20,2,0)</f>
        <v>plánované</v>
      </c>
      <c r="L2668" s="1" t="s">
        <v>21</v>
      </c>
      <c r="M2668" s="1" t="s">
        <v>22</v>
      </c>
      <c r="N2668" s="1" t="s">
        <v>23</v>
      </c>
      <c r="O2668">
        <f t="shared" si="123"/>
        <v>2</v>
      </c>
      <c r="P2668" t="str">
        <f t="shared" si="124"/>
        <v>NE</v>
      </c>
      <c r="Q2668" s="4" t="str">
        <f>IFERROR(VLOOKUP(E2668,'Svátky 2023'!B$2:B$14,1,0),"")</f>
        <v/>
      </c>
      <c r="R2668" t="str">
        <f t="shared" si="125"/>
        <v/>
      </c>
    </row>
    <row r="2669" spans="1:18" x14ac:dyDescent="0.25">
      <c r="A2669" s="1" t="s">
        <v>8103</v>
      </c>
      <c r="B2669" s="1" t="s">
        <v>8104</v>
      </c>
      <c r="C2669" s="1" t="s">
        <v>8105</v>
      </c>
      <c r="D2669" s="1" t="s">
        <v>48</v>
      </c>
      <c r="E2669" s="4">
        <v>45048</v>
      </c>
      <c r="F2669" s="8">
        <v>0.54305555555555551</v>
      </c>
      <c r="G2669" s="4">
        <v>45055</v>
      </c>
      <c r="H2669" s="1" t="s">
        <v>2137</v>
      </c>
      <c r="I2669" s="1" t="s">
        <v>264</v>
      </c>
      <c r="J2669" s="5">
        <v>3</v>
      </c>
      <c r="K2669" s="5" t="str">
        <f>VLOOKUP(J2669,'Svátky 2023'!A$18:B$20,2,0)</f>
        <v>jiné</v>
      </c>
      <c r="L2669" s="1" t="s">
        <v>30</v>
      </c>
      <c r="M2669" s="1" t="s">
        <v>31</v>
      </c>
      <c r="N2669" s="1" t="s">
        <v>23</v>
      </c>
      <c r="O2669">
        <f t="shared" si="123"/>
        <v>2</v>
      </c>
      <c r="P2669" t="str">
        <f t="shared" si="124"/>
        <v>NE</v>
      </c>
      <c r="Q2669" s="4" t="str">
        <f>IFERROR(VLOOKUP(E2669,'Svátky 2023'!B$2:B$14,1,0),"")</f>
        <v/>
      </c>
      <c r="R2669" t="str">
        <f t="shared" si="125"/>
        <v/>
      </c>
    </row>
    <row r="2670" spans="1:18" x14ac:dyDescent="0.25">
      <c r="A2670" s="1" t="s">
        <v>8106</v>
      </c>
      <c r="B2670" s="1" t="s">
        <v>8107</v>
      </c>
      <c r="C2670" s="1" t="s">
        <v>8108</v>
      </c>
      <c r="D2670" s="1" t="s">
        <v>48</v>
      </c>
      <c r="E2670" s="4">
        <v>45048</v>
      </c>
      <c r="F2670" s="8">
        <v>0.55694444444444446</v>
      </c>
      <c r="G2670" s="4">
        <v>45055</v>
      </c>
      <c r="H2670" s="1" t="s">
        <v>111</v>
      </c>
      <c r="I2670" s="1" t="s">
        <v>51</v>
      </c>
      <c r="J2670" s="5">
        <v>3</v>
      </c>
      <c r="K2670" s="5" t="str">
        <f>VLOOKUP(J2670,'Svátky 2023'!A$18:B$20,2,0)</f>
        <v>jiné</v>
      </c>
      <c r="L2670" s="1" t="s">
        <v>21</v>
      </c>
      <c r="M2670" s="1" t="s">
        <v>22</v>
      </c>
      <c r="N2670" s="1" t="s">
        <v>23</v>
      </c>
      <c r="O2670">
        <f t="shared" si="123"/>
        <v>2</v>
      </c>
      <c r="P2670" t="str">
        <f t="shared" si="124"/>
        <v>NE</v>
      </c>
      <c r="Q2670" s="4" t="str">
        <f>IFERROR(VLOOKUP(E2670,'Svátky 2023'!B$2:B$14,1,0),"")</f>
        <v/>
      </c>
      <c r="R2670" t="str">
        <f t="shared" si="125"/>
        <v/>
      </c>
    </row>
    <row r="2671" spans="1:18" x14ac:dyDescent="0.25">
      <c r="A2671" s="1" t="s">
        <v>8109</v>
      </c>
      <c r="B2671" s="1" t="s">
        <v>8110</v>
      </c>
      <c r="C2671" s="1" t="s">
        <v>8111</v>
      </c>
      <c r="D2671" s="1" t="s">
        <v>35</v>
      </c>
      <c r="E2671" s="4">
        <v>45049</v>
      </c>
      <c r="F2671" s="8">
        <v>0.51527777777777783</v>
      </c>
      <c r="G2671" s="4">
        <v>45055</v>
      </c>
      <c r="H2671" s="1" t="s">
        <v>3660</v>
      </c>
      <c r="I2671" s="1" t="s">
        <v>51</v>
      </c>
      <c r="J2671" s="5">
        <v>3</v>
      </c>
      <c r="K2671" s="5" t="str">
        <f>VLOOKUP(J2671,'Svátky 2023'!A$18:B$20,2,0)</f>
        <v>jiné</v>
      </c>
      <c r="L2671" s="1" t="s">
        <v>21</v>
      </c>
      <c r="M2671" s="1" t="s">
        <v>22</v>
      </c>
      <c r="N2671" s="1" t="s">
        <v>23</v>
      </c>
      <c r="O2671">
        <f t="shared" si="123"/>
        <v>3</v>
      </c>
      <c r="P2671" t="str">
        <f t="shared" si="124"/>
        <v>NE</v>
      </c>
      <c r="Q2671" s="4" t="str">
        <f>IFERROR(VLOOKUP(E2671,'Svátky 2023'!B$2:B$14,1,0),"")</f>
        <v/>
      </c>
      <c r="R2671" t="str">
        <f t="shared" si="125"/>
        <v/>
      </c>
    </row>
    <row r="2672" spans="1:18" x14ac:dyDescent="0.25">
      <c r="A2672" s="1" t="s">
        <v>8112</v>
      </c>
      <c r="B2672" s="1" t="s">
        <v>8113</v>
      </c>
      <c r="C2672" s="1" t="s">
        <v>8114</v>
      </c>
      <c r="D2672" s="1" t="s">
        <v>35</v>
      </c>
      <c r="E2672" s="4">
        <v>45050</v>
      </c>
      <c r="F2672" s="8">
        <v>0.44791666666666669</v>
      </c>
      <c r="G2672" s="4">
        <v>45055</v>
      </c>
      <c r="H2672" s="1" t="s">
        <v>373</v>
      </c>
      <c r="I2672" s="1" t="s">
        <v>19</v>
      </c>
      <c r="J2672" s="5">
        <v>3</v>
      </c>
      <c r="K2672" s="5" t="str">
        <f>VLOOKUP(J2672,'Svátky 2023'!A$18:B$20,2,0)</f>
        <v>jiné</v>
      </c>
      <c r="L2672" s="1" t="s">
        <v>21</v>
      </c>
      <c r="M2672" s="1" t="s">
        <v>22</v>
      </c>
      <c r="N2672" s="1" t="s">
        <v>23</v>
      </c>
      <c r="O2672">
        <f t="shared" si="123"/>
        <v>4</v>
      </c>
      <c r="P2672" t="str">
        <f t="shared" si="124"/>
        <v>NE</v>
      </c>
      <c r="Q2672" s="4" t="str">
        <f>IFERROR(VLOOKUP(E2672,'Svátky 2023'!B$2:B$14,1,0),"")</f>
        <v/>
      </c>
      <c r="R2672" t="str">
        <f t="shared" si="125"/>
        <v/>
      </c>
    </row>
    <row r="2673" spans="1:18" x14ac:dyDescent="0.25">
      <c r="A2673" s="1" t="s">
        <v>8115</v>
      </c>
      <c r="B2673" s="1" t="s">
        <v>7812</v>
      </c>
      <c r="C2673" s="1" t="s">
        <v>7813</v>
      </c>
      <c r="D2673" s="1" t="s">
        <v>48</v>
      </c>
      <c r="E2673" s="4">
        <v>45050</v>
      </c>
      <c r="F2673" s="8">
        <v>0.55694444444444446</v>
      </c>
      <c r="G2673" s="4">
        <v>45055</v>
      </c>
      <c r="H2673" s="1" t="s">
        <v>160</v>
      </c>
      <c r="I2673" s="1" t="s">
        <v>44</v>
      </c>
      <c r="J2673" s="5">
        <v>3</v>
      </c>
      <c r="K2673" s="5" t="str">
        <f>VLOOKUP(J2673,'Svátky 2023'!A$18:B$20,2,0)</f>
        <v>jiné</v>
      </c>
      <c r="L2673" s="1" t="s">
        <v>30</v>
      </c>
      <c r="M2673" s="1" t="s">
        <v>31</v>
      </c>
      <c r="N2673" s="1" t="s">
        <v>23</v>
      </c>
      <c r="O2673">
        <f t="shared" si="123"/>
        <v>4</v>
      </c>
      <c r="P2673" t="str">
        <f t="shared" si="124"/>
        <v>NE</v>
      </c>
      <c r="Q2673" s="4" t="str">
        <f>IFERROR(VLOOKUP(E2673,'Svátky 2023'!B$2:B$14,1,0),"")</f>
        <v/>
      </c>
      <c r="R2673" t="str">
        <f t="shared" si="125"/>
        <v/>
      </c>
    </row>
    <row r="2674" spans="1:18" x14ac:dyDescent="0.25">
      <c r="A2674" s="1" t="s">
        <v>8116</v>
      </c>
      <c r="B2674" s="1" t="s">
        <v>5507</v>
      </c>
      <c r="C2674" s="1" t="s">
        <v>5508</v>
      </c>
      <c r="D2674" s="1" t="s">
        <v>48</v>
      </c>
      <c r="E2674" s="4">
        <v>45051</v>
      </c>
      <c r="F2674" s="8">
        <v>0.49791666666666662</v>
      </c>
      <c r="G2674" s="4">
        <v>45055</v>
      </c>
      <c r="H2674" s="1" t="s">
        <v>2608</v>
      </c>
      <c r="I2674" s="1" t="s">
        <v>19</v>
      </c>
      <c r="J2674" s="5">
        <v>3</v>
      </c>
      <c r="K2674" s="5" t="str">
        <f>VLOOKUP(J2674,'Svátky 2023'!A$18:B$20,2,0)</f>
        <v>jiné</v>
      </c>
      <c r="L2674" s="1" t="s">
        <v>21</v>
      </c>
      <c r="M2674" s="1" t="s">
        <v>22</v>
      </c>
      <c r="N2674" s="1" t="s">
        <v>31</v>
      </c>
      <c r="O2674">
        <f t="shared" si="123"/>
        <v>5</v>
      </c>
      <c r="P2674" t="str">
        <f t="shared" si="124"/>
        <v>NE</v>
      </c>
      <c r="Q2674" s="4" t="str">
        <f>IFERROR(VLOOKUP(E2674,'Svátky 2023'!B$2:B$14,1,0),"")</f>
        <v/>
      </c>
      <c r="R2674" t="str">
        <f t="shared" si="125"/>
        <v/>
      </c>
    </row>
    <row r="2675" spans="1:18" x14ac:dyDescent="0.25">
      <c r="A2675" s="1" t="s">
        <v>8117</v>
      </c>
      <c r="B2675" s="1" t="s">
        <v>7737</v>
      </c>
      <c r="C2675" s="1" t="s">
        <v>7738</v>
      </c>
      <c r="D2675" s="1" t="s">
        <v>48</v>
      </c>
      <c r="E2675" s="4">
        <v>45051</v>
      </c>
      <c r="F2675" s="8">
        <v>0.55763888888888891</v>
      </c>
      <c r="G2675" s="4">
        <v>45055</v>
      </c>
      <c r="H2675" s="1" t="s">
        <v>1838</v>
      </c>
      <c r="I2675" s="1" t="s">
        <v>120</v>
      </c>
      <c r="J2675" s="5">
        <v>3</v>
      </c>
      <c r="K2675" s="5" t="str">
        <f>VLOOKUP(J2675,'Svátky 2023'!A$18:B$20,2,0)</f>
        <v>jiné</v>
      </c>
      <c r="L2675" s="1" t="s">
        <v>30</v>
      </c>
      <c r="M2675" s="1" t="s">
        <v>31</v>
      </c>
      <c r="N2675" s="1" t="s">
        <v>23</v>
      </c>
      <c r="O2675">
        <f t="shared" si="123"/>
        <v>5</v>
      </c>
      <c r="P2675" t="str">
        <f t="shared" si="124"/>
        <v>NE</v>
      </c>
      <c r="Q2675" s="4" t="str">
        <f>IFERROR(VLOOKUP(E2675,'Svátky 2023'!B$2:B$14,1,0),"")</f>
        <v/>
      </c>
      <c r="R2675" t="str">
        <f t="shared" si="125"/>
        <v/>
      </c>
    </row>
    <row r="2676" spans="1:18" x14ac:dyDescent="0.25">
      <c r="A2676" s="1" t="s">
        <v>8118</v>
      </c>
      <c r="B2676" s="1" t="s">
        <v>8119</v>
      </c>
      <c r="C2676" s="1" t="s">
        <v>8120</v>
      </c>
      <c r="D2676" s="1" t="s">
        <v>64</v>
      </c>
      <c r="E2676" s="4">
        <v>45052</v>
      </c>
      <c r="F2676" s="8">
        <v>0.69861111111111107</v>
      </c>
      <c r="G2676" s="4">
        <v>45055</v>
      </c>
      <c r="H2676" s="1" t="s">
        <v>1274</v>
      </c>
      <c r="I2676" s="1" t="s">
        <v>38</v>
      </c>
      <c r="J2676" s="5">
        <v>3</v>
      </c>
      <c r="K2676" s="5" t="str">
        <f>VLOOKUP(J2676,'Svátky 2023'!A$18:B$20,2,0)</f>
        <v>jiné</v>
      </c>
      <c r="L2676" s="1" t="s">
        <v>21</v>
      </c>
      <c r="M2676" s="1" t="s">
        <v>22</v>
      </c>
      <c r="N2676" s="1" t="s">
        <v>23</v>
      </c>
      <c r="O2676">
        <f t="shared" si="123"/>
        <v>6</v>
      </c>
      <c r="P2676" t="str">
        <f t="shared" si="124"/>
        <v>ANO</v>
      </c>
      <c r="Q2676" s="4" t="str">
        <f>IFERROR(VLOOKUP(E2676,'Svátky 2023'!B$2:B$14,1,0),"")</f>
        <v/>
      </c>
      <c r="R2676" t="str">
        <f t="shared" si="125"/>
        <v>ANO</v>
      </c>
    </row>
    <row r="2677" spans="1:18" x14ac:dyDescent="0.25">
      <c r="A2677" s="1" t="s">
        <v>8121</v>
      </c>
      <c r="B2677" s="1" t="s">
        <v>8122</v>
      </c>
      <c r="C2677" s="1" t="s">
        <v>8123</v>
      </c>
      <c r="D2677" s="1" t="s">
        <v>35</v>
      </c>
      <c r="E2677" s="4">
        <v>45052</v>
      </c>
      <c r="F2677" s="8">
        <v>0.70833333333333337</v>
      </c>
      <c r="G2677" s="4">
        <v>45055</v>
      </c>
      <c r="H2677" s="1" t="s">
        <v>372</v>
      </c>
      <c r="I2677" s="1" t="s">
        <v>44</v>
      </c>
      <c r="J2677" s="5">
        <v>3</v>
      </c>
      <c r="K2677" s="5" t="str">
        <f>VLOOKUP(J2677,'Svátky 2023'!A$18:B$20,2,0)</f>
        <v>jiné</v>
      </c>
      <c r="L2677" s="1" t="s">
        <v>30</v>
      </c>
      <c r="M2677" s="1" t="s">
        <v>31</v>
      </c>
      <c r="N2677" s="1" t="s">
        <v>23</v>
      </c>
      <c r="O2677">
        <f t="shared" si="123"/>
        <v>6</v>
      </c>
      <c r="P2677" t="str">
        <f t="shared" si="124"/>
        <v>ANO</v>
      </c>
      <c r="Q2677" s="4" t="str">
        <f>IFERROR(VLOOKUP(E2677,'Svátky 2023'!B$2:B$14,1,0),"")</f>
        <v/>
      </c>
      <c r="R2677" t="str">
        <f t="shared" si="125"/>
        <v>ANO</v>
      </c>
    </row>
    <row r="2678" spans="1:18" x14ac:dyDescent="0.25">
      <c r="A2678" s="1" t="s">
        <v>8124</v>
      </c>
      <c r="B2678" s="1" t="s">
        <v>8125</v>
      </c>
      <c r="C2678" s="1" t="s">
        <v>8126</v>
      </c>
      <c r="D2678" s="1" t="s">
        <v>48</v>
      </c>
      <c r="E2678" s="4">
        <v>45052</v>
      </c>
      <c r="F2678" s="8">
        <v>0.72916666666666663</v>
      </c>
      <c r="G2678" s="4">
        <v>45055</v>
      </c>
      <c r="H2678" s="1" t="s">
        <v>714</v>
      </c>
      <c r="I2678" s="1" t="s">
        <v>19</v>
      </c>
      <c r="J2678" s="5">
        <v>3</v>
      </c>
      <c r="K2678" s="5" t="str">
        <f>VLOOKUP(J2678,'Svátky 2023'!A$18:B$20,2,0)</f>
        <v>jiné</v>
      </c>
      <c r="L2678" s="1" t="s">
        <v>21</v>
      </c>
      <c r="M2678" s="1" t="s">
        <v>22</v>
      </c>
      <c r="N2678" s="1" t="s">
        <v>23</v>
      </c>
      <c r="O2678">
        <f t="shared" si="123"/>
        <v>6</v>
      </c>
      <c r="P2678" t="str">
        <f t="shared" si="124"/>
        <v>ANO</v>
      </c>
      <c r="Q2678" s="4" t="str">
        <f>IFERROR(VLOOKUP(E2678,'Svátky 2023'!B$2:B$14,1,0),"")</f>
        <v/>
      </c>
      <c r="R2678" t="str">
        <f t="shared" si="125"/>
        <v>ANO</v>
      </c>
    </row>
    <row r="2679" spans="1:18" x14ac:dyDescent="0.25">
      <c r="A2679" s="1" t="s">
        <v>8127</v>
      </c>
      <c r="B2679" s="1" t="s">
        <v>8128</v>
      </c>
      <c r="C2679" s="1" t="s">
        <v>8129</v>
      </c>
      <c r="D2679" s="1" t="s">
        <v>48</v>
      </c>
      <c r="E2679" s="4">
        <v>45052</v>
      </c>
      <c r="F2679" s="8">
        <v>0.75208333333333333</v>
      </c>
      <c r="G2679" s="4">
        <v>45055</v>
      </c>
      <c r="H2679" s="1" t="s">
        <v>201</v>
      </c>
      <c r="I2679" s="1" t="s">
        <v>19</v>
      </c>
      <c r="J2679" s="5">
        <v>3</v>
      </c>
      <c r="K2679" s="5" t="str">
        <f>VLOOKUP(J2679,'Svátky 2023'!A$18:B$20,2,0)</f>
        <v>jiné</v>
      </c>
      <c r="L2679" s="1" t="s">
        <v>21</v>
      </c>
      <c r="M2679" s="1" t="s">
        <v>22</v>
      </c>
      <c r="N2679" s="1" t="s">
        <v>23</v>
      </c>
      <c r="O2679">
        <f t="shared" si="123"/>
        <v>6</v>
      </c>
      <c r="P2679" t="str">
        <f t="shared" si="124"/>
        <v>ANO</v>
      </c>
      <c r="Q2679" s="4" t="str">
        <f>IFERROR(VLOOKUP(E2679,'Svátky 2023'!B$2:B$14,1,0),"")</f>
        <v/>
      </c>
      <c r="R2679" t="str">
        <f t="shared" si="125"/>
        <v>ANO</v>
      </c>
    </row>
    <row r="2680" spans="1:18" x14ac:dyDescent="0.25">
      <c r="A2680" s="1" t="s">
        <v>8130</v>
      </c>
      <c r="B2680" s="1" t="s">
        <v>7838</v>
      </c>
      <c r="C2680" s="1" t="s">
        <v>7839</v>
      </c>
      <c r="D2680" s="1" t="s">
        <v>64</v>
      </c>
      <c r="E2680" s="4">
        <v>45053</v>
      </c>
      <c r="F2680" s="8">
        <v>0.49027777777777781</v>
      </c>
      <c r="G2680" s="4">
        <v>45055</v>
      </c>
      <c r="H2680" s="1" t="s">
        <v>1144</v>
      </c>
      <c r="I2680" s="1" t="s">
        <v>151</v>
      </c>
      <c r="J2680" s="5">
        <v>1</v>
      </c>
      <c r="K2680" s="5" t="str">
        <f>VLOOKUP(J2680,'Svátky 2023'!A$18:B$20,2,0)</f>
        <v>neodkladné</v>
      </c>
      <c r="L2680" s="1" t="s">
        <v>21</v>
      </c>
      <c r="M2680" s="1" t="s">
        <v>20</v>
      </c>
      <c r="N2680" s="1" t="s">
        <v>23</v>
      </c>
      <c r="O2680">
        <f t="shared" si="123"/>
        <v>7</v>
      </c>
      <c r="P2680" t="str">
        <f t="shared" si="124"/>
        <v>NE</v>
      </c>
      <c r="Q2680" s="4" t="str">
        <f>IFERROR(VLOOKUP(E2680,'Svátky 2023'!B$2:B$14,1,0),"")</f>
        <v/>
      </c>
      <c r="R2680" t="str">
        <f t="shared" si="125"/>
        <v>ANO</v>
      </c>
    </row>
    <row r="2681" spans="1:18" x14ac:dyDescent="0.25">
      <c r="A2681" s="1" t="s">
        <v>8131</v>
      </c>
      <c r="B2681" s="1" t="s">
        <v>8132</v>
      </c>
      <c r="C2681" s="1" t="s">
        <v>8133</v>
      </c>
      <c r="D2681" s="1" t="s">
        <v>100</v>
      </c>
      <c r="E2681" s="4">
        <v>45053</v>
      </c>
      <c r="F2681" s="8">
        <v>0.82013888888888886</v>
      </c>
      <c r="G2681" s="4">
        <v>45055</v>
      </c>
      <c r="H2681" s="1" t="s">
        <v>129</v>
      </c>
      <c r="I2681" s="1" t="s">
        <v>38</v>
      </c>
      <c r="J2681" s="5">
        <v>1</v>
      </c>
      <c r="K2681" s="5" t="str">
        <f>VLOOKUP(J2681,'Svátky 2023'!A$18:B$20,2,0)</f>
        <v>neodkladné</v>
      </c>
      <c r="L2681" s="1" t="s">
        <v>20</v>
      </c>
      <c r="M2681" s="1" t="s">
        <v>22</v>
      </c>
      <c r="N2681" s="1" t="s">
        <v>23</v>
      </c>
      <c r="O2681">
        <f t="shared" si="123"/>
        <v>7</v>
      </c>
      <c r="P2681" t="str">
        <f t="shared" si="124"/>
        <v>ANO</v>
      </c>
      <c r="Q2681" s="4" t="str">
        <f>IFERROR(VLOOKUP(E2681,'Svátky 2023'!B$2:B$14,1,0),"")</f>
        <v/>
      </c>
      <c r="R2681" t="str">
        <f t="shared" si="125"/>
        <v>ANO</v>
      </c>
    </row>
    <row r="2682" spans="1:18" x14ac:dyDescent="0.25">
      <c r="A2682" s="1" t="s">
        <v>8134</v>
      </c>
      <c r="B2682" s="1" t="s">
        <v>8135</v>
      </c>
      <c r="C2682" s="1" t="s">
        <v>8136</v>
      </c>
      <c r="D2682" s="1" t="s">
        <v>100</v>
      </c>
      <c r="E2682" s="4">
        <v>45053</v>
      </c>
      <c r="F2682" s="8">
        <v>0.82638888888888884</v>
      </c>
      <c r="G2682" s="4">
        <v>45055</v>
      </c>
      <c r="H2682" s="1" t="s">
        <v>1845</v>
      </c>
      <c r="I2682" s="1" t="s">
        <v>44</v>
      </c>
      <c r="J2682" s="5">
        <v>3</v>
      </c>
      <c r="K2682" s="5" t="str">
        <f>VLOOKUP(J2682,'Svátky 2023'!A$18:B$20,2,0)</f>
        <v>jiné</v>
      </c>
      <c r="L2682" s="1" t="s">
        <v>30</v>
      </c>
      <c r="M2682" s="1" t="s">
        <v>31</v>
      </c>
      <c r="N2682" s="1" t="s">
        <v>23</v>
      </c>
      <c r="O2682">
        <f t="shared" si="123"/>
        <v>7</v>
      </c>
      <c r="P2682" t="str">
        <f t="shared" si="124"/>
        <v>ANO</v>
      </c>
      <c r="Q2682" s="4" t="str">
        <f>IFERROR(VLOOKUP(E2682,'Svátky 2023'!B$2:B$14,1,0),"")</f>
        <v/>
      </c>
      <c r="R2682" t="str">
        <f t="shared" si="125"/>
        <v>ANO</v>
      </c>
    </row>
    <row r="2683" spans="1:18" x14ac:dyDescent="0.25">
      <c r="A2683" s="1" t="s">
        <v>8137</v>
      </c>
      <c r="B2683" s="1" t="s">
        <v>8138</v>
      </c>
      <c r="C2683" s="1" t="s">
        <v>8139</v>
      </c>
      <c r="D2683" s="1" t="s">
        <v>48</v>
      </c>
      <c r="E2683" s="4">
        <v>45054</v>
      </c>
      <c r="F2683" s="8">
        <v>0.9</v>
      </c>
      <c r="G2683" s="4">
        <v>45055</v>
      </c>
      <c r="H2683" s="1" t="s">
        <v>838</v>
      </c>
      <c r="I2683" s="1" t="s">
        <v>51</v>
      </c>
      <c r="J2683" s="5">
        <v>3</v>
      </c>
      <c r="K2683" s="5" t="str">
        <f>VLOOKUP(J2683,'Svátky 2023'!A$18:B$20,2,0)</f>
        <v>jiné</v>
      </c>
      <c r="L2683" s="1" t="s">
        <v>21</v>
      </c>
      <c r="M2683" s="1" t="s">
        <v>22</v>
      </c>
      <c r="N2683" s="1" t="s">
        <v>23</v>
      </c>
      <c r="O2683">
        <f t="shared" si="123"/>
        <v>1</v>
      </c>
      <c r="P2683" t="str">
        <f t="shared" si="124"/>
        <v>ANO</v>
      </c>
      <c r="Q2683" s="4" t="str">
        <f>IFERROR(VLOOKUP(E2683,'Svátky 2023'!B$2:B$14,1,0),"")</f>
        <v/>
      </c>
      <c r="R2683" t="str">
        <f t="shared" si="125"/>
        <v>ANO</v>
      </c>
    </row>
    <row r="2684" spans="1:18" x14ac:dyDescent="0.25">
      <c r="A2684" s="1" t="s">
        <v>8140</v>
      </c>
      <c r="B2684" s="1" t="s">
        <v>8141</v>
      </c>
      <c r="C2684" s="1" t="s">
        <v>8142</v>
      </c>
      <c r="D2684" s="1" t="s">
        <v>35</v>
      </c>
      <c r="E2684" s="4">
        <v>45055</v>
      </c>
      <c r="F2684" s="8">
        <v>3.5416666666666666E-2</v>
      </c>
      <c r="G2684" s="4">
        <v>45055</v>
      </c>
      <c r="H2684" s="1" t="s">
        <v>80</v>
      </c>
      <c r="I2684" s="1" t="s">
        <v>44</v>
      </c>
      <c r="J2684" s="5">
        <v>3</v>
      </c>
      <c r="K2684" s="5" t="str">
        <f>VLOOKUP(J2684,'Svátky 2023'!A$18:B$20,2,0)</f>
        <v>jiné</v>
      </c>
      <c r="L2684" s="1" t="s">
        <v>30</v>
      </c>
      <c r="M2684" s="1" t="s">
        <v>31</v>
      </c>
      <c r="N2684" s="1" t="s">
        <v>23</v>
      </c>
      <c r="O2684">
        <f t="shared" si="123"/>
        <v>2</v>
      </c>
      <c r="P2684" t="str">
        <f t="shared" si="124"/>
        <v>ANO</v>
      </c>
      <c r="Q2684" s="4" t="str">
        <f>IFERROR(VLOOKUP(E2684,'Svátky 2023'!B$2:B$14,1,0),"")</f>
        <v/>
      </c>
      <c r="R2684" t="str">
        <f t="shared" si="125"/>
        <v>ANO</v>
      </c>
    </row>
    <row r="2685" spans="1:18" x14ac:dyDescent="0.25">
      <c r="A2685" s="1" t="s">
        <v>8143</v>
      </c>
      <c r="B2685" s="1" t="s">
        <v>6405</v>
      </c>
      <c r="C2685" s="1" t="s">
        <v>6406</v>
      </c>
      <c r="D2685" s="1" t="s">
        <v>64</v>
      </c>
      <c r="E2685" s="4">
        <v>45040</v>
      </c>
      <c r="F2685" s="8">
        <v>0.39861111111111108</v>
      </c>
      <c r="G2685" s="4">
        <v>45056</v>
      </c>
      <c r="H2685" s="1" t="s">
        <v>702</v>
      </c>
      <c r="I2685" s="1" t="s">
        <v>19</v>
      </c>
      <c r="J2685" s="5">
        <v>3</v>
      </c>
      <c r="K2685" s="5" t="str">
        <f>VLOOKUP(J2685,'Svátky 2023'!A$18:B$20,2,0)</f>
        <v>jiné</v>
      </c>
      <c r="L2685" s="1" t="s">
        <v>21</v>
      </c>
      <c r="M2685" s="1" t="s">
        <v>22</v>
      </c>
      <c r="N2685" s="1" t="s">
        <v>23</v>
      </c>
      <c r="O2685">
        <f t="shared" si="123"/>
        <v>1</v>
      </c>
      <c r="P2685" t="str">
        <f t="shared" si="124"/>
        <v>NE</v>
      </c>
      <c r="Q2685" s="4" t="str">
        <f>IFERROR(VLOOKUP(E2685,'Svátky 2023'!B$2:B$14,1,0),"")</f>
        <v/>
      </c>
      <c r="R2685" t="str">
        <f t="shared" si="125"/>
        <v/>
      </c>
    </row>
    <row r="2686" spans="1:18" x14ac:dyDescent="0.25">
      <c r="A2686" s="1" t="s">
        <v>8144</v>
      </c>
      <c r="B2686" s="1" t="s">
        <v>6408</v>
      </c>
      <c r="C2686" s="1" t="s">
        <v>6409</v>
      </c>
      <c r="D2686" s="1" t="s">
        <v>64</v>
      </c>
      <c r="E2686" s="4">
        <v>45040</v>
      </c>
      <c r="F2686" s="8">
        <v>0.62361111111111112</v>
      </c>
      <c r="G2686" s="4">
        <v>45056</v>
      </c>
      <c r="H2686" s="1" t="s">
        <v>821</v>
      </c>
      <c r="I2686" s="1" t="s">
        <v>29</v>
      </c>
      <c r="J2686" s="5">
        <v>3</v>
      </c>
      <c r="K2686" s="5" t="str">
        <f>VLOOKUP(J2686,'Svátky 2023'!A$18:B$20,2,0)</f>
        <v>jiné</v>
      </c>
      <c r="L2686" s="1" t="s">
        <v>30</v>
      </c>
      <c r="M2686" s="1" t="s">
        <v>31</v>
      </c>
      <c r="N2686" s="1" t="s">
        <v>23</v>
      </c>
      <c r="O2686">
        <f t="shared" si="123"/>
        <v>1</v>
      </c>
      <c r="P2686" t="str">
        <f t="shared" si="124"/>
        <v>NE</v>
      </c>
      <c r="Q2686" s="4" t="str">
        <f>IFERROR(VLOOKUP(E2686,'Svátky 2023'!B$2:B$14,1,0),"")</f>
        <v/>
      </c>
      <c r="R2686" t="str">
        <f t="shared" si="125"/>
        <v/>
      </c>
    </row>
    <row r="2687" spans="1:18" x14ac:dyDescent="0.25">
      <c r="A2687" s="1" t="s">
        <v>8145</v>
      </c>
      <c r="B2687" s="1" t="s">
        <v>8146</v>
      </c>
      <c r="C2687" s="1" t="s">
        <v>8147</v>
      </c>
      <c r="D2687" s="1" t="s">
        <v>257</v>
      </c>
      <c r="E2687" s="4">
        <v>45051</v>
      </c>
      <c r="F2687" s="8">
        <v>0.47222222222222227</v>
      </c>
      <c r="G2687" s="4">
        <v>45056</v>
      </c>
      <c r="H2687" s="1" t="s">
        <v>372</v>
      </c>
      <c r="I2687" s="1" t="s">
        <v>51</v>
      </c>
      <c r="J2687" s="5">
        <v>3</v>
      </c>
      <c r="K2687" s="5" t="str">
        <f>VLOOKUP(J2687,'Svátky 2023'!A$18:B$20,2,0)</f>
        <v>jiné</v>
      </c>
      <c r="L2687" s="1" t="s">
        <v>21</v>
      </c>
      <c r="M2687" s="1" t="s">
        <v>22</v>
      </c>
      <c r="N2687" s="1" t="s">
        <v>23</v>
      </c>
      <c r="O2687">
        <f t="shared" si="123"/>
        <v>5</v>
      </c>
      <c r="P2687" t="str">
        <f t="shared" si="124"/>
        <v>NE</v>
      </c>
      <c r="Q2687" s="4" t="str">
        <f>IFERROR(VLOOKUP(E2687,'Svátky 2023'!B$2:B$14,1,0),"")</f>
        <v/>
      </c>
      <c r="R2687" t="str">
        <f t="shared" si="125"/>
        <v/>
      </c>
    </row>
    <row r="2688" spans="1:18" x14ac:dyDescent="0.25">
      <c r="A2688" s="1" t="s">
        <v>8148</v>
      </c>
      <c r="B2688" s="1" t="s">
        <v>2994</v>
      </c>
      <c r="C2688" s="1" t="s">
        <v>2995</v>
      </c>
      <c r="D2688" s="1" t="s">
        <v>48</v>
      </c>
      <c r="E2688" s="4">
        <v>45052</v>
      </c>
      <c r="F2688" s="8">
        <v>0.5395833333333333</v>
      </c>
      <c r="G2688" s="4">
        <v>45056</v>
      </c>
      <c r="H2688" s="1" t="s">
        <v>2608</v>
      </c>
      <c r="I2688" s="1" t="s">
        <v>38</v>
      </c>
      <c r="J2688" s="5">
        <v>3</v>
      </c>
      <c r="K2688" s="5" t="str">
        <f>VLOOKUP(J2688,'Svátky 2023'!A$18:B$20,2,0)</f>
        <v>jiné</v>
      </c>
      <c r="L2688" s="1" t="s">
        <v>21</v>
      </c>
      <c r="M2688" s="1" t="s">
        <v>22</v>
      </c>
      <c r="N2688" s="1" t="s">
        <v>23</v>
      </c>
      <c r="O2688">
        <f t="shared" si="123"/>
        <v>6</v>
      </c>
      <c r="P2688" t="str">
        <f t="shared" si="124"/>
        <v>NE</v>
      </c>
      <c r="Q2688" s="4" t="str">
        <f>IFERROR(VLOOKUP(E2688,'Svátky 2023'!B$2:B$14,1,0),"")</f>
        <v/>
      </c>
      <c r="R2688" t="str">
        <f t="shared" si="125"/>
        <v>ANO</v>
      </c>
    </row>
    <row r="2689" spans="1:18" x14ac:dyDescent="0.25">
      <c r="A2689" s="1" t="s">
        <v>8149</v>
      </c>
      <c r="B2689" s="1" t="s">
        <v>2997</v>
      </c>
      <c r="C2689" s="1" t="s">
        <v>2998</v>
      </c>
      <c r="D2689" s="1" t="s">
        <v>48</v>
      </c>
      <c r="E2689" s="4">
        <v>45052</v>
      </c>
      <c r="F2689" s="8">
        <v>0.54652777777777783</v>
      </c>
      <c r="G2689" s="4">
        <v>45056</v>
      </c>
      <c r="H2689" s="1" t="s">
        <v>70</v>
      </c>
      <c r="I2689" s="1" t="s">
        <v>44</v>
      </c>
      <c r="J2689" s="5">
        <v>3</v>
      </c>
      <c r="K2689" s="5" t="str">
        <f>VLOOKUP(J2689,'Svátky 2023'!A$18:B$20,2,0)</f>
        <v>jiné</v>
      </c>
      <c r="L2689" s="1" t="s">
        <v>30</v>
      </c>
      <c r="M2689" s="1" t="s">
        <v>31</v>
      </c>
      <c r="N2689" s="1" t="s">
        <v>23</v>
      </c>
      <c r="O2689">
        <f t="shared" si="123"/>
        <v>6</v>
      </c>
      <c r="P2689" t="str">
        <f t="shared" si="124"/>
        <v>NE</v>
      </c>
      <c r="Q2689" s="4" t="str">
        <f>IFERROR(VLOOKUP(E2689,'Svátky 2023'!B$2:B$14,1,0),"")</f>
        <v/>
      </c>
      <c r="R2689" t="str">
        <f t="shared" si="125"/>
        <v>ANO</v>
      </c>
    </row>
    <row r="2690" spans="1:18" x14ac:dyDescent="0.25">
      <c r="A2690" s="1" t="s">
        <v>8150</v>
      </c>
      <c r="B2690" s="1" t="s">
        <v>8151</v>
      </c>
      <c r="C2690" s="1" t="s">
        <v>8152</v>
      </c>
      <c r="D2690" s="1" t="s">
        <v>35</v>
      </c>
      <c r="E2690" s="4">
        <v>45052</v>
      </c>
      <c r="F2690" s="8">
        <v>0.65625</v>
      </c>
      <c r="G2690" s="4">
        <v>45056</v>
      </c>
      <c r="H2690" s="1" t="s">
        <v>597</v>
      </c>
      <c r="I2690" s="1" t="s">
        <v>38</v>
      </c>
      <c r="J2690" s="5">
        <v>1</v>
      </c>
      <c r="K2690" s="5" t="str">
        <f>VLOOKUP(J2690,'Svátky 2023'!A$18:B$20,2,0)</f>
        <v>neodkladné</v>
      </c>
      <c r="L2690" s="1" t="s">
        <v>22</v>
      </c>
      <c r="M2690" s="1" t="s">
        <v>22</v>
      </c>
      <c r="N2690" s="1" t="s">
        <v>23</v>
      </c>
      <c r="O2690">
        <f t="shared" si="123"/>
        <v>6</v>
      </c>
      <c r="P2690" t="str">
        <f t="shared" si="124"/>
        <v>ANO</v>
      </c>
      <c r="Q2690" s="4" t="str">
        <f>IFERROR(VLOOKUP(E2690,'Svátky 2023'!B$2:B$14,1,0),"")</f>
        <v/>
      </c>
      <c r="R2690" t="str">
        <f t="shared" si="125"/>
        <v>ANO</v>
      </c>
    </row>
    <row r="2691" spans="1:18" x14ac:dyDescent="0.25">
      <c r="A2691" s="1" t="s">
        <v>8154</v>
      </c>
      <c r="B2691" s="1" t="s">
        <v>8155</v>
      </c>
      <c r="C2691" s="1" t="s">
        <v>8156</v>
      </c>
      <c r="D2691" s="1" t="s">
        <v>35</v>
      </c>
      <c r="E2691" s="4">
        <v>45052</v>
      </c>
      <c r="F2691" s="8">
        <v>0.96597222222222223</v>
      </c>
      <c r="G2691" s="4">
        <v>45056</v>
      </c>
      <c r="H2691" s="1" t="s">
        <v>302</v>
      </c>
      <c r="I2691" s="1" t="s">
        <v>44</v>
      </c>
      <c r="J2691" s="5">
        <v>3</v>
      </c>
      <c r="K2691" s="5" t="str">
        <f>VLOOKUP(J2691,'Svátky 2023'!A$18:B$20,2,0)</f>
        <v>jiné</v>
      </c>
      <c r="L2691" s="1" t="s">
        <v>30</v>
      </c>
      <c r="M2691" s="1" t="s">
        <v>31</v>
      </c>
      <c r="N2691" s="1" t="s">
        <v>23</v>
      </c>
      <c r="O2691">
        <f t="shared" ref="O2691:O2754" si="126">WEEKDAY(E2691,2)</f>
        <v>6</v>
      </c>
      <c r="P2691" t="str">
        <f t="shared" ref="P2691:P2754" si="127">IF(F2691&gt;V$1,"ANO",IF(F2691&lt;X$1,"ANO","NE"))</f>
        <v>ANO</v>
      </c>
      <c r="Q2691" s="4" t="str">
        <f>IFERROR(VLOOKUP(E2691,'Svátky 2023'!B$2:B$14,1,0),"")</f>
        <v/>
      </c>
      <c r="R2691" t="str">
        <f t="shared" ref="R2691:R2754" si="128">IF(OR(O2691&gt;5,P2691="ANO",Q2691&lt;&gt;""),"ANO","")</f>
        <v>ANO</v>
      </c>
    </row>
    <row r="2692" spans="1:18" x14ac:dyDescent="0.25">
      <c r="A2692" s="1" t="s">
        <v>8157</v>
      </c>
      <c r="B2692" s="1" t="s">
        <v>8158</v>
      </c>
      <c r="C2692" s="1" t="s">
        <v>8159</v>
      </c>
      <c r="D2692" s="1" t="s">
        <v>64</v>
      </c>
      <c r="E2692" s="4">
        <v>45053</v>
      </c>
      <c r="F2692" s="8">
        <v>9.6527777777777768E-2</v>
      </c>
      <c r="G2692" s="4">
        <v>45056</v>
      </c>
      <c r="H2692" s="1" t="s">
        <v>372</v>
      </c>
      <c r="I2692" s="1" t="s">
        <v>51</v>
      </c>
      <c r="J2692" s="5">
        <v>1</v>
      </c>
      <c r="K2692" s="5" t="str">
        <f>VLOOKUP(J2692,'Svátky 2023'!A$18:B$20,2,0)</f>
        <v>neodkladné</v>
      </c>
      <c r="L2692" s="1" t="s">
        <v>30</v>
      </c>
      <c r="M2692" s="1" t="s">
        <v>22</v>
      </c>
      <c r="N2692" s="1" t="s">
        <v>23</v>
      </c>
      <c r="O2692">
        <f t="shared" si="126"/>
        <v>7</v>
      </c>
      <c r="P2692" t="str">
        <f t="shared" si="127"/>
        <v>ANO</v>
      </c>
      <c r="Q2692" s="4" t="str">
        <f>IFERROR(VLOOKUP(E2692,'Svátky 2023'!B$2:B$14,1,0),"")</f>
        <v/>
      </c>
      <c r="R2692" t="str">
        <f t="shared" si="128"/>
        <v>ANO</v>
      </c>
    </row>
    <row r="2693" spans="1:18" x14ac:dyDescent="0.25">
      <c r="A2693" s="1" t="s">
        <v>8160</v>
      </c>
      <c r="B2693" s="1" t="s">
        <v>8161</v>
      </c>
      <c r="C2693" s="1" t="s">
        <v>8162</v>
      </c>
      <c r="D2693" s="1" t="s">
        <v>64</v>
      </c>
      <c r="E2693" s="4">
        <v>45053</v>
      </c>
      <c r="F2693" s="8">
        <v>0.12916666666666668</v>
      </c>
      <c r="G2693" s="4">
        <v>45056</v>
      </c>
      <c r="H2693" s="1" t="s">
        <v>2037</v>
      </c>
      <c r="I2693" s="1" t="s">
        <v>120</v>
      </c>
      <c r="J2693" s="5">
        <v>3</v>
      </c>
      <c r="K2693" s="5" t="str">
        <f>VLOOKUP(J2693,'Svátky 2023'!A$18:B$20,2,0)</f>
        <v>jiné</v>
      </c>
      <c r="L2693" s="1" t="s">
        <v>21</v>
      </c>
      <c r="M2693" s="1" t="s">
        <v>31</v>
      </c>
      <c r="N2693" s="1" t="s">
        <v>23</v>
      </c>
      <c r="O2693">
        <f t="shared" si="126"/>
        <v>7</v>
      </c>
      <c r="P2693" t="str">
        <f t="shared" si="127"/>
        <v>ANO</v>
      </c>
      <c r="Q2693" s="4" t="str">
        <f>IFERROR(VLOOKUP(E2693,'Svátky 2023'!B$2:B$14,1,0),"")</f>
        <v/>
      </c>
      <c r="R2693" t="str">
        <f t="shared" si="128"/>
        <v>ANO</v>
      </c>
    </row>
    <row r="2694" spans="1:18" x14ac:dyDescent="0.25">
      <c r="A2694" s="1" t="s">
        <v>8163</v>
      </c>
      <c r="B2694" s="1" t="s">
        <v>2897</v>
      </c>
      <c r="C2694" s="1" t="s">
        <v>2898</v>
      </c>
      <c r="D2694" s="1" t="s">
        <v>48</v>
      </c>
      <c r="E2694" s="4">
        <v>45053</v>
      </c>
      <c r="F2694" s="8">
        <v>0.66805555555555562</v>
      </c>
      <c r="G2694" s="4">
        <v>45056</v>
      </c>
      <c r="H2694" s="1" t="s">
        <v>1565</v>
      </c>
      <c r="I2694" s="1" t="s">
        <v>120</v>
      </c>
      <c r="J2694" s="5">
        <v>3</v>
      </c>
      <c r="K2694" s="5" t="str">
        <f>VLOOKUP(J2694,'Svátky 2023'!A$18:B$20,2,0)</f>
        <v>jiné</v>
      </c>
      <c r="L2694" s="1" t="s">
        <v>30</v>
      </c>
      <c r="M2694" s="1" t="s">
        <v>31</v>
      </c>
      <c r="N2694" s="1" t="s">
        <v>23</v>
      </c>
      <c r="O2694">
        <f t="shared" si="126"/>
        <v>7</v>
      </c>
      <c r="P2694" t="str">
        <f t="shared" si="127"/>
        <v>ANO</v>
      </c>
      <c r="Q2694" s="4" t="str">
        <f>IFERROR(VLOOKUP(E2694,'Svátky 2023'!B$2:B$14,1,0),"")</f>
        <v/>
      </c>
      <c r="R2694" t="str">
        <f t="shared" si="128"/>
        <v>ANO</v>
      </c>
    </row>
    <row r="2695" spans="1:18" x14ac:dyDescent="0.25">
      <c r="A2695" s="1" t="s">
        <v>8164</v>
      </c>
      <c r="B2695" s="1" t="s">
        <v>8165</v>
      </c>
      <c r="C2695" s="1" t="s">
        <v>8166</v>
      </c>
      <c r="D2695" s="1" t="s">
        <v>35</v>
      </c>
      <c r="E2695" s="4">
        <v>45054</v>
      </c>
      <c r="F2695" s="8">
        <v>0.56041666666666667</v>
      </c>
      <c r="G2695" s="4">
        <v>45056</v>
      </c>
      <c r="H2695" s="1" t="s">
        <v>1565</v>
      </c>
      <c r="I2695" s="1" t="s">
        <v>51</v>
      </c>
      <c r="J2695" s="5">
        <v>2</v>
      </c>
      <c r="K2695" s="5" t="str">
        <f>VLOOKUP(J2695,'Svátky 2023'!A$18:B$20,2,0)</f>
        <v>plánované</v>
      </c>
      <c r="L2695" s="1" t="s">
        <v>21</v>
      </c>
      <c r="M2695" s="1" t="s">
        <v>22</v>
      </c>
      <c r="N2695" s="1" t="s">
        <v>23</v>
      </c>
      <c r="O2695">
        <f t="shared" si="126"/>
        <v>1</v>
      </c>
      <c r="P2695" t="str">
        <f t="shared" si="127"/>
        <v>NE</v>
      </c>
      <c r="Q2695" s="4" t="str">
        <f>IFERROR(VLOOKUP(E2695,'Svátky 2023'!B$2:B$14,1,0),"")</f>
        <v/>
      </c>
      <c r="R2695" t="str">
        <f t="shared" si="128"/>
        <v/>
      </c>
    </row>
    <row r="2696" spans="1:18" x14ac:dyDescent="0.25">
      <c r="A2696" s="1" t="s">
        <v>8167</v>
      </c>
      <c r="B2696" s="1" t="s">
        <v>8168</v>
      </c>
      <c r="C2696" s="1" t="s">
        <v>8169</v>
      </c>
      <c r="D2696" s="1" t="s">
        <v>35</v>
      </c>
      <c r="E2696" s="4">
        <v>45054</v>
      </c>
      <c r="F2696" s="8">
        <v>0.56805555555555554</v>
      </c>
      <c r="G2696" s="4">
        <v>45056</v>
      </c>
      <c r="H2696" s="1" t="s">
        <v>2037</v>
      </c>
      <c r="I2696" s="1" t="s">
        <v>120</v>
      </c>
      <c r="J2696" s="5">
        <v>3</v>
      </c>
      <c r="K2696" s="5" t="str">
        <f>VLOOKUP(J2696,'Svátky 2023'!A$18:B$20,2,0)</f>
        <v>jiné</v>
      </c>
      <c r="L2696" s="1" t="s">
        <v>30</v>
      </c>
      <c r="M2696" s="1" t="s">
        <v>31</v>
      </c>
      <c r="N2696" s="1" t="s">
        <v>23</v>
      </c>
      <c r="O2696">
        <f t="shared" si="126"/>
        <v>1</v>
      </c>
      <c r="P2696" t="str">
        <f t="shared" si="127"/>
        <v>NE</v>
      </c>
      <c r="Q2696" s="4" t="str">
        <f>IFERROR(VLOOKUP(E2696,'Svátky 2023'!B$2:B$14,1,0),"")</f>
        <v/>
      </c>
      <c r="R2696" t="str">
        <f t="shared" si="128"/>
        <v/>
      </c>
    </row>
    <row r="2697" spans="1:18" x14ac:dyDescent="0.25">
      <c r="A2697" s="1" t="s">
        <v>8170</v>
      </c>
      <c r="B2697" s="1" t="s">
        <v>8171</v>
      </c>
      <c r="C2697" s="1" t="s">
        <v>8172</v>
      </c>
      <c r="D2697" s="1" t="s">
        <v>35</v>
      </c>
      <c r="E2697" s="4">
        <v>45054</v>
      </c>
      <c r="F2697" s="8">
        <v>0.58194444444444449</v>
      </c>
      <c r="G2697" s="4">
        <v>45056</v>
      </c>
      <c r="H2697" s="1" t="s">
        <v>2233</v>
      </c>
      <c r="I2697" s="1" t="s">
        <v>51</v>
      </c>
      <c r="J2697" s="5">
        <v>2</v>
      </c>
      <c r="K2697" s="5" t="str">
        <f>VLOOKUP(J2697,'Svátky 2023'!A$18:B$20,2,0)</f>
        <v>plánované</v>
      </c>
      <c r="L2697" s="1" t="s">
        <v>21</v>
      </c>
      <c r="M2697" s="1" t="s">
        <v>22</v>
      </c>
      <c r="N2697" s="1" t="s">
        <v>23</v>
      </c>
      <c r="O2697">
        <f t="shared" si="126"/>
        <v>1</v>
      </c>
      <c r="P2697" t="str">
        <f t="shared" si="127"/>
        <v>NE</v>
      </c>
      <c r="Q2697" s="4" t="str">
        <f>IFERROR(VLOOKUP(E2697,'Svátky 2023'!B$2:B$14,1,0),"")</f>
        <v/>
      </c>
      <c r="R2697" t="str">
        <f t="shared" si="128"/>
        <v/>
      </c>
    </row>
    <row r="2698" spans="1:18" x14ac:dyDescent="0.25">
      <c r="A2698" s="1" t="s">
        <v>8173</v>
      </c>
      <c r="B2698" s="1" t="s">
        <v>8174</v>
      </c>
      <c r="C2698" s="1" t="s">
        <v>8175</v>
      </c>
      <c r="D2698" s="1" t="s">
        <v>35</v>
      </c>
      <c r="E2698" s="4">
        <v>45054</v>
      </c>
      <c r="F2698" s="8">
        <v>0.59236111111111112</v>
      </c>
      <c r="G2698" s="4">
        <v>45056</v>
      </c>
      <c r="H2698" s="1" t="s">
        <v>372</v>
      </c>
      <c r="I2698" s="1" t="s">
        <v>120</v>
      </c>
      <c r="J2698" s="5">
        <v>3</v>
      </c>
      <c r="K2698" s="5" t="str">
        <f>VLOOKUP(J2698,'Svátky 2023'!A$18:B$20,2,0)</f>
        <v>jiné</v>
      </c>
      <c r="L2698" s="1" t="s">
        <v>30</v>
      </c>
      <c r="M2698" s="1" t="s">
        <v>31</v>
      </c>
      <c r="N2698" s="1" t="s">
        <v>23</v>
      </c>
      <c r="O2698">
        <f t="shared" si="126"/>
        <v>1</v>
      </c>
      <c r="P2698" t="str">
        <f t="shared" si="127"/>
        <v>NE</v>
      </c>
      <c r="Q2698" s="4" t="str">
        <f>IFERROR(VLOOKUP(E2698,'Svátky 2023'!B$2:B$14,1,0),"")</f>
        <v/>
      </c>
      <c r="R2698" t="str">
        <f t="shared" si="128"/>
        <v/>
      </c>
    </row>
    <row r="2699" spans="1:18" x14ac:dyDescent="0.25">
      <c r="A2699" s="1" t="s">
        <v>8176</v>
      </c>
      <c r="B2699" s="1" t="s">
        <v>8177</v>
      </c>
      <c r="C2699" s="1" t="s">
        <v>8178</v>
      </c>
      <c r="D2699" s="1" t="s">
        <v>35</v>
      </c>
      <c r="E2699" s="4">
        <v>45054</v>
      </c>
      <c r="F2699" s="8">
        <v>0.63611111111111118</v>
      </c>
      <c r="G2699" s="4">
        <v>45056</v>
      </c>
      <c r="H2699" s="1" t="s">
        <v>233</v>
      </c>
      <c r="I2699" s="1" t="s">
        <v>151</v>
      </c>
      <c r="J2699" s="5">
        <v>2</v>
      </c>
      <c r="K2699" s="5" t="str">
        <f>VLOOKUP(J2699,'Svátky 2023'!A$18:B$20,2,0)</f>
        <v>plánované</v>
      </c>
      <c r="L2699" s="1" t="s">
        <v>21</v>
      </c>
      <c r="M2699" s="1" t="s">
        <v>22</v>
      </c>
      <c r="N2699" s="1" t="s">
        <v>23</v>
      </c>
      <c r="O2699">
        <f t="shared" si="126"/>
        <v>1</v>
      </c>
      <c r="P2699" t="str">
        <f t="shared" si="127"/>
        <v>ANO</v>
      </c>
      <c r="Q2699" s="4" t="str">
        <f>IFERROR(VLOOKUP(E2699,'Svátky 2023'!B$2:B$14,1,0),"")</f>
        <v/>
      </c>
      <c r="R2699" t="str">
        <f t="shared" si="128"/>
        <v>ANO</v>
      </c>
    </row>
    <row r="2700" spans="1:18" x14ac:dyDescent="0.25">
      <c r="A2700" s="1" t="s">
        <v>8179</v>
      </c>
      <c r="B2700" s="1" t="s">
        <v>8180</v>
      </c>
      <c r="C2700" s="1" t="s">
        <v>8181</v>
      </c>
      <c r="D2700" s="1" t="s">
        <v>64</v>
      </c>
      <c r="E2700" s="4">
        <v>45054</v>
      </c>
      <c r="F2700" s="8">
        <v>0.65972222222222221</v>
      </c>
      <c r="G2700" s="4">
        <v>45056</v>
      </c>
      <c r="H2700" s="1" t="s">
        <v>528</v>
      </c>
      <c r="I2700" s="1" t="s">
        <v>51</v>
      </c>
      <c r="J2700" s="5">
        <v>2</v>
      </c>
      <c r="K2700" s="5" t="str">
        <f>VLOOKUP(J2700,'Svátky 2023'!A$18:B$20,2,0)</f>
        <v>plánované</v>
      </c>
      <c r="L2700" s="1" t="s">
        <v>21</v>
      </c>
      <c r="M2700" s="1" t="s">
        <v>22</v>
      </c>
      <c r="N2700" s="1" t="s">
        <v>23</v>
      </c>
      <c r="O2700">
        <f t="shared" si="126"/>
        <v>1</v>
      </c>
      <c r="P2700" t="str">
        <f t="shared" si="127"/>
        <v>ANO</v>
      </c>
      <c r="Q2700" s="4" t="str">
        <f>IFERROR(VLOOKUP(E2700,'Svátky 2023'!B$2:B$14,1,0),"")</f>
        <v/>
      </c>
      <c r="R2700" t="str">
        <f t="shared" si="128"/>
        <v>ANO</v>
      </c>
    </row>
    <row r="2701" spans="1:18" x14ac:dyDescent="0.25">
      <c r="A2701" s="1" t="s">
        <v>8182</v>
      </c>
      <c r="B2701" s="1" t="s">
        <v>8183</v>
      </c>
      <c r="C2701" s="1" t="s">
        <v>8184</v>
      </c>
      <c r="D2701" s="1" t="s">
        <v>64</v>
      </c>
      <c r="E2701" s="4">
        <v>45054</v>
      </c>
      <c r="F2701" s="8">
        <v>0.67013888888888884</v>
      </c>
      <c r="G2701" s="4">
        <v>45056</v>
      </c>
      <c r="H2701" s="1" t="s">
        <v>2630</v>
      </c>
      <c r="I2701" s="1" t="s">
        <v>120</v>
      </c>
      <c r="J2701" s="5">
        <v>3</v>
      </c>
      <c r="K2701" s="5" t="str">
        <f>VLOOKUP(J2701,'Svátky 2023'!A$18:B$20,2,0)</f>
        <v>jiné</v>
      </c>
      <c r="L2701" s="1" t="s">
        <v>30</v>
      </c>
      <c r="M2701" s="1" t="s">
        <v>31</v>
      </c>
      <c r="N2701" s="1" t="s">
        <v>23</v>
      </c>
      <c r="O2701">
        <f t="shared" si="126"/>
        <v>1</v>
      </c>
      <c r="P2701" t="str">
        <f t="shared" si="127"/>
        <v>ANO</v>
      </c>
      <c r="Q2701" s="4" t="str">
        <f>IFERROR(VLOOKUP(E2701,'Svátky 2023'!B$2:B$14,1,0),"")</f>
        <v/>
      </c>
      <c r="R2701" t="str">
        <f t="shared" si="128"/>
        <v>ANO</v>
      </c>
    </row>
    <row r="2702" spans="1:18" x14ac:dyDescent="0.25">
      <c r="A2702" s="1" t="s">
        <v>8185</v>
      </c>
      <c r="B2702" s="1" t="s">
        <v>8186</v>
      </c>
      <c r="C2702" s="1" t="s">
        <v>8187</v>
      </c>
      <c r="D2702" s="1" t="s">
        <v>35</v>
      </c>
      <c r="E2702" s="4">
        <v>45054</v>
      </c>
      <c r="F2702" s="8">
        <v>0.7368055555555556</v>
      </c>
      <c r="G2702" s="4">
        <v>45056</v>
      </c>
      <c r="H2702" s="1" t="s">
        <v>506</v>
      </c>
      <c r="I2702" s="1" t="s">
        <v>51</v>
      </c>
      <c r="J2702" s="5">
        <v>3</v>
      </c>
      <c r="K2702" s="5" t="str">
        <f>VLOOKUP(J2702,'Svátky 2023'!A$18:B$20,2,0)</f>
        <v>jiné</v>
      </c>
      <c r="L2702" s="1" t="s">
        <v>21</v>
      </c>
      <c r="M2702" s="1" t="s">
        <v>22</v>
      </c>
      <c r="N2702" s="1" t="s">
        <v>23</v>
      </c>
      <c r="O2702">
        <f t="shared" si="126"/>
        <v>1</v>
      </c>
      <c r="P2702" t="str">
        <f t="shared" si="127"/>
        <v>ANO</v>
      </c>
      <c r="Q2702" s="4" t="str">
        <f>IFERROR(VLOOKUP(E2702,'Svátky 2023'!B$2:B$14,1,0),"")</f>
        <v/>
      </c>
      <c r="R2702" t="str">
        <f t="shared" si="128"/>
        <v>ANO</v>
      </c>
    </row>
    <row r="2703" spans="1:18" x14ac:dyDescent="0.25">
      <c r="A2703" s="1" t="s">
        <v>8188</v>
      </c>
      <c r="B2703" s="1" t="s">
        <v>8189</v>
      </c>
      <c r="C2703" s="1" t="s">
        <v>8190</v>
      </c>
      <c r="D2703" s="1" t="s">
        <v>35</v>
      </c>
      <c r="E2703" s="4">
        <v>45054</v>
      </c>
      <c r="F2703" s="8">
        <v>0.74444444444444446</v>
      </c>
      <c r="G2703" s="4">
        <v>45056</v>
      </c>
      <c r="H2703" s="1" t="s">
        <v>2619</v>
      </c>
      <c r="I2703" s="1" t="s">
        <v>120</v>
      </c>
      <c r="J2703" s="5">
        <v>3</v>
      </c>
      <c r="K2703" s="5" t="str">
        <f>VLOOKUP(J2703,'Svátky 2023'!A$18:B$20,2,0)</f>
        <v>jiné</v>
      </c>
      <c r="L2703" s="1" t="s">
        <v>30</v>
      </c>
      <c r="M2703" s="1" t="s">
        <v>31</v>
      </c>
      <c r="N2703" s="1" t="s">
        <v>23</v>
      </c>
      <c r="O2703">
        <f t="shared" si="126"/>
        <v>1</v>
      </c>
      <c r="P2703" t="str">
        <f t="shared" si="127"/>
        <v>ANO</v>
      </c>
      <c r="Q2703" s="4" t="str">
        <f>IFERROR(VLOOKUP(E2703,'Svátky 2023'!B$2:B$14,1,0),"")</f>
        <v/>
      </c>
      <c r="R2703" t="str">
        <f t="shared" si="128"/>
        <v>ANO</v>
      </c>
    </row>
    <row r="2704" spans="1:18" x14ac:dyDescent="0.25">
      <c r="A2704" s="1" t="s">
        <v>8191</v>
      </c>
      <c r="B2704" s="1" t="s">
        <v>8192</v>
      </c>
      <c r="C2704" s="1" t="s">
        <v>8193</v>
      </c>
      <c r="D2704" s="1" t="s">
        <v>100</v>
      </c>
      <c r="E2704" s="4">
        <v>45055</v>
      </c>
      <c r="F2704" s="8">
        <v>0.3888888888888889</v>
      </c>
      <c r="G2704" s="4">
        <v>45056</v>
      </c>
      <c r="H2704" s="1" t="s">
        <v>1346</v>
      </c>
      <c r="I2704" s="1" t="s">
        <v>19</v>
      </c>
      <c r="J2704" s="5">
        <v>2</v>
      </c>
      <c r="K2704" s="5" t="str">
        <f>VLOOKUP(J2704,'Svátky 2023'!A$18:B$20,2,0)</f>
        <v>plánované</v>
      </c>
      <c r="L2704" s="1" t="s">
        <v>21</v>
      </c>
      <c r="M2704" s="1" t="s">
        <v>22</v>
      </c>
      <c r="N2704" s="1" t="s">
        <v>23</v>
      </c>
      <c r="O2704">
        <f t="shared" si="126"/>
        <v>2</v>
      </c>
      <c r="P2704" t="str">
        <f t="shared" si="127"/>
        <v>NE</v>
      </c>
      <c r="Q2704" s="4" t="str">
        <f>IFERROR(VLOOKUP(E2704,'Svátky 2023'!B$2:B$14,1,0),"")</f>
        <v/>
      </c>
      <c r="R2704" t="str">
        <f t="shared" si="128"/>
        <v/>
      </c>
    </row>
    <row r="2705" spans="1:18" x14ac:dyDescent="0.25">
      <c r="A2705" s="1" t="s">
        <v>8194</v>
      </c>
      <c r="B2705" s="1" t="s">
        <v>8195</v>
      </c>
      <c r="C2705" s="1" t="s">
        <v>8196</v>
      </c>
      <c r="D2705" s="1" t="s">
        <v>35</v>
      </c>
      <c r="E2705" s="4">
        <v>45055</v>
      </c>
      <c r="F2705" s="8">
        <v>0.8222222222222223</v>
      </c>
      <c r="G2705" s="4">
        <v>45056</v>
      </c>
      <c r="H2705" s="1" t="s">
        <v>979</v>
      </c>
      <c r="I2705" s="1" t="s">
        <v>151</v>
      </c>
      <c r="J2705" s="5">
        <v>1</v>
      </c>
      <c r="K2705" s="5" t="str">
        <f>VLOOKUP(J2705,'Svátky 2023'!A$18:B$20,2,0)</f>
        <v>neodkladné</v>
      </c>
      <c r="L2705" s="1" t="s">
        <v>22</v>
      </c>
      <c r="M2705" s="1" t="s">
        <v>20</v>
      </c>
      <c r="N2705" s="1" t="s">
        <v>23</v>
      </c>
      <c r="O2705">
        <f t="shared" si="126"/>
        <v>2</v>
      </c>
      <c r="P2705" t="str">
        <f t="shared" si="127"/>
        <v>ANO</v>
      </c>
      <c r="Q2705" s="4" t="str">
        <f>IFERROR(VLOOKUP(E2705,'Svátky 2023'!B$2:B$14,1,0),"")</f>
        <v/>
      </c>
      <c r="R2705" t="str">
        <f t="shared" si="128"/>
        <v>ANO</v>
      </c>
    </row>
    <row r="2706" spans="1:18" x14ac:dyDescent="0.25">
      <c r="A2706" s="1" t="s">
        <v>8197</v>
      </c>
      <c r="B2706" s="1" t="s">
        <v>2081</v>
      </c>
      <c r="C2706" s="1" t="s">
        <v>2082</v>
      </c>
      <c r="D2706" s="1" t="s">
        <v>35</v>
      </c>
      <c r="E2706" s="4">
        <v>45050</v>
      </c>
      <c r="F2706" s="8">
        <v>0.84583333333333333</v>
      </c>
      <c r="G2706" s="4">
        <v>45057</v>
      </c>
      <c r="H2706" s="1" t="s">
        <v>1027</v>
      </c>
      <c r="I2706" s="1" t="s">
        <v>258</v>
      </c>
      <c r="J2706" s="5">
        <v>3</v>
      </c>
      <c r="K2706" s="5" t="str">
        <f>VLOOKUP(J2706,'Svátky 2023'!A$18:B$20,2,0)</f>
        <v>jiné</v>
      </c>
      <c r="L2706" s="1" t="s">
        <v>21</v>
      </c>
      <c r="M2706" s="1" t="s">
        <v>22</v>
      </c>
      <c r="N2706" s="1" t="s">
        <v>23</v>
      </c>
      <c r="O2706">
        <f t="shared" si="126"/>
        <v>4</v>
      </c>
      <c r="P2706" t="str">
        <f t="shared" si="127"/>
        <v>ANO</v>
      </c>
      <c r="Q2706" s="4" t="str">
        <f>IFERROR(VLOOKUP(E2706,'Svátky 2023'!B$2:B$14,1,0),"")</f>
        <v/>
      </c>
      <c r="R2706" t="str">
        <f t="shared" si="128"/>
        <v>ANO</v>
      </c>
    </row>
    <row r="2707" spans="1:18" x14ac:dyDescent="0.25">
      <c r="A2707" s="1" t="s">
        <v>8198</v>
      </c>
      <c r="B2707" s="1" t="s">
        <v>3322</v>
      </c>
      <c r="C2707" s="1" t="s">
        <v>3323</v>
      </c>
      <c r="D2707" s="1" t="s">
        <v>48</v>
      </c>
      <c r="E2707" s="4">
        <v>45050</v>
      </c>
      <c r="F2707" s="8">
        <v>0.90972222222222221</v>
      </c>
      <c r="G2707" s="4">
        <v>45057</v>
      </c>
      <c r="H2707" s="1" t="s">
        <v>792</v>
      </c>
      <c r="I2707" s="1" t="s">
        <v>19</v>
      </c>
      <c r="J2707" s="5">
        <v>1</v>
      </c>
      <c r="K2707" s="5" t="str">
        <f>VLOOKUP(J2707,'Svátky 2023'!A$18:B$20,2,0)</f>
        <v>neodkladné</v>
      </c>
      <c r="L2707" s="1" t="s">
        <v>21</v>
      </c>
      <c r="M2707" s="1" t="s">
        <v>22</v>
      </c>
      <c r="N2707" s="1" t="s">
        <v>23</v>
      </c>
      <c r="O2707">
        <f t="shared" si="126"/>
        <v>4</v>
      </c>
      <c r="P2707" t="str">
        <f t="shared" si="127"/>
        <v>ANO</v>
      </c>
      <c r="Q2707" s="4" t="str">
        <f>IFERROR(VLOOKUP(E2707,'Svátky 2023'!B$2:B$14,1,0),"")</f>
        <v/>
      </c>
      <c r="R2707" t="str">
        <f t="shared" si="128"/>
        <v>ANO</v>
      </c>
    </row>
    <row r="2708" spans="1:18" x14ac:dyDescent="0.25">
      <c r="A2708" s="1" t="s">
        <v>8199</v>
      </c>
      <c r="B2708" s="1" t="s">
        <v>1090</v>
      </c>
      <c r="C2708" s="1" t="s">
        <v>1091</v>
      </c>
      <c r="D2708" s="1" t="s">
        <v>35</v>
      </c>
      <c r="E2708" s="4">
        <v>45050</v>
      </c>
      <c r="F2708" s="8">
        <v>0.93263888888888891</v>
      </c>
      <c r="G2708" s="4">
        <v>45057</v>
      </c>
      <c r="H2708" s="1" t="s">
        <v>6353</v>
      </c>
      <c r="I2708" s="1" t="s">
        <v>264</v>
      </c>
      <c r="J2708" s="5">
        <v>3</v>
      </c>
      <c r="K2708" s="5" t="str">
        <f>VLOOKUP(J2708,'Svátky 2023'!A$18:B$20,2,0)</f>
        <v>jiné</v>
      </c>
      <c r="L2708" s="1" t="s">
        <v>30</v>
      </c>
      <c r="M2708" s="1" t="s">
        <v>31</v>
      </c>
      <c r="N2708" s="1" t="s">
        <v>23</v>
      </c>
      <c r="O2708">
        <f t="shared" si="126"/>
        <v>4</v>
      </c>
      <c r="P2708" t="str">
        <f t="shared" si="127"/>
        <v>ANO</v>
      </c>
      <c r="Q2708" s="4" t="str">
        <f>IFERROR(VLOOKUP(E2708,'Svátky 2023'!B$2:B$14,1,0),"")</f>
        <v/>
      </c>
      <c r="R2708" t="str">
        <f t="shared" si="128"/>
        <v>ANO</v>
      </c>
    </row>
    <row r="2709" spans="1:18" x14ac:dyDescent="0.25">
      <c r="A2709" s="1" t="s">
        <v>8200</v>
      </c>
      <c r="B2709" s="1" t="s">
        <v>8201</v>
      </c>
      <c r="C2709" s="1" t="s">
        <v>8202</v>
      </c>
      <c r="D2709" s="1" t="s">
        <v>35</v>
      </c>
      <c r="E2709" s="4">
        <v>45053</v>
      </c>
      <c r="F2709" s="8">
        <v>0.4548611111111111</v>
      </c>
      <c r="G2709" s="4">
        <v>45057</v>
      </c>
      <c r="H2709" s="1" t="s">
        <v>640</v>
      </c>
      <c r="I2709" s="1" t="s">
        <v>151</v>
      </c>
      <c r="J2709" s="5">
        <v>1</v>
      </c>
      <c r="K2709" s="5" t="str">
        <f>VLOOKUP(J2709,'Svátky 2023'!A$18:B$20,2,0)</f>
        <v>neodkladné</v>
      </c>
      <c r="L2709" s="1" t="s">
        <v>21</v>
      </c>
      <c r="M2709" s="1" t="s">
        <v>20</v>
      </c>
      <c r="N2709" s="1" t="s">
        <v>23</v>
      </c>
      <c r="O2709">
        <f t="shared" si="126"/>
        <v>7</v>
      </c>
      <c r="P2709" t="str">
        <f t="shared" si="127"/>
        <v>NE</v>
      </c>
      <c r="Q2709" s="4" t="str">
        <f>IFERROR(VLOOKUP(E2709,'Svátky 2023'!B$2:B$14,1,0),"")</f>
        <v/>
      </c>
      <c r="R2709" t="str">
        <f t="shared" si="128"/>
        <v>ANO</v>
      </c>
    </row>
    <row r="2710" spans="1:18" x14ac:dyDescent="0.25">
      <c r="A2710" s="1" t="s">
        <v>8203</v>
      </c>
      <c r="B2710" s="1" t="s">
        <v>8204</v>
      </c>
      <c r="C2710" s="1" t="s">
        <v>8205</v>
      </c>
      <c r="D2710" s="1" t="s">
        <v>35</v>
      </c>
      <c r="E2710" s="4">
        <v>45053</v>
      </c>
      <c r="F2710" s="8">
        <v>0.4597222222222222</v>
      </c>
      <c r="G2710" s="4">
        <v>45057</v>
      </c>
      <c r="H2710" s="1" t="s">
        <v>210</v>
      </c>
      <c r="I2710" s="1" t="s">
        <v>145</v>
      </c>
      <c r="J2710" s="5">
        <v>3</v>
      </c>
      <c r="K2710" s="5" t="str">
        <f>VLOOKUP(J2710,'Svátky 2023'!A$18:B$20,2,0)</f>
        <v>jiné</v>
      </c>
      <c r="L2710" s="1" t="s">
        <v>30</v>
      </c>
      <c r="M2710" s="1" t="s">
        <v>31</v>
      </c>
      <c r="N2710" s="1" t="s">
        <v>23</v>
      </c>
      <c r="O2710">
        <f t="shared" si="126"/>
        <v>7</v>
      </c>
      <c r="P2710" t="str">
        <f t="shared" si="127"/>
        <v>NE</v>
      </c>
      <c r="Q2710" s="4" t="str">
        <f>IFERROR(VLOOKUP(E2710,'Svátky 2023'!B$2:B$14,1,0),"")</f>
        <v/>
      </c>
      <c r="R2710" t="str">
        <f t="shared" si="128"/>
        <v>ANO</v>
      </c>
    </row>
    <row r="2711" spans="1:18" x14ac:dyDescent="0.25">
      <c r="A2711" s="1" t="s">
        <v>8206</v>
      </c>
      <c r="B2711" s="1" t="s">
        <v>8207</v>
      </c>
      <c r="C2711" s="1" t="s">
        <v>8208</v>
      </c>
      <c r="D2711" s="1" t="s">
        <v>100</v>
      </c>
      <c r="E2711" s="4">
        <v>45054</v>
      </c>
      <c r="F2711" s="8">
        <v>0.54791666666666672</v>
      </c>
      <c r="G2711" s="4">
        <v>45057</v>
      </c>
      <c r="H2711" s="1" t="s">
        <v>582</v>
      </c>
      <c r="I2711" s="1" t="s">
        <v>151</v>
      </c>
      <c r="J2711" s="5">
        <v>2</v>
      </c>
      <c r="K2711" s="5" t="str">
        <f>VLOOKUP(J2711,'Svátky 2023'!A$18:B$20,2,0)</f>
        <v>plánované</v>
      </c>
      <c r="L2711" s="1" t="s">
        <v>21</v>
      </c>
      <c r="M2711" s="1" t="s">
        <v>22</v>
      </c>
      <c r="N2711" s="1" t="s">
        <v>23</v>
      </c>
      <c r="O2711">
        <f t="shared" si="126"/>
        <v>1</v>
      </c>
      <c r="P2711" t="str">
        <f t="shared" si="127"/>
        <v>NE</v>
      </c>
      <c r="Q2711" s="4" t="str">
        <f>IFERROR(VLOOKUP(E2711,'Svátky 2023'!B$2:B$14,1,0),"")</f>
        <v/>
      </c>
      <c r="R2711" t="str">
        <f t="shared" si="128"/>
        <v/>
      </c>
    </row>
    <row r="2712" spans="1:18" x14ac:dyDescent="0.25">
      <c r="A2712" s="1" t="s">
        <v>8209</v>
      </c>
      <c r="B2712" s="1" t="s">
        <v>8210</v>
      </c>
      <c r="C2712" s="1" t="s">
        <v>8211</v>
      </c>
      <c r="D2712" s="1" t="s">
        <v>48</v>
      </c>
      <c r="E2712" s="4">
        <v>45055</v>
      </c>
      <c r="F2712" s="8">
        <v>0.14444444444444446</v>
      </c>
      <c r="G2712" s="4">
        <v>45057</v>
      </c>
      <c r="H2712" s="1" t="s">
        <v>587</v>
      </c>
      <c r="I2712" s="1" t="s">
        <v>38</v>
      </c>
      <c r="J2712" s="5">
        <v>3</v>
      </c>
      <c r="K2712" s="5" t="str">
        <f>VLOOKUP(J2712,'Svátky 2023'!A$18:B$20,2,0)</f>
        <v>jiné</v>
      </c>
      <c r="L2712" s="1" t="s">
        <v>21</v>
      </c>
      <c r="M2712" s="1" t="s">
        <v>22</v>
      </c>
      <c r="N2712" s="1" t="s">
        <v>23</v>
      </c>
      <c r="O2712">
        <f t="shared" si="126"/>
        <v>2</v>
      </c>
      <c r="P2712" t="str">
        <f t="shared" si="127"/>
        <v>ANO</v>
      </c>
      <c r="Q2712" s="4" t="str">
        <f>IFERROR(VLOOKUP(E2712,'Svátky 2023'!B$2:B$14,1,0),"")</f>
        <v/>
      </c>
      <c r="R2712" t="str">
        <f t="shared" si="128"/>
        <v>ANO</v>
      </c>
    </row>
    <row r="2713" spans="1:18" x14ac:dyDescent="0.25">
      <c r="A2713" s="1" t="s">
        <v>8212</v>
      </c>
      <c r="B2713" s="1" t="s">
        <v>8213</v>
      </c>
      <c r="C2713" s="1" t="s">
        <v>8214</v>
      </c>
      <c r="D2713" s="1" t="s">
        <v>48</v>
      </c>
      <c r="E2713" s="4">
        <v>45055</v>
      </c>
      <c r="F2713" s="8">
        <v>0.16458333333333333</v>
      </c>
      <c r="G2713" s="4">
        <v>45057</v>
      </c>
      <c r="H2713" s="1" t="s">
        <v>129</v>
      </c>
      <c r="I2713" s="1" t="s">
        <v>44</v>
      </c>
      <c r="J2713" s="5">
        <v>3</v>
      </c>
      <c r="K2713" s="5" t="str">
        <f>VLOOKUP(J2713,'Svátky 2023'!A$18:B$20,2,0)</f>
        <v>jiné</v>
      </c>
      <c r="L2713" s="1" t="s">
        <v>30</v>
      </c>
      <c r="M2713" s="1" t="s">
        <v>31</v>
      </c>
      <c r="N2713" s="1" t="s">
        <v>23</v>
      </c>
      <c r="O2713">
        <f t="shared" si="126"/>
        <v>2</v>
      </c>
      <c r="P2713" t="str">
        <f t="shared" si="127"/>
        <v>ANO</v>
      </c>
      <c r="Q2713" s="4" t="str">
        <f>IFERROR(VLOOKUP(E2713,'Svátky 2023'!B$2:B$14,1,0),"")</f>
        <v/>
      </c>
      <c r="R2713" t="str">
        <f t="shared" si="128"/>
        <v>ANO</v>
      </c>
    </row>
    <row r="2714" spans="1:18" x14ac:dyDescent="0.25">
      <c r="A2714" s="1" t="s">
        <v>8215</v>
      </c>
      <c r="B2714" s="1" t="s">
        <v>8216</v>
      </c>
      <c r="C2714" s="1" t="s">
        <v>8217</v>
      </c>
      <c r="D2714" s="1" t="s">
        <v>48</v>
      </c>
      <c r="E2714" s="4">
        <v>45055</v>
      </c>
      <c r="F2714" s="8">
        <v>0.3611111111111111</v>
      </c>
      <c r="G2714" s="4">
        <v>45057</v>
      </c>
      <c r="H2714" s="1" t="s">
        <v>1104</v>
      </c>
      <c r="I2714" s="1" t="s">
        <v>19</v>
      </c>
      <c r="J2714" s="5">
        <v>2</v>
      </c>
      <c r="K2714" s="5" t="str">
        <f>VLOOKUP(J2714,'Svátky 2023'!A$18:B$20,2,0)</f>
        <v>plánované</v>
      </c>
      <c r="L2714" s="1" t="s">
        <v>21</v>
      </c>
      <c r="M2714" s="1" t="s">
        <v>22</v>
      </c>
      <c r="N2714" s="1" t="s">
        <v>23</v>
      </c>
      <c r="O2714">
        <f t="shared" si="126"/>
        <v>2</v>
      </c>
      <c r="P2714" t="str">
        <f t="shared" si="127"/>
        <v>NE</v>
      </c>
      <c r="Q2714" s="4" t="str">
        <f>IFERROR(VLOOKUP(E2714,'Svátky 2023'!B$2:B$14,1,0),"")</f>
        <v/>
      </c>
      <c r="R2714" t="str">
        <f t="shared" si="128"/>
        <v/>
      </c>
    </row>
    <row r="2715" spans="1:18" x14ac:dyDescent="0.25">
      <c r="A2715" s="1" t="s">
        <v>8218</v>
      </c>
      <c r="B2715" s="1" t="s">
        <v>2006</v>
      </c>
      <c r="C2715" s="1" t="s">
        <v>2007</v>
      </c>
      <c r="D2715" s="1" t="s">
        <v>35</v>
      </c>
      <c r="E2715" s="4">
        <v>45055</v>
      </c>
      <c r="F2715" s="8">
        <v>0.36736111111111108</v>
      </c>
      <c r="G2715" s="4">
        <v>45057</v>
      </c>
      <c r="H2715" s="1" t="s">
        <v>297</v>
      </c>
      <c r="I2715" s="1" t="s">
        <v>19</v>
      </c>
      <c r="J2715" s="5">
        <v>2</v>
      </c>
      <c r="K2715" s="5" t="str">
        <f>VLOOKUP(J2715,'Svátky 2023'!A$18:B$20,2,0)</f>
        <v>plánované</v>
      </c>
      <c r="L2715" s="1" t="s">
        <v>21</v>
      </c>
      <c r="M2715" s="1" t="s">
        <v>22</v>
      </c>
      <c r="N2715" s="1" t="s">
        <v>23</v>
      </c>
      <c r="O2715">
        <f t="shared" si="126"/>
        <v>2</v>
      </c>
      <c r="P2715" t="str">
        <f t="shared" si="127"/>
        <v>NE</v>
      </c>
      <c r="Q2715" s="4" t="str">
        <f>IFERROR(VLOOKUP(E2715,'Svátky 2023'!B$2:B$14,1,0),"")</f>
        <v/>
      </c>
      <c r="R2715" t="str">
        <f t="shared" si="128"/>
        <v/>
      </c>
    </row>
    <row r="2716" spans="1:18" x14ac:dyDescent="0.25">
      <c r="A2716" s="1" t="s">
        <v>8219</v>
      </c>
      <c r="B2716" s="1" t="s">
        <v>8220</v>
      </c>
      <c r="C2716" s="1" t="s">
        <v>8221</v>
      </c>
      <c r="D2716" s="1" t="s">
        <v>48</v>
      </c>
      <c r="E2716" s="4">
        <v>45055</v>
      </c>
      <c r="F2716" s="8">
        <v>0.3972222222222222</v>
      </c>
      <c r="G2716" s="4">
        <v>45057</v>
      </c>
      <c r="H2716" s="1" t="s">
        <v>1092</v>
      </c>
      <c r="I2716" s="1" t="s">
        <v>151</v>
      </c>
      <c r="J2716" s="5">
        <v>2</v>
      </c>
      <c r="K2716" s="5" t="str">
        <f>VLOOKUP(J2716,'Svátky 2023'!A$18:B$20,2,0)</f>
        <v>plánované</v>
      </c>
      <c r="L2716" s="1" t="s">
        <v>21</v>
      </c>
      <c r="M2716" s="1" t="s">
        <v>22</v>
      </c>
      <c r="N2716" s="1" t="s">
        <v>23</v>
      </c>
      <c r="O2716">
        <f t="shared" si="126"/>
        <v>2</v>
      </c>
      <c r="P2716" t="str">
        <f t="shared" si="127"/>
        <v>NE</v>
      </c>
      <c r="Q2716" s="4" t="str">
        <f>IFERROR(VLOOKUP(E2716,'Svátky 2023'!B$2:B$14,1,0),"")</f>
        <v/>
      </c>
      <c r="R2716" t="str">
        <f t="shared" si="128"/>
        <v/>
      </c>
    </row>
    <row r="2717" spans="1:18" x14ac:dyDescent="0.25">
      <c r="A2717" s="1" t="s">
        <v>8222</v>
      </c>
      <c r="B2717" s="1" t="s">
        <v>2399</v>
      </c>
      <c r="C2717" s="1" t="s">
        <v>2400</v>
      </c>
      <c r="D2717" s="1" t="s">
        <v>48</v>
      </c>
      <c r="E2717" s="4">
        <v>45055</v>
      </c>
      <c r="F2717" s="8">
        <v>0.41041666666666665</v>
      </c>
      <c r="G2717" s="4">
        <v>45057</v>
      </c>
      <c r="H2717" s="1" t="s">
        <v>2233</v>
      </c>
      <c r="I2717" s="1" t="s">
        <v>51</v>
      </c>
      <c r="J2717" s="5">
        <v>2</v>
      </c>
      <c r="K2717" s="5" t="str">
        <f>VLOOKUP(J2717,'Svátky 2023'!A$18:B$20,2,0)</f>
        <v>plánované</v>
      </c>
      <c r="L2717" s="1" t="s">
        <v>21</v>
      </c>
      <c r="M2717" s="1" t="s">
        <v>22</v>
      </c>
      <c r="N2717" s="1" t="s">
        <v>23</v>
      </c>
      <c r="O2717">
        <f t="shared" si="126"/>
        <v>2</v>
      </c>
      <c r="P2717" t="str">
        <f t="shared" si="127"/>
        <v>NE</v>
      </c>
      <c r="Q2717" s="4" t="str">
        <f>IFERROR(VLOOKUP(E2717,'Svátky 2023'!B$2:B$14,1,0),"")</f>
        <v/>
      </c>
      <c r="R2717" t="str">
        <f t="shared" si="128"/>
        <v/>
      </c>
    </row>
    <row r="2718" spans="1:18" x14ac:dyDescent="0.25">
      <c r="A2718" s="1" t="s">
        <v>8223</v>
      </c>
      <c r="B2718" s="1" t="s">
        <v>4416</v>
      </c>
      <c r="C2718" s="1" t="s">
        <v>4417</v>
      </c>
      <c r="D2718" s="1" t="s">
        <v>35</v>
      </c>
      <c r="E2718" s="4">
        <v>45055</v>
      </c>
      <c r="F2718" s="8">
        <v>0.41666666666666669</v>
      </c>
      <c r="G2718" s="4">
        <v>45057</v>
      </c>
      <c r="H2718" s="1" t="s">
        <v>587</v>
      </c>
      <c r="I2718" s="1" t="s">
        <v>51</v>
      </c>
      <c r="J2718" s="5">
        <v>2</v>
      </c>
      <c r="K2718" s="5" t="str">
        <f>VLOOKUP(J2718,'Svátky 2023'!A$18:B$20,2,0)</f>
        <v>plánované</v>
      </c>
      <c r="L2718" s="1" t="s">
        <v>21</v>
      </c>
      <c r="M2718" s="1" t="s">
        <v>20</v>
      </c>
      <c r="N2718" s="1" t="s">
        <v>23</v>
      </c>
      <c r="O2718">
        <f t="shared" si="126"/>
        <v>2</v>
      </c>
      <c r="P2718" t="str">
        <f t="shared" si="127"/>
        <v>NE</v>
      </c>
      <c r="Q2718" s="4" t="str">
        <f>IFERROR(VLOOKUP(E2718,'Svátky 2023'!B$2:B$14,1,0),"")</f>
        <v/>
      </c>
      <c r="R2718" t="str">
        <f t="shared" si="128"/>
        <v/>
      </c>
    </row>
    <row r="2719" spans="1:18" x14ac:dyDescent="0.25">
      <c r="A2719" s="1" t="s">
        <v>8224</v>
      </c>
      <c r="B2719" s="1" t="s">
        <v>8225</v>
      </c>
      <c r="C2719" s="1" t="s">
        <v>8226</v>
      </c>
      <c r="D2719" s="1" t="s">
        <v>35</v>
      </c>
      <c r="E2719" s="4">
        <v>45055</v>
      </c>
      <c r="F2719" s="8">
        <v>0.4381944444444445</v>
      </c>
      <c r="G2719" s="4">
        <v>45057</v>
      </c>
      <c r="H2719" s="1" t="s">
        <v>2619</v>
      </c>
      <c r="I2719" s="1" t="s">
        <v>151</v>
      </c>
      <c r="J2719" s="5">
        <v>2</v>
      </c>
      <c r="K2719" s="5" t="str">
        <f>VLOOKUP(J2719,'Svátky 2023'!A$18:B$20,2,0)</f>
        <v>plánované</v>
      </c>
      <c r="L2719" s="1" t="s">
        <v>21</v>
      </c>
      <c r="M2719" s="1" t="s">
        <v>22</v>
      </c>
      <c r="N2719" s="1" t="s">
        <v>23</v>
      </c>
      <c r="O2719">
        <f t="shared" si="126"/>
        <v>2</v>
      </c>
      <c r="P2719" t="str">
        <f t="shared" si="127"/>
        <v>NE</v>
      </c>
      <c r="Q2719" s="4" t="str">
        <f>IFERROR(VLOOKUP(E2719,'Svátky 2023'!B$2:B$14,1,0),"")</f>
        <v/>
      </c>
      <c r="R2719" t="str">
        <f t="shared" si="128"/>
        <v/>
      </c>
    </row>
    <row r="2720" spans="1:18" x14ac:dyDescent="0.25">
      <c r="A2720" s="1" t="s">
        <v>8227</v>
      </c>
      <c r="B2720" s="1" t="s">
        <v>8228</v>
      </c>
      <c r="C2720" s="1" t="s">
        <v>8229</v>
      </c>
      <c r="D2720" s="1" t="s">
        <v>35</v>
      </c>
      <c r="E2720" s="4">
        <v>45055</v>
      </c>
      <c r="F2720" s="8">
        <v>0.51180555555555551</v>
      </c>
      <c r="G2720" s="4">
        <v>45057</v>
      </c>
      <c r="H2720" s="1" t="s">
        <v>2592</v>
      </c>
      <c r="I2720" s="1" t="s">
        <v>145</v>
      </c>
      <c r="J2720" s="5">
        <v>3</v>
      </c>
      <c r="K2720" s="5" t="str">
        <f>VLOOKUP(J2720,'Svátky 2023'!A$18:B$20,2,0)</f>
        <v>jiné</v>
      </c>
      <c r="L2720" s="1" t="s">
        <v>30</v>
      </c>
      <c r="M2720" s="1" t="s">
        <v>31</v>
      </c>
      <c r="N2720" s="1" t="s">
        <v>23</v>
      </c>
      <c r="O2720">
        <f t="shared" si="126"/>
        <v>2</v>
      </c>
      <c r="P2720" t="str">
        <f t="shared" si="127"/>
        <v>NE</v>
      </c>
      <c r="Q2720" s="4" t="str">
        <f>IFERROR(VLOOKUP(E2720,'Svátky 2023'!B$2:B$14,1,0),"")</f>
        <v/>
      </c>
      <c r="R2720" t="str">
        <f t="shared" si="128"/>
        <v/>
      </c>
    </row>
    <row r="2721" spans="1:18" x14ac:dyDescent="0.25">
      <c r="A2721" s="1" t="s">
        <v>8230</v>
      </c>
      <c r="B2721" s="1" t="s">
        <v>8231</v>
      </c>
      <c r="C2721" s="1" t="s">
        <v>8232</v>
      </c>
      <c r="D2721" s="1" t="s">
        <v>35</v>
      </c>
      <c r="E2721" s="4">
        <v>45055</v>
      </c>
      <c r="F2721" s="8">
        <v>0.5395833333333333</v>
      </c>
      <c r="G2721" s="4">
        <v>45057</v>
      </c>
      <c r="H2721" s="1" t="s">
        <v>587</v>
      </c>
      <c r="I2721" s="1" t="s">
        <v>38</v>
      </c>
      <c r="J2721" s="5">
        <v>3</v>
      </c>
      <c r="K2721" s="5" t="str">
        <f>VLOOKUP(J2721,'Svátky 2023'!A$18:B$20,2,0)</f>
        <v>jiné</v>
      </c>
      <c r="L2721" s="1" t="s">
        <v>21</v>
      </c>
      <c r="M2721" s="1" t="s">
        <v>22</v>
      </c>
      <c r="N2721" s="1" t="s">
        <v>23</v>
      </c>
      <c r="O2721">
        <f t="shared" si="126"/>
        <v>2</v>
      </c>
      <c r="P2721" t="str">
        <f t="shared" si="127"/>
        <v>NE</v>
      </c>
      <c r="Q2721" s="4" t="str">
        <f>IFERROR(VLOOKUP(E2721,'Svátky 2023'!B$2:B$14,1,0),"")</f>
        <v/>
      </c>
      <c r="R2721" t="str">
        <f t="shared" si="128"/>
        <v/>
      </c>
    </row>
    <row r="2722" spans="1:18" x14ac:dyDescent="0.25">
      <c r="A2722" s="1" t="s">
        <v>8233</v>
      </c>
      <c r="B2722" s="1" t="s">
        <v>8234</v>
      </c>
      <c r="C2722" s="1" t="s">
        <v>8235</v>
      </c>
      <c r="D2722" s="1" t="s">
        <v>35</v>
      </c>
      <c r="E2722" s="4">
        <v>45055</v>
      </c>
      <c r="F2722" s="8">
        <v>0.54652777777777783</v>
      </c>
      <c r="G2722" s="4">
        <v>45057</v>
      </c>
      <c r="H2722" s="1" t="s">
        <v>17</v>
      </c>
      <c r="I2722" s="1" t="s">
        <v>44</v>
      </c>
      <c r="J2722" s="5">
        <v>3</v>
      </c>
      <c r="K2722" s="5" t="str">
        <f>VLOOKUP(J2722,'Svátky 2023'!A$18:B$20,2,0)</f>
        <v>jiné</v>
      </c>
      <c r="L2722" s="1" t="s">
        <v>30</v>
      </c>
      <c r="M2722" s="1" t="s">
        <v>31</v>
      </c>
      <c r="N2722" s="1" t="s">
        <v>23</v>
      </c>
      <c r="O2722">
        <f t="shared" si="126"/>
        <v>2</v>
      </c>
      <c r="P2722" t="str">
        <f t="shared" si="127"/>
        <v>NE</v>
      </c>
      <c r="Q2722" s="4" t="str">
        <f>IFERROR(VLOOKUP(E2722,'Svátky 2023'!B$2:B$14,1,0),"")</f>
        <v/>
      </c>
      <c r="R2722" t="str">
        <f t="shared" si="128"/>
        <v/>
      </c>
    </row>
    <row r="2723" spans="1:18" x14ac:dyDescent="0.25">
      <c r="A2723" s="1" t="s">
        <v>8236</v>
      </c>
      <c r="B2723" s="1" t="s">
        <v>8237</v>
      </c>
      <c r="C2723" s="1" t="s">
        <v>8238</v>
      </c>
      <c r="D2723" s="1" t="s">
        <v>48</v>
      </c>
      <c r="E2723" s="4">
        <v>45055</v>
      </c>
      <c r="F2723" s="8">
        <v>0.56527777777777777</v>
      </c>
      <c r="G2723" s="4">
        <v>45057</v>
      </c>
      <c r="H2723" s="1" t="s">
        <v>348</v>
      </c>
      <c r="I2723" s="1" t="s">
        <v>51</v>
      </c>
      <c r="J2723" s="5">
        <v>1</v>
      </c>
      <c r="K2723" s="5" t="str">
        <f>VLOOKUP(J2723,'Svátky 2023'!A$18:B$20,2,0)</f>
        <v>neodkladné</v>
      </c>
      <c r="L2723" s="1" t="s">
        <v>23</v>
      </c>
      <c r="M2723" s="1" t="s">
        <v>22</v>
      </c>
      <c r="N2723" s="1" t="s">
        <v>23</v>
      </c>
      <c r="O2723">
        <f t="shared" si="126"/>
        <v>2</v>
      </c>
      <c r="P2723" t="str">
        <f t="shared" si="127"/>
        <v>NE</v>
      </c>
      <c r="Q2723" s="4" t="str">
        <f>IFERROR(VLOOKUP(E2723,'Svátky 2023'!B$2:B$14,1,0),"")</f>
        <v/>
      </c>
      <c r="R2723" t="str">
        <f t="shared" si="128"/>
        <v/>
      </c>
    </row>
    <row r="2724" spans="1:18" x14ac:dyDescent="0.25">
      <c r="A2724" s="1" t="s">
        <v>8239</v>
      </c>
      <c r="B2724" s="1" t="s">
        <v>2023</v>
      </c>
      <c r="C2724" s="1" t="s">
        <v>2024</v>
      </c>
      <c r="D2724" s="1" t="s">
        <v>35</v>
      </c>
      <c r="E2724" s="4">
        <v>45055</v>
      </c>
      <c r="F2724" s="8">
        <v>0.56666666666666665</v>
      </c>
      <c r="G2724" s="4">
        <v>45057</v>
      </c>
      <c r="H2724" s="1" t="s">
        <v>1772</v>
      </c>
      <c r="I2724" s="1" t="s">
        <v>29</v>
      </c>
      <c r="J2724" s="5">
        <v>3</v>
      </c>
      <c r="K2724" s="5" t="str">
        <f>VLOOKUP(J2724,'Svátky 2023'!A$18:B$20,2,0)</f>
        <v>jiné</v>
      </c>
      <c r="L2724" s="1" t="s">
        <v>30</v>
      </c>
      <c r="M2724" s="1" t="s">
        <v>31</v>
      </c>
      <c r="N2724" s="1" t="s">
        <v>23</v>
      </c>
      <c r="O2724">
        <f t="shared" si="126"/>
        <v>2</v>
      </c>
      <c r="P2724" t="str">
        <f t="shared" si="127"/>
        <v>NE</v>
      </c>
      <c r="Q2724" s="4" t="str">
        <f>IFERROR(VLOOKUP(E2724,'Svátky 2023'!B$2:B$14,1,0),"")</f>
        <v/>
      </c>
      <c r="R2724" t="str">
        <f t="shared" si="128"/>
        <v/>
      </c>
    </row>
    <row r="2725" spans="1:18" x14ac:dyDescent="0.25">
      <c r="A2725" s="1" t="s">
        <v>8240</v>
      </c>
      <c r="B2725" s="1" t="s">
        <v>2402</v>
      </c>
      <c r="C2725" s="1" t="s">
        <v>2403</v>
      </c>
      <c r="D2725" s="1" t="s">
        <v>64</v>
      </c>
      <c r="E2725" s="4">
        <v>45055</v>
      </c>
      <c r="F2725" s="8">
        <v>0.58958333333333335</v>
      </c>
      <c r="G2725" s="4">
        <v>45057</v>
      </c>
      <c r="H2725" s="1" t="s">
        <v>372</v>
      </c>
      <c r="I2725" s="1" t="s">
        <v>120</v>
      </c>
      <c r="J2725" s="5">
        <v>3</v>
      </c>
      <c r="K2725" s="5" t="str">
        <f>VLOOKUP(J2725,'Svátky 2023'!A$18:B$20,2,0)</f>
        <v>jiné</v>
      </c>
      <c r="L2725" s="1" t="s">
        <v>30</v>
      </c>
      <c r="M2725" s="1" t="s">
        <v>31</v>
      </c>
      <c r="N2725" s="1" t="s">
        <v>23</v>
      </c>
      <c r="O2725">
        <f t="shared" si="126"/>
        <v>2</v>
      </c>
      <c r="P2725" t="str">
        <f t="shared" si="127"/>
        <v>NE</v>
      </c>
      <c r="Q2725" s="4" t="str">
        <f>IFERROR(VLOOKUP(E2725,'Svátky 2023'!B$2:B$14,1,0),"")</f>
        <v/>
      </c>
      <c r="R2725" t="str">
        <f t="shared" si="128"/>
        <v/>
      </c>
    </row>
    <row r="2726" spans="1:18" x14ac:dyDescent="0.25">
      <c r="A2726" s="1" t="s">
        <v>8241</v>
      </c>
      <c r="B2726" s="1" t="s">
        <v>8242</v>
      </c>
      <c r="C2726" s="1" t="s">
        <v>8243</v>
      </c>
      <c r="D2726" s="1" t="s">
        <v>35</v>
      </c>
      <c r="E2726" s="4">
        <v>45055</v>
      </c>
      <c r="F2726" s="8">
        <v>0.66527777777777775</v>
      </c>
      <c r="G2726" s="4">
        <v>45057</v>
      </c>
      <c r="H2726" s="1" t="s">
        <v>1105</v>
      </c>
      <c r="I2726" s="1" t="s">
        <v>19</v>
      </c>
      <c r="J2726" s="5">
        <v>2</v>
      </c>
      <c r="K2726" s="5" t="str">
        <f>VLOOKUP(J2726,'Svátky 2023'!A$18:B$20,2,0)</f>
        <v>plánované</v>
      </c>
      <c r="L2726" s="1" t="s">
        <v>21</v>
      </c>
      <c r="M2726" s="1" t="s">
        <v>20</v>
      </c>
      <c r="N2726" s="1" t="s">
        <v>23</v>
      </c>
      <c r="O2726">
        <f t="shared" si="126"/>
        <v>2</v>
      </c>
      <c r="P2726" t="str">
        <f t="shared" si="127"/>
        <v>ANO</v>
      </c>
      <c r="Q2726" s="4" t="str">
        <f>IFERROR(VLOOKUP(E2726,'Svátky 2023'!B$2:B$14,1,0),"")</f>
        <v/>
      </c>
      <c r="R2726" t="str">
        <f t="shared" si="128"/>
        <v>ANO</v>
      </c>
    </row>
    <row r="2727" spans="1:18" x14ac:dyDescent="0.25">
      <c r="A2727" s="1" t="s">
        <v>8244</v>
      </c>
      <c r="B2727" s="1" t="s">
        <v>8245</v>
      </c>
      <c r="C2727" s="1" t="s">
        <v>8246</v>
      </c>
      <c r="D2727" s="1" t="s">
        <v>35</v>
      </c>
      <c r="E2727" s="4">
        <v>45056</v>
      </c>
      <c r="F2727" s="8">
        <v>0.54861111111111105</v>
      </c>
      <c r="G2727" s="4">
        <v>45057</v>
      </c>
      <c r="H2727" s="1" t="s">
        <v>1044</v>
      </c>
      <c r="I2727" s="1" t="s">
        <v>51</v>
      </c>
      <c r="J2727" s="5">
        <v>1</v>
      </c>
      <c r="K2727" s="5" t="str">
        <f>VLOOKUP(J2727,'Svátky 2023'!A$18:B$20,2,0)</f>
        <v>neodkladné</v>
      </c>
      <c r="L2727" s="1" t="s">
        <v>21</v>
      </c>
      <c r="M2727" s="1" t="s">
        <v>22</v>
      </c>
      <c r="N2727" s="1" t="s">
        <v>23</v>
      </c>
      <c r="O2727">
        <f t="shared" si="126"/>
        <v>3</v>
      </c>
      <c r="P2727" t="str">
        <f t="shared" si="127"/>
        <v>NE</v>
      </c>
      <c r="Q2727" s="4" t="str">
        <f>IFERROR(VLOOKUP(E2727,'Svátky 2023'!B$2:B$14,1,0),"")</f>
        <v/>
      </c>
      <c r="R2727" t="str">
        <f t="shared" si="128"/>
        <v/>
      </c>
    </row>
    <row r="2728" spans="1:18" x14ac:dyDescent="0.25">
      <c r="A2728" s="1" t="s">
        <v>8247</v>
      </c>
      <c r="B2728" s="1" t="s">
        <v>8248</v>
      </c>
      <c r="C2728" s="1" t="s">
        <v>8249</v>
      </c>
      <c r="D2728" s="1" t="s">
        <v>16</v>
      </c>
      <c r="E2728" s="4">
        <v>45056</v>
      </c>
      <c r="F2728" s="8">
        <v>0.75555555555555554</v>
      </c>
      <c r="G2728" s="4">
        <v>45057</v>
      </c>
      <c r="H2728" s="1" t="s">
        <v>2041</v>
      </c>
      <c r="I2728" s="1" t="s">
        <v>51</v>
      </c>
      <c r="J2728" s="5">
        <v>3</v>
      </c>
      <c r="K2728" s="5" t="str">
        <f>VLOOKUP(J2728,'Svátky 2023'!A$18:B$20,2,0)</f>
        <v>jiné</v>
      </c>
      <c r="L2728" s="1" t="s">
        <v>21</v>
      </c>
      <c r="M2728" s="1" t="s">
        <v>22</v>
      </c>
      <c r="N2728" s="1" t="s">
        <v>23</v>
      </c>
      <c r="O2728">
        <f t="shared" si="126"/>
        <v>3</v>
      </c>
      <c r="P2728" t="str">
        <f t="shared" si="127"/>
        <v>ANO</v>
      </c>
      <c r="Q2728" s="4" t="str">
        <f>IFERROR(VLOOKUP(E2728,'Svátky 2023'!B$2:B$14,1,0),"")</f>
        <v/>
      </c>
      <c r="R2728" t="str">
        <f t="shared" si="128"/>
        <v>ANO</v>
      </c>
    </row>
    <row r="2729" spans="1:18" x14ac:dyDescent="0.25">
      <c r="A2729" s="1" t="s">
        <v>8250</v>
      </c>
      <c r="B2729" s="1" t="s">
        <v>8251</v>
      </c>
      <c r="C2729" s="1" t="s">
        <v>8252</v>
      </c>
      <c r="D2729" s="1" t="s">
        <v>16</v>
      </c>
      <c r="E2729" s="4">
        <v>45056</v>
      </c>
      <c r="F2729" s="8">
        <v>0.77569444444444446</v>
      </c>
      <c r="G2729" s="4">
        <v>45057</v>
      </c>
      <c r="H2729" s="1" t="s">
        <v>7880</v>
      </c>
      <c r="I2729" s="1" t="s">
        <v>120</v>
      </c>
      <c r="J2729" s="5">
        <v>3</v>
      </c>
      <c r="K2729" s="5" t="str">
        <f>VLOOKUP(J2729,'Svátky 2023'!A$18:B$20,2,0)</f>
        <v>jiné</v>
      </c>
      <c r="L2729" s="1" t="s">
        <v>30</v>
      </c>
      <c r="M2729" s="1" t="s">
        <v>31</v>
      </c>
      <c r="N2729" s="1" t="s">
        <v>23</v>
      </c>
      <c r="O2729">
        <f t="shared" si="126"/>
        <v>3</v>
      </c>
      <c r="P2729" t="str">
        <f t="shared" si="127"/>
        <v>ANO</v>
      </c>
      <c r="Q2729" s="4" t="str">
        <f>IFERROR(VLOOKUP(E2729,'Svátky 2023'!B$2:B$14,1,0),"")</f>
        <v/>
      </c>
      <c r="R2729" t="str">
        <f t="shared" si="128"/>
        <v>ANO</v>
      </c>
    </row>
    <row r="2730" spans="1:18" x14ac:dyDescent="0.25">
      <c r="A2730" s="1" t="s">
        <v>8253</v>
      </c>
      <c r="B2730" s="1" t="s">
        <v>8254</v>
      </c>
      <c r="C2730" s="1" t="s">
        <v>8255</v>
      </c>
      <c r="D2730" s="1" t="s">
        <v>48</v>
      </c>
      <c r="E2730" s="4">
        <v>45020</v>
      </c>
      <c r="F2730" s="8">
        <v>0.5444444444444444</v>
      </c>
      <c r="G2730" s="4">
        <v>45058</v>
      </c>
      <c r="H2730" s="1" t="s">
        <v>229</v>
      </c>
      <c r="I2730" s="1" t="s">
        <v>258</v>
      </c>
      <c r="J2730" s="5">
        <v>1</v>
      </c>
      <c r="K2730" s="5" t="str">
        <f>VLOOKUP(J2730,'Svátky 2023'!A$18:B$20,2,0)</f>
        <v>neodkladné</v>
      </c>
      <c r="L2730" s="1" t="s">
        <v>31</v>
      </c>
      <c r="M2730" s="1" t="s">
        <v>22</v>
      </c>
      <c r="N2730" s="1" t="s">
        <v>23</v>
      </c>
      <c r="O2730">
        <f t="shared" si="126"/>
        <v>2</v>
      </c>
      <c r="P2730" t="str">
        <f t="shared" si="127"/>
        <v>NE</v>
      </c>
      <c r="Q2730" s="4" t="str">
        <f>IFERROR(VLOOKUP(E2730,'Svátky 2023'!B$2:B$14,1,0),"")</f>
        <v/>
      </c>
      <c r="R2730" t="str">
        <f t="shared" si="128"/>
        <v/>
      </c>
    </row>
    <row r="2731" spans="1:18" x14ac:dyDescent="0.25">
      <c r="A2731" s="1" t="s">
        <v>8256</v>
      </c>
      <c r="B2731" s="1" t="s">
        <v>6231</v>
      </c>
      <c r="C2731" s="1" t="s">
        <v>6232</v>
      </c>
      <c r="D2731" s="1" t="s">
        <v>48</v>
      </c>
      <c r="E2731" s="4">
        <v>45026</v>
      </c>
      <c r="F2731" s="8">
        <v>0.73541666666666661</v>
      </c>
      <c r="G2731" s="4">
        <v>45058</v>
      </c>
      <c r="H2731" s="1" t="s">
        <v>515</v>
      </c>
      <c r="I2731" s="1" t="s">
        <v>264</v>
      </c>
      <c r="J2731" s="5">
        <v>3</v>
      </c>
      <c r="K2731" s="5" t="str">
        <f>VLOOKUP(J2731,'Svátky 2023'!A$18:B$20,2,0)</f>
        <v>jiné</v>
      </c>
      <c r="L2731" s="1" t="s">
        <v>30</v>
      </c>
      <c r="M2731" s="1" t="s">
        <v>31</v>
      </c>
      <c r="N2731" s="1" t="s">
        <v>23</v>
      </c>
      <c r="O2731">
        <f t="shared" si="126"/>
        <v>1</v>
      </c>
      <c r="P2731" t="str">
        <f t="shared" si="127"/>
        <v>ANO</v>
      </c>
      <c r="Q2731" s="4">
        <f>IFERROR(VLOOKUP(E2731,'Svátky 2023'!B$2:B$14,1,0),"")</f>
        <v>45026</v>
      </c>
      <c r="R2731" t="str">
        <f t="shared" si="128"/>
        <v>ANO</v>
      </c>
    </row>
    <row r="2732" spans="1:18" x14ac:dyDescent="0.25">
      <c r="A2732" s="1" t="s">
        <v>8257</v>
      </c>
      <c r="B2732" s="1" t="s">
        <v>8258</v>
      </c>
      <c r="C2732" s="1" t="s">
        <v>8259</v>
      </c>
      <c r="D2732" s="1" t="s">
        <v>64</v>
      </c>
      <c r="E2732" s="4">
        <v>45036</v>
      </c>
      <c r="F2732" s="8">
        <v>0.42708333333333331</v>
      </c>
      <c r="G2732" s="4">
        <v>45058</v>
      </c>
      <c r="H2732" s="1" t="s">
        <v>602</v>
      </c>
      <c r="I2732" s="1" t="s">
        <v>19</v>
      </c>
      <c r="J2732" s="5">
        <v>2</v>
      </c>
      <c r="K2732" s="5" t="str">
        <f>VLOOKUP(J2732,'Svátky 2023'!A$18:B$20,2,0)</f>
        <v>plánované</v>
      </c>
      <c r="L2732" s="1" t="s">
        <v>31</v>
      </c>
      <c r="M2732" s="1" t="s">
        <v>20</v>
      </c>
      <c r="N2732" s="1" t="s">
        <v>23</v>
      </c>
      <c r="O2732">
        <f t="shared" si="126"/>
        <v>4</v>
      </c>
      <c r="P2732" t="str">
        <f t="shared" si="127"/>
        <v>NE</v>
      </c>
      <c r="Q2732" s="4" t="str">
        <f>IFERROR(VLOOKUP(E2732,'Svátky 2023'!B$2:B$14,1,0),"")</f>
        <v/>
      </c>
      <c r="R2732" t="str">
        <f t="shared" si="128"/>
        <v/>
      </c>
    </row>
    <row r="2733" spans="1:18" x14ac:dyDescent="0.25">
      <c r="A2733" s="1" t="s">
        <v>8260</v>
      </c>
      <c r="B2733" s="1" t="s">
        <v>8261</v>
      </c>
      <c r="C2733" s="1" t="s">
        <v>8262</v>
      </c>
      <c r="D2733" s="1" t="s">
        <v>16</v>
      </c>
      <c r="E2733" s="4">
        <v>45042</v>
      </c>
      <c r="F2733" s="8">
        <v>0.66388888888888886</v>
      </c>
      <c r="G2733" s="4">
        <v>45058</v>
      </c>
      <c r="H2733" s="1" t="s">
        <v>2680</v>
      </c>
      <c r="I2733" s="1" t="s">
        <v>38</v>
      </c>
      <c r="J2733" s="5">
        <v>3</v>
      </c>
      <c r="K2733" s="5" t="str">
        <f>VLOOKUP(J2733,'Svátky 2023'!A$18:B$20,2,0)</f>
        <v>jiné</v>
      </c>
      <c r="L2733" s="1" t="s">
        <v>21</v>
      </c>
      <c r="M2733" s="1" t="s">
        <v>22</v>
      </c>
      <c r="N2733" s="1" t="s">
        <v>23</v>
      </c>
      <c r="O2733">
        <f t="shared" si="126"/>
        <v>3</v>
      </c>
      <c r="P2733" t="str">
        <f t="shared" si="127"/>
        <v>ANO</v>
      </c>
      <c r="Q2733" s="4" t="str">
        <f>IFERROR(VLOOKUP(E2733,'Svátky 2023'!B$2:B$14,1,0),"")</f>
        <v/>
      </c>
      <c r="R2733" t="str">
        <f t="shared" si="128"/>
        <v>ANO</v>
      </c>
    </row>
    <row r="2734" spans="1:18" x14ac:dyDescent="0.25">
      <c r="A2734" s="1" t="s">
        <v>8263</v>
      </c>
      <c r="B2734" s="1" t="s">
        <v>8264</v>
      </c>
      <c r="C2734" s="1" t="s">
        <v>8265</v>
      </c>
      <c r="D2734" s="1" t="s">
        <v>35</v>
      </c>
      <c r="E2734" s="4">
        <v>45055</v>
      </c>
      <c r="F2734" s="8">
        <v>0.33888888888888885</v>
      </c>
      <c r="G2734" s="4">
        <v>45058</v>
      </c>
      <c r="H2734" s="1" t="s">
        <v>268</v>
      </c>
      <c r="I2734" s="1" t="s">
        <v>19</v>
      </c>
      <c r="J2734" s="5">
        <v>2</v>
      </c>
      <c r="K2734" s="5" t="str">
        <f>VLOOKUP(J2734,'Svátky 2023'!A$18:B$20,2,0)</f>
        <v>plánované</v>
      </c>
      <c r="L2734" s="1" t="s">
        <v>21</v>
      </c>
      <c r="M2734" s="1" t="s">
        <v>22</v>
      </c>
      <c r="N2734" s="1" t="s">
        <v>23</v>
      </c>
      <c r="O2734">
        <f t="shared" si="126"/>
        <v>2</v>
      </c>
      <c r="P2734" t="str">
        <f t="shared" si="127"/>
        <v>NE</v>
      </c>
      <c r="Q2734" s="4" t="str">
        <f>IFERROR(VLOOKUP(E2734,'Svátky 2023'!B$2:B$14,1,0),"")</f>
        <v/>
      </c>
      <c r="R2734" t="str">
        <f t="shared" si="128"/>
        <v/>
      </c>
    </row>
    <row r="2735" spans="1:18" x14ac:dyDescent="0.25">
      <c r="A2735" s="1" t="s">
        <v>8266</v>
      </c>
      <c r="B2735" s="1" t="s">
        <v>8267</v>
      </c>
      <c r="C2735" s="1" t="s">
        <v>8268</v>
      </c>
      <c r="D2735" s="1" t="s">
        <v>64</v>
      </c>
      <c r="E2735" s="4">
        <v>45055</v>
      </c>
      <c r="F2735" s="8">
        <v>0.37638888888888888</v>
      </c>
      <c r="G2735" s="4">
        <v>45058</v>
      </c>
      <c r="H2735" s="1" t="s">
        <v>788</v>
      </c>
      <c r="I2735" s="1" t="s">
        <v>151</v>
      </c>
      <c r="J2735" s="5">
        <v>3</v>
      </c>
      <c r="K2735" s="5" t="str">
        <f>VLOOKUP(J2735,'Svátky 2023'!A$18:B$20,2,0)</f>
        <v>jiné</v>
      </c>
      <c r="L2735" s="1" t="s">
        <v>21</v>
      </c>
      <c r="M2735" s="1" t="s">
        <v>22</v>
      </c>
      <c r="N2735" s="1" t="s">
        <v>23</v>
      </c>
      <c r="O2735">
        <f t="shared" si="126"/>
        <v>2</v>
      </c>
      <c r="P2735" t="str">
        <f t="shared" si="127"/>
        <v>NE</v>
      </c>
      <c r="Q2735" s="4" t="str">
        <f>IFERROR(VLOOKUP(E2735,'Svátky 2023'!B$2:B$14,1,0),"")</f>
        <v/>
      </c>
      <c r="R2735" t="str">
        <f t="shared" si="128"/>
        <v/>
      </c>
    </row>
    <row r="2736" spans="1:18" x14ac:dyDescent="0.25">
      <c r="A2736" s="1" t="s">
        <v>8269</v>
      </c>
      <c r="B2736" s="1" t="s">
        <v>8270</v>
      </c>
      <c r="C2736" s="1" t="s">
        <v>8271</v>
      </c>
      <c r="D2736" s="1" t="s">
        <v>35</v>
      </c>
      <c r="E2736" s="4">
        <v>45055</v>
      </c>
      <c r="F2736" s="8">
        <v>0.56388888888888888</v>
      </c>
      <c r="G2736" s="4">
        <v>45058</v>
      </c>
      <c r="H2736" s="1" t="s">
        <v>262</v>
      </c>
      <c r="I2736" s="1" t="s">
        <v>29</v>
      </c>
      <c r="J2736" s="5">
        <v>3</v>
      </c>
      <c r="K2736" s="5" t="str">
        <f>VLOOKUP(J2736,'Svátky 2023'!A$18:B$20,2,0)</f>
        <v>jiné</v>
      </c>
      <c r="L2736" s="1" t="s">
        <v>30</v>
      </c>
      <c r="M2736" s="1" t="s">
        <v>31</v>
      </c>
      <c r="N2736" s="1" t="s">
        <v>23</v>
      </c>
      <c r="O2736">
        <f t="shared" si="126"/>
        <v>2</v>
      </c>
      <c r="P2736" t="str">
        <f t="shared" si="127"/>
        <v>NE</v>
      </c>
      <c r="Q2736" s="4" t="str">
        <f>IFERROR(VLOOKUP(E2736,'Svátky 2023'!B$2:B$14,1,0),"")</f>
        <v/>
      </c>
      <c r="R2736" t="str">
        <f t="shared" si="128"/>
        <v/>
      </c>
    </row>
    <row r="2737" spans="1:18" x14ac:dyDescent="0.25">
      <c r="A2737" s="1" t="s">
        <v>8272</v>
      </c>
      <c r="B2737" s="1" t="s">
        <v>8273</v>
      </c>
      <c r="C2737" s="1" t="s">
        <v>8274</v>
      </c>
      <c r="D2737" s="1" t="s">
        <v>64</v>
      </c>
      <c r="E2737" s="4">
        <v>45055</v>
      </c>
      <c r="F2737" s="8">
        <v>0.59097222222222223</v>
      </c>
      <c r="G2737" s="4">
        <v>45058</v>
      </c>
      <c r="H2737" s="1" t="s">
        <v>587</v>
      </c>
      <c r="I2737" s="1" t="s">
        <v>38</v>
      </c>
      <c r="J2737" s="5">
        <v>3</v>
      </c>
      <c r="K2737" s="5" t="str">
        <f>VLOOKUP(J2737,'Svátky 2023'!A$18:B$20,2,0)</f>
        <v>jiné</v>
      </c>
      <c r="L2737" s="1" t="s">
        <v>21</v>
      </c>
      <c r="M2737" s="1" t="s">
        <v>22</v>
      </c>
      <c r="N2737" s="1" t="s">
        <v>23</v>
      </c>
      <c r="O2737">
        <f t="shared" si="126"/>
        <v>2</v>
      </c>
      <c r="P2737" t="str">
        <f t="shared" si="127"/>
        <v>NE</v>
      </c>
      <c r="Q2737" s="4" t="str">
        <f>IFERROR(VLOOKUP(E2737,'Svátky 2023'!B$2:B$14,1,0),"")</f>
        <v/>
      </c>
      <c r="R2737" t="str">
        <f t="shared" si="128"/>
        <v/>
      </c>
    </row>
    <row r="2738" spans="1:18" x14ac:dyDescent="0.25">
      <c r="A2738" s="1" t="s">
        <v>8275</v>
      </c>
      <c r="B2738" s="1" t="s">
        <v>8276</v>
      </c>
      <c r="C2738" s="1" t="s">
        <v>8277</v>
      </c>
      <c r="D2738" s="1" t="s">
        <v>35</v>
      </c>
      <c r="E2738" s="4">
        <v>45055</v>
      </c>
      <c r="F2738" s="8">
        <v>0.88611111111111107</v>
      </c>
      <c r="G2738" s="4">
        <v>45058</v>
      </c>
      <c r="H2738" s="1" t="s">
        <v>96</v>
      </c>
      <c r="I2738" s="1" t="s">
        <v>51</v>
      </c>
      <c r="J2738" s="5">
        <v>1</v>
      </c>
      <c r="K2738" s="5" t="str">
        <f>VLOOKUP(J2738,'Svátky 2023'!A$18:B$20,2,0)</f>
        <v>neodkladné</v>
      </c>
      <c r="L2738" s="1" t="s">
        <v>21</v>
      </c>
      <c r="M2738" s="1" t="s">
        <v>22</v>
      </c>
      <c r="N2738" s="1" t="s">
        <v>23</v>
      </c>
      <c r="O2738">
        <f t="shared" si="126"/>
        <v>2</v>
      </c>
      <c r="P2738" t="str">
        <f t="shared" si="127"/>
        <v>ANO</v>
      </c>
      <c r="Q2738" s="4" t="str">
        <f>IFERROR(VLOOKUP(E2738,'Svátky 2023'!B$2:B$14,1,0),"")</f>
        <v/>
      </c>
      <c r="R2738" t="str">
        <f t="shared" si="128"/>
        <v>ANO</v>
      </c>
    </row>
    <row r="2739" spans="1:18" x14ac:dyDescent="0.25">
      <c r="A2739" s="1" t="s">
        <v>8279</v>
      </c>
      <c r="B2739" s="1" t="s">
        <v>8280</v>
      </c>
      <c r="C2739" s="1" t="s">
        <v>8281</v>
      </c>
      <c r="D2739" s="1" t="s">
        <v>100</v>
      </c>
      <c r="E2739" s="4">
        <v>45056</v>
      </c>
      <c r="F2739" s="8">
        <v>0.3756944444444445</v>
      </c>
      <c r="G2739" s="4">
        <v>45058</v>
      </c>
      <c r="H2739" s="1" t="s">
        <v>710</v>
      </c>
      <c r="I2739" s="1" t="s">
        <v>51</v>
      </c>
      <c r="J2739" s="5">
        <v>2</v>
      </c>
      <c r="K2739" s="5" t="str">
        <f>VLOOKUP(J2739,'Svátky 2023'!A$18:B$20,2,0)</f>
        <v>plánované</v>
      </c>
      <c r="L2739" s="1" t="s">
        <v>21</v>
      </c>
      <c r="M2739" s="1" t="s">
        <v>22</v>
      </c>
      <c r="N2739" s="1" t="s">
        <v>23</v>
      </c>
      <c r="O2739">
        <f t="shared" si="126"/>
        <v>3</v>
      </c>
      <c r="P2739" t="str">
        <f t="shared" si="127"/>
        <v>NE</v>
      </c>
      <c r="Q2739" s="4" t="str">
        <f>IFERROR(VLOOKUP(E2739,'Svátky 2023'!B$2:B$14,1,0),"")</f>
        <v/>
      </c>
      <c r="R2739" t="str">
        <f t="shared" si="128"/>
        <v/>
      </c>
    </row>
    <row r="2740" spans="1:18" x14ac:dyDescent="0.25">
      <c r="A2740" s="1" t="s">
        <v>8282</v>
      </c>
      <c r="B2740" s="1" t="s">
        <v>8283</v>
      </c>
      <c r="C2740" s="1" t="s">
        <v>8284</v>
      </c>
      <c r="D2740" s="1" t="s">
        <v>48</v>
      </c>
      <c r="E2740" s="4">
        <v>45056</v>
      </c>
      <c r="F2740" s="8">
        <v>0.3888888888888889</v>
      </c>
      <c r="G2740" s="4">
        <v>45058</v>
      </c>
      <c r="H2740" s="1" t="s">
        <v>125</v>
      </c>
      <c r="I2740" s="1" t="s">
        <v>51</v>
      </c>
      <c r="J2740" s="5">
        <v>2</v>
      </c>
      <c r="K2740" s="5" t="str">
        <f>VLOOKUP(J2740,'Svátky 2023'!A$18:B$20,2,0)</f>
        <v>plánované</v>
      </c>
      <c r="L2740" s="1" t="s">
        <v>21</v>
      </c>
      <c r="M2740" s="1" t="s">
        <v>22</v>
      </c>
      <c r="N2740" s="1" t="s">
        <v>23</v>
      </c>
      <c r="O2740">
        <f t="shared" si="126"/>
        <v>3</v>
      </c>
      <c r="P2740" t="str">
        <f t="shared" si="127"/>
        <v>NE</v>
      </c>
      <c r="Q2740" s="4" t="str">
        <f>IFERROR(VLOOKUP(E2740,'Svátky 2023'!B$2:B$14,1,0),"")</f>
        <v/>
      </c>
      <c r="R2740" t="str">
        <f t="shared" si="128"/>
        <v/>
      </c>
    </row>
    <row r="2741" spans="1:18" x14ac:dyDescent="0.25">
      <c r="A2741" s="1" t="s">
        <v>8285</v>
      </c>
      <c r="B2741" s="1" t="s">
        <v>8286</v>
      </c>
      <c r="C2741" s="1" t="s">
        <v>8287</v>
      </c>
      <c r="D2741" s="1" t="s">
        <v>48</v>
      </c>
      <c r="E2741" s="4">
        <v>45056</v>
      </c>
      <c r="F2741" s="8">
        <v>0.42430555555555555</v>
      </c>
      <c r="G2741" s="4">
        <v>45058</v>
      </c>
      <c r="H2741" s="1" t="s">
        <v>363</v>
      </c>
      <c r="I2741" s="1" t="s">
        <v>151</v>
      </c>
      <c r="J2741" s="5">
        <v>2</v>
      </c>
      <c r="K2741" s="5" t="str">
        <f>VLOOKUP(J2741,'Svátky 2023'!A$18:B$20,2,0)</f>
        <v>plánované</v>
      </c>
      <c r="L2741" s="1" t="s">
        <v>21</v>
      </c>
      <c r="M2741" s="1" t="s">
        <v>22</v>
      </c>
      <c r="N2741" s="1" t="s">
        <v>23</v>
      </c>
      <c r="O2741">
        <f t="shared" si="126"/>
        <v>3</v>
      </c>
      <c r="P2741" t="str">
        <f t="shared" si="127"/>
        <v>NE</v>
      </c>
      <c r="Q2741" s="4" t="str">
        <f>IFERROR(VLOOKUP(E2741,'Svátky 2023'!B$2:B$14,1,0),"")</f>
        <v/>
      </c>
      <c r="R2741" t="str">
        <f t="shared" si="128"/>
        <v/>
      </c>
    </row>
    <row r="2742" spans="1:18" x14ac:dyDescent="0.25">
      <c r="A2742" s="1" t="s">
        <v>8288</v>
      </c>
      <c r="B2742" s="1" t="s">
        <v>8289</v>
      </c>
      <c r="C2742" s="1" t="s">
        <v>8290</v>
      </c>
      <c r="D2742" s="1" t="s">
        <v>48</v>
      </c>
      <c r="E2742" s="4">
        <v>45056</v>
      </c>
      <c r="F2742" s="8">
        <v>0.44444444444444442</v>
      </c>
      <c r="G2742" s="4">
        <v>45058</v>
      </c>
      <c r="H2742" s="1" t="s">
        <v>2628</v>
      </c>
      <c r="I2742" s="1" t="s">
        <v>151</v>
      </c>
      <c r="J2742" s="5">
        <v>2</v>
      </c>
      <c r="K2742" s="5" t="str">
        <f>VLOOKUP(J2742,'Svátky 2023'!A$18:B$20,2,0)</f>
        <v>plánované</v>
      </c>
      <c r="L2742" s="1" t="s">
        <v>21</v>
      </c>
      <c r="M2742" s="1" t="s">
        <v>22</v>
      </c>
      <c r="N2742" s="1" t="s">
        <v>23</v>
      </c>
      <c r="O2742">
        <f t="shared" si="126"/>
        <v>3</v>
      </c>
      <c r="P2742" t="str">
        <f t="shared" si="127"/>
        <v>NE</v>
      </c>
      <c r="Q2742" s="4" t="str">
        <f>IFERROR(VLOOKUP(E2742,'Svátky 2023'!B$2:B$14,1,0),"")</f>
        <v/>
      </c>
      <c r="R2742" t="str">
        <f t="shared" si="128"/>
        <v/>
      </c>
    </row>
    <row r="2743" spans="1:18" x14ac:dyDescent="0.25">
      <c r="A2743" s="1" t="s">
        <v>8291</v>
      </c>
      <c r="B2743" s="1" t="s">
        <v>8292</v>
      </c>
      <c r="C2743" s="1" t="s">
        <v>8293</v>
      </c>
      <c r="D2743" s="1" t="s">
        <v>35</v>
      </c>
      <c r="E2743" s="4">
        <v>45056</v>
      </c>
      <c r="F2743" s="8">
        <v>0.46458333333333335</v>
      </c>
      <c r="G2743" s="4">
        <v>45058</v>
      </c>
      <c r="H2743" s="1" t="s">
        <v>2498</v>
      </c>
      <c r="I2743" s="1" t="s">
        <v>151</v>
      </c>
      <c r="J2743" s="5">
        <v>2</v>
      </c>
      <c r="K2743" s="5" t="str">
        <f>VLOOKUP(J2743,'Svátky 2023'!A$18:B$20,2,0)</f>
        <v>plánované</v>
      </c>
      <c r="L2743" s="1" t="s">
        <v>21</v>
      </c>
      <c r="M2743" s="1" t="s">
        <v>22</v>
      </c>
      <c r="N2743" s="1" t="s">
        <v>23</v>
      </c>
      <c r="O2743">
        <f t="shared" si="126"/>
        <v>3</v>
      </c>
      <c r="P2743" t="str">
        <f t="shared" si="127"/>
        <v>NE</v>
      </c>
      <c r="Q2743" s="4" t="str">
        <f>IFERROR(VLOOKUP(E2743,'Svátky 2023'!B$2:B$14,1,0),"")</f>
        <v/>
      </c>
      <c r="R2743" t="str">
        <f t="shared" si="128"/>
        <v/>
      </c>
    </row>
    <row r="2744" spans="1:18" x14ac:dyDescent="0.25">
      <c r="A2744" s="1" t="s">
        <v>8294</v>
      </c>
      <c r="B2744" s="1" t="s">
        <v>8295</v>
      </c>
      <c r="C2744" s="1" t="s">
        <v>8296</v>
      </c>
      <c r="D2744" s="1" t="s">
        <v>35</v>
      </c>
      <c r="E2744" s="4">
        <v>45056</v>
      </c>
      <c r="F2744" s="8">
        <v>0.54305555555555551</v>
      </c>
      <c r="G2744" s="4">
        <v>45058</v>
      </c>
      <c r="H2744" s="1" t="s">
        <v>632</v>
      </c>
      <c r="I2744" s="1" t="s">
        <v>145</v>
      </c>
      <c r="J2744" s="5">
        <v>3</v>
      </c>
      <c r="K2744" s="5" t="str">
        <f>VLOOKUP(J2744,'Svátky 2023'!A$18:B$20,2,0)</f>
        <v>jiné</v>
      </c>
      <c r="L2744" s="1" t="s">
        <v>30</v>
      </c>
      <c r="M2744" s="1" t="s">
        <v>31</v>
      </c>
      <c r="N2744" s="1" t="s">
        <v>23</v>
      </c>
      <c r="O2744">
        <f t="shared" si="126"/>
        <v>3</v>
      </c>
      <c r="P2744" t="str">
        <f t="shared" si="127"/>
        <v>NE</v>
      </c>
      <c r="Q2744" s="4" t="str">
        <f>IFERROR(VLOOKUP(E2744,'Svátky 2023'!B$2:B$14,1,0),"")</f>
        <v/>
      </c>
      <c r="R2744" t="str">
        <f t="shared" si="128"/>
        <v/>
      </c>
    </row>
    <row r="2745" spans="1:18" x14ac:dyDescent="0.25">
      <c r="A2745" s="1" t="s">
        <v>8297</v>
      </c>
      <c r="B2745" s="1" t="s">
        <v>8298</v>
      </c>
      <c r="C2745" s="1" t="s">
        <v>8299</v>
      </c>
      <c r="D2745" s="1" t="s">
        <v>48</v>
      </c>
      <c r="E2745" s="4">
        <v>45056</v>
      </c>
      <c r="F2745" s="8">
        <v>0.5493055555555556</v>
      </c>
      <c r="G2745" s="4">
        <v>45058</v>
      </c>
      <c r="H2745" s="1" t="s">
        <v>1955</v>
      </c>
      <c r="I2745" s="1" t="s">
        <v>145</v>
      </c>
      <c r="J2745" s="5">
        <v>3</v>
      </c>
      <c r="K2745" s="5" t="str">
        <f>VLOOKUP(J2745,'Svátky 2023'!A$18:B$20,2,0)</f>
        <v>jiné</v>
      </c>
      <c r="L2745" s="1" t="s">
        <v>30</v>
      </c>
      <c r="M2745" s="1" t="s">
        <v>31</v>
      </c>
      <c r="N2745" s="1" t="s">
        <v>23</v>
      </c>
      <c r="O2745">
        <f t="shared" si="126"/>
        <v>3</v>
      </c>
      <c r="P2745" t="str">
        <f t="shared" si="127"/>
        <v>NE</v>
      </c>
      <c r="Q2745" s="4" t="str">
        <f>IFERROR(VLOOKUP(E2745,'Svátky 2023'!B$2:B$14,1,0),"")</f>
        <v/>
      </c>
      <c r="R2745" t="str">
        <f t="shared" si="128"/>
        <v/>
      </c>
    </row>
    <row r="2746" spans="1:18" x14ac:dyDescent="0.25">
      <c r="A2746" s="1" t="s">
        <v>8300</v>
      </c>
      <c r="B2746" s="1" t="s">
        <v>8301</v>
      </c>
      <c r="C2746" s="1" t="s">
        <v>8302</v>
      </c>
      <c r="D2746" s="1" t="s">
        <v>48</v>
      </c>
      <c r="E2746" s="4">
        <v>45056</v>
      </c>
      <c r="F2746" s="8">
        <v>0.61041666666666672</v>
      </c>
      <c r="G2746" s="4">
        <v>45058</v>
      </c>
      <c r="H2746" s="1" t="s">
        <v>1446</v>
      </c>
      <c r="I2746" s="1" t="s">
        <v>120</v>
      </c>
      <c r="J2746" s="5">
        <v>3</v>
      </c>
      <c r="K2746" s="5" t="str">
        <f>VLOOKUP(J2746,'Svátky 2023'!A$18:B$20,2,0)</f>
        <v>jiné</v>
      </c>
      <c r="L2746" s="1" t="s">
        <v>30</v>
      </c>
      <c r="M2746" s="1" t="s">
        <v>31</v>
      </c>
      <c r="N2746" s="1" t="s">
        <v>23</v>
      </c>
      <c r="O2746">
        <f t="shared" si="126"/>
        <v>3</v>
      </c>
      <c r="P2746" t="str">
        <f t="shared" si="127"/>
        <v>NE</v>
      </c>
      <c r="Q2746" s="4" t="str">
        <f>IFERROR(VLOOKUP(E2746,'Svátky 2023'!B$2:B$14,1,0),"")</f>
        <v/>
      </c>
      <c r="R2746" t="str">
        <f t="shared" si="128"/>
        <v/>
      </c>
    </row>
    <row r="2747" spans="1:18" x14ac:dyDescent="0.25">
      <c r="A2747" s="1" t="s">
        <v>8303</v>
      </c>
      <c r="B2747" s="1" t="s">
        <v>8304</v>
      </c>
      <c r="C2747" s="1" t="s">
        <v>8305</v>
      </c>
      <c r="D2747" s="1" t="s">
        <v>35</v>
      </c>
      <c r="E2747" s="4">
        <v>45055</v>
      </c>
      <c r="F2747" s="8">
        <v>2.4999999999999998E-2</v>
      </c>
      <c r="G2747" s="4">
        <v>45059</v>
      </c>
      <c r="H2747" s="1" t="s">
        <v>801</v>
      </c>
      <c r="I2747" s="1" t="s">
        <v>38</v>
      </c>
      <c r="J2747" s="5">
        <v>3</v>
      </c>
      <c r="K2747" s="5" t="str">
        <f>VLOOKUP(J2747,'Svátky 2023'!A$18:B$20,2,0)</f>
        <v>jiné</v>
      </c>
      <c r="L2747" s="1" t="s">
        <v>21</v>
      </c>
      <c r="M2747" s="1" t="s">
        <v>22</v>
      </c>
      <c r="N2747" s="1" t="s">
        <v>23</v>
      </c>
      <c r="O2747">
        <f t="shared" si="126"/>
        <v>2</v>
      </c>
      <c r="P2747" t="str">
        <f t="shared" si="127"/>
        <v>ANO</v>
      </c>
      <c r="Q2747" s="4" t="str">
        <f>IFERROR(VLOOKUP(E2747,'Svátky 2023'!B$2:B$14,1,0),"")</f>
        <v/>
      </c>
      <c r="R2747" t="str">
        <f t="shared" si="128"/>
        <v>ANO</v>
      </c>
    </row>
    <row r="2748" spans="1:18" x14ac:dyDescent="0.25">
      <c r="A2748" s="1" t="s">
        <v>8306</v>
      </c>
      <c r="B2748" s="1" t="s">
        <v>8141</v>
      </c>
      <c r="C2748" s="1" t="s">
        <v>8142</v>
      </c>
      <c r="D2748" s="1" t="s">
        <v>35</v>
      </c>
      <c r="E2748" s="4">
        <v>45055</v>
      </c>
      <c r="F2748" s="8">
        <v>0.6777777777777777</v>
      </c>
      <c r="G2748" s="4">
        <v>45059</v>
      </c>
      <c r="H2748" s="1" t="s">
        <v>316</v>
      </c>
      <c r="I2748" s="1" t="s">
        <v>44</v>
      </c>
      <c r="J2748" s="5">
        <v>3</v>
      </c>
      <c r="K2748" s="5" t="str">
        <f>VLOOKUP(J2748,'Svátky 2023'!A$18:B$20,2,0)</f>
        <v>jiné</v>
      </c>
      <c r="L2748" s="1" t="s">
        <v>30</v>
      </c>
      <c r="M2748" s="1" t="s">
        <v>31</v>
      </c>
      <c r="N2748" s="1" t="s">
        <v>23</v>
      </c>
      <c r="O2748">
        <f t="shared" si="126"/>
        <v>2</v>
      </c>
      <c r="P2748" t="str">
        <f t="shared" si="127"/>
        <v>ANO</v>
      </c>
      <c r="Q2748" s="4" t="str">
        <f>IFERROR(VLOOKUP(E2748,'Svátky 2023'!B$2:B$14,1,0),"")</f>
        <v/>
      </c>
      <c r="R2748" t="str">
        <f t="shared" si="128"/>
        <v>ANO</v>
      </c>
    </row>
    <row r="2749" spans="1:18" x14ac:dyDescent="0.25">
      <c r="A2749" s="1" t="s">
        <v>8307</v>
      </c>
      <c r="B2749" s="1" t="s">
        <v>8308</v>
      </c>
      <c r="C2749" s="1" t="s">
        <v>8309</v>
      </c>
      <c r="D2749" s="1" t="s">
        <v>48</v>
      </c>
      <c r="E2749" s="4">
        <v>45055</v>
      </c>
      <c r="F2749" s="8">
        <v>0.87013888888888891</v>
      </c>
      <c r="G2749" s="4">
        <v>45059</v>
      </c>
      <c r="H2749" s="1" t="s">
        <v>783</v>
      </c>
      <c r="I2749" s="1" t="s">
        <v>19</v>
      </c>
      <c r="J2749" s="5">
        <v>1</v>
      </c>
      <c r="K2749" s="5" t="str">
        <f>VLOOKUP(J2749,'Svátky 2023'!A$18:B$20,2,0)</f>
        <v>neodkladné</v>
      </c>
      <c r="L2749" s="1" t="s">
        <v>21</v>
      </c>
      <c r="M2749" s="1" t="s">
        <v>22</v>
      </c>
      <c r="N2749" s="1" t="s">
        <v>23</v>
      </c>
      <c r="O2749">
        <f t="shared" si="126"/>
        <v>2</v>
      </c>
      <c r="P2749" t="str">
        <f t="shared" si="127"/>
        <v>ANO</v>
      </c>
      <c r="Q2749" s="4" t="str">
        <f>IFERROR(VLOOKUP(E2749,'Svátky 2023'!B$2:B$14,1,0),"")</f>
        <v/>
      </c>
      <c r="R2749" t="str">
        <f t="shared" si="128"/>
        <v>ANO</v>
      </c>
    </row>
    <row r="2750" spans="1:18" x14ac:dyDescent="0.25">
      <c r="A2750" s="1" t="s">
        <v>8310</v>
      </c>
      <c r="B2750" s="1" t="s">
        <v>8311</v>
      </c>
      <c r="C2750" s="1" t="s">
        <v>8312</v>
      </c>
      <c r="D2750" s="1" t="s">
        <v>48</v>
      </c>
      <c r="E2750" s="4">
        <v>45057</v>
      </c>
      <c r="F2750" s="8">
        <v>0.32777777777777778</v>
      </c>
      <c r="G2750" s="4">
        <v>45059</v>
      </c>
      <c r="H2750" s="1" t="s">
        <v>968</v>
      </c>
      <c r="I2750" s="1" t="s">
        <v>151</v>
      </c>
      <c r="J2750" s="5">
        <v>2</v>
      </c>
      <c r="K2750" s="5" t="str">
        <f>VLOOKUP(J2750,'Svátky 2023'!A$18:B$20,2,0)</f>
        <v>plánované</v>
      </c>
      <c r="L2750" s="1" t="s">
        <v>21</v>
      </c>
      <c r="M2750" s="1" t="s">
        <v>22</v>
      </c>
      <c r="N2750" s="1" t="s">
        <v>23</v>
      </c>
      <c r="O2750">
        <f t="shared" si="126"/>
        <v>4</v>
      </c>
      <c r="P2750" t="str">
        <f t="shared" si="127"/>
        <v>NE</v>
      </c>
      <c r="Q2750" s="4" t="str">
        <f>IFERROR(VLOOKUP(E2750,'Svátky 2023'!B$2:B$14,1,0),"")</f>
        <v/>
      </c>
      <c r="R2750" t="str">
        <f t="shared" si="128"/>
        <v/>
      </c>
    </row>
    <row r="2751" spans="1:18" x14ac:dyDescent="0.25">
      <c r="A2751" s="1" t="s">
        <v>8313</v>
      </c>
      <c r="B2751" s="1" t="s">
        <v>8314</v>
      </c>
      <c r="C2751" s="1" t="s">
        <v>8315</v>
      </c>
      <c r="D2751" s="1" t="s">
        <v>35</v>
      </c>
      <c r="E2751" s="4">
        <v>45057</v>
      </c>
      <c r="F2751" s="8">
        <v>0.39930555555555558</v>
      </c>
      <c r="G2751" s="4">
        <v>45059</v>
      </c>
      <c r="H2751" s="1" t="s">
        <v>196</v>
      </c>
      <c r="I2751" s="1" t="s">
        <v>151</v>
      </c>
      <c r="J2751" s="5">
        <v>2</v>
      </c>
      <c r="K2751" s="5" t="str">
        <f>VLOOKUP(J2751,'Svátky 2023'!A$18:B$20,2,0)</f>
        <v>plánované</v>
      </c>
      <c r="L2751" s="1" t="s">
        <v>21</v>
      </c>
      <c r="M2751" s="1" t="s">
        <v>22</v>
      </c>
      <c r="N2751" s="1" t="s">
        <v>23</v>
      </c>
      <c r="O2751">
        <f t="shared" si="126"/>
        <v>4</v>
      </c>
      <c r="P2751" t="str">
        <f t="shared" si="127"/>
        <v>NE</v>
      </c>
      <c r="Q2751" s="4" t="str">
        <f>IFERROR(VLOOKUP(E2751,'Svátky 2023'!B$2:B$14,1,0),"")</f>
        <v/>
      </c>
      <c r="R2751" t="str">
        <f t="shared" si="128"/>
        <v/>
      </c>
    </row>
    <row r="2752" spans="1:18" x14ac:dyDescent="0.25">
      <c r="A2752" s="1" t="s">
        <v>8316</v>
      </c>
      <c r="B2752" s="1" t="s">
        <v>8317</v>
      </c>
      <c r="C2752" s="1" t="s">
        <v>8318</v>
      </c>
      <c r="D2752" s="1" t="s">
        <v>48</v>
      </c>
      <c r="E2752" s="4">
        <v>45057</v>
      </c>
      <c r="F2752" s="8">
        <v>0.42986111111111108</v>
      </c>
      <c r="G2752" s="4">
        <v>45059</v>
      </c>
      <c r="H2752" s="1" t="s">
        <v>201</v>
      </c>
      <c r="I2752" s="1" t="s">
        <v>151</v>
      </c>
      <c r="J2752" s="5">
        <v>2</v>
      </c>
      <c r="K2752" s="5" t="str">
        <f>VLOOKUP(J2752,'Svátky 2023'!A$18:B$20,2,0)</f>
        <v>plánované</v>
      </c>
      <c r="L2752" s="1" t="s">
        <v>21</v>
      </c>
      <c r="M2752" s="1" t="s">
        <v>22</v>
      </c>
      <c r="N2752" s="1" t="s">
        <v>23</v>
      </c>
      <c r="O2752">
        <f t="shared" si="126"/>
        <v>4</v>
      </c>
      <c r="P2752" t="str">
        <f t="shared" si="127"/>
        <v>NE</v>
      </c>
      <c r="Q2752" s="4" t="str">
        <f>IFERROR(VLOOKUP(E2752,'Svátky 2023'!B$2:B$14,1,0),"")</f>
        <v/>
      </c>
      <c r="R2752" t="str">
        <f t="shared" si="128"/>
        <v/>
      </c>
    </row>
    <row r="2753" spans="1:18" x14ac:dyDescent="0.25">
      <c r="A2753" s="1" t="s">
        <v>8319</v>
      </c>
      <c r="B2753" s="1" t="s">
        <v>6723</v>
      </c>
      <c r="C2753" s="1" t="s">
        <v>6724</v>
      </c>
      <c r="D2753" s="1" t="s">
        <v>35</v>
      </c>
      <c r="E2753" s="4">
        <v>45057</v>
      </c>
      <c r="F2753" s="8">
        <v>0.43611111111111112</v>
      </c>
      <c r="G2753" s="4">
        <v>45059</v>
      </c>
      <c r="H2753" s="1" t="s">
        <v>1288</v>
      </c>
      <c r="I2753" s="1" t="s">
        <v>151</v>
      </c>
      <c r="J2753" s="5">
        <v>2</v>
      </c>
      <c r="K2753" s="5" t="str">
        <f>VLOOKUP(J2753,'Svátky 2023'!A$18:B$20,2,0)</f>
        <v>plánované</v>
      </c>
      <c r="L2753" s="1" t="s">
        <v>21</v>
      </c>
      <c r="M2753" s="1" t="s">
        <v>22</v>
      </c>
      <c r="N2753" s="1" t="s">
        <v>23</v>
      </c>
      <c r="O2753">
        <f t="shared" si="126"/>
        <v>4</v>
      </c>
      <c r="P2753" t="str">
        <f t="shared" si="127"/>
        <v>NE</v>
      </c>
      <c r="Q2753" s="4" t="str">
        <f>IFERROR(VLOOKUP(E2753,'Svátky 2023'!B$2:B$14,1,0),"")</f>
        <v/>
      </c>
      <c r="R2753" t="str">
        <f t="shared" si="128"/>
        <v/>
      </c>
    </row>
    <row r="2754" spans="1:18" x14ac:dyDescent="0.25">
      <c r="A2754" s="1" t="s">
        <v>8320</v>
      </c>
      <c r="B2754" s="1" t="s">
        <v>8321</v>
      </c>
      <c r="C2754" s="1" t="s">
        <v>8322</v>
      </c>
      <c r="D2754" s="1" t="s">
        <v>35</v>
      </c>
      <c r="E2754" s="4">
        <v>45057</v>
      </c>
      <c r="F2754" s="8">
        <v>0.44375000000000003</v>
      </c>
      <c r="G2754" s="4">
        <v>45059</v>
      </c>
      <c r="H2754" s="1" t="s">
        <v>1342</v>
      </c>
      <c r="I2754" s="1" t="s">
        <v>151</v>
      </c>
      <c r="J2754" s="5">
        <v>2</v>
      </c>
      <c r="K2754" s="5" t="str">
        <f>VLOOKUP(J2754,'Svátky 2023'!A$18:B$20,2,0)</f>
        <v>plánované</v>
      </c>
      <c r="L2754" s="1" t="s">
        <v>21</v>
      </c>
      <c r="M2754" s="1" t="s">
        <v>22</v>
      </c>
      <c r="N2754" s="1" t="s">
        <v>23</v>
      </c>
      <c r="O2754">
        <f t="shared" si="126"/>
        <v>4</v>
      </c>
      <c r="P2754" t="str">
        <f t="shared" si="127"/>
        <v>NE</v>
      </c>
      <c r="Q2754" s="4" t="str">
        <f>IFERROR(VLOOKUP(E2754,'Svátky 2023'!B$2:B$14,1,0),"")</f>
        <v/>
      </c>
      <c r="R2754" t="str">
        <f t="shared" si="128"/>
        <v/>
      </c>
    </row>
    <row r="2755" spans="1:18" x14ac:dyDescent="0.25">
      <c r="A2755" s="1" t="s">
        <v>8323</v>
      </c>
      <c r="B2755" s="1" t="s">
        <v>8324</v>
      </c>
      <c r="C2755" s="1" t="s">
        <v>8325</v>
      </c>
      <c r="D2755" s="1" t="s">
        <v>35</v>
      </c>
      <c r="E2755" s="4">
        <v>45057</v>
      </c>
      <c r="F2755" s="8">
        <v>0.4604166666666667</v>
      </c>
      <c r="G2755" s="4">
        <v>45059</v>
      </c>
      <c r="H2755" s="1" t="s">
        <v>474</v>
      </c>
      <c r="I2755" s="1" t="s">
        <v>151</v>
      </c>
      <c r="J2755" s="5">
        <v>2</v>
      </c>
      <c r="K2755" s="5" t="str">
        <f>VLOOKUP(J2755,'Svátky 2023'!A$18:B$20,2,0)</f>
        <v>plánované</v>
      </c>
      <c r="L2755" s="1" t="s">
        <v>21</v>
      </c>
      <c r="M2755" s="1" t="s">
        <v>22</v>
      </c>
      <c r="N2755" s="1" t="s">
        <v>23</v>
      </c>
      <c r="O2755">
        <f t="shared" ref="O2755:O2818" si="129">WEEKDAY(E2755,2)</f>
        <v>4</v>
      </c>
      <c r="P2755" t="str">
        <f t="shared" ref="P2755:P2818" si="130">IF(F2755&gt;V$1,"ANO",IF(F2755&lt;X$1,"ANO","NE"))</f>
        <v>NE</v>
      </c>
      <c r="Q2755" s="4" t="str">
        <f>IFERROR(VLOOKUP(E2755,'Svátky 2023'!B$2:B$14,1,0),"")</f>
        <v/>
      </c>
      <c r="R2755" t="str">
        <f t="shared" ref="R2755:R2818" si="131">IF(OR(O2755&gt;5,P2755="ANO",Q2755&lt;&gt;""),"ANO","")</f>
        <v/>
      </c>
    </row>
    <row r="2756" spans="1:18" x14ac:dyDescent="0.25">
      <c r="A2756" s="1" t="s">
        <v>8326</v>
      </c>
      <c r="B2756" s="1" t="s">
        <v>8327</v>
      </c>
      <c r="C2756" s="1" t="s">
        <v>8328</v>
      </c>
      <c r="D2756" s="1" t="s">
        <v>48</v>
      </c>
      <c r="E2756" s="4">
        <v>45057</v>
      </c>
      <c r="F2756" s="8">
        <v>0.51388888888888895</v>
      </c>
      <c r="G2756" s="4">
        <v>45059</v>
      </c>
      <c r="H2756" s="1" t="s">
        <v>407</v>
      </c>
      <c r="I2756" s="1" t="s">
        <v>145</v>
      </c>
      <c r="J2756" s="5">
        <v>3</v>
      </c>
      <c r="K2756" s="5" t="str">
        <f>VLOOKUP(J2756,'Svátky 2023'!A$18:B$20,2,0)</f>
        <v>jiné</v>
      </c>
      <c r="L2756" s="1" t="s">
        <v>30</v>
      </c>
      <c r="M2756" s="1" t="s">
        <v>31</v>
      </c>
      <c r="N2756" s="1" t="s">
        <v>23</v>
      </c>
      <c r="O2756">
        <f t="shared" si="129"/>
        <v>4</v>
      </c>
      <c r="P2756" t="str">
        <f t="shared" si="130"/>
        <v>NE</v>
      </c>
      <c r="Q2756" s="4" t="str">
        <f>IFERROR(VLOOKUP(E2756,'Svátky 2023'!B$2:B$14,1,0),"")</f>
        <v/>
      </c>
      <c r="R2756" t="str">
        <f t="shared" si="131"/>
        <v/>
      </c>
    </row>
    <row r="2757" spans="1:18" x14ac:dyDescent="0.25">
      <c r="A2757" s="1" t="s">
        <v>8329</v>
      </c>
      <c r="B2757" s="1" t="s">
        <v>8330</v>
      </c>
      <c r="C2757" s="1" t="s">
        <v>8331</v>
      </c>
      <c r="D2757" s="1" t="s">
        <v>35</v>
      </c>
      <c r="E2757" s="4">
        <v>45057</v>
      </c>
      <c r="F2757" s="8">
        <v>0.51736111111111105</v>
      </c>
      <c r="G2757" s="4">
        <v>45059</v>
      </c>
      <c r="H2757" s="1" t="s">
        <v>1782</v>
      </c>
      <c r="I2757" s="1" t="s">
        <v>145</v>
      </c>
      <c r="J2757" s="5">
        <v>3</v>
      </c>
      <c r="K2757" s="5" t="str">
        <f>VLOOKUP(J2757,'Svátky 2023'!A$18:B$20,2,0)</f>
        <v>jiné</v>
      </c>
      <c r="L2757" s="1" t="s">
        <v>30</v>
      </c>
      <c r="M2757" s="1" t="s">
        <v>31</v>
      </c>
      <c r="N2757" s="1" t="s">
        <v>23</v>
      </c>
      <c r="O2757">
        <f t="shared" si="129"/>
        <v>4</v>
      </c>
      <c r="P2757" t="str">
        <f t="shared" si="130"/>
        <v>NE</v>
      </c>
      <c r="Q2757" s="4" t="str">
        <f>IFERROR(VLOOKUP(E2757,'Svátky 2023'!B$2:B$14,1,0),"")</f>
        <v/>
      </c>
      <c r="R2757" t="str">
        <f t="shared" si="131"/>
        <v/>
      </c>
    </row>
    <row r="2758" spans="1:18" x14ac:dyDescent="0.25">
      <c r="A2758" s="1" t="s">
        <v>8332</v>
      </c>
      <c r="B2758" s="1" t="s">
        <v>8333</v>
      </c>
      <c r="C2758" s="1" t="s">
        <v>8334</v>
      </c>
      <c r="D2758" s="1" t="s">
        <v>35</v>
      </c>
      <c r="E2758" s="4">
        <v>45057</v>
      </c>
      <c r="F2758" s="8">
        <v>0.52013888888888882</v>
      </c>
      <c r="G2758" s="4">
        <v>45059</v>
      </c>
      <c r="H2758" s="1" t="s">
        <v>233</v>
      </c>
      <c r="I2758" s="1" t="s">
        <v>145</v>
      </c>
      <c r="J2758" s="5">
        <v>3</v>
      </c>
      <c r="K2758" s="5" t="str">
        <f>VLOOKUP(J2758,'Svátky 2023'!A$18:B$20,2,0)</f>
        <v>jiné</v>
      </c>
      <c r="L2758" s="1" t="s">
        <v>30</v>
      </c>
      <c r="M2758" s="1" t="s">
        <v>31</v>
      </c>
      <c r="N2758" s="1" t="s">
        <v>23</v>
      </c>
      <c r="O2758">
        <f t="shared" si="129"/>
        <v>4</v>
      </c>
      <c r="P2758" t="str">
        <f t="shared" si="130"/>
        <v>NE</v>
      </c>
      <c r="Q2758" s="4" t="str">
        <f>IFERROR(VLOOKUP(E2758,'Svátky 2023'!B$2:B$14,1,0),"")</f>
        <v/>
      </c>
      <c r="R2758" t="str">
        <f t="shared" si="131"/>
        <v/>
      </c>
    </row>
    <row r="2759" spans="1:18" x14ac:dyDescent="0.25">
      <c r="A2759" s="1" t="s">
        <v>8335</v>
      </c>
      <c r="B2759" s="1" t="s">
        <v>8336</v>
      </c>
      <c r="C2759" s="1" t="s">
        <v>8337</v>
      </c>
      <c r="D2759" s="1" t="s">
        <v>48</v>
      </c>
      <c r="E2759" s="4">
        <v>45057</v>
      </c>
      <c r="F2759" s="8">
        <v>0.56597222222222221</v>
      </c>
      <c r="G2759" s="4">
        <v>45059</v>
      </c>
      <c r="H2759" s="1" t="s">
        <v>536</v>
      </c>
      <c r="I2759" s="1" t="s">
        <v>145</v>
      </c>
      <c r="J2759" s="5">
        <v>3</v>
      </c>
      <c r="K2759" s="5" t="str">
        <f>VLOOKUP(J2759,'Svátky 2023'!A$18:B$20,2,0)</f>
        <v>jiné</v>
      </c>
      <c r="L2759" s="1" t="s">
        <v>30</v>
      </c>
      <c r="M2759" s="1" t="s">
        <v>31</v>
      </c>
      <c r="N2759" s="1" t="s">
        <v>23</v>
      </c>
      <c r="O2759">
        <f t="shared" si="129"/>
        <v>4</v>
      </c>
      <c r="P2759" t="str">
        <f t="shared" si="130"/>
        <v>NE</v>
      </c>
      <c r="Q2759" s="4" t="str">
        <f>IFERROR(VLOOKUP(E2759,'Svátky 2023'!B$2:B$14,1,0),"")</f>
        <v/>
      </c>
      <c r="R2759" t="str">
        <f t="shared" si="131"/>
        <v/>
      </c>
    </row>
    <row r="2760" spans="1:18" x14ac:dyDescent="0.25">
      <c r="A2760" s="1" t="s">
        <v>8338</v>
      </c>
      <c r="B2760" s="1" t="s">
        <v>1684</v>
      </c>
      <c r="C2760" s="1" t="s">
        <v>1685</v>
      </c>
      <c r="D2760" s="1" t="s">
        <v>48</v>
      </c>
      <c r="E2760" s="4">
        <v>45057</v>
      </c>
      <c r="F2760" s="8">
        <v>0.6645833333333333</v>
      </c>
      <c r="G2760" s="4">
        <v>45059</v>
      </c>
      <c r="H2760" s="1" t="s">
        <v>1599</v>
      </c>
      <c r="I2760" s="1" t="s">
        <v>19</v>
      </c>
      <c r="J2760" s="5">
        <v>1</v>
      </c>
      <c r="K2760" s="5" t="str">
        <f>VLOOKUP(J2760,'Svátky 2023'!A$18:B$20,2,0)</f>
        <v>neodkladné</v>
      </c>
      <c r="L2760" s="1" t="s">
        <v>22</v>
      </c>
      <c r="M2760" s="1" t="s">
        <v>22</v>
      </c>
      <c r="N2760" s="1" t="s">
        <v>23</v>
      </c>
      <c r="O2760">
        <f t="shared" si="129"/>
        <v>4</v>
      </c>
      <c r="P2760" t="str">
        <f t="shared" si="130"/>
        <v>ANO</v>
      </c>
      <c r="Q2760" s="4" t="str">
        <f>IFERROR(VLOOKUP(E2760,'Svátky 2023'!B$2:B$14,1,0),"")</f>
        <v/>
      </c>
      <c r="R2760" t="str">
        <f t="shared" si="131"/>
        <v>ANO</v>
      </c>
    </row>
    <row r="2761" spans="1:18" x14ac:dyDescent="0.25">
      <c r="A2761" s="1" t="s">
        <v>8339</v>
      </c>
      <c r="B2761" s="1" t="s">
        <v>8340</v>
      </c>
      <c r="C2761" s="1" t="s">
        <v>8341</v>
      </c>
      <c r="D2761" s="1" t="s">
        <v>35</v>
      </c>
      <c r="E2761" s="4">
        <v>45058</v>
      </c>
      <c r="F2761" s="8">
        <v>0.64583333333333337</v>
      </c>
      <c r="G2761" s="4">
        <v>45059</v>
      </c>
      <c r="H2761" s="1" t="s">
        <v>1726</v>
      </c>
      <c r="I2761" s="1" t="s">
        <v>51</v>
      </c>
      <c r="J2761" s="5">
        <v>1</v>
      </c>
      <c r="K2761" s="5" t="str">
        <f>VLOOKUP(J2761,'Svátky 2023'!A$18:B$20,2,0)</f>
        <v>neodkladné</v>
      </c>
      <c r="L2761" s="1" t="s">
        <v>30</v>
      </c>
      <c r="M2761" s="1" t="s">
        <v>22</v>
      </c>
      <c r="N2761" s="1" t="s">
        <v>23</v>
      </c>
      <c r="O2761">
        <f t="shared" si="129"/>
        <v>5</v>
      </c>
      <c r="P2761" t="str">
        <f t="shared" si="130"/>
        <v>ANO</v>
      </c>
      <c r="Q2761" s="4" t="str">
        <f>IFERROR(VLOOKUP(E2761,'Svátky 2023'!B$2:B$14,1,0),"")</f>
        <v/>
      </c>
      <c r="R2761" t="str">
        <f t="shared" si="131"/>
        <v>ANO</v>
      </c>
    </row>
    <row r="2762" spans="1:18" x14ac:dyDescent="0.25">
      <c r="A2762" s="1" t="s">
        <v>8342</v>
      </c>
      <c r="B2762" s="1" t="s">
        <v>8343</v>
      </c>
      <c r="C2762" s="1" t="s">
        <v>8344</v>
      </c>
      <c r="D2762" s="1" t="s">
        <v>35</v>
      </c>
      <c r="E2762" s="4">
        <v>45058</v>
      </c>
      <c r="F2762" s="8">
        <v>0.67361111111111116</v>
      </c>
      <c r="G2762" s="4">
        <v>45059</v>
      </c>
      <c r="H2762" s="1" t="s">
        <v>940</v>
      </c>
      <c r="I2762" s="1" t="s">
        <v>120</v>
      </c>
      <c r="J2762" s="5">
        <v>3</v>
      </c>
      <c r="K2762" s="5" t="str">
        <f>VLOOKUP(J2762,'Svátky 2023'!A$18:B$20,2,0)</f>
        <v>jiné</v>
      </c>
      <c r="L2762" s="1" t="s">
        <v>30</v>
      </c>
      <c r="M2762" s="1" t="s">
        <v>31</v>
      </c>
      <c r="N2762" s="1" t="s">
        <v>23</v>
      </c>
      <c r="O2762">
        <f t="shared" si="129"/>
        <v>5</v>
      </c>
      <c r="P2762" t="str">
        <f t="shared" si="130"/>
        <v>ANO</v>
      </c>
      <c r="Q2762" s="4" t="str">
        <f>IFERROR(VLOOKUP(E2762,'Svátky 2023'!B$2:B$14,1,0),"")</f>
        <v/>
      </c>
      <c r="R2762" t="str">
        <f t="shared" si="131"/>
        <v>ANO</v>
      </c>
    </row>
    <row r="2763" spans="1:18" x14ac:dyDescent="0.25">
      <c r="A2763" s="1" t="s">
        <v>8345</v>
      </c>
      <c r="B2763" s="1" t="s">
        <v>3649</v>
      </c>
      <c r="C2763" s="1" t="s">
        <v>3650</v>
      </c>
      <c r="D2763" s="1" t="s">
        <v>257</v>
      </c>
      <c r="E2763" s="4">
        <v>45057</v>
      </c>
      <c r="F2763" s="8">
        <v>0.30486111111111108</v>
      </c>
      <c r="G2763" s="4">
        <v>45060</v>
      </c>
      <c r="H2763" s="1" t="s">
        <v>2018</v>
      </c>
      <c r="I2763" s="1" t="s">
        <v>258</v>
      </c>
      <c r="J2763" s="5">
        <v>2</v>
      </c>
      <c r="K2763" s="5" t="str">
        <f>VLOOKUP(J2763,'Svátky 2023'!A$18:B$20,2,0)</f>
        <v>plánované</v>
      </c>
      <c r="L2763" s="1" t="s">
        <v>21</v>
      </c>
      <c r="M2763" s="1" t="s">
        <v>22</v>
      </c>
      <c r="N2763" s="1" t="s">
        <v>23</v>
      </c>
      <c r="O2763">
        <f t="shared" si="129"/>
        <v>4</v>
      </c>
      <c r="P2763" t="str">
        <f t="shared" si="130"/>
        <v>NE</v>
      </c>
      <c r="Q2763" s="4" t="str">
        <f>IFERROR(VLOOKUP(E2763,'Svátky 2023'!B$2:B$14,1,0),"")</f>
        <v/>
      </c>
      <c r="R2763" t="str">
        <f t="shared" si="131"/>
        <v/>
      </c>
    </row>
    <row r="2764" spans="1:18" x14ac:dyDescent="0.25">
      <c r="A2764" s="1" t="s">
        <v>8346</v>
      </c>
      <c r="B2764" s="1" t="s">
        <v>3655</v>
      </c>
      <c r="C2764" s="1" t="s">
        <v>3656</v>
      </c>
      <c r="D2764" s="1" t="s">
        <v>257</v>
      </c>
      <c r="E2764" s="4">
        <v>45057</v>
      </c>
      <c r="F2764" s="8">
        <v>0.31736111111111115</v>
      </c>
      <c r="G2764" s="4">
        <v>45060</v>
      </c>
      <c r="H2764" s="1" t="s">
        <v>297</v>
      </c>
      <c r="I2764" s="1" t="s">
        <v>264</v>
      </c>
      <c r="J2764" s="5">
        <v>3</v>
      </c>
      <c r="K2764" s="5" t="str">
        <f>VLOOKUP(J2764,'Svátky 2023'!A$18:B$20,2,0)</f>
        <v>jiné</v>
      </c>
      <c r="L2764" s="1" t="s">
        <v>30</v>
      </c>
      <c r="M2764" s="1" t="s">
        <v>31</v>
      </c>
      <c r="N2764" s="1" t="s">
        <v>23</v>
      </c>
      <c r="O2764">
        <f t="shared" si="129"/>
        <v>4</v>
      </c>
      <c r="P2764" t="str">
        <f t="shared" si="130"/>
        <v>NE</v>
      </c>
      <c r="Q2764" s="4" t="str">
        <f>IFERROR(VLOOKUP(E2764,'Svátky 2023'!B$2:B$14,1,0),"")</f>
        <v/>
      </c>
      <c r="R2764" t="str">
        <f t="shared" si="131"/>
        <v/>
      </c>
    </row>
    <row r="2765" spans="1:18" x14ac:dyDescent="0.25">
      <c r="A2765" s="1" t="s">
        <v>8347</v>
      </c>
      <c r="B2765" s="1" t="s">
        <v>3064</v>
      </c>
      <c r="C2765" s="1" t="s">
        <v>3601</v>
      </c>
      <c r="D2765" s="1" t="s">
        <v>64</v>
      </c>
      <c r="E2765" s="4">
        <v>45057</v>
      </c>
      <c r="F2765" s="8">
        <v>0.37361111111111112</v>
      </c>
      <c r="G2765" s="4">
        <v>45060</v>
      </c>
      <c r="H2765" s="1" t="s">
        <v>80</v>
      </c>
      <c r="I2765" s="1" t="s">
        <v>258</v>
      </c>
      <c r="J2765" s="5">
        <v>2</v>
      </c>
      <c r="K2765" s="5" t="str">
        <f>VLOOKUP(J2765,'Svátky 2023'!A$18:B$20,2,0)</f>
        <v>plánované</v>
      </c>
      <c r="L2765" s="1" t="s">
        <v>21</v>
      </c>
      <c r="M2765" s="1" t="s">
        <v>22</v>
      </c>
      <c r="N2765" s="1" t="s">
        <v>23</v>
      </c>
      <c r="O2765">
        <f t="shared" si="129"/>
        <v>4</v>
      </c>
      <c r="P2765" t="str">
        <f t="shared" si="130"/>
        <v>NE</v>
      </c>
      <c r="Q2765" s="4" t="str">
        <f>IFERROR(VLOOKUP(E2765,'Svátky 2023'!B$2:B$14,1,0),"")</f>
        <v/>
      </c>
      <c r="R2765" t="str">
        <f t="shared" si="131"/>
        <v/>
      </c>
    </row>
    <row r="2766" spans="1:18" x14ac:dyDescent="0.25">
      <c r="A2766" s="1" t="s">
        <v>8348</v>
      </c>
      <c r="B2766" s="1" t="s">
        <v>3598</v>
      </c>
      <c r="C2766" s="1" t="s">
        <v>3599</v>
      </c>
      <c r="D2766" s="1" t="s">
        <v>35</v>
      </c>
      <c r="E2766" s="4">
        <v>45057</v>
      </c>
      <c r="F2766" s="8">
        <v>0.41736111111111113</v>
      </c>
      <c r="G2766" s="4">
        <v>45060</v>
      </c>
      <c r="H2766" s="1" t="s">
        <v>906</v>
      </c>
      <c r="I2766" s="1" t="s">
        <v>258</v>
      </c>
      <c r="J2766" s="5">
        <v>2</v>
      </c>
      <c r="K2766" s="5" t="str">
        <f>VLOOKUP(J2766,'Svátky 2023'!A$18:B$20,2,0)</f>
        <v>plánované</v>
      </c>
      <c r="L2766" s="1" t="s">
        <v>21</v>
      </c>
      <c r="M2766" s="1" t="s">
        <v>22</v>
      </c>
      <c r="N2766" s="1" t="s">
        <v>23</v>
      </c>
      <c r="O2766">
        <f t="shared" si="129"/>
        <v>4</v>
      </c>
      <c r="P2766" t="str">
        <f t="shared" si="130"/>
        <v>NE</v>
      </c>
      <c r="Q2766" s="4" t="str">
        <f>IFERROR(VLOOKUP(E2766,'Svátky 2023'!B$2:B$14,1,0),"")</f>
        <v/>
      </c>
      <c r="R2766" t="str">
        <f t="shared" si="131"/>
        <v/>
      </c>
    </row>
    <row r="2767" spans="1:18" x14ac:dyDescent="0.25">
      <c r="A2767" s="1" t="s">
        <v>8349</v>
      </c>
      <c r="B2767" s="1" t="s">
        <v>8350</v>
      </c>
      <c r="C2767" s="1" t="s">
        <v>8351</v>
      </c>
      <c r="D2767" s="1" t="s">
        <v>64</v>
      </c>
      <c r="E2767" s="4">
        <v>45057</v>
      </c>
      <c r="F2767" s="8">
        <v>0.72499999999999998</v>
      </c>
      <c r="G2767" s="4">
        <v>45060</v>
      </c>
      <c r="H2767" s="1" t="s">
        <v>577</v>
      </c>
      <c r="I2767" s="1" t="s">
        <v>38</v>
      </c>
      <c r="J2767" s="5">
        <v>1</v>
      </c>
      <c r="K2767" s="5" t="str">
        <f>VLOOKUP(J2767,'Svátky 2023'!A$18:B$20,2,0)</f>
        <v>neodkladné</v>
      </c>
      <c r="L2767" s="1" t="s">
        <v>21</v>
      </c>
      <c r="M2767" s="1" t="s">
        <v>22</v>
      </c>
      <c r="N2767" s="1" t="s">
        <v>23</v>
      </c>
      <c r="O2767">
        <f t="shared" si="129"/>
        <v>4</v>
      </c>
      <c r="P2767" t="str">
        <f t="shared" si="130"/>
        <v>ANO</v>
      </c>
      <c r="Q2767" s="4" t="str">
        <f>IFERROR(VLOOKUP(E2767,'Svátky 2023'!B$2:B$14,1,0),"")</f>
        <v/>
      </c>
      <c r="R2767" t="str">
        <f t="shared" si="131"/>
        <v>ANO</v>
      </c>
    </row>
    <row r="2768" spans="1:18" x14ac:dyDescent="0.25">
      <c r="A2768" s="1" t="s">
        <v>8352</v>
      </c>
      <c r="B2768" s="1" t="s">
        <v>8353</v>
      </c>
      <c r="C2768" s="1" t="s">
        <v>8354</v>
      </c>
      <c r="D2768" s="1" t="s">
        <v>64</v>
      </c>
      <c r="E2768" s="4">
        <v>45057</v>
      </c>
      <c r="F2768" s="8">
        <v>0.72916666666666663</v>
      </c>
      <c r="G2768" s="4">
        <v>45060</v>
      </c>
      <c r="H2768" s="1" t="s">
        <v>959</v>
      </c>
      <c r="I2768" s="1" t="s">
        <v>44</v>
      </c>
      <c r="J2768" s="5">
        <v>3</v>
      </c>
      <c r="K2768" s="5" t="str">
        <f>VLOOKUP(J2768,'Svátky 2023'!A$18:B$20,2,0)</f>
        <v>jiné</v>
      </c>
      <c r="L2768" s="1" t="s">
        <v>30</v>
      </c>
      <c r="M2768" s="1" t="s">
        <v>31</v>
      </c>
      <c r="N2768" s="1" t="s">
        <v>23</v>
      </c>
      <c r="O2768">
        <f t="shared" si="129"/>
        <v>4</v>
      </c>
      <c r="P2768" t="str">
        <f t="shared" si="130"/>
        <v>ANO</v>
      </c>
      <c r="Q2768" s="4" t="str">
        <f>IFERROR(VLOOKUP(E2768,'Svátky 2023'!B$2:B$14,1,0),"")</f>
        <v/>
      </c>
      <c r="R2768" t="str">
        <f t="shared" si="131"/>
        <v>ANO</v>
      </c>
    </row>
    <row r="2769" spans="1:18" x14ac:dyDescent="0.25">
      <c r="A2769" s="1" t="s">
        <v>8355</v>
      </c>
      <c r="B2769" s="1" t="s">
        <v>8356</v>
      </c>
      <c r="C2769" s="1" t="s">
        <v>8357</v>
      </c>
      <c r="D2769" s="1" t="s">
        <v>35</v>
      </c>
      <c r="E2769" s="4">
        <v>45057</v>
      </c>
      <c r="F2769" s="8">
        <v>0.94930555555555562</v>
      </c>
      <c r="G2769" s="4">
        <v>45060</v>
      </c>
      <c r="H2769" s="1" t="s">
        <v>2017</v>
      </c>
      <c r="I2769" s="1" t="s">
        <v>19</v>
      </c>
      <c r="J2769" s="5">
        <v>1</v>
      </c>
      <c r="K2769" s="5" t="str">
        <f>VLOOKUP(J2769,'Svátky 2023'!A$18:B$20,2,0)</f>
        <v>neodkladné</v>
      </c>
      <c r="L2769" s="1" t="s">
        <v>21</v>
      </c>
      <c r="M2769" s="1" t="s">
        <v>22</v>
      </c>
      <c r="N2769" s="1" t="s">
        <v>23</v>
      </c>
      <c r="O2769">
        <f t="shared" si="129"/>
        <v>4</v>
      </c>
      <c r="P2769" t="str">
        <f t="shared" si="130"/>
        <v>ANO</v>
      </c>
      <c r="Q2769" s="4" t="str">
        <f>IFERROR(VLOOKUP(E2769,'Svátky 2023'!B$2:B$14,1,0),"")</f>
        <v/>
      </c>
      <c r="R2769" t="str">
        <f t="shared" si="131"/>
        <v>ANO</v>
      </c>
    </row>
    <row r="2770" spans="1:18" x14ac:dyDescent="0.25">
      <c r="A2770" s="1" t="s">
        <v>8358</v>
      </c>
      <c r="B2770" s="1" t="s">
        <v>8359</v>
      </c>
      <c r="C2770" s="1" t="s">
        <v>8360</v>
      </c>
      <c r="D2770" s="1" t="s">
        <v>35</v>
      </c>
      <c r="E2770" s="4">
        <v>45057</v>
      </c>
      <c r="F2770" s="8">
        <v>0.96111111111111114</v>
      </c>
      <c r="G2770" s="4">
        <v>45060</v>
      </c>
      <c r="H2770" s="1" t="s">
        <v>8361</v>
      </c>
      <c r="I2770" s="1" t="s">
        <v>29</v>
      </c>
      <c r="J2770" s="5">
        <v>3</v>
      </c>
      <c r="K2770" s="5" t="str">
        <f>VLOOKUP(J2770,'Svátky 2023'!A$18:B$20,2,0)</f>
        <v>jiné</v>
      </c>
      <c r="L2770" s="1" t="s">
        <v>30</v>
      </c>
      <c r="M2770" s="1" t="s">
        <v>31</v>
      </c>
      <c r="N2770" s="1" t="s">
        <v>23</v>
      </c>
      <c r="O2770">
        <f t="shared" si="129"/>
        <v>4</v>
      </c>
      <c r="P2770" t="str">
        <f t="shared" si="130"/>
        <v>ANO</v>
      </c>
      <c r="Q2770" s="4" t="str">
        <f>IFERROR(VLOOKUP(E2770,'Svátky 2023'!B$2:B$14,1,0),"")</f>
        <v/>
      </c>
      <c r="R2770" t="str">
        <f t="shared" si="131"/>
        <v>ANO</v>
      </c>
    </row>
    <row r="2771" spans="1:18" x14ac:dyDescent="0.25">
      <c r="A2771" s="1" t="s">
        <v>8362</v>
      </c>
      <c r="B2771" s="1" t="s">
        <v>8363</v>
      </c>
      <c r="C2771" s="1" t="s">
        <v>8364</v>
      </c>
      <c r="D2771" s="1" t="s">
        <v>100</v>
      </c>
      <c r="E2771" s="4">
        <v>45058</v>
      </c>
      <c r="F2771" s="8">
        <v>0.16874999999999998</v>
      </c>
      <c r="G2771" s="4">
        <v>45060</v>
      </c>
      <c r="H2771" s="1" t="s">
        <v>315</v>
      </c>
      <c r="I2771" s="1" t="s">
        <v>38</v>
      </c>
      <c r="J2771" s="5">
        <v>1</v>
      </c>
      <c r="K2771" s="5" t="str">
        <f>VLOOKUP(J2771,'Svátky 2023'!A$18:B$20,2,0)</f>
        <v>neodkladné</v>
      </c>
      <c r="L2771" s="1" t="s">
        <v>20</v>
      </c>
      <c r="M2771" s="1" t="s">
        <v>22</v>
      </c>
      <c r="N2771" s="1" t="s">
        <v>23</v>
      </c>
      <c r="O2771">
        <f t="shared" si="129"/>
        <v>5</v>
      </c>
      <c r="P2771" t="str">
        <f t="shared" si="130"/>
        <v>ANO</v>
      </c>
      <c r="Q2771" s="4" t="str">
        <f>IFERROR(VLOOKUP(E2771,'Svátky 2023'!B$2:B$14,1,0),"")</f>
        <v/>
      </c>
      <c r="R2771" t="str">
        <f t="shared" si="131"/>
        <v>ANO</v>
      </c>
    </row>
    <row r="2772" spans="1:18" x14ac:dyDescent="0.25">
      <c r="A2772" s="1" t="s">
        <v>8365</v>
      </c>
      <c r="B2772" s="1" t="s">
        <v>8366</v>
      </c>
      <c r="C2772" s="1" t="s">
        <v>8367</v>
      </c>
      <c r="D2772" s="1" t="s">
        <v>48</v>
      </c>
      <c r="E2772" s="4">
        <v>45059</v>
      </c>
      <c r="F2772" s="8">
        <v>0.42222222222222222</v>
      </c>
      <c r="G2772" s="4">
        <v>45060</v>
      </c>
      <c r="H2772" s="1" t="s">
        <v>3856</v>
      </c>
      <c r="I2772" s="1" t="s">
        <v>38</v>
      </c>
      <c r="J2772" s="5">
        <v>1</v>
      </c>
      <c r="K2772" s="5" t="str">
        <f>VLOOKUP(J2772,'Svátky 2023'!A$18:B$20,2,0)</f>
        <v>neodkladné</v>
      </c>
      <c r="L2772" s="1" t="s">
        <v>20</v>
      </c>
      <c r="M2772" s="1" t="s">
        <v>22</v>
      </c>
      <c r="N2772" s="1" t="s">
        <v>23</v>
      </c>
      <c r="O2772">
        <f t="shared" si="129"/>
        <v>6</v>
      </c>
      <c r="P2772" t="str">
        <f t="shared" si="130"/>
        <v>NE</v>
      </c>
      <c r="Q2772" s="4" t="str">
        <f>IFERROR(VLOOKUP(E2772,'Svátky 2023'!B$2:B$14,1,0),"")</f>
        <v/>
      </c>
      <c r="R2772" t="str">
        <f t="shared" si="131"/>
        <v>ANO</v>
      </c>
    </row>
    <row r="2773" spans="1:18" x14ac:dyDescent="0.25">
      <c r="A2773" s="1" t="s">
        <v>8368</v>
      </c>
      <c r="B2773" s="1" t="s">
        <v>8369</v>
      </c>
      <c r="C2773" s="1" t="s">
        <v>8370</v>
      </c>
      <c r="D2773" s="1" t="s">
        <v>48</v>
      </c>
      <c r="E2773" s="4">
        <v>45059</v>
      </c>
      <c r="F2773" s="8">
        <v>0.42708333333333331</v>
      </c>
      <c r="G2773" s="4">
        <v>45060</v>
      </c>
      <c r="H2773" s="1" t="s">
        <v>7880</v>
      </c>
      <c r="I2773" s="1" t="s">
        <v>44</v>
      </c>
      <c r="J2773" s="5">
        <v>3</v>
      </c>
      <c r="K2773" s="5" t="str">
        <f>VLOOKUP(J2773,'Svátky 2023'!A$18:B$20,2,0)</f>
        <v>jiné</v>
      </c>
      <c r="L2773" s="1" t="s">
        <v>30</v>
      </c>
      <c r="M2773" s="1" t="s">
        <v>31</v>
      </c>
      <c r="N2773" s="1" t="s">
        <v>23</v>
      </c>
      <c r="O2773">
        <f t="shared" si="129"/>
        <v>6</v>
      </c>
      <c r="P2773" t="str">
        <f t="shared" si="130"/>
        <v>NE</v>
      </c>
      <c r="Q2773" s="4" t="str">
        <f>IFERROR(VLOOKUP(E2773,'Svátky 2023'!B$2:B$14,1,0),"")</f>
        <v/>
      </c>
      <c r="R2773" t="str">
        <f t="shared" si="131"/>
        <v>ANO</v>
      </c>
    </row>
    <row r="2774" spans="1:18" x14ac:dyDescent="0.25">
      <c r="A2774" s="1" t="s">
        <v>8371</v>
      </c>
      <c r="B2774" s="1" t="s">
        <v>8372</v>
      </c>
      <c r="C2774" s="1" t="s">
        <v>8373</v>
      </c>
      <c r="D2774" s="1" t="s">
        <v>35</v>
      </c>
      <c r="E2774" s="4">
        <v>45059</v>
      </c>
      <c r="F2774" s="8">
        <v>0.4597222222222222</v>
      </c>
      <c r="G2774" s="4">
        <v>45060</v>
      </c>
      <c r="H2774" s="1" t="s">
        <v>1373</v>
      </c>
      <c r="I2774" s="1" t="s">
        <v>151</v>
      </c>
      <c r="J2774" s="5">
        <v>3</v>
      </c>
      <c r="K2774" s="5" t="str">
        <f>VLOOKUP(J2774,'Svátky 2023'!A$18:B$20,2,0)</f>
        <v>jiné</v>
      </c>
      <c r="L2774" s="1" t="s">
        <v>21</v>
      </c>
      <c r="M2774" s="1" t="s">
        <v>22</v>
      </c>
      <c r="N2774" s="1" t="s">
        <v>23</v>
      </c>
      <c r="O2774">
        <f t="shared" si="129"/>
        <v>6</v>
      </c>
      <c r="P2774" t="str">
        <f t="shared" si="130"/>
        <v>NE</v>
      </c>
      <c r="Q2774" s="4" t="str">
        <f>IFERROR(VLOOKUP(E2774,'Svátky 2023'!B$2:B$14,1,0),"")</f>
        <v/>
      </c>
      <c r="R2774" t="str">
        <f t="shared" si="131"/>
        <v>ANO</v>
      </c>
    </row>
    <row r="2775" spans="1:18" x14ac:dyDescent="0.25">
      <c r="A2775" s="1" t="s">
        <v>8374</v>
      </c>
      <c r="B2775" s="1" t="s">
        <v>8375</v>
      </c>
      <c r="C2775" s="1" t="s">
        <v>8376</v>
      </c>
      <c r="D2775" s="1" t="s">
        <v>100</v>
      </c>
      <c r="E2775" s="4">
        <v>45059</v>
      </c>
      <c r="F2775" s="8">
        <v>0.72777777777777775</v>
      </c>
      <c r="G2775" s="4">
        <v>45060</v>
      </c>
      <c r="H2775" s="1" t="s">
        <v>2619</v>
      </c>
      <c r="I2775" s="1" t="s">
        <v>151</v>
      </c>
      <c r="J2775" s="5">
        <v>3</v>
      </c>
      <c r="K2775" s="5" t="str">
        <f>VLOOKUP(J2775,'Svátky 2023'!A$18:B$20,2,0)</f>
        <v>jiné</v>
      </c>
      <c r="L2775" s="1" t="s">
        <v>21</v>
      </c>
      <c r="M2775" s="1" t="s">
        <v>22</v>
      </c>
      <c r="N2775" s="1" t="s">
        <v>23</v>
      </c>
      <c r="O2775">
        <f t="shared" si="129"/>
        <v>6</v>
      </c>
      <c r="P2775" t="str">
        <f t="shared" si="130"/>
        <v>ANO</v>
      </c>
      <c r="Q2775" s="4" t="str">
        <f>IFERROR(VLOOKUP(E2775,'Svátky 2023'!B$2:B$14,1,0),"")</f>
        <v/>
      </c>
      <c r="R2775" t="str">
        <f t="shared" si="131"/>
        <v>ANO</v>
      </c>
    </row>
    <row r="2776" spans="1:18" x14ac:dyDescent="0.25">
      <c r="A2776" s="1" t="s">
        <v>8377</v>
      </c>
      <c r="B2776" s="1" t="s">
        <v>8378</v>
      </c>
      <c r="C2776" s="1" t="s">
        <v>8379</v>
      </c>
      <c r="D2776" s="1" t="s">
        <v>35</v>
      </c>
      <c r="E2776" s="4">
        <v>45059</v>
      </c>
      <c r="F2776" s="8">
        <v>0.75138888888888899</v>
      </c>
      <c r="G2776" s="4">
        <v>45060</v>
      </c>
      <c r="H2776" s="1" t="s">
        <v>8380</v>
      </c>
      <c r="I2776" s="1" t="s">
        <v>51</v>
      </c>
      <c r="J2776" s="5">
        <v>1</v>
      </c>
      <c r="K2776" s="5" t="str">
        <f>VLOOKUP(J2776,'Svátky 2023'!A$18:B$20,2,0)</f>
        <v>neodkladné</v>
      </c>
      <c r="L2776" s="1" t="s">
        <v>21</v>
      </c>
      <c r="M2776" s="1" t="s">
        <v>22</v>
      </c>
      <c r="N2776" s="1" t="s">
        <v>23</v>
      </c>
      <c r="O2776">
        <f t="shared" si="129"/>
        <v>6</v>
      </c>
      <c r="P2776" t="str">
        <f t="shared" si="130"/>
        <v>ANO</v>
      </c>
      <c r="Q2776" s="4" t="str">
        <f>IFERROR(VLOOKUP(E2776,'Svátky 2023'!B$2:B$14,1,0),"")</f>
        <v/>
      </c>
      <c r="R2776" t="str">
        <f t="shared" si="131"/>
        <v>ANO</v>
      </c>
    </row>
    <row r="2777" spans="1:18" x14ac:dyDescent="0.25">
      <c r="A2777" s="1" t="s">
        <v>8381</v>
      </c>
      <c r="B2777" s="1" t="s">
        <v>8382</v>
      </c>
      <c r="C2777" s="1" t="s">
        <v>8383</v>
      </c>
      <c r="D2777" s="1" t="s">
        <v>48</v>
      </c>
      <c r="E2777" s="4">
        <v>45059</v>
      </c>
      <c r="F2777" s="8">
        <v>0.87430555555555556</v>
      </c>
      <c r="G2777" s="4">
        <v>45060</v>
      </c>
      <c r="H2777" s="1" t="s">
        <v>1578</v>
      </c>
      <c r="I2777" s="1" t="s">
        <v>51</v>
      </c>
      <c r="J2777" s="5">
        <v>1</v>
      </c>
      <c r="K2777" s="5" t="str">
        <f>VLOOKUP(J2777,'Svátky 2023'!A$18:B$20,2,0)</f>
        <v>neodkladné</v>
      </c>
      <c r="L2777" s="1" t="s">
        <v>31</v>
      </c>
      <c r="M2777" s="1" t="s">
        <v>22</v>
      </c>
      <c r="N2777" s="1" t="s">
        <v>23</v>
      </c>
      <c r="O2777">
        <f t="shared" si="129"/>
        <v>6</v>
      </c>
      <c r="P2777" t="str">
        <f t="shared" si="130"/>
        <v>ANO</v>
      </c>
      <c r="Q2777" s="4" t="str">
        <f>IFERROR(VLOOKUP(E2777,'Svátky 2023'!B$2:B$14,1,0),"")</f>
        <v/>
      </c>
      <c r="R2777" t="str">
        <f t="shared" si="131"/>
        <v>ANO</v>
      </c>
    </row>
    <row r="2778" spans="1:18" x14ac:dyDescent="0.25">
      <c r="A2778" s="1" t="s">
        <v>8384</v>
      </c>
      <c r="B2778" s="1" t="s">
        <v>8385</v>
      </c>
      <c r="C2778" s="1" t="s">
        <v>8386</v>
      </c>
      <c r="D2778" s="1" t="s">
        <v>48</v>
      </c>
      <c r="E2778" s="4">
        <v>45059</v>
      </c>
      <c r="F2778" s="8">
        <v>0.89097222222222217</v>
      </c>
      <c r="G2778" s="4">
        <v>45060</v>
      </c>
      <c r="H2778" s="1" t="s">
        <v>8387</v>
      </c>
      <c r="I2778" s="1" t="s">
        <v>120</v>
      </c>
      <c r="J2778" s="5">
        <v>3</v>
      </c>
      <c r="K2778" s="5" t="str">
        <f>VLOOKUP(J2778,'Svátky 2023'!A$18:B$20,2,0)</f>
        <v>jiné</v>
      </c>
      <c r="L2778" s="1" t="s">
        <v>30</v>
      </c>
      <c r="M2778" s="1" t="s">
        <v>31</v>
      </c>
      <c r="N2778" s="1" t="s">
        <v>23</v>
      </c>
      <c r="O2778">
        <f t="shared" si="129"/>
        <v>6</v>
      </c>
      <c r="P2778" t="str">
        <f t="shared" si="130"/>
        <v>ANO</v>
      </c>
      <c r="Q2778" s="4" t="str">
        <f>IFERROR(VLOOKUP(E2778,'Svátky 2023'!B$2:B$14,1,0),"")</f>
        <v/>
      </c>
      <c r="R2778" t="str">
        <f t="shared" si="131"/>
        <v>ANO</v>
      </c>
    </row>
    <row r="2779" spans="1:18" x14ac:dyDescent="0.25">
      <c r="A2779" s="1" t="s">
        <v>8388</v>
      </c>
      <c r="B2779" s="1" t="s">
        <v>8389</v>
      </c>
      <c r="C2779" s="1" t="s">
        <v>8390</v>
      </c>
      <c r="D2779" s="1" t="s">
        <v>35</v>
      </c>
      <c r="E2779" s="4">
        <v>45059</v>
      </c>
      <c r="F2779" s="8">
        <v>0.98402777777777783</v>
      </c>
      <c r="G2779" s="4">
        <v>45060</v>
      </c>
      <c r="H2779" s="1" t="s">
        <v>8391</v>
      </c>
      <c r="I2779" s="1" t="s">
        <v>120</v>
      </c>
      <c r="J2779" s="5">
        <v>3</v>
      </c>
      <c r="K2779" s="5" t="str">
        <f>VLOOKUP(J2779,'Svátky 2023'!A$18:B$20,2,0)</f>
        <v>jiné</v>
      </c>
      <c r="L2779" s="1" t="s">
        <v>30</v>
      </c>
      <c r="M2779" s="1" t="s">
        <v>31</v>
      </c>
      <c r="N2779" s="1" t="s">
        <v>23</v>
      </c>
      <c r="O2779">
        <f t="shared" si="129"/>
        <v>6</v>
      </c>
      <c r="P2779" t="str">
        <f t="shared" si="130"/>
        <v>ANO</v>
      </c>
      <c r="Q2779" s="4" t="str">
        <f>IFERROR(VLOOKUP(E2779,'Svátky 2023'!B$2:B$14,1,0),"")</f>
        <v/>
      </c>
      <c r="R2779" t="str">
        <f t="shared" si="131"/>
        <v>ANO</v>
      </c>
    </row>
    <row r="2780" spans="1:18" x14ac:dyDescent="0.25">
      <c r="A2780" s="1" t="s">
        <v>8392</v>
      </c>
      <c r="B2780" s="1" t="s">
        <v>8393</v>
      </c>
      <c r="C2780" s="1" t="s">
        <v>8394</v>
      </c>
      <c r="D2780" s="1" t="s">
        <v>48</v>
      </c>
      <c r="E2780" s="4">
        <v>45059</v>
      </c>
      <c r="F2780" s="8">
        <v>0.99305555555555547</v>
      </c>
      <c r="G2780" s="4">
        <v>45060</v>
      </c>
      <c r="H2780" s="1" t="s">
        <v>506</v>
      </c>
      <c r="I2780" s="1" t="s">
        <v>145</v>
      </c>
      <c r="J2780" s="5">
        <v>3</v>
      </c>
      <c r="K2780" s="5" t="str">
        <f>VLOOKUP(J2780,'Svátky 2023'!A$18:B$20,2,0)</f>
        <v>jiné</v>
      </c>
      <c r="L2780" s="1" t="s">
        <v>30</v>
      </c>
      <c r="M2780" s="1" t="s">
        <v>31</v>
      </c>
      <c r="N2780" s="1" t="s">
        <v>23</v>
      </c>
      <c r="O2780">
        <f t="shared" si="129"/>
        <v>6</v>
      </c>
      <c r="P2780" t="str">
        <f t="shared" si="130"/>
        <v>ANO</v>
      </c>
      <c r="Q2780" s="4" t="str">
        <f>IFERROR(VLOOKUP(E2780,'Svátky 2023'!B$2:B$14,1,0),"")</f>
        <v/>
      </c>
      <c r="R2780" t="str">
        <f t="shared" si="131"/>
        <v>ANO</v>
      </c>
    </row>
    <row r="2781" spans="1:18" x14ac:dyDescent="0.25">
      <c r="A2781" s="1" t="s">
        <v>8395</v>
      </c>
      <c r="B2781" s="1" t="s">
        <v>8396</v>
      </c>
      <c r="C2781" s="1" t="s">
        <v>8397</v>
      </c>
      <c r="D2781" s="1" t="s">
        <v>48</v>
      </c>
      <c r="E2781" s="4">
        <v>45050</v>
      </c>
      <c r="F2781" s="8">
        <v>0.83194444444444438</v>
      </c>
      <c r="G2781" s="4">
        <v>45061</v>
      </c>
      <c r="H2781" s="1" t="s">
        <v>169</v>
      </c>
      <c r="I2781" s="1" t="s">
        <v>51</v>
      </c>
      <c r="J2781" s="5">
        <v>3</v>
      </c>
      <c r="K2781" s="5" t="str">
        <f>VLOOKUP(J2781,'Svátky 2023'!A$18:B$20,2,0)</f>
        <v>jiné</v>
      </c>
      <c r="L2781" s="1" t="s">
        <v>31</v>
      </c>
      <c r="M2781" s="1" t="s">
        <v>22</v>
      </c>
      <c r="N2781" s="1" t="s">
        <v>23</v>
      </c>
      <c r="O2781">
        <f t="shared" si="129"/>
        <v>4</v>
      </c>
      <c r="P2781" t="str">
        <f t="shared" si="130"/>
        <v>ANO</v>
      </c>
      <c r="Q2781" s="4" t="str">
        <f>IFERROR(VLOOKUP(E2781,'Svátky 2023'!B$2:B$14,1,0),"")</f>
        <v/>
      </c>
      <c r="R2781" t="str">
        <f t="shared" si="131"/>
        <v>ANO</v>
      </c>
    </row>
    <row r="2782" spans="1:18" x14ac:dyDescent="0.25">
      <c r="A2782" s="1" t="s">
        <v>8398</v>
      </c>
      <c r="B2782" s="1" t="s">
        <v>8399</v>
      </c>
      <c r="C2782" s="1" t="s">
        <v>8400</v>
      </c>
      <c r="D2782" s="1" t="s">
        <v>48</v>
      </c>
      <c r="E2782" s="4">
        <v>45050</v>
      </c>
      <c r="F2782" s="8">
        <v>0.88124999999999998</v>
      </c>
      <c r="G2782" s="4">
        <v>45061</v>
      </c>
      <c r="H2782" s="1" t="s">
        <v>615</v>
      </c>
      <c r="I2782" s="1" t="s">
        <v>120</v>
      </c>
      <c r="J2782" s="5">
        <v>3</v>
      </c>
      <c r="K2782" s="5" t="str">
        <f>VLOOKUP(J2782,'Svátky 2023'!A$18:B$20,2,0)</f>
        <v>jiné</v>
      </c>
      <c r="L2782" s="1" t="s">
        <v>30</v>
      </c>
      <c r="M2782" s="1" t="s">
        <v>31</v>
      </c>
      <c r="N2782" s="1" t="s">
        <v>23</v>
      </c>
      <c r="O2782">
        <f t="shared" si="129"/>
        <v>4</v>
      </c>
      <c r="P2782" t="str">
        <f t="shared" si="130"/>
        <v>ANO</v>
      </c>
      <c r="Q2782" s="4" t="str">
        <f>IFERROR(VLOOKUP(E2782,'Svátky 2023'!B$2:B$14,1,0),"")</f>
        <v/>
      </c>
      <c r="R2782" t="str">
        <f t="shared" si="131"/>
        <v>ANO</v>
      </c>
    </row>
    <row r="2783" spans="1:18" x14ac:dyDescent="0.25">
      <c r="A2783" s="1" t="s">
        <v>8401</v>
      </c>
      <c r="B2783" s="1" t="s">
        <v>8402</v>
      </c>
      <c r="C2783" s="1" t="s">
        <v>8403</v>
      </c>
      <c r="D2783" s="1" t="s">
        <v>35</v>
      </c>
      <c r="E2783" s="4">
        <v>45052</v>
      </c>
      <c r="F2783" s="8">
        <v>0.89097222222222217</v>
      </c>
      <c r="G2783" s="4">
        <v>45061</v>
      </c>
      <c r="H2783" s="1" t="s">
        <v>1762</v>
      </c>
      <c r="I2783" s="1" t="s">
        <v>19</v>
      </c>
      <c r="J2783" s="5">
        <v>1</v>
      </c>
      <c r="K2783" s="5" t="str">
        <f>VLOOKUP(J2783,'Svátky 2023'!A$18:B$20,2,0)</f>
        <v>neodkladné</v>
      </c>
      <c r="L2783" s="1" t="s">
        <v>21</v>
      </c>
      <c r="M2783" s="1" t="s">
        <v>22</v>
      </c>
      <c r="N2783" s="1" t="s">
        <v>23</v>
      </c>
      <c r="O2783">
        <f t="shared" si="129"/>
        <v>6</v>
      </c>
      <c r="P2783" t="str">
        <f t="shared" si="130"/>
        <v>ANO</v>
      </c>
      <c r="Q2783" s="4" t="str">
        <f>IFERROR(VLOOKUP(E2783,'Svátky 2023'!B$2:B$14,1,0),"")</f>
        <v/>
      </c>
      <c r="R2783" t="str">
        <f t="shared" si="131"/>
        <v>ANO</v>
      </c>
    </row>
    <row r="2784" spans="1:18" x14ac:dyDescent="0.25">
      <c r="A2784" s="1" t="s">
        <v>8404</v>
      </c>
      <c r="B2784" s="1" t="s">
        <v>8405</v>
      </c>
      <c r="C2784" s="1" t="s">
        <v>8406</v>
      </c>
      <c r="D2784" s="1" t="s">
        <v>35</v>
      </c>
      <c r="E2784" s="4">
        <v>45052</v>
      </c>
      <c r="F2784" s="8">
        <v>0.94791666666666663</v>
      </c>
      <c r="G2784" s="4">
        <v>45061</v>
      </c>
      <c r="H2784" s="1" t="s">
        <v>1051</v>
      </c>
      <c r="I2784" s="1" t="s">
        <v>29</v>
      </c>
      <c r="J2784" s="5">
        <v>3</v>
      </c>
      <c r="K2784" s="5" t="str">
        <f>VLOOKUP(J2784,'Svátky 2023'!A$18:B$20,2,0)</f>
        <v>jiné</v>
      </c>
      <c r="L2784" s="1" t="s">
        <v>21</v>
      </c>
      <c r="M2784" s="1" t="s">
        <v>31</v>
      </c>
      <c r="N2784" s="1" t="s">
        <v>23</v>
      </c>
      <c r="O2784">
        <f t="shared" si="129"/>
        <v>6</v>
      </c>
      <c r="P2784" t="str">
        <f t="shared" si="130"/>
        <v>ANO</v>
      </c>
      <c r="Q2784" s="4" t="str">
        <f>IFERROR(VLOOKUP(E2784,'Svátky 2023'!B$2:B$14,1,0),"")</f>
        <v/>
      </c>
      <c r="R2784" t="str">
        <f t="shared" si="131"/>
        <v>ANO</v>
      </c>
    </row>
    <row r="2785" spans="1:18" x14ac:dyDescent="0.25">
      <c r="A2785" s="1" t="s">
        <v>8407</v>
      </c>
      <c r="B2785" s="1" t="s">
        <v>5281</v>
      </c>
      <c r="C2785" s="1" t="s">
        <v>5282</v>
      </c>
      <c r="D2785" s="1" t="s">
        <v>35</v>
      </c>
      <c r="E2785" s="4">
        <v>45056</v>
      </c>
      <c r="F2785" s="8">
        <v>0.35347222222222219</v>
      </c>
      <c r="G2785" s="4">
        <v>45061</v>
      </c>
      <c r="H2785" s="1" t="s">
        <v>1460</v>
      </c>
      <c r="I2785" s="1" t="s">
        <v>258</v>
      </c>
      <c r="J2785" s="5">
        <v>2</v>
      </c>
      <c r="K2785" s="5" t="str">
        <f>VLOOKUP(J2785,'Svátky 2023'!A$18:B$20,2,0)</f>
        <v>plánované</v>
      </c>
      <c r="L2785" s="1" t="s">
        <v>21</v>
      </c>
      <c r="M2785" s="1" t="s">
        <v>22</v>
      </c>
      <c r="N2785" s="1" t="s">
        <v>23</v>
      </c>
      <c r="O2785">
        <f t="shared" si="129"/>
        <v>3</v>
      </c>
      <c r="P2785" t="str">
        <f t="shared" si="130"/>
        <v>NE</v>
      </c>
      <c r="Q2785" s="4" t="str">
        <f>IFERROR(VLOOKUP(E2785,'Svátky 2023'!B$2:B$14,1,0),"")</f>
        <v/>
      </c>
      <c r="R2785" t="str">
        <f t="shared" si="131"/>
        <v/>
      </c>
    </row>
    <row r="2786" spans="1:18" x14ac:dyDescent="0.25">
      <c r="A2786" s="1" t="s">
        <v>8408</v>
      </c>
      <c r="B2786" s="1" t="s">
        <v>4409</v>
      </c>
      <c r="C2786" s="1" t="s">
        <v>4410</v>
      </c>
      <c r="D2786" s="1" t="s">
        <v>100</v>
      </c>
      <c r="E2786" s="4">
        <v>45056</v>
      </c>
      <c r="F2786" s="8">
        <v>0.40069444444444446</v>
      </c>
      <c r="G2786" s="4">
        <v>45061</v>
      </c>
      <c r="H2786" s="1" t="s">
        <v>528</v>
      </c>
      <c r="I2786" s="1" t="s">
        <v>19</v>
      </c>
      <c r="J2786" s="5">
        <v>2</v>
      </c>
      <c r="K2786" s="5" t="str">
        <f>VLOOKUP(J2786,'Svátky 2023'!A$18:B$20,2,0)</f>
        <v>plánované</v>
      </c>
      <c r="L2786" s="1" t="s">
        <v>21</v>
      </c>
      <c r="M2786" s="1" t="s">
        <v>22</v>
      </c>
      <c r="N2786" s="1" t="s">
        <v>23</v>
      </c>
      <c r="O2786">
        <f t="shared" si="129"/>
        <v>3</v>
      </c>
      <c r="P2786" t="str">
        <f t="shared" si="130"/>
        <v>NE</v>
      </c>
      <c r="Q2786" s="4" t="str">
        <f>IFERROR(VLOOKUP(E2786,'Svátky 2023'!B$2:B$14,1,0),"")</f>
        <v/>
      </c>
      <c r="R2786" t="str">
        <f t="shared" si="131"/>
        <v/>
      </c>
    </row>
    <row r="2787" spans="1:18" x14ac:dyDescent="0.25">
      <c r="A2787" s="1" t="s">
        <v>8409</v>
      </c>
      <c r="B2787" s="1" t="s">
        <v>4412</v>
      </c>
      <c r="C2787" s="1" t="s">
        <v>4413</v>
      </c>
      <c r="D2787" s="1" t="s">
        <v>100</v>
      </c>
      <c r="E2787" s="4">
        <v>45056</v>
      </c>
      <c r="F2787" s="8">
        <v>0.57708333333333328</v>
      </c>
      <c r="G2787" s="4">
        <v>45061</v>
      </c>
      <c r="H2787" s="1" t="s">
        <v>1967</v>
      </c>
      <c r="I2787" s="1" t="s">
        <v>29</v>
      </c>
      <c r="J2787" s="5">
        <v>3</v>
      </c>
      <c r="K2787" s="5" t="str">
        <f>VLOOKUP(J2787,'Svátky 2023'!A$18:B$20,2,0)</f>
        <v>jiné</v>
      </c>
      <c r="L2787" s="1" t="s">
        <v>30</v>
      </c>
      <c r="M2787" s="1" t="s">
        <v>31</v>
      </c>
      <c r="N2787" s="1" t="s">
        <v>23</v>
      </c>
      <c r="O2787">
        <f t="shared" si="129"/>
        <v>3</v>
      </c>
      <c r="P2787" t="str">
        <f t="shared" si="130"/>
        <v>NE</v>
      </c>
      <c r="Q2787" s="4" t="str">
        <f>IFERROR(VLOOKUP(E2787,'Svátky 2023'!B$2:B$14,1,0),"")</f>
        <v/>
      </c>
      <c r="R2787" t="str">
        <f t="shared" si="131"/>
        <v/>
      </c>
    </row>
    <row r="2788" spans="1:18" x14ac:dyDescent="0.25">
      <c r="A2788" s="1" t="s">
        <v>8410</v>
      </c>
      <c r="B2788" s="1" t="s">
        <v>8411</v>
      </c>
      <c r="C2788" s="1" t="s">
        <v>8412</v>
      </c>
      <c r="D2788" s="1" t="s">
        <v>64</v>
      </c>
      <c r="E2788" s="4">
        <v>45056</v>
      </c>
      <c r="F2788" s="8">
        <v>0.59097222222222223</v>
      </c>
      <c r="G2788" s="4">
        <v>45061</v>
      </c>
      <c r="H2788" s="1" t="s">
        <v>2615</v>
      </c>
      <c r="I2788" s="1" t="s">
        <v>51</v>
      </c>
      <c r="J2788" s="5">
        <v>3</v>
      </c>
      <c r="K2788" s="5" t="str">
        <f>VLOOKUP(J2788,'Svátky 2023'!A$18:B$20,2,0)</f>
        <v>jiné</v>
      </c>
      <c r="L2788" s="1" t="s">
        <v>21</v>
      </c>
      <c r="M2788" s="1" t="s">
        <v>22</v>
      </c>
      <c r="N2788" s="1" t="s">
        <v>23</v>
      </c>
      <c r="O2788">
        <f t="shared" si="129"/>
        <v>3</v>
      </c>
      <c r="P2788" t="str">
        <f t="shared" si="130"/>
        <v>NE</v>
      </c>
      <c r="Q2788" s="4" t="str">
        <f>IFERROR(VLOOKUP(E2788,'Svátky 2023'!B$2:B$14,1,0),"")</f>
        <v/>
      </c>
      <c r="R2788" t="str">
        <f t="shared" si="131"/>
        <v/>
      </c>
    </row>
    <row r="2789" spans="1:18" x14ac:dyDescent="0.25">
      <c r="A2789" s="1" t="s">
        <v>8413</v>
      </c>
      <c r="B2789" s="1" t="s">
        <v>8414</v>
      </c>
      <c r="C2789" s="1" t="s">
        <v>8415</v>
      </c>
      <c r="D2789" s="1" t="s">
        <v>64</v>
      </c>
      <c r="E2789" s="4">
        <v>45056</v>
      </c>
      <c r="F2789" s="8">
        <v>0.6020833333333333</v>
      </c>
      <c r="G2789" s="4">
        <v>45061</v>
      </c>
      <c r="H2789" s="1" t="s">
        <v>2630</v>
      </c>
      <c r="I2789" s="1" t="s">
        <v>120</v>
      </c>
      <c r="J2789" s="5">
        <v>3</v>
      </c>
      <c r="K2789" s="5" t="str">
        <f>VLOOKUP(J2789,'Svátky 2023'!A$18:B$20,2,0)</f>
        <v>jiné</v>
      </c>
      <c r="L2789" s="1" t="s">
        <v>30</v>
      </c>
      <c r="M2789" s="1" t="s">
        <v>31</v>
      </c>
      <c r="N2789" s="1" t="s">
        <v>23</v>
      </c>
      <c r="O2789">
        <f t="shared" si="129"/>
        <v>3</v>
      </c>
      <c r="P2789" t="str">
        <f t="shared" si="130"/>
        <v>NE</v>
      </c>
      <c r="Q2789" s="4" t="str">
        <f>IFERROR(VLOOKUP(E2789,'Svátky 2023'!B$2:B$14,1,0),"")</f>
        <v/>
      </c>
      <c r="R2789" t="str">
        <f t="shared" si="131"/>
        <v/>
      </c>
    </row>
    <row r="2790" spans="1:18" x14ac:dyDescent="0.25">
      <c r="A2790" s="1" t="s">
        <v>8416</v>
      </c>
      <c r="B2790" s="1" t="s">
        <v>8417</v>
      </c>
      <c r="C2790" s="1" t="s">
        <v>8418</v>
      </c>
      <c r="D2790" s="1" t="s">
        <v>100</v>
      </c>
      <c r="E2790" s="4">
        <v>45057</v>
      </c>
      <c r="F2790" s="8">
        <v>0.44375000000000003</v>
      </c>
      <c r="G2790" s="4">
        <v>45061</v>
      </c>
      <c r="H2790" s="1" t="s">
        <v>1044</v>
      </c>
      <c r="I2790" s="1" t="s">
        <v>19</v>
      </c>
      <c r="J2790" s="5">
        <v>1</v>
      </c>
      <c r="K2790" s="5" t="str">
        <f>VLOOKUP(J2790,'Svátky 2023'!A$18:B$20,2,0)</f>
        <v>neodkladné</v>
      </c>
      <c r="L2790" s="1" t="s">
        <v>21</v>
      </c>
      <c r="M2790" s="1" t="s">
        <v>22</v>
      </c>
      <c r="N2790" s="1" t="s">
        <v>23</v>
      </c>
      <c r="O2790">
        <f t="shared" si="129"/>
        <v>4</v>
      </c>
      <c r="P2790" t="str">
        <f t="shared" si="130"/>
        <v>NE</v>
      </c>
      <c r="Q2790" s="4" t="str">
        <f>IFERROR(VLOOKUP(E2790,'Svátky 2023'!B$2:B$14,1,0),"")</f>
        <v/>
      </c>
      <c r="R2790" t="str">
        <f t="shared" si="131"/>
        <v/>
      </c>
    </row>
    <row r="2791" spans="1:18" x14ac:dyDescent="0.25">
      <c r="A2791" s="1" t="s">
        <v>8419</v>
      </c>
      <c r="B2791" s="1" t="s">
        <v>8420</v>
      </c>
      <c r="C2791" s="1" t="s">
        <v>8421</v>
      </c>
      <c r="D2791" s="1" t="s">
        <v>48</v>
      </c>
      <c r="E2791" s="4">
        <v>45057</v>
      </c>
      <c r="F2791" s="8">
        <v>0.7895833333333333</v>
      </c>
      <c r="G2791" s="4">
        <v>45061</v>
      </c>
      <c r="H2791" s="1" t="s">
        <v>948</v>
      </c>
      <c r="I2791" s="1" t="s">
        <v>51</v>
      </c>
      <c r="J2791" s="5">
        <v>1</v>
      </c>
      <c r="K2791" s="5" t="str">
        <f>VLOOKUP(J2791,'Svátky 2023'!A$18:B$20,2,0)</f>
        <v>neodkladné</v>
      </c>
      <c r="L2791" s="1" t="s">
        <v>21</v>
      </c>
      <c r="M2791" s="1" t="s">
        <v>22</v>
      </c>
      <c r="N2791" s="1" t="s">
        <v>23</v>
      </c>
      <c r="O2791">
        <f t="shared" si="129"/>
        <v>4</v>
      </c>
      <c r="P2791" t="str">
        <f t="shared" si="130"/>
        <v>ANO</v>
      </c>
      <c r="Q2791" s="4" t="str">
        <f>IFERROR(VLOOKUP(E2791,'Svátky 2023'!B$2:B$14,1,0),"")</f>
        <v/>
      </c>
      <c r="R2791" t="str">
        <f t="shared" si="131"/>
        <v>ANO</v>
      </c>
    </row>
    <row r="2792" spans="1:18" x14ac:dyDescent="0.25">
      <c r="A2792" s="1" t="s">
        <v>8422</v>
      </c>
      <c r="B2792" s="1" t="s">
        <v>8423</v>
      </c>
      <c r="C2792" s="1" t="s">
        <v>8424</v>
      </c>
      <c r="D2792" s="1" t="s">
        <v>48</v>
      </c>
      <c r="E2792" s="4">
        <v>45058</v>
      </c>
      <c r="F2792" s="8">
        <v>0.87291666666666667</v>
      </c>
      <c r="G2792" s="4">
        <v>45061</v>
      </c>
      <c r="H2792" s="1" t="s">
        <v>205</v>
      </c>
      <c r="I2792" s="1" t="s">
        <v>38</v>
      </c>
      <c r="J2792" s="5">
        <v>1</v>
      </c>
      <c r="K2792" s="5" t="str">
        <f>VLOOKUP(J2792,'Svátky 2023'!A$18:B$20,2,0)</f>
        <v>neodkladné</v>
      </c>
      <c r="L2792" s="1" t="s">
        <v>31</v>
      </c>
      <c r="M2792" s="1" t="s">
        <v>22</v>
      </c>
      <c r="N2792" s="1" t="s">
        <v>23</v>
      </c>
      <c r="O2792">
        <f t="shared" si="129"/>
        <v>5</v>
      </c>
      <c r="P2792" t="str">
        <f t="shared" si="130"/>
        <v>ANO</v>
      </c>
      <c r="Q2792" s="4" t="str">
        <f>IFERROR(VLOOKUP(E2792,'Svátky 2023'!B$2:B$14,1,0),"")</f>
        <v/>
      </c>
      <c r="R2792" t="str">
        <f t="shared" si="131"/>
        <v>ANO</v>
      </c>
    </row>
    <row r="2793" spans="1:18" x14ac:dyDescent="0.25">
      <c r="A2793" s="1" t="s">
        <v>8425</v>
      </c>
      <c r="B2793" s="1" t="s">
        <v>6420</v>
      </c>
      <c r="C2793" s="1" t="s">
        <v>6421</v>
      </c>
      <c r="D2793" s="1" t="s">
        <v>35</v>
      </c>
      <c r="E2793" s="4">
        <v>45058</v>
      </c>
      <c r="F2793" s="8">
        <v>0.93472222222222223</v>
      </c>
      <c r="G2793" s="4">
        <v>45061</v>
      </c>
      <c r="H2793" s="1" t="s">
        <v>737</v>
      </c>
      <c r="I2793" s="1" t="s">
        <v>51</v>
      </c>
      <c r="J2793" s="5">
        <v>1</v>
      </c>
      <c r="K2793" s="5" t="str">
        <f>VLOOKUP(J2793,'Svátky 2023'!A$18:B$20,2,0)</f>
        <v>neodkladné</v>
      </c>
      <c r="L2793" s="1" t="s">
        <v>30</v>
      </c>
      <c r="M2793" s="1" t="s">
        <v>22</v>
      </c>
      <c r="N2793" s="1" t="s">
        <v>23</v>
      </c>
      <c r="O2793">
        <f t="shared" si="129"/>
        <v>5</v>
      </c>
      <c r="P2793" t="str">
        <f t="shared" si="130"/>
        <v>ANO</v>
      </c>
      <c r="Q2793" s="4" t="str">
        <f>IFERROR(VLOOKUP(E2793,'Svátky 2023'!B$2:B$14,1,0),"")</f>
        <v/>
      </c>
      <c r="R2793" t="str">
        <f t="shared" si="131"/>
        <v>ANO</v>
      </c>
    </row>
    <row r="2794" spans="1:18" x14ac:dyDescent="0.25">
      <c r="A2794" s="1" t="s">
        <v>8426</v>
      </c>
      <c r="B2794" s="1" t="s">
        <v>8427</v>
      </c>
      <c r="C2794" s="1" t="s">
        <v>8428</v>
      </c>
      <c r="D2794" s="1" t="s">
        <v>48</v>
      </c>
      <c r="E2794" s="4">
        <v>45058</v>
      </c>
      <c r="F2794" s="8">
        <v>0.94236111111111109</v>
      </c>
      <c r="G2794" s="4">
        <v>45061</v>
      </c>
      <c r="H2794" s="1" t="s">
        <v>210</v>
      </c>
      <c r="I2794" s="1" t="s">
        <v>44</v>
      </c>
      <c r="J2794" s="5">
        <v>3</v>
      </c>
      <c r="K2794" s="5" t="str">
        <f>VLOOKUP(J2794,'Svátky 2023'!A$18:B$20,2,0)</f>
        <v>jiné</v>
      </c>
      <c r="L2794" s="1" t="s">
        <v>30</v>
      </c>
      <c r="M2794" s="1" t="s">
        <v>31</v>
      </c>
      <c r="N2794" s="1" t="s">
        <v>23</v>
      </c>
      <c r="O2794">
        <f t="shared" si="129"/>
        <v>5</v>
      </c>
      <c r="P2794" t="str">
        <f t="shared" si="130"/>
        <v>ANO</v>
      </c>
      <c r="Q2794" s="4" t="str">
        <f>IFERROR(VLOOKUP(E2794,'Svátky 2023'!B$2:B$14,1,0),"")</f>
        <v/>
      </c>
      <c r="R2794" t="str">
        <f t="shared" si="131"/>
        <v>ANO</v>
      </c>
    </row>
    <row r="2795" spans="1:18" x14ac:dyDescent="0.25">
      <c r="A2795" s="1" t="s">
        <v>8429</v>
      </c>
      <c r="B2795" s="1" t="s">
        <v>6424</v>
      </c>
      <c r="C2795" s="1" t="s">
        <v>6425</v>
      </c>
      <c r="D2795" s="1" t="s">
        <v>35</v>
      </c>
      <c r="E2795" s="4">
        <v>45058</v>
      </c>
      <c r="F2795" s="8">
        <v>0.94791666666666663</v>
      </c>
      <c r="G2795" s="4">
        <v>45061</v>
      </c>
      <c r="H2795" s="1" t="s">
        <v>796</v>
      </c>
      <c r="I2795" s="1" t="s">
        <v>120</v>
      </c>
      <c r="J2795" s="5">
        <v>3</v>
      </c>
      <c r="K2795" s="5" t="str">
        <f>VLOOKUP(J2795,'Svátky 2023'!A$18:B$20,2,0)</f>
        <v>jiné</v>
      </c>
      <c r="L2795" s="1" t="s">
        <v>30</v>
      </c>
      <c r="M2795" s="1" t="s">
        <v>31</v>
      </c>
      <c r="N2795" s="1" t="s">
        <v>23</v>
      </c>
      <c r="O2795">
        <f t="shared" si="129"/>
        <v>5</v>
      </c>
      <c r="P2795" t="str">
        <f t="shared" si="130"/>
        <v>ANO</v>
      </c>
      <c r="Q2795" s="4" t="str">
        <f>IFERROR(VLOOKUP(E2795,'Svátky 2023'!B$2:B$14,1,0),"")</f>
        <v/>
      </c>
      <c r="R2795" t="str">
        <f t="shared" si="131"/>
        <v>ANO</v>
      </c>
    </row>
    <row r="2796" spans="1:18" x14ac:dyDescent="0.25">
      <c r="A2796" s="1" t="s">
        <v>8430</v>
      </c>
      <c r="B2796" s="1" t="s">
        <v>8431</v>
      </c>
      <c r="C2796" s="1" t="s">
        <v>8432</v>
      </c>
      <c r="D2796" s="1" t="s">
        <v>35</v>
      </c>
      <c r="E2796" s="4">
        <v>45058</v>
      </c>
      <c r="F2796" s="8">
        <v>0.96388888888888891</v>
      </c>
      <c r="G2796" s="4">
        <v>45061</v>
      </c>
      <c r="H2796" s="1" t="s">
        <v>2233</v>
      </c>
      <c r="I2796" s="1" t="s">
        <v>38</v>
      </c>
      <c r="J2796" s="5">
        <v>1</v>
      </c>
      <c r="K2796" s="5" t="str">
        <f>VLOOKUP(J2796,'Svátky 2023'!A$18:B$20,2,0)</f>
        <v>neodkladné</v>
      </c>
      <c r="L2796" s="1" t="s">
        <v>21</v>
      </c>
      <c r="M2796" s="1" t="s">
        <v>22</v>
      </c>
      <c r="N2796" s="1" t="s">
        <v>23</v>
      </c>
      <c r="O2796">
        <f t="shared" si="129"/>
        <v>5</v>
      </c>
      <c r="P2796" t="str">
        <f t="shared" si="130"/>
        <v>ANO</v>
      </c>
      <c r="Q2796" s="4" t="str">
        <f>IFERROR(VLOOKUP(E2796,'Svátky 2023'!B$2:B$14,1,0),"")</f>
        <v/>
      </c>
      <c r="R2796" t="str">
        <f t="shared" si="131"/>
        <v>ANO</v>
      </c>
    </row>
    <row r="2797" spans="1:18" x14ac:dyDescent="0.25">
      <c r="A2797" s="1" t="s">
        <v>8433</v>
      </c>
      <c r="B2797" s="1" t="s">
        <v>8434</v>
      </c>
      <c r="C2797" s="1" t="s">
        <v>8435</v>
      </c>
      <c r="D2797" s="1" t="s">
        <v>35</v>
      </c>
      <c r="E2797" s="4">
        <v>45059</v>
      </c>
      <c r="F2797" s="8">
        <v>0.32361111111111113</v>
      </c>
      <c r="G2797" s="4">
        <v>45061</v>
      </c>
      <c r="H2797" s="1" t="s">
        <v>866</v>
      </c>
      <c r="I2797" s="1" t="s">
        <v>51</v>
      </c>
      <c r="J2797" s="5">
        <v>1</v>
      </c>
      <c r="K2797" s="5" t="str">
        <f>VLOOKUP(J2797,'Svátky 2023'!A$18:B$20,2,0)</f>
        <v>neodkladné</v>
      </c>
      <c r="L2797" s="1" t="s">
        <v>22</v>
      </c>
      <c r="M2797" s="1" t="s">
        <v>22</v>
      </c>
      <c r="N2797" s="1" t="s">
        <v>23</v>
      </c>
      <c r="O2797">
        <f t="shared" si="129"/>
        <v>6</v>
      </c>
      <c r="P2797" t="str">
        <f t="shared" si="130"/>
        <v>NE</v>
      </c>
      <c r="Q2797" s="4" t="str">
        <f>IFERROR(VLOOKUP(E2797,'Svátky 2023'!B$2:B$14,1,0),"")</f>
        <v/>
      </c>
      <c r="R2797" t="str">
        <f t="shared" si="131"/>
        <v>ANO</v>
      </c>
    </row>
    <row r="2798" spans="1:18" x14ac:dyDescent="0.25">
      <c r="A2798" s="1" t="s">
        <v>8436</v>
      </c>
      <c r="B2798" s="1" t="s">
        <v>8437</v>
      </c>
      <c r="C2798" s="1" t="s">
        <v>8438</v>
      </c>
      <c r="D2798" s="1" t="s">
        <v>35</v>
      </c>
      <c r="E2798" s="4">
        <v>45059</v>
      </c>
      <c r="F2798" s="8">
        <v>0.49513888888888885</v>
      </c>
      <c r="G2798" s="4">
        <v>45061</v>
      </c>
      <c r="H2798" s="1" t="s">
        <v>1194</v>
      </c>
      <c r="I2798" s="1" t="s">
        <v>38</v>
      </c>
      <c r="J2798" s="5">
        <v>1</v>
      </c>
      <c r="K2798" s="5" t="str">
        <f>VLOOKUP(J2798,'Svátky 2023'!A$18:B$20,2,0)</f>
        <v>neodkladné</v>
      </c>
      <c r="L2798" s="1" t="s">
        <v>22</v>
      </c>
      <c r="M2798" s="1" t="s">
        <v>22</v>
      </c>
      <c r="N2798" s="1" t="s">
        <v>23</v>
      </c>
      <c r="O2798">
        <f t="shared" si="129"/>
        <v>6</v>
      </c>
      <c r="P2798" t="str">
        <f t="shared" si="130"/>
        <v>NE</v>
      </c>
      <c r="Q2798" s="4" t="str">
        <f>IFERROR(VLOOKUP(E2798,'Svátky 2023'!B$2:B$14,1,0),"")</f>
        <v/>
      </c>
      <c r="R2798" t="str">
        <f t="shared" si="131"/>
        <v>ANO</v>
      </c>
    </row>
    <row r="2799" spans="1:18" x14ac:dyDescent="0.25">
      <c r="A2799" s="1" t="s">
        <v>8439</v>
      </c>
      <c r="B2799" s="1" t="s">
        <v>8440</v>
      </c>
      <c r="C2799" s="1" t="s">
        <v>8441</v>
      </c>
      <c r="D2799" s="1" t="s">
        <v>35</v>
      </c>
      <c r="E2799" s="4">
        <v>45059</v>
      </c>
      <c r="F2799" s="8">
        <v>0.55486111111111114</v>
      </c>
      <c r="G2799" s="4">
        <v>45061</v>
      </c>
      <c r="H2799" s="1" t="s">
        <v>1972</v>
      </c>
      <c r="I2799" s="1" t="s">
        <v>44</v>
      </c>
      <c r="J2799" s="5">
        <v>3</v>
      </c>
      <c r="K2799" s="5" t="str">
        <f>VLOOKUP(J2799,'Svátky 2023'!A$18:B$20,2,0)</f>
        <v>jiné</v>
      </c>
      <c r="L2799" s="1" t="s">
        <v>30</v>
      </c>
      <c r="M2799" s="1" t="s">
        <v>31</v>
      </c>
      <c r="N2799" s="1" t="s">
        <v>23</v>
      </c>
      <c r="O2799">
        <f t="shared" si="129"/>
        <v>6</v>
      </c>
      <c r="P2799" t="str">
        <f t="shared" si="130"/>
        <v>NE</v>
      </c>
      <c r="Q2799" s="4" t="str">
        <f>IFERROR(VLOOKUP(E2799,'Svátky 2023'!B$2:B$14,1,0),"")</f>
        <v/>
      </c>
      <c r="R2799" t="str">
        <f t="shared" si="131"/>
        <v>ANO</v>
      </c>
    </row>
    <row r="2800" spans="1:18" x14ac:dyDescent="0.25">
      <c r="A2800" s="1" t="s">
        <v>8442</v>
      </c>
      <c r="B2800" s="1" t="s">
        <v>8443</v>
      </c>
      <c r="C2800" s="1" t="s">
        <v>8444</v>
      </c>
      <c r="D2800" s="1" t="s">
        <v>35</v>
      </c>
      <c r="E2800" s="4">
        <v>45059</v>
      </c>
      <c r="F2800" s="8">
        <v>0.98263888888888884</v>
      </c>
      <c r="G2800" s="4">
        <v>45061</v>
      </c>
      <c r="H2800" s="1" t="s">
        <v>1438</v>
      </c>
      <c r="I2800" s="1" t="s">
        <v>151</v>
      </c>
      <c r="J2800" s="5">
        <v>3</v>
      </c>
      <c r="K2800" s="5" t="str">
        <f>VLOOKUP(J2800,'Svátky 2023'!A$18:B$20,2,0)</f>
        <v>jiné</v>
      </c>
      <c r="L2800" s="1" t="s">
        <v>21</v>
      </c>
      <c r="M2800" s="1" t="s">
        <v>22</v>
      </c>
      <c r="N2800" s="1" t="s">
        <v>23</v>
      </c>
      <c r="O2800">
        <f t="shared" si="129"/>
        <v>6</v>
      </c>
      <c r="P2800" t="str">
        <f t="shared" si="130"/>
        <v>ANO</v>
      </c>
      <c r="Q2800" s="4" t="str">
        <f>IFERROR(VLOOKUP(E2800,'Svátky 2023'!B$2:B$14,1,0),"")</f>
        <v/>
      </c>
      <c r="R2800" t="str">
        <f t="shared" si="131"/>
        <v>ANO</v>
      </c>
    </row>
    <row r="2801" spans="1:18" x14ac:dyDescent="0.25">
      <c r="A2801" s="1" t="s">
        <v>8445</v>
      </c>
      <c r="B2801" s="1" t="s">
        <v>8446</v>
      </c>
      <c r="C2801" s="1" t="s">
        <v>8447</v>
      </c>
      <c r="D2801" s="1" t="s">
        <v>48</v>
      </c>
      <c r="E2801" s="4">
        <v>45060</v>
      </c>
      <c r="F2801" s="8">
        <v>0.23194444444444443</v>
      </c>
      <c r="G2801" s="4">
        <v>45061</v>
      </c>
      <c r="H2801" s="1" t="s">
        <v>233</v>
      </c>
      <c r="I2801" s="1" t="s">
        <v>51</v>
      </c>
      <c r="J2801" s="5">
        <v>1</v>
      </c>
      <c r="K2801" s="5" t="str">
        <f>VLOOKUP(J2801,'Svátky 2023'!A$18:B$20,2,0)</f>
        <v>neodkladné</v>
      </c>
      <c r="L2801" s="1" t="s">
        <v>21</v>
      </c>
      <c r="M2801" s="1" t="s">
        <v>20</v>
      </c>
      <c r="N2801" s="1" t="s">
        <v>23</v>
      </c>
      <c r="O2801">
        <f t="shared" si="129"/>
        <v>7</v>
      </c>
      <c r="P2801" t="str">
        <f t="shared" si="130"/>
        <v>ANO</v>
      </c>
      <c r="Q2801" s="4" t="str">
        <f>IFERROR(VLOOKUP(E2801,'Svátky 2023'!B$2:B$14,1,0),"")</f>
        <v/>
      </c>
      <c r="R2801" t="str">
        <f t="shared" si="131"/>
        <v>ANO</v>
      </c>
    </row>
    <row r="2802" spans="1:18" x14ac:dyDescent="0.25">
      <c r="A2802" s="1" t="s">
        <v>8448</v>
      </c>
      <c r="B2802" s="1" t="s">
        <v>8449</v>
      </c>
      <c r="C2802" s="1" t="s">
        <v>8450</v>
      </c>
      <c r="D2802" s="1" t="s">
        <v>48</v>
      </c>
      <c r="E2802" s="4">
        <v>45060</v>
      </c>
      <c r="F2802" s="8">
        <v>0.44305555555555554</v>
      </c>
      <c r="G2802" s="4">
        <v>45061</v>
      </c>
      <c r="H2802" s="1" t="s">
        <v>381</v>
      </c>
      <c r="I2802" s="1" t="s">
        <v>120</v>
      </c>
      <c r="J2802" s="5">
        <v>3</v>
      </c>
      <c r="K2802" s="5" t="str">
        <f>VLOOKUP(J2802,'Svátky 2023'!A$18:B$20,2,0)</f>
        <v>jiné</v>
      </c>
      <c r="L2802" s="1" t="s">
        <v>30</v>
      </c>
      <c r="M2802" s="1" t="s">
        <v>31</v>
      </c>
      <c r="N2802" s="1" t="s">
        <v>23</v>
      </c>
      <c r="O2802">
        <f t="shared" si="129"/>
        <v>7</v>
      </c>
      <c r="P2802" t="str">
        <f t="shared" si="130"/>
        <v>NE</v>
      </c>
      <c r="Q2802" s="4" t="str">
        <f>IFERROR(VLOOKUP(E2802,'Svátky 2023'!B$2:B$14,1,0),"")</f>
        <v/>
      </c>
      <c r="R2802" t="str">
        <f t="shared" si="131"/>
        <v>ANO</v>
      </c>
    </row>
    <row r="2803" spans="1:18" x14ac:dyDescent="0.25">
      <c r="A2803" s="1" t="s">
        <v>8451</v>
      </c>
      <c r="B2803" s="1" t="s">
        <v>8452</v>
      </c>
      <c r="C2803" s="1" t="s">
        <v>8453</v>
      </c>
      <c r="D2803" s="1" t="s">
        <v>48</v>
      </c>
      <c r="E2803" s="4">
        <v>45060</v>
      </c>
      <c r="F2803" s="8">
        <v>0.57708333333333328</v>
      </c>
      <c r="G2803" s="4">
        <v>45061</v>
      </c>
      <c r="H2803" s="1" t="s">
        <v>1438</v>
      </c>
      <c r="I2803" s="1" t="s">
        <v>151</v>
      </c>
      <c r="J2803" s="5">
        <v>1</v>
      </c>
      <c r="K2803" s="5" t="str">
        <f>VLOOKUP(J2803,'Svátky 2023'!A$18:B$20,2,0)</f>
        <v>neodkladné</v>
      </c>
      <c r="L2803" s="1" t="s">
        <v>21</v>
      </c>
      <c r="M2803" s="1" t="s">
        <v>22</v>
      </c>
      <c r="N2803" s="1" t="s">
        <v>23</v>
      </c>
      <c r="O2803">
        <f t="shared" si="129"/>
        <v>7</v>
      </c>
      <c r="P2803" t="str">
        <f t="shared" si="130"/>
        <v>NE</v>
      </c>
      <c r="Q2803" s="4" t="str">
        <f>IFERROR(VLOOKUP(E2803,'Svátky 2023'!B$2:B$14,1,0),"")</f>
        <v/>
      </c>
      <c r="R2803" t="str">
        <f t="shared" si="131"/>
        <v>ANO</v>
      </c>
    </row>
    <row r="2804" spans="1:18" x14ac:dyDescent="0.25">
      <c r="A2804" s="1" t="s">
        <v>8454</v>
      </c>
      <c r="B2804" s="1" t="s">
        <v>8455</v>
      </c>
      <c r="C2804" s="1" t="s">
        <v>8456</v>
      </c>
      <c r="D2804" s="1" t="s">
        <v>100</v>
      </c>
      <c r="E2804" s="4">
        <v>45060</v>
      </c>
      <c r="F2804" s="8">
        <v>0.76874999999999993</v>
      </c>
      <c r="G2804" s="4">
        <v>45061</v>
      </c>
      <c r="H2804" s="1" t="s">
        <v>770</v>
      </c>
      <c r="I2804" s="1" t="s">
        <v>19</v>
      </c>
      <c r="J2804" s="5">
        <v>1</v>
      </c>
      <c r="K2804" s="5" t="str">
        <f>VLOOKUP(J2804,'Svátky 2023'!A$18:B$20,2,0)</f>
        <v>neodkladné</v>
      </c>
      <c r="L2804" s="1" t="s">
        <v>21</v>
      </c>
      <c r="M2804" s="1" t="s">
        <v>22</v>
      </c>
      <c r="N2804" s="1" t="s">
        <v>23</v>
      </c>
      <c r="O2804">
        <f t="shared" si="129"/>
        <v>7</v>
      </c>
      <c r="P2804" t="str">
        <f t="shared" si="130"/>
        <v>ANO</v>
      </c>
      <c r="Q2804" s="4" t="str">
        <f>IFERROR(VLOOKUP(E2804,'Svátky 2023'!B$2:B$14,1,0),"")</f>
        <v/>
      </c>
      <c r="R2804" t="str">
        <f t="shared" si="131"/>
        <v>ANO</v>
      </c>
    </row>
    <row r="2805" spans="1:18" x14ac:dyDescent="0.25">
      <c r="A2805" s="1" t="s">
        <v>8457</v>
      </c>
      <c r="B2805" s="1" t="s">
        <v>6646</v>
      </c>
      <c r="C2805" s="1" t="s">
        <v>6647</v>
      </c>
      <c r="D2805" s="1" t="s">
        <v>100</v>
      </c>
      <c r="E2805" s="4">
        <v>45049</v>
      </c>
      <c r="F2805" s="8">
        <v>0.4201388888888889</v>
      </c>
      <c r="G2805" s="4">
        <v>45062</v>
      </c>
      <c r="H2805" s="1" t="s">
        <v>565</v>
      </c>
      <c r="I2805" s="1" t="s">
        <v>258</v>
      </c>
      <c r="J2805" s="5">
        <v>3</v>
      </c>
      <c r="K2805" s="5" t="str">
        <f>VLOOKUP(J2805,'Svátky 2023'!A$18:B$20,2,0)</f>
        <v>jiné</v>
      </c>
      <c r="L2805" s="1" t="s">
        <v>21</v>
      </c>
      <c r="M2805" s="1" t="s">
        <v>22</v>
      </c>
      <c r="N2805" s="1" t="s">
        <v>23</v>
      </c>
      <c r="O2805">
        <f t="shared" si="129"/>
        <v>3</v>
      </c>
      <c r="P2805" t="str">
        <f t="shared" si="130"/>
        <v>NE</v>
      </c>
      <c r="Q2805" s="4" t="str">
        <f>IFERROR(VLOOKUP(E2805,'Svátky 2023'!B$2:B$14,1,0),"")</f>
        <v/>
      </c>
      <c r="R2805" t="str">
        <f t="shared" si="131"/>
        <v/>
      </c>
    </row>
    <row r="2806" spans="1:18" x14ac:dyDescent="0.25">
      <c r="A2806" s="1" t="s">
        <v>8458</v>
      </c>
      <c r="B2806" s="1" t="s">
        <v>8459</v>
      </c>
      <c r="C2806" s="1" t="s">
        <v>8460</v>
      </c>
      <c r="D2806" s="1" t="s">
        <v>257</v>
      </c>
      <c r="E2806" s="4">
        <v>45057</v>
      </c>
      <c r="F2806" s="8">
        <v>0.75138888888888899</v>
      </c>
      <c r="G2806" s="4">
        <v>45062</v>
      </c>
      <c r="H2806" s="1" t="s">
        <v>125</v>
      </c>
      <c r="I2806" s="1" t="s">
        <v>38</v>
      </c>
      <c r="J2806" s="5">
        <v>1</v>
      </c>
      <c r="K2806" s="5" t="str">
        <f>VLOOKUP(J2806,'Svátky 2023'!A$18:B$20,2,0)</f>
        <v>neodkladné</v>
      </c>
      <c r="L2806" s="1" t="s">
        <v>21</v>
      </c>
      <c r="M2806" s="1" t="s">
        <v>22</v>
      </c>
      <c r="N2806" s="1" t="s">
        <v>23</v>
      </c>
      <c r="O2806">
        <f t="shared" si="129"/>
        <v>4</v>
      </c>
      <c r="P2806" t="str">
        <f t="shared" si="130"/>
        <v>ANO</v>
      </c>
      <c r="Q2806" s="4" t="str">
        <f>IFERROR(VLOOKUP(E2806,'Svátky 2023'!B$2:B$14,1,0),"")</f>
        <v/>
      </c>
      <c r="R2806" t="str">
        <f t="shared" si="131"/>
        <v>ANO</v>
      </c>
    </row>
    <row r="2807" spans="1:18" x14ac:dyDescent="0.25">
      <c r="A2807" s="1" t="s">
        <v>8461</v>
      </c>
      <c r="B2807" s="1" t="s">
        <v>8462</v>
      </c>
      <c r="C2807" s="1" t="s">
        <v>8463</v>
      </c>
      <c r="D2807" s="1" t="s">
        <v>257</v>
      </c>
      <c r="E2807" s="4">
        <v>45059</v>
      </c>
      <c r="F2807" s="8">
        <v>0.6875</v>
      </c>
      <c r="G2807" s="4">
        <v>45062</v>
      </c>
      <c r="H2807" s="1" t="s">
        <v>218</v>
      </c>
      <c r="I2807" s="1" t="s">
        <v>258</v>
      </c>
      <c r="J2807" s="5">
        <v>1</v>
      </c>
      <c r="K2807" s="5" t="str">
        <f>VLOOKUP(J2807,'Svátky 2023'!A$18:B$20,2,0)</f>
        <v>neodkladné</v>
      </c>
      <c r="L2807" s="1" t="s">
        <v>22</v>
      </c>
      <c r="M2807" s="1" t="s">
        <v>22</v>
      </c>
      <c r="N2807" s="1" t="s">
        <v>23</v>
      </c>
      <c r="O2807">
        <f t="shared" si="129"/>
        <v>6</v>
      </c>
      <c r="P2807" t="str">
        <f t="shared" si="130"/>
        <v>ANO</v>
      </c>
      <c r="Q2807" s="4" t="str">
        <f>IFERROR(VLOOKUP(E2807,'Svátky 2023'!B$2:B$14,1,0),"")</f>
        <v/>
      </c>
      <c r="R2807" t="str">
        <f t="shared" si="131"/>
        <v>ANO</v>
      </c>
    </row>
    <row r="2808" spans="1:18" x14ac:dyDescent="0.25">
      <c r="A2808" s="1" t="s">
        <v>8464</v>
      </c>
      <c r="B2808" s="1" t="s">
        <v>8465</v>
      </c>
      <c r="C2808" s="1" t="s">
        <v>8466</v>
      </c>
      <c r="D2808" s="1" t="s">
        <v>64</v>
      </c>
      <c r="E2808" s="4">
        <v>45059</v>
      </c>
      <c r="F2808" s="8">
        <v>0.76944444444444438</v>
      </c>
      <c r="G2808" s="4">
        <v>45062</v>
      </c>
      <c r="H2808" s="1" t="s">
        <v>792</v>
      </c>
      <c r="I2808" s="1" t="s">
        <v>19</v>
      </c>
      <c r="J2808" s="5">
        <v>1</v>
      </c>
      <c r="K2808" s="5" t="str">
        <f>VLOOKUP(J2808,'Svátky 2023'!A$18:B$20,2,0)</f>
        <v>neodkladné</v>
      </c>
      <c r="L2808" s="1" t="s">
        <v>20</v>
      </c>
      <c r="M2808" s="1" t="s">
        <v>22</v>
      </c>
      <c r="N2808" s="1" t="s">
        <v>23</v>
      </c>
      <c r="O2808">
        <f t="shared" si="129"/>
        <v>6</v>
      </c>
      <c r="P2808" t="str">
        <f t="shared" si="130"/>
        <v>ANO</v>
      </c>
      <c r="Q2808" s="4" t="str">
        <f>IFERROR(VLOOKUP(E2808,'Svátky 2023'!B$2:B$14,1,0),"")</f>
        <v/>
      </c>
      <c r="R2808" t="str">
        <f t="shared" si="131"/>
        <v>ANO</v>
      </c>
    </row>
    <row r="2809" spans="1:18" x14ac:dyDescent="0.25">
      <c r="A2809" s="1" t="s">
        <v>8467</v>
      </c>
      <c r="B2809" s="1" t="s">
        <v>8468</v>
      </c>
      <c r="C2809" s="1" t="s">
        <v>8469</v>
      </c>
      <c r="D2809" s="1" t="s">
        <v>64</v>
      </c>
      <c r="E2809" s="4">
        <v>45059</v>
      </c>
      <c r="F2809" s="8">
        <v>0.98888888888888893</v>
      </c>
      <c r="G2809" s="4">
        <v>45062</v>
      </c>
      <c r="H2809" s="1" t="s">
        <v>760</v>
      </c>
      <c r="I2809" s="1" t="s">
        <v>29</v>
      </c>
      <c r="J2809" s="5">
        <v>3</v>
      </c>
      <c r="K2809" s="5" t="str">
        <f>VLOOKUP(J2809,'Svátky 2023'!A$18:B$20,2,0)</f>
        <v>jiné</v>
      </c>
      <c r="L2809" s="1" t="s">
        <v>30</v>
      </c>
      <c r="M2809" s="1" t="s">
        <v>31</v>
      </c>
      <c r="N2809" s="1" t="s">
        <v>23</v>
      </c>
      <c r="O2809">
        <f t="shared" si="129"/>
        <v>6</v>
      </c>
      <c r="P2809" t="str">
        <f t="shared" si="130"/>
        <v>ANO</v>
      </c>
      <c r="Q2809" s="4" t="str">
        <f>IFERROR(VLOOKUP(E2809,'Svátky 2023'!B$2:B$14,1,0),"")</f>
        <v/>
      </c>
      <c r="R2809" t="str">
        <f t="shared" si="131"/>
        <v>ANO</v>
      </c>
    </row>
    <row r="2810" spans="1:18" x14ac:dyDescent="0.25">
      <c r="A2810" s="1" t="s">
        <v>8470</v>
      </c>
      <c r="B2810" s="1" t="s">
        <v>8146</v>
      </c>
      <c r="C2810" s="1" t="s">
        <v>8147</v>
      </c>
      <c r="D2810" s="1" t="s">
        <v>257</v>
      </c>
      <c r="E2810" s="4">
        <v>45060</v>
      </c>
      <c r="F2810" s="8">
        <v>0.26597222222222222</v>
      </c>
      <c r="G2810" s="4">
        <v>45062</v>
      </c>
      <c r="H2810" s="1" t="s">
        <v>297</v>
      </c>
      <c r="I2810" s="1" t="s">
        <v>151</v>
      </c>
      <c r="J2810" s="5">
        <v>1</v>
      </c>
      <c r="K2810" s="5" t="str">
        <f>VLOOKUP(J2810,'Svátky 2023'!A$18:B$20,2,0)</f>
        <v>neodkladné</v>
      </c>
      <c r="L2810" s="1" t="s">
        <v>21</v>
      </c>
      <c r="M2810" s="1" t="s">
        <v>20</v>
      </c>
      <c r="N2810" s="1" t="s">
        <v>23</v>
      </c>
      <c r="O2810">
        <f t="shared" si="129"/>
        <v>7</v>
      </c>
      <c r="P2810" t="str">
        <f t="shared" si="130"/>
        <v>ANO</v>
      </c>
      <c r="Q2810" s="4" t="str">
        <f>IFERROR(VLOOKUP(E2810,'Svátky 2023'!B$2:B$14,1,0),"")</f>
        <v/>
      </c>
      <c r="R2810" t="str">
        <f t="shared" si="131"/>
        <v>ANO</v>
      </c>
    </row>
    <row r="2811" spans="1:18" x14ac:dyDescent="0.25">
      <c r="A2811" s="1" t="s">
        <v>8471</v>
      </c>
      <c r="B2811" s="1" t="s">
        <v>2897</v>
      </c>
      <c r="C2811" s="1" t="s">
        <v>2898</v>
      </c>
      <c r="D2811" s="1" t="s">
        <v>48</v>
      </c>
      <c r="E2811" s="4">
        <v>45060</v>
      </c>
      <c r="F2811" s="8">
        <v>0.3576388888888889</v>
      </c>
      <c r="G2811" s="4">
        <v>45062</v>
      </c>
      <c r="H2811" s="1" t="s">
        <v>3660</v>
      </c>
      <c r="I2811" s="1" t="s">
        <v>145</v>
      </c>
      <c r="J2811" s="5">
        <v>3</v>
      </c>
      <c r="K2811" s="5" t="str">
        <f>VLOOKUP(J2811,'Svátky 2023'!A$18:B$20,2,0)</f>
        <v>jiné</v>
      </c>
      <c r="L2811" s="1" t="s">
        <v>30</v>
      </c>
      <c r="M2811" s="1" t="s">
        <v>31</v>
      </c>
      <c r="N2811" s="1" t="s">
        <v>23</v>
      </c>
      <c r="O2811">
        <f t="shared" si="129"/>
        <v>7</v>
      </c>
      <c r="P2811" t="str">
        <f t="shared" si="130"/>
        <v>NE</v>
      </c>
      <c r="Q2811" s="4" t="str">
        <f>IFERROR(VLOOKUP(E2811,'Svátky 2023'!B$2:B$14,1,0),"")</f>
        <v/>
      </c>
      <c r="R2811" t="str">
        <f t="shared" si="131"/>
        <v>ANO</v>
      </c>
    </row>
    <row r="2812" spans="1:18" x14ac:dyDescent="0.25">
      <c r="A2812" s="1" t="s">
        <v>8472</v>
      </c>
      <c r="B2812" s="1" t="s">
        <v>8473</v>
      </c>
      <c r="C2812" s="1" t="s">
        <v>8474</v>
      </c>
      <c r="D2812" s="1" t="s">
        <v>100</v>
      </c>
      <c r="E2812" s="4">
        <v>45060</v>
      </c>
      <c r="F2812" s="8">
        <v>0.41388888888888892</v>
      </c>
      <c r="G2812" s="4">
        <v>45062</v>
      </c>
      <c r="H2812" s="1" t="s">
        <v>2214</v>
      </c>
      <c r="I2812" s="1" t="s">
        <v>38</v>
      </c>
      <c r="J2812" s="5">
        <v>3</v>
      </c>
      <c r="K2812" s="5" t="str">
        <f>VLOOKUP(J2812,'Svátky 2023'!A$18:B$20,2,0)</f>
        <v>jiné</v>
      </c>
      <c r="L2812" s="1" t="s">
        <v>20</v>
      </c>
      <c r="M2812" s="1" t="s">
        <v>22</v>
      </c>
      <c r="N2812" s="1" t="s">
        <v>23</v>
      </c>
      <c r="O2812">
        <f t="shared" si="129"/>
        <v>7</v>
      </c>
      <c r="P2812" t="str">
        <f t="shared" si="130"/>
        <v>NE</v>
      </c>
      <c r="Q2812" s="4" t="str">
        <f>IFERROR(VLOOKUP(E2812,'Svátky 2023'!B$2:B$14,1,0),"")</f>
        <v/>
      </c>
      <c r="R2812" t="str">
        <f t="shared" si="131"/>
        <v>ANO</v>
      </c>
    </row>
    <row r="2813" spans="1:18" x14ac:dyDescent="0.25">
      <c r="A2813" s="1" t="s">
        <v>8475</v>
      </c>
      <c r="B2813" s="1" t="s">
        <v>8476</v>
      </c>
      <c r="C2813" s="1" t="s">
        <v>8477</v>
      </c>
      <c r="D2813" s="1" t="s">
        <v>100</v>
      </c>
      <c r="E2813" s="4">
        <v>45060</v>
      </c>
      <c r="F2813" s="8">
        <v>0.41944444444444445</v>
      </c>
      <c r="G2813" s="4">
        <v>45062</v>
      </c>
      <c r="H2813" s="1" t="s">
        <v>2214</v>
      </c>
      <c r="I2813" s="1" t="s">
        <v>44</v>
      </c>
      <c r="J2813" s="5">
        <v>3</v>
      </c>
      <c r="K2813" s="5" t="str">
        <f>VLOOKUP(J2813,'Svátky 2023'!A$18:B$20,2,0)</f>
        <v>jiné</v>
      </c>
      <c r="L2813" s="1" t="s">
        <v>30</v>
      </c>
      <c r="M2813" s="1" t="s">
        <v>31</v>
      </c>
      <c r="N2813" s="1" t="s">
        <v>23</v>
      </c>
      <c r="O2813">
        <f t="shared" si="129"/>
        <v>7</v>
      </c>
      <c r="P2813" t="str">
        <f t="shared" si="130"/>
        <v>NE</v>
      </c>
      <c r="Q2813" s="4" t="str">
        <f>IFERROR(VLOOKUP(E2813,'Svátky 2023'!B$2:B$14,1,0),"")</f>
        <v/>
      </c>
      <c r="R2813" t="str">
        <f t="shared" si="131"/>
        <v>ANO</v>
      </c>
    </row>
    <row r="2814" spans="1:18" x14ac:dyDescent="0.25">
      <c r="A2814" s="1" t="s">
        <v>8478</v>
      </c>
      <c r="B2814" s="1" t="s">
        <v>8479</v>
      </c>
      <c r="C2814" s="1" t="s">
        <v>8480</v>
      </c>
      <c r="D2814" s="1" t="s">
        <v>100</v>
      </c>
      <c r="E2814" s="4">
        <v>45060</v>
      </c>
      <c r="F2814" s="8">
        <v>0.56388888888888888</v>
      </c>
      <c r="G2814" s="4">
        <v>45062</v>
      </c>
      <c r="H2814" s="1" t="s">
        <v>636</v>
      </c>
      <c r="I2814" s="1" t="s">
        <v>151</v>
      </c>
      <c r="J2814" s="5">
        <v>2</v>
      </c>
      <c r="K2814" s="5" t="str">
        <f>VLOOKUP(J2814,'Svátky 2023'!A$18:B$20,2,0)</f>
        <v>plánované</v>
      </c>
      <c r="L2814" s="1" t="s">
        <v>21</v>
      </c>
      <c r="M2814" s="1" t="s">
        <v>22</v>
      </c>
      <c r="N2814" s="1" t="s">
        <v>23</v>
      </c>
      <c r="O2814">
        <f t="shared" si="129"/>
        <v>7</v>
      </c>
      <c r="P2814" t="str">
        <f t="shared" si="130"/>
        <v>NE</v>
      </c>
      <c r="Q2814" s="4" t="str">
        <f>IFERROR(VLOOKUP(E2814,'Svátky 2023'!B$2:B$14,1,0),"")</f>
        <v/>
      </c>
      <c r="R2814" t="str">
        <f t="shared" si="131"/>
        <v>ANO</v>
      </c>
    </row>
    <row r="2815" spans="1:18" x14ac:dyDescent="0.25">
      <c r="A2815" s="1" t="s">
        <v>8481</v>
      </c>
      <c r="B2815" s="1" t="s">
        <v>8482</v>
      </c>
      <c r="C2815" s="1" t="s">
        <v>8483</v>
      </c>
      <c r="D2815" s="1" t="s">
        <v>48</v>
      </c>
      <c r="E2815" s="4">
        <v>45060</v>
      </c>
      <c r="F2815" s="8">
        <v>0.59027777777777779</v>
      </c>
      <c r="G2815" s="4">
        <v>45062</v>
      </c>
      <c r="H2815" s="1" t="s">
        <v>831</v>
      </c>
      <c r="I2815" s="1" t="s">
        <v>151</v>
      </c>
      <c r="J2815" s="5">
        <v>2</v>
      </c>
      <c r="K2815" s="5" t="str">
        <f>VLOOKUP(J2815,'Svátky 2023'!A$18:B$20,2,0)</f>
        <v>plánované</v>
      </c>
      <c r="L2815" s="1" t="s">
        <v>21</v>
      </c>
      <c r="M2815" s="1" t="s">
        <v>22</v>
      </c>
      <c r="N2815" s="1" t="s">
        <v>23</v>
      </c>
      <c r="O2815">
        <f t="shared" si="129"/>
        <v>7</v>
      </c>
      <c r="P2815" t="str">
        <f t="shared" si="130"/>
        <v>NE</v>
      </c>
      <c r="Q2815" s="4" t="str">
        <f>IFERROR(VLOOKUP(E2815,'Svátky 2023'!B$2:B$14,1,0),"")</f>
        <v/>
      </c>
      <c r="R2815" t="str">
        <f t="shared" si="131"/>
        <v>ANO</v>
      </c>
    </row>
    <row r="2816" spans="1:18" x14ac:dyDescent="0.25">
      <c r="A2816" s="1" t="s">
        <v>8484</v>
      </c>
      <c r="B2816" s="1" t="s">
        <v>8485</v>
      </c>
      <c r="C2816" s="1" t="s">
        <v>8486</v>
      </c>
      <c r="D2816" s="1" t="s">
        <v>48</v>
      </c>
      <c r="E2816" s="4">
        <v>45060</v>
      </c>
      <c r="F2816" s="8">
        <v>0.59166666666666667</v>
      </c>
      <c r="G2816" s="4">
        <v>45062</v>
      </c>
      <c r="H2816" s="1" t="s">
        <v>1085</v>
      </c>
      <c r="I2816" s="1" t="s">
        <v>145</v>
      </c>
      <c r="J2816" s="5">
        <v>3</v>
      </c>
      <c r="K2816" s="5" t="str">
        <f>VLOOKUP(J2816,'Svátky 2023'!A$18:B$20,2,0)</f>
        <v>jiné</v>
      </c>
      <c r="L2816" s="1" t="s">
        <v>30</v>
      </c>
      <c r="M2816" s="1" t="s">
        <v>31</v>
      </c>
      <c r="N2816" s="1" t="s">
        <v>23</v>
      </c>
      <c r="O2816">
        <f t="shared" si="129"/>
        <v>7</v>
      </c>
      <c r="P2816" t="str">
        <f t="shared" si="130"/>
        <v>NE</v>
      </c>
      <c r="Q2816" s="4" t="str">
        <f>IFERROR(VLOOKUP(E2816,'Svátky 2023'!B$2:B$14,1,0),"")</f>
        <v/>
      </c>
      <c r="R2816" t="str">
        <f t="shared" si="131"/>
        <v>ANO</v>
      </c>
    </row>
    <row r="2817" spans="1:18" x14ac:dyDescent="0.25">
      <c r="A2817" s="1" t="s">
        <v>8487</v>
      </c>
      <c r="B2817" s="1" t="s">
        <v>8488</v>
      </c>
      <c r="C2817" s="1" t="s">
        <v>8489</v>
      </c>
      <c r="D2817" s="1" t="s">
        <v>35</v>
      </c>
      <c r="E2817" s="4">
        <v>45060</v>
      </c>
      <c r="F2817" s="8">
        <v>0.59861111111111109</v>
      </c>
      <c r="G2817" s="4">
        <v>45062</v>
      </c>
      <c r="H2817" s="1" t="s">
        <v>334</v>
      </c>
      <c r="I2817" s="1" t="s">
        <v>51</v>
      </c>
      <c r="J2817" s="5">
        <v>2</v>
      </c>
      <c r="K2817" s="5" t="str">
        <f>VLOOKUP(J2817,'Svátky 2023'!A$18:B$20,2,0)</f>
        <v>plánované</v>
      </c>
      <c r="L2817" s="1" t="s">
        <v>21</v>
      </c>
      <c r="M2817" s="1" t="s">
        <v>22</v>
      </c>
      <c r="N2817" s="1" t="s">
        <v>23</v>
      </c>
      <c r="O2817">
        <f t="shared" si="129"/>
        <v>7</v>
      </c>
      <c r="P2817" t="str">
        <f t="shared" si="130"/>
        <v>NE</v>
      </c>
      <c r="Q2817" s="4" t="str">
        <f>IFERROR(VLOOKUP(E2817,'Svátky 2023'!B$2:B$14,1,0),"")</f>
        <v/>
      </c>
      <c r="R2817" t="str">
        <f t="shared" si="131"/>
        <v>ANO</v>
      </c>
    </row>
    <row r="2818" spans="1:18" x14ac:dyDescent="0.25">
      <c r="A2818" s="1" t="s">
        <v>8490</v>
      </c>
      <c r="B2818" s="1" t="s">
        <v>8491</v>
      </c>
      <c r="C2818" s="1" t="s">
        <v>8492</v>
      </c>
      <c r="D2818" s="1" t="s">
        <v>64</v>
      </c>
      <c r="E2818" s="4">
        <v>45060</v>
      </c>
      <c r="F2818" s="8">
        <v>0.60277777777777775</v>
      </c>
      <c r="G2818" s="4">
        <v>45062</v>
      </c>
      <c r="H2818" s="1" t="s">
        <v>906</v>
      </c>
      <c r="I2818" s="1" t="s">
        <v>151</v>
      </c>
      <c r="J2818" s="5">
        <v>2</v>
      </c>
      <c r="K2818" s="5" t="str">
        <f>VLOOKUP(J2818,'Svátky 2023'!A$18:B$20,2,0)</f>
        <v>plánované</v>
      </c>
      <c r="L2818" s="1" t="s">
        <v>21</v>
      </c>
      <c r="M2818" s="1" t="s">
        <v>22</v>
      </c>
      <c r="N2818" s="1" t="s">
        <v>23</v>
      </c>
      <c r="O2818">
        <f t="shared" si="129"/>
        <v>7</v>
      </c>
      <c r="P2818" t="str">
        <f t="shared" si="130"/>
        <v>NE</v>
      </c>
      <c r="Q2818" s="4" t="str">
        <f>IFERROR(VLOOKUP(E2818,'Svátky 2023'!B$2:B$14,1,0),"")</f>
        <v/>
      </c>
      <c r="R2818" t="str">
        <f t="shared" si="131"/>
        <v>ANO</v>
      </c>
    </row>
    <row r="2819" spans="1:18" x14ac:dyDescent="0.25">
      <c r="A2819" s="1" t="s">
        <v>8493</v>
      </c>
      <c r="B2819" s="1" t="s">
        <v>8494</v>
      </c>
      <c r="C2819" s="1" t="s">
        <v>8495</v>
      </c>
      <c r="D2819" s="1" t="s">
        <v>64</v>
      </c>
      <c r="E2819" s="4">
        <v>45060</v>
      </c>
      <c r="F2819" s="8">
        <v>0.60416666666666663</v>
      </c>
      <c r="G2819" s="4">
        <v>45062</v>
      </c>
      <c r="H2819" s="1" t="s">
        <v>474</v>
      </c>
      <c r="I2819" s="1" t="s">
        <v>145</v>
      </c>
      <c r="J2819" s="5">
        <v>3</v>
      </c>
      <c r="K2819" s="5" t="str">
        <f>VLOOKUP(J2819,'Svátky 2023'!A$18:B$20,2,0)</f>
        <v>jiné</v>
      </c>
      <c r="L2819" s="1" t="s">
        <v>30</v>
      </c>
      <c r="M2819" s="1" t="s">
        <v>31</v>
      </c>
      <c r="N2819" s="1" t="s">
        <v>23</v>
      </c>
      <c r="O2819">
        <f t="shared" ref="O2819:O2882" si="132">WEEKDAY(E2819,2)</f>
        <v>7</v>
      </c>
      <c r="P2819" t="str">
        <f t="shared" ref="P2819:P2882" si="133">IF(F2819&gt;V$1,"ANO",IF(F2819&lt;X$1,"ANO","NE"))</f>
        <v>NE</v>
      </c>
      <c r="Q2819" s="4" t="str">
        <f>IFERROR(VLOOKUP(E2819,'Svátky 2023'!B$2:B$14,1,0),"")</f>
        <v/>
      </c>
      <c r="R2819" t="str">
        <f t="shared" ref="R2819:R2882" si="134">IF(OR(O2819&gt;5,P2819="ANO",Q2819&lt;&gt;""),"ANO","")</f>
        <v>ANO</v>
      </c>
    </row>
    <row r="2820" spans="1:18" x14ac:dyDescent="0.25">
      <c r="A2820" s="1" t="s">
        <v>8496</v>
      </c>
      <c r="B2820" s="1" t="s">
        <v>8497</v>
      </c>
      <c r="C2820" s="1" t="s">
        <v>8498</v>
      </c>
      <c r="D2820" s="1" t="s">
        <v>35</v>
      </c>
      <c r="E2820" s="4">
        <v>45060</v>
      </c>
      <c r="F2820" s="8">
        <v>0.60902777777777783</v>
      </c>
      <c r="G2820" s="4">
        <v>45062</v>
      </c>
      <c r="H2820" s="1" t="s">
        <v>233</v>
      </c>
      <c r="I2820" s="1" t="s">
        <v>151</v>
      </c>
      <c r="J2820" s="5">
        <v>2</v>
      </c>
      <c r="K2820" s="5" t="str">
        <f>VLOOKUP(J2820,'Svátky 2023'!A$18:B$20,2,0)</f>
        <v>plánované</v>
      </c>
      <c r="L2820" s="1" t="s">
        <v>21</v>
      </c>
      <c r="M2820" s="1" t="s">
        <v>22</v>
      </c>
      <c r="N2820" s="1" t="s">
        <v>23</v>
      </c>
      <c r="O2820">
        <f t="shared" si="132"/>
        <v>7</v>
      </c>
      <c r="P2820" t="str">
        <f t="shared" si="133"/>
        <v>NE</v>
      </c>
      <c r="Q2820" s="4" t="str">
        <f>IFERROR(VLOOKUP(E2820,'Svátky 2023'!B$2:B$14,1,0),"")</f>
        <v/>
      </c>
      <c r="R2820" t="str">
        <f t="shared" si="134"/>
        <v>ANO</v>
      </c>
    </row>
    <row r="2821" spans="1:18" x14ac:dyDescent="0.25">
      <c r="A2821" s="1" t="s">
        <v>8499</v>
      </c>
      <c r="B2821" s="1" t="s">
        <v>8500</v>
      </c>
      <c r="C2821" s="1" t="s">
        <v>8501</v>
      </c>
      <c r="D2821" s="1" t="s">
        <v>35</v>
      </c>
      <c r="E2821" s="4">
        <v>45060</v>
      </c>
      <c r="F2821" s="8">
        <v>0.6118055555555556</v>
      </c>
      <c r="G2821" s="4">
        <v>45062</v>
      </c>
      <c r="H2821" s="1" t="s">
        <v>1236</v>
      </c>
      <c r="I2821" s="1" t="s">
        <v>145</v>
      </c>
      <c r="J2821" s="5">
        <v>3</v>
      </c>
      <c r="K2821" s="5" t="str">
        <f>VLOOKUP(J2821,'Svátky 2023'!A$18:B$20,2,0)</f>
        <v>jiné</v>
      </c>
      <c r="L2821" s="1" t="s">
        <v>30</v>
      </c>
      <c r="M2821" s="1" t="s">
        <v>31</v>
      </c>
      <c r="N2821" s="1" t="s">
        <v>23</v>
      </c>
      <c r="O2821">
        <f t="shared" si="132"/>
        <v>7</v>
      </c>
      <c r="P2821" t="str">
        <f t="shared" si="133"/>
        <v>NE</v>
      </c>
      <c r="Q2821" s="4" t="str">
        <f>IFERROR(VLOOKUP(E2821,'Svátky 2023'!B$2:B$14,1,0),"")</f>
        <v/>
      </c>
      <c r="R2821" t="str">
        <f t="shared" si="134"/>
        <v>ANO</v>
      </c>
    </row>
    <row r="2822" spans="1:18" x14ac:dyDescent="0.25">
      <c r="A2822" s="1" t="s">
        <v>8502</v>
      </c>
      <c r="B2822" s="1" t="s">
        <v>8503</v>
      </c>
      <c r="C2822" s="1" t="s">
        <v>8504</v>
      </c>
      <c r="D2822" s="1" t="s">
        <v>100</v>
      </c>
      <c r="E2822" s="4">
        <v>45060</v>
      </c>
      <c r="F2822" s="8">
        <v>0.61736111111111114</v>
      </c>
      <c r="G2822" s="4">
        <v>45062</v>
      </c>
      <c r="H2822" s="1" t="s">
        <v>1412</v>
      </c>
      <c r="I2822" s="1" t="s">
        <v>151</v>
      </c>
      <c r="J2822" s="5">
        <v>2</v>
      </c>
      <c r="K2822" s="5" t="str">
        <f>VLOOKUP(J2822,'Svátky 2023'!A$18:B$20,2,0)</f>
        <v>plánované</v>
      </c>
      <c r="L2822" s="1" t="s">
        <v>21</v>
      </c>
      <c r="M2822" s="1" t="s">
        <v>22</v>
      </c>
      <c r="N2822" s="1" t="s">
        <v>23</v>
      </c>
      <c r="O2822">
        <f t="shared" si="132"/>
        <v>7</v>
      </c>
      <c r="P2822" t="str">
        <f t="shared" si="133"/>
        <v>NE</v>
      </c>
      <c r="Q2822" s="4" t="str">
        <f>IFERROR(VLOOKUP(E2822,'Svátky 2023'!B$2:B$14,1,0),"")</f>
        <v/>
      </c>
      <c r="R2822" t="str">
        <f t="shared" si="134"/>
        <v>ANO</v>
      </c>
    </row>
    <row r="2823" spans="1:18" x14ac:dyDescent="0.25">
      <c r="A2823" s="1" t="s">
        <v>8505</v>
      </c>
      <c r="B2823" s="1" t="s">
        <v>8506</v>
      </c>
      <c r="C2823" s="1" t="s">
        <v>8507</v>
      </c>
      <c r="D2823" s="1" t="s">
        <v>35</v>
      </c>
      <c r="E2823" s="4">
        <v>45060</v>
      </c>
      <c r="F2823" s="8">
        <v>0.62222222222222223</v>
      </c>
      <c r="G2823" s="4">
        <v>45062</v>
      </c>
      <c r="H2823" s="1" t="s">
        <v>129</v>
      </c>
      <c r="I2823" s="1" t="s">
        <v>51</v>
      </c>
      <c r="J2823" s="5">
        <v>2</v>
      </c>
      <c r="K2823" s="5" t="str">
        <f>VLOOKUP(J2823,'Svátky 2023'!A$18:B$20,2,0)</f>
        <v>plánované</v>
      </c>
      <c r="L2823" s="1" t="s">
        <v>21</v>
      </c>
      <c r="M2823" s="1" t="s">
        <v>22</v>
      </c>
      <c r="N2823" s="1" t="s">
        <v>23</v>
      </c>
      <c r="O2823">
        <f t="shared" si="132"/>
        <v>7</v>
      </c>
      <c r="P2823" t="str">
        <f t="shared" si="133"/>
        <v>NE</v>
      </c>
      <c r="Q2823" s="4" t="str">
        <f>IFERROR(VLOOKUP(E2823,'Svátky 2023'!B$2:B$14,1,0),"")</f>
        <v/>
      </c>
      <c r="R2823" t="str">
        <f t="shared" si="134"/>
        <v>ANO</v>
      </c>
    </row>
    <row r="2824" spans="1:18" x14ac:dyDescent="0.25">
      <c r="A2824" s="1" t="s">
        <v>8508</v>
      </c>
      <c r="B2824" s="1" t="s">
        <v>8509</v>
      </c>
      <c r="C2824" s="1" t="s">
        <v>8510</v>
      </c>
      <c r="D2824" s="1" t="s">
        <v>257</v>
      </c>
      <c r="E2824" s="4">
        <v>45060</v>
      </c>
      <c r="F2824" s="8">
        <v>0.64097222222222217</v>
      </c>
      <c r="G2824" s="4">
        <v>45062</v>
      </c>
      <c r="H2824" s="1" t="s">
        <v>636</v>
      </c>
      <c r="I2824" s="1" t="s">
        <v>151</v>
      </c>
      <c r="J2824" s="5">
        <v>2</v>
      </c>
      <c r="K2824" s="5" t="str">
        <f>VLOOKUP(J2824,'Svátky 2023'!A$18:B$20,2,0)</f>
        <v>plánované</v>
      </c>
      <c r="L2824" s="1" t="s">
        <v>21</v>
      </c>
      <c r="M2824" s="1" t="s">
        <v>22</v>
      </c>
      <c r="N2824" s="1" t="s">
        <v>23</v>
      </c>
      <c r="O2824">
        <f t="shared" si="132"/>
        <v>7</v>
      </c>
      <c r="P2824" t="str">
        <f t="shared" si="133"/>
        <v>ANO</v>
      </c>
      <c r="Q2824" s="4" t="str">
        <f>IFERROR(VLOOKUP(E2824,'Svátky 2023'!B$2:B$14,1,0),"")</f>
        <v/>
      </c>
      <c r="R2824" t="str">
        <f t="shared" si="134"/>
        <v>ANO</v>
      </c>
    </row>
    <row r="2825" spans="1:18" x14ac:dyDescent="0.25">
      <c r="A2825" s="1" t="s">
        <v>8511</v>
      </c>
      <c r="B2825" s="1" t="s">
        <v>8512</v>
      </c>
      <c r="C2825" s="1" t="s">
        <v>8513</v>
      </c>
      <c r="D2825" s="1" t="s">
        <v>257</v>
      </c>
      <c r="E2825" s="4">
        <v>45060</v>
      </c>
      <c r="F2825" s="8">
        <v>0.64652777777777781</v>
      </c>
      <c r="G2825" s="4">
        <v>45062</v>
      </c>
      <c r="H2825" s="1" t="s">
        <v>611</v>
      </c>
      <c r="I2825" s="1" t="s">
        <v>145</v>
      </c>
      <c r="J2825" s="5">
        <v>3</v>
      </c>
      <c r="K2825" s="5" t="str">
        <f>VLOOKUP(J2825,'Svátky 2023'!A$18:B$20,2,0)</f>
        <v>jiné</v>
      </c>
      <c r="L2825" s="1" t="s">
        <v>30</v>
      </c>
      <c r="M2825" s="1" t="s">
        <v>31</v>
      </c>
      <c r="N2825" s="1" t="s">
        <v>23</v>
      </c>
      <c r="O2825">
        <f t="shared" si="132"/>
        <v>7</v>
      </c>
      <c r="P2825" t="str">
        <f t="shared" si="133"/>
        <v>ANO</v>
      </c>
      <c r="Q2825" s="4" t="str">
        <f>IFERROR(VLOOKUP(E2825,'Svátky 2023'!B$2:B$14,1,0),"")</f>
        <v/>
      </c>
      <c r="R2825" t="str">
        <f t="shared" si="134"/>
        <v>ANO</v>
      </c>
    </row>
    <row r="2826" spans="1:18" x14ac:dyDescent="0.25">
      <c r="A2826" s="1" t="s">
        <v>8514</v>
      </c>
      <c r="B2826" s="1" t="s">
        <v>8515</v>
      </c>
      <c r="C2826" s="1" t="s">
        <v>8516</v>
      </c>
      <c r="D2826" s="1" t="s">
        <v>48</v>
      </c>
      <c r="E2826" s="4">
        <v>45060</v>
      </c>
      <c r="F2826" s="8">
        <v>0.65138888888888891</v>
      </c>
      <c r="G2826" s="4">
        <v>45062</v>
      </c>
      <c r="H2826" s="1" t="s">
        <v>2975</v>
      </c>
      <c r="I2826" s="1" t="s">
        <v>51</v>
      </c>
      <c r="J2826" s="5">
        <v>2</v>
      </c>
      <c r="K2826" s="5" t="str">
        <f>VLOOKUP(J2826,'Svátky 2023'!A$18:B$20,2,0)</f>
        <v>plánované</v>
      </c>
      <c r="L2826" s="1" t="s">
        <v>21</v>
      </c>
      <c r="M2826" s="1" t="s">
        <v>22</v>
      </c>
      <c r="N2826" s="1" t="s">
        <v>23</v>
      </c>
      <c r="O2826">
        <f t="shared" si="132"/>
        <v>7</v>
      </c>
      <c r="P2826" t="str">
        <f t="shared" si="133"/>
        <v>ANO</v>
      </c>
      <c r="Q2826" s="4" t="str">
        <f>IFERROR(VLOOKUP(E2826,'Svátky 2023'!B$2:B$14,1,0),"")</f>
        <v/>
      </c>
      <c r="R2826" t="str">
        <f t="shared" si="134"/>
        <v>ANO</v>
      </c>
    </row>
    <row r="2827" spans="1:18" x14ac:dyDescent="0.25">
      <c r="A2827" s="1" t="s">
        <v>8517</v>
      </c>
      <c r="B2827" s="1" t="s">
        <v>8518</v>
      </c>
      <c r="C2827" s="1" t="s">
        <v>8519</v>
      </c>
      <c r="D2827" s="1" t="s">
        <v>48</v>
      </c>
      <c r="E2827" s="4">
        <v>45060</v>
      </c>
      <c r="F2827" s="8">
        <v>0.65416666666666667</v>
      </c>
      <c r="G2827" s="4">
        <v>45062</v>
      </c>
      <c r="H2827" s="1" t="s">
        <v>587</v>
      </c>
      <c r="I2827" s="1" t="s">
        <v>120</v>
      </c>
      <c r="J2827" s="5">
        <v>3</v>
      </c>
      <c r="K2827" s="5" t="str">
        <f>VLOOKUP(J2827,'Svátky 2023'!A$18:B$20,2,0)</f>
        <v>jiné</v>
      </c>
      <c r="L2827" s="1" t="s">
        <v>30</v>
      </c>
      <c r="M2827" s="1" t="s">
        <v>31</v>
      </c>
      <c r="N2827" s="1" t="s">
        <v>23</v>
      </c>
      <c r="O2827">
        <f t="shared" si="132"/>
        <v>7</v>
      </c>
      <c r="P2827" t="str">
        <f t="shared" si="133"/>
        <v>ANO</v>
      </c>
      <c r="Q2827" s="4" t="str">
        <f>IFERROR(VLOOKUP(E2827,'Svátky 2023'!B$2:B$14,1,0),"")</f>
        <v/>
      </c>
      <c r="R2827" t="str">
        <f t="shared" si="134"/>
        <v>ANO</v>
      </c>
    </row>
    <row r="2828" spans="1:18" x14ac:dyDescent="0.25">
      <c r="A2828" s="1" t="s">
        <v>8520</v>
      </c>
      <c r="B2828" s="1" t="s">
        <v>8521</v>
      </c>
      <c r="C2828" s="1" t="s">
        <v>8522</v>
      </c>
      <c r="D2828" s="1" t="s">
        <v>35</v>
      </c>
      <c r="E2828" s="4">
        <v>45060</v>
      </c>
      <c r="F2828" s="8">
        <v>0.66041666666666665</v>
      </c>
      <c r="G2828" s="4">
        <v>45062</v>
      </c>
      <c r="H2828" s="1" t="s">
        <v>1992</v>
      </c>
      <c r="I2828" s="1" t="s">
        <v>51</v>
      </c>
      <c r="J2828" s="5">
        <v>2</v>
      </c>
      <c r="K2828" s="5" t="str">
        <f>VLOOKUP(J2828,'Svátky 2023'!A$18:B$20,2,0)</f>
        <v>plánované</v>
      </c>
      <c r="L2828" s="1" t="s">
        <v>21</v>
      </c>
      <c r="M2828" s="1" t="s">
        <v>22</v>
      </c>
      <c r="N2828" s="1" t="s">
        <v>23</v>
      </c>
      <c r="O2828">
        <f t="shared" si="132"/>
        <v>7</v>
      </c>
      <c r="P2828" t="str">
        <f t="shared" si="133"/>
        <v>ANO</v>
      </c>
      <c r="Q2828" s="4" t="str">
        <f>IFERROR(VLOOKUP(E2828,'Svátky 2023'!B$2:B$14,1,0),"")</f>
        <v/>
      </c>
      <c r="R2828" t="str">
        <f t="shared" si="134"/>
        <v>ANO</v>
      </c>
    </row>
    <row r="2829" spans="1:18" x14ac:dyDescent="0.25">
      <c r="A2829" s="1" t="s">
        <v>8523</v>
      </c>
      <c r="B2829" s="1" t="s">
        <v>8524</v>
      </c>
      <c r="C2829" s="1" t="s">
        <v>8525</v>
      </c>
      <c r="D2829" s="1" t="s">
        <v>35</v>
      </c>
      <c r="E2829" s="4">
        <v>45060</v>
      </c>
      <c r="F2829" s="8">
        <v>0.66180555555555554</v>
      </c>
      <c r="G2829" s="4">
        <v>45062</v>
      </c>
      <c r="H2829" s="1" t="s">
        <v>597</v>
      </c>
      <c r="I2829" s="1" t="s">
        <v>120</v>
      </c>
      <c r="J2829" s="5">
        <v>3</v>
      </c>
      <c r="K2829" s="5" t="str">
        <f>VLOOKUP(J2829,'Svátky 2023'!A$18:B$20,2,0)</f>
        <v>jiné</v>
      </c>
      <c r="L2829" s="1" t="s">
        <v>30</v>
      </c>
      <c r="M2829" s="1" t="s">
        <v>31</v>
      </c>
      <c r="N2829" s="1" t="s">
        <v>23</v>
      </c>
      <c r="O2829">
        <f t="shared" si="132"/>
        <v>7</v>
      </c>
      <c r="P2829" t="str">
        <f t="shared" si="133"/>
        <v>ANO</v>
      </c>
      <c r="Q2829" s="4" t="str">
        <f>IFERROR(VLOOKUP(E2829,'Svátky 2023'!B$2:B$14,1,0),"")</f>
        <v/>
      </c>
      <c r="R2829" t="str">
        <f t="shared" si="134"/>
        <v>ANO</v>
      </c>
    </row>
    <row r="2830" spans="1:18" x14ac:dyDescent="0.25">
      <c r="A2830" s="1" t="s">
        <v>8526</v>
      </c>
      <c r="B2830" s="1" t="s">
        <v>8527</v>
      </c>
      <c r="C2830" s="1" t="s">
        <v>8528</v>
      </c>
      <c r="D2830" s="1" t="s">
        <v>35</v>
      </c>
      <c r="E2830" s="4">
        <v>45048</v>
      </c>
      <c r="F2830" s="8">
        <v>0.45</v>
      </c>
      <c r="G2830" s="4">
        <v>45063</v>
      </c>
      <c r="H2830" s="1" t="s">
        <v>169</v>
      </c>
      <c r="I2830" s="1" t="s">
        <v>51</v>
      </c>
      <c r="J2830" s="5">
        <v>2</v>
      </c>
      <c r="K2830" s="5" t="str">
        <f>VLOOKUP(J2830,'Svátky 2023'!A$18:B$20,2,0)</f>
        <v>plánované</v>
      </c>
      <c r="L2830" s="1" t="s">
        <v>21</v>
      </c>
      <c r="M2830" s="1" t="s">
        <v>22</v>
      </c>
      <c r="N2830" s="1" t="s">
        <v>23</v>
      </c>
      <c r="O2830">
        <f t="shared" si="132"/>
        <v>2</v>
      </c>
      <c r="P2830" t="str">
        <f t="shared" si="133"/>
        <v>NE</v>
      </c>
      <c r="Q2830" s="4" t="str">
        <f>IFERROR(VLOOKUP(E2830,'Svátky 2023'!B$2:B$14,1,0),"")</f>
        <v/>
      </c>
      <c r="R2830" t="str">
        <f t="shared" si="134"/>
        <v/>
      </c>
    </row>
    <row r="2831" spans="1:18" x14ac:dyDescent="0.25">
      <c r="A2831" s="1" t="s">
        <v>8529</v>
      </c>
      <c r="B2831" s="1" t="s">
        <v>8530</v>
      </c>
      <c r="C2831" s="1" t="s">
        <v>8531</v>
      </c>
      <c r="D2831" s="1" t="s">
        <v>35</v>
      </c>
      <c r="E2831" s="4">
        <v>45048</v>
      </c>
      <c r="F2831" s="8">
        <v>0.52708333333333335</v>
      </c>
      <c r="G2831" s="4">
        <v>45063</v>
      </c>
      <c r="H2831" s="1" t="s">
        <v>386</v>
      </c>
      <c r="I2831" s="1" t="s">
        <v>120</v>
      </c>
      <c r="J2831" s="5">
        <v>3</v>
      </c>
      <c r="K2831" s="5" t="str">
        <f>VLOOKUP(J2831,'Svátky 2023'!A$18:B$20,2,0)</f>
        <v>jiné</v>
      </c>
      <c r="L2831" s="1" t="s">
        <v>30</v>
      </c>
      <c r="M2831" s="1" t="s">
        <v>31</v>
      </c>
      <c r="N2831" s="1" t="s">
        <v>23</v>
      </c>
      <c r="O2831">
        <f t="shared" si="132"/>
        <v>2</v>
      </c>
      <c r="P2831" t="str">
        <f t="shared" si="133"/>
        <v>NE</v>
      </c>
      <c r="Q2831" s="4" t="str">
        <f>IFERROR(VLOOKUP(E2831,'Svátky 2023'!B$2:B$14,1,0),"")</f>
        <v/>
      </c>
      <c r="R2831" t="str">
        <f t="shared" si="134"/>
        <v/>
      </c>
    </row>
    <row r="2832" spans="1:18" x14ac:dyDescent="0.25">
      <c r="A2832" s="1" t="s">
        <v>8532</v>
      </c>
      <c r="B2832" s="1" t="s">
        <v>1053</v>
      </c>
      <c r="C2832" s="1" t="s">
        <v>1054</v>
      </c>
      <c r="D2832" s="1" t="s">
        <v>48</v>
      </c>
      <c r="E2832" s="4">
        <v>45050</v>
      </c>
      <c r="F2832" s="8">
        <v>0.37777777777777777</v>
      </c>
      <c r="G2832" s="4">
        <v>45063</v>
      </c>
      <c r="H2832" s="1" t="s">
        <v>882</v>
      </c>
      <c r="I2832" s="1" t="s">
        <v>258</v>
      </c>
      <c r="J2832" s="5">
        <v>3</v>
      </c>
      <c r="K2832" s="5" t="str">
        <f>VLOOKUP(J2832,'Svátky 2023'!A$18:B$20,2,0)</f>
        <v>jiné</v>
      </c>
      <c r="L2832" s="1" t="s">
        <v>21</v>
      </c>
      <c r="M2832" s="1" t="s">
        <v>20</v>
      </c>
      <c r="N2832" s="1" t="s">
        <v>23</v>
      </c>
      <c r="O2832">
        <f t="shared" si="132"/>
        <v>4</v>
      </c>
      <c r="P2832" t="str">
        <f t="shared" si="133"/>
        <v>NE</v>
      </c>
      <c r="Q2832" s="4" t="str">
        <f>IFERROR(VLOOKUP(E2832,'Svátky 2023'!B$2:B$14,1,0),"")</f>
        <v/>
      </c>
      <c r="R2832" t="str">
        <f t="shared" si="134"/>
        <v/>
      </c>
    </row>
    <row r="2833" spans="1:18" x14ac:dyDescent="0.25">
      <c r="A2833" s="1" t="s">
        <v>8533</v>
      </c>
      <c r="B2833" s="1" t="s">
        <v>1057</v>
      </c>
      <c r="C2833" s="1" t="s">
        <v>1058</v>
      </c>
      <c r="D2833" s="1" t="s">
        <v>48</v>
      </c>
      <c r="E2833" s="4">
        <v>45050</v>
      </c>
      <c r="F2833" s="8">
        <v>0.39027777777777778</v>
      </c>
      <c r="G2833" s="4">
        <v>45063</v>
      </c>
      <c r="H2833" s="1" t="s">
        <v>36</v>
      </c>
      <c r="I2833" s="1" t="s">
        <v>264</v>
      </c>
      <c r="J2833" s="5">
        <v>3</v>
      </c>
      <c r="K2833" s="5" t="str">
        <f>VLOOKUP(J2833,'Svátky 2023'!A$18:B$20,2,0)</f>
        <v>jiné</v>
      </c>
      <c r="L2833" s="1" t="s">
        <v>30</v>
      </c>
      <c r="M2833" s="1" t="s">
        <v>31</v>
      </c>
      <c r="N2833" s="1" t="s">
        <v>23</v>
      </c>
      <c r="O2833">
        <f t="shared" si="132"/>
        <v>4</v>
      </c>
      <c r="P2833" t="str">
        <f t="shared" si="133"/>
        <v>NE</v>
      </c>
      <c r="Q2833" s="4" t="str">
        <f>IFERROR(VLOOKUP(E2833,'Svátky 2023'!B$2:B$14,1,0),"")</f>
        <v/>
      </c>
      <c r="R2833" t="str">
        <f t="shared" si="134"/>
        <v/>
      </c>
    </row>
    <row r="2834" spans="1:18" x14ac:dyDescent="0.25">
      <c r="A2834" s="1" t="s">
        <v>8534</v>
      </c>
      <c r="B2834" s="1" t="s">
        <v>8535</v>
      </c>
      <c r="C2834" s="1" t="s">
        <v>8536</v>
      </c>
      <c r="D2834" s="1" t="s">
        <v>35</v>
      </c>
      <c r="E2834" s="4">
        <v>45051</v>
      </c>
      <c r="F2834" s="8">
        <v>0.67638888888888893</v>
      </c>
      <c r="G2834" s="4">
        <v>45063</v>
      </c>
      <c r="H2834" s="1" t="s">
        <v>321</v>
      </c>
      <c r="I2834" s="1" t="s">
        <v>151</v>
      </c>
      <c r="J2834" s="5">
        <v>1</v>
      </c>
      <c r="K2834" s="5" t="str">
        <f>VLOOKUP(J2834,'Svátky 2023'!A$18:B$20,2,0)</f>
        <v>neodkladné</v>
      </c>
      <c r="L2834" s="1" t="s">
        <v>21</v>
      </c>
      <c r="M2834" s="1" t="s">
        <v>22</v>
      </c>
      <c r="N2834" s="1" t="s">
        <v>23</v>
      </c>
      <c r="O2834">
        <f t="shared" si="132"/>
        <v>5</v>
      </c>
      <c r="P2834" t="str">
        <f t="shared" si="133"/>
        <v>ANO</v>
      </c>
      <c r="Q2834" s="4" t="str">
        <f>IFERROR(VLOOKUP(E2834,'Svátky 2023'!B$2:B$14,1,0),"")</f>
        <v/>
      </c>
      <c r="R2834" t="str">
        <f t="shared" si="134"/>
        <v>ANO</v>
      </c>
    </row>
    <row r="2835" spans="1:18" x14ac:dyDescent="0.25">
      <c r="A2835" s="1" t="s">
        <v>8537</v>
      </c>
      <c r="B2835" s="1" t="s">
        <v>8538</v>
      </c>
      <c r="C2835" s="1" t="s">
        <v>8539</v>
      </c>
      <c r="D2835" s="1" t="s">
        <v>35</v>
      </c>
      <c r="E2835" s="4">
        <v>45057</v>
      </c>
      <c r="F2835" s="8">
        <v>0.71250000000000002</v>
      </c>
      <c r="G2835" s="4">
        <v>45063</v>
      </c>
      <c r="H2835" s="1" t="s">
        <v>111</v>
      </c>
      <c r="I2835" s="1" t="s">
        <v>51</v>
      </c>
      <c r="J2835" s="5">
        <v>1</v>
      </c>
      <c r="K2835" s="5" t="str">
        <f>VLOOKUP(J2835,'Svátky 2023'!A$18:B$20,2,0)</f>
        <v>neodkladné</v>
      </c>
      <c r="L2835" s="1" t="s">
        <v>21</v>
      </c>
      <c r="M2835" s="1" t="s">
        <v>22</v>
      </c>
      <c r="N2835" s="1" t="s">
        <v>23</v>
      </c>
      <c r="O2835">
        <f t="shared" si="132"/>
        <v>4</v>
      </c>
      <c r="P2835" t="str">
        <f t="shared" si="133"/>
        <v>ANO</v>
      </c>
      <c r="Q2835" s="4" t="str">
        <f>IFERROR(VLOOKUP(E2835,'Svátky 2023'!B$2:B$14,1,0),"")</f>
        <v/>
      </c>
      <c r="R2835" t="str">
        <f t="shared" si="134"/>
        <v>ANO</v>
      </c>
    </row>
    <row r="2836" spans="1:18" x14ac:dyDescent="0.25">
      <c r="A2836" s="1" t="s">
        <v>8540</v>
      </c>
      <c r="B2836" s="1" t="s">
        <v>3893</v>
      </c>
      <c r="C2836" s="1" t="s">
        <v>3894</v>
      </c>
      <c r="D2836" s="1" t="s">
        <v>35</v>
      </c>
      <c r="E2836" s="4">
        <v>45058</v>
      </c>
      <c r="F2836" s="8">
        <v>0.3923611111111111</v>
      </c>
      <c r="G2836" s="4">
        <v>45063</v>
      </c>
      <c r="H2836" s="1" t="s">
        <v>243</v>
      </c>
      <c r="I2836" s="1" t="s">
        <v>19</v>
      </c>
      <c r="J2836" s="5">
        <v>1</v>
      </c>
      <c r="K2836" s="5" t="str">
        <f>VLOOKUP(J2836,'Svátky 2023'!A$18:B$20,2,0)</f>
        <v>neodkladné</v>
      </c>
      <c r="L2836" s="1" t="s">
        <v>21</v>
      </c>
      <c r="M2836" s="1" t="s">
        <v>22</v>
      </c>
      <c r="N2836" s="1" t="s">
        <v>23</v>
      </c>
      <c r="O2836">
        <f t="shared" si="132"/>
        <v>5</v>
      </c>
      <c r="P2836" t="str">
        <f t="shared" si="133"/>
        <v>NE</v>
      </c>
      <c r="Q2836" s="4" t="str">
        <f>IFERROR(VLOOKUP(E2836,'Svátky 2023'!B$2:B$14,1,0),"")</f>
        <v/>
      </c>
      <c r="R2836" t="str">
        <f t="shared" si="134"/>
        <v/>
      </c>
    </row>
    <row r="2837" spans="1:18" x14ac:dyDescent="0.25">
      <c r="A2837" s="1" t="s">
        <v>8541</v>
      </c>
      <c r="B2837" s="1" t="s">
        <v>8542</v>
      </c>
      <c r="C2837" s="1" t="s">
        <v>8543</v>
      </c>
      <c r="D2837" s="1" t="s">
        <v>48</v>
      </c>
      <c r="E2837" s="4">
        <v>45060</v>
      </c>
      <c r="F2837" s="8">
        <v>0.96875</v>
      </c>
      <c r="G2837" s="4">
        <v>45063</v>
      </c>
      <c r="H2837" s="1" t="s">
        <v>111</v>
      </c>
      <c r="I2837" s="1" t="s">
        <v>38</v>
      </c>
      <c r="J2837" s="5">
        <v>3</v>
      </c>
      <c r="K2837" s="5" t="str">
        <f>VLOOKUP(J2837,'Svátky 2023'!A$18:B$20,2,0)</f>
        <v>jiné</v>
      </c>
      <c r="L2837" s="1" t="s">
        <v>20</v>
      </c>
      <c r="M2837" s="1" t="s">
        <v>22</v>
      </c>
      <c r="N2837" s="1" t="s">
        <v>23</v>
      </c>
      <c r="O2837">
        <f t="shared" si="132"/>
        <v>7</v>
      </c>
      <c r="P2837" t="str">
        <f t="shared" si="133"/>
        <v>ANO</v>
      </c>
      <c r="Q2837" s="4" t="str">
        <f>IFERROR(VLOOKUP(E2837,'Svátky 2023'!B$2:B$14,1,0),"")</f>
        <v/>
      </c>
      <c r="R2837" t="str">
        <f t="shared" si="134"/>
        <v>ANO</v>
      </c>
    </row>
    <row r="2838" spans="1:18" x14ac:dyDescent="0.25">
      <c r="A2838" s="1" t="s">
        <v>8544</v>
      </c>
      <c r="B2838" s="1" t="s">
        <v>8545</v>
      </c>
      <c r="C2838" s="1" t="s">
        <v>8546</v>
      </c>
      <c r="D2838" s="1" t="s">
        <v>48</v>
      </c>
      <c r="E2838" s="4">
        <v>45060</v>
      </c>
      <c r="F2838" s="8">
        <v>0.97986111111111107</v>
      </c>
      <c r="G2838" s="4">
        <v>45063</v>
      </c>
      <c r="H2838" s="1" t="s">
        <v>1838</v>
      </c>
      <c r="I2838" s="1" t="s">
        <v>44</v>
      </c>
      <c r="J2838" s="5">
        <v>3</v>
      </c>
      <c r="K2838" s="5" t="str">
        <f>VLOOKUP(J2838,'Svátky 2023'!A$18:B$20,2,0)</f>
        <v>jiné</v>
      </c>
      <c r="L2838" s="1" t="s">
        <v>30</v>
      </c>
      <c r="M2838" s="1" t="s">
        <v>31</v>
      </c>
      <c r="N2838" s="1" t="s">
        <v>23</v>
      </c>
      <c r="O2838">
        <f t="shared" si="132"/>
        <v>7</v>
      </c>
      <c r="P2838" t="str">
        <f t="shared" si="133"/>
        <v>ANO</v>
      </c>
      <c r="Q2838" s="4" t="str">
        <f>IFERROR(VLOOKUP(E2838,'Svátky 2023'!B$2:B$14,1,0),"")</f>
        <v/>
      </c>
      <c r="R2838" t="str">
        <f t="shared" si="134"/>
        <v>ANO</v>
      </c>
    </row>
    <row r="2839" spans="1:18" x14ac:dyDescent="0.25">
      <c r="A2839" s="1" t="s">
        <v>8547</v>
      </c>
      <c r="B2839" s="1" t="s">
        <v>8548</v>
      </c>
      <c r="C2839" s="1" t="s">
        <v>8549</v>
      </c>
      <c r="D2839" s="1" t="s">
        <v>64</v>
      </c>
      <c r="E2839" s="4">
        <v>45061</v>
      </c>
      <c r="F2839" s="8">
        <v>0.35138888888888892</v>
      </c>
      <c r="G2839" s="4">
        <v>45063</v>
      </c>
      <c r="H2839" s="1" t="s">
        <v>802</v>
      </c>
      <c r="I2839" s="1" t="s">
        <v>51</v>
      </c>
      <c r="J2839" s="5">
        <v>2</v>
      </c>
      <c r="K2839" s="5" t="str">
        <f>VLOOKUP(J2839,'Svátky 2023'!A$18:B$20,2,0)</f>
        <v>plánované</v>
      </c>
      <c r="L2839" s="1" t="s">
        <v>21</v>
      </c>
      <c r="M2839" s="1" t="s">
        <v>22</v>
      </c>
      <c r="N2839" s="1" t="s">
        <v>23</v>
      </c>
      <c r="O2839">
        <f t="shared" si="132"/>
        <v>1</v>
      </c>
      <c r="P2839" t="str">
        <f t="shared" si="133"/>
        <v>NE</v>
      </c>
      <c r="Q2839" s="4" t="str">
        <f>IFERROR(VLOOKUP(E2839,'Svátky 2023'!B$2:B$14,1,0),"")</f>
        <v/>
      </c>
      <c r="R2839" t="str">
        <f t="shared" si="134"/>
        <v/>
      </c>
    </row>
    <row r="2840" spans="1:18" x14ac:dyDescent="0.25">
      <c r="A2840" s="1" t="s">
        <v>8550</v>
      </c>
      <c r="B2840" s="1" t="s">
        <v>8551</v>
      </c>
      <c r="C2840" s="1" t="s">
        <v>8552</v>
      </c>
      <c r="D2840" s="1" t="s">
        <v>64</v>
      </c>
      <c r="E2840" s="4">
        <v>45061</v>
      </c>
      <c r="F2840" s="8">
        <v>0.39305555555555555</v>
      </c>
      <c r="G2840" s="4">
        <v>45063</v>
      </c>
      <c r="H2840" s="1" t="s">
        <v>741</v>
      </c>
      <c r="I2840" s="1" t="s">
        <v>19</v>
      </c>
      <c r="J2840" s="5">
        <v>2</v>
      </c>
      <c r="K2840" s="5" t="str">
        <f>VLOOKUP(J2840,'Svátky 2023'!A$18:B$20,2,0)</f>
        <v>plánované</v>
      </c>
      <c r="L2840" s="1" t="s">
        <v>21</v>
      </c>
      <c r="M2840" s="1" t="s">
        <v>22</v>
      </c>
      <c r="N2840" s="1" t="s">
        <v>23</v>
      </c>
      <c r="O2840">
        <f t="shared" si="132"/>
        <v>1</v>
      </c>
      <c r="P2840" t="str">
        <f t="shared" si="133"/>
        <v>NE</v>
      </c>
      <c r="Q2840" s="4" t="str">
        <f>IFERROR(VLOOKUP(E2840,'Svátky 2023'!B$2:B$14,1,0),"")</f>
        <v/>
      </c>
      <c r="R2840" t="str">
        <f t="shared" si="134"/>
        <v/>
      </c>
    </row>
    <row r="2841" spans="1:18" x14ac:dyDescent="0.25">
      <c r="A2841" s="1" t="s">
        <v>8553</v>
      </c>
      <c r="B2841" s="1" t="s">
        <v>8554</v>
      </c>
      <c r="C2841" s="1" t="s">
        <v>8555</v>
      </c>
      <c r="D2841" s="1" t="s">
        <v>35</v>
      </c>
      <c r="E2841" s="4">
        <v>45061</v>
      </c>
      <c r="F2841" s="8">
        <v>0.4145833333333333</v>
      </c>
      <c r="G2841" s="4">
        <v>45063</v>
      </c>
      <c r="H2841" s="1" t="s">
        <v>1831</v>
      </c>
      <c r="I2841" s="1" t="s">
        <v>151</v>
      </c>
      <c r="J2841" s="5">
        <v>2</v>
      </c>
      <c r="K2841" s="5" t="str">
        <f>VLOOKUP(J2841,'Svátky 2023'!A$18:B$20,2,0)</f>
        <v>plánované</v>
      </c>
      <c r="L2841" s="1" t="s">
        <v>21</v>
      </c>
      <c r="M2841" s="1" t="s">
        <v>22</v>
      </c>
      <c r="N2841" s="1" t="s">
        <v>23</v>
      </c>
      <c r="O2841">
        <f t="shared" si="132"/>
        <v>1</v>
      </c>
      <c r="P2841" t="str">
        <f t="shared" si="133"/>
        <v>NE</v>
      </c>
      <c r="Q2841" s="4" t="str">
        <f>IFERROR(VLOOKUP(E2841,'Svátky 2023'!B$2:B$14,1,0),"")</f>
        <v/>
      </c>
      <c r="R2841" t="str">
        <f t="shared" si="134"/>
        <v/>
      </c>
    </row>
    <row r="2842" spans="1:18" x14ac:dyDescent="0.25">
      <c r="A2842" s="1" t="s">
        <v>8556</v>
      </c>
      <c r="B2842" s="1" t="s">
        <v>8557</v>
      </c>
      <c r="C2842" s="1" t="s">
        <v>8558</v>
      </c>
      <c r="D2842" s="1" t="s">
        <v>35</v>
      </c>
      <c r="E2842" s="4">
        <v>45061</v>
      </c>
      <c r="F2842" s="8">
        <v>0.41805555555555557</v>
      </c>
      <c r="G2842" s="4">
        <v>45063</v>
      </c>
      <c r="H2842" s="1" t="s">
        <v>1762</v>
      </c>
      <c r="I2842" s="1" t="s">
        <v>38</v>
      </c>
      <c r="J2842" s="5">
        <v>1</v>
      </c>
      <c r="K2842" s="5" t="str">
        <f>VLOOKUP(J2842,'Svátky 2023'!A$18:B$20,2,0)</f>
        <v>neodkladné</v>
      </c>
      <c r="L2842" s="1" t="s">
        <v>21</v>
      </c>
      <c r="M2842" s="1" t="s">
        <v>22</v>
      </c>
      <c r="N2842" s="1" t="s">
        <v>23</v>
      </c>
      <c r="O2842">
        <f t="shared" si="132"/>
        <v>1</v>
      </c>
      <c r="P2842" t="str">
        <f t="shared" si="133"/>
        <v>NE</v>
      </c>
      <c r="Q2842" s="4" t="str">
        <f>IFERROR(VLOOKUP(E2842,'Svátky 2023'!B$2:B$14,1,0),"")</f>
        <v/>
      </c>
      <c r="R2842" t="str">
        <f t="shared" si="134"/>
        <v/>
      </c>
    </row>
    <row r="2843" spans="1:18" x14ac:dyDescent="0.25">
      <c r="A2843" s="1" t="s">
        <v>8559</v>
      </c>
      <c r="B2843" s="1" t="s">
        <v>8560</v>
      </c>
      <c r="C2843" s="1" t="s">
        <v>8561</v>
      </c>
      <c r="D2843" s="1" t="s">
        <v>35</v>
      </c>
      <c r="E2843" s="4">
        <v>45061</v>
      </c>
      <c r="F2843" s="8">
        <v>0.4236111111111111</v>
      </c>
      <c r="G2843" s="4">
        <v>45063</v>
      </c>
      <c r="H2843" s="1" t="s">
        <v>2582</v>
      </c>
      <c r="I2843" s="1" t="s">
        <v>151</v>
      </c>
      <c r="J2843" s="5">
        <v>2</v>
      </c>
      <c r="K2843" s="5" t="str">
        <f>VLOOKUP(J2843,'Svátky 2023'!A$18:B$20,2,0)</f>
        <v>plánované</v>
      </c>
      <c r="L2843" s="1" t="s">
        <v>21</v>
      </c>
      <c r="M2843" s="1" t="s">
        <v>22</v>
      </c>
      <c r="N2843" s="1" t="s">
        <v>23</v>
      </c>
      <c r="O2843">
        <f t="shared" si="132"/>
        <v>1</v>
      </c>
      <c r="P2843" t="str">
        <f t="shared" si="133"/>
        <v>NE</v>
      </c>
      <c r="Q2843" s="4" t="str">
        <f>IFERROR(VLOOKUP(E2843,'Svátky 2023'!B$2:B$14,1,0),"")</f>
        <v/>
      </c>
      <c r="R2843" t="str">
        <f t="shared" si="134"/>
        <v/>
      </c>
    </row>
    <row r="2844" spans="1:18" x14ac:dyDescent="0.25">
      <c r="A2844" s="1" t="s">
        <v>8562</v>
      </c>
      <c r="B2844" s="1" t="s">
        <v>700</v>
      </c>
      <c r="C2844" s="1" t="s">
        <v>701</v>
      </c>
      <c r="D2844" s="1" t="s">
        <v>16</v>
      </c>
      <c r="E2844" s="4">
        <v>45061</v>
      </c>
      <c r="F2844" s="8">
        <v>0.45833333333333331</v>
      </c>
      <c r="G2844" s="4">
        <v>45063</v>
      </c>
      <c r="H2844" s="1" t="s">
        <v>49</v>
      </c>
      <c r="I2844" s="1" t="s">
        <v>19</v>
      </c>
      <c r="J2844" s="5">
        <v>3</v>
      </c>
      <c r="K2844" s="5" t="str">
        <f>VLOOKUP(J2844,'Svátky 2023'!A$18:B$20,2,0)</f>
        <v>jiné</v>
      </c>
      <c r="L2844" s="1" t="s">
        <v>21</v>
      </c>
      <c r="M2844" s="1" t="s">
        <v>22</v>
      </c>
      <c r="N2844" s="1" t="s">
        <v>23</v>
      </c>
      <c r="O2844">
        <f t="shared" si="132"/>
        <v>1</v>
      </c>
      <c r="P2844" t="str">
        <f t="shared" si="133"/>
        <v>NE</v>
      </c>
      <c r="Q2844" s="4" t="str">
        <f>IFERROR(VLOOKUP(E2844,'Svátky 2023'!B$2:B$14,1,0),"")</f>
        <v/>
      </c>
      <c r="R2844" t="str">
        <f t="shared" si="134"/>
        <v/>
      </c>
    </row>
    <row r="2845" spans="1:18" x14ac:dyDescent="0.25">
      <c r="A2845" s="1" t="s">
        <v>8563</v>
      </c>
      <c r="B2845" s="1" t="s">
        <v>8564</v>
      </c>
      <c r="C2845" s="1" t="s">
        <v>8565</v>
      </c>
      <c r="D2845" s="1" t="s">
        <v>35</v>
      </c>
      <c r="E2845" s="4">
        <v>45061</v>
      </c>
      <c r="F2845" s="8">
        <v>0.51111111111111118</v>
      </c>
      <c r="G2845" s="4">
        <v>45063</v>
      </c>
      <c r="H2845" s="1" t="s">
        <v>1972</v>
      </c>
      <c r="I2845" s="1" t="s">
        <v>145</v>
      </c>
      <c r="J2845" s="5">
        <v>3</v>
      </c>
      <c r="K2845" s="5" t="str">
        <f>VLOOKUP(J2845,'Svátky 2023'!A$18:B$20,2,0)</f>
        <v>jiné</v>
      </c>
      <c r="L2845" s="1" t="s">
        <v>30</v>
      </c>
      <c r="M2845" s="1" t="s">
        <v>31</v>
      </c>
      <c r="N2845" s="1" t="s">
        <v>23</v>
      </c>
      <c r="O2845">
        <f t="shared" si="132"/>
        <v>1</v>
      </c>
      <c r="P2845" t="str">
        <f t="shared" si="133"/>
        <v>NE</v>
      </c>
      <c r="Q2845" s="4" t="str">
        <f>IFERROR(VLOOKUP(E2845,'Svátky 2023'!B$2:B$14,1,0),"")</f>
        <v/>
      </c>
      <c r="R2845" t="str">
        <f t="shared" si="134"/>
        <v/>
      </c>
    </row>
    <row r="2846" spans="1:18" x14ac:dyDescent="0.25">
      <c r="A2846" s="1" t="s">
        <v>8566</v>
      </c>
      <c r="B2846" s="1" t="s">
        <v>8567</v>
      </c>
      <c r="C2846" s="1" t="s">
        <v>8568</v>
      </c>
      <c r="D2846" s="1" t="s">
        <v>35</v>
      </c>
      <c r="E2846" s="4">
        <v>45061</v>
      </c>
      <c r="F2846" s="8">
        <v>0.52083333333333337</v>
      </c>
      <c r="G2846" s="4">
        <v>45063</v>
      </c>
      <c r="H2846" s="1" t="s">
        <v>111</v>
      </c>
      <c r="I2846" s="1" t="s">
        <v>38</v>
      </c>
      <c r="J2846" s="5">
        <v>1</v>
      </c>
      <c r="K2846" s="5" t="str">
        <f>VLOOKUP(J2846,'Svátky 2023'!A$18:B$20,2,0)</f>
        <v>neodkladné</v>
      </c>
      <c r="L2846" s="1" t="s">
        <v>21</v>
      </c>
      <c r="M2846" s="1" t="s">
        <v>22</v>
      </c>
      <c r="N2846" s="1" t="s">
        <v>23</v>
      </c>
      <c r="O2846">
        <f t="shared" si="132"/>
        <v>1</v>
      </c>
      <c r="P2846" t="str">
        <f t="shared" si="133"/>
        <v>NE</v>
      </c>
      <c r="Q2846" s="4" t="str">
        <f>IFERROR(VLOOKUP(E2846,'Svátky 2023'!B$2:B$14,1,0),"")</f>
        <v/>
      </c>
      <c r="R2846" t="str">
        <f t="shared" si="134"/>
        <v/>
      </c>
    </row>
    <row r="2847" spans="1:18" x14ac:dyDescent="0.25">
      <c r="A2847" s="1" t="s">
        <v>8569</v>
      </c>
      <c r="B2847" s="1" t="s">
        <v>8570</v>
      </c>
      <c r="C2847" s="1" t="s">
        <v>8571</v>
      </c>
      <c r="D2847" s="1" t="s">
        <v>35</v>
      </c>
      <c r="E2847" s="4">
        <v>45061</v>
      </c>
      <c r="F2847" s="8">
        <v>0.53055555555555556</v>
      </c>
      <c r="G2847" s="4">
        <v>45063</v>
      </c>
      <c r="H2847" s="1" t="s">
        <v>802</v>
      </c>
      <c r="I2847" s="1" t="s">
        <v>44</v>
      </c>
      <c r="J2847" s="5">
        <v>3</v>
      </c>
      <c r="K2847" s="5" t="str">
        <f>VLOOKUP(J2847,'Svátky 2023'!A$18:B$20,2,0)</f>
        <v>jiné</v>
      </c>
      <c r="L2847" s="1" t="s">
        <v>30</v>
      </c>
      <c r="M2847" s="1" t="s">
        <v>31</v>
      </c>
      <c r="N2847" s="1" t="s">
        <v>23</v>
      </c>
      <c r="O2847">
        <f t="shared" si="132"/>
        <v>1</v>
      </c>
      <c r="P2847" t="str">
        <f t="shared" si="133"/>
        <v>NE</v>
      </c>
      <c r="Q2847" s="4" t="str">
        <f>IFERROR(VLOOKUP(E2847,'Svátky 2023'!B$2:B$14,1,0),"")</f>
        <v/>
      </c>
      <c r="R2847" t="str">
        <f t="shared" si="134"/>
        <v/>
      </c>
    </row>
    <row r="2848" spans="1:18" x14ac:dyDescent="0.25">
      <c r="A2848" s="1" t="s">
        <v>8572</v>
      </c>
      <c r="B2848" s="1" t="s">
        <v>8573</v>
      </c>
      <c r="C2848" s="1" t="s">
        <v>8574</v>
      </c>
      <c r="D2848" s="1" t="s">
        <v>35</v>
      </c>
      <c r="E2848" s="4">
        <v>45061</v>
      </c>
      <c r="F2848" s="8">
        <v>0.53333333333333333</v>
      </c>
      <c r="G2848" s="4">
        <v>45063</v>
      </c>
      <c r="H2848" s="1" t="s">
        <v>150</v>
      </c>
      <c r="I2848" s="1" t="s">
        <v>145</v>
      </c>
      <c r="J2848" s="5">
        <v>3</v>
      </c>
      <c r="K2848" s="5" t="str">
        <f>VLOOKUP(J2848,'Svátky 2023'!A$18:B$20,2,0)</f>
        <v>jiné</v>
      </c>
      <c r="L2848" s="1" t="s">
        <v>30</v>
      </c>
      <c r="M2848" s="1" t="s">
        <v>31</v>
      </c>
      <c r="N2848" s="1" t="s">
        <v>23</v>
      </c>
      <c r="O2848">
        <f t="shared" si="132"/>
        <v>1</v>
      </c>
      <c r="P2848" t="str">
        <f t="shared" si="133"/>
        <v>NE</v>
      </c>
      <c r="Q2848" s="4" t="str">
        <f>IFERROR(VLOOKUP(E2848,'Svátky 2023'!B$2:B$14,1,0),"")</f>
        <v/>
      </c>
      <c r="R2848" t="str">
        <f t="shared" si="134"/>
        <v/>
      </c>
    </row>
    <row r="2849" spans="1:18" x14ac:dyDescent="0.25">
      <c r="A2849" s="1" t="s">
        <v>8575</v>
      </c>
      <c r="B2849" s="1" t="s">
        <v>8576</v>
      </c>
      <c r="C2849" s="1" t="s">
        <v>8577</v>
      </c>
      <c r="D2849" s="1" t="s">
        <v>35</v>
      </c>
      <c r="E2849" s="4">
        <v>45061</v>
      </c>
      <c r="F2849" s="8">
        <v>0.55347222222222225</v>
      </c>
      <c r="G2849" s="4">
        <v>45063</v>
      </c>
      <c r="H2849" s="1" t="s">
        <v>1208</v>
      </c>
      <c r="I2849" s="1" t="s">
        <v>44</v>
      </c>
      <c r="J2849" s="5">
        <v>3</v>
      </c>
      <c r="K2849" s="5" t="str">
        <f>VLOOKUP(J2849,'Svátky 2023'!A$18:B$20,2,0)</f>
        <v>jiné</v>
      </c>
      <c r="L2849" s="1" t="s">
        <v>30</v>
      </c>
      <c r="M2849" s="1" t="s">
        <v>31</v>
      </c>
      <c r="N2849" s="1" t="s">
        <v>23</v>
      </c>
      <c r="O2849">
        <f t="shared" si="132"/>
        <v>1</v>
      </c>
      <c r="P2849" t="str">
        <f t="shared" si="133"/>
        <v>NE</v>
      </c>
      <c r="Q2849" s="4" t="str">
        <f>IFERROR(VLOOKUP(E2849,'Svátky 2023'!B$2:B$14,1,0),"")</f>
        <v/>
      </c>
      <c r="R2849" t="str">
        <f t="shared" si="134"/>
        <v/>
      </c>
    </row>
    <row r="2850" spans="1:18" x14ac:dyDescent="0.25">
      <c r="A2850" s="1" t="s">
        <v>8578</v>
      </c>
      <c r="B2850" s="1" t="s">
        <v>8579</v>
      </c>
      <c r="C2850" s="1" t="s">
        <v>8580</v>
      </c>
      <c r="D2850" s="1" t="s">
        <v>5421</v>
      </c>
      <c r="E2850" s="4">
        <v>45062</v>
      </c>
      <c r="F2850" s="8">
        <v>0.56388888888888888</v>
      </c>
      <c r="G2850" s="4">
        <v>45063</v>
      </c>
      <c r="H2850" s="1" t="s">
        <v>165</v>
      </c>
      <c r="I2850" s="1" t="s">
        <v>120</v>
      </c>
      <c r="J2850" s="5">
        <v>3</v>
      </c>
      <c r="K2850" s="5" t="str">
        <f>VLOOKUP(J2850,'Svátky 2023'!A$18:B$20,2,0)</f>
        <v>jiné</v>
      </c>
      <c r="L2850" s="1" t="s">
        <v>30</v>
      </c>
      <c r="M2850" s="1" t="s">
        <v>31</v>
      </c>
      <c r="N2850" s="1" t="s">
        <v>23</v>
      </c>
      <c r="O2850">
        <f t="shared" si="132"/>
        <v>2</v>
      </c>
      <c r="P2850" t="str">
        <f t="shared" si="133"/>
        <v>NE</v>
      </c>
      <c r="Q2850" s="4" t="str">
        <f>IFERROR(VLOOKUP(E2850,'Svátky 2023'!B$2:B$14,1,0),"")</f>
        <v/>
      </c>
      <c r="R2850" t="str">
        <f t="shared" si="134"/>
        <v/>
      </c>
    </row>
    <row r="2851" spans="1:18" x14ac:dyDescent="0.25">
      <c r="A2851" s="1" t="s">
        <v>8581</v>
      </c>
      <c r="B2851" s="1" t="s">
        <v>8582</v>
      </c>
      <c r="C2851" s="1" t="s">
        <v>8583</v>
      </c>
      <c r="D2851" s="1" t="s">
        <v>35</v>
      </c>
      <c r="E2851" s="4">
        <v>45062</v>
      </c>
      <c r="F2851" s="8">
        <v>0.6645833333333333</v>
      </c>
      <c r="G2851" s="4">
        <v>45063</v>
      </c>
      <c r="H2851" s="1" t="s">
        <v>506</v>
      </c>
      <c r="I2851" s="1" t="s">
        <v>51</v>
      </c>
      <c r="J2851" s="5">
        <v>3</v>
      </c>
      <c r="K2851" s="5" t="str">
        <f>VLOOKUP(J2851,'Svátky 2023'!A$18:B$20,2,0)</f>
        <v>jiné</v>
      </c>
      <c r="L2851" s="1" t="s">
        <v>21</v>
      </c>
      <c r="M2851" s="1" t="s">
        <v>22</v>
      </c>
      <c r="N2851" s="1" t="s">
        <v>23</v>
      </c>
      <c r="O2851">
        <f t="shared" si="132"/>
        <v>2</v>
      </c>
      <c r="P2851" t="str">
        <f t="shared" si="133"/>
        <v>ANO</v>
      </c>
      <c r="Q2851" s="4" t="str">
        <f>IFERROR(VLOOKUP(E2851,'Svátky 2023'!B$2:B$14,1,0),"")</f>
        <v/>
      </c>
      <c r="R2851" t="str">
        <f t="shared" si="134"/>
        <v>ANO</v>
      </c>
    </row>
    <row r="2852" spans="1:18" x14ac:dyDescent="0.25">
      <c r="A2852" s="1" t="s">
        <v>8584</v>
      </c>
      <c r="B2852" s="1" t="s">
        <v>8585</v>
      </c>
      <c r="C2852" s="1" t="s">
        <v>8586</v>
      </c>
      <c r="D2852" s="1" t="s">
        <v>35</v>
      </c>
      <c r="E2852" s="4">
        <v>45062</v>
      </c>
      <c r="F2852" s="8">
        <v>0.67083333333333339</v>
      </c>
      <c r="G2852" s="4">
        <v>45063</v>
      </c>
      <c r="H2852" s="1" t="s">
        <v>96</v>
      </c>
      <c r="I2852" s="1" t="s">
        <v>120</v>
      </c>
      <c r="J2852" s="5">
        <v>3</v>
      </c>
      <c r="K2852" s="5" t="str">
        <f>VLOOKUP(J2852,'Svátky 2023'!A$18:B$20,2,0)</f>
        <v>jiné</v>
      </c>
      <c r="L2852" s="1" t="s">
        <v>30</v>
      </c>
      <c r="M2852" s="1" t="s">
        <v>31</v>
      </c>
      <c r="N2852" s="1" t="s">
        <v>23</v>
      </c>
      <c r="O2852">
        <f t="shared" si="132"/>
        <v>2</v>
      </c>
      <c r="P2852" t="str">
        <f t="shared" si="133"/>
        <v>ANO</v>
      </c>
      <c r="Q2852" s="4" t="str">
        <f>IFERROR(VLOOKUP(E2852,'Svátky 2023'!B$2:B$14,1,0),"")</f>
        <v/>
      </c>
      <c r="R2852" t="str">
        <f t="shared" si="134"/>
        <v>ANO</v>
      </c>
    </row>
    <row r="2853" spans="1:18" x14ac:dyDescent="0.25">
      <c r="A2853" s="1" t="s">
        <v>8587</v>
      </c>
      <c r="B2853" s="1" t="s">
        <v>8588</v>
      </c>
      <c r="C2853" s="1" t="s">
        <v>8589</v>
      </c>
      <c r="D2853" s="1" t="s">
        <v>35</v>
      </c>
      <c r="E2853" s="4">
        <v>45062</v>
      </c>
      <c r="F2853" s="8">
        <v>0.75069444444444444</v>
      </c>
      <c r="G2853" s="4">
        <v>45063</v>
      </c>
      <c r="H2853" s="1" t="s">
        <v>321</v>
      </c>
      <c r="I2853" s="1" t="s">
        <v>145</v>
      </c>
      <c r="J2853" s="5">
        <v>3</v>
      </c>
      <c r="K2853" s="5" t="str">
        <f>VLOOKUP(J2853,'Svátky 2023'!A$18:B$20,2,0)</f>
        <v>jiné</v>
      </c>
      <c r="L2853" s="1" t="s">
        <v>30</v>
      </c>
      <c r="M2853" s="1" t="s">
        <v>31</v>
      </c>
      <c r="N2853" s="1" t="s">
        <v>23</v>
      </c>
      <c r="O2853">
        <f t="shared" si="132"/>
        <v>2</v>
      </c>
      <c r="P2853" t="str">
        <f t="shared" si="133"/>
        <v>ANO</v>
      </c>
      <c r="Q2853" s="4" t="str">
        <f>IFERROR(VLOOKUP(E2853,'Svátky 2023'!B$2:B$14,1,0),"")</f>
        <v/>
      </c>
      <c r="R2853" t="str">
        <f t="shared" si="134"/>
        <v>ANO</v>
      </c>
    </row>
    <row r="2854" spans="1:18" x14ac:dyDescent="0.25">
      <c r="A2854" s="1" t="s">
        <v>8590</v>
      </c>
      <c r="B2854" s="1" t="s">
        <v>8591</v>
      </c>
      <c r="C2854" s="1" t="s">
        <v>8592</v>
      </c>
      <c r="D2854" s="1" t="s">
        <v>100</v>
      </c>
      <c r="E2854" s="4">
        <v>45062</v>
      </c>
      <c r="F2854" s="8">
        <v>0.78888888888888886</v>
      </c>
      <c r="G2854" s="4">
        <v>45063</v>
      </c>
      <c r="H2854" s="1" t="s">
        <v>783</v>
      </c>
      <c r="I2854" s="1" t="s">
        <v>51</v>
      </c>
      <c r="J2854" s="5">
        <v>2</v>
      </c>
      <c r="K2854" s="5" t="str">
        <f>VLOOKUP(J2854,'Svátky 2023'!A$18:B$20,2,0)</f>
        <v>plánované</v>
      </c>
      <c r="L2854" s="1" t="s">
        <v>21</v>
      </c>
      <c r="M2854" s="1" t="s">
        <v>22</v>
      </c>
      <c r="N2854" s="1" t="s">
        <v>23</v>
      </c>
      <c r="O2854">
        <f t="shared" si="132"/>
        <v>2</v>
      </c>
      <c r="P2854" t="str">
        <f t="shared" si="133"/>
        <v>ANO</v>
      </c>
      <c r="Q2854" s="4" t="str">
        <f>IFERROR(VLOOKUP(E2854,'Svátky 2023'!B$2:B$14,1,0),"")</f>
        <v/>
      </c>
      <c r="R2854" t="str">
        <f t="shared" si="134"/>
        <v>ANO</v>
      </c>
    </row>
    <row r="2855" spans="1:18" x14ac:dyDescent="0.25">
      <c r="A2855" s="1" t="s">
        <v>8593</v>
      </c>
      <c r="B2855" s="1" t="s">
        <v>8594</v>
      </c>
      <c r="C2855" s="1" t="s">
        <v>8595</v>
      </c>
      <c r="D2855" s="1" t="s">
        <v>35</v>
      </c>
      <c r="E2855" s="4">
        <v>45062</v>
      </c>
      <c r="F2855" s="8">
        <v>0.82638888888888884</v>
      </c>
      <c r="G2855" s="4">
        <v>45063</v>
      </c>
      <c r="H2855" s="1" t="s">
        <v>1845</v>
      </c>
      <c r="I2855" s="1" t="s">
        <v>19</v>
      </c>
      <c r="J2855" s="5">
        <v>3</v>
      </c>
      <c r="K2855" s="5" t="str">
        <f>VLOOKUP(J2855,'Svátky 2023'!A$18:B$20,2,0)</f>
        <v>jiné</v>
      </c>
      <c r="L2855" s="1" t="s">
        <v>21</v>
      </c>
      <c r="M2855" s="1" t="s">
        <v>22</v>
      </c>
      <c r="N2855" s="1" t="s">
        <v>23</v>
      </c>
      <c r="O2855">
        <f t="shared" si="132"/>
        <v>2</v>
      </c>
      <c r="P2855" t="str">
        <f t="shared" si="133"/>
        <v>ANO</v>
      </c>
      <c r="Q2855" s="4" t="str">
        <f>IFERROR(VLOOKUP(E2855,'Svátky 2023'!B$2:B$14,1,0),"")</f>
        <v/>
      </c>
      <c r="R2855" t="str">
        <f t="shared" si="134"/>
        <v>ANO</v>
      </c>
    </row>
    <row r="2856" spans="1:18" x14ac:dyDescent="0.25">
      <c r="A2856" s="1" t="s">
        <v>8596</v>
      </c>
      <c r="B2856" s="1" t="s">
        <v>8597</v>
      </c>
      <c r="C2856" s="1" t="s">
        <v>8598</v>
      </c>
      <c r="D2856" s="1" t="s">
        <v>257</v>
      </c>
      <c r="E2856" s="4">
        <v>45027</v>
      </c>
      <c r="F2856" s="8">
        <v>0.74444444444444446</v>
      </c>
      <c r="G2856" s="4">
        <v>45064</v>
      </c>
      <c r="H2856" s="1" t="s">
        <v>570</v>
      </c>
      <c r="I2856" s="1" t="s">
        <v>19</v>
      </c>
      <c r="J2856" s="5">
        <v>3</v>
      </c>
      <c r="K2856" s="5" t="str">
        <f>VLOOKUP(J2856,'Svátky 2023'!A$18:B$20,2,0)</f>
        <v>jiné</v>
      </c>
      <c r="L2856" s="1" t="s">
        <v>21</v>
      </c>
      <c r="M2856" s="1" t="s">
        <v>20</v>
      </c>
      <c r="N2856" s="1" t="s">
        <v>23</v>
      </c>
      <c r="O2856">
        <f t="shared" si="132"/>
        <v>2</v>
      </c>
      <c r="P2856" t="str">
        <f t="shared" si="133"/>
        <v>ANO</v>
      </c>
      <c r="Q2856" s="4" t="str">
        <f>IFERROR(VLOOKUP(E2856,'Svátky 2023'!B$2:B$14,1,0),"")</f>
        <v/>
      </c>
      <c r="R2856" t="str">
        <f t="shared" si="134"/>
        <v>ANO</v>
      </c>
    </row>
    <row r="2857" spans="1:18" x14ac:dyDescent="0.25">
      <c r="A2857" s="1" t="s">
        <v>8599</v>
      </c>
      <c r="B2857" s="1" t="s">
        <v>8600</v>
      </c>
      <c r="C2857" s="1" t="s">
        <v>8601</v>
      </c>
      <c r="D2857" s="1" t="s">
        <v>35</v>
      </c>
      <c r="E2857" s="4">
        <v>45049</v>
      </c>
      <c r="F2857" s="8">
        <v>0.45763888888888887</v>
      </c>
      <c r="G2857" s="4">
        <v>45064</v>
      </c>
      <c r="H2857" s="1" t="s">
        <v>2328</v>
      </c>
      <c r="I2857" s="1" t="s">
        <v>151</v>
      </c>
      <c r="J2857" s="5">
        <v>2</v>
      </c>
      <c r="K2857" s="5" t="str">
        <f>VLOOKUP(J2857,'Svátky 2023'!A$18:B$20,2,0)</f>
        <v>plánované</v>
      </c>
      <c r="L2857" s="1" t="s">
        <v>21</v>
      </c>
      <c r="M2857" s="1" t="s">
        <v>22</v>
      </c>
      <c r="N2857" s="1" t="s">
        <v>23</v>
      </c>
      <c r="O2857">
        <f t="shared" si="132"/>
        <v>3</v>
      </c>
      <c r="P2857" t="str">
        <f t="shared" si="133"/>
        <v>NE</v>
      </c>
      <c r="Q2857" s="4" t="str">
        <f>IFERROR(VLOOKUP(E2857,'Svátky 2023'!B$2:B$14,1,0),"")</f>
        <v/>
      </c>
      <c r="R2857" t="str">
        <f t="shared" si="134"/>
        <v/>
      </c>
    </row>
    <row r="2858" spans="1:18" x14ac:dyDescent="0.25">
      <c r="A2858" s="1" t="s">
        <v>8602</v>
      </c>
      <c r="B2858" s="1" t="s">
        <v>8603</v>
      </c>
      <c r="C2858" s="1" t="s">
        <v>8604</v>
      </c>
      <c r="D2858" s="1" t="s">
        <v>35</v>
      </c>
      <c r="E2858" s="4">
        <v>45049</v>
      </c>
      <c r="F2858" s="8">
        <v>0.55833333333333335</v>
      </c>
      <c r="G2858" s="4">
        <v>45064</v>
      </c>
      <c r="H2858" s="1" t="s">
        <v>1208</v>
      </c>
      <c r="I2858" s="1" t="s">
        <v>145</v>
      </c>
      <c r="J2858" s="5">
        <v>3</v>
      </c>
      <c r="K2858" s="5" t="str">
        <f>VLOOKUP(J2858,'Svátky 2023'!A$18:B$20,2,0)</f>
        <v>jiné</v>
      </c>
      <c r="L2858" s="1" t="s">
        <v>30</v>
      </c>
      <c r="M2858" s="1" t="s">
        <v>31</v>
      </c>
      <c r="N2858" s="1" t="s">
        <v>23</v>
      </c>
      <c r="O2858">
        <f t="shared" si="132"/>
        <v>3</v>
      </c>
      <c r="P2858" t="str">
        <f t="shared" si="133"/>
        <v>NE</v>
      </c>
      <c r="Q2858" s="4" t="str">
        <f>IFERROR(VLOOKUP(E2858,'Svátky 2023'!B$2:B$14,1,0),"")</f>
        <v/>
      </c>
      <c r="R2858" t="str">
        <f t="shared" si="134"/>
        <v/>
      </c>
    </row>
    <row r="2859" spans="1:18" x14ac:dyDescent="0.25">
      <c r="A2859" s="1" t="s">
        <v>8605</v>
      </c>
      <c r="B2859" s="1" t="s">
        <v>8606</v>
      </c>
      <c r="C2859" s="1" t="s">
        <v>8607</v>
      </c>
      <c r="D2859" s="1" t="s">
        <v>48</v>
      </c>
      <c r="E2859" s="4">
        <v>45054</v>
      </c>
      <c r="F2859" s="8">
        <v>0.58888888888888891</v>
      </c>
      <c r="G2859" s="4">
        <v>45064</v>
      </c>
      <c r="H2859" s="1" t="s">
        <v>2988</v>
      </c>
      <c r="I2859" s="1" t="s">
        <v>19</v>
      </c>
      <c r="J2859" s="5">
        <v>1</v>
      </c>
      <c r="K2859" s="5" t="str">
        <f>VLOOKUP(J2859,'Svátky 2023'!A$18:B$20,2,0)</f>
        <v>neodkladné</v>
      </c>
      <c r="L2859" s="1" t="s">
        <v>22</v>
      </c>
      <c r="M2859" s="1" t="s">
        <v>22</v>
      </c>
      <c r="N2859" s="1" t="s">
        <v>23</v>
      </c>
      <c r="O2859">
        <f t="shared" si="132"/>
        <v>1</v>
      </c>
      <c r="P2859" t="str">
        <f t="shared" si="133"/>
        <v>NE</v>
      </c>
      <c r="Q2859" s="4" t="str">
        <f>IFERROR(VLOOKUP(E2859,'Svátky 2023'!B$2:B$14,1,0),"")</f>
        <v/>
      </c>
      <c r="R2859" t="str">
        <f t="shared" si="134"/>
        <v/>
      </c>
    </row>
    <row r="2860" spans="1:18" x14ac:dyDescent="0.25">
      <c r="A2860" s="1" t="s">
        <v>8608</v>
      </c>
      <c r="B2860" s="1" t="s">
        <v>8609</v>
      </c>
      <c r="C2860" s="1" t="s">
        <v>8610</v>
      </c>
      <c r="D2860" s="1" t="s">
        <v>64</v>
      </c>
      <c r="E2860" s="4">
        <v>45054</v>
      </c>
      <c r="F2860" s="8">
        <v>0.63958333333333328</v>
      </c>
      <c r="G2860" s="4">
        <v>45064</v>
      </c>
      <c r="H2860" s="1" t="s">
        <v>1838</v>
      </c>
      <c r="I2860" s="1" t="s">
        <v>29</v>
      </c>
      <c r="J2860" s="5">
        <v>3</v>
      </c>
      <c r="K2860" s="5" t="str">
        <f>VLOOKUP(J2860,'Svátky 2023'!A$18:B$20,2,0)</f>
        <v>jiné</v>
      </c>
      <c r="L2860" s="1" t="s">
        <v>30</v>
      </c>
      <c r="M2860" s="1" t="s">
        <v>31</v>
      </c>
      <c r="N2860" s="1" t="s">
        <v>23</v>
      </c>
      <c r="O2860">
        <f t="shared" si="132"/>
        <v>1</v>
      </c>
      <c r="P2860" t="str">
        <f t="shared" si="133"/>
        <v>ANO</v>
      </c>
      <c r="Q2860" s="4" t="str">
        <f>IFERROR(VLOOKUP(E2860,'Svátky 2023'!B$2:B$14,1,0),"")</f>
        <v/>
      </c>
      <c r="R2860" t="str">
        <f t="shared" si="134"/>
        <v>ANO</v>
      </c>
    </row>
    <row r="2861" spans="1:18" x14ac:dyDescent="0.25">
      <c r="A2861" s="1" t="s">
        <v>8611</v>
      </c>
      <c r="B2861" s="1" t="s">
        <v>8612</v>
      </c>
      <c r="C2861" s="1" t="s">
        <v>8613</v>
      </c>
      <c r="D2861" s="1" t="s">
        <v>35</v>
      </c>
      <c r="E2861" s="4">
        <v>45061</v>
      </c>
      <c r="F2861" s="8">
        <v>0.38472222222222219</v>
      </c>
      <c r="G2861" s="4">
        <v>45064</v>
      </c>
      <c r="H2861" s="1" t="s">
        <v>348</v>
      </c>
      <c r="I2861" s="1" t="s">
        <v>151</v>
      </c>
      <c r="J2861" s="5">
        <v>2</v>
      </c>
      <c r="K2861" s="5" t="str">
        <f>VLOOKUP(J2861,'Svátky 2023'!A$18:B$20,2,0)</f>
        <v>plánované</v>
      </c>
      <c r="L2861" s="1" t="s">
        <v>21</v>
      </c>
      <c r="M2861" s="1" t="s">
        <v>22</v>
      </c>
      <c r="N2861" s="1" t="s">
        <v>23</v>
      </c>
      <c r="O2861">
        <f t="shared" si="132"/>
        <v>1</v>
      </c>
      <c r="P2861" t="str">
        <f t="shared" si="133"/>
        <v>NE</v>
      </c>
      <c r="Q2861" s="4" t="str">
        <f>IFERROR(VLOOKUP(E2861,'Svátky 2023'!B$2:B$14,1,0),"")</f>
        <v/>
      </c>
      <c r="R2861" t="str">
        <f t="shared" si="134"/>
        <v/>
      </c>
    </row>
    <row r="2862" spans="1:18" x14ac:dyDescent="0.25">
      <c r="A2862" s="1" t="s">
        <v>8614</v>
      </c>
      <c r="B2862" s="1" t="s">
        <v>8615</v>
      </c>
      <c r="C2862" s="1" t="s">
        <v>8616</v>
      </c>
      <c r="D2862" s="1" t="s">
        <v>100</v>
      </c>
      <c r="E2862" s="4">
        <v>45061</v>
      </c>
      <c r="F2862" s="8">
        <v>0.39305555555555555</v>
      </c>
      <c r="G2862" s="4">
        <v>45064</v>
      </c>
      <c r="H2862" s="1" t="s">
        <v>296</v>
      </c>
      <c r="I2862" s="1" t="s">
        <v>19</v>
      </c>
      <c r="J2862" s="5">
        <v>1</v>
      </c>
      <c r="K2862" s="5" t="str">
        <f>VLOOKUP(J2862,'Svátky 2023'!A$18:B$20,2,0)</f>
        <v>neodkladné</v>
      </c>
      <c r="L2862" s="1" t="s">
        <v>21</v>
      </c>
      <c r="M2862" s="1" t="s">
        <v>22</v>
      </c>
      <c r="N2862" s="1" t="s">
        <v>23</v>
      </c>
      <c r="O2862">
        <f t="shared" si="132"/>
        <v>1</v>
      </c>
      <c r="P2862" t="str">
        <f t="shared" si="133"/>
        <v>NE</v>
      </c>
      <c r="Q2862" s="4" t="str">
        <f>IFERROR(VLOOKUP(E2862,'Svátky 2023'!B$2:B$14,1,0),"")</f>
        <v/>
      </c>
      <c r="R2862" t="str">
        <f t="shared" si="134"/>
        <v/>
      </c>
    </row>
    <row r="2863" spans="1:18" x14ac:dyDescent="0.25">
      <c r="A2863" s="1" t="s">
        <v>8617</v>
      </c>
      <c r="B2863" s="1" t="s">
        <v>2464</v>
      </c>
      <c r="C2863" s="1" t="s">
        <v>2465</v>
      </c>
      <c r="D2863" s="1" t="s">
        <v>35</v>
      </c>
      <c r="E2863" s="4">
        <v>45061</v>
      </c>
      <c r="F2863" s="8">
        <v>0.43194444444444446</v>
      </c>
      <c r="G2863" s="4">
        <v>45064</v>
      </c>
      <c r="H2863" s="1" t="s">
        <v>1219</v>
      </c>
      <c r="I2863" s="1" t="s">
        <v>151</v>
      </c>
      <c r="J2863" s="5">
        <v>2</v>
      </c>
      <c r="K2863" s="5" t="str">
        <f>VLOOKUP(J2863,'Svátky 2023'!A$18:B$20,2,0)</f>
        <v>plánované</v>
      </c>
      <c r="L2863" s="1" t="s">
        <v>21</v>
      </c>
      <c r="M2863" s="1" t="s">
        <v>22</v>
      </c>
      <c r="N2863" s="1" t="s">
        <v>23</v>
      </c>
      <c r="O2863">
        <f t="shared" si="132"/>
        <v>1</v>
      </c>
      <c r="P2863" t="str">
        <f t="shared" si="133"/>
        <v>NE</v>
      </c>
      <c r="Q2863" s="4" t="str">
        <f>IFERROR(VLOOKUP(E2863,'Svátky 2023'!B$2:B$14,1,0),"")</f>
        <v/>
      </c>
      <c r="R2863" t="str">
        <f t="shared" si="134"/>
        <v/>
      </c>
    </row>
    <row r="2864" spans="1:18" x14ac:dyDescent="0.25">
      <c r="A2864" s="1" t="s">
        <v>8618</v>
      </c>
      <c r="B2864" s="1" t="s">
        <v>8619</v>
      </c>
      <c r="C2864" s="1" t="s">
        <v>8620</v>
      </c>
      <c r="D2864" s="1" t="s">
        <v>64</v>
      </c>
      <c r="E2864" s="4">
        <v>45061</v>
      </c>
      <c r="F2864" s="8">
        <v>0.44513888888888892</v>
      </c>
      <c r="G2864" s="4">
        <v>45064</v>
      </c>
      <c r="H2864" s="1" t="s">
        <v>348</v>
      </c>
      <c r="I2864" s="1" t="s">
        <v>151</v>
      </c>
      <c r="J2864" s="5">
        <v>2</v>
      </c>
      <c r="K2864" s="5" t="str">
        <f>VLOOKUP(J2864,'Svátky 2023'!A$18:B$20,2,0)</f>
        <v>plánované</v>
      </c>
      <c r="L2864" s="1" t="s">
        <v>21</v>
      </c>
      <c r="M2864" s="1" t="s">
        <v>22</v>
      </c>
      <c r="N2864" s="1" t="s">
        <v>23</v>
      </c>
      <c r="O2864">
        <f t="shared" si="132"/>
        <v>1</v>
      </c>
      <c r="P2864" t="str">
        <f t="shared" si="133"/>
        <v>NE</v>
      </c>
      <c r="Q2864" s="4" t="str">
        <f>IFERROR(VLOOKUP(E2864,'Svátky 2023'!B$2:B$14,1,0),"")</f>
        <v/>
      </c>
      <c r="R2864" t="str">
        <f t="shared" si="134"/>
        <v/>
      </c>
    </row>
    <row r="2865" spans="1:18" x14ac:dyDescent="0.25">
      <c r="A2865" s="1" t="s">
        <v>8621</v>
      </c>
      <c r="B2865" s="1" t="s">
        <v>8622</v>
      </c>
      <c r="C2865" s="1" t="s">
        <v>8623</v>
      </c>
      <c r="D2865" s="1" t="s">
        <v>257</v>
      </c>
      <c r="E2865" s="4">
        <v>45061</v>
      </c>
      <c r="F2865" s="8">
        <v>0.49583333333333335</v>
      </c>
      <c r="G2865" s="4">
        <v>45064</v>
      </c>
      <c r="H2865" s="1" t="s">
        <v>205</v>
      </c>
      <c r="I2865" s="1" t="s">
        <v>1300</v>
      </c>
      <c r="J2865" s="5">
        <v>1</v>
      </c>
      <c r="K2865" s="5" t="str">
        <f>VLOOKUP(J2865,'Svátky 2023'!A$18:B$20,2,0)</f>
        <v>neodkladné</v>
      </c>
      <c r="L2865" s="1" t="s">
        <v>31</v>
      </c>
      <c r="M2865" s="1" t="s">
        <v>22</v>
      </c>
      <c r="N2865" s="1" t="s">
        <v>23</v>
      </c>
      <c r="O2865">
        <f t="shared" si="132"/>
        <v>1</v>
      </c>
      <c r="P2865" t="str">
        <f t="shared" si="133"/>
        <v>NE</v>
      </c>
      <c r="Q2865" s="4" t="str">
        <f>IFERROR(VLOOKUP(E2865,'Svátky 2023'!B$2:B$14,1,0),"")</f>
        <v/>
      </c>
      <c r="R2865" t="str">
        <f t="shared" si="134"/>
        <v/>
      </c>
    </row>
    <row r="2866" spans="1:18" x14ac:dyDescent="0.25">
      <c r="A2866" s="1" t="s">
        <v>8624</v>
      </c>
      <c r="B2866" s="1" t="s">
        <v>8625</v>
      </c>
      <c r="C2866" s="1" t="s">
        <v>8626</v>
      </c>
      <c r="D2866" s="1" t="s">
        <v>35</v>
      </c>
      <c r="E2866" s="4">
        <v>45061</v>
      </c>
      <c r="F2866" s="8">
        <v>0.52152777777777781</v>
      </c>
      <c r="G2866" s="4">
        <v>45064</v>
      </c>
      <c r="H2866" s="1" t="s">
        <v>1274</v>
      </c>
      <c r="I2866" s="1" t="s">
        <v>145</v>
      </c>
      <c r="J2866" s="5">
        <v>3</v>
      </c>
      <c r="K2866" s="5" t="str">
        <f>VLOOKUP(J2866,'Svátky 2023'!A$18:B$20,2,0)</f>
        <v>jiné</v>
      </c>
      <c r="L2866" s="1" t="s">
        <v>30</v>
      </c>
      <c r="M2866" s="1" t="s">
        <v>31</v>
      </c>
      <c r="N2866" s="1" t="s">
        <v>23</v>
      </c>
      <c r="O2866">
        <f t="shared" si="132"/>
        <v>1</v>
      </c>
      <c r="P2866" t="str">
        <f t="shared" si="133"/>
        <v>NE</v>
      </c>
      <c r="Q2866" s="4" t="str">
        <f>IFERROR(VLOOKUP(E2866,'Svátky 2023'!B$2:B$14,1,0),"")</f>
        <v/>
      </c>
      <c r="R2866" t="str">
        <f t="shared" si="134"/>
        <v/>
      </c>
    </row>
    <row r="2867" spans="1:18" x14ac:dyDescent="0.25">
      <c r="A2867" s="1" t="s">
        <v>8627</v>
      </c>
      <c r="B2867" s="1" t="s">
        <v>8628</v>
      </c>
      <c r="C2867" s="1" t="s">
        <v>8629</v>
      </c>
      <c r="D2867" s="1" t="s">
        <v>35</v>
      </c>
      <c r="E2867" s="4">
        <v>45061</v>
      </c>
      <c r="F2867" s="8">
        <v>0.6694444444444444</v>
      </c>
      <c r="G2867" s="4">
        <v>45064</v>
      </c>
      <c r="H2867" s="1" t="s">
        <v>3660</v>
      </c>
      <c r="I2867" s="1" t="s">
        <v>38</v>
      </c>
      <c r="J2867" s="5">
        <v>1</v>
      </c>
      <c r="K2867" s="5" t="str">
        <f>VLOOKUP(J2867,'Svátky 2023'!A$18:B$20,2,0)</f>
        <v>neodkladné</v>
      </c>
      <c r="L2867" s="1" t="s">
        <v>20</v>
      </c>
      <c r="M2867" s="1" t="s">
        <v>22</v>
      </c>
      <c r="N2867" s="1" t="s">
        <v>23</v>
      </c>
      <c r="O2867">
        <f t="shared" si="132"/>
        <v>1</v>
      </c>
      <c r="P2867" t="str">
        <f t="shared" si="133"/>
        <v>ANO</v>
      </c>
      <c r="Q2867" s="4" t="str">
        <f>IFERROR(VLOOKUP(E2867,'Svátky 2023'!B$2:B$14,1,0),"")</f>
        <v/>
      </c>
      <c r="R2867" t="str">
        <f t="shared" si="134"/>
        <v>ANO</v>
      </c>
    </row>
    <row r="2868" spans="1:18" x14ac:dyDescent="0.25">
      <c r="A2868" s="1" t="s">
        <v>8630</v>
      </c>
      <c r="B2868" s="1" t="s">
        <v>8631</v>
      </c>
      <c r="C2868" s="1" t="s">
        <v>8632</v>
      </c>
      <c r="D2868" s="1" t="s">
        <v>35</v>
      </c>
      <c r="E2868" s="4">
        <v>45061</v>
      </c>
      <c r="F2868" s="8">
        <v>0.67569444444444438</v>
      </c>
      <c r="G2868" s="4">
        <v>45064</v>
      </c>
      <c r="H2868" s="1" t="s">
        <v>597</v>
      </c>
      <c r="I2868" s="1" t="s">
        <v>44</v>
      </c>
      <c r="J2868" s="5">
        <v>3</v>
      </c>
      <c r="K2868" s="5" t="str">
        <f>VLOOKUP(J2868,'Svátky 2023'!A$18:B$20,2,0)</f>
        <v>jiné</v>
      </c>
      <c r="L2868" s="1" t="s">
        <v>30</v>
      </c>
      <c r="M2868" s="1" t="s">
        <v>31</v>
      </c>
      <c r="N2868" s="1" t="s">
        <v>23</v>
      </c>
      <c r="O2868">
        <f t="shared" si="132"/>
        <v>1</v>
      </c>
      <c r="P2868" t="str">
        <f t="shared" si="133"/>
        <v>ANO</v>
      </c>
      <c r="Q2868" s="4" t="str">
        <f>IFERROR(VLOOKUP(E2868,'Svátky 2023'!B$2:B$14,1,0),"")</f>
        <v/>
      </c>
      <c r="R2868" t="str">
        <f t="shared" si="134"/>
        <v>ANO</v>
      </c>
    </row>
    <row r="2869" spans="1:18" x14ac:dyDescent="0.25">
      <c r="A2869" s="1" t="s">
        <v>8633</v>
      </c>
      <c r="B2869" s="1" t="s">
        <v>8634</v>
      </c>
      <c r="C2869" s="1" t="s">
        <v>8635</v>
      </c>
      <c r="D2869" s="1" t="s">
        <v>35</v>
      </c>
      <c r="E2869" s="4">
        <v>45062</v>
      </c>
      <c r="F2869" s="8">
        <v>0.34027777777777773</v>
      </c>
      <c r="G2869" s="4">
        <v>45064</v>
      </c>
      <c r="H2869" s="1" t="s">
        <v>111</v>
      </c>
      <c r="I2869" s="1" t="s">
        <v>51</v>
      </c>
      <c r="J2869" s="5">
        <v>2</v>
      </c>
      <c r="K2869" s="5" t="str">
        <f>VLOOKUP(J2869,'Svátky 2023'!A$18:B$20,2,0)</f>
        <v>plánované</v>
      </c>
      <c r="L2869" s="1" t="s">
        <v>21</v>
      </c>
      <c r="M2869" s="1" t="s">
        <v>22</v>
      </c>
      <c r="N2869" s="1" t="s">
        <v>23</v>
      </c>
      <c r="O2869">
        <f t="shared" si="132"/>
        <v>2</v>
      </c>
      <c r="P2869" t="str">
        <f t="shared" si="133"/>
        <v>NE</v>
      </c>
      <c r="Q2869" s="4" t="str">
        <f>IFERROR(VLOOKUP(E2869,'Svátky 2023'!B$2:B$14,1,0),"")</f>
        <v/>
      </c>
      <c r="R2869" t="str">
        <f t="shared" si="134"/>
        <v/>
      </c>
    </row>
    <row r="2870" spans="1:18" x14ac:dyDescent="0.25">
      <c r="A2870" s="1" t="s">
        <v>8636</v>
      </c>
      <c r="B2870" s="1" t="s">
        <v>8637</v>
      </c>
      <c r="C2870" s="1" t="s">
        <v>8638</v>
      </c>
      <c r="D2870" s="1" t="s">
        <v>64</v>
      </c>
      <c r="E2870" s="4">
        <v>45062</v>
      </c>
      <c r="F2870" s="8">
        <v>0.35347222222222219</v>
      </c>
      <c r="G2870" s="4">
        <v>45064</v>
      </c>
      <c r="H2870" s="1" t="s">
        <v>8639</v>
      </c>
      <c r="I2870" s="1" t="s">
        <v>19</v>
      </c>
      <c r="J2870" s="5">
        <v>3</v>
      </c>
      <c r="K2870" s="5" t="str">
        <f>VLOOKUP(J2870,'Svátky 2023'!A$18:B$20,2,0)</f>
        <v>jiné</v>
      </c>
      <c r="L2870" s="1" t="s">
        <v>31</v>
      </c>
      <c r="M2870" s="1" t="s">
        <v>22</v>
      </c>
      <c r="N2870" s="1" t="s">
        <v>23</v>
      </c>
      <c r="O2870">
        <f t="shared" si="132"/>
        <v>2</v>
      </c>
      <c r="P2870" t="str">
        <f t="shared" si="133"/>
        <v>NE</v>
      </c>
      <c r="Q2870" s="4" t="str">
        <f>IFERROR(VLOOKUP(E2870,'Svátky 2023'!B$2:B$14,1,0),"")</f>
        <v/>
      </c>
      <c r="R2870" t="str">
        <f t="shared" si="134"/>
        <v/>
      </c>
    </row>
    <row r="2871" spans="1:18" x14ac:dyDescent="0.25">
      <c r="A2871" s="1" t="s">
        <v>8640</v>
      </c>
      <c r="B2871" s="1" t="s">
        <v>8641</v>
      </c>
      <c r="C2871" s="1" t="s">
        <v>8642</v>
      </c>
      <c r="D2871" s="1" t="s">
        <v>48</v>
      </c>
      <c r="E2871" s="4">
        <v>45062</v>
      </c>
      <c r="F2871" s="8">
        <v>0.37777777777777777</v>
      </c>
      <c r="G2871" s="4">
        <v>45064</v>
      </c>
      <c r="H2871" s="1" t="s">
        <v>1085</v>
      </c>
      <c r="I2871" s="1" t="s">
        <v>19</v>
      </c>
      <c r="J2871" s="5">
        <v>2</v>
      </c>
      <c r="K2871" s="5" t="str">
        <f>VLOOKUP(J2871,'Svátky 2023'!A$18:B$20,2,0)</f>
        <v>plánované</v>
      </c>
      <c r="L2871" s="1" t="s">
        <v>21</v>
      </c>
      <c r="M2871" s="1" t="s">
        <v>22</v>
      </c>
      <c r="N2871" s="1" t="s">
        <v>23</v>
      </c>
      <c r="O2871">
        <f t="shared" si="132"/>
        <v>2</v>
      </c>
      <c r="P2871" t="str">
        <f t="shared" si="133"/>
        <v>NE</v>
      </c>
      <c r="Q2871" s="4" t="str">
        <f>IFERROR(VLOOKUP(E2871,'Svátky 2023'!B$2:B$14,1,0),"")</f>
        <v/>
      </c>
      <c r="R2871" t="str">
        <f t="shared" si="134"/>
        <v/>
      </c>
    </row>
    <row r="2872" spans="1:18" x14ac:dyDescent="0.25">
      <c r="A2872" s="1" t="s">
        <v>8643</v>
      </c>
      <c r="B2872" s="1" t="s">
        <v>8644</v>
      </c>
      <c r="C2872" s="1" t="s">
        <v>8645</v>
      </c>
      <c r="D2872" s="1" t="s">
        <v>48</v>
      </c>
      <c r="E2872" s="4">
        <v>45062</v>
      </c>
      <c r="F2872" s="8">
        <v>0.46180555555555558</v>
      </c>
      <c r="G2872" s="4">
        <v>45064</v>
      </c>
      <c r="H2872" s="1" t="s">
        <v>485</v>
      </c>
      <c r="I2872" s="1" t="s">
        <v>151</v>
      </c>
      <c r="J2872" s="5">
        <v>2</v>
      </c>
      <c r="K2872" s="5" t="str">
        <f>VLOOKUP(J2872,'Svátky 2023'!A$18:B$20,2,0)</f>
        <v>plánované</v>
      </c>
      <c r="L2872" s="1" t="s">
        <v>21</v>
      </c>
      <c r="M2872" s="1" t="s">
        <v>22</v>
      </c>
      <c r="N2872" s="1" t="s">
        <v>23</v>
      </c>
      <c r="O2872">
        <f t="shared" si="132"/>
        <v>2</v>
      </c>
      <c r="P2872" t="str">
        <f t="shared" si="133"/>
        <v>NE</v>
      </c>
      <c r="Q2872" s="4" t="str">
        <f>IFERROR(VLOOKUP(E2872,'Svátky 2023'!B$2:B$14,1,0),"")</f>
        <v/>
      </c>
      <c r="R2872" t="str">
        <f t="shared" si="134"/>
        <v/>
      </c>
    </row>
    <row r="2873" spans="1:18" x14ac:dyDescent="0.25">
      <c r="A2873" s="1" t="s">
        <v>8646</v>
      </c>
      <c r="B2873" s="1" t="s">
        <v>8647</v>
      </c>
      <c r="C2873" s="1" t="s">
        <v>8648</v>
      </c>
      <c r="D2873" s="1" t="s">
        <v>48</v>
      </c>
      <c r="E2873" s="4">
        <v>45062</v>
      </c>
      <c r="F2873" s="8">
        <v>0.51388888888888895</v>
      </c>
      <c r="G2873" s="4">
        <v>45064</v>
      </c>
      <c r="H2873" s="1" t="s">
        <v>2608</v>
      </c>
      <c r="I2873" s="1" t="s">
        <v>145</v>
      </c>
      <c r="J2873" s="5">
        <v>3</v>
      </c>
      <c r="K2873" s="5" t="str">
        <f>VLOOKUP(J2873,'Svátky 2023'!A$18:B$20,2,0)</f>
        <v>jiné</v>
      </c>
      <c r="L2873" s="1" t="s">
        <v>30</v>
      </c>
      <c r="M2873" s="1" t="s">
        <v>31</v>
      </c>
      <c r="N2873" s="1" t="s">
        <v>23</v>
      </c>
      <c r="O2873">
        <f t="shared" si="132"/>
        <v>2</v>
      </c>
      <c r="P2873" t="str">
        <f t="shared" si="133"/>
        <v>NE</v>
      </c>
      <c r="Q2873" s="4" t="str">
        <f>IFERROR(VLOOKUP(E2873,'Svátky 2023'!B$2:B$14,1,0),"")</f>
        <v/>
      </c>
      <c r="R2873" t="str">
        <f t="shared" si="134"/>
        <v/>
      </c>
    </row>
    <row r="2874" spans="1:18" x14ac:dyDescent="0.25">
      <c r="A2874" s="1" t="s">
        <v>8649</v>
      </c>
      <c r="B2874" s="1" t="s">
        <v>8650</v>
      </c>
      <c r="C2874" s="1" t="s">
        <v>8651</v>
      </c>
      <c r="D2874" s="1" t="s">
        <v>35</v>
      </c>
      <c r="E2874" s="4">
        <v>45062</v>
      </c>
      <c r="F2874" s="8">
        <v>0.60069444444444442</v>
      </c>
      <c r="G2874" s="4">
        <v>45064</v>
      </c>
      <c r="H2874" s="1" t="s">
        <v>536</v>
      </c>
      <c r="I2874" s="1" t="s">
        <v>51</v>
      </c>
      <c r="J2874" s="5">
        <v>1</v>
      </c>
      <c r="K2874" s="5" t="str">
        <f>VLOOKUP(J2874,'Svátky 2023'!A$18:B$20,2,0)</f>
        <v>neodkladné</v>
      </c>
      <c r="L2874" s="1" t="s">
        <v>22</v>
      </c>
      <c r="M2874" s="1" t="s">
        <v>22</v>
      </c>
      <c r="N2874" s="1" t="s">
        <v>23</v>
      </c>
      <c r="O2874">
        <f t="shared" si="132"/>
        <v>2</v>
      </c>
      <c r="P2874" t="str">
        <f t="shared" si="133"/>
        <v>NE</v>
      </c>
      <c r="Q2874" s="4" t="str">
        <f>IFERROR(VLOOKUP(E2874,'Svátky 2023'!B$2:B$14,1,0),"")</f>
        <v/>
      </c>
      <c r="R2874" t="str">
        <f t="shared" si="134"/>
        <v/>
      </c>
    </row>
    <row r="2875" spans="1:18" x14ac:dyDescent="0.25">
      <c r="A2875" s="1" t="s">
        <v>8652</v>
      </c>
      <c r="B2875" s="1" t="s">
        <v>8653</v>
      </c>
      <c r="C2875" s="1" t="s">
        <v>8654</v>
      </c>
      <c r="D2875" s="1" t="s">
        <v>35</v>
      </c>
      <c r="E2875" s="4">
        <v>45062</v>
      </c>
      <c r="F2875" s="8">
        <v>0.62430555555555556</v>
      </c>
      <c r="G2875" s="4">
        <v>45064</v>
      </c>
      <c r="H2875" s="1" t="s">
        <v>8655</v>
      </c>
      <c r="I2875" s="1" t="s">
        <v>29</v>
      </c>
      <c r="J2875" s="5">
        <v>3</v>
      </c>
      <c r="K2875" s="5" t="str">
        <f>VLOOKUP(J2875,'Svátky 2023'!A$18:B$20,2,0)</f>
        <v>jiné</v>
      </c>
      <c r="L2875" s="1" t="s">
        <v>30</v>
      </c>
      <c r="M2875" s="1" t="s">
        <v>31</v>
      </c>
      <c r="N2875" s="1" t="s">
        <v>23</v>
      </c>
      <c r="O2875">
        <f t="shared" si="132"/>
        <v>2</v>
      </c>
      <c r="P2875" t="str">
        <f t="shared" si="133"/>
        <v>NE</v>
      </c>
      <c r="Q2875" s="4" t="str">
        <f>IFERROR(VLOOKUP(E2875,'Svátky 2023'!B$2:B$14,1,0),"")</f>
        <v/>
      </c>
      <c r="R2875" t="str">
        <f t="shared" si="134"/>
        <v/>
      </c>
    </row>
    <row r="2876" spans="1:18" x14ac:dyDescent="0.25">
      <c r="A2876" s="1" t="s">
        <v>8656</v>
      </c>
      <c r="B2876" s="1" t="s">
        <v>8657</v>
      </c>
      <c r="C2876" s="1" t="s">
        <v>8658</v>
      </c>
      <c r="D2876" s="1" t="s">
        <v>100</v>
      </c>
      <c r="E2876" s="4">
        <v>45062</v>
      </c>
      <c r="F2876" s="8">
        <v>0.71597222222222223</v>
      </c>
      <c r="G2876" s="4">
        <v>45064</v>
      </c>
      <c r="H2876" s="1" t="s">
        <v>861</v>
      </c>
      <c r="I2876" s="1" t="s">
        <v>51</v>
      </c>
      <c r="J2876" s="5">
        <v>2</v>
      </c>
      <c r="K2876" s="5" t="str">
        <f>VLOOKUP(J2876,'Svátky 2023'!A$18:B$20,2,0)</f>
        <v>plánované</v>
      </c>
      <c r="L2876" s="1" t="s">
        <v>21</v>
      </c>
      <c r="M2876" s="1" t="s">
        <v>20</v>
      </c>
      <c r="N2876" s="1" t="s">
        <v>23</v>
      </c>
      <c r="O2876">
        <f t="shared" si="132"/>
        <v>2</v>
      </c>
      <c r="P2876" t="str">
        <f t="shared" si="133"/>
        <v>ANO</v>
      </c>
      <c r="Q2876" s="4" t="str">
        <f>IFERROR(VLOOKUP(E2876,'Svátky 2023'!B$2:B$14,1,0),"")</f>
        <v/>
      </c>
      <c r="R2876" t="str">
        <f t="shared" si="134"/>
        <v>ANO</v>
      </c>
    </row>
    <row r="2877" spans="1:18" x14ac:dyDescent="0.25">
      <c r="A2877" s="1" t="s">
        <v>8659</v>
      </c>
      <c r="B2877" s="1" t="s">
        <v>8660</v>
      </c>
      <c r="C2877" s="1" t="s">
        <v>8661</v>
      </c>
      <c r="D2877" s="1" t="s">
        <v>35</v>
      </c>
      <c r="E2877" s="4">
        <v>45063</v>
      </c>
      <c r="F2877" s="8">
        <v>0.61041666666666672</v>
      </c>
      <c r="G2877" s="4">
        <v>45064</v>
      </c>
      <c r="H2877" s="1" t="s">
        <v>237</v>
      </c>
      <c r="I2877" s="1" t="s">
        <v>120</v>
      </c>
      <c r="J2877" s="5">
        <v>3</v>
      </c>
      <c r="K2877" s="5" t="str">
        <f>VLOOKUP(J2877,'Svátky 2023'!A$18:B$20,2,0)</f>
        <v>jiné</v>
      </c>
      <c r="L2877" s="1" t="s">
        <v>30</v>
      </c>
      <c r="M2877" s="1" t="s">
        <v>31</v>
      </c>
      <c r="N2877" s="1" t="s">
        <v>23</v>
      </c>
      <c r="O2877">
        <f t="shared" si="132"/>
        <v>3</v>
      </c>
      <c r="P2877" t="str">
        <f t="shared" si="133"/>
        <v>NE</v>
      </c>
      <c r="Q2877" s="4" t="str">
        <f>IFERROR(VLOOKUP(E2877,'Svátky 2023'!B$2:B$14,1,0),"")</f>
        <v/>
      </c>
      <c r="R2877" t="str">
        <f t="shared" si="134"/>
        <v/>
      </c>
    </row>
    <row r="2878" spans="1:18" x14ac:dyDescent="0.25">
      <c r="A2878" s="1" t="s">
        <v>8662</v>
      </c>
      <c r="B2878" s="1" t="s">
        <v>8663</v>
      </c>
      <c r="C2878" s="1" t="s">
        <v>8664</v>
      </c>
      <c r="D2878" s="1" t="s">
        <v>64</v>
      </c>
      <c r="E2878" s="4">
        <v>45063</v>
      </c>
      <c r="F2878" s="8">
        <v>0.65972222222222221</v>
      </c>
      <c r="G2878" s="4">
        <v>45064</v>
      </c>
      <c r="H2878" s="1" t="s">
        <v>2582</v>
      </c>
      <c r="I2878" s="1" t="s">
        <v>19</v>
      </c>
      <c r="J2878" s="5">
        <v>1</v>
      </c>
      <c r="K2878" s="5" t="str">
        <f>VLOOKUP(J2878,'Svátky 2023'!A$18:B$20,2,0)</f>
        <v>neodkladné</v>
      </c>
      <c r="L2878" s="1" t="s">
        <v>21</v>
      </c>
      <c r="M2878" s="1" t="s">
        <v>22</v>
      </c>
      <c r="N2878" s="1" t="s">
        <v>23</v>
      </c>
      <c r="O2878">
        <f t="shared" si="132"/>
        <v>3</v>
      </c>
      <c r="P2878" t="str">
        <f t="shared" si="133"/>
        <v>ANO</v>
      </c>
      <c r="Q2878" s="4" t="str">
        <f>IFERROR(VLOOKUP(E2878,'Svátky 2023'!B$2:B$14,1,0),"")</f>
        <v/>
      </c>
      <c r="R2878" t="str">
        <f t="shared" si="134"/>
        <v>ANO</v>
      </c>
    </row>
    <row r="2879" spans="1:18" x14ac:dyDescent="0.25">
      <c r="A2879" s="1" t="s">
        <v>8665</v>
      </c>
      <c r="B2879" s="1" t="s">
        <v>8666</v>
      </c>
      <c r="C2879" s="1" t="s">
        <v>8667</v>
      </c>
      <c r="D2879" s="1" t="s">
        <v>16</v>
      </c>
      <c r="E2879" s="4">
        <v>45063</v>
      </c>
      <c r="F2879" s="8">
        <v>0.85486111111111107</v>
      </c>
      <c r="G2879" s="4">
        <v>45064</v>
      </c>
      <c r="H2879" s="1" t="s">
        <v>1162</v>
      </c>
      <c r="I2879" s="1" t="s">
        <v>120</v>
      </c>
      <c r="J2879" s="5">
        <v>3</v>
      </c>
      <c r="K2879" s="5" t="str">
        <f>VLOOKUP(J2879,'Svátky 2023'!A$18:B$20,2,0)</f>
        <v>jiné</v>
      </c>
      <c r="L2879" s="1" t="s">
        <v>30</v>
      </c>
      <c r="M2879" s="1" t="s">
        <v>31</v>
      </c>
      <c r="N2879" s="1" t="s">
        <v>23</v>
      </c>
      <c r="O2879">
        <f t="shared" si="132"/>
        <v>3</v>
      </c>
      <c r="P2879" t="str">
        <f t="shared" si="133"/>
        <v>ANO</v>
      </c>
      <c r="Q2879" s="4" t="str">
        <f>IFERROR(VLOOKUP(E2879,'Svátky 2023'!B$2:B$14,1,0),"")</f>
        <v/>
      </c>
      <c r="R2879" t="str">
        <f t="shared" si="134"/>
        <v>ANO</v>
      </c>
    </row>
    <row r="2880" spans="1:18" x14ac:dyDescent="0.25">
      <c r="A2880" s="1" t="s">
        <v>8668</v>
      </c>
      <c r="B2880" s="1" t="s">
        <v>8669</v>
      </c>
      <c r="C2880" s="1" t="s">
        <v>8670</v>
      </c>
      <c r="D2880" s="1" t="s">
        <v>16</v>
      </c>
      <c r="E2880" s="4">
        <v>45063</v>
      </c>
      <c r="F2880" s="8">
        <v>0.85555555555555562</v>
      </c>
      <c r="G2880" s="4">
        <v>45064</v>
      </c>
      <c r="H2880" s="1" t="s">
        <v>2608</v>
      </c>
      <c r="I2880" s="1" t="s">
        <v>51</v>
      </c>
      <c r="J2880" s="5">
        <v>1</v>
      </c>
      <c r="K2880" s="5" t="str">
        <f>VLOOKUP(J2880,'Svátky 2023'!A$18:B$20,2,0)</f>
        <v>neodkladné</v>
      </c>
      <c r="L2880" s="1" t="s">
        <v>21</v>
      </c>
      <c r="M2880" s="1" t="s">
        <v>22</v>
      </c>
      <c r="N2880" s="1" t="s">
        <v>23</v>
      </c>
      <c r="O2880">
        <f t="shared" si="132"/>
        <v>3</v>
      </c>
      <c r="P2880" t="str">
        <f t="shared" si="133"/>
        <v>ANO</v>
      </c>
      <c r="Q2880" s="4" t="str">
        <f>IFERROR(VLOOKUP(E2880,'Svátky 2023'!B$2:B$14,1,0),"")</f>
        <v/>
      </c>
      <c r="R2880" t="str">
        <f t="shared" si="134"/>
        <v>ANO</v>
      </c>
    </row>
    <row r="2881" spans="1:18" x14ac:dyDescent="0.25">
      <c r="A2881" s="1" t="s">
        <v>8671</v>
      </c>
      <c r="B2881" s="1" t="s">
        <v>8672</v>
      </c>
      <c r="C2881" s="1" t="s">
        <v>8673</v>
      </c>
      <c r="D2881" s="1" t="s">
        <v>100</v>
      </c>
      <c r="E2881" s="4">
        <v>45064</v>
      </c>
      <c r="F2881" s="8">
        <v>0.76250000000000007</v>
      </c>
      <c r="G2881" s="4">
        <v>45065</v>
      </c>
      <c r="H2881" s="1" t="s">
        <v>2679</v>
      </c>
      <c r="I2881" s="1" t="s">
        <v>19</v>
      </c>
      <c r="J2881" s="5">
        <v>1</v>
      </c>
      <c r="K2881" s="5" t="str">
        <f>VLOOKUP(J2881,'Svátky 2023'!A$18:B$20,2,0)</f>
        <v>neodkladné</v>
      </c>
      <c r="L2881" s="1" t="s">
        <v>21</v>
      </c>
      <c r="M2881" s="1" t="s">
        <v>22</v>
      </c>
      <c r="N2881" s="1" t="s">
        <v>23</v>
      </c>
      <c r="O2881">
        <f t="shared" si="132"/>
        <v>4</v>
      </c>
      <c r="P2881" t="str">
        <f t="shared" si="133"/>
        <v>ANO</v>
      </c>
      <c r="Q2881" s="4" t="str">
        <f>IFERROR(VLOOKUP(E2881,'Svátky 2023'!B$2:B$14,1,0),"")</f>
        <v/>
      </c>
      <c r="R2881" t="str">
        <f t="shared" si="134"/>
        <v>ANO</v>
      </c>
    </row>
    <row r="2882" spans="1:18" x14ac:dyDescent="0.25">
      <c r="A2882" s="1" t="s">
        <v>8675</v>
      </c>
      <c r="B2882" s="1" t="s">
        <v>2778</v>
      </c>
      <c r="C2882" s="1" t="s">
        <v>2779</v>
      </c>
      <c r="D2882" s="1" t="s">
        <v>257</v>
      </c>
      <c r="E2882" s="4">
        <v>45051</v>
      </c>
      <c r="F2882" s="8">
        <v>0.36944444444444446</v>
      </c>
      <c r="G2882" s="4">
        <v>45065</v>
      </c>
      <c r="H2882" s="1" t="s">
        <v>1446</v>
      </c>
      <c r="I2882" s="1" t="s">
        <v>19</v>
      </c>
      <c r="J2882" s="5">
        <v>2</v>
      </c>
      <c r="K2882" s="5" t="str">
        <f>VLOOKUP(J2882,'Svátky 2023'!A$18:B$20,2,0)</f>
        <v>plánované</v>
      </c>
      <c r="L2882" s="1" t="s">
        <v>21</v>
      </c>
      <c r="M2882" s="1" t="s">
        <v>22</v>
      </c>
      <c r="N2882" s="1" t="s">
        <v>23</v>
      </c>
      <c r="O2882">
        <f t="shared" si="132"/>
        <v>5</v>
      </c>
      <c r="P2882" t="str">
        <f t="shared" si="133"/>
        <v>NE</v>
      </c>
      <c r="Q2882" s="4" t="str">
        <f>IFERROR(VLOOKUP(E2882,'Svátky 2023'!B$2:B$14,1,0),"")</f>
        <v/>
      </c>
      <c r="R2882" t="str">
        <f t="shared" si="134"/>
        <v/>
      </c>
    </row>
    <row r="2883" spans="1:18" x14ac:dyDescent="0.25">
      <c r="A2883" s="1" t="s">
        <v>8676</v>
      </c>
      <c r="B2883" s="1" t="s">
        <v>8677</v>
      </c>
      <c r="C2883" s="1" t="s">
        <v>8678</v>
      </c>
      <c r="D2883" s="1" t="s">
        <v>16</v>
      </c>
      <c r="E2883" s="4">
        <v>45057</v>
      </c>
      <c r="F2883" s="8">
        <v>3.1944444444444449E-2</v>
      </c>
      <c r="G2883" s="4">
        <v>45065</v>
      </c>
      <c r="H2883" s="1" t="s">
        <v>587</v>
      </c>
      <c r="I2883" s="1" t="s">
        <v>258</v>
      </c>
      <c r="J2883" s="5">
        <v>3</v>
      </c>
      <c r="K2883" s="5" t="str">
        <f>VLOOKUP(J2883,'Svátky 2023'!A$18:B$20,2,0)</f>
        <v>jiné</v>
      </c>
      <c r="L2883" s="1" t="s">
        <v>31</v>
      </c>
      <c r="M2883" s="1" t="s">
        <v>22</v>
      </c>
      <c r="N2883" s="1" t="s">
        <v>23</v>
      </c>
      <c r="O2883">
        <f t="shared" ref="O2883:O2946" si="135">WEEKDAY(E2883,2)</f>
        <v>4</v>
      </c>
      <c r="P2883" t="str">
        <f t="shared" ref="P2883:P2946" si="136">IF(F2883&gt;V$1,"ANO",IF(F2883&lt;X$1,"ANO","NE"))</f>
        <v>ANO</v>
      </c>
      <c r="Q2883" s="4" t="str">
        <f>IFERROR(VLOOKUP(E2883,'Svátky 2023'!B$2:B$14,1,0),"")</f>
        <v/>
      </c>
      <c r="R2883" t="str">
        <f t="shared" ref="R2883:R2946" si="137">IF(OR(O2883&gt;5,P2883="ANO",Q2883&lt;&gt;""),"ANO","")</f>
        <v>ANO</v>
      </c>
    </row>
    <row r="2884" spans="1:18" x14ac:dyDescent="0.25">
      <c r="A2884" s="1" t="s">
        <v>8679</v>
      </c>
      <c r="B2884" s="1" t="s">
        <v>8680</v>
      </c>
      <c r="C2884" s="1" t="s">
        <v>8681</v>
      </c>
      <c r="D2884" s="1" t="s">
        <v>35</v>
      </c>
      <c r="E2884" s="4">
        <v>45057</v>
      </c>
      <c r="F2884" s="8">
        <v>0.61527777777777781</v>
      </c>
      <c r="G2884" s="4">
        <v>45065</v>
      </c>
      <c r="H2884" s="1" t="s">
        <v>2619</v>
      </c>
      <c r="I2884" s="1" t="s">
        <v>264</v>
      </c>
      <c r="J2884" s="5">
        <v>3</v>
      </c>
      <c r="K2884" s="5" t="str">
        <f>VLOOKUP(J2884,'Svátky 2023'!A$18:B$20,2,0)</f>
        <v>jiné</v>
      </c>
      <c r="L2884" s="1" t="s">
        <v>30</v>
      </c>
      <c r="M2884" s="1" t="s">
        <v>31</v>
      </c>
      <c r="N2884" s="1" t="s">
        <v>23</v>
      </c>
      <c r="O2884">
        <f t="shared" si="135"/>
        <v>4</v>
      </c>
      <c r="P2884" t="str">
        <f t="shared" si="136"/>
        <v>NE</v>
      </c>
      <c r="Q2884" s="4" t="str">
        <f>IFERROR(VLOOKUP(E2884,'Svátky 2023'!B$2:B$14,1,0),"")</f>
        <v/>
      </c>
      <c r="R2884" t="str">
        <f t="shared" si="137"/>
        <v/>
      </c>
    </row>
    <row r="2885" spans="1:18" x14ac:dyDescent="0.25">
      <c r="A2885" s="1" t="s">
        <v>8682</v>
      </c>
      <c r="B2885" s="1" t="s">
        <v>8683</v>
      </c>
      <c r="C2885" s="1" t="s">
        <v>8684</v>
      </c>
      <c r="D2885" s="1" t="s">
        <v>48</v>
      </c>
      <c r="E2885" s="4">
        <v>45058</v>
      </c>
      <c r="F2885" s="8">
        <v>0.52847222222222223</v>
      </c>
      <c r="G2885" s="4">
        <v>45065</v>
      </c>
      <c r="H2885" s="1" t="s">
        <v>1037</v>
      </c>
      <c r="I2885" s="1" t="s">
        <v>38</v>
      </c>
      <c r="J2885" s="5">
        <v>3</v>
      </c>
      <c r="K2885" s="5" t="str">
        <f>VLOOKUP(J2885,'Svátky 2023'!A$18:B$20,2,0)</f>
        <v>jiné</v>
      </c>
      <c r="L2885" s="1" t="s">
        <v>21</v>
      </c>
      <c r="M2885" s="1" t="s">
        <v>22</v>
      </c>
      <c r="N2885" s="1" t="s">
        <v>23</v>
      </c>
      <c r="O2885">
        <f t="shared" si="135"/>
        <v>5</v>
      </c>
      <c r="P2885" t="str">
        <f t="shared" si="136"/>
        <v>NE</v>
      </c>
      <c r="Q2885" s="4" t="str">
        <f>IFERROR(VLOOKUP(E2885,'Svátky 2023'!B$2:B$14,1,0),"")</f>
        <v/>
      </c>
      <c r="R2885" t="str">
        <f t="shared" si="137"/>
        <v/>
      </c>
    </row>
    <row r="2886" spans="1:18" x14ac:dyDescent="0.25">
      <c r="A2886" s="1" t="s">
        <v>8685</v>
      </c>
      <c r="B2886" s="1" t="s">
        <v>8686</v>
      </c>
      <c r="C2886" s="1" t="s">
        <v>8687</v>
      </c>
      <c r="D2886" s="1" t="s">
        <v>48</v>
      </c>
      <c r="E2886" s="4">
        <v>45059</v>
      </c>
      <c r="F2886" s="8">
        <v>0.99583333333333324</v>
      </c>
      <c r="G2886" s="4">
        <v>45065</v>
      </c>
      <c r="H2886" s="1" t="s">
        <v>1565</v>
      </c>
      <c r="I2886" s="1" t="s">
        <v>44</v>
      </c>
      <c r="J2886" s="5">
        <v>3</v>
      </c>
      <c r="K2886" s="5" t="str">
        <f>VLOOKUP(J2886,'Svátky 2023'!A$18:B$20,2,0)</f>
        <v>jiné</v>
      </c>
      <c r="L2886" s="1" t="s">
        <v>30</v>
      </c>
      <c r="M2886" s="1" t="s">
        <v>31</v>
      </c>
      <c r="N2886" s="1" t="s">
        <v>23</v>
      </c>
      <c r="O2886">
        <f t="shared" si="135"/>
        <v>6</v>
      </c>
      <c r="P2886" t="str">
        <f t="shared" si="136"/>
        <v>ANO</v>
      </c>
      <c r="Q2886" s="4" t="str">
        <f>IFERROR(VLOOKUP(E2886,'Svátky 2023'!B$2:B$14,1,0),"")</f>
        <v/>
      </c>
      <c r="R2886" t="str">
        <f t="shared" si="137"/>
        <v>ANO</v>
      </c>
    </row>
    <row r="2887" spans="1:18" x14ac:dyDescent="0.25">
      <c r="A2887" s="1" t="s">
        <v>8688</v>
      </c>
      <c r="B2887" s="1" t="s">
        <v>8689</v>
      </c>
      <c r="C2887" s="1" t="s">
        <v>8690</v>
      </c>
      <c r="D2887" s="1" t="s">
        <v>35</v>
      </c>
      <c r="E2887" s="4">
        <v>45060</v>
      </c>
      <c r="F2887" s="8">
        <v>0.59930555555555554</v>
      </c>
      <c r="G2887" s="4">
        <v>45065</v>
      </c>
      <c r="H2887" s="1" t="s">
        <v>125</v>
      </c>
      <c r="I2887" s="1" t="s">
        <v>51</v>
      </c>
      <c r="J2887" s="5">
        <v>3</v>
      </c>
      <c r="K2887" s="5" t="str">
        <f>VLOOKUP(J2887,'Svátky 2023'!A$18:B$20,2,0)</f>
        <v>jiné</v>
      </c>
      <c r="L2887" s="1" t="s">
        <v>20</v>
      </c>
      <c r="M2887" s="1" t="s">
        <v>22</v>
      </c>
      <c r="N2887" s="1" t="s">
        <v>23</v>
      </c>
      <c r="O2887">
        <f t="shared" si="135"/>
        <v>7</v>
      </c>
      <c r="P2887" t="str">
        <f t="shared" si="136"/>
        <v>NE</v>
      </c>
      <c r="Q2887" s="4" t="str">
        <f>IFERROR(VLOOKUP(E2887,'Svátky 2023'!B$2:B$14,1,0),"")</f>
        <v/>
      </c>
      <c r="R2887" t="str">
        <f t="shared" si="137"/>
        <v>ANO</v>
      </c>
    </row>
    <row r="2888" spans="1:18" x14ac:dyDescent="0.25">
      <c r="A2888" s="1" t="s">
        <v>8691</v>
      </c>
      <c r="B2888" s="1" t="s">
        <v>8692</v>
      </c>
      <c r="C2888" s="1" t="s">
        <v>8693</v>
      </c>
      <c r="D2888" s="1" t="s">
        <v>64</v>
      </c>
      <c r="E2888" s="4">
        <v>45060</v>
      </c>
      <c r="F2888" s="8">
        <v>0.60555555555555551</v>
      </c>
      <c r="G2888" s="4">
        <v>45065</v>
      </c>
      <c r="H2888" s="1" t="s">
        <v>1438</v>
      </c>
      <c r="I2888" s="1" t="s">
        <v>120</v>
      </c>
      <c r="J2888" s="5">
        <v>3</v>
      </c>
      <c r="K2888" s="5" t="str">
        <f>VLOOKUP(J2888,'Svátky 2023'!A$18:B$20,2,0)</f>
        <v>jiné</v>
      </c>
      <c r="L2888" s="1" t="s">
        <v>30</v>
      </c>
      <c r="M2888" s="1" t="s">
        <v>31</v>
      </c>
      <c r="N2888" s="1" t="s">
        <v>23</v>
      </c>
      <c r="O2888">
        <f t="shared" si="135"/>
        <v>7</v>
      </c>
      <c r="P2888" t="str">
        <f t="shared" si="136"/>
        <v>NE</v>
      </c>
      <c r="Q2888" s="4" t="str">
        <f>IFERROR(VLOOKUP(E2888,'Svátky 2023'!B$2:B$14,1,0),"")</f>
        <v/>
      </c>
      <c r="R2888" t="str">
        <f t="shared" si="137"/>
        <v>ANO</v>
      </c>
    </row>
    <row r="2889" spans="1:18" x14ac:dyDescent="0.25">
      <c r="A2889" s="1" t="s">
        <v>8694</v>
      </c>
      <c r="B2889" s="1" t="s">
        <v>8695</v>
      </c>
      <c r="C2889" s="1" t="s">
        <v>8696</v>
      </c>
      <c r="D2889" s="1" t="s">
        <v>257</v>
      </c>
      <c r="E2889" s="4">
        <v>45060</v>
      </c>
      <c r="F2889" s="8">
        <v>0.7055555555555556</v>
      </c>
      <c r="G2889" s="4">
        <v>45065</v>
      </c>
      <c r="H2889" s="1" t="s">
        <v>640</v>
      </c>
      <c r="I2889" s="1" t="s">
        <v>29</v>
      </c>
      <c r="J2889" s="5">
        <v>3</v>
      </c>
      <c r="K2889" s="5" t="str">
        <f>VLOOKUP(J2889,'Svátky 2023'!A$18:B$20,2,0)</f>
        <v>jiné</v>
      </c>
      <c r="L2889" s="1" t="s">
        <v>30</v>
      </c>
      <c r="M2889" s="1" t="s">
        <v>31</v>
      </c>
      <c r="N2889" s="1" t="s">
        <v>23</v>
      </c>
      <c r="O2889">
        <f t="shared" si="135"/>
        <v>7</v>
      </c>
      <c r="P2889" t="str">
        <f t="shared" si="136"/>
        <v>ANO</v>
      </c>
      <c r="Q2889" s="4" t="str">
        <f>IFERROR(VLOOKUP(E2889,'Svátky 2023'!B$2:B$14,1,0),"")</f>
        <v/>
      </c>
      <c r="R2889" t="str">
        <f t="shared" si="137"/>
        <v>ANO</v>
      </c>
    </row>
    <row r="2890" spans="1:18" x14ac:dyDescent="0.25">
      <c r="A2890" s="1" t="s">
        <v>8697</v>
      </c>
      <c r="B2890" s="1" t="s">
        <v>4256</v>
      </c>
      <c r="C2890" s="1" t="s">
        <v>4257</v>
      </c>
      <c r="D2890" s="1" t="s">
        <v>35</v>
      </c>
      <c r="E2890" s="4">
        <v>45061</v>
      </c>
      <c r="F2890" s="8">
        <v>0.44027777777777777</v>
      </c>
      <c r="G2890" s="4">
        <v>45065</v>
      </c>
      <c r="H2890" s="1" t="s">
        <v>1223</v>
      </c>
      <c r="I2890" s="1" t="s">
        <v>258</v>
      </c>
      <c r="J2890" s="5">
        <v>1</v>
      </c>
      <c r="K2890" s="5" t="str">
        <f>VLOOKUP(J2890,'Svátky 2023'!A$18:B$20,2,0)</f>
        <v>neodkladné</v>
      </c>
      <c r="L2890" s="1" t="s">
        <v>21</v>
      </c>
      <c r="M2890" s="1" t="s">
        <v>22</v>
      </c>
      <c r="N2890" s="1" t="s">
        <v>23</v>
      </c>
      <c r="O2890">
        <f t="shared" si="135"/>
        <v>1</v>
      </c>
      <c r="P2890" t="str">
        <f t="shared" si="136"/>
        <v>NE</v>
      </c>
      <c r="Q2890" s="4" t="str">
        <f>IFERROR(VLOOKUP(E2890,'Svátky 2023'!B$2:B$14,1,0),"")</f>
        <v/>
      </c>
      <c r="R2890" t="str">
        <f t="shared" si="137"/>
        <v/>
      </c>
    </row>
    <row r="2891" spans="1:18" x14ac:dyDescent="0.25">
      <c r="A2891" s="1" t="s">
        <v>8698</v>
      </c>
      <c r="B2891" s="1" t="s">
        <v>3978</v>
      </c>
      <c r="C2891" s="1" t="s">
        <v>3979</v>
      </c>
      <c r="D2891" s="1" t="s">
        <v>48</v>
      </c>
      <c r="E2891" s="4">
        <v>45061</v>
      </c>
      <c r="F2891" s="8">
        <v>0.68819444444444444</v>
      </c>
      <c r="G2891" s="4">
        <v>45065</v>
      </c>
      <c r="H2891" s="1" t="s">
        <v>1992</v>
      </c>
      <c r="I2891" s="1" t="s">
        <v>264</v>
      </c>
      <c r="J2891" s="5">
        <v>3</v>
      </c>
      <c r="K2891" s="5" t="str">
        <f>VLOOKUP(J2891,'Svátky 2023'!A$18:B$20,2,0)</f>
        <v>jiné</v>
      </c>
      <c r="L2891" s="1" t="s">
        <v>30</v>
      </c>
      <c r="M2891" s="1" t="s">
        <v>31</v>
      </c>
      <c r="N2891" s="1" t="s">
        <v>23</v>
      </c>
      <c r="O2891">
        <f t="shared" si="135"/>
        <v>1</v>
      </c>
      <c r="P2891" t="str">
        <f t="shared" si="136"/>
        <v>ANO</v>
      </c>
      <c r="Q2891" s="4" t="str">
        <f>IFERROR(VLOOKUP(E2891,'Svátky 2023'!B$2:B$14,1,0),"")</f>
        <v/>
      </c>
      <c r="R2891" t="str">
        <f t="shared" si="137"/>
        <v>ANO</v>
      </c>
    </row>
    <row r="2892" spans="1:18" x14ac:dyDescent="0.25">
      <c r="A2892" s="1" t="s">
        <v>8699</v>
      </c>
      <c r="B2892" s="1" t="s">
        <v>8700</v>
      </c>
      <c r="C2892" s="1" t="s">
        <v>8701</v>
      </c>
      <c r="D2892" s="1" t="s">
        <v>35</v>
      </c>
      <c r="E2892" s="4">
        <v>45062</v>
      </c>
      <c r="F2892" s="8">
        <v>0.40902777777777777</v>
      </c>
      <c r="G2892" s="4">
        <v>45065</v>
      </c>
      <c r="H2892" s="1" t="s">
        <v>2451</v>
      </c>
      <c r="I2892" s="1" t="s">
        <v>151</v>
      </c>
      <c r="J2892" s="5">
        <v>2</v>
      </c>
      <c r="K2892" s="5" t="str">
        <f>VLOOKUP(J2892,'Svátky 2023'!A$18:B$20,2,0)</f>
        <v>plánované</v>
      </c>
      <c r="L2892" s="1" t="s">
        <v>21</v>
      </c>
      <c r="M2892" s="1" t="s">
        <v>22</v>
      </c>
      <c r="N2892" s="1" t="s">
        <v>23</v>
      </c>
      <c r="O2892">
        <f t="shared" si="135"/>
        <v>2</v>
      </c>
      <c r="P2892" t="str">
        <f t="shared" si="136"/>
        <v>NE</v>
      </c>
      <c r="Q2892" s="4" t="str">
        <f>IFERROR(VLOOKUP(E2892,'Svátky 2023'!B$2:B$14,1,0),"")</f>
        <v/>
      </c>
      <c r="R2892" t="str">
        <f t="shared" si="137"/>
        <v/>
      </c>
    </row>
    <row r="2893" spans="1:18" x14ac:dyDescent="0.25">
      <c r="A2893" s="1" t="s">
        <v>8702</v>
      </c>
      <c r="B2893" s="1" t="s">
        <v>8703</v>
      </c>
      <c r="C2893" s="1" t="s">
        <v>8704</v>
      </c>
      <c r="D2893" s="1" t="s">
        <v>35</v>
      </c>
      <c r="E2893" s="4">
        <v>45062</v>
      </c>
      <c r="F2893" s="8">
        <v>0.42638888888888887</v>
      </c>
      <c r="G2893" s="4">
        <v>45065</v>
      </c>
      <c r="H2893" s="1" t="s">
        <v>1776</v>
      </c>
      <c r="I2893" s="1" t="s">
        <v>51</v>
      </c>
      <c r="J2893" s="5">
        <v>2</v>
      </c>
      <c r="K2893" s="5" t="str">
        <f>VLOOKUP(J2893,'Svátky 2023'!A$18:B$20,2,0)</f>
        <v>plánované</v>
      </c>
      <c r="L2893" s="1" t="s">
        <v>21</v>
      </c>
      <c r="M2893" s="1" t="s">
        <v>22</v>
      </c>
      <c r="N2893" s="1" t="s">
        <v>23</v>
      </c>
      <c r="O2893">
        <f t="shared" si="135"/>
        <v>2</v>
      </c>
      <c r="P2893" t="str">
        <f t="shared" si="136"/>
        <v>NE</v>
      </c>
      <c r="Q2893" s="4" t="str">
        <f>IFERROR(VLOOKUP(E2893,'Svátky 2023'!B$2:B$14,1,0),"")</f>
        <v/>
      </c>
      <c r="R2893" t="str">
        <f t="shared" si="137"/>
        <v/>
      </c>
    </row>
    <row r="2894" spans="1:18" x14ac:dyDescent="0.25">
      <c r="A2894" s="1" t="s">
        <v>8705</v>
      </c>
      <c r="B2894" s="1" t="s">
        <v>8706</v>
      </c>
      <c r="C2894" s="1" t="s">
        <v>8707</v>
      </c>
      <c r="D2894" s="1" t="s">
        <v>35</v>
      </c>
      <c r="E2894" s="4">
        <v>45062</v>
      </c>
      <c r="F2894" s="8">
        <v>0.52083333333333337</v>
      </c>
      <c r="G2894" s="4">
        <v>45065</v>
      </c>
      <c r="H2894" s="1" t="s">
        <v>2451</v>
      </c>
      <c r="I2894" s="1" t="s">
        <v>145</v>
      </c>
      <c r="J2894" s="5">
        <v>3</v>
      </c>
      <c r="K2894" s="5" t="str">
        <f>VLOOKUP(J2894,'Svátky 2023'!A$18:B$20,2,0)</f>
        <v>jiné</v>
      </c>
      <c r="L2894" s="1" t="s">
        <v>30</v>
      </c>
      <c r="M2894" s="1" t="s">
        <v>31</v>
      </c>
      <c r="N2894" s="1" t="s">
        <v>23</v>
      </c>
      <c r="O2894">
        <f t="shared" si="135"/>
        <v>2</v>
      </c>
      <c r="P2894" t="str">
        <f t="shared" si="136"/>
        <v>NE</v>
      </c>
      <c r="Q2894" s="4" t="str">
        <f>IFERROR(VLOOKUP(E2894,'Svátky 2023'!B$2:B$14,1,0),"")</f>
        <v/>
      </c>
      <c r="R2894" t="str">
        <f t="shared" si="137"/>
        <v/>
      </c>
    </row>
    <row r="2895" spans="1:18" x14ac:dyDescent="0.25">
      <c r="A2895" s="1" t="s">
        <v>8708</v>
      </c>
      <c r="B2895" s="1" t="s">
        <v>8709</v>
      </c>
      <c r="C2895" s="1" t="s">
        <v>8710</v>
      </c>
      <c r="D2895" s="1" t="s">
        <v>16</v>
      </c>
      <c r="E2895" s="4">
        <v>45063</v>
      </c>
      <c r="F2895" s="8">
        <v>0.3840277777777778</v>
      </c>
      <c r="G2895" s="4">
        <v>45065</v>
      </c>
      <c r="H2895" s="1" t="s">
        <v>1925</v>
      </c>
      <c r="I2895" s="1" t="s">
        <v>51</v>
      </c>
      <c r="J2895" s="5">
        <v>2</v>
      </c>
      <c r="K2895" s="5" t="str">
        <f>VLOOKUP(J2895,'Svátky 2023'!A$18:B$20,2,0)</f>
        <v>plánované</v>
      </c>
      <c r="L2895" s="1" t="s">
        <v>21</v>
      </c>
      <c r="M2895" s="1" t="s">
        <v>22</v>
      </c>
      <c r="N2895" s="1" t="s">
        <v>23</v>
      </c>
      <c r="O2895">
        <f t="shared" si="135"/>
        <v>3</v>
      </c>
      <c r="P2895" t="str">
        <f t="shared" si="136"/>
        <v>NE</v>
      </c>
      <c r="Q2895" s="4" t="str">
        <f>IFERROR(VLOOKUP(E2895,'Svátky 2023'!B$2:B$14,1,0),"")</f>
        <v/>
      </c>
      <c r="R2895" t="str">
        <f t="shared" si="137"/>
        <v/>
      </c>
    </row>
    <row r="2896" spans="1:18" x14ac:dyDescent="0.25">
      <c r="A2896" s="1" t="s">
        <v>8711</v>
      </c>
      <c r="B2896" s="1" t="s">
        <v>8712</v>
      </c>
      <c r="C2896" s="1" t="s">
        <v>8713</v>
      </c>
      <c r="D2896" s="1" t="s">
        <v>100</v>
      </c>
      <c r="E2896" s="4">
        <v>45063</v>
      </c>
      <c r="F2896" s="8">
        <v>0.38541666666666669</v>
      </c>
      <c r="G2896" s="4">
        <v>45065</v>
      </c>
      <c r="H2896" s="1" t="s">
        <v>348</v>
      </c>
      <c r="I2896" s="1" t="s">
        <v>51</v>
      </c>
      <c r="J2896" s="5">
        <v>2</v>
      </c>
      <c r="K2896" s="5" t="str">
        <f>VLOOKUP(J2896,'Svátky 2023'!A$18:B$20,2,0)</f>
        <v>plánované</v>
      </c>
      <c r="L2896" s="1" t="s">
        <v>21</v>
      </c>
      <c r="M2896" s="1" t="s">
        <v>22</v>
      </c>
      <c r="N2896" s="1" t="s">
        <v>23</v>
      </c>
      <c r="O2896">
        <f t="shared" si="135"/>
        <v>3</v>
      </c>
      <c r="P2896" t="str">
        <f t="shared" si="136"/>
        <v>NE</v>
      </c>
      <c r="Q2896" s="4" t="str">
        <f>IFERROR(VLOOKUP(E2896,'Svátky 2023'!B$2:B$14,1,0),"")</f>
        <v/>
      </c>
      <c r="R2896" t="str">
        <f t="shared" si="137"/>
        <v/>
      </c>
    </row>
    <row r="2897" spans="1:18" x14ac:dyDescent="0.25">
      <c r="A2897" s="1" t="s">
        <v>8714</v>
      </c>
      <c r="B2897" s="1" t="s">
        <v>8715</v>
      </c>
      <c r="C2897" s="1" t="s">
        <v>8716</v>
      </c>
      <c r="D2897" s="1" t="s">
        <v>48</v>
      </c>
      <c r="E2897" s="4">
        <v>45063</v>
      </c>
      <c r="F2897" s="8">
        <v>0.39513888888888887</v>
      </c>
      <c r="G2897" s="4">
        <v>45065</v>
      </c>
      <c r="H2897" s="1" t="s">
        <v>2975</v>
      </c>
      <c r="I2897" s="1" t="s">
        <v>51</v>
      </c>
      <c r="J2897" s="5">
        <v>2</v>
      </c>
      <c r="K2897" s="5" t="str">
        <f>VLOOKUP(J2897,'Svátky 2023'!A$18:B$20,2,0)</f>
        <v>plánované</v>
      </c>
      <c r="L2897" s="1" t="s">
        <v>21</v>
      </c>
      <c r="M2897" s="1" t="s">
        <v>22</v>
      </c>
      <c r="N2897" s="1" t="s">
        <v>23</v>
      </c>
      <c r="O2897">
        <f t="shared" si="135"/>
        <v>3</v>
      </c>
      <c r="P2897" t="str">
        <f t="shared" si="136"/>
        <v>NE</v>
      </c>
      <c r="Q2897" s="4" t="str">
        <f>IFERROR(VLOOKUP(E2897,'Svátky 2023'!B$2:B$14,1,0),"")</f>
        <v/>
      </c>
      <c r="R2897" t="str">
        <f t="shared" si="137"/>
        <v/>
      </c>
    </row>
    <row r="2898" spans="1:18" x14ac:dyDescent="0.25">
      <c r="A2898" s="1" t="s">
        <v>8717</v>
      </c>
      <c r="B2898" s="1" t="s">
        <v>8718</v>
      </c>
      <c r="C2898" s="1" t="s">
        <v>8719</v>
      </c>
      <c r="D2898" s="1" t="s">
        <v>48</v>
      </c>
      <c r="E2898" s="4">
        <v>45063</v>
      </c>
      <c r="F2898" s="8">
        <v>0.40416666666666662</v>
      </c>
      <c r="G2898" s="4">
        <v>45065</v>
      </c>
      <c r="H2898" s="1" t="s">
        <v>134</v>
      </c>
      <c r="I2898" s="1" t="s">
        <v>151</v>
      </c>
      <c r="J2898" s="5">
        <v>2</v>
      </c>
      <c r="K2898" s="5" t="str">
        <f>VLOOKUP(J2898,'Svátky 2023'!A$18:B$20,2,0)</f>
        <v>plánované</v>
      </c>
      <c r="L2898" s="1" t="s">
        <v>21</v>
      </c>
      <c r="M2898" s="1" t="s">
        <v>22</v>
      </c>
      <c r="N2898" s="1" t="s">
        <v>23</v>
      </c>
      <c r="O2898">
        <f t="shared" si="135"/>
        <v>3</v>
      </c>
      <c r="P2898" t="str">
        <f t="shared" si="136"/>
        <v>NE</v>
      </c>
      <c r="Q2898" s="4" t="str">
        <f>IFERROR(VLOOKUP(E2898,'Svátky 2023'!B$2:B$14,1,0),"")</f>
        <v/>
      </c>
      <c r="R2898" t="str">
        <f t="shared" si="137"/>
        <v/>
      </c>
    </row>
    <row r="2899" spans="1:18" x14ac:dyDescent="0.25">
      <c r="A2899" s="1" t="s">
        <v>8720</v>
      </c>
      <c r="B2899" s="1" t="s">
        <v>8721</v>
      </c>
      <c r="C2899" s="1" t="s">
        <v>8722</v>
      </c>
      <c r="D2899" s="1" t="s">
        <v>48</v>
      </c>
      <c r="E2899" s="4">
        <v>45063</v>
      </c>
      <c r="F2899" s="8">
        <v>0.41388888888888892</v>
      </c>
      <c r="G2899" s="4">
        <v>45065</v>
      </c>
      <c r="H2899" s="1" t="s">
        <v>268</v>
      </c>
      <c r="I2899" s="1" t="s">
        <v>151</v>
      </c>
      <c r="J2899" s="5">
        <v>2</v>
      </c>
      <c r="K2899" s="5" t="str">
        <f>VLOOKUP(J2899,'Svátky 2023'!A$18:B$20,2,0)</f>
        <v>plánované</v>
      </c>
      <c r="L2899" s="1" t="s">
        <v>21</v>
      </c>
      <c r="M2899" s="1" t="s">
        <v>22</v>
      </c>
      <c r="N2899" s="1" t="s">
        <v>23</v>
      </c>
      <c r="O2899">
        <f t="shared" si="135"/>
        <v>3</v>
      </c>
      <c r="P2899" t="str">
        <f t="shared" si="136"/>
        <v>NE</v>
      </c>
      <c r="Q2899" s="4" t="str">
        <f>IFERROR(VLOOKUP(E2899,'Svátky 2023'!B$2:B$14,1,0),"")</f>
        <v/>
      </c>
      <c r="R2899" t="str">
        <f t="shared" si="137"/>
        <v/>
      </c>
    </row>
    <row r="2900" spans="1:18" x14ac:dyDescent="0.25">
      <c r="A2900" s="1" t="s">
        <v>8723</v>
      </c>
      <c r="B2900" s="1" t="s">
        <v>8724</v>
      </c>
      <c r="C2900" s="1" t="s">
        <v>8725</v>
      </c>
      <c r="D2900" s="1" t="s">
        <v>48</v>
      </c>
      <c r="E2900" s="4">
        <v>45063</v>
      </c>
      <c r="F2900" s="8">
        <v>0.5180555555555556</v>
      </c>
      <c r="G2900" s="4">
        <v>45065</v>
      </c>
      <c r="H2900" s="1" t="s">
        <v>134</v>
      </c>
      <c r="I2900" s="1" t="s">
        <v>145</v>
      </c>
      <c r="J2900" s="5">
        <v>3</v>
      </c>
      <c r="K2900" s="5" t="str">
        <f>VLOOKUP(J2900,'Svátky 2023'!A$18:B$20,2,0)</f>
        <v>jiné</v>
      </c>
      <c r="L2900" s="1" t="s">
        <v>30</v>
      </c>
      <c r="M2900" s="1" t="s">
        <v>31</v>
      </c>
      <c r="N2900" s="1" t="s">
        <v>23</v>
      </c>
      <c r="O2900">
        <f t="shared" si="135"/>
        <v>3</v>
      </c>
      <c r="P2900" t="str">
        <f t="shared" si="136"/>
        <v>NE</v>
      </c>
      <c r="Q2900" s="4" t="str">
        <f>IFERROR(VLOOKUP(E2900,'Svátky 2023'!B$2:B$14,1,0),"")</f>
        <v/>
      </c>
      <c r="R2900" t="str">
        <f t="shared" si="137"/>
        <v/>
      </c>
    </row>
    <row r="2901" spans="1:18" x14ac:dyDescent="0.25">
      <c r="A2901" s="1" t="s">
        <v>8726</v>
      </c>
      <c r="B2901" s="1" t="s">
        <v>8727</v>
      </c>
      <c r="C2901" s="1" t="s">
        <v>8728</v>
      </c>
      <c r="D2901" s="1" t="s">
        <v>35</v>
      </c>
      <c r="E2901" s="4">
        <v>45063</v>
      </c>
      <c r="F2901" s="8">
        <v>0.52500000000000002</v>
      </c>
      <c r="G2901" s="4">
        <v>45065</v>
      </c>
      <c r="H2901" s="1" t="s">
        <v>2233</v>
      </c>
      <c r="I2901" s="1" t="s">
        <v>38</v>
      </c>
      <c r="J2901" s="5">
        <v>1</v>
      </c>
      <c r="K2901" s="5" t="str">
        <f>VLOOKUP(J2901,'Svátky 2023'!A$18:B$20,2,0)</f>
        <v>neodkladné</v>
      </c>
      <c r="L2901" s="1" t="s">
        <v>21</v>
      </c>
      <c r="M2901" s="1" t="s">
        <v>22</v>
      </c>
      <c r="N2901" s="1" t="s">
        <v>23</v>
      </c>
      <c r="O2901">
        <f t="shared" si="135"/>
        <v>3</v>
      </c>
      <c r="P2901" t="str">
        <f t="shared" si="136"/>
        <v>NE</v>
      </c>
      <c r="Q2901" s="4" t="str">
        <f>IFERROR(VLOOKUP(E2901,'Svátky 2023'!B$2:B$14,1,0),"")</f>
        <v/>
      </c>
      <c r="R2901" t="str">
        <f t="shared" si="137"/>
        <v/>
      </c>
    </row>
    <row r="2902" spans="1:18" x14ac:dyDescent="0.25">
      <c r="A2902" s="1" t="s">
        <v>8729</v>
      </c>
      <c r="B2902" s="1" t="s">
        <v>8730</v>
      </c>
      <c r="C2902" s="1" t="s">
        <v>8731</v>
      </c>
      <c r="D2902" s="1" t="s">
        <v>48</v>
      </c>
      <c r="E2902" s="4">
        <v>45063</v>
      </c>
      <c r="F2902" s="8">
        <v>0.54513888888888895</v>
      </c>
      <c r="G2902" s="4">
        <v>45065</v>
      </c>
      <c r="H2902" s="1" t="s">
        <v>2619</v>
      </c>
      <c r="I2902" s="1" t="s">
        <v>145</v>
      </c>
      <c r="J2902" s="5">
        <v>3</v>
      </c>
      <c r="K2902" s="5" t="str">
        <f>VLOOKUP(J2902,'Svátky 2023'!A$18:B$20,2,0)</f>
        <v>jiné</v>
      </c>
      <c r="L2902" s="1" t="s">
        <v>30</v>
      </c>
      <c r="M2902" s="1" t="s">
        <v>31</v>
      </c>
      <c r="N2902" s="1" t="s">
        <v>23</v>
      </c>
      <c r="O2902">
        <f t="shared" si="135"/>
        <v>3</v>
      </c>
      <c r="P2902" t="str">
        <f t="shared" si="136"/>
        <v>NE</v>
      </c>
      <c r="Q2902" s="4" t="str">
        <f>IFERROR(VLOOKUP(E2902,'Svátky 2023'!B$2:B$14,1,0),"")</f>
        <v/>
      </c>
      <c r="R2902" t="str">
        <f t="shared" si="137"/>
        <v/>
      </c>
    </row>
    <row r="2903" spans="1:18" x14ac:dyDescent="0.25">
      <c r="A2903" s="1" t="s">
        <v>8732</v>
      </c>
      <c r="B2903" s="1" t="s">
        <v>8733</v>
      </c>
      <c r="C2903" s="1" t="s">
        <v>8734</v>
      </c>
      <c r="D2903" s="1" t="s">
        <v>35</v>
      </c>
      <c r="E2903" s="4">
        <v>45063</v>
      </c>
      <c r="F2903" s="8">
        <v>0.61388888888888882</v>
      </c>
      <c r="G2903" s="4">
        <v>45065</v>
      </c>
      <c r="H2903" s="1" t="s">
        <v>2037</v>
      </c>
      <c r="I2903" s="1" t="s">
        <v>44</v>
      </c>
      <c r="J2903" s="5">
        <v>3</v>
      </c>
      <c r="K2903" s="5" t="str">
        <f>VLOOKUP(J2903,'Svátky 2023'!A$18:B$20,2,0)</f>
        <v>jiné</v>
      </c>
      <c r="L2903" s="1" t="s">
        <v>30</v>
      </c>
      <c r="M2903" s="1" t="s">
        <v>31</v>
      </c>
      <c r="N2903" s="1" t="s">
        <v>23</v>
      </c>
      <c r="O2903">
        <f t="shared" si="135"/>
        <v>3</v>
      </c>
      <c r="P2903" t="str">
        <f t="shared" si="136"/>
        <v>NE</v>
      </c>
      <c r="Q2903" s="4" t="str">
        <f>IFERROR(VLOOKUP(E2903,'Svátky 2023'!B$2:B$14,1,0),"")</f>
        <v/>
      </c>
      <c r="R2903" t="str">
        <f t="shared" si="137"/>
        <v/>
      </c>
    </row>
    <row r="2904" spans="1:18" x14ac:dyDescent="0.25">
      <c r="A2904" s="1" t="s">
        <v>8735</v>
      </c>
      <c r="B2904" s="1" t="s">
        <v>8736</v>
      </c>
      <c r="C2904" s="1" t="s">
        <v>8737</v>
      </c>
      <c r="D2904" s="1" t="s">
        <v>48</v>
      </c>
      <c r="E2904" s="4">
        <v>45063</v>
      </c>
      <c r="F2904" s="8">
        <v>0.63402777777777775</v>
      </c>
      <c r="G2904" s="4">
        <v>45065</v>
      </c>
      <c r="H2904" s="1" t="s">
        <v>1845</v>
      </c>
      <c r="I2904" s="1" t="s">
        <v>120</v>
      </c>
      <c r="J2904" s="5">
        <v>3</v>
      </c>
      <c r="K2904" s="5" t="str">
        <f>VLOOKUP(J2904,'Svátky 2023'!A$18:B$20,2,0)</f>
        <v>jiné</v>
      </c>
      <c r="L2904" s="1" t="s">
        <v>30</v>
      </c>
      <c r="M2904" s="1" t="s">
        <v>31</v>
      </c>
      <c r="N2904" s="1" t="s">
        <v>23</v>
      </c>
      <c r="O2904">
        <f t="shared" si="135"/>
        <v>3</v>
      </c>
      <c r="P2904" t="str">
        <f t="shared" si="136"/>
        <v>ANO</v>
      </c>
      <c r="Q2904" s="4" t="str">
        <f>IFERROR(VLOOKUP(E2904,'Svátky 2023'!B$2:B$14,1,0),"")</f>
        <v/>
      </c>
      <c r="R2904" t="str">
        <f t="shared" si="137"/>
        <v>ANO</v>
      </c>
    </row>
    <row r="2905" spans="1:18" x14ac:dyDescent="0.25">
      <c r="A2905" s="1" t="s">
        <v>8738</v>
      </c>
      <c r="B2905" s="1" t="s">
        <v>8254</v>
      </c>
      <c r="C2905" s="1" t="s">
        <v>8255</v>
      </c>
      <c r="D2905" s="1" t="s">
        <v>48</v>
      </c>
      <c r="E2905" s="4">
        <v>45061</v>
      </c>
      <c r="F2905" s="8">
        <v>0.38125000000000003</v>
      </c>
      <c r="G2905" s="4">
        <v>45066</v>
      </c>
      <c r="H2905" s="1" t="s">
        <v>1845</v>
      </c>
      <c r="I2905" s="1" t="s">
        <v>258</v>
      </c>
      <c r="J2905" s="5">
        <v>2</v>
      </c>
      <c r="K2905" s="5" t="str">
        <f>VLOOKUP(J2905,'Svátky 2023'!A$18:B$20,2,0)</f>
        <v>plánované</v>
      </c>
      <c r="L2905" s="1" t="s">
        <v>21</v>
      </c>
      <c r="M2905" s="1" t="s">
        <v>22</v>
      </c>
      <c r="N2905" s="1" t="s">
        <v>23</v>
      </c>
      <c r="O2905">
        <f t="shared" si="135"/>
        <v>1</v>
      </c>
      <c r="P2905" t="str">
        <f t="shared" si="136"/>
        <v>NE</v>
      </c>
      <c r="Q2905" s="4" t="str">
        <f>IFERROR(VLOOKUP(E2905,'Svátky 2023'!B$2:B$14,1,0),"")</f>
        <v/>
      </c>
      <c r="R2905" t="str">
        <f t="shared" si="137"/>
        <v/>
      </c>
    </row>
    <row r="2906" spans="1:18" x14ac:dyDescent="0.25">
      <c r="A2906" s="1" t="s">
        <v>8739</v>
      </c>
      <c r="B2906" s="1" t="s">
        <v>6231</v>
      </c>
      <c r="C2906" s="1" t="s">
        <v>6232</v>
      </c>
      <c r="D2906" s="1" t="s">
        <v>48</v>
      </c>
      <c r="E2906" s="4">
        <v>45061</v>
      </c>
      <c r="F2906" s="8">
        <v>0.45763888888888887</v>
      </c>
      <c r="G2906" s="4">
        <v>45066</v>
      </c>
      <c r="H2906" s="1" t="s">
        <v>17</v>
      </c>
      <c r="I2906" s="1" t="s">
        <v>264</v>
      </c>
      <c r="J2906" s="5">
        <v>3</v>
      </c>
      <c r="K2906" s="5" t="str">
        <f>VLOOKUP(J2906,'Svátky 2023'!A$18:B$20,2,0)</f>
        <v>jiné</v>
      </c>
      <c r="L2906" s="1" t="s">
        <v>30</v>
      </c>
      <c r="M2906" s="1" t="s">
        <v>31</v>
      </c>
      <c r="N2906" s="1" t="s">
        <v>23</v>
      </c>
      <c r="O2906">
        <f t="shared" si="135"/>
        <v>1</v>
      </c>
      <c r="P2906" t="str">
        <f t="shared" si="136"/>
        <v>NE</v>
      </c>
      <c r="Q2906" s="4" t="str">
        <f>IFERROR(VLOOKUP(E2906,'Svátky 2023'!B$2:B$14,1,0),"")</f>
        <v/>
      </c>
      <c r="R2906" t="str">
        <f t="shared" si="137"/>
        <v/>
      </c>
    </row>
    <row r="2907" spans="1:18" x14ac:dyDescent="0.25">
      <c r="A2907" s="1" t="s">
        <v>8740</v>
      </c>
      <c r="B2907" s="1" t="s">
        <v>8741</v>
      </c>
      <c r="C2907" s="1" t="s">
        <v>8742</v>
      </c>
      <c r="D2907" s="1" t="s">
        <v>35</v>
      </c>
      <c r="E2907" s="4">
        <v>45063</v>
      </c>
      <c r="F2907" s="8">
        <v>0.3923611111111111</v>
      </c>
      <c r="G2907" s="4">
        <v>45066</v>
      </c>
      <c r="H2907" s="1" t="s">
        <v>119</v>
      </c>
      <c r="I2907" s="1" t="s">
        <v>151</v>
      </c>
      <c r="J2907" s="5">
        <v>2</v>
      </c>
      <c r="K2907" s="5" t="str">
        <f>VLOOKUP(J2907,'Svátky 2023'!A$18:B$20,2,0)</f>
        <v>plánované</v>
      </c>
      <c r="L2907" s="1" t="s">
        <v>21</v>
      </c>
      <c r="M2907" s="1" t="s">
        <v>22</v>
      </c>
      <c r="N2907" s="1" t="s">
        <v>23</v>
      </c>
      <c r="O2907">
        <f t="shared" si="135"/>
        <v>3</v>
      </c>
      <c r="P2907" t="str">
        <f t="shared" si="136"/>
        <v>NE</v>
      </c>
      <c r="Q2907" s="4" t="str">
        <f>IFERROR(VLOOKUP(E2907,'Svátky 2023'!B$2:B$14,1,0),"")</f>
        <v/>
      </c>
      <c r="R2907" t="str">
        <f t="shared" si="137"/>
        <v/>
      </c>
    </row>
    <row r="2908" spans="1:18" x14ac:dyDescent="0.25">
      <c r="A2908" s="1" t="s">
        <v>8743</v>
      </c>
      <c r="B2908" s="1" t="s">
        <v>8744</v>
      </c>
      <c r="C2908" s="1" t="s">
        <v>8745</v>
      </c>
      <c r="D2908" s="1" t="s">
        <v>35</v>
      </c>
      <c r="E2908" s="4">
        <v>45063</v>
      </c>
      <c r="F2908" s="8">
        <v>0.51944444444444449</v>
      </c>
      <c r="G2908" s="4">
        <v>45066</v>
      </c>
      <c r="H2908" s="1" t="s">
        <v>565</v>
      </c>
      <c r="I2908" s="1" t="s">
        <v>145</v>
      </c>
      <c r="J2908" s="5">
        <v>3</v>
      </c>
      <c r="K2908" s="5" t="str">
        <f>VLOOKUP(J2908,'Svátky 2023'!A$18:B$20,2,0)</f>
        <v>jiné</v>
      </c>
      <c r="L2908" s="1" t="s">
        <v>30</v>
      </c>
      <c r="M2908" s="1" t="s">
        <v>31</v>
      </c>
      <c r="N2908" s="1" t="s">
        <v>23</v>
      </c>
      <c r="O2908">
        <f t="shared" si="135"/>
        <v>3</v>
      </c>
      <c r="P2908" t="str">
        <f t="shared" si="136"/>
        <v>NE</v>
      </c>
      <c r="Q2908" s="4" t="str">
        <f>IFERROR(VLOOKUP(E2908,'Svátky 2023'!B$2:B$14,1,0),"")</f>
        <v/>
      </c>
      <c r="R2908" t="str">
        <f t="shared" si="137"/>
        <v/>
      </c>
    </row>
    <row r="2909" spans="1:18" x14ac:dyDescent="0.25">
      <c r="A2909" s="1" t="s">
        <v>8746</v>
      </c>
      <c r="B2909" s="1" t="s">
        <v>8747</v>
      </c>
      <c r="C2909" s="1" t="s">
        <v>8748</v>
      </c>
      <c r="D2909" s="1" t="s">
        <v>35</v>
      </c>
      <c r="E2909" s="4">
        <v>45063</v>
      </c>
      <c r="F2909" s="8">
        <v>0.54722222222222217</v>
      </c>
      <c r="G2909" s="4">
        <v>45066</v>
      </c>
      <c r="H2909" s="1" t="s">
        <v>8749</v>
      </c>
      <c r="I2909" s="1" t="s">
        <v>151</v>
      </c>
      <c r="J2909" s="5">
        <v>3</v>
      </c>
      <c r="K2909" s="5" t="str">
        <f>VLOOKUP(J2909,'Svátky 2023'!A$18:B$20,2,0)</f>
        <v>jiné</v>
      </c>
      <c r="L2909" s="1" t="s">
        <v>21</v>
      </c>
      <c r="M2909" s="1" t="s">
        <v>22</v>
      </c>
      <c r="N2909" s="1" t="s">
        <v>23</v>
      </c>
      <c r="O2909">
        <f t="shared" si="135"/>
        <v>3</v>
      </c>
      <c r="P2909" t="str">
        <f t="shared" si="136"/>
        <v>NE</v>
      </c>
      <c r="Q2909" s="4" t="str">
        <f>IFERROR(VLOOKUP(E2909,'Svátky 2023'!B$2:B$14,1,0),"")</f>
        <v/>
      </c>
      <c r="R2909" t="str">
        <f t="shared" si="137"/>
        <v/>
      </c>
    </row>
    <row r="2910" spans="1:18" x14ac:dyDescent="0.25">
      <c r="A2910" s="1" t="s">
        <v>8750</v>
      </c>
      <c r="B2910" s="1" t="s">
        <v>8751</v>
      </c>
      <c r="C2910" s="1" t="s">
        <v>8752</v>
      </c>
      <c r="D2910" s="1" t="s">
        <v>64</v>
      </c>
      <c r="E2910" s="4">
        <v>45064</v>
      </c>
      <c r="F2910" s="8">
        <v>0.3659722222222222</v>
      </c>
      <c r="G2910" s="4">
        <v>45066</v>
      </c>
      <c r="H2910" s="1" t="s">
        <v>358</v>
      </c>
      <c r="I2910" s="1" t="s">
        <v>51</v>
      </c>
      <c r="J2910" s="5">
        <v>2</v>
      </c>
      <c r="K2910" s="5" t="str">
        <f>VLOOKUP(J2910,'Svátky 2023'!A$18:B$20,2,0)</f>
        <v>plánované</v>
      </c>
      <c r="L2910" s="1" t="s">
        <v>21</v>
      </c>
      <c r="M2910" s="1" t="s">
        <v>22</v>
      </c>
      <c r="N2910" s="1" t="s">
        <v>23</v>
      </c>
      <c r="O2910">
        <f t="shared" si="135"/>
        <v>4</v>
      </c>
      <c r="P2910" t="str">
        <f t="shared" si="136"/>
        <v>NE</v>
      </c>
      <c r="Q2910" s="4" t="str">
        <f>IFERROR(VLOOKUP(E2910,'Svátky 2023'!B$2:B$14,1,0),"")</f>
        <v/>
      </c>
      <c r="R2910" t="str">
        <f t="shared" si="137"/>
        <v/>
      </c>
    </row>
    <row r="2911" spans="1:18" x14ac:dyDescent="0.25">
      <c r="A2911" s="1" t="s">
        <v>8753</v>
      </c>
      <c r="B2911" s="1" t="s">
        <v>8754</v>
      </c>
      <c r="C2911" s="1" t="s">
        <v>8755</v>
      </c>
      <c r="D2911" s="1" t="s">
        <v>35</v>
      </c>
      <c r="E2911" s="4">
        <v>45064</v>
      </c>
      <c r="F2911" s="8">
        <v>0.39583333333333331</v>
      </c>
      <c r="G2911" s="4">
        <v>45066</v>
      </c>
      <c r="H2911" s="1" t="s">
        <v>3439</v>
      </c>
      <c r="I2911" s="1" t="s">
        <v>151</v>
      </c>
      <c r="J2911" s="5">
        <v>2</v>
      </c>
      <c r="K2911" s="5" t="str">
        <f>VLOOKUP(J2911,'Svátky 2023'!A$18:B$20,2,0)</f>
        <v>plánované</v>
      </c>
      <c r="L2911" s="1" t="s">
        <v>21</v>
      </c>
      <c r="M2911" s="1" t="s">
        <v>22</v>
      </c>
      <c r="N2911" s="1" t="s">
        <v>23</v>
      </c>
      <c r="O2911">
        <f t="shared" si="135"/>
        <v>4</v>
      </c>
      <c r="P2911" t="str">
        <f t="shared" si="136"/>
        <v>NE</v>
      </c>
      <c r="Q2911" s="4" t="str">
        <f>IFERROR(VLOOKUP(E2911,'Svátky 2023'!B$2:B$14,1,0),"")</f>
        <v/>
      </c>
      <c r="R2911" t="str">
        <f t="shared" si="137"/>
        <v/>
      </c>
    </row>
    <row r="2912" spans="1:18" x14ac:dyDescent="0.25">
      <c r="A2912" s="1" t="s">
        <v>8756</v>
      </c>
      <c r="B2912" s="1" t="s">
        <v>8757</v>
      </c>
      <c r="C2912" s="1" t="s">
        <v>8758</v>
      </c>
      <c r="D2912" s="1" t="s">
        <v>48</v>
      </c>
      <c r="E2912" s="4">
        <v>45064</v>
      </c>
      <c r="F2912" s="8">
        <v>0.41250000000000003</v>
      </c>
      <c r="G2912" s="4">
        <v>45066</v>
      </c>
      <c r="H2912" s="1" t="s">
        <v>2672</v>
      </c>
      <c r="I2912" s="1" t="s">
        <v>151</v>
      </c>
      <c r="J2912" s="5">
        <v>2</v>
      </c>
      <c r="K2912" s="5" t="str">
        <f>VLOOKUP(J2912,'Svátky 2023'!A$18:B$20,2,0)</f>
        <v>plánované</v>
      </c>
      <c r="L2912" s="1" t="s">
        <v>21</v>
      </c>
      <c r="M2912" s="1" t="s">
        <v>22</v>
      </c>
      <c r="N2912" s="1" t="s">
        <v>23</v>
      </c>
      <c r="O2912">
        <f t="shared" si="135"/>
        <v>4</v>
      </c>
      <c r="P2912" t="str">
        <f t="shared" si="136"/>
        <v>NE</v>
      </c>
      <c r="Q2912" s="4" t="str">
        <f>IFERROR(VLOOKUP(E2912,'Svátky 2023'!B$2:B$14,1,0),"")</f>
        <v/>
      </c>
      <c r="R2912" t="str">
        <f t="shared" si="137"/>
        <v/>
      </c>
    </row>
    <row r="2913" spans="1:18" x14ac:dyDescent="0.25">
      <c r="A2913" s="1" t="s">
        <v>8759</v>
      </c>
      <c r="B2913" s="1" t="s">
        <v>8760</v>
      </c>
      <c r="C2913" s="1" t="s">
        <v>8761</v>
      </c>
      <c r="D2913" s="1" t="s">
        <v>35</v>
      </c>
      <c r="E2913" s="4">
        <v>45064</v>
      </c>
      <c r="F2913" s="8">
        <v>0.42291666666666666</v>
      </c>
      <c r="G2913" s="4">
        <v>45066</v>
      </c>
      <c r="H2913" s="1" t="s">
        <v>550</v>
      </c>
      <c r="I2913" s="1" t="s">
        <v>151</v>
      </c>
      <c r="J2913" s="5">
        <v>2</v>
      </c>
      <c r="K2913" s="5" t="str">
        <f>VLOOKUP(J2913,'Svátky 2023'!A$18:B$20,2,0)</f>
        <v>plánované</v>
      </c>
      <c r="L2913" s="1" t="s">
        <v>21</v>
      </c>
      <c r="M2913" s="1" t="s">
        <v>22</v>
      </c>
      <c r="N2913" s="1" t="s">
        <v>23</v>
      </c>
      <c r="O2913">
        <f t="shared" si="135"/>
        <v>4</v>
      </c>
      <c r="P2913" t="str">
        <f t="shared" si="136"/>
        <v>NE</v>
      </c>
      <c r="Q2913" s="4" t="str">
        <f>IFERROR(VLOOKUP(E2913,'Svátky 2023'!B$2:B$14,1,0),"")</f>
        <v/>
      </c>
      <c r="R2913" t="str">
        <f t="shared" si="137"/>
        <v/>
      </c>
    </row>
    <row r="2914" spans="1:18" x14ac:dyDescent="0.25">
      <c r="A2914" s="1" t="s">
        <v>8762</v>
      </c>
      <c r="B2914" s="1" t="s">
        <v>8763</v>
      </c>
      <c r="C2914" s="1" t="s">
        <v>8764</v>
      </c>
      <c r="D2914" s="1" t="s">
        <v>35</v>
      </c>
      <c r="E2914" s="4">
        <v>45064</v>
      </c>
      <c r="F2914" s="8">
        <v>0.4680555555555555</v>
      </c>
      <c r="G2914" s="4">
        <v>45066</v>
      </c>
      <c r="H2914" s="1" t="s">
        <v>2680</v>
      </c>
      <c r="I2914" s="1" t="s">
        <v>151</v>
      </c>
      <c r="J2914" s="5">
        <v>2</v>
      </c>
      <c r="K2914" s="5" t="str">
        <f>VLOOKUP(J2914,'Svátky 2023'!A$18:B$20,2,0)</f>
        <v>plánované</v>
      </c>
      <c r="L2914" s="1" t="s">
        <v>21</v>
      </c>
      <c r="M2914" s="1" t="s">
        <v>22</v>
      </c>
      <c r="N2914" s="1" t="s">
        <v>23</v>
      </c>
      <c r="O2914">
        <f t="shared" si="135"/>
        <v>4</v>
      </c>
      <c r="P2914" t="str">
        <f t="shared" si="136"/>
        <v>NE</v>
      </c>
      <c r="Q2914" s="4" t="str">
        <f>IFERROR(VLOOKUP(E2914,'Svátky 2023'!B$2:B$14,1,0),"")</f>
        <v/>
      </c>
      <c r="R2914" t="str">
        <f t="shared" si="137"/>
        <v/>
      </c>
    </row>
    <row r="2915" spans="1:18" x14ac:dyDescent="0.25">
      <c r="A2915" s="1" t="s">
        <v>8765</v>
      </c>
      <c r="B2915" s="1" t="s">
        <v>8766</v>
      </c>
      <c r="C2915" s="1" t="s">
        <v>8767</v>
      </c>
      <c r="D2915" s="1" t="s">
        <v>35</v>
      </c>
      <c r="E2915" s="4">
        <v>45064</v>
      </c>
      <c r="F2915" s="8">
        <v>0.51180555555555551</v>
      </c>
      <c r="G2915" s="4">
        <v>45066</v>
      </c>
      <c r="H2915" s="1" t="s">
        <v>316</v>
      </c>
      <c r="I2915" s="1" t="s">
        <v>38</v>
      </c>
      <c r="J2915" s="5">
        <v>1</v>
      </c>
      <c r="K2915" s="5" t="str">
        <f>VLOOKUP(J2915,'Svátky 2023'!A$18:B$20,2,0)</f>
        <v>neodkladné</v>
      </c>
      <c r="L2915" s="1" t="s">
        <v>23</v>
      </c>
      <c r="M2915" s="1" t="s">
        <v>22</v>
      </c>
      <c r="N2915" s="1" t="s">
        <v>23</v>
      </c>
      <c r="O2915">
        <f t="shared" si="135"/>
        <v>4</v>
      </c>
      <c r="P2915" t="str">
        <f t="shared" si="136"/>
        <v>NE</v>
      </c>
      <c r="Q2915" s="4" t="str">
        <f>IFERROR(VLOOKUP(E2915,'Svátky 2023'!B$2:B$14,1,0),"")</f>
        <v/>
      </c>
      <c r="R2915" t="str">
        <f t="shared" si="137"/>
        <v/>
      </c>
    </row>
    <row r="2916" spans="1:18" x14ac:dyDescent="0.25">
      <c r="A2916" s="1" t="s">
        <v>8768</v>
      </c>
      <c r="B2916" s="1" t="s">
        <v>8769</v>
      </c>
      <c r="C2916" s="1" t="s">
        <v>8770</v>
      </c>
      <c r="D2916" s="1" t="s">
        <v>48</v>
      </c>
      <c r="E2916" s="4">
        <v>45064</v>
      </c>
      <c r="F2916" s="8">
        <v>0.5131944444444444</v>
      </c>
      <c r="G2916" s="4">
        <v>45066</v>
      </c>
      <c r="H2916" s="1" t="s">
        <v>1232</v>
      </c>
      <c r="I2916" s="1" t="s">
        <v>145</v>
      </c>
      <c r="J2916" s="5">
        <v>3</v>
      </c>
      <c r="K2916" s="5" t="str">
        <f>VLOOKUP(J2916,'Svátky 2023'!A$18:B$20,2,0)</f>
        <v>jiné</v>
      </c>
      <c r="L2916" s="1" t="s">
        <v>30</v>
      </c>
      <c r="M2916" s="1" t="s">
        <v>31</v>
      </c>
      <c r="N2916" s="1" t="s">
        <v>23</v>
      </c>
      <c r="O2916">
        <f t="shared" si="135"/>
        <v>4</v>
      </c>
      <c r="P2916" t="str">
        <f t="shared" si="136"/>
        <v>NE</v>
      </c>
      <c r="Q2916" s="4" t="str">
        <f>IFERROR(VLOOKUP(E2916,'Svátky 2023'!B$2:B$14,1,0),"")</f>
        <v/>
      </c>
      <c r="R2916" t="str">
        <f t="shared" si="137"/>
        <v/>
      </c>
    </row>
    <row r="2917" spans="1:18" x14ac:dyDescent="0.25">
      <c r="A2917" s="1" t="s">
        <v>8771</v>
      </c>
      <c r="B2917" s="1" t="s">
        <v>8772</v>
      </c>
      <c r="C2917" s="1" t="s">
        <v>8773</v>
      </c>
      <c r="D2917" s="1" t="s">
        <v>35</v>
      </c>
      <c r="E2917" s="4">
        <v>45064</v>
      </c>
      <c r="F2917" s="8">
        <v>0.51388888888888895</v>
      </c>
      <c r="G2917" s="4">
        <v>45066</v>
      </c>
      <c r="H2917" s="1" t="s">
        <v>3326</v>
      </c>
      <c r="I2917" s="1" t="s">
        <v>145</v>
      </c>
      <c r="J2917" s="5">
        <v>3</v>
      </c>
      <c r="K2917" s="5" t="str">
        <f>VLOOKUP(J2917,'Svátky 2023'!A$18:B$20,2,0)</f>
        <v>jiné</v>
      </c>
      <c r="L2917" s="1" t="s">
        <v>30</v>
      </c>
      <c r="M2917" s="1" t="s">
        <v>31</v>
      </c>
      <c r="N2917" s="1" t="s">
        <v>23</v>
      </c>
      <c r="O2917">
        <f t="shared" si="135"/>
        <v>4</v>
      </c>
      <c r="P2917" t="str">
        <f t="shared" si="136"/>
        <v>NE</v>
      </c>
      <c r="Q2917" s="4" t="str">
        <f>IFERROR(VLOOKUP(E2917,'Svátky 2023'!B$2:B$14,1,0),"")</f>
        <v/>
      </c>
      <c r="R2917" t="str">
        <f t="shared" si="137"/>
        <v/>
      </c>
    </row>
    <row r="2918" spans="1:18" x14ac:dyDescent="0.25">
      <c r="A2918" s="1" t="s">
        <v>8774</v>
      </c>
      <c r="B2918" s="1" t="s">
        <v>8775</v>
      </c>
      <c r="C2918" s="1" t="s">
        <v>8776</v>
      </c>
      <c r="D2918" s="1" t="s">
        <v>35</v>
      </c>
      <c r="E2918" s="4">
        <v>45064</v>
      </c>
      <c r="F2918" s="8">
        <v>0.51597222222222217</v>
      </c>
      <c r="G2918" s="4">
        <v>45066</v>
      </c>
      <c r="H2918" s="1" t="s">
        <v>784</v>
      </c>
      <c r="I2918" s="1" t="s">
        <v>145</v>
      </c>
      <c r="J2918" s="5">
        <v>3</v>
      </c>
      <c r="K2918" s="5" t="str">
        <f>VLOOKUP(J2918,'Svátky 2023'!A$18:B$20,2,0)</f>
        <v>jiné</v>
      </c>
      <c r="L2918" s="1" t="s">
        <v>30</v>
      </c>
      <c r="M2918" s="1" t="s">
        <v>31</v>
      </c>
      <c r="N2918" s="1" t="s">
        <v>23</v>
      </c>
      <c r="O2918">
        <f t="shared" si="135"/>
        <v>4</v>
      </c>
      <c r="P2918" t="str">
        <f t="shared" si="136"/>
        <v>NE</v>
      </c>
      <c r="Q2918" s="4" t="str">
        <f>IFERROR(VLOOKUP(E2918,'Svátky 2023'!B$2:B$14,1,0),"")</f>
        <v/>
      </c>
      <c r="R2918" t="str">
        <f t="shared" si="137"/>
        <v/>
      </c>
    </row>
    <row r="2919" spans="1:18" x14ac:dyDescent="0.25">
      <c r="A2919" s="1" t="s">
        <v>8777</v>
      </c>
      <c r="B2919" s="1" t="s">
        <v>8778</v>
      </c>
      <c r="C2919" s="1" t="s">
        <v>8779</v>
      </c>
      <c r="D2919" s="1" t="s">
        <v>35</v>
      </c>
      <c r="E2919" s="4">
        <v>45064</v>
      </c>
      <c r="F2919" s="8">
        <v>0.54027777777777775</v>
      </c>
      <c r="G2919" s="4">
        <v>45066</v>
      </c>
      <c r="H2919" s="1" t="s">
        <v>697</v>
      </c>
      <c r="I2919" s="1" t="s">
        <v>44</v>
      </c>
      <c r="J2919" s="5">
        <v>3</v>
      </c>
      <c r="K2919" s="5" t="str">
        <f>VLOOKUP(J2919,'Svátky 2023'!A$18:B$20,2,0)</f>
        <v>jiné</v>
      </c>
      <c r="L2919" s="1" t="s">
        <v>30</v>
      </c>
      <c r="M2919" s="1" t="s">
        <v>31</v>
      </c>
      <c r="N2919" s="1" t="s">
        <v>23</v>
      </c>
      <c r="O2919">
        <f t="shared" si="135"/>
        <v>4</v>
      </c>
      <c r="P2919" t="str">
        <f t="shared" si="136"/>
        <v>NE</v>
      </c>
      <c r="Q2919" s="4" t="str">
        <f>IFERROR(VLOOKUP(E2919,'Svátky 2023'!B$2:B$14,1,0),"")</f>
        <v/>
      </c>
      <c r="R2919" t="str">
        <f t="shared" si="137"/>
        <v/>
      </c>
    </row>
    <row r="2920" spans="1:18" x14ac:dyDescent="0.25">
      <c r="A2920" s="1" t="s">
        <v>8780</v>
      </c>
      <c r="B2920" s="1" t="s">
        <v>8781</v>
      </c>
      <c r="C2920" s="1" t="s">
        <v>8782</v>
      </c>
      <c r="D2920" s="1" t="s">
        <v>35</v>
      </c>
      <c r="E2920" s="4">
        <v>45064</v>
      </c>
      <c r="F2920" s="8">
        <v>0.58124999999999993</v>
      </c>
      <c r="G2920" s="4">
        <v>45066</v>
      </c>
      <c r="H2920" s="1" t="s">
        <v>1092</v>
      </c>
      <c r="I2920" s="1" t="s">
        <v>44</v>
      </c>
      <c r="J2920" s="5">
        <v>3</v>
      </c>
      <c r="K2920" s="5" t="str">
        <f>VLOOKUP(J2920,'Svátky 2023'!A$18:B$20,2,0)</f>
        <v>jiné</v>
      </c>
      <c r="L2920" s="1" t="s">
        <v>30</v>
      </c>
      <c r="M2920" s="1" t="s">
        <v>31</v>
      </c>
      <c r="N2920" s="1" t="s">
        <v>23</v>
      </c>
      <c r="O2920">
        <f t="shared" si="135"/>
        <v>4</v>
      </c>
      <c r="P2920" t="str">
        <f t="shared" si="136"/>
        <v>NE</v>
      </c>
      <c r="Q2920" s="4" t="str">
        <f>IFERROR(VLOOKUP(E2920,'Svátky 2023'!B$2:B$14,1,0),"")</f>
        <v/>
      </c>
      <c r="R2920" t="str">
        <f t="shared" si="137"/>
        <v/>
      </c>
    </row>
    <row r="2921" spans="1:18" x14ac:dyDescent="0.25">
      <c r="A2921" s="1" t="s">
        <v>8783</v>
      </c>
      <c r="B2921" s="1" t="s">
        <v>7853</v>
      </c>
      <c r="C2921" s="1" t="s">
        <v>7854</v>
      </c>
      <c r="D2921" s="1" t="s">
        <v>100</v>
      </c>
      <c r="E2921" s="4">
        <v>45065</v>
      </c>
      <c r="F2921" s="8">
        <v>0.7715277777777777</v>
      </c>
      <c r="G2921" s="4">
        <v>45066</v>
      </c>
      <c r="H2921" s="1" t="s">
        <v>1565</v>
      </c>
      <c r="I2921" s="1" t="s">
        <v>19</v>
      </c>
      <c r="J2921" s="5">
        <v>1</v>
      </c>
      <c r="K2921" s="5" t="str">
        <f>VLOOKUP(J2921,'Svátky 2023'!A$18:B$20,2,0)</f>
        <v>neodkladné</v>
      </c>
      <c r="L2921" s="1" t="s">
        <v>21</v>
      </c>
      <c r="M2921" s="1" t="s">
        <v>22</v>
      </c>
      <c r="N2921" s="1" t="s">
        <v>23</v>
      </c>
      <c r="O2921">
        <f t="shared" si="135"/>
        <v>5</v>
      </c>
      <c r="P2921" t="str">
        <f t="shared" si="136"/>
        <v>ANO</v>
      </c>
      <c r="Q2921" s="4" t="str">
        <f>IFERROR(VLOOKUP(E2921,'Svátky 2023'!B$2:B$14,1,0),"")</f>
        <v/>
      </c>
      <c r="R2921" t="str">
        <f t="shared" si="137"/>
        <v>ANO</v>
      </c>
    </row>
    <row r="2922" spans="1:18" x14ac:dyDescent="0.25">
      <c r="A2922" s="1" t="s">
        <v>8785</v>
      </c>
      <c r="B2922" s="1" t="s">
        <v>8786</v>
      </c>
      <c r="C2922" s="1" t="s">
        <v>8787</v>
      </c>
      <c r="D2922" s="1" t="s">
        <v>35</v>
      </c>
      <c r="E2922" s="4">
        <v>45065</v>
      </c>
      <c r="F2922" s="8">
        <v>0.8222222222222223</v>
      </c>
      <c r="G2922" s="4">
        <v>45066</v>
      </c>
      <c r="H2922" s="1" t="s">
        <v>502</v>
      </c>
      <c r="I2922" s="1" t="s">
        <v>51</v>
      </c>
      <c r="J2922" s="5">
        <v>1</v>
      </c>
      <c r="K2922" s="5" t="str">
        <f>VLOOKUP(J2922,'Svátky 2023'!A$18:B$20,2,0)</f>
        <v>neodkladné</v>
      </c>
      <c r="L2922" s="1" t="s">
        <v>21</v>
      </c>
      <c r="M2922" s="1" t="s">
        <v>20</v>
      </c>
      <c r="N2922" s="1" t="s">
        <v>23</v>
      </c>
      <c r="O2922">
        <f t="shared" si="135"/>
        <v>5</v>
      </c>
      <c r="P2922" t="str">
        <f t="shared" si="136"/>
        <v>ANO</v>
      </c>
      <c r="Q2922" s="4" t="str">
        <f>IFERROR(VLOOKUP(E2922,'Svátky 2023'!B$2:B$14,1,0),"")</f>
        <v/>
      </c>
      <c r="R2922" t="str">
        <f t="shared" si="137"/>
        <v>ANO</v>
      </c>
    </row>
    <row r="2923" spans="1:18" x14ac:dyDescent="0.25">
      <c r="A2923" s="1" t="s">
        <v>8788</v>
      </c>
      <c r="B2923" s="1" t="s">
        <v>8789</v>
      </c>
      <c r="C2923" s="1" t="s">
        <v>8790</v>
      </c>
      <c r="D2923" s="1" t="s">
        <v>35</v>
      </c>
      <c r="E2923" s="4">
        <v>45065</v>
      </c>
      <c r="F2923" s="8">
        <v>0.92986111111111114</v>
      </c>
      <c r="G2923" s="4">
        <v>45066</v>
      </c>
      <c r="H2923" s="1" t="s">
        <v>797</v>
      </c>
      <c r="I2923" s="1" t="s">
        <v>120</v>
      </c>
      <c r="J2923" s="5">
        <v>3</v>
      </c>
      <c r="K2923" s="5" t="str">
        <f>VLOOKUP(J2923,'Svátky 2023'!A$18:B$20,2,0)</f>
        <v>jiné</v>
      </c>
      <c r="L2923" s="1" t="s">
        <v>30</v>
      </c>
      <c r="M2923" s="1" t="s">
        <v>31</v>
      </c>
      <c r="N2923" s="1" t="s">
        <v>23</v>
      </c>
      <c r="O2923">
        <f t="shared" si="135"/>
        <v>5</v>
      </c>
      <c r="P2923" t="str">
        <f t="shared" si="136"/>
        <v>ANO</v>
      </c>
      <c r="Q2923" s="4" t="str">
        <f>IFERROR(VLOOKUP(E2923,'Svátky 2023'!B$2:B$14,1,0),"")</f>
        <v/>
      </c>
      <c r="R2923" t="str">
        <f t="shared" si="137"/>
        <v>ANO</v>
      </c>
    </row>
    <row r="2924" spans="1:18" x14ac:dyDescent="0.25">
      <c r="A2924" s="1" t="s">
        <v>8791</v>
      </c>
      <c r="B2924" s="1" t="s">
        <v>8792</v>
      </c>
      <c r="C2924" s="1" t="s">
        <v>8793</v>
      </c>
      <c r="D2924" s="1" t="s">
        <v>35</v>
      </c>
      <c r="E2924" s="4">
        <v>45047</v>
      </c>
      <c r="F2924" s="8">
        <v>0.55972222222222223</v>
      </c>
      <c r="G2924" s="4">
        <v>45067</v>
      </c>
      <c r="H2924" s="1" t="s">
        <v>1309</v>
      </c>
      <c r="I2924" s="1" t="s">
        <v>38</v>
      </c>
      <c r="J2924" s="5">
        <v>3</v>
      </c>
      <c r="K2924" s="5" t="str">
        <f>VLOOKUP(J2924,'Svátky 2023'!A$18:B$20,2,0)</f>
        <v>jiné</v>
      </c>
      <c r="L2924" s="1" t="s">
        <v>21</v>
      </c>
      <c r="M2924" s="1" t="s">
        <v>22</v>
      </c>
      <c r="N2924" s="1" t="s">
        <v>23</v>
      </c>
      <c r="O2924">
        <f t="shared" si="135"/>
        <v>1</v>
      </c>
      <c r="P2924" t="str">
        <f t="shared" si="136"/>
        <v>NE</v>
      </c>
      <c r="Q2924" s="4" t="str">
        <f>IFERROR(VLOOKUP(E2924,'Svátky 2023'!B$2:B$14,1,0),"")</f>
        <v/>
      </c>
      <c r="R2924" t="str">
        <f t="shared" si="137"/>
        <v/>
      </c>
    </row>
    <row r="2925" spans="1:18" x14ac:dyDescent="0.25">
      <c r="A2925" s="1" t="s">
        <v>8794</v>
      </c>
      <c r="B2925" s="1" t="s">
        <v>8795</v>
      </c>
      <c r="C2925" s="1" t="s">
        <v>8796</v>
      </c>
      <c r="D2925" s="1" t="s">
        <v>35</v>
      </c>
      <c r="E2925" s="4">
        <v>45053</v>
      </c>
      <c r="F2925" s="8">
        <v>0.75694444444444453</v>
      </c>
      <c r="G2925" s="4">
        <v>45067</v>
      </c>
      <c r="H2925" s="1" t="s">
        <v>2537</v>
      </c>
      <c r="I2925" s="1" t="s">
        <v>44</v>
      </c>
      <c r="J2925" s="5">
        <v>3</v>
      </c>
      <c r="K2925" s="5" t="str">
        <f>VLOOKUP(J2925,'Svátky 2023'!A$18:B$20,2,0)</f>
        <v>jiné</v>
      </c>
      <c r="L2925" s="1" t="s">
        <v>30</v>
      </c>
      <c r="M2925" s="1" t="s">
        <v>31</v>
      </c>
      <c r="N2925" s="1" t="s">
        <v>23</v>
      </c>
      <c r="O2925">
        <f t="shared" si="135"/>
        <v>7</v>
      </c>
      <c r="P2925" t="str">
        <f t="shared" si="136"/>
        <v>ANO</v>
      </c>
      <c r="Q2925" s="4" t="str">
        <f>IFERROR(VLOOKUP(E2925,'Svátky 2023'!B$2:B$14,1,0),"")</f>
        <v/>
      </c>
      <c r="R2925" t="str">
        <f t="shared" si="137"/>
        <v>ANO</v>
      </c>
    </row>
    <row r="2926" spans="1:18" x14ac:dyDescent="0.25">
      <c r="A2926" s="1" t="s">
        <v>8797</v>
      </c>
      <c r="B2926" s="1" t="s">
        <v>927</v>
      </c>
      <c r="C2926" s="1" t="s">
        <v>928</v>
      </c>
      <c r="D2926" s="1" t="s">
        <v>35</v>
      </c>
      <c r="E2926" s="4">
        <v>45062</v>
      </c>
      <c r="F2926" s="8">
        <v>0.69444444444444453</v>
      </c>
      <c r="G2926" s="4">
        <v>45067</v>
      </c>
      <c r="H2926" s="1" t="s">
        <v>484</v>
      </c>
      <c r="I2926" s="1" t="s">
        <v>38</v>
      </c>
      <c r="J2926" s="5">
        <v>3</v>
      </c>
      <c r="K2926" s="5" t="str">
        <f>VLOOKUP(J2926,'Svátky 2023'!A$18:B$20,2,0)</f>
        <v>jiné</v>
      </c>
      <c r="L2926" s="1" t="s">
        <v>23</v>
      </c>
      <c r="M2926" s="1" t="s">
        <v>22</v>
      </c>
      <c r="N2926" s="1" t="s">
        <v>23</v>
      </c>
      <c r="O2926">
        <f t="shared" si="135"/>
        <v>2</v>
      </c>
      <c r="P2926" t="str">
        <f t="shared" si="136"/>
        <v>ANO</v>
      </c>
      <c r="Q2926" s="4" t="str">
        <f>IFERROR(VLOOKUP(E2926,'Svátky 2023'!B$2:B$14,1,0),"")</f>
        <v/>
      </c>
      <c r="R2926" t="str">
        <f t="shared" si="137"/>
        <v>ANO</v>
      </c>
    </row>
    <row r="2927" spans="1:18" x14ac:dyDescent="0.25">
      <c r="A2927" s="1" t="s">
        <v>8798</v>
      </c>
      <c r="B2927" s="1" t="s">
        <v>931</v>
      </c>
      <c r="C2927" s="1" t="s">
        <v>932</v>
      </c>
      <c r="D2927" s="1" t="s">
        <v>35</v>
      </c>
      <c r="E2927" s="4">
        <v>45062</v>
      </c>
      <c r="F2927" s="8">
        <v>0.69861111111111107</v>
      </c>
      <c r="G2927" s="4">
        <v>45067</v>
      </c>
      <c r="H2927" s="1" t="s">
        <v>987</v>
      </c>
      <c r="I2927" s="1" t="s">
        <v>44</v>
      </c>
      <c r="J2927" s="5">
        <v>3</v>
      </c>
      <c r="K2927" s="5" t="str">
        <f>VLOOKUP(J2927,'Svátky 2023'!A$18:B$20,2,0)</f>
        <v>jiné</v>
      </c>
      <c r="L2927" s="1" t="s">
        <v>30</v>
      </c>
      <c r="M2927" s="1" t="s">
        <v>31</v>
      </c>
      <c r="N2927" s="1" t="s">
        <v>23</v>
      </c>
      <c r="O2927">
        <f t="shared" si="135"/>
        <v>2</v>
      </c>
      <c r="P2927" t="str">
        <f t="shared" si="136"/>
        <v>ANO</v>
      </c>
      <c r="Q2927" s="4" t="str">
        <f>IFERROR(VLOOKUP(E2927,'Svátky 2023'!B$2:B$14,1,0),"")</f>
        <v/>
      </c>
      <c r="R2927" t="str">
        <f t="shared" si="137"/>
        <v>ANO</v>
      </c>
    </row>
    <row r="2928" spans="1:18" x14ac:dyDescent="0.25">
      <c r="A2928" s="1" t="s">
        <v>8799</v>
      </c>
      <c r="B2928" s="1" t="s">
        <v>8800</v>
      </c>
      <c r="C2928" s="1" t="s">
        <v>8801</v>
      </c>
      <c r="D2928" s="1" t="s">
        <v>35</v>
      </c>
      <c r="E2928" s="4">
        <v>45063</v>
      </c>
      <c r="F2928" s="8">
        <v>0.4604166666666667</v>
      </c>
      <c r="G2928" s="4">
        <v>45067</v>
      </c>
      <c r="H2928" s="1" t="s">
        <v>728</v>
      </c>
      <c r="I2928" s="1" t="s">
        <v>19</v>
      </c>
      <c r="J2928" s="5">
        <v>1</v>
      </c>
      <c r="K2928" s="5" t="str">
        <f>VLOOKUP(J2928,'Svátky 2023'!A$18:B$20,2,0)</f>
        <v>neodkladné</v>
      </c>
      <c r="L2928" s="1" t="s">
        <v>21</v>
      </c>
      <c r="M2928" s="1" t="s">
        <v>22</v>
      </c>
      <c r="N2928" s="1" t="s">
        <v>23</v>
      </c>
      <c r="O2928">
        <f t="shared" si="135"/>
        <v>3</v>
      </c>
      <c r="P2928" t="str">
        <f t="shared" si="136"/>
        <v>NE</v>
      </c>
      <c r="Q2928" s="4" t="str">
        <f>IFERROR(VLOOKUP(E2928,'Svátky 2023'!B$2:B$14,1,0),"")</f>
        <v/>
      </c>
      <c r="R2928" t="str">
        <f t="shared" si="137"/>
        <v/>
      </c>
    </row>
    <row r="2929" spans="1:18" x14ac:dyDescent="0.25">
      <c r="A2929" s="1" t="s">
        <v>8802</v>
      </c>
      <c r="B2929" s="1" t="s">
        <v>8803</v>
      </c>
      <c r="C2929" s="1" t="s">
        <v>8804</v>
      </c>
      <c r="D2929" s="1" t="s">
        <v>48</v>
      </c>
      <c r="E2929" s="4">
        <v>45063</v>
      </c>
      <c r="F2929" s="8">
        <v>0.54999999999999993</v>
      </c>
      <c r="G2929" s="4">
        <v>45067</v>
      </c>
      <c r="H2929" s="1" t="s">
        <v>1252</v>
      </c>
      <c r="I2929" s="1" t="s">
        <v>258</v>
      </c>
      <c r="J2929" s="5">
        <v>1</v>
      </c>
      <c r="K2929" s="5" t="str">
        <f>VLOOKUP(J2929,'Svátky 2023'!A$18:B$20,2,0)</f>
        <v>neodkladné</v>
      </c>
      <c r="L2929" s="1" t="s">
        <v>23</v>
      </c>
      <c r="M2929" s="1" t="s">
        <v>22</v>
      </c>
      <c r="N2929" s="1" t="s">
        <v>23</v>
      </c>
      <c r="O2929">
        <f t="shared" si="135"/>
        <v>3</v>
      </c>
      <c r="P2929" t="str">
        <f t="shared" si="136"/>
        <v>NE</v>
      </c>
      <c r="Q2929" s="4" t="str">
        <f>IFERROR(VLOOKUP(E2929,'Svátky 2023'!B$2:B$14,1,0),"")</f>
        <v/>
      </c>
      <c r="R2929" t="str">
        <f t="shared" si="137"/>
        <v/>
      </c>
    </row>
    <row r="2930" spans="1:18" x14ac:dyDescent="0.25">
      <c r="A2930" s="1" t="s">
        <v>8805</v>
      </c>
      <c r="B2930" s="1" t="s">
        <v>8806</v>
      </c>
      <c r="C2930" s="1" t="s">
        <v>8807</v>
      </c>
      <c r="D2930" s="1" t="s">
        <v>48</v>
      </c>
      <c r="E2930" s="4">
        <v>45063</v>
      </c>
      <c r="F2930" s="8">
        <v>0.60625000000000007</v>
      </c>
      <c r="G2930" s="4">
        <v>45067</v>
      </c>
      <c r="H2930" s="1" t="s">
        <v>86</v>
      </c>
      <c r="I2930" s="1" t="s">
        <v>264</v>
      </c>
      <c r="J2930" s="5">
        <v>3</v>
      </c>
      <c r="K2930" s="5" t="str">
        <f>VLOOKUP(J2930,'Svátky 2023'!A$18:B$20,2,0)</f>
        <v>jiné</v>
      </c>
      <c r="L2930" s="1" t="s">
        <v>30</v>
      </c>
      <c r="M2930" s="1" t="s">
        <v>31</v>
      </c>
      <c r="N2930" s="1" t="s">
        <v>23</v>
      </c>
      <c r="O2930">
        <f t="shared" si="135"/>
        <v>3</v>
      </c>
      <c r="P2930" t="str">
        <f t="shared" si="136"/>
        <v>NE</v>
      </c>
      <c r="Q2930" s="4" t="str">
        <f>IFERROR(VLOOKUP(E2930,'Svátky 2023'!B$2:B$14,1,0),"")</f>
        <v/>
      </c>
      <c r="R2930" t="str">
        <f t="shared" si="137"/>
        <v/>
      </c>
    </row>
    <row r="2931" spans="1:18" x14ac:dyDescent="0.25">
      <c r="A2931" s="1" t="s">
        <v>8808</v>
      </c>
      <c r="B2931" s="1" t="s">
        <v>8809</v>
      </c>
      <c r="C2931" s="1" t="s">
        <v>8810</v>
      </c>
      <c r="D2931" s="1" t="s">
        <v>35</v>
      </c>
      <c r="E2931" s="4">
        <v>45064</v>
      </c>
      <c r="F2931" s="8">
        <v>0.4368055555555555</v>
      </c>
      <c r="G2931" s="4">
        <v>45067</v>
      </c>
      <c r="H2931" s="1" t="s">
        <v>3286</v>
      </c>
      <c r="I2931" s="1" t="s">
        <v>38</v>
      </c>
      <c r="J2931" s="5">
        <v>1</v>
      </c>
      <c r="K2931" s="5" t="str">
        <f>VLOOKUP(J2931,'Svátky 2023'!A$18:B$20,2,0)</f>
        <v>neodkladné</v>
      </c>
      <c r="L2931" s="1" t="s">
        <v>21</v>
      </c>
      <c r="M2931" s="1" t="s">
        <v>22</v>
      </c>
      <c r="N2931" s="1" t="s">
        <v>23</v>
      </c>
      <c r="O2931">
        <f t="shared" si="135"/>
        <v>4</v>
      </c>
      <c r="P2931" t="str">
        <f t="shared" si="136"/>
        <v>NE</v>
      </c>
      <c r="Q2931" s="4" t="str">
        <f>IFERROR(VLOOKUP(E2931,'Svátky 2023'!B$2:B$14,1,0),"")</f>
        <v/>
      </c>
      <c r="R2931" t="str">
        <f t="shared" si="137"/>
        <v/>
      </c>
    </row>
    <row r="2932" spans="1:18" x14ac:dyDescent="0.25">
      <c r="A2932" s="1" t="s">
        <v>8811</v>
      </c>
      <c r="B2932" s="1" t="s">
        <v>8812</v>
      </c>
      <c r="C2932" s="1" t="s">
        <v>8813</v>
      </c>
      <c r="D2932" s="1" t="s">
        <v>257</v>
      </c>
      <c r="E2932" s="4">
        <v>45064</v>
      </c>
      <c r="F2932" s="8">
        <v>0.43888888888888888</v>
      </c>
      <c r="G2932" s="4">
        <v>45067</v>
      </c>
      <c r="H2932" s="1" t="s">
        <v>2630</v>
      </c>
      <c r="I2932" s="1" t="s">
        <v>151</v>
      </c>
      <c r="J2932" s="5">
        <v>2</v>
      </c>
      <c r="K2932" s="5" t="str">
        <f>VLOOKUP(J2932,'Svátky 2023'!A$18:B$20,2,0)</f>
        <v>plánované</v>
      </c>
      <c r="L2932" s="1" t="s">
        <v>21</v>
      </c>
      <c r="M2932" s="1" t="s">
        <v>22</v>
      </c>
      <c r="N2932" s="1" t="s">
        <v>23</v>
      </c>
      <c r="O2932">
        <f t="shared" si="135"/>
        <v>4</v>
      </c>
      <c r="P2932" t="str">
        <f t="shared" si="136"/>
        <v>NE</v>
      </c>
      <c r="Q2932" s="4" t="str">
        <f>IFERROR(VLOOKUP(E2932,'Svátky 2023'!B$2:B$14,1,0),"")</f>
        <v/>
      </c>
      <c r="R2932" t="str">
        <f t="shared" si="137"/>
        <v/>
      </c>
    </row>
    <row r="2933" spans="1:18" x14ac:dyDescent="0.25">
      <c r="A2933" s="1" t="s">
        <v>8814</v>
      </c>
      <c r="B2933" s="1" t="s">
        <v>8815</v>
      </c>
      <c r="C2933" s="1" t="s">
        <v>8816</v>
      </c>
      <c r="D2933" s="1" t="s">
        <v>257</v>
      </c>
      <c r="E2933" s="4">
        <v>45064</v>
      </c>
      <c r="F2933" s="8">
        <v>0.44166666666666665</v>
      </c>
      <c r="G2933" s="4">
        <v>45067</v>
      </c>
      <c r="H2933" s="1" t="s">
        <v>2630</v>
      </c>
      <c r="I2933" s="1" t="s">
        <v>151</v>
      </c>
      <c r="J2933" s="5">
        <v>2</v>
      </c>
      <c r="K2933" s="5" t="str">
        <f>VLOOKUP(J2933,'Svátky 2023'!A$18:B$20,2,0)</f>
        <v>plánované</v>
      </c>
      <c r="L2933" s="1" t="s">
        <v>21</v>
      </c>
      <c r="M2933" s="1" t="s">
        <v>22</v>
      </c>
      <c r="N2933" s="1" t="s">
        <v>23</v>
      </c>
      <c r="O2933">
        <f t="shared" si="135"/>
        <v>4</v>
      </c>
      <c r="P2933" t="str">
        <f t="shared" si="136"/>
        <v>NE</v>
      </c>
      <c r="Q2933" s="4" t="str">
        <f>IFERROR(VLOOKUP(E2933,'Svátky 2023'!B$2:B$14,1,0),"")</f>
        <v/>
      </c>
      <c r="R2933" t="str">
        <f t="shared" si="137"/>
        <v/>
      </c>
    </row>
    <row r="2934" spans="1:18" x14ac:dyDescent="0.25">
      <c r="A2934" s="1" t="s">
        <v>8817</v>
      </c>
      <c r="B2934" s="1" t="s">
        <v>8818</v>
      </c>
      <c r="C2934" s="1" t="s">
        <v>8819</v>
      </c>
      <c r="D2934" s="1" t="s">
        <v>64</v>
      </c>
      <c r="E2934" s="4">
        <v>45064</v>
      </c>
      <c r="F2934" s="8">
        <v>0.45555555555555555</v>
      </c>
      <c r="G2934" s="4">
        <v>45067</v>
      </c>
      <c r="H2934" s="1" t="s">
        <v>2630</v>
      </c>
      <c r="I2934" s="1" t="s">
        <v>151</v>
      </c>
      <c r="J2934" s="5">
        <v>2</v>
      </c>
      <c r="K2934" s="5" t="str">
        <f>VLOOKUP(J2934,'Svátky 2023'!A$18:B$20,2,0)</f>
        <v>plánované</v>
      </c>
      <c r="L2934" s="1" t="s">
        <v>21</v>
      </c>
      <c r="M2934" s="1" t="s">
        <v>22</v>
      </c>
      <c r="N2934" s="1" t="s">
        <v>23</v>
      </c>
      <c r="O2934">
        <f t="shared" si="135"/>
        <v>4</v>
      </c>
      <c r="P2934" t="str">
        <f t="shared" si="136"/>
        <v>NE</v>
      </c>
      <c r="Q2934" s="4" t="str">
        <f>IFERROR(VLOOKUP(E2934,'Svátky 2023'!B$2:B$14,1,0),"")</f>
        <v/>
      </c>
      <c r="R2934" t="str">
        <f t="shared" si="137"/>
        <v/>
      </c>
    </row>
    <row r="2935" spans="1:18" x14ac:dyDescent="0.25">
      <c r="A2935" s="1" t="s">
        <v>8820</v>
      </c>
      <c r="B2935" s="1" t="s">
        <v>8821</v>
      </c>
      <c r="C2935" s="1" t="s">
        <v>8822</v>
      </c>
      <c r="D2935" s="1" t="s">
        <v>257</v>
      </c>
      <c r="E2935" s="4">
        <v>45064</v>
      </c>
      <c r="F2935" s="8">
        <v>0.50972222222222219</v>
      </c>
      <c r="G2935" s="4">
        <v>45067</v>
      </c>
      <c r="H2935" s="1" t="s">
        <v>511</v>
      </c>
      <c r="I2935" s="1" t="s">
        <v>145</v>
      </c>
      <c r="J2935" s="5">
        <v>3</v>
      </c>
      <c r="K2935" s="5" t="str">
        <f>VLOOKUP(J2935,'Svátky 2023'!A$18:B$20,2,0)</f>
        <v>jiné</v>
      </c>
      <c r="L2935" s="1" t="s">
        <v>30</v>
      </c>
      <c r="M2935" s="1" t="s">
        <v>31</v>
      </c>
      <c r="N2935" s="1" t="s">
        <v>23</v>
      </c>
      <c r="O2935">
        <f t="shared" si="135"/>
        <v>4</v>
      </c>
      <c r="P2935" t="str">
        <f t="shared" si="136"/>
        <v>NE</v>
      </c>
      <c r="Q2935" s="4" t="str">
        <f>IFERROR(VLOOKUP(E2935,'Svátky 2023'!B$2:B$14,1,0),"")</f>
        <v/>
      </c>
      <c r="R2935" t="str">
        <f t="shared" si="137"/>
        <v/>
      </c>
    </row>
    <row r="2936" spans="1:18" x14ac:dyDescent="0.25">
      <c r="A2936" s="1" t="s">
        <v>8823</v>
      </c>
      <c r="B2936" s="1" t="s">
        <v>8824</v>
      </c>
      <c r="C2936" s="1" t="s">
        <v>8825</v>
      </c>
      <c r="D2936" s="1" t="s">
        <v>64</v>
      </c>
      <c r="E2936" s="4">
        <v>45064</v>
      </c>
      <c r="F2936" s="8">
        <v>0.51111111111111118</v>
      </c>
      <c r="G2936" s="4">
        <v>45067</v>
      </c>
      <c r="H2936" s="1" t="s">
        <v>1051</v>
      </c>
      <c r="I2936" s="1" t="s">
        <v>145</v>
      </c>
      <c r="J2936" s="5">
        <v>3</v>
      </c>
      <c r="K2936" s="5" t="str">
        <f>VLOOKUP(J2936,'Svátky 2023'!A$18:B$20,2,0)</f>
        <v>jiné</v>
      </c>
      <c r="L2936" s="1" t="s">
        <v>30</v>
      </c>
      <c r="M2936" s="1" t="s">
        <v>31</v>
      </c>
      <c r="N2936" s="1" t="s">
        <v>23</v>
      </c>
      <c r="O2936">
        <f t="shared" si="135"/>
        <v>4</v>
      </c>
      <c r="P2936" t="str">
        <f t="shared" si="136"/>
        <v>NE</v>
      </c>
      <c r="Q2936" s="4" t="str">
        <f>IFERROR(VLOOKUP(E2936,'Svátky 2023'!B$2:B$14,1,0),"")</f>
        <v/>
      </c>
      <c r="R2936" t="str">
        <f t="shared" si="137"/>
        <v/>
      </c>
    </row>
    <row r="2937" spans="1:18" x14ac:dyDescent="0.25">
      <c r="A2937" s="1" t="s">
        <v>8826</v>
      </c>
      <c r="B2937" s="1" t="s">
        <v>8827</v>
      </c>
      <c r="C2937" s="1" t="s">
        <v>8828</v>
      </c>
      <c r="D2937" s="1" t="s">
        <v>35</v>
      </c>
      <c r="E2937" s="4">
        <v>45064</v>
      </c>
      <c r="F2937" s="8">
        <v>0.54236111111111118</v>
      </c>
      <c r="G2937" s="4">
        <v>45067</v>
      </c>
      <c r="H2937" s="1" t="s">
        <v>8829</v>
      </c>
      <c r="I2937" s="1" t="s">
        <v>44</v>
      </c>
      <c r="J2937" s="5">
        <v>3</v>
      </c>
      <c r="K2937" s="5" t="str">
        <f>VLOOKUP(J2937,'Svátky 2023'!A$18:B$20,2,0)</f>
        <v>jiné</v>
      </c>
      <c r="L2937" s="1" t="s">
        <v>30</v>
      </c>
      <c r="M2937" s="1" t="s">
        <v>31</v>
      </c>
      <c r="N2937" s="1" t="s">
        <v>23</v>
      </c>
      <c r="O2937">
        <f t="shared" si="135"/>
        <v>4</v>
      </c>
      <c r="P2937" t="str">
        <f t="shared" si="136"/>
        <v>NE</v>
      </c>
      <c r="Q2937" s="4" t="str">
        <f>IFERROR(VLOOKUP(E2937,'Svátky 2023'!B$2:B$14,1,0),"")</f>
        <v/>
      </c>
      <c r="R2937" t="str">
        <f t="shared" si="137"/>
        <v/>
      </c>
    </row>
    <row r="2938" spans="1:18" x14ac:dyDescent="0.25">
      <c r="A2938" s="1" t="s">
        <v>8830</v>
      </c>
      <c r="B2938" s="1" t="s">
        <v>8831</v>
      </c>
      <c r="C2938" s="1" t="s">
        <v>8832</v>
      </c>
      <c r="D2938" s="1" t="s">
        <v>35</v>
      </c>
      <c r="E2938" s="4">
        <v>45064</v>
      </c>
      <c r="F2938" s="8">
        <v>0.56874999999999998</v>
      </c>
      <c r="G2938" s="4">
        <v>45067</v>
      </c>
      <c r="H2938" s="1" t="s">
        <v>262</v>
      </c>
      <c r="I2938" s="1" t="s">
        <v>38</v>
      </c>
      <c r="J2938" s="5">
        <v>1</v>
      </c>
      <c r="K2938" s="5" t="str">
        <f>VLOOKUP(J2938,'Svátky 2023'!A$18:B$20,2,0)</f>
        <v>neodkladné</v>
      </c>
      <c r="L2938" s="1" t="s">
        <v>23</v>
      </c>
      <c r="M2938" s="1" t="s">
        <v>22</v>
      </c>
      <c r="N2938" s="1" t="s">
        <v>23</v>
      </c>
      <c r="O2938">
        <f t="shared" si="135"/>
        <v>4</v>
      </c>
      <c r="P2938" t="str">
        <f t="shared" si="136"/>
        <v>NE</v>
      </c>
      <c r="Q2938" s="4" t="str">
        <f>IFERROR(VLOOKUP(E2938,'Svátky 2023'!B$2:B$14,1,0),"")</f>
        <v/>
      </c>
      <c r="R2938" t="str">
        <f t="shared" si="137"/>
        <v/>
      </c>
    </row>
    <row r="2939" spans="1:18" x14ac:dyDescent="0.25">
      <c r="A2939" s="1" t="s">
        <v>8833</v>
      </c>
      <c r="B2939" s="1" t="s">
        <v>8834</v>
      </c>
      <c r="C2939" s="1" t="s">
        <v>8835</v>
      </c>
      <c r="D2939" s="1" t="s">
        <v>35</v>
      </c>
      <c r="E2939" s="4">
        <v>45065</v>
      </c>
      <c r="F2939" s="8">
        <v>3.2638888888888891E-2</v>
      </c>
      <c r="G2939" s="4">
        <v>45067</v>
      </c>
      <c r="H2939" s="1" t="s">
        <v>783</v>
      </c>
      <c r="I2939" s="1" t="s">
        <v>19</v>
      </c>
      <c r="J2939" s="5">
        <v>1</v>
      </c>
      <c r="K2939" s="5" t="str">
        <f>VLOOKUP(J2939,'Svátky 2023'!A$18:B$20,2,0)</f>
        <v>neodkladné</v>
      </c>
      <c r="L2939" s="1" t="s">
        <v>21</v>
      </c>
      <c r="M2939" s="1" t="s">
        <v>22</v>
      </c>
      <c r="N2939" s="1" t="s">
        <v>23</v>
      </c>
      <c r="O2939">
        <f t="shared" si="135"/>
        <v>5</v>
      </c>
      <c r="P2939" t="str">
        <f t="shared" si="136"/>
        <v>ANO</v>
      </c>
      <c r="Q2939" s="4" t="str">
        <f>IFERROR(VLOOKUP(E2939,'Svátky 2023'!B$2:B$14,1,0),"")</f>
        <v/>
      </c>
      <c r="R2939" t="str">
        <f t="shared" si="137"/>
        <v>ANO</v>
      </c>
    </row>
    <row r="2940" spans="1:18" x14ac:dyDescent="0.25">
      <c r="A2940" s="1" t="s">
        <v>8836</v>
      </c>
      <c r="B2940" s="1" t="s">
        <v>8473</v>
      </c>
      <c r="C2940" s="1" t="s">
        <v>8474</v>
      </c>
      <c r="D2940" s="1" t="s">
        <v>100</v>
      </c>
      <c r="E2940" s="4">
        <v>45065</v>
      </c>
      <c r="F2940" s="8">
        <v>0.47430555555555554</v>
      </c>
      <c r="G2940" s="4">
        <v>45067</v>
      </c>
      <c r="H2940" s="1" t="s">
        <v>484</v>
      </c>
      <c r="I2940" s="1" t="s">
        <v>38</v>
      </c>
      <c r="J2940" s="5">
        <v>1</v>
      </c>
      <c r="K2940" s="5" t="str">
        <f>VLOOKUP(J2940,'Svátky 2023'!A$18:B$20,2,0)</f>
        <v>neodkladné</v>
      </c>
      <c r="L2940" s="1" t="s">
        <v>21</v>
      </c>
      <c r="M2940" s="1" t="s">
        <v>22</v>
      </c>
      <c r="N2940" s="1" t="s">
        <v>23</v>
      </c>
      <c r="O2940">
        <f t="shared" si="135"/>
        <v>5</v>
      </c>
      <c r="P2940" t="str">
        <f t="shared" si="136"/>
        <v>NE</v>
      </c>
      <c r="Q2940" s="4" t="str">
        <f>IFERROR(VLOOKUP(E2940,'Svátky 2023'!B$2:B$14,1,0),"")</f>
        <v/>
      </c>
      <c r="R2940" t="str">
        <f t="shared" si="137"/>
        <v/>
      </c>
    </row>
    <row r="2941" spans="1:18" x14ac:dyDescent="0.25">
      <c r="A2941" s="1" t="s">
        <v>8837</v>
      </c>
      <c r="B2941" s="1" t="s">
        <v>8476</v>
      </c>
      <c r="C2941" s="1" t="s">
        <v>8477</v>
      </c>
      <c r="D2941" s="1" t="s">
        <v>100</v>
      </c>
      <c r="E2941" s="4">
        <v>45065</v>
      </c>
      <c r="F2941" s="8">
        <v>0.52916666666666667</v>
      </c>
      <c r="G2941" s="4">
        <v>45067</v>
      </c>
      <c r="H2941" s="1" t="s">
        <v>987</v>
      </c>
      <c r="I2941" s="1" t="s">
        <v>44</v>
      </c>
      <c r="J2941" s="5">
        <v>3</v>
      </c>
      <c r="K2941" s="5" t="str">
        <f>VLOOKUP(J2941,'Svátky 2023'!A$18:B$20,2,0)</f>
        <v>jiné</v>
      </c>
      <c r="L2941" s="1" t="s">
        <v>30</v>
      </c>
      <c r="M2941" s="1" t="s">
        <v>31</v>
      </c>
      <c r="N2941" s="1" t="s">
        <v>23</v>
      </c>
      <c r="O2941">
        <f t="shared" si="135"/>
        <v>5</v>
      </c>
      <c r="P2941" t="str">
        <f t="shared" si="136"/>
        <v>NE</v>
      </c>
      <c r="Q2941" s="4" t="str">
        <f>IFERROR(VLOOKUP(E2941,'Svátky 2023'!B$2:B$14,1,0),"")</f>
        <v/>
      </c>
      <c r="R2941" t="str">
        <f t="shared" si="137"/>
        <v/>
      </c>
    </row>
    <row r="2942" spans="1:18" x14ac:dyDescent="0.25">
      <c r="A2942" s="1" t="s">
        <v>8838</v>
      </c>
      <c r="B2942" s="1" t="s">
        <v>8839</v>
      </c>
      <c r="C2942" s="1" t="s">
        <v>8840</v>
      </c>
      <c r="D2942" s="1" t="s">
        <v>35</v>
      </c>
      <c r="E2942" s="4">
        <v>45066</v>
      </c>
      <c r="F2942" s="8">
        <v>0.56458333333333333</v>
      </c>
      <c r="G2942" s="4">
        <v>45067</v>
      </c>
      <c r="H2942" s="1" t="s">
        <v>2567</v>
      </c>
      <c r="I2942" s="1" t="s">
        <v>51</v>
      </c>
      <c r="J2942" s="5">
        <v>3</v>
      </c>
      <c r="K2942" s="5" t="str">
        <f>VLOOKUP(J2942,'Svátky 2023'!A$18:B$20,2,0)</f>
        <v>jiné</v>
      </c>
      <c r="L2942" s="1" t="s">
        <v>21</v>
      </c>
      <c r="M2942" s="1" t="s">
        <v>22</v>
      </c>
      <c r="N2942" s="1" t="s">
        <v>23</v>
      </c>
      <c r="O2942">
        <f t="shared" si="135"/>
        <v>6</v>
      </c>
      <c r="P2942" t="str">
        <f t="shared" si="136"/>
        <v>NE</v>
      </c>
      <c r="Q2942" s="4" t="str">
        <f>IFERROR(VLOOKUP(E2942,'Svátky 2023'!B$2:B$14,1,0),"")</f>
        <v/>
      </c>
      <c r="R2942" t="str">
        <f t="shared" si="137"/>
        <v>ANO</v>
      </c>
    </row>
    <row r="2943" spans="1:18" x14ac:dyDescent="0.25">
      <c r="A2943" s="1" t="s">
        <v>8841</v>
      </c>
      <c r="B2943" s="1" t="s">
        <v>8842</v>
      </c>
      <c r="C2943" s="1" t="s">
        <v>8843</v>
      </c>
      <c r="D2943" s="1" t="s">
        <v>35</v>
      </c>
      <c r="E2943" s="4">
        <v>45066</v>
      </c>
      <c r="F2943" s="8">
        <v>0.64374999999999993</v>
      </c>
      <c r="G2943" s="4">
        <v>45067</v>
      </c>
      <c r="H2943" s="1" t="s">
        <v>877</v>
      </c>
      <c r="I2943" s="1" t="s">
        <v>44</v>
      </c>
      <c r="J2943" s="5">
        <v>3</v>
      </c>
      <c r="K2943" s="5" t="str">
        <f>VLOOKUP(J2943,'Svátky 2023'!A$18:B$20,2,0)</f>
        <v>jiné</v>
      </c>
      <c r="L2943" s="1" t="s">
        <v>30</v>
      </c>
      <c r="M2943" s="1" t="s">
        <v>31</v>
      </c>
      <c r="N2943" s="1" t="s">
        <v>23</v>
      </c>
      <c r="O2943">
        <f t="shared" si="135"/>
        <v>6</v>
      </c>
      <c r="P2943" t="str">
        <f t="shared" si="136"/>
        <v>ANO</v>
      </c>
      <c r="Q2943" s="4" t="str">
        <f>IFERROR(VLOOKUP(E2943,'Svátky 2023'!B$2:B$14,1,0),"")</f>
        <v/>
      </c>
      <c r="R2943" t="str">
        <f t="shared" si="137"/>
        <v>ANO</v>
      </c>
    </row>
    <row r="2944" spans="1:18" x14ac:dyDescent="0.25">
      <c r="A2944" s="1" t="s">
        <v>8844</v>
      </c>
      <c r="B2944" s="1" t="s">
        <v>8845</v>
      </c>
      <c r="C2944" s="1" t="s">
        <v>8846</v>
      </c>
      <c r="D2944" s="1" t="s">
        <v>100</v>
      </c>
      <c r="E2944" s="4">
        <v>45066</v>
      </c>
      <c r="F2944" s="8">
        <v>0.75277777777777777</v>
      </c>
      <c r="G2944" s="4">
        <v>45067</v>
      </c>
      <c r="H2944" s="1" t="s">
        <v>6734</v>
      </c>
      <c r="I2944" s="1" t="s">
        <v>51</v>
      </c>
      <c r="J2944" s="5">
        <v>3</v>
      </c>
      <c r="K2944" s="5" t="str">
        <f>VLOOKUP(J2944,'Svátky 2023'!A$18:B$20,2,0)</f>
        <v>jiné</v>
      </c>
      <c r="L2944" s="1" t="s">
        <v>21</v>
      </c>
      <c r="M2944" s="1" t="s">
        <v>22</v>
      </c>
      <c r="N2944" s="1" t="s">
        <v>23</v>
      </c>
      <c r="O2944">
        <f t="shared" si="135"/>
        <v>6</v>
      </c>
      <c r="P2944" t="str">
        <f t="shared" si="136"/>
        <v>ANO</v>
      </c>
      <c r="Q2944" s="4" t="str">
        <f>IFERROR(VLOOKUP(E2944,'Svátky 2023'!B$2:B$14,1,0),"")</f>
        <v/>
      </c>
      <c r="R2944" t="str">
        <f t="shared" si="137"/>
        <v>ANO</v>
      </c>
    </row>
    <row r="2945" spans="1:18" x14ac:dyDescent="0.25">
      <c r="A2945" s="1" t="s">
        <v>8848</v>
      </c>
      <c r="B2945" s="1" t="s">
        <v>8849</v>
      </c>
      <c r="C2945" s="1" t="s">
        <v>8850</v>
      </c>
      <c r="D2945" s="1" t="s">
        <v>35</v>
      </c>
      <c r="E2945" s="4">
        <v>45051</v>
      </c>
      <c r="F2945" s="8">
        <v>0.49236111111111108</v>
      </c>
      <c r="G2945" s="4">
        <v>45068</v>
      </c>
      <c r="H2945" s="1" t="s">
        <v>796</v>
      </c>
      <c r="I2945" s="1" t="s">
        <v>51</v>
      </c>
      <c r="J2945" s="5">
        <v>2</v>
      </c>
      <c r="K2945" s="5" t="str">
        <f>VLOOKUP(J2945,'Svátky 2023'!A$18:B$20,2,0)</f>
        <v>plánované</v>
      </c>
      <c r="L2945" s="1" t="s">
        <v>31</v>
      </c>
      <c r="M2945" s="1" t="s">
        <v>22</v>
      </c>
      <c r="N2945" s="1" t="s">
        <v>23</v>
      </c>
      <c r="O2945">
        <f t="shared" si="135"/>
        <v>5</v>
      </c>
      <c r="P2945" t="str">
        <f t="shared" si="136"/>
        <v>NE</v>
      </c>
      <c r="Q2945" s="4" t="str">
        <f>IFERROR(VLOOKUP(E2945,'Svátky 2023'!B$2:B$14,1,0),"")</f>
        <v/>
      </c>
      <c r="R2945" t="str">
        <f t="shared" si="137"/>
        <v/>
      </c>
    </row>
    <row r="2946" spans="1:18" x14ac:dyDescent="0.25">
      <c r="A2946" s="1" t="s">
        <v>8851</v>
      </c>
      <c r="B2946" s="1" t="s">
        <v>8852</v>
      </c>
      <c r="C2946" s="1" t="s">
        <v>8853</v>
      </c>
      <c r="D2946" s="1" t="s">
        <v>35</v>
      </c>
      <c r="E2946" s="4">
        <v>45054</v>
      </c>
      <c r="F2946" s="8">
        <v>0.62569444444444444</v>
      </c>
      <c r="G2946" s="4">
        <v>45068</v>
      </c>
      <c r="H2946" s="1" t="s">
        <v>2619</v>
      </c>
      <c r="I2946" s="1" t="s">
        <v>151</v>
      </c>
      <c r="J2946" s="5">
        <v>2</v>
      </c>
      <c r="K2946" s="5" t="str">
        <f>VLOOKUP(J2946,'Svátky 2023'!A$18:B$20,2,0)</f>
        <v>plánované</v>
      </c>
      <c r="L2946" s="1" t="s">
        <v>21</v>
      </c>
      <c r="M2946" s="1" t="s">
        <v>22</v>
      </c>
      <c r="N2946" s="1" t="s">
        <v>23</v>
      </c>
      <c r="O2946">
        <f t="shared" si="135"/>
        <v>1</v>
      </c>
      <c r="P2946" t="str">
        <f t="shared" si="136"/>
        <v>ANO</v>
      </c>
      <c r="Q2946" s="4" t="str">
        <f>IFERROR(VLOOKUP(E2946,'Svátky 2023'!B$2:B$14,1,0),"")</f>
        <v/>
      </c>
      <c r="R2946" t="str">
        <f t="shared" si="137"/>
        <v>ANO</v>
      </c>
    </row>
    <row r="2947" spans="1:18" x14ac:dyDescent="0.25">
      <c r="A2947" s="1" t="s">
        <v>8854</v>
      </c>
      <c r="B2947" s="1" t="s">
        <v>8855</v>
      </c>
      <c r="C2947" s="1" t="s">
        <v>8856</v>
      </c>
      <c r="D2947" s="1" t="s">
        <v>35</v>
      </c>
      <c r="E2947" s="4">
        <v>45054</v>
      </c>
      <c r="F2947" s="8">
        <v>0.62986111111111109</v>
      </c>
      <c r="G2947" s="4">
        <v>45068</v>
      </c>
      <c r="H2947" s="1" t="s">
        <v>2257</v>
      </c>
      <c r="I2947" s="1" t="s">
        <v>145</v>
      </c>
      <c r="J2947" s="5">
        <v>3</v>
      </c>
      <c r="K2947" s="5" t="str">
        <f>VLOOKUP(J2947,'Svátky 2023'!A$18:B$20,2,0)</f>
        <v>jiné</v>
      </c>
      <c r="L2947" s="1" t="s">
        <v>30</v>
      </c>
      <c r="M2947" s="1" t="s">
        <v>31</v>
      </c>
      <c r="N2947" s="1" t="s">
        <v>23</v>
      </c>
      <c r="O2947">
        <f t="shared" ref="O2947:O3010" si="138">WEEKDAY(E2947,2)</f>
        <v>1</v>
      </c>
      <c r="P2947" t="str">
        <f t="shared" ref="P2947:P3010" si="139">IF(F2947&gt;V$1,"ANO",IF(F2947&lt;X$1,"ANO","NE"))</f>
        <v>ANO</v>
      </c>
      <c r="Q2947" s="4" t="str">
        <f>IFERROR(VLOOKUP(E2947,'Svátky 2023'!B$2:B$14,1,0),"")</f>
        <v/>
      </c>
      <c r="R2947" t="str">
        <f t="shared" ref="R2947:R3010" si="140">IF(OR(O2947&gt;5,P2947="ANO",Q2947&lt;&gt;""),"ANO","")</f>
        <v>ANO</v>
      </c>
    </row>
    <row r="2948" spans="1:18" x14ac:dyDescent="0.25">
      <c r="A2948" s="1" t="s">
        <v>8857</v>
      </c>
      <c r="B2948" s="1" t="s">
        <v>4103</v>
      </c>
      <c r="C2948" s="1" t="s">
        <v>4104</v>
      </c>
      <c r="D2948" s="1" t="s">
        <v>257</v>
      </c>
      <c r="E2948" s="4">
        <v>45056</v>
      </c>
      <c r="F2948" s="8">
        <v>0.53333333333333333</v>
      </c>
      <c r="G2948" s="4">
        <v>45068</v>
      </c>
      <c r="H2948" s="1" t="s">
        <v>540</v>
      </c>
      <c r="I2948" s="1" t="s">
        <v>19</v>
      </c>
      <c r="J2948" s="5">
        <v>2</v>
      </c>
      <c r="K2948" s="5" t="str">
        <f>VLOOKUP(J2948,'Svátky 2023'!A$18:B$20,2,0)</f>
        <v>plánované</v>
      </c>
      <c r="L2948" s="1" t="s">
        <v>21</v>
      </c>
      <c r="M2948" s="1" t="s">
        <v>22</v>
      </c>
      <c r="N2948" s="1" t="s">
        <v>23</v>
      </c>
      <c r="O2948">
        <f t="shared" si="138"/>
        <v>3</v>
      </c>
      <c r="P2948" t="str">
        <f t="shared" si="139"/>
        <v>NE</v>
      </c>
      <c r="Q2948" s="4" t="str">
        <f>IFERROR(VLOOKUP(E2948,'Svátky 2023'!B$2:B$14,1,0),"")</f>
        <v/>
      </c>
      <c r="R2948" t="str">
        <f t="shared" si="140"/>
        <v/>
      </c>
    </row>
    <row r="2949" spans="1:18" x14ac:dyDescent="0.25">
      <c r="A2949" s="1" t="s">
        <v>8858</v>
      </c>
      <c r="B2949" s="1" t="s">
        <v>8859</v>
      </c>
      <c r="C2949" s="1" t="s">
        <v>8860</v>
      </c>
      <c r="D2949" s="1" t="s">
        <v>35</v>
      </c>
      <c r="E2949" s="4">
        <v>45061</v>
      </c>
      <c r="F2949" s="8">
        <v>0.40347222222222223</v>
      </c>
      <c r="G2949" s="4">
        <v>45068</v>
      </c>
      <c r="H2949" s="1" t="s">
        <v>278</v>
      </c>
      <c r="I2949" s="1" t="s">
        <v>19</v>
      </c>
      <c r="J2949" s="5">
        <v>2</v>
      </c>
      <c r="K2949" s="5" t="str">
        <f>VLOOKUP(J2949,'Svátky 2023'!A$18:B$20,2,0)</f>
        <v>plánované</v>
      </c>
      <c r="L2949" s="1" t="s">
        <v>21</v>
      </c>
      <c r="M2949" s="1" t="s">
        <v>22</v>
      </c>
      <c r="N2949" s="1" t="s">
        <v>23</v>
      </c>
      <c r="O2949">
        <f t="shared" si="138"/>
        <v>1</v>
      </c>
      <c r="P2949" t="str">
        <f t="shared" si="139"/>
        <v>NE</v>
      </c>
      <c r="Q2949" s="4" t="str">
        <f>IFERROR(VLOOKUP(E2949,'Svátky 2023'!B$2:B$14,1,0),"")</f>
        <v/>
      </c>
      <c r="R2949" t="str">
        <f t="shared" si="140"/>
        <v/>
      </c>
    </row>
    <row r="2950" spans="1:18" x14ac:dyDescent="0.25">
      <c r="A2950" s="1" t="s">
        <v>8861</v>
      </c>
      <c r="B2950" s="1" t="s">
        <v>8862</v>
      </c>
      <c r="C2950" s="1" t="s">
        <v>8863</v>
      </c>
      <c r="D2950" s="1" t="s">
        <v>35</v>
      </c>
      <c r="E2950" s="4">
        <v>45061</v>
      </c>
      <c r="F2950" s="8">
        <v>0.64374999999999993</v>
      </c>
      <c r="G2950" s="4">
        <v>45068</v>
      </c>
      <c r="H2950" s="1" t="s">
        <v>386</v>
      </c>
      <c r="I2950" s="1" t="s">
        <v>120</v>
      </c>
      <c r="J2950" s="5">
        <v>3</v>
      </c>
      <c r="K2950" s="5" t="str">
        <f>VLOOKUP(J2950,'Svátky 2023'!A$18:B$20,2,0)</f>
        <v>jiné</v>
      </c>
      <c r="L2950" s="1" t="s">
        <v>30</v>
      </c>
      <c r="M2950" s="1" t="s">
        <v>31</v>
      </c>
      <c r="N2950" s="1" t="s">
        <v>23</v>
      </c>
      <c r="O2950">
        <f t="shared" si="138"/>
        <v>1</v>
      </c>
      <c r="P2950" t="str">
        <f t="shared" si="139"/>
        <v>ANO</v>
      </c>
      <c r="Q2950" s="4" t="str">
        <f>IFERROR(VLOOKUP(E2950,'Svátky 2023'!B$2:B$14,1,0),"")</f>
        <v/>
      </c>
      <c r="R2950" t="str">
        <f t="shared" si="140"/>
        <v>ANO</v>
      </c>
    </row>
    <row r="2951" spans="1:18" x14ac:dyDescent="0.25">
      <c r="A2951" s="1" t="s">
        <v>8864</v>
      </c>
      <c r="B2951" s="1" t="s">
        <v>3024</v>
      </c>
      <c r="C2951" s="1" t="s">
        <v>3025</v>
      </c>
      <c r="D2951" s="1" t="s">
        <v>35</v>
      </c>
      <c r="E2951" s="4">
        <v>45061</v>
      </c>
      <c r="F2951" s="8">
        <v>0.77916666666666667</v>
      </c>
      <c r="G2951" s="4">
        <v>45068</v>
      </c>
      <c r="H2951" s="1" t="s">
        <v>56</v>
      </c>
      <c r="I2951" s="1" t="s">
        <v>19</v>
      </c>
      <c r="J2951" s="5">
        <v>1</v>
      </c>
      <c r="K2951" s="5" t="str">
        <f>VLOOKUP(J2951,'Svátky 2023'!A$18:B$20,2,0)</f>
        <v>neodkladné</v>
      </c>
      <c r="L2951" s="1" t="s">
        <v>21</v>
      </c>
      <c r="M2951" s="1" t="s">
        <v>22</v>
      </c>
      <c r="N2951" s="1" t="s">
        <v>23</v>
      </c>
      <c r="O2951">
        <f t="shared" si="138"/>
        <v>1</v>
      </c>
      <c r="P2951" t="str">
        <f t="shared" si="139"/>
        <v>ANO</v>
      </c>
      <c r="Q2951" s="4" t="str">
        <f>IFERROR(VLOOKUP(E2951,'Svátky 2023'!B$2:B$14,1,0),"")</f>
        <v/>
      </c>
      <c r="R2951" t="str">
        <f t="shared" si="140"/>
        <v>ANO</v>
      </c>
    </row>
    <row r="2952" spans="1:18" x14ac:dyDescent="0.25">
      <c r="A2952" s="1" t="s">
        <v>8865</v>
      </c>
      <c r="B2952" s="1" t="s">
        <v>3027</v>
      </c>
      <c r="C2952" s="1" t="s">
        <v>3028</v>
      </c>
      <c r="D2952" s="1" t="s">
        <v>35</v>
      </c>
      <c r="E2952" s="4">
        <v>45061</v>
      </c>
      <c r="F2952" s="8">
        <v>0.78194444444444444</v>
      </c>
      <c r="G2952" s="4">
        <v>45068</v>
      </c>
      <c r="H2952" s="1" t="s">
        <v>663</v>
      </c>
      <c r="I2952" s="1" t="s">
        <v>29</v>
      </c>
      <c r="J2952" s="5">
        <v>3</v>
      </c>
      <c r="K2952" s="5" t="str">
        <f>VLOOKUP(J2952,'Svátky 2023'!A$18:B$20,2,0)</f>
        <v>jiné</v>
      </c>
      <c r="L2952" s="1" t="s">
        <v>30</v>
      </c>
      <c r="M2952" s="1" t="s">
        <v>31</v>
      </c>
      <c r="N2952" s="1" t="s">
        <v>23</v>
      </c>
      <c r="O2952">
        <f t="shared" si="138"/>
        <v>1</v>
      </c>
      <c r="P2952" t="str">
        <f t="shared" si="139"/>
        <v>ANO</v>
      </c>
      <c r="Q2952" s="4" t="str">
        <f>IFERROR(VLOOKUP(E2952,'Svátky 2023'!B$2:B$14,1,0),"")</f>
        <v/>
      </c>
      <c r="R2952" t="str">
        <f t="shared" si="140"/>
        <v>ANO</v>
      </c>
    </row>
    <row r="2953" spans="1:18" x14ac:dyDescent="0.25">
      <c r="A2953" s="1" t="s">
        <v>8866</v>
      </c>
      <c r="B2953" s="1" t="s">
        <v>8867</v>
      </c>
      <c r="C2953" s="1" t="s">
        <v>8868</v>
      </c>
      <c r="D2953" s="1" t="s">
        <v>100</v>
      </c>
      <c r="E2953" s="4">
        <v>45063</v>
      </c>
      <c r="F2953" s="8">
        <v>0.43472222222222223</v>
      </c>
      <c r="G2953" s="4">
        <v>45068</v>
      </c>
      <c r="H2953" s="1" t="s">
        <v>2214</v>
      </c>
      <c r="I2953" s="1" t="s">
        <v>51</v>
      </c>
      <c r="J2953" s="5">
        <v>1</v>
      </c>
      <c r="K2953" s="5" t="str">
        <f>VLOOKUP(J2953,'Svátky 2023'!A$18:B$20,2,0)</f>
        <v>neodkladné</v>
      </c>
      <c r="L2953" s="1" t="s">
        <v>21</v>
      </c>
      <c r="M2953" s="1" t="s">
        <v>22</v>
      </c>
      <c r="N2953" s="1" t="s">
        <v>23</v>
      </c>
      <c r="O2953">
        <f t="shared" si="138"/>
        <v>3</v>
      </c>
      <c r="P2953" t="str">
        <f t="shared" si="139"/>
        <v>NE</v>
      </c>
      <c r="Q2953" s="4" t="str">
        <f>IFERROR(VLOOKUP(E2953,'Svátky 2023'!B$2:B$14,1,0),"")</f>
        <v/>
      </c>
      <c r="R2953" t="str">
        <f t="shared" si="140"/>
        <v/>
      </c>
    </row>
    <row r="2954" spans="1:18" x14ac:dyDescent="0.25">
      <c r="A2954" s="1" t="s">
        <v>8869</v>
      </c>
      <c r="B2954" s="1" t="s">
        <v>8870</v>
      </c>
      <c r="C2954" s="1" t="s">
        <v>8871</v>
      </c>
      <c r="D2954" s="1" t="s">
        <v>48</v>
      </c>
      <c r="E2954" s="4">
        <v>45064</v>
      </c>
      <c r="F2954" s="8">
        <v>0.60069444444444442</v>
      </c>
      <c r="G2954" s="4">
        <v>45068</v>
      </c>
      <c r="H2954" s="1" t="s">
        <v>149</v>
      </c>
      <c r="I2954" s="1" t="s">
        <v>38</v>
      </c>
      <c r="J2954" s="5">
        <v>1</v>
      </c>
      <c r="K2954" s="5" t="str">
        <f>VLOOKUP(J2954,'Svátky 2023'!A$18:B$20,2,0)</f>
        <v>neodkladné</v>
      </c>
      <c r="L2954" s="1" t="s">
        <v>21</v>
      </c>
      <c r="M2954" s="1" t="s">
        <v>22</v>
      </c>
      <c r="N2954" s="1" t="s">
        <v>23</v>
      </c>
      <c r="O2954">
        <f t="shared" si="138"/>
        <v>4</v>
      </c>
      <c r="P2954" t="str">
        <f t="shared" si="139"/>
        <v>NE</v>
      </c>
      <c r="Q2954" s="4" t="str">
        <f>IFERROR(VLOOKUP(E2954,'Svátky 2023'!B$2:B$14,1,0),"")</f>
        <v/>
      </c>
      <c r="R2954" t="str">
        <f t="shared" si="140"/>
        <v/>
      </c>
    </row>
    <row r="2955" spans="1:18" x14ac:dyDescent="0.25">
      <c r="A2955" s="1" t="s">
        <v>8872</v>
      </c>
      <c r="B2955" s="1" t="s">
        <v>8873</v>
      </c>
      <c r="C2955" s="1" t="s">
        <v>8874</v>
      </c>
      <c r="D2955" s="1" t="s">
        <v>5421</v>
      </c>
      <c r="E2955" s="4">
        <v>45064</v>
      </c>
      <c r="F2955" s="8">
        <v>0.61319444444444449</v>
      </c>
      <c r="G2955" s="4">
        <v>45068</v>
      </c>
      <c r="H2955" s="1" t="s">
        <v>809</v>
      </c>
      <c r="I2955" s="1" t="s">
        <v>44</v>
      </c>
      <c r="J2955" s="5">
        <v>3</v>
      </c>
      <c r="K2955" s="5" t="str">
        <f>VLOOKUP(J2955,'Svátky 2023'!A$18:B$20,2,0)</f>
        <v>jiné</v>
      </c>
      <c r="L2955" s="1" t="s">
        <v>30</v>
      </c>
      <c r="M2955" s="1" t="s">
        <v>31</v>
      </c>
      <c r="N2955" s="1" t="s">
        <v>23</v>
      </c>
      <c r="O2955">
        <f t="shared" si="138"/>
        <v>4</v>
      </c>
      <c r="P2955" t="str">
        <f t="shared" si="139"/>
        <v>NE</v>
      </c>
      <c r="Q2955" s="4" t="str">
        <f>IFERROR(VLOOKUP(E2955,'Svátky 2023'!B$2:B$14,1,0),"")</f>
        <v/>
      </c>
      <c r="R2955" t="str">
        <f t="shared" si="140"/>
        <v/>
      </c>
    </row>
    <row r="2956" spans="1:18" x14ac:dyDescent="0.25">
      <c r="A2956" s="1" t="s">
        <v>8875</v>
      </c>
      <c r="B2956" s="1" t="s">
        <v>8876</v>
      </c>
      <c r="C2956" s="1" t="s">
        <v>8877</v>
      </c>
      <c r="D2956" s="1" t="s">
        <v>35</v>
      </c>
      <c r="E2956" s="4">
        <v>45065</v>
      </c>
      <c r="F2956" s="8">
        <v>0.4381944444444445</v>
      </c>
      <c r="G2956" s="4">
        <v>45068</v>
      </c>
      <c r="H2956" s="1" t="s">
        <v>825</v>
      </c>
      <c r="I2956" s="1" t="s">
        <v>51</v>
      </c>
      <c r="J2956" s="5">
        <v>3</v>
      </c>
      <c r="K2956" s="5" t="str">
        <f>VLOOKUP(J2956,'Svátky 2023'!A$18:B$20,2,0)</f>
        <v>jiné</v>
      </c>
      <c r="L2956" s="1" t="s">
        <v>23</v>
      </c>
      <c r="M2956" s="1" t="s">
        <v>22</v>
      </c>
      <c r="N2956" s="1" t="s">
        <v>23</v>
      </c>
      <c r="O2956">
        <f t="shared" si="138"/>
        <v>5</v>
      </c>
      <c r="P2956" t="str">
        <f t="shared" si="139"/>
        <v>NE</v>
      </c>
      <c r="Q2956" s="4" t="str">
        <f>IFERROR(VLOOKUP(E2956,'Svátky 2023'!B$2:B$14,1,0),"")</f>
        <v/>
      </c>
      <c r="R2956" t="str">
        <f t="shared" si="140"/>
        <v/>
      </c>
    </row>
    <row r="2957" spans="1:18" x14ac:dyDescent="0.25">
      <c r="A2957" s="1" t="s">
        <v>8878</v>
      </c>
      <c r="B2957" s="1" t="s">
        <v>8879</v>
      </c>
      <c r="C2957" s="1" t="s">
        <v>8880</v>
      </c>
      <c r="D2957" s="1" t="s">
        <v>35</v>
      </c>
      <c r="E2957" s="4">
        <v>45065</v>
      </c>
      <c r="F2957" s="8">
        <v>0.52847222222222223</v>
      </c>
      <c r="G2957" s="4">
        <v>45068</v>
      </c>
      <c r="H2957" s="1" t="s">
        <v>1139</v>
      </c>
      <c r="I2957" s="1" t="s">
        <v>120</v>
      </c>
      <c r="J2957" s="5">
        <v>3</v>
      </c>
      <c r="K2957" s="5" t="str">
        <f>VLOOKUP(J2957,'Svátky 2023'!A$18:B$20,2,0)</f>
        <v>jiné</v>
      </c>
      <c r="L2957" s="1" t="s">
        <v>30</v>
      </c>
      <c r="M2957" s="1" t="s">
        <v>31</v>
      </c>
      <c r="N2957" s="1" t="s">
        <v>23</v>
      </c>
      <c r="O2957">
        <f t="shared" si="138"/>
        <v>5</v>
      </c>
      <c r="P2957" t="str">
        <f t="shared" si="139"/>
        <v>NE</v>
      </c>
      <c r="Q2957" s="4" t="str">
        <f>IFERROR(VLOOKUP(E2957,'Svátky 2023'!B$2:B$14,1,0),"")</f>
        <v/>
      </c>
      <c r="R2957" t="str">
        <f t="shared" si="140"/>
        <v/>
      </c>
    </row>
    <row r="2958" spans="1:18" x14ac:dyDescent="0.25">
      <c r="A2958" s="1" t="s">
        <v>8881</v>
      </c>
      <c r="B2958" s="1" t="s">
        <v>7363</v>
      </c>
      <c r="C2958" s="1" t="s">
        <v>7364</v>
      </c>
      <c r="D2958" s="1" t="s">
        <v>35</v>
      </c>
      <c r="E2958" s="4">
        <v>45065</v>
      </c>
      <c r="F2958" s="8">
        <v>0.56180555555555556</v>
      </c>
      <c r="G2958" s="4">
        <v>45068</v>
      </c>
      <c r="H2958" s="1" t="s">
        <v>129</v>
      </c>
      <c r="I2958" s="1" t="s">
        <v>38</v>
      </c>
      <c r="J2958" s="5">
        <v>1</v>
      </c>
      <c r="K2958" s="5" t="str">
        <f>VLOOKUP(J2958,'Svátky 2023'!A$18:B$20,2,0)</f>
        <v>neodkladné</v>
      </c>
      <c r="L2958" s="1" t="s">
        <v>23</v>
      </c>
      <c r="M2958" s="1" t="s">
        <v>22</v>
      </c>
      <c r="N2958" s="1" t="s">
        <v>23</v>
      </c>
      <c r="O2958">
        <f t="shared" si="138"/>
        <v>5</v>
      </c>
      <c r="P2958" t="str">
        <f t="shared" si="139"/>
        <v>NE</v>
      </c>
      <c r="Q2958" s="4" t="str">
        <f>IFERROR(VLOOKUP(E2958,'Svátky 2023'!B$2:B$14,1,0),"")</f>
        <v/>
      </c>
      <c r="R2958" t="str">
        <f t="shared" si="140"/>
        <v/>
      </c>
    </row>
    <row r="2959" spans="1:18" x14ac:dyDescent="0.25">
      <c r="A2959" s="1" t="s">
        <v>8882</v>
      </c>
      <c r="B2959" s="1" t="s">
        <v>8883</v>
      </c>
      <c r="C2959" s="1" t="s">
        <v>8884</v>
      </c>
      <c r="D2959" s="1" t="s">
        <v>35</v>
      </c>
      <c r="E2959" s="4">
        <v>45065</v>
      </c>
      <c r="F2959" s="8">
        <v>0.63263888888888886</v>
      </c>
      <c r="G2959" s="4">
        <v>45068</v>
      </c>
      <c r="H2959" s="1" t="s">
        <v>17</v>
      </c>
      <c r="I2959" s="1" t="s">
        <v>44</v>
      </c>
      <c r="J2959" s="5">
        <v>3</v>
      </c>
      <c r="K2959" s="5" t="str">
        <f>VLOOKUP(J2959,'Svátky 2023'!A$18:B$20,2,0)</f>
        <v>jiné</v>
      </c>
      <c r="L2959" s="1" t="s">
        <v>30</v>
      </c>
      <c r="M2959" s="1" t="s">
        <v>31</v>
      </c>
      <c r="N2959" s="1" t="s">
        <v>23</v>
      </c>
      <c r="O2959">
        <f t="shared" si="138"/>
        <v>5</v>
      </c>
      <c r="P2959" t="str">
        <f t="shared" si="139"/>
        <v>ANO</v>
      </c>
      <c r="Q2959" s="4" t="str">
        <f>IFERROR(VLOOKUP(E2959,'Svátky 2023'!B$2:B$14,1,0),"")</f>
        <v/>
      </c>
      <c r="R2959" t="str">
        <f t="shared" si="140"/>
        <v>ANO</v>
      </c>
    </row>
    <row r="2960" spans="1:18" x14ac:dyDescent="0.25">
      <c r="A2960" s="1" t="s">
        <v>8885</v>
      </c>
      <c r="B2960" s="1" t="s">
        <v>8886</v>
      </c>
      <c r="C2960" s="1" t="s">
        <v>8887</v>
      </c>
      <c r="D2960" s="1" t="s">
        <v>16</v>
      </c>
      <c r="E2960" s="4">
        <v>45067</v>
      </c>
      <c r="F2960" s="8">
        <v>0.54652777777777783</v>
      </c>
      <c r="G2960" s="4">
        <v>45068</v>
      </c>
      <c r="H2960" s="1" t="s">
        <v>334</v>
      </c>
      <c r="I2960" s="1" t="s">
        <v>38</v>
      </c>
      <c r="J2960" s="5">
        <v>1</v>
      </c>
      <c r="K2960" s="5" t="str">
        <f>VLOOKUP(J2960,'Svátky 2023'!A$18:B$20,2,0)</f>
        <v>neodkladné</v>
      </c>
      <c r="L2960" s="1" t="s">
        <v>21</v>
      </c>
      <c r="M2960" s="1" t="s">
        <v>22</v>
      </c>
      <c r="N2960" s="1" t="s">
        <v>23</v>
      </c>
      <c r="O2960">
        <f t="shared" si="138"/>
        <v>7</v>
      </c>
      <c r="P2960" t="str">
        <f t="shared" si="139"/>
        <v>NE</v>
      </c>
      <c r="Q2960" s="4" t="str">
        <f>IFERROR(VLOOKUP(E2960,'Svátky 2023'!B$2:B$14,1,0),"")</f>
        <v/>
      </c>
      <c r="R2960" t="str">
        <f t="shared" si="140"/>
        <v>ANO</v>
      </c>
    </row>
    <row r="2961" spans="1:18" x14ac:dyDescent="0.25">
      <c r="A2961" s="1" t="s">
        <v>8888</v>
      </c>
      <c r="B2961" s="1" t="s">
        <v>8889</v>
      </c>
      <c r="C2961" s="1" t="s">
        <v>8890</v>
      </c>
      <c r="D2961" s="1" t="s">
        <v>16</v>
      </c>
      <c r="E2961" s="4">
        <v>45067</v>
      </c>
      <c r="F2961" s="8">
        <v>0.54999999999999993</v>
      </c>
      <c r="G2961" s="4">
        <v>45068</v>
      </c>
      <c r="H2961" s="1" t="s">
        <v>684</v>
      </c>
      <c r="I2961" s="1" t="s">
        <v>44</v>
      </c>
      <c r="J2961" s="5">
        <v>3</v>
      </c>
      <c r="K2961" s="5" t="str">
        <f>VLOOKUP(J2961,'Svátky 2023'!A$18:B$20,2,0)</f>
        <v>jiné</v>
      </c>
      <c r="L2961" s="1" t="s">
        <v>30</v>
      </c>
      <c r="M2961" s="1" t="s">
        <v>31</v>
      </c>
      <c r="N2961" s="1" t="s">
        <v>23</v>
      </c>
      <c r="O2961">
        <f t="shared" si="138"/>
        <v>7</v>
      </c>
      <c r="P2961" t="str">
        <f t="shared" si="139"/>
        <v>NE</v>
      </c>
      <c r="Q2961" s="4" t="str">
        <f>IFERROR(VLOOKUP(E2961,'Svátky 2023'!B$2:B$14,1,0),"")</f>
        <v/>
      </c>
      <c r="R2961" t="str">
        <f t="shared" si="140"/>
        <v>ANO</v>
      </c>
    </row>
    <row r="2962" spans="1:18" x14ac:dyDescent="0.25">
      <c r="A2962" s="1" t="s">
        <v>8891</v>
      </c>
      <c r="B2962" s="1" t="s">
        <v>8892</v>
      </c>
      <c r="C2962" s="1" t="s">
        <v>8893</v>
      </c>
      <c r="D2962" s="1" t="s">
        <v>48</v>
      </c>
      <c r="E2962" s="4">
        <v>45067</v>
      </c>
      <c r="F2962" s="8">
        <v>0.62777777777777777</v>
      </c>
      <c r="G2962" s="4">
        <v>45068</v>
      </c>
      <c r="H2962" s="1" t="s">
        <v>820</v>
      </c>
      <c r="I2962" s="1" t="s">
        <v>120</v>
      </c>
      <c r="J2962" s="5">
        <v>3</v>
      </c>
      <c r="K2962" s="5" t="str">
        <f>VLOOKUP(J2962,'Svátky 2023'!A$18:B$20,2,0)</f>
        <v>jiné</v>
      </c>
      <c r="L2962" s="1" t="s">
        <v>30</v>
      </c>
      <c r="M2962" s="1" t="s">
        <v>31</v>
      </c>
      <c r="N2962" s="1" t="s">
        <v>23</v>
      </c>
      <c r="O2962">
        <f t="shared" si="138"/>
        <v>7</v>
      </c>
      <c r="P2962" t="str">
        <f t="shared" si="139"/>
        <v>ANO</v>
      </c>
      <c r="Q2962" s="4" t="str">
        <f>IFERROR(VLOOKUP(E2962,'Svátky 2023'!B$2:B$14,1,0),"")</f>
        <v/>
      </c>
      <c r="R2962" t="str">
        <f t="shared" si="140"/>
        <v>ANO</v>
      </c>
    </row>
    <row r="2963" spans="1:18" x14ac:dyDescent="0.25">
      <c r="A2963" s="1" t="s">
        <v>8894</v>
      </c>
      <c r="B2963" s="1" t="s">
        <v>8895</v>
      </c>
      <c r="C2963" s="1" t="s">
        <v>8896</v>
      </c>
      <c r="D2963" s="1" t="s">
        <v>48</v>
      </c>
      <c r="E2963" s="4">
        <v>45067</v>
      </c>
      <c r="F2963" s="8">
        <v>0.76666666666666661</v>
      </c>
      <c r="G2963" s="4">
        <v>45068</v>
      </c>
      <c r="H2963" s="1" t="s">
        <v>111</v>
      </c>
      <c r="I2963" s="1" t="s">
        <v>19</v>
      </c>
      <c r="J2963" s="5">
        <v>1</v>
      </c>
      <c r="K2963" s="5" t="str">
        <f>VLOOKUP(J2963,'Svátky 2023'!A$18:B$20,2,0)</f>
        <v>neodkladné</v>
      </c>
      <c r="L2963" s="1" t="s">
        <v>21</v>
      </c>
      <c r="M2963" s="1" t="s">
        <v>22</v>
      </c>
      <c r="N2963" s="1" t="s">
        <v>23</v>
      </c>
      <c r="O2963">
        <f t="shared" si="138"/>
        <v>7</v>
      </c>
      <c r="P2963" t="str">
        <f t="shared" si="139"/>
        <v>ANO</v>
      </c>
      <c r="Q2963" s="4" t="str">
        <f>IFERROR(VLOOKUP(E2963,'Svátky 2023'!B$2:B$14,1,0),"")</f>
        <v/>
      </c>
      <c r="R2963" t="str">
        <f t="shared" si="140"/>
        <v>ANO</v>
      </c>
    </row>
    <row r="2964" spans="1:18" x14ac:dyDescent="0.25">
      <c r="A2964" s="1" t="s">
        <v>8897</v>
      </c>
      <c r="B2964" s="1" t="s">
        <v>8898</v>
      </c>
      <c r="C2964" s="1" t="s">
        <v>8899</v>
      </c>
      <c r="D2964" s="1" t="s">
        <v>48</v>
      </c>
      <c r="E2964" s="4">
        <v>45067</v>
      </c>
      <c r="F2964" s="8">
        <v>0.76666666666666661</v>
      </c>
      <c r="G2964" s="4">
        <v>45068</v>
      </c>
      <c r="H2964" s="1" t="s">
        <v>242</v>
      </c>
      <c r="I2964" s="1" t="s">
        <v>29</v>
      </c>
      <c r="J2964" s="5">
        <v>3</v>
      </c>
      <c r="K2964" s="5" t="str">
        <f>VLOOKUP(J2964,'Svátky 2023'!A$18:B$20,2,0)</f>
        <v>jiné</v>
      </c>
      <c r="L2964" s="1" t="s">
        <v>30</v>
      </c>
      <c r="M2964" s="1" t="s">
        <v>31</v>
      </c>
      <c r="N2964" s="1" t="s">
        <v>23</v>
      </c>
      <c r="O2964">
        <f t="shared" si="138"/>
        <v>7</v>
      </c>
      <c r="P2964" t="str">
        <f t="shared" si="139"/>
        <v>ANO</v>
      </c>
      <c r="Q2964" s="4" t="str">
        <f>IFERROR(VLOOKUP(E2964,'Svátky 2023'!B$2:B$14,1,0),"")</f>
        <v/>
      </c>
      <c r="R2964" t="str">
        <f t="shared" si="140"/>
        <v>ANO</v>
      </c>
    </row>
    <row r="2965" spans="1:18" x14ac:dyDescent="0.25">
      <c r="A2965" s="1" t="s">
        <v>8900</v>
      </c>
      <c r="B2965" s="1" t="s">
        <v>8901</v>
      </c>
      <c r="C2965" s="1" t="s">
        <v>8902</v>
      </c>
      <c r="D2965" s="1" t="s">
        <v>35</v>
      </c>
      <c r="E2965" s="4">
        <v>45067</v>
      </c>
      <c r="F2965" s="8">
        <v>0.94652777777777775</v>
      </c>
      <c r="G2965" s="4">
        <v>45068</v>
      </c>
      <c r="H2965" s="1" t="s">
        <v>1166</v>
      </c>
      <c r="I2965" s="1" t="s">
        <v>38</v>
      </c>
      <c r="J2965" s="5">
        <v>1</v>
      </c>
      <c r="K2965" s="5" t="str">
        <f>VLOOKUP(J2965,'Svátky 2023'!A$18:B$20,2,0)</f>
        <v>neodkladné</v>
      </c>
      <c r="L2965" s="1" t="s">
        <v>21</v>
      </c>
      <c r="M2965" s="1" t="s">
        <v>22</v>
      </c>
      <c r="N2965" s="1" t="s">
        <v>23</v>
      </c>
      <c r="O2965">
        <f t="shared" si="138"/>
        <v>7</v>
      </c>
      <c r="P2965" t="str">
        <f t="shared" si="139"/>
        <v>ANO</v>
      </c>
      <c r="Q2965" s="4" t="str">
        <f>IFERROR(VLOOKUP(E2965,'Svátky 2023'!B$2:B$14,1,0),"")</f>
        <v/>
      </c>
      <c r="R2965" t="str">
        <f t="shared" si="140"/>
        <v>ANO</v>
      </c>
    </row>
    <row r="2966" spans="1:18" x14ac:dyDescent="0.25">
      <c r="A2966" s="1" t="s">
        <v>8903</v>
      </c>
      <c r="B2966" s="1" t="s">
        <v>8904</v>
      </c>
      <c r="C2966" s="1" t="s">
        <v>8905</v>
      </c>
      <c r="D2966" s="1" t="s">
        <v>35</v>
      </c>
      <c r="E2966" s="4">
        <v>45067</v>
      </c>
      <c r="F2966" s="8">
        <v>0.95486111111111116</v>
      </c>
      <c r="G2966" s="4">
        <v>45068</v>
      </c>
      <c r="H2966" s="1" t="s">
        <v>37</v>
      </c>
      <c r="I2966" s="1" t="s">
        <v>44</v>
      </c>
      <c r="J2966" s="5">
        <v>3</v>
      </c>
      <c r="K2966" s="5" t="str">
        <f>VLOOKUP(J2966,'Svátky 2023'!A$18:B$20,2,0)</f>
        <v>jiné</v>
      </c>
      <c r="L2966" s="1" t="s">
        <v>30</v>
      </c>
      <c r="M2966" s="1" t="s">
        <v>31</v>
      </c>
      <c r="N2966" s="1" t="s">
        <v>23</v>
      </c>
      <c r="O2966">
        <f t="shared" si="138"/>
        <v>7</v>
      </c>
      <c r="P2966" t="str">
        <f t="shared" si="139"/>
        <v>ANO</v>
      </c>
      <c r="Q2966" s="4" t="str">
        <f>IFERROR(VLOOKUP(E2966,'Svátky 2023'!B$2:B$14,1,0),"")</f>
        <v/>
      </c>
      <c r="R2966" t="str">
        <f t="shared" si="140"/>
        <v>ANO</v>
      </c>
    </row>
    <row r="2967" spans="1:18" x14ac:dyDescent="0.25">
      <c r="A2967" s="1" t="s">
        <v>8907</v>
      </c>
      <c r="B2967" s="1" t="s">
        <v>8908</v>
      </c>
      <c r="C2967" s="1" t="s">
        <v>8909</v>
      </c>
      <c r="D2967" s="1" t="s">
        <v>64</v>
      </c>
      <c r="E2967" s="4">
        <v>45061</v>
      </c>
      <c r="F2967" s="8">
        <v>0.56319444444444444</v>
      </c>
      <c r="G2967" s="4">
        <v>45069</v>
      </c>
      <c r="H2967" s="1" t="s">
        <v>1026</v>
      </c>
      <c r="I2967" s="1" t="s">
        <v>19</v>
      </c>
      <c r="J2967" s="5">
        <v>1</v>
      </c>
      <c r="K2967" s="5" t="str">
        <f>VLOOKUP(J2967,'Svátky 2023'!A$18:B$20,2,0)</f>
        <v>neodkladné</v>
      </c>
      <c r="L2967" s="1" t="s">
        <v>31</v>
      </c>
      <c r="M2967" s="1" t="s">
        <v>22</v>
      </c>
      <c r="N2967" s="1" t="s">
        <v>23</v>
      </c>
      <c r="O2967">
        <f t="shared" si="138"/>
        <v>1</v>
      </c>
      <c r="P2967" t="str">
        <f t="shared" si="139"/>
        <v>NE</v>
      </c>
      <c r="Q2967" s="4" t="str">
        <f>IFERROR(VLOOKUP(E2967,'Svátky 2023'!B$2:B$14,1,0),"")</f>
        <v/>
      </c>
      <c r="R2967" t="str">
        <f t="shared" si="140"/>
        <v/>
      </c>
    </row>
    <row r="2968" spans="1:18" x14ac:dyDescent="0.25">
      <c r="A2968" s="1" t="s">
        <v>8910</v>
      </c>
      <c r="B2968" s="1" t="s">
        <v>8911</v>
      </c>
      <c r="C2968" s="1" t="s">
        <v>8912</v>
      </c>
      <c r="D2968" s="1" t="s">
        <v>48</v>
      </c>
      <c r="E2968" s="4">
        <v>45062</v>
      </c>
      <c r="F2968" s="8">
        <v>0.42152777777777778</v>
      </c>
      <c r="G2968" s="4">
        <v>45069</v>
      </c>
      <c r="H2968" s="1" t="s">
        <v>2214</v>
      </c>
      <c r="I2968" s="1" t="s">
        <v>258</v>
      </c>
      <c r="J2968" s="5">
        <v>2</v>
      </c>
      <c r="K2968" s="5" t="str">
        <f>VLOOKUP(J2968,'Svátky 2023'!A$18:B$20,2,0)</f>
        <v>plánované</v>
      </c>
      <c r="L2968" s="1" t="s">
        <v>21</v>
      </c>
      <c r="M2968" s="1" t="s">
        <v>22</v>
      </c>
      <c r="N2968" s="1" t="s">
        <v>23</v>
      </c>
      <c r="O2968">
        <f t="shared" si="138"/>
        <v>2</v>
      </c>
      <c r="P2968" t="str">
        <f t="shared" si="139"/>
        <v>NE</v>
      </c>
      <c r="Q2968" s="4" t="str">
        <f>IFERROR(VLOOKUP(E2968,'Svátky 2023'!B$2:B$14,1,0),"")</f>
        <v/>
      </c>
      <c r="R2968" t="str">
        <f t="shared" si="140"/>
        <v/>
      </c>
    </row>
    <row r="2969" spans="1:18" x14ac:dyDescent="0.25">
      <c r="A2969" s="1" t="s">
        <v>8913</v>
      </c>
      <c r="B2969" s="1" t="s">
        <v>8579</v>
      </c>
      <c r="C2969" s="1" t="s">
        <v>8580</v>
      </c>
      <c r="D2969" s="1" t="s">
        <v>5421</v>
      </c>
      <c r="E2969" s="4">
        <v>45065</v>
      </c>
      <c r="F2969" s="8">
        <v>0.61805555555555558</v>
      </c>
      <c r="G2969" s="4">
        <v>45069</v>
      </c>
      <c r="H2969" s="1" t="s">
        <v>1223</v>
      </c>
      <c r="I2969" s="1" t="s">
        <v>264</v>
      </c>
      <c r="J2969" s="5">
        <v>3</v>
      </c>
      <c r="K2969" s="5" t="str">
        <f>VLOOKUP(J2969,'Svátky 2023'!A$18:B$20,2,0)</f>
        <v>jiné</v>
      </c>
      <c r="L2969" s="1" t="s">
        <v>30</v>
      </c>
      <c r="M2969" s="1" t="s">
        <v>31</v>
      </c>
      <c r="N2969" s="1" t="s">
        <v>23</v>
      </c>
      <c r="O2969">
        <f t="shared" si="138"/>
        <v>5</v>
      </c>
      <c r="P2969" t="str">
        <f t="shared" si="139"/>
        <v>NE</v>
      </c>
      <c r="Q2969" s="4" t="str">
        <f>IFERROR(VLOOKUP(E2969,'Svátky 2023'!B$2:B$14,1,0),"")</f>
        <v/>
      </c>
      <c r="R2969" t="str">
        <f t="shared" si="140"/>
        <v/>
      </c>
    </row>
    <row r="2970" spans="1:18" x14ac:dyDescent="0.25">
      <c r="A2970" s="1" t="s">
        <v>8914</v>
      </c>
      <c r="B2970" s="1" t="s">
        <v>8146</v>
      </c>
      <c r="C2970" s="1" t="s">
        <v>8147</v>
      </c>
      <c r="D2970" s="1" t="s">
        <v>257</v>
      </c>
      <c r="E2970" s="4">
        <v>45065</v>
      </c>
      <c r="F2970" s="8">
        <v>0.7090277777777777</v>
      </c>
      <c r="G2970" s="4">
        <v>45069</v>
      </c>
      <c r="H2970" s="1" t="s">
        <v>983</v>
      </c>
      <c r="I2970" s="1" t="s">
        <v>151</v>
      </c>
      <c r="J2970" s="5">
        <v>1</v>
      </c>
      <c r="K2970" s="5" t="str">
        <f>VLOOKUP(J2970,'Svátky 2023'!A$18:B$20,2,0)</f>
        <v>neodkladné</v>
      </c>
      <c r="L2970" s="1" t="s">
        <v>22</v>
      </c>
      <c r="M2970" s="1" t="s">
        <v>22</v>
      </c>
      <c r="N2970" s="1" t="s">
        <v>23</v>
      </c>
      <c r="O2970">
        <f t="shared" si="138"/>
        <v>5</v>
      </c>
      <c r="P2970" t="str">
        <f t="shared" si="139"/>
        <v>ANO</v>
      </c>
      <c r="Q2970" s="4" t="str">
        <f>IFERROR(VLOOKUP(E2970,'Svátky 2023'!B$2:B$14,1,0),"")</f>
        <v/>
      </c>
      <c r="R2970" t="str">
        <f t="shared" si="140"/>
        <v>ANO</v>
      </c>
    </row>
    <row r="2971" spans="1:18" x14ac:dyDescent="0.25">
      <c r="A2971" s="1" t="s">
        <v>8915</v>
      </c>
      <c r="B2971" s="1" t="s">
        <v>2897</v>
      </c>
      <c r="C2971" s="1" t="s">
        <v>2898</v>
      </c>
      <c r="D2971" s="1" t="s">
        <v>48</v>
      </c>
      <c r="E2971" s="4">
        <v>45066</v>
      </c>
      <c r="F2971" s="8">
        <v>0.63680555555555551</v>
      </c>
      <c r="G2971" s="4">
        <v>45069</v>
      </c>
      <c r="H2971" s="1" t="s">
        <v>698</v>
      </c>
      <c r="I2971" s="1" t="s">
        <v>145</v>
      </c>
      <c r="J2971" s="5">
        <v>3</v>
      </c>
      <c r="K2971" s="5" t="str">
        <f>VLOOKUP(J2971,'Svátky 2023'!A$18:B$20,2,0)</f>
        <v>jiné</v>
      </c>
      <c r="L2971" s="1" t="s">
        <v>30</v>
      </c>
      <c r="M2971" s="1" t="s">
        <v>31</v>
      </c>
      <c r="N2971" s="1" t="s">
        <v>23</v>
      </c>
      <c r="O2971">
        <f t="shared" si="138"/>
        <v>6</v>
      </c>
      <c r="P2971" t="str">
        <f t="shared" si="139"/>
        <v>ANO</v>
      </c>
      <c r="Q2971" s="4" t="str">
        <f>IFERROR(VLOOKUP(E2971,'Svátky 2023'!B$2:B$14,1,0),"")</f>
        <v/>
      </c>
      <c r="R2971" t="str">
        <f t="shared" si="140"/>
        <v>ANO</v>
      </c>
    </row>
    <row r="2972" spans="1:18" x14ac:dyDescent="0.25">
      <c r="A2972" s="1" t="s">
        <v>8916</v>
      </c>
      <c r="B2972" s="1" t="s">
        <v>8917</v>
      </c>
      <c r="C2972" s="1" t="s">
        <v>8918</v>
      </c>
      <c r="D2972" s="1" t="s">
        <v>100</v>
      </c>
      <c r="E2972" s="4">
        <v>45066</v>
      </c>
      <c r="F2972" s="8">
        <v>0.8534722222222223</v>
      </c>
      <c r="G2972" s="4">
        <v>45069</v>
      </c>
      <c r="H2972" s="1" t="s">
        <v>125</v>
      </c>
      <c r="I2972" s="1" t="s">
        <v>51</v>
      </c>
      <c r="J2972" s="5">
        <v>3</v>
      </c>
      <c r="K2972" s="5" t="str">
        <f>VLOOKUP(J2972,'Svátky 2023'!A$18:B$20,2,0)</f>
        <v>jiné</v>
      </c>
      <c r="L2972" s="1" t="s">
        <v>21</v>
      </c>
      <c r="M2972" s="1" t="s">
        <v>22</v>
      </c>
      <c r="N2972" s="1" t="s">
        <v>23</v>
      </c>
      <c r="O2972">
        <f t="shared" si="138"/>
        <v>6</v>
      </c>
      <c r="P2972" t="str">
        <f t="shared" si="139"/>
        <v>ANO</v>
      </c>
      <c r="Q2972" s="4" t="str">
        <f>IFERROR(VLOOKUP(E2972,'Svátky 2023'!B$2:B$14,1,0),"")</f>
        <v/>
      </c>
      <c r="R2972" t="str">
        <f t="shared" si="140"/>
        <v>ANO</v>
      </c>
    </row>
    <row r="2973" spans="1:18" x14ac:dyDescent="0.25">
      <c r="A2973" s="1" t="s">
        <v>8919</v>
      </c>
      <c r="B2973" s="1" t="s">
        <v>8920</v>
      </c>
      <c r="C2973" s="1" t="s">
        <v>8921</v>
      </c>
      <c r="D2973" s="1" t="s">
        <v>35</v>
      </c>
      <c r="E2973" s="4">
        <v>45066</v>
      </c>
      <c r="F2973" s="8">
        <v>0.93125000000000002</v>
      </c>
      <c r="G2973" s="4">
        <v>45069</v>
      </c>
      <c r="H2973" s="1" t="s">
        <v>36</v>
      </c>
      <c r="I2973" s="1" t="s">
        <v>51</v>
      </c>
      <c r="J2973" s="5">
        <v>3</v>
      </c>
      <c r="K2973" s="5" t="str">
        <f>VLOOKUP(J2973,'Svátky 2023'!A$18:B$20,2,0)</f>
        <v>jiné</v>
      </c>
      <c r="L2973" s="1" t="s">
        <v>21</v>
      </c>
      <c r="M2973" s="1" t="s">
        <v>20</v>
      </c>
      <c r="N2973" s="1" t="s">
        <v>23</v>
      </c>
      <c r="O2973">
        <f t="shared" si="138"/>
        <v>6</v>
      </c>
      <c r="P2973" t="str">
        <f t="shared" si="139"/>
        <v>ANO</v>
      </c>
      <c r="Q2973" s="4" t="str">
        <f>IFERROR(VLOOKUP(E2973,'Svátky 2023'!B$2:B$14,1,0),"")</f>
        <v/>
      </c>
      <c r="R2973" t="str">
        <f t="shared" si="140"/>
        <v>ANO</v>
      </c>
    </row>
    <row r="2974" spans="1:18" x14ac:dyDescent="0.25">
      <c r="A2974" s="1" t="s">
        <v>8922</v>
      </c>
      <c r="B2974" s="1" t="s">
        <v>8923</v>
      </c>
      <c r="C2974" s="1" t="s">
        <v>8924</v>
      </c>
      <c r="D2974" s="1" t="s">
        <v>35</v>
      </c>
      <c r="E2974" s="4">
        <v>45066</v>
      </c>
      <c r="F2974" s="8">
        <v>0.94166666666666676</v>
      </c>
      <c r="G2974" s="4">
        <v>45069</v>
      </c>
      <c r="H2974" s="1" t="s">
        <v>253</v>
      </c>
      <c r="I2974" s="1" t="s">
        <v>120</v>
      </c>
      <c r="J2974" s="5">
        <v>3</v>
      </c>
      <c r="K2974" s="5" t="str">
        <f>VLOOKUP(J2974,'Svátky 2023'!A$18:B$20,2,0)</f>
        <v>jiné</v>
      </c>
      <c r="L2974" s="1" t="s">
        <v>30</v>
      </c>
      <c r="M2974" s="1" t="s">
        <v>31</v>
      </c>
      <c r="N2974" s="1" t="s">
        <v>23</v>
      </c>
      <c r="O2974">
        <f t="shared" si="138"/>
        <v>6</v>
      </c>
      <c r="P2974" t="str">
        <f t="shared" si="139"/>
        <v>ANO</v>
      </c>
      <c r="Q2974" s="4" t="str">
        <f>IFERROR(VLOOKUP(E2974,'Svátky 2023'!B$2:B$14,1,0),"")</f>
        <v/>
      </c>
      <c r="R2974" t="str">
        <f t="shared" si="140"/>
        <v>ANO</v>
      </c>
    </row>
    <row r="2975" spans="1:18" x14ac:dyDescent="0.25">
      <c r="A2975" s="1" t="s">
        <v>8925</v>
      </c>
      <c r="B2975" s="1" t="s">
        <v>8926</v>
      </c>
      <c r="C2975" s="1" t="s">
        <v>8927</v>
      </c>
      <c r="D2975" s="1" t="s">
        <v>35</v>
      </c>
      <c r="E2975" s="4">
        <v>45067</v>
      </c>
      <c r="F2975" s="8">
        <v>0.54791666666666672</v>
      </c>
      <c r="G2975" s="4">
        <v>45069</v>
      </c>
      <c r="H2975" s="1" t="s">
        <v>1838</v>
      </c>
      <c r="I2975" s="1" t="s">
        <v>51</v>
      </c>
      <c r="J2975" s="5">
        <v>2</v>
      </c>
      <c r="K2975" s="5" t="str">
        <f>VLOOKUP(J2975,'Svátky 2023'!A$18:B$20,2,0)</f>
        <v>plánované</v>
      </c>
      <c r="L2975" s="1" t="s">
        <v>21</v>
      </c>
      <c r="M2975" s="1" t="s">
        <v>22</v>
      </c>
      <c r="N2975" s="1" t="s">
        <v>23</v>
      </c>
      <c r="O2975">
        <f t="shared" si="138"/>
        <v>7</v>
      </c>
      <c r="P2975" t="str">
        <f t="shared" si="139"/>
        <v>NE</v>
      </c>
      <c r="Q2975" s="4" t="str">
        <f>IFERROR(VLOOKUP(E2975,'Svátky 2023'!B$2:B$14,1,0),"")</f>
        <v/>
      </c>
      <c r="R2975" t="str">
        <f t="shared" si="140"/>
        <v>ANO</v>
      </c>
    </row>
    <row r="2976" spans="1:18" x14ac:dyDescent="0.25">
      <c r="A2976" s="1" t="s">
        <v>8928</v>
      </c>
      <c r="B2976" s="1" t="s">
        <v>8929</v>
      </c>
      <c r="C2976" s="1" t="s">
        <v>8930</v>
      </c>
      <c r="D2976" s="1" t="s">
        <v>35</v>
      </c>
      <c r="E2976" s="4">
        <v>45067</v>
      </c>
      <c r="F2976" s="8">
        <v>0.55347222222222225</v>
      </c>
      <c r="G2976" s="4">
        <v>45069</v>
      </c>
      <c r="H2976" s="1" t="s">
        <v>893</v>
      </c>
      <c r="I2976" s="1" t="s">
        <v>120</v>
      </c>
      <c r="J2976" s="5">
        <v>3</v>
      </c>
      <c r="K2976" s="5" t="str">
        <f>VLOOKUP(J2976,'Svátky 2023'!A$18:B$20,2,0)</f>
        <v>jiné</v>
      </c>
      <c r="L2976" s="1" t="s">
        <v>30</v>
      </c>
      <c r="M2976" s="1" t="s">
        <v>31</v>
      </c>
      <c r="N2976" s="1" t="s">
        <v>23</v>
      </c>
      <c r="O2976">
        <f t="shared" si="138"/>
        <v>7</v>
      </c>
      <c r="P2976" t="str">
        <f t="shared" si="139"/>
        <v>NE</v>
      </c>
      <c r="Q2976" s="4" t="str">
        <f>IFERROR(VLOOKUP(E2976,'Svátky 2023'!B$2:B$14,1,0),"")</f>
        <v/>
      </c>
      <c r="R2976" t="str">
        <f t="shared" si="140"/>
        <v>ANO</v>
      </c>
    </row>
    <row r="2977" spans="1:18" x14ac:dyDescent="0.25">
      <c r="A2977" s="1" t="s">
        <v>8931</v>
      </c>
      <c r="B2977" s="1" t="s">
        <v>8932</v>
      </c>
      <c r="C2977" s="1" t="s">
        <v>8933</v>
      </c>
      <c r="D2977" s="1" t="s">
        <v>48</v>
      </c>
      <c r="E2977" s="4">
        <v>45067</v>
      </c>
      <c r="F2977" s="8">
        <v>0.55902777777777779</v>
      </c>
      <c r="G2977" s="4">
        <v>45069</v>
      </c>
      <c r="H2977" s="1" t="s">
        <v>3683</v>
      </c>
      <c r="I2977" s="1" t="s">
        <v>151</v>
      </c>
      <c r="J2977" s="5">
        <v>2</v>
      </c>
      <c r="K2977" s="5" t="str">
        <f>VLOOKUP(J2977,'Svátky 2023'!A$18:B$20,2,0)</f>
        <v>plánované</v>
      </c>
      <c r="L2977" s="1" t="s">
        <v>21</v>
      </c>
      <c r="M2977" s="1" t="s">
        <v>22</v>
      </c>
      <c r="N2977" s="1" t="s">
        <v>23</v>
      </c>
      <c r="O2977">
        <f t="shared" si="138"/>
        <v>7</v>
      </c>
      <c r="P2977" t="str">
        <f t="shared" si="139"/>
        <v>NE</v>
      </c>
      <c r="Q2977" s="4" t="str">
        <f>IFERROR(VLOOKUP(E2977,'Svátky 2023'!B$2:B$14,1,0),"")</f>
        <v/>
      </c>
      <c r="R2977" t="str">
        <f t="shared" si="140"/>
        <v>ANO</v>
      </c>
    </row>
    <row r="2978" spans="1:18" x14ac:dyDescent="0.25">
      <c r="A2978" s="1" t="s">
        <v>8934</v>
      </c>
      <c r="B2978" s="1" t="s">
        <v>8935</v>
      </c>
      <c r="C2978" s="1" t="s">
        <v>8936</v>
      </c>
      <c r="D2978" s="1" t="s">
        <v>48</v>
      </c>
      <c r="E2978" s="4">
        <v>45067</v>
      </c>
      <c r="F2978" s="8">
        <v>0.56180555555555556</v>
      </c>
      <c r="G2978" s="4">
        <v>45069</v>
      </c>
      <c r="H2978" s="1" t="s">
        <v>1116</v>
      </c>
      <c r="I2978" s="1" t="s">
        <v>151</v>
      </c>
      <c r="J2978" s="5">
        <v>2</v>
      </c>
      <c r="K2978" s="5" t="str">
        <f>VLOOKUP(J2978,'Svátky 2023'!A$18:B$20,2,0)</f>
        <v>plánované</v>
      </c>
      <c r="L2978" s="1" t="s">
        <v>21</v>
      </c>
      <c r="M2978" s="1" t="s">
        <v>22</v>
      </c>
      <c r="N2978" s="1" t="s">
        <v>23</v>
      </c>
      <c r="O2978">
        <f t="shared" si="138"/>
        <v>7</v>
      </c>
      <c r="P2978" t="str">
        <f t="shared" si="139"/>
        <v>NE</v>
      </c>
      <c r="Q2978" s="4" t="str">
        <f>IFERROR(VLOOKUP(E2978,'Svátky 2023'!B$2:B$14,1,0),"")</f>
        <v/>
      </c>
      <c r="R2978" t="str">
        <f t="shared" si="140"/>
        <v>ANO</v>
      </c>
    </row>
    <row r="2979" spans="1:18" x14ac:dyDescent="0.25">
      <c r="A2979" s="1" t="s">
        <v>8937</v>
      </c>
      <c r="B2979" s="1" t="s">
        <v>8938</v>
      </c>
      <c r="C2979" s="1" t="s">
        <v>8939</v>
      </c>
      <c r="D2979" s="1" t="s">
        <v>48</v>
      </c>
      <c r="E2979" s="4">
        <v>45067</v>
      </c>
      <c r="F2979" s="8">
        <v>0.56319444444444444</v>
      </c>
      <c r="G2979" s="4">
        <v>45069</v>
      </c>
      <c r="H2979" s="1" t="s">
        <v>339</v>
      </c>
      <c r="I2979" s="1" t="s">
        <v>145</v>
      </c>
      <c r="J2979" s="5">
        <v>3</v>
      </c>
      <c r="K2979" s="5" t="str">
        <f>VLOOKUP(J2979,'Svátky 2023'!A$18:B$20,2,0)</f>
        <v>jiné</v>
      </c>
      <c r="L2979" s="1" t="s">
        <v>30</v>
      </c>
      <c r="M2979" s="1" t="s">
        <v>31</v>
      </c>
      <c r="N2979" s="1" t="s">
        <v>23</v>
      </c>
      <c r="O2979">
        <f t="shared" si="138"/>
        <v>7</v>
      </c>
      <c r="P2979" t="str">
        <f t="shared" si="139"/>
        <v>NE</v>
      </c>
      <c r="Q2979" s="4" t="str">
        <f>IFERROR(VLOOKUP(E2979,'Svátky 2023'!B$2:B$14,1,0),"")</f>
        <v/>
      </c>
      <c r="R2979" t="str">
        <f t="shared" si="140"/>
        <v>ANO</v>
      </c>
    </row>
    <row r="2980" spans="1:18" x14ac:dyDescent="0.25">
      <c r="A2980" s="1" t="s">
        <v>8940</v>
      </c>
      <c r="B2980" s="1" t="s">
        <v>5769</v>
      </c>
      <c r="C2980" s="1" t="s">
        <v>5770</v>
      </c>
      <c r="D2980" s="1" t="s">
        <v>64</v>
      </c>
      <c r="E2980" s="4">
        <v>45067</v>
      </c>
      <c r="F2980" s="8">
        <v>0.57500000000000007</v>
      </c>
      <c r="G2980" s="4">
        <v>45069</v>
      </c>
      <c r="H2980" s="1" t="s">
        <v>429</v>
      </c>
      <c r="I2980" s="1" t="s">
        <v>151</v>
      </c>
      <c r="J2980" s="5">
        <v>2</v>
      </c>
      <c r="K2980" s="5" t="str">
        <f>VLOOKUP(J2980,'Svátky 2023'!A$18:B$20,2,0)</f>
        <v>plánované</v>
      </c>
      <c r="L2980" s="1" t="s">
        <v>21</v>
      </c>
      <c r="M2980" s="1" t="s">
        <v>22</v>
      </c>
      <c r="N2980" s="1" t="s">
        <v>23</v>
      </c>
      <c r="O2980">
        <f t="shared" si="138"/>
        <v>7</v>
      </c>
      <c r="P2980" t="str">
        <f t="shared" si="139"/>
        <v>NE</v>
      </c>
      <c r="Q2980" s="4" t="str">
        <f>IFERROR(VLOOKUP(E2980,'Svátky 2023'!B$2:B$14,1,0),"")</f>
        <v/>
      </c>
      <c r="R2980" t="str">
        <f t="shared" si="140"/>
        <v>ANO</v>
      </c>
    </row>
    <row r="2981" spans="1:18" x14ac:dyDescent="0.25">
      <c r="A2981" s="1" t="s">
        <v>8941</v>
      </c>
      <c r="B2981" s="1" t="s">
        <v>5758</v>
      </c>
      <c r="C2981" s="1" t="s">
        <v>5759</v>
      </c>
      <c r="D2981" s="1" t="s">
        <v>64</v>
      </c>
      <c r="E2981" s="4">
        <v>45067</v>
      </c>
      <c r="F2981" s="8">
        <v>0.57777777777777783</v>
      </c>
      <c r="G2981" s="4">
        <v>45069</v>
      </c>
      <c r="H2981" s="1" t="s">
        <v>1112</v>
      </c>
      <c r="I2981" s="1" t="s">
        <v>145</v>
      </c>
      <c r="J2981" s="5">
        <v>3</v>
      </c>
      <c r="K2981" s="5" t="str">
        <f>VLOOKUP(J2981,'Svátky 2023'!A$18:B$20,2,0)</f>
        <v>jiné</v>
      </c>
      <c r="L2981" s="1" t="s">
        <v>30</v>
      </c>
      <c r="M2981" s="1" t="s">
        <v>31</v>
      </c>
      <c r="N2981" s="1" t="s">
        <v>23</v>
      </c>
      <c r="O2981">
        <f t="shared" si="138"/>
        <v>7</v>
      </c>
      <c r="P2981" t="str">
        <f t="shared" si="139"/>
        <v>NE</v>
      </c>
      <c r="Q2981" s="4" t="str">
        <f>IFERROR(VLOOKUP(E2981,'Svátky 2023'!B$2:B$14,1,0),"")</f>
        <v/>
      </c>
      <c r="R2981" t="str">
        <f t="shared" si="140"/>
        <v>ANO</v>
      </c>
    </row>
    <row r="2982" spans="1:18" x14ac:dyDescent="0.25">
      <c r="A2982" s="1" t="s">
        <v>8942</v>
      </c>
      <c r="B2982" s="1" t="s">
        <v>8943</v>
      </c>
      <c r="C2982" s="1" t="s">
        <v>8944</v>
      </c>
      <c r="D2982" s="1" t="s">
        <v>48</v>
      </c>
      <c r="E2982" s="4">
        <v>45067</v>
      </c>
      <c r="F2982" s="8">
        <v>0.58333333333333337</v>
      </c>
      <c r="G2982" s="4">
        <v>45069</v>
      </c>
      <c r="H2982" s="1" t="s">
        <v>587</v>
      </c>
      <c r="I2982" s="1" t="s">
        <v>51</v>
      </c>
      <c r="J2982" s="5">
        <v>2</v>
      </c>
      <c r="K2982" s="5" t="str">
        <f>VLOOKUP(J2982,'Svátky 2023'!A$18:B$20,2,0)</f>
        <v>plánované</v>
      </c>
      <c r="L2982" s="1" t="s">
        <v>21</v>
      </c>
      <c r="M2982" s="1" t="s">
        <v>22</v>
      </c>
      <c r="N2982" s="1" t="s">
        <v>23</v>
      </c>
      <c r="O2982">
        <f t="shared" si="138"/>
        <v>7</v>
      </c>
      <c r="P2982" t="str">
        <f t="shared" si="139"/>
        <v>NE</v>
      </c>
      <c r="Q2982" s="4" t="str">
        <f>IFERROR(VLOOKUP(E2982,'Svátky 2023'!B$2:B$14,1,0),"")</f>
        <v/>
      </c>
      <c r="R2982" t="str">
        <f t="shared" si="140"/>
        <v>ANO</v>
      </c>
    </row>
    <row r="2983" spans="1:18" x14ac:dyDescent="0.25">
      <c r="A2983" s="1" t="s">
        <v>8945</v>
      </c>
      <c r="B2983" s="1" t="s">
        <v>8946</v>
      </c>
      <c r="C2983" s="1" t="s">
        <v>8947</v>
      </c>
      <c r="D2983" s="1" t="s">
        <v>35</v>
      </c>
      <c r="E2983" s="4">
        <v>45067</v>
      </c>
      <c r="F2983" s="8">
        <v>0.59166666666666667</v>
      </c>
      <c r="G2983" s="4">
        <v>45069</v>
      </c>
      <c r="H2983" s="1" t="s">
        <v>2233</v>
      </c>
      <c r="I2983" s="1" t="s">
        <v>51</v>
      </c>
      <c r="J2983" s="5">
        <v>2</v>
      </c>
      <c r="K2983" s="5" t="str">
        <f>VLOOKUP(J2983,'Svátky 2023'!A$18:B$20,2,0)</f>
        <v>plánované</v>
      </c>
      <c r="L2983" s="1" t="s">
        <v>21</v>
      </c>
      <c r="M2983" s="1" t="s">
        <v>22</v>
      </c>
      <c r="N2983" s="1" t="s">
        <v>23</v>
      </c>
      <c r="O2983">
        <f t="shared" si="138"/>
        <v>7</v>
      </c>
      <c r="P2983" t="str">
        <f t="shared" si="139"/>
        <v>NE</v>
      </c>
      <c r="Q2983" s="4" t="str">
        <f>IFERROR(VLOOKUP(E2983,'Svátky 2023'!B$2:B$14,1,0),"")</f>
        <v/>
      </c>
      <c r="R2983" t="str">
        <f t="shared" si="140"/>
        <v>ANO</v>
      </c>
    </row>
    <row r="2984" spans="1:18" x14ac:dyDescent="0.25">
      <c r="A2984" s="1" t="s">
        <v>8948</v>
      </c>
      <c r="B2984" s="1" t="s">
        <v>8949</v>
      </c>
      <c r="C2984" s="1" t="s">
        <v>8950</v>
      </c>
      <c r="D2984" s="1" t="s">
        <v>35</v>
      </c>
      <c r="E2984" s="4">
        <v>45067</v>
      </c>
      <c r="F2984" s="8">
        <v>0.59652777777777777</v>
      </c>
      <c r="G2984" s="4">
        <v>45069</v>
      </c>
      <c r="H2984" s="1" t="s">
        <v>528</v>
      </c>
      <c r="I2984" s="1" t="s">
        <v>120</v>
      </c>
      <c r="J2984" s="5">
        <v>3</v>
      </c>
      <c r="K2984" s="5" t="str">
        <f>VLOOKUP(J2984,'Svátky 2023'!A$18:B$20,2,0)</f>
        <v>jiné</v>
      </c>
      <c r="L2984" s="1" t="s">
        <v>30</v>
      </c>
      <c r="M2984" s="1" t="s">
        <v>31</v>
      </c>
      <c r="N2984" s="1" t="s">
        <v>23</v>
      </c>
      <c r="O2984">
        <f t="shared" si="138"/>
        <v>7</v>
      </c>
      <c r="P2984" t="str">
        <f t="shared" si="139"/>
        <v>NE</v>
      </c>
      <c r="Q2984" s="4" t="str">
        <f>IFERROR(VLOOKUP(E2984,'Svátky 2023'!B$2:B$14,1,0),"")</f>
        <v/>
      </c>
      <c r="R2984" t="str">
        <f t="shared" si="140"/>
        <v>ANO</v>
      </c>
    </row>
    <row r="2985" spans="1:18" x14ac:dyDescent="0.25">
      <c r="A2985" s="1" t="s">
        <v>8951</v>
      </c>
      <c r="B2985" s="1" t="s">
        <v>8952</v>
      </c>
      <c r="C2985" s="1" t="s">
        <v>8953</v>
      </c>
      <c r="D2985" s="1" t="s">
        <v>35</v>
      </c>
      <c r="E2985" s="4">
        <v>45067</v>
      </c>
      <c r="F2985" s="8">
        <v>0.60486111111111118</v>
      </c>
      <c r="G2985" s="4">
        <v>45069</v>
      </c>
      <c r="H2985" s="1" t="s">
        <v>3660</v>
      </c>
      <c r="I2985" s="1" t="s">
        <v>51</v>
      </c>
      <c r="J2985" s="5">
        <v>2</v>
      </c>
      <c r="K2985" s="5" t="str">
        <f>VLOOKUP(J2985,'Svátky 2023'!A$18:B$20,2,0)</f>
        <v>plánované</v>
      </c>
      <c r="L2985" s="1" t="s">
        <v>21</v>
      </c>
      <c r="M2985" s="1" t="s">
        <v>22</v>
      </c>
      <c r="N2985" s="1" t="s">
        <v>23</v>
      </c>
      <c r="O2985">
        <f t="shared" si="138"/>
        <v>7</v>
      </c>
      <c r="P2985" t="str">
        <f t="shared" si="139"/>
        <v>NE</v>
      </c>
      <c r="Q2985" s="4" t="str">
        <f>IFERROR(VLOOKUP(E2985,'Svátky 2023'!B$2:B$14,1,0),"")</f>
        <v/>
      </c>
      <c r="R2985" t="str">
        <f t="shared" si="140"/>
        <v>ANO</v>
      </c>
    </row>
    <row r="2986" spans="1:18" x14ac:dyDescent="0.25">
      <c r="A2986" s="1" t="s">
        <v>8954</v>
      </c>
      <c r="B2986" s="1" t="s">
        <v>8955</v>
      </c>
      <c r="C2986" s="1" t="s">
        <v>8956</v>
      </c>
      <c r="D2986" s="1" t="s">
        <v>35</v>
      </c>
      <c r="E2986" s="4">
        <v>45067</v>
      </c>
      <c r="F2986" s="8">
        <v>0.61458333333333337</v>
      </c>
      <c r="G2986" s="4">
        <v>45069</v>
      </c>
      <c r="H2986" s="1" t="s">
        <v>3209</v>
      </c>
      <c r="I2986" s="1" t="s">
        <v>151</v>
      </c>
      <c r="J2986" s="5">
        <v>2</v>
      </c>
      <c r="K2986" s="5" t="str">
        <f>VLOOKUP(J2986,'Svátky 2023'!A$18:B$20,2,0)</f>
        <v>plánované</v>
      </c>
      <c r="L2986" s="1" t="s">
        <v>21</v>
      </c>
      <c r="M2986" s="1" t="s">
        <v>22</v>
      </c>
      <c r="N2986" s="1" t="s">
        <v>23</v>
      </c>
      <c r="O2986">
        <f t="shared" si="138"/>
        <v>7</v>
      </c>
      <c r="P2986" t="str">
        <f t="shared" si="139"/>
        <v>NE</v>
      </c>
      <c r="Q2986" s="4" t="str">
        <f>IFERROR(VLOOKUP(E2986,'Svátky 2023'!B$2:B$14,1,0),"")</f>
        <v/>
      </c>
      <c r="R2986" t="str">
        <f t="shared" si="140"/>
        <v>ANO</v>
      </c>
    </row>
    <row r="2987" spans="1:18" x14ac:dyDescent="0.25">
      <c r="A2987" s="1" t="s">
        <v>8957</v>
      </c>
      <c r="B2987" s="1" t="s">
        <v>8958</v>
      </c>
      <c r="C2987" s="1" t="s">
        <v>8959</v>
      </c>
      <c r="D2987" s="1" t="s">
        <v>35</v>
      </c>
      <c r="E2987" s="4">
        <v>45067</v>
      </c>
      <c r="F2987" s="8">
        <v>0.61805555555555558</v>
      </c>
      <c r="G2987" s="4">
        <v>45069</v>
      </c>
      <c r="H2987" s="1" t="s">
        <v>286</v>
      </c>
      <c r="I2987" s="1" t="s">
        <v>145</v>
      </c>
      <c r="J2987" s="5">
        <v>3</v>
      </c>
      <c r="K2987" s="5" t="str">
        <f>VLOOKUP(J2987,'Svátky 2023'!A$18:B$20,2,0)</f>
        <v>jiné</v>
      </c>
      <c r="L2987" s="1" t="s">
        <v>30</v>
      </c>
      <c r="M2987" s="1" t="s">
        <v>31</v>
      </c>
      <c r="N2987" s="1" t="s">
        <v>23</v>
      </c>
      <c r="O2987">
        <f t="shared" si="138"/>
        <v>7</v>
      </c>
      <c r="P2987" t="str">
        <f t="shared" si="139"/>
        <v>NE</v>
      </c>
      <c r="Q2987" s="4" t="str">
        <f>IFERROR(VLOOKUP(E2987,'Svátky 2023'!B$2:B$14,1,0),"")</f>
        <v/>
      </c>
      <c r="R2987" t="str">
        <f t="shared" si="140"/>
        <v>ANO</v>
      </c>
    </row>
    <row r="2988" spans="1:18" x14ac:dyDescent="0.25">
      <c r="A2988" s="1" t="s">
        <v>8960</v>
      </c>
      <c r="B2988" s="1" t="s">
        <v>8961</v>
      </c>
      <c r="C2988" s="1" t="s">
        <v>8962</v>
      </c>
      <c r="D2988" s="1" t="s">
        <v>48</v>
      </c>
      <c r="E2988" s="4">
        <v>45067</v>
      </c>
      <c r="F2988" s="8">
        <v>0.625</v>
      </c>
      <c r="G2988" s="4">
        <v>45069</v>
      </c>
      <c r="H2988" s="1" t="s">
        <v>1416</v>
      </c>
      <c r="I2988" s="1" t="s">
        <v>1300</v>
      </c>
      <c r="J2988" s="5">
        <v>2</v>
      </c>
      <c r="K2988" s="5" t="str">
        <f>VLOOKUP(J2988,'Svátky 2023'!A$18:B$20,2,0)</f>
        <v>plánované</v>
      </c>
      <c r="L2988" s="1" t="s">
        <v>21</v>
      </c>
      <c r="M2988" s="1" t="s">
        <v>22</v>
      </c>
      <c r="N2988" s="1" t="s">
        <v>23</v>
      </c>
      <c r="O2988">
        <f t="shared" si="138"/>
        <v>7</v>
      </c>
      <c r="P2988" t="str">
        <f t="shared" si="139"/>
        <v>NE</v>
      </c>
      <c r="Q2988" s="4" t="str">
        <f>IFERROR(VLOOKUP(E2988,'Svátky 2023'!B$2:B$14,1,0),"")</f>
        <v/>
      </c>
      <c r="R2988" t="str">
        <f t="shared" si="140"/>
        <v>ANO</v>
      </c>
    </row>
    <row r="2989" spans="1:18" x14ac:dyDescent="0.25">
      <c r="A2989" s="1" t="s">
        <v>8963</v>
      </c>
      <c r="B2989" s="1" t="s">
        <v>8964</v>
      </c>
      <c r="C2989" s="1" t="s">
        <v>8965</v>
      </c>
      <c r="D2989" s="1" t="s">
        <v>48</v>
      </c>
      <c r="E2989" s="4">
        <v>45067</v>
      </c>
      <c r="F2989" s="8">
        <v>0.6333333333333333</v>
      </c>
      <c r="G2989" s="4">
        <v>45069</v>
      </c>
      <c r="H2989" s="1" t="s">
        <v>1772</v>
      </c>
      <c r="I2989" s="1" t="s">
        <v>151</v>
      </c>
      <c r="J2989" s="5">
        <v>2</v>
      </c>
      <c r="K2989" s="5" t="str">
        <f>VLOOKUP(J2989,'Svátky 2023'!A$18:B$20,2,0)</f>
        <v>plánované</v>
      </c>
      <c r="L2989" s="1" t="s">
        <v>21</v>
      </c>
      <c r="M2989" s="1" t="s">
        <v>22</v>
      </c>
      <c r="N2989" s="1" t="s">
        <v>23</v>
      </c>
      <c r="O2989">
        <f t="shared" si="138"/>
        <v>7</v>
      </c>
      <c r="P2989" t="str">
        <f t="shared" si="139"/>
        <v>ANO</v>
      </c>
      <c r="Q2989" s="4" t="str">
        <f>IFERROR(VLOOKUP(E2989,'Svátky 2023'!B$2:B$14,1,0),"")</f>
        <v/>
      </c>
      <c r="R2989" t="str">
        <f t="shared" si="140"/>
        <v>ANO</v>
      </c>
    </row>
    <row r="2990" spans="1:18" x14ac:dyDescent="0.25">
      <c r="A2990" s="1" t="s">
        <v>8966</v>
      </c>
      <c r="B2990" s="1" t="s">
        <v>8967</v>
      </c>
      <c r="C2990" s="1" t="s">
        <v>8968</v>
      </c>
      <c r="D2990" s="1" t="s">
        <v>48</v>
      </c>
      <c r="E2990" s="4">
        <v>45067</v>
      </c>
      <c r="F2990" s="8">
        <v>0.63680555555555551</v>
      </c>
      <c r="G2990" s="4">
        <v>45069</v>
      </c>
      <c r="H2990" s="1" t="s">
        <v>66</v>
      </c>
      <c r="I2990" s="1" t="s">
        <v>145</v>
      </c>
      <c r="J2990" s="5">
        <v>3</v>
      </c>
      <c r="K2990" s="5" t="str">
        <f>VLOOKUP(J2990,'Svátky 2023'!A$18:B$20,2,0)</f>
        <v>jiné</v>
      </c>
      <c r="L2990" s="1" t="s">
        <v>30</v>
      </c>
      <c r="M2990" s="1" t="s">
        <v>31</v>
      </c>
      <c r="N2990" s="1" t="s">
        <v>23</v>
      </c>
      <c r="O2990">
        <f t="shared" si="138"/>
        <v>7</v>
      </c>
      <c r="P2990" t="str">
        <f t="shared" si="139"/>
        <v>ANO</v>
      </c>
      <c r="Q2990" s="4" t="str">
        <f>IFERROR(VLOOKUP(E2990,'Svátky 2023'!B$2:B$14,1,0),"")</f>
        <v/>
      </c>
      <c r="R2990" t="str">
        <f t="shared" si="140"/>
        <v>ANO</v>
      </c>
    </row>
    <row r="2991" spans="1:18" x14ac:dyDescent="0.25">
      <c r="A2991" s="1" t="s">
        <v>8969</v>
      </c>
      <c r="B2991" s="1" t="s">
        <v>8970</v>
      </c>
      <c r="C2991" s="1" t="s">
        <v>8971</v>
      </c>
      <c r="D2991" s="1" t="s">
        <v>35</v>
      </c>
      <c r="E2991" s="4">
        <v>45067</v>
      </c>
      <c r="F2991" s="8">
        <v>0.64166666666666672</v>
      </c>
      <c r="G2991" s="4">
        <v>45069</v>
      </c>
      <c r="H2991" s="1" t="s">
        <v>1446</v>
      </c>
      <c r="I2991" s="1" t="s">
        <v>51</v>
      </c>
      <c r="J2991" s="5">
        <v>2</v>
      </c>
      <c r="K2991" s="5" t="str">
        <f>VLOOKUP(J2991,'Svátky 2023'!A$18:B$20,2,0)</f>
        <v>plánované</v>
      </c>
      <c r="L2991" s="1" t="s">
        <v>21</v>
      </c>
      <c r="M2991" s="1" t="s">
        <v>22</v>
      </c>
      <c r="N2991" s="1" t="s">
        <v>23</v>
      </c>
      <c r="O2991">
        <f t="shared" si="138"/>
        <v>7</v>
      </c>
      <c r="P2991" t="str">
        <f t="shared" si="139"/>
        <v>ANO</v>
      </c>
      <c r="Q2991" s="4" t="str">
        <f>IFERROR(VLOOKUP(E2991,'Svátky 2023'!B$2:B$14,1,0),"")</f>
        <v/>
      </c>
      <c r="R2991" t="str">
        <f t="shared" si="140"/>
        <v>ANO</v>
      </c>
    </row>
    <row r="2992" spans="1:18" x14ac:dyDescent="0.25">
      <c r="A2992" s="1" t="s">
        <v>8972</v>
      </c>
      <c r="B2992" s="1" t="s">
        <v>8973</v>
      </c>
      <c r="C2992" s="1" t="s">
        <v>8974</v>
      </c>
      <c r="D2992" s="1" t="s">
        <v>35</v>
      </c>
      <c r="E2992" s="4">
        <v>45067</v>
      </c>
      <c r="F2992" s="8">
        <v>0.64513888888888882</v>
      </c>
      <c r="G2992" s="4">
        <v>45069</v>
      </c>
      <c r="H2992" s="1" t="s">
        <v>348</v>
      </c>
      <c r="I2992" s="1" t="s">
        <v>120</v>
      </c>
      <c r="J2992" s="5">
        <v>3</v>
      </c>
      <c r="K2992" s="5" t="str">
        <f>VLOOKUP(J2992,'Svátky 2023'!A$18:B$20,2,0)</f>
        <v>jiné</v>
      </c>
      <c r="L2992" s="1" t="s">
        <v>30</v>
      </c>
      <c r="M2992" s="1" t="s">
        <v>31</v>
      </c>
      <c r="N2992" s="1" t="s">
        <v>23</v>
      </c>
      <c r="O2992">
        <f t="shared" si="138"/>
        <v>7</v>
      </c>
      <c r="P2992" t="str">
        <f t="shared" si="139"/>
        <v>ANO</v>
      </c>
      <c r="Q2992" s="4" t="str">
        <f>IFERROR(VLOOKUP(E2992,'Svátky 2023'!B$2:B$14,1,0),"")</f>
        <v/>
      </c>
      <c r="R2992" t="str">
        <f t="shared" si="140"/>
        <v>ANO</v>
      </c>
    </row>
    <row r="2993" spans="1:18" x14ac:dyDescent="0.25">
      <c r="A2993" s="1" t="s">
        <v>8975</v>
      </c>
      <c r="B2993" s="1" t="s">
        <v>8976</v>
      </c>
      <c r="C2993" s="1" t="s">
        <v>8977</v>
      </c>
      <c r="D2993" s="1" t="s">
        <v>64</v>
      </c>
      <c r="E2993" s="4">
        <v>45067</v>
      </c>
      <c r="F2993" s="8">
        <v>0.65347222222222223</v>
      </c>
      <c r="G2993" s="4">
        <v>45069</v>
      </c>
      <c r="H2993" s="1" t="s">
        <v>429</v>
      </c>
      <c r="I2993" s="1" t="s">
        <v>151</v>
      </c>
      <c r="J2993" s="5">
        <v>2</v>
      </c>
      <c r="K2993" s="5" t="str">
        <f>VLOOKUP(J2993,'Svátky 2023'!A$18:B$20,2,0)</f>
        <v>plánované</v>
      </c>
      <c r="L2993" s="1" t="s">
        <v>21</v>
      </c>
      <c r="M2993" s="1" t="s">
        <v>22</v>
      </c>
      <c r="N2993" s="1" t="s">
        <v>23</v>
      </c>
      <c r="O2993">
        <f t="shared" si="138"/>
        <v>7</v>
      </c>
      <c r="P2993" t="str">
        <f t="shared" si="139"/>
        <v>ANO</v>
      </c>
      <c r="Q2993" s="4" t="str">
        <f>IFERROR(VLOOKUP(E2993,'Svátky 2023'!B$2:B$14,1,0),"")</f>
        <v/>
      </c>
      <c r="R2993" t="str">
        <f t="shared" si="140"/>
        <v>ANO</v>
      </c>
    </row>
    <row r="2994" spans="1:18" x14ac:dyDescent="0.25">
      <c r="A2994" s="1" t="s">
        <v>8978</v>
      </c>
      <c r="B2994" s="1" t="s">
        <v>8979</v>
      </c>
      <c r="C2994" s="1" t="s">
        <v>8980</v>
      </c>
      <c r="D2994" s="1" t="s">
        <v>64</v>
      </c>
      <c r="E2994" s="4">
        <v>45067</v>
      </c>
      <c r="F2994" s="8">
        <v>0.65694444444444444</v>
      </c>
      <c r="G2994" s="4">
        <v>45069</v>
      </c>
      <c r="H2994" s="1" t="s">
        <v>1112</v>
      </c>
      <c r="I2994" s="1" t="s">
        <v>145</v>
      </c>
      <c r="J2994" s="5">
        <v>3</v>
      </c>
      <c r="K2994" s="5" t="str">
        <f>VLOOKUP(J2994,'Svátky 2023'!A$18:B$20,2,0)</f>
        <v>jiné</v>
      </c>
      <c r="L2994" s="1" t="s">
        <v>30</v>
      </c>
      <c r="M2994" s="1" t="s">
        <v>31</v>
      </c>
      <c r="N2994" s="1" t="s">
        <v>23</v>
      </c>
      <c r="O2994">
        <f t="shared" si="138"/>
        <v>7</v>
      </c>
      <c r="P2994" t="str">
        <f t="shared" si="139"/>
        <v>ANO</v>
      </c>
      <c r="Q2994" s="4" t="str">
        <f>IFERROR(VLOOKUP(E2994,'Svátky 2023'!B$2:B$14,1,0),"")</f>
        <v/>
      </c>
      <c r="R2994" t="str">
        <f t="shared" si="140"/>
        <v>ANO</v>
      </c>
    </row>
    <row r="2995" spans="1:18" x14ac:dyDescent="0.25">
      <c r="A2995" s="1" t="s">
        <v>8981</v>
      </c>
      <c r="B2995" s="1" t="s">
        <v>8180</v>
      </c>
      <c r="C2995" s="1" t="s">
        <v>8181</v>
      </c>
      <c r="D2995" s="1" t="s">
        <v>64</v>
      </c>
      <c r="E2995" s="4">
        <v>45067</v>
      </c>
      <c r="F2995" s="8">
        <v>0.79722222222222217</v>
      </c>
      <c r="G2995" s="4">
        <v>45069</v>
      </c>
      <c r="H2995" s="1" t="s">
        <v>821</v>
      </c>
      <c r="I2995" s="1" t="s">
        <v>19</v>
      </c>
      <c r="J2995" s="5">
        <v>1</v>
      </c>
      <c r="K2995" s="5" t="str">
        <f>VLOOKUP(J2995,'Svátky 2023'!A$18:B$20,2,0)</f>
        <v>neodkladné</v>
      </c>
      <c r="L2995" s="1" t="s">
        <v>21</v>
      </c>
      <c r="M2995" s="1" t="s">
        <v>31</v>
      </c>
      <c r="N2995" s="1" t="s">
        <v>23</v>
      </c>
      <c r="O2995">
        <f t="shared" si="138"/>
        <v>7</v>
      </c>
      <c r="P2995" t="str">
        <f t="shared" si="139"/>
        <v>ANO</v>
      </c>
      <c r="Q2995" s="4" t="str">
        <f>IFERROR(VLOOKUP(E2995,'Svátky 2023'!B$2:B$14,1,0),"")</f>
        <v/>
      </c>
      <c r="R2995" t="str">
        <f t="shared" si="140"/>
        <v>ANO</v>
      </c>
    </row>
    <row r="2996" spans="1:18" x14ac:dyDescent="0.25">
      <c r="A2996" s="1" t="s">
        <v>8982</v>
      </c>
      <c r="B2996" s="1" t="s">
        <v>8183</v>
      </c>
      <c r="C2996" s="1" t="s">
        <v>8184</v>
      </c>
      <c r="D2996" s="1" t="s">
        <v>64</v>
      </c>
      <c r="E2996" s="4">
        <v>45067</v>
      </c>
      <c r="F2996" s="8">
        <v>0.80069444444444438</v>
      </c>
      <c r="G2996" s="4">
        <v>45069</v>
      </c>
      <c r="H2996" s="1" t="s">
        <v>821</v>
      </c>
      <c r="I2996" s="1" t="s">
        <v>29</v>
      </c>
      <c r="J2996" s="5">
        <v>3</v>
      </c>
      <c r="K2996" s="5" t="str">
        <f>VLOOKUP(J2996,'Svátky 2023'!A$18:B$20,2,0)</f>
        <v>jiné</v>
      </c>
      <c r="L2996" s="1" t="s">
        <v>30</v>
      </c>
      <c r="M2996" s="1" t="s">
        <v>31</v>
      </c>
      <c r="N2996" s="1" t="s">
        <v>23</v>
      </c>
      <c r="O2996">
        <f t="shared" si="138"/>
        <v>7</v>
      </c>
      <c r="P2996" t="str">
        <f t="shared" si="139"/>
        <v>ANO</v>
      </c>
      <c r="Q2996" s="4" t="str">
        <f>IFERROR(VLOOKUP(E2996,'Svátky 2023'!B$2:B$14,1,0),"")</f>
        <v/>
      </c>
      <c r="R2996" t="str">
        <f t="shared" si="140"/>
        <v>ANO</v>
      </c>
    </row>
    <row r="2997" spans="1:18" x14ac:dyDescent="0.25">
      <c r="A2997" s="1" t="s">
        <v>8983</v>
      </c>
      <c r="B2997" s="1" t="s">
        <v>8984</v>
      </c>
      <c r="C2997" s="1" t="s">
        <v>8985</v>
      </c>
      <c r="D2997" s="1" t="s">
        <v>35</v>
      </c>
      <c r="E2997" s="4">
        <v>45067</v>
      </c>
      <c r="F2997" s="8">
        <v>0.87638888888888899</v>
      </c>
      <c r="G2997" s="4">
        <v>45069</v>
      </c>
      <c r="H2997" s="1" t="s">
        <v>728</v>
      </c>
      <c r="I2997" s="1" t="s">
        <v>19</v>
      </c>
      <c r="J2997" s="5">
        <v>1</v>
      </c>
      <c r="K2997" s="5" t="str">
        <f>VLOOKUP(J2997,'Svátky 2023'!A$18:B$20,2,0)</f>
        <v>neodkladné</v>
      </c>
      <c r="L2997" s="1" t="s">
        <v>22</v>
      </c>
      <c r="M2997" s="1" t="s">
        <v>22</v>
      </c>
      <c r="N2997" s="1" t="s">
        <v>23</v>
      </c>
      <c r="O2997">
        <f t="shared" si="138"/>
        <v>7</v>
      </c>
      <c r="P2997" t="str">
        <f t="shared" si="139"/>
        <v>ANO</v>
      </c>
      <c r="Q2997" s="4" t="str">
        <f>IFERROR(VLOOKUP(E2997,'Svátky 2023'!B$2:B$14,1,0),"")</f>
        <v/>
      </c>
      <c r="R2997" t="str">
        <f t="shared" si="140"/>
        <v>ANO</v>
      </c>
    </row>
    <row r="2998" spans="1:18" x14ac:dyDescent="0.25">
      <c r="A2998" s="1" t="s">
        <v>8986</v>
      </c>
      <c r="B2998" s="1" t="s">
        <v>8987</v>
      </c>
      <c r="C2998" s="1" t="s">
        <v>8988</v>
      </c>
      <c r="D2998" s="1" t="s">
        <v>48</v>
      </c>
      <c r="E2998" s="4">
        <v>45068</v>
      </c>
      <c r="F2998" s="8">
        <v>0.97430555555555554</v>
      </c>
      <c r="G2998" s="4">
        <v>45069</v>
      </c>
      <c r="H2998" s="1" t="s">
        <v>1251</v>
      </c>
      <c r="I2998" s="1" t="s">
        <v>1300</v>
      </c>
      <c r="J2998" s="5">
        <v>1</v>
      </c>
      <c r="K2998" s="5" t="str">
        <f>VLOOKUP(J2998,'Svátky 2023'!A$18:B$20,2,0)</f>
        <v>neodkladné</v>
      </c>
      <c r="L2998" s="1" t="s">
        <v>21</v>
      </c>
      <c r="M2998" s="1" t="s">
        <v>31</v>
      </c>
      <c r="N2998" s="1" t="s">
        <v>20</v>
      </c>
      <c r="O2998">
        <f t="shared" si="138"/>
        <v>1</v>
      </c>
      <c r="P2998" t="str">
        <f t="shared" si="139"/>
        <v>ANO</v>
      </c>
      <c r="Q2998" s="4" t="str">
        <f>IFERROR(VLOOKUP(E2998,'Svátky 2023'!B$2:B$14,1,0),"")</f>
        <v/>
      </c>
      <c r="R2998" t="str">
        <f t="shared" si="140"/>
        <v>ANO</v>
      </c>
    </row>
    <row r="2999" spans="1:18" x14ac:dyDescent="0.25">
      <c r="A2999" s="1" t="s">
        <v>8989</v>
      </c>
      <c r="B2999" s="1" t="s">
        <v>8990</v>
      </c>
      <c r="C2999" s="1" t="s">
        <v>8991</v>
      </c>
      <c r="D2999" s="1" t="s">
        <v>48</v>
      </c>
      <c r="E2999" s="4">
        <v>45068</v>
      </c>
      <c r="F2999" s="8">
        <v>0.97777777777777775</v>
      </c>
      <c r="G2999" s="4">
        <v>45069</v>
      </c>
      <c r="H2999" s="1" t="s">
        <v>286</v>
      </c>
      <c r="I2999" s="1" t="s">
        <v>29</v>
      </c>
      <c r="J2999" s="5">
        <v>3</v>
      </c>
      <c r="K2999" s="5" t="str">
        <f>VLOOKUP(J2999,'Svátky 2023'!A$18:B$20,2,0)</f>
        <v>jiné</v>
      </c>
      <c r="L2999" s="1" t="s">
        <v>30</v>
      </c>
      <c r="M2999" s="1" t="s">
        <v>31</v>
      </c>
      <c r="N2999" s="1" t="s">
        <v>23</v>
      </c>
      <c r="O2999">
        <f t="shared" si="138"/>
        <v>1</v>
      </c>
      <c r="P2999" t="str">
        <f t="shared" si="139"/>
        <v>ANO</v>
      </c>
      <c r="Q2999" s="4" t="str">
        <f>IFERROR(VLOOKUP(E2999,'Svátky 2023'!B$2:B$14,1,0),"")</f>
        <v/>
      </c>
      <c r="R2999" t="str">
        <f t="shared" si="140"/>
        <v>ANO</v>
      </c>
    </row>
    <row r="3000" spans="1:18" x14ac:dyDescent="0.25">
      <c r="A3000" s="1" t="s">
        <v>8992</v>
      </c>
      <c r="B3000" s="1" t="s">
        <v>8993</v>
      </c>
      <c r="C3000" s="1" t="s">
        <v>8994</v>
      </c>
      <c r="D3000" s="1" t="s">
        <v>100</v>
      </c>
      <c r="E3000" s="4">
        <v>45069</v>
      </c>
      <c r="F3000" s="8">
        <v>0.65486111111111112</v>
      </c>
      <c r="G3000" s="4">
        <v>45069</v>
      </c>
      <c r="H3000" s="1" t="s">
        <v>394</v>
      </c>
      <c r="I3000" s="1" t="s">
        <v>19</v>
      </c>
      <c r="J3000" s="5">
        <v>1</v>
      </c>
      <c r="K3000" s="5" t="str">
        <f>VLOOKUP(J3000,'Svátky 2023'!A$18:B$20,2,0)</f>
        <v>neodkladné</v>
      </c>
      <c r="L3000" s="1" t="s">
        <v>21</v>
      </c>
      <c r="M3000" s="1" t="s">
        <v>22</v>
      </c>
      <c r="N3000" s="1" t="s">
        <v>23</v>
      </c>
      <c r="O3000">
        <f t="shared" si="138"/>
        <v>2</v>
      </c>
      <c r="P3000" t="str">
        <f t="shared" si="139"/>
        <v>ANO</v>
      </c>
      <c r="Q3000" s="4" t="str">
        <f>IFERROR(VLOOKUP(E3000,'Svátky 2023'!B$2:B$14,1,0),"")</f>
        <v/>
      </c>
      <c r="R3000" t="str">
        <f t="shared" si="140"/>
        <v>ANO</v>
      </c>
    </row>
    <row r="3001" spans="1:18" x14ac:dyDescent="0.25">
      <c r="A3001" s="1" t="s">
        <v>8995</v>
      </c>
      <c r="B3001" s="1" t="s">
        <v>8996</v>
      </c>
      <c r="C3001" s="1" t="s">
        <v>8997</v>
      </c>
      <c r="D3001" s="1" t="s">
        <v>100</v>
      </c>
      <c r="E3001" s="4">
        <v>45065</v>
      </c>
      <c r="F3001" s="8">
        <v>0.93819444444444444</v>
      </c>
      <c r="G3001" s="4">
        <v>45070</v>
      </c>
      <c r="H3001" s="1" t="s">
        <v>881</v>
      </c>
      <c r="I3001" s="1" t="s">
        <v>258</v>
      </c>
      <c r="J3001" s="5">
        <v>1</v>
      </c>
      <c r="K3001" s="5" t="str">
        <f>VLOOKUP(J3001,'Svátky 2023'!A$18:B$20,2,0)</f>
        <v>neodkladné</v>
      </c>
      <c r="L3001" s="1" t="s">
        <v>22</v>
      </c>
      <c r="M3001" s="1" t="s">
        <v>22</v>
      </c>
      <c r="N3001" s="1" t="s">
        <v>23</v>
      </c>
      <c r="O3001">
        <f t="shared" si="138"/>
        <v>5</v>
      </c>
      <c r="P3001" t="str">
        <f t="shared" si="139"/>
        <v>ANO</v>
      </c>
      <c r="Q3001" s="4" t="str">
        <f>IFERROR(VLOOKUP(E3001,'Svátky 2023'!B$2:B$14,1,0),"")</f>
        <v/>
      </c>
      <c r="R3001" t="str">
        <f t="shared" si="140"/>
        <v>ANO</v>
      </c>
    </row>
    <row r="3002" spans="1:18" x14ac:dyDescent="0.25">
      <c r="A3002" s="1" t="s">
        <v>8998</v>
      </c>
      <c r="B3002" s="1" t="s">
        <v>8999</v>
      </c>
      <c r="C3002" s="1" t="s">
        <v>9000</v>
      </c>
      <c r="D3002" s="1" t="s">
        <v>35</v>
      </c>
      <c r="E3002" s="4">
        <v>45066</v>
      </c>
      <c r="F3002" s="8">
        <v>0.86388888888888893</v>
      </c>
      <c r="G3002" s="4">
        <v>45070</v>
      </c>
      <c r="H3002" s="1" t="s">
        <v>144</v>
      </c>
      <c r="I3002" s="1" t="s">
        <v>151</v>
      </c>
      <c r="J3002" s="5">
        <v>3</v>
      </c>
      <c r="K3002" s="5" t="str">
        <f>VLOOKUP(J3002,'Svátky 2023'!A$18:B$20,2,0)</f>
        <v>jiné</v>
      </c>
      <c r="L3002" s="1" t="s">
        <v>20</v>
      </c>
      <c r="M3002" s="1" t="s">
        <v>22</v>
      </c>
      <c r="N3002" s="1" t="s">
        <v>23</v>
      </c>
      <c r="O3002">
        <f t="shared" si="138"/>
        <v>6</v>
      </c>
      <c r="P3002" t="str">
        <f t="shared" si="139"/>
        <v>ANO</v>
      </c>
      <c r="Q3002" s="4" t="str">
        <f>IFERROR(VLOOKUP(E3002,'Svátky 2023'!B$2:B$14,1,0),"")</f>
        <v/>
      </c>
      <c r="R3002" t="str">
        <f t="shared" si="140"/>
        <v>ANO</v>
      </c>
    </row>
    <row r="3003" spans="1:18" x14ac:dyDescent="0.25">
      <c r="A3003" s="1" t="s">
        <v>9001</v>
      </c>
      <c r="B3003" s="1" t="s">
        <v>9002</v>
      </c>
      <c r="C3003" s="1" t="s">
        <v>9003</v>
      </c>
      <c r="D3003" s="1" t="s">
        <v>35</v>
      </c>
      <c r="E3003" s="4">
        <v>45066</v>
      </c>
      <c r="F3003" s="8">
        <v>0.86875000000000002</v>
      </c>
      <c r="G3003" s="4">
        <v>45070</v>
      </c>
      <c r="H3003" s="1" t="s">
        <v>474</v>
      </c>
      <c r="I3003" s="1" t="s">
        <v>145</v>
      </c>
      <c r="J3003" s="5">
        <v>3</v>
      </c>
      <c r="K3003" s="5" t="str">
        <f>VLOOKUP(J3003,'Svátky 2023'!A$18:B$20,2,0)</f>
        <v>jiné</v>
      </c>
      <c r="L3003" s="1" t="s">
        <v>30</v>
      </c>
      <c r="M3003" s="1" t="s">
        <v>31</v>
      </c>
      <c r="N3003" s="1" t="s">
        <v>23</v>
      </c>
      <c r="O3003">
        <f t="shared" si="138"/>
        <v>6</v>
      </c>
      <c r="P3003" t="str">
        <f t="shared" si="139"/>
        <v>ANO</v>
      </c>
      <c r="Q3003" s="4" t="str">
        <f>IFERROR(VLOOKUP(E3003,'Svátky 2023'!B$2:B$14,1,0),"")</f>
        <v/>
      </c>
      <c r="R3003" t="str">
        <f t="shared" si="140"/>
        <v>ANO</v>
      </c>
    </row>
    <row r="3004" spans="1:18" x14ac:dyDescent="0.25">
      <c r="A3004" s="1" t="s">
        <v>9004</v>
      </c>
      <c r="B3004" s="1" t="s">
        <v>9005</v>
      </c>
      <c r="C3004" s="1" t="s">
        <v>9006</v>
      </c>
      <c r="D3004" s="1" t="s">
        <v>35</v>
      </c>
      <c r="E3004" s="4">
        <v>45068</v>
      </c>
      <c r="F3004" s="8">
        <v>0.22013888888888888</v>
      </c>
      <c r="G3004" s="4">
        <v>45070</v>
      </c>
      <c r="H3004" s="1" t="s">
        <v>2214</v>
      </c>
      <c r="I3004" s="1" t="s">
        <v>38</v>
      </c>
      <c r="J3004" s="5">
        <v>1</v>
      </c>
      <c r="K3004" s="5" t="str">
        <f>VLOOKUP(J3004,'Svátky 2023'!A$18:B$20,2,0)</f>
        <v>neodkladné</v>
      </c>
      <c r="L3004" s="1" t="s">
        <v>21</v>
      </c>
      <c r="M3004" s="1" t="s">
        <v>22</v>
      </c>
      <c r="N3004" s="1" t="s">
        <v>23</v>
      </c>
      <c r="O3004">
        <f t="shared" si="138"/>
        <v>1</v>
      </c>
      <c r="P3004" t="str">
        <f t="shared" si="139"/>
        <v>ANO</v>
      </c>
      <c r="Q3004" s="4" t="str">
        <f>IFERROR(VLOOKUP(E3004,'Svátky 2023'!B$2:B$14,1,0),"")</f>
        <v/>
      </c>
      <c r="R3004" t="str">
        <f t="shared" si="140"/>
        <v>ANO</v>
      </c>
    </row>
    <row r="3005" spans="1:18" x14ac:dyDescent="0.25">
      <c r="A3005" s="1" t="s">
        <v>9007</v>
      </c>
      <c r="B3005" s="1" t="s">
        <v>9008</v>
      </c>
      <c r="C3005" s="1" t="s">
        <v>9009</v>
      </c>
      <c r="D3005" s="1" t="s">
        <v>35</v>
      </c>
      <c r="E3005" s="4">
        <v>45068</v>
      </c>
      <c r="F3005" s="8">
        <v>0.22430555555555556</v>
      </c>
      <c r="G3005" s="4">
        <v>45070</v>
      </c>
      <c r="H3005" s="1" t="s">
        <v>3605</v>
      </c>
      <c r="I3005" s="1" t="s">
        <v>44</v>
      </c>
      <c r="J3005" s="5">
        <v>3</v>
      </c>
      <c r="K3005" s="5" t="str">
        <f>VLOOKUP(J3005,'Svátky 2023'!A$18:B$20,2,0)</f>
        <v>jiné</v>
      </c>
      <c r="L3005" s="1" t="s">
        <v>30</v>
      </c>
      <c r="M3005" s="1" t="s">
        <v>31</v>
      </c>
      <c r="N3005" s="1" t="s">
        <v>23</v>
      </c>
      <c r="O3005">
        <f t="shared" si="138"/>
        <v>1</v>
      </c>
      <c r="P3005" t="str">
        <f t="shared" si="139"/>
        <v>ANO</v>
      </c>
      <c r="Q3005" s="4" t="str">
        <f>IFERROR(VLOOKUP(E3005,'Svátky 2023'!B$2:B$14,1,0),"")</f>
        <v/>
      </c>
      <c r="R3005" t="str">
        <f t="shared" si="140"/>
        <v>ANO</v>
      </c>
    </row>
    <row r="3006" spans="1:18" x14ac:dyDescent="0.25">
      <c r="A3006" s="1" t="s">
        <v>9010</v>
      </c>
      <c r="B3006" s="1" t="s">
        <v>9011</v>
      </c>
      <c r="C3006" s="1" t="s">
        <v>9012</v>
      </c>
      <c r="D3006" s="1" t="s">
        <v>35</v>
      </c>
      <c r="E3006" s="4">
        <v>45068</v>
      </c>
      <c r="F3006" s="8">
        <v>0.3576388888888889</v>
      </c>
      <c r="G3006" s="4">
        <v>45070</v>
      </c>
      <c r="H3006" s="1" t="s">
        <v>2975</v>
      </c>
      <c r="I3006" s="1" t="s">
        <v>51</v>
      </c>
      <c r="J3006" s="5">
        <v>2</v>
      </c>
      <c r="K3006" s="5" t="str">
        <f>VLOOKUP(J3006,'Svátky 2023'!A$18:B$20,2,0)</f>
        <v>plánované</v>
      </c>
      <c r="L3006" s="1" t="s">
        <v>21</v>
      </c>
      <c r="M3006" s="1" t="s">
        <v>22</v>
      </c>
      <c r="N3006" s="1" t="s">
        <v>23</v>
      </c>
      <c r="O3006">
        <f t="shared" si="138"/>
        <v>1</v>
      </c>
      <c r="P3006" t="str">
        <f t="shared" si="139"/>
        <v>NE</v>
      </c>
      <c r="Q3006" s="4" t="str">
        <f>IFERROR(VLOOKUP(E3006,'Svátky 2023'!B$2:B$14,1,0),"")</f>
        <v/>
      </c>
      <c r="R3006" t="str">
        <f t="shared" si="140"/>
        <v/>
      </c>
    </row>
    <row r="3007" spans="1:18" x14ac:dyDescent="0.25">
      <c r="A3007" s="1" t="s">
        <v>9013</v>
      </c>
      <c r="B3007" s="1" t="s">
        <v>9014</v>
      </c>
      <c r="C3007" s="1" t="s">
        <v>9015</v>
      </c>
      <c r="D3007" s="1" t="s">
        <v>35</v>
      </c>
      <c r="E3007" s="4">
        <v>45068</v>
      </c>
      <c r="F3007" s="8">
        <v>0.37847222222222227</v>
      </c>
      <c r="G3007" s="4">
        <v>45070</v>
      </c>
      <c r="H3007" s="1" t="s">
        <v>143</v>
      </c>
      <c r="I3007" s="1" t="s">
        <v>19</v>
      </c>
      <c r="J3007" s="5">
        <v>3</v>
      </c>
      <c r="K3007" s="5" t="str">
        <f>VLOOKUP(J3007,'Svátky 2023'!A$18:B$20,2,0)</f>
        <v>jiné</v>
      </c>
      <c r="L3007" s="1" t="s">
        <v>23</v>
      </c>
      <c r="M3007" s="1" t="s">
        <v>22</v>
      </c>
      <c r="N3007" s="1" t="s">
        <v>23</v>
      </c>
      <c r="O3007">
        <f t="shared" si="138"/>
        <v>1</v>
      </c>
      <c r="P3007" t="str">
        <f t="shared" si="139"/>
        <v>NE</v>
      </c>
      <c r="Q3007" s="4" t="str">
        <f>IFERROR(VLOOKUP(E3007,'Svátky 2023'!B$2:B$14,1,0),"")</f>
        <v/>
      </c>
      <c r="R3007" t="str">
        <f t="shared" si="140"/>
        <v/>
      </c>
    </row>
    <row r="3008" spans="1:18" x14ac:dyDescent="0.25">
      <c r="A3008" s="1" t="s">
        <v>9016</v>
      </c>
      <c r="B3008" s="1" t="s">
        <v>9017</v>
      </c>
      <c r="C3008" s="1" t="s">
        <v>9018</v>
      </c>
      <c r="D3008" s="1" t="s">
        <v>100</v>
      </c>
      <c r="E3008" s="4">
        <v>45068</v>
      </c>
      <c r="F3008" s="8">
        <v>0.40069444444444446</v>
      </c>
      <c r="G3008" s="4">
        <v>45070</v>
      </c>
      <c r="H3008" s="1" t="s">
        <v>149</v>
      </c>
      <c r="I3008" s="1" t="s">
        <v>51</v>
      </c>
      <c r="J3008" s="5">
        <v>2</v>
      </c>
      <c r="K3008" s="5" t="str">
        <f>VLOOKUP(J3008,'Svátky 2023'!A$18:B$20,2,0)</f>
        <v>plánované</v>
      </c>
      <c r="L3008" s="1" t="s">
        <v>21</v>
      </c>
      <c r="M3008" s="1" t="s">
        <v>22</v>
      </c>
      <c r="N3008" s="1" t="s">
        <v>23</v>
      </c>
      <c r="O3008">
        <f t="shared" si="138"/>
        <v>1</v>
      </c>
      <c r="P3008" t="str">
        <f t="shared" si="139"/>
        <v>NE</v>
      </c>
      <c r="Q3008" s="4" t="str">
        <f>IFERROR(VLOOKUP(E3008,'Svátky 2023'!B$2:B$14,1,0),"")</f>
        <v/>
      </c>
      <c r="R3008" t="str">
        <f t="shared" si="140"/>
        <v/>
      </c>
    </row>
    <row r="3009" spans="1:18" x14ac:dyDescent="0.25">
      <c r="A3009" s="1" t="s">
        <v>9019</v>
      </c>
      <c r="B3009" s="1" t="s">
        <v>9020</v>
      </c>
      <c r="C3009" s="1" t="s">
        <v>9021</v>
      </c>
      <c r="D3009" s="1" t="s">
        <v>35</v>
      </c>
      <c r="E3009" s="4">
        <v>45068</v>
      </c>
      <c r="F3009" s="8">
        <v>0.4375</v>
      </c>
      <c r="G3009" s="4">
        <v>45070</v>
      </c>
      <c r="H3009" s="1" t="s">
        <v>1762</v>
      </c>
      <c r="I3009" s="1" t="s">
        <v>51</v>
      </c>
      <c r="J3009" s="5">
        <v>2</v>
      </c>
      <c r="K3009" s="5" t="str">
        <f>VLOOKUP(J3009,'Svátky 2023'!A$18:B$20,2,0)</f>
        <v>plánované</v>
      </c>
      <c r="L3009" s="1" t="s">
        <v>21</v>
      </c>
      <c r="M3009" s="1" t="s">
        <v>22</v>
      </c>
      <c r="N3009" s="1" t="s">
        <v>23</v>
      </c>
      <c r="O3009">
        <f t="shared" si="138"/>
        <v>1</v>
      </c>
      <c r="P3009" t="str">
        <f t="shared" si="139"/>
        <v>NE</v>
      </c>
      <c r="Q3009" s="4" t="str">
        <f>IFERROR(VLOOKUP(E3009,'Svátky 2023'!B$2:B$14,1,0),"")</f>
        <v/>
      </c>
      <c r="R3009" t="str">
        <f t="shared" si="140"/>
        <v/>
      </c>
    </row>
    <row r="3010" spans="1:18" x14ac:dyDescent="0.25">
      <c r="A3010" s="1" t="s">
        <v>9022</v>
      </c>
      <c r="B3010" s="1" t="s">
        <v>9023</v>
      </c>
      <c r="C3010" s="1" t="s">
        <v>9024</v>
      </c>
      <c r="D3010" s="1" t="s">
        <v>35</v>
      </c>
      <c r="E3010" s="4">
        <v>45068</v>
      </c>
      <c r="F3010" s="8">
        <v>0.44791666666666669</v>
      </c>
      <c r="G3010" s="4">
        <v>45070</v>
      </c>
      <c r="H3010" s="1" t="s">
        <v>1446</v>
      </c>
      <c r="I3010" s="1" t="s">
        <v>38</v>
      </c>
      <c r="J3010" s="5">
        <v>3</v>
      </c>
      <c r="K3010" s="5" t="str">
        <f>VLOOKUP(J3010,'Svátky 2023'!A$18:B$20,2,0)</f>
        <v>jiné</v>
      </c>
      <c r="L3010" s="1" t="s">
        <v>21</v>
      </c>
      <c r="M3010" s="1" t="s">
        <v>22</v>
      </c>
      <c r="N3010" s="1" t="s">
        <v>23</v>
      </c>
      <c r="O3010">
        <f t="shared" si="138"/>
        <v>1</v>
      </c>
      <c r="P3010" t="str">
        <f t="shared" si="139"/>
        <v>NE</v>
      </c>
      <c r="Q3010" s="4" t="str">
        <f>IFERROR(VLOOKUP(E3010,'Svátky 2023'!B$2:B$14,1,0),"")</f>
        <v/>
      </c>
      <c r="R3010" t="str">
        <f t="shared" si="140"/>
        <v/>
      </c>
    </row>
    <row r="3011" spans="1:18" x14ac:dyDescent="0.25">
      <c r="A3011" s="1" t="s">
        <v>9025</v>
      </c>
      <c r="B3011" s="1" t="s">
        <v>9026</v>
      </c>
      <c r="C3011" s="1" t="s">
        <v>9027</v>
      </c>
      <c r="D3011" s="1" t="s">
        <v>35</v>
      </c>
      <c r="E3011" s="4">
        <v>45068</v>
      </c>
      <c r="F3011" s="8">
        <v>0.59583333333333333</v>
      </c>
      <c r="G3011" s="4">
        <v>45070</v>
      </c>
      <c r="H3011" s="1" t="s">
        <v>1578</v>
      </c>
      <c r="I3011" s="1" t="s">
        <v>44</v>
      </c>
      <c r="J3011" s="5">
        <v>3</v>
      </c>
      <c r="K3011" s="5" t="str">
        <f>VLOOKUP(J3011,'Svátky 2023'!A$18:B$20,2,0)</f>
        <v>jiné</v>
      </c>
      <c r="L3011" s="1" t="s">
        <v>30</v>
      </c>
      <c r="M3011" s="1" t="s">
        <v>31</v>
      </c>
      <c r="N3011" s="1" t="s">
        <v>23</v>
      </c>
      <c r="O3011">
        <f t="shared" ref="O3011:O3074" si="141">WEEKDAY(E3011,2)</f>
        <v>1</v>
      </c>
      <c r="P3011" t="str">
        <f t="shared" ref="P3011:P3074" si="142">IF(F3011&gt;V$1,"ANO",IF(F3011&lt;X$1,"ANO","NE"))</f>
        <v>NE</v>
      </c>
      <c r="Q3011" s="4" t="str">
        <f>IFERROR(VLOOKUP(E3011,'Svátky 2023'!B$2:B$14,1,0),"")</f>
        <v/>
      </c>
      <c r="R3011" t="str">
        <f t="shared" ref="R3011:R3074" si="143">IF(OR(O3011&gt;5,P3011="ANO",Q3011&lt;&gt;""),"ANO","")</f>
        <v/>
      </c>
    </row>
    <row r="3012" spans="1:18" x14ac:dyDescent="0.25">
      <c r="A3012" s="1" t="s">
        <v>9028</v>
      </c>
      <c r="B3012" s="1" t="s">
        <v>9029</v>
      </c>
      <c r="C3012" s="1" t="s">
        <v>9030</v>
      </c>
      <c r="D3012" s="1" t="s">
        <v>35</v>
      </c>
      <c r="E3012" s="4">
        <v>45068</v>
      </c>
      <c r="F3012" s="8">
        <v>0.72152777777777777</v>
      </c>
      <c r="G3012" s="4">
        <v>45070</v>
      </c>
      <c r="H3012" s="1" t="s">
        <v>1825</v>
      </c>
      <c r="I3012" s="1" t="s">
        <v>151</v>
      </c>
      <c r="J3012" s="5">
        <v>2</v>
      </c>
      <c r="K3012" s="5" t="str">
        <f>VLOOKUP(J3012,'Svátky 2023'!A$18:B$20,2,0)</f>
        <v>plánované</v>
      </c>
      <c r="L3012" s="1" t="s">
        <v>21</v>
      </c>
      <c r="M3012" s="1" t="s">
        <v>22</v>
      </c>
      <c r="N3012" s="1" t="s">
        <v>23</v>
      </c>
      <c r="O3012">
        <f t="shared" si="141"/>
        <v>1</v>
      </c>
      <c r="P3012" t="str">
        <f t="shared" si="142"/>
        <v>ANO</v>
      </c>
      <c r="Q3012" s="4" t="str">
        <f>IFERROR(VLOOKUP(E3012,'Svátky 2023'!B$2:B$14,1,0),"")</f>
        <v/>
      </c>
      <c r="R3012" t="str">
        <f t="shared" si="143"/>
        <v>ANO</v>
      </c>
    </row>
    <row r="3013" spans="1:18" x14ac:dyDescent="0.25">
      <c r="A3013" s="1" t="s">
        <v>9031</v>
      </c>
      <c r="B3013" s="1" t="s">
        <v>9032</v>
      </c>
      <c r="C3013" s="1" t="s">
        <v>9033</v>
      </c>
      <c r="D3013" s="1" t="s">
        <v>35</v>
      </c>
      <c r="E3013" s="4">
        <v>45068</v>
      </c>
      <c r="F3013" s="8">
        <v>0.72638888888888886</v>
      </c>
      <c r="G3013" s="4">
        <v>45070</v>
      </c>
      <c r="H3013" s="1" t="s">
        <v>718</v>
      </c>
      <c r="I3013" s="1" t="s">
        <v>145</v>
      </c>
      <c r="J3013" s="5">
        <v>3</v>
      </c>
      <c r="K3013" s="5" t="str">
        <f>VLOOKUP(J3013,'Svátky 2023'!A$18:B$20,2,0)</f>
        <v>jiné</v>
      </c>
      <c r="L3013" s="1" t="s">
        <v>30</v>
      </c>
      <c r="M3013" s="1" t="s">
        <v>31</v>
      </c>
      <c r="N3013" s="1" t="s">
        <v>23</v>
      </c>
      <c r="O3013">
        <f t="shared" si="141"/>
        <v>1</v>
      </c>
      <c r="P3013" t="str">
        <f t="shared" si="142"/>
        <v>ANO</v>
      </c>
      <c r="Q3013" s="4" t="str">
        <f>IFERROR(VLOOKUP(E3013,'Svátky 2023'!B$2:B$14,1,0),"")</f>
        <v/>
      </c>
      <c r="R3013" t="str">
        <f t="shared" si="143"/>
        <v>ANO</v>
      </c>
    </row>
    <row r="3014" spans="1:18" x14ac:dyDescent="0.25">
      <c r="A3014" s="1" t="s">
        <v>9034</v>
      </c>
      <c r="B3014" s="1" t="s">
        <v>9035</v>
      </c>
      <c r="C3014" s="1" t="s">
        <v>9036</v>
      </c>
      <c r="D3014" s="1" t="s">
        <v>35</v>
      </c>
      <c r="E3014" s="4">
        <v>45068</v>
      </c>
      <c r="F3014" s="8">
        <v>0.77083333333333337</v>
      </c>
      <c r="G3014" s="4">
        <v>45070</v>
      </c>
      <c r="H3014" s="1" t="s">
        <v>1817</v>
      </c>
      <c r="I3014" s="1" t="s">
        <v>51</v>
      </c>
      <c r="J3014" s="5">
        <v>1</v>
      </c>
      <c r="K3014" s="5" t="str">
        <f>VLOOKUP(J3014,'Svátky 2023'!A$18:B$20,2,0)</f>
        <v>neodkladné</v>
      </c>
      <c r="L3014" s="1" t="s">
        <v>31</v>
      </c>
      <c r="M3014" s="1" t="s">
        <v>20</v>
      </c>
      <c r="N3014" s="1" t="s">
        <v>23</v>
      </c>
      <c r="O3014">
        <f t="shared" si="141"/>
        <v>1</v>
      </c>
      <c r="P3014" t="str">
        <f t="shared" si="142"/>
        <v>ANO</v>
      </c>
      <c r="Q3014" s="4" t="str">
        <f>IFERROR(VLOOKUP(E3014,'Svátky 2023'!B$2:B$14,1,0),"")</f>
        <v/>
      </c>
      <c r="R3014" t="str">
        <f t="shared" si="143"/>
        <v>ANO</v>
      </c>
    </row>
    <row r="3015" spans="1:18" x14ac:dyDescent="0.25">
      <c r="A3015" s="1" t="s">
        <v>9037</v>
      </c>
      <c r="B3015" s="1" t="s">
        <v>9038</v>
      </c>
      <c r="C3015" s="1" t="s">
        <v>9039</v>
      </c>
      <c r="D3015" s="1" t="s">
        <v>35</v>
      </c>
      <c r="E3015" s="4">
        <v>45068</v>
      </c>
      <c r="F3015" s="8">
        <v>0.77569444444444446</v>
      </c>
      <c r="G3015" s="4">
        <v>45070</v>
      </c>
      <c r="H3015" s="1" t="s">
        <v>688</v>
      </c>
      <c r="I3015" s="1" t="s">
        <v>120</v>
      </c>
      <c r="J3015" s="5">
        <v>3</v>
      </c>
      <c r="K3015" s="5" t="str">
        <f>VLOOKUP(J3015,'Svátky 2023'!A$18:B$20,2,0)</f>
        <v>jiné</v>
      </c>
      <c r="L3015" s="1" t="s">
        <v>30</v>
      </c>
      <c r="M3015" s="1" t="s">
        <v>31</v>
      </c>
      <c r="N3015" s="1" t="s">
        <v>23</v>
      </c>
      <c r="O3015">
        <f t="shared" si="141"/>
        <v>1</v>
      </c>
      <c r="P3015" t="str">
        <f t="shared" si="142"/>
        <v>ANO</v>
      </c>
      <c r="Q3015" s="4" t="str">
        <f>IFERROR(VLOOKUP(E3015,'Svátky 2023'!B$2:B$14,1,0),"")</f>
        <v/>
      </c>
      <c r="R3015" t="str">
        <f t="shared" si="143"/>
        <v>ANO</v>
      </c>
    </row>
    <row r="3016" spans="1:18" x14ac:dyDescent="0.25">
      <c r="A3016" s="1" t="s">
        <v>9040</v>
      </c>
      <c r="B3016" s="1" t="s">
        <v>2876</v>
      </c>
      <c r="C3016" s="1" t="s">
        <v>2877</v>
      </c>
      <c r="D3016" s="1" t="s">
        <v>48</v>
      </c>
      <c r="E3016" s="4">
        <v>45068</v>
      </c>
      <c r="F3016" s="8">
        <v>0.81874999999999998</v>
      </c>
      <c r="G3016" s="4">
        <v>45070</v>
      </c>
      <c r="H3016" s="1" t="s">
        <v>2280</v>
      </c>
      <c r="I3016" s="1" t="s">
        <v>19</v>
      </c>
      <c r="J3016" s="5">
        <v>1</v>
      </c>
      <c r="K3016" s="5" t="str">
        <f>VLOOKUP(J3016,'Svátky 2023'!A$18:B$20,2,0)</f>
        <v>neodkladné</v>
      </c>
      <c r="L3016" s="1" t="s">
        <v>21</v>
      </c>
      <c r="M3016" s="1" t="s">
        <v>22</v>
      </c>
      <c r="N3016" s="1" t="s">
        <v>23</v>
      </c>
      <c r="O3016">
        <f t="shared" si="141"/>
        <v>1</v>
      </c>
      <c r="P3016" t="str">
        <f t="shared" si="142"/>
        <v>ANO</v>
      </c>
      <c r="Q3016" s="4" t="str">
        <f>IFERROR(VLOOKUP(E3016,'Svátky 2023'!B$2:B$14,1,0),"")</f>
        <v/>
      </c>
      <c r="R3016" t="str">
        <f t="shared" si="143"/>
        <v>ANO</v>
      </c>
    </row>
    <row r="3017" spans="1:18" x14ac:dyDescent="0.25">
      <c r="A3017" s="1" t="s">
        <v>9041</v>
      </c>
      <c r="B3017" s="1" t="s">
        <v>9042</v>
      </c>
      <c r="C3017" s="1" t="s">
        <v>9043</v>
      </c>
      <c r="D3017" s="1" t="s">
        <v>48</v>
      </c>
      <c r="E3017" s="4">
        <v>45069</v>
      </c>
      <c r="F3017" s="8">
        <v>0.52361111111111114</v>
      </c>
      <c r="G3017" s="4">
        <v>45070</v>
      </c>
      <c r="H3017" s="1" t="s">
        <v>9044</v>
      </c>
      <c r="I3017" s="1" t="s">
        <v>44</v>
      </c>
      <c r="J3017" s="5">
        <v>3</v>
      </c>
      <c r="K3017" s="5" t="str">
        <f>VLOOKUP(J3017,'Svátky 2023'!A$18:B$20,2,0)</f>
        <v>jiné</v>
      </c>
      <c r="L3017" s="1" t="s">
        <v>30</v>
      </c>
      <c r="M3017" s="1" t="s">
        <v>31</v>
      </c>
      <c r="N3017" s="1" t="s">
        <v>23</v>
      </c>
      <c r="O3017">
        <f t="shared" si="141"/>
        <v>2</v>
      </c>
      <c r="P3017" t="str">
        <f t="shared" si="142"/>
        <v>NE</v>
      </c>
      <c r="Q3017" s="4" t="str">
        <f>IFERROR(VLOOKUP(E3017,'Svátky 2023'!B$2:B$14,1,0),"")</f>
        <v/>
      </c>
      <c r="R3017" t="str">
        <f t="shared" si="143"/>
        <v/>
      </c>
    </row>
    <row r="3018" spans="1:18" x14ac:dyDescent="0.25">
      <c r="A3018" s="1" t="s">
        <v>9045</v>
      </c>
      <c r="B3018" s="1" t="s">
        <v>5876</v>
      </c>
      <c r="C3018" s="1" t="s">
        <v>5877</v>
      </c>
      <c r="D3018" s="1" t="s">
        <v>48</v>
      </c>
      <c r="E3018" s="4">
        <v>45069</v>
      </c>
      <c r="F3018" s="8">
        <v>0.59027777777777779</v>
      </c>
      <c r="G3018" s="4">
        <v>45070</v>
      </c>
      <c r="H3018" s="1" t="s">
        <v>90</v>
      </c>
      <c r="I3018" s="1" t="s">
        <v>120</v>
      </c>
      <c r="J3018" s="5">
        <v>3</v>
      </c>
      <c r="K3018" s="5" t="str">
        <f>VLOOKUP(J3018,'Svátky 2023'!A$18:B$20,2,0)</f>
        <v>jiné</v>
      </c>
      <c r="L3018" s="1" t="s">
        <v>30</v>
      </c>
      <c r="M3018" s="1" t="s">
        <v>31</v>
      </c>
      <c r="N3018" s="1" t="s">
        <v>23</v>
      </c>
      <c r="O3018">
        <f t="shared" si="141"/>
        <v>2</v>
      </c>
      <c r="P3018" t="str">
        <f t="shared" si="142"/>
        <v>NE</v>
      </c>
      <c r="Q3018" s="4" t="str">
        <f>IFERROR(VLOOKUP(E3018,'Svátky 2023'!B$2:B$14,1,0),"")</f>
        <v/>
      </c>
      <c r="R3018" t="str">
        <f t="shared" si="143"/>
        <v/>
      </c>
    </row>
    <row r="3019" spans="1:18" x14ac:dyDescent="0.25">
      <c r="A3019" s="1" t="s">
        <v>9046</v>
      </c>
      <c r="B3019" s="1" t="s">
        <v>9047</v>
      </c>
      <c r="C3019" s="1" t="s">
        <v>9048</v>
      </c>
      <c r="D3019" s="1" t="s">
        <v>64</v>
      </c>
      <c r="E3019" s="4">
        <v>45069</v>
      </c>
      <c r="F3019" s="8">
        <v>0.61388888888888882</v>
      </c>
      <c r="G3019" s="4">
        <v>45070</v>
      </c>
      <c r="H3019" s="1" t="s">
        <v>292</v>
      </c>
      <c r="I3019" s="1" t="s">
        <v>51</v>
      </c>
      <c r="J3019" s="5">
        <v>3</v>
      </c>
      <c r="K3019" s="5" t="str">
        <f>VLOOKUP(J3019,'Svátky 2023'!A$18:B$20,2,0)</f>
        <v>jiné</v>
      </c>
      <c r="L3019" s="1" t="s">
        <v>21</v>
      </c>
      <c r="M3019" s="1" t="s">
        <v>22</v>
      </c>
      <c r="N3019" s="1" t="s">
        <v>23</v>
      </c>
      <c r="O3019">
        <f t="shared" si="141"/>
        <v>2</v>
      </c>
      <c r="P3019" t="str">
        <f t="shared" si="142"/>
        <v>NE</v>
      </c>
      <c r="Q3019" s="4" t="str">
        <f>IFERROR(VLOOKUP(E3019,'Svátky 2023'!B$2:B$14,1,0),"")</f>
        <v/>
      </c>
      <c r="R3019" t="str">
        <f t="shared" si="143"/>
        <v/>
      </c>
    </row>
    <row r="3020" spans="1:18" x14ac:dyDescent="0.25">
      <c r="A3020" s="1" t="s">
        <v>9049</v>
      </c>
      <c r="B3020" s="1" t="s">
        <v>9050</v>
      </c>
      <c r="C3020" s="1" t="s">
        <v>9051</v>
      </c>
      <c r="D3020" s="1" t="s">
        <v>64</v>
      </c>
      <c r="E3020" s="4">
        <v>45069</v>
      </c>
      <c r="F3020" s="8">
        <v>0.62222222222222223</v>
      </c>
      <c r="G3020" s="4">
        <v>45070</v>
      </c>
      <c r="H3020" s="1" t="s">
        <v>3660</v>
      </c>
      <c r="I3020" s="1" t="s">
        <v>120</v>
      </c>
      <c r="J3020" s="5">
        <v>3</v>
      </c>
      <c r="K3020" s="5" t="str">
        <f>VLOOKUP(J3020,'Svátky 2023'!A$18:B$20,2,0)</f>
        <v>jiné</v>
      </c>
      <c r="L3020" s="1" t="s">
        <v>30</v>
      </c>
      <c r="M3020" s="1" t="s">
        <v>31</v>
      </c>
      <c r="N3020" s="1" t="s">
        <v>23</v>
      </c>
      <c r="O3020">
        <f t="shared" si="141"/>
        <v>2</v>
      </c>
      <c r="P3020" t="str">
        <f t="shared" si="142"/>
        <v>NE</v>
      </c>
      <c r="Q3020" s="4" t="str">
        <f>IFERROR(VLOOKUP(E3020,'Svátky 2023'!B$2:B$14,1,0),"")</f>
        <v/>
      </c>
      <c r="R3020" t="str">
        <f t="shared" si="143"/>
        <v/>
      </c>
    </row>
    <row r="3021" spans="1:18" x14ac:dyDescent="0.25">
      <c r="A3021" s="1" t="s">
        <v>9052</v>
      </c>
      <c r="B3021" s="1" t="s">
        <v>9053</v>
      </c>
      <c r="C3021" s="1" t="s">
        <v>9054</v>
      </c>
      <c r="D3021" s="1" t="s">
        <v>100</v>
      </c>
      <c r="E3021" s="4">
        <v>45069</v>
      </c>
      <c r="F3021" s="8">
        <v>0.93888888888888899</v>
      </c>
      <c r="G3021" s="4">
        <v>45070</v>
      </c>
      <c r="H3021" s="1" t="s">
        <v>302</v>
      </c>
      <c r="I3021" s="1" t="s">
        <v>51</v>
      </c>
      <c r="J3021" s="5">
        <v>1</v>
      </c>
      <c r="K3021" s="5" t="str">
        <f>VLOOKUP(J3021,'Svátky 2023'!A$18:B$20,2,0)</f>
        <v>neodkladné</v>
      </c>
      <c r="L3021" s="1" t="s">
        <v>21</v>
      </c>
      <c r="M3021" s="1" t="s">
        <v>22</v>
      </c>
      <c r="N3021" s="1" t="s">
        <v>23</v>
      </c>
      <c r="O3021">
        <f t="shared" si="141"/>
        <v>2</v>
      </c>
      <c r="P3021" t="str">
        <f t="shared" si="142"/>
        <v>ANO</v>
      </c>
      <c r="Q3021" s="4" t="str">
        <f>IFERROR(VLOOKUP(E3021,'Svátky 2023'!B$2:B$14,1,0),"")</f>
        <v/>
      </c>
      <c r="R3021" t="str">
        <f t="shared" si="143"/>
        <v>ANO</v>
      </c>
    </row>
    <row r="3022" spans="1:18" x14ac:dyDescent="0.25">
      <c r="A3022" s="1" t="s">
        <v>9055</v>
      </c>
      <c r="B3022" s="1" t="s">
        <v>9056</v>
      </c>
      <c r="C3022" s="1" t="s">
        <v>9057</v>
      </c>
      <c r="D3022" s="1" t="s">
        <v>100</v>
      </c>
      <c r="E3022" s="4">
        <v>45069</v>
      </c>
      <c r="F3022" s="8">
        <v>0.94374999999999998</v>
      </c>
      <c r="G3022" s="4">
        <v>45070</v>
      </c>
      <c r="H3022" s="1" t="s">
        <v>219</v>
      </c>
      <c r="I3022" s="1" t="s">
        <v>120</v>
      </c>
      <c r="J3022" s="5">
        <v>3</v>
      </c>
      <c r="K3022" s="5" t="str">
        <f>VLOOKUP(J3022,'Svátky 2023'!A$18:B$20,2,0)</f>
        <v>jiné</v>
      </c>
      <c r="L3022" s="1" t="s">
        <v>30</v>
      </c>
      <c r="M3022" s="1" t="s">
        <v>31</v>
      </c>
      <c r="N3022" s="1" t="s">
        <v>23</v>
      </c>
      <c r="O3022">
        <f t="shared" si="141"/>
        <v>2</v>
      </c>
      <c r="P3022" t="str">
        <f t="shared" si="142"/>
        <v>ANO</v>
      </c>
      <c r="Q3022" s="4" t="str">
        <f>IFERROR(VLOOKUP(E3022,'Svátky 2023'!B$2:B$14,1,0),"")</f>
        <v/>
      </c>
      <c r="R3022" t="str">
        <f t="shared" si="143"/>
        <v>ANO</v>
      </c>
    </row>
    <row r="3023" spans="1:18" x14ac:dyDescent="0.25">
      <c r="A3023" s="1" t="s">
        <v>9058</v>
      </c>
      <c r="B3023" s="1" t="s">
        <v>9059</v>
      </c>
      <c r="C3023" s="1" t="s">
        <v>9060</v>
      </c>
      <c r="D3023" s="1" t="s">
        <v>48</v>
      </c>
      <c r="E3023" s="4">
        <v>45051</v>
      </c>
      <c r="F3023" s="8">
        <v>0.10069444444444443</v>
      </c>
      <c r="G3023" s="4">
        <v>45071</v>
      </c>
      <c r="H3023" s="1" t="s">
        <v>3340</v>
      </c>
      <c r="I3023" s="1" t="s">
        <v>258</v>
      </c>
      <c r="J3023" s="5">
        <v>3</v>
      </c>
      <c r="K3023" s="5" t="str">
        <f>VLOOKUP(J3023,'Svátky 2023'!A$18:B$20,2,0)</f>
        <v>jiné</v>
      </c>
      <c r="L3023" s="1" t="s">
        <v>31</v>
      </c>
      <c r="M3023" s="1" t="s">
        <v>22</v>
      </c>
      <c r="N3023" s="1" t="s">
        <v>23</v>
      </c>
      <c r="O3023">
        <f t="shared" si="141"/>
        <v>5</v>
      </c>
      <c r="P3023" t="str">
        <f t="shared" si="142"/>
        <v>ANO</v>
      </c>
      <c r="Q3023" s="4" t="str">
        <f>IFERROR(VLOOKUP(E3023,'Svátky 2023'!B$2:B$14,1,0),"")</f>
        <v/>
      </c>
      <c r="R3023" t="str">
        <f t="shared" si="143"/>
        <v>ANO</v>
      </c>
    </row>
    <row r="3024" spans="1:18" x14ac:dyDescent="0.25">
      <c r="A3024" s="1" t="s">
        <v>9061</v>
      </c>
      <c r="B3024" s="1" t="s">
        <v>1804</v>
      </c>
      <c r="C3024" s="1" t="s">
        <v>1805</v>
      </c>
      <c r="D3024" s="1" t="s">
        <v>48</v>
      </c>
      <c r="E3024" s="4">
        <v>45056</v>
      </c>
      <c r="F3024" s="8">
        <v>0.47638888888888892</v>
      </c>
      <c r="G3024" s="4">
        <v>45071</v>
      </c>
      <c r="H3024" s="1" t="s">
        <v>1018</v>
      </c>
      <c r="I3024" s="1" t="s">
        <v>151</v>
      </c>
      <c r="J3024" s="5">
        <v>2</v>
      </c>
      <c r="K3024" s="5" t="str">
        <f>VLOOKUP(J3024,'Svátky 2023'!A$18:B$20,2,0)</f>
        <v>plánované</v>
      </c>
      <c r="L3024" s="1" t="s">
        <v>21</v>
      </c>
      <c r="M3024" s="1" t="s">
        <v>22</v>
      </c>
      <c r="N3024" s="1" t="s">
        <v>23</v>
      </c>
      <c r="O3024">
        <f t="shared" si="141"/>
        <v>3</v>
      </c>
      <c r="P3024" t="str">
        <f t="shared" si="142"/>
        <v>NE</v>
      </c>
      <c r="Q3024" s="4" t="str">
        <f>IFERROR(VLOOKUP(E3024,'Svátky 2023'!B$2:B$14,1,0),"")</f>
        <v/>
      </c>
      <c r="R3024" t="str">
        <f t="shared" si="143"/>
        <v/>
      </c>
    </row>
    <row r="3025" spans="1:18" x14ac:dyDescent="0.25">
      <c r="A3025" s="1" t="s">
        <v>9062</v>
      </c>
      <c r="B3025" s="1" t="s">
        <v>1807</v>
      </c>
      <c r="C3025" s="1" t="s">
        <v>1808</v>
      </c>
      <c r="D3025" s="1" t="s">
        <v>48</v>
      </c>
      <c r="E3025" s="4">
        <v>45056</v>
      </c>
      <c r="F3025" s="8">
        <v>0.53194444444444444</v>
      </c>
      <c r="G3025" s="4">
        <v>45071</v>
      </c>
      <c r="H3025" s="1" t="s">
        <v>253</v>
      </c>
      <c r="I3025" s="1" t="s">
        <v>145</v>
      </c>
      <c r="J3025" s="5">
        <v>3</v>
      </c>
      <c r="K3025" s="5" t="str">
        <f>VLOOKUP(J3025,'Svátky 2023'!A$18:B$20,2,0)</f>
        <v>jiné</v>
      </c>
      <c r="L3025" s="1" t="s">
        <v>30</v>
      </c>
      <c r="M3025" s="1" t="s">
        <v>31</v>
      </c>
      <c r="N3025" s="1" t="s">
        <v>23</v>
      </c>
      <c r="O3025">
        <f t="shared" si="141"/>
        <v>3</v>
      </c>
      <c r="P3025" t="str">
        <f t="shared" si="142"/>
        <v>NE</v>
      </c>
      <c r="Q3025" s="4" t="str">
        <f>IFERROR(VLOOKUP(E3025,'Svátky 2023'!B$2:B$14,1,0),"")</f>
        <v/>
      </c>
      <c r="R3025" t="str">
        <f t="shared" si="143"/>
        <v/>
      </c>
    </row>
    <row r="3026" spans="1:18" x14ac:dyDescent="0.25">
      <c r="A3026" s="1" t="s">
        <v>9063</v>
      </c>
      <c r="B3026" s="1" t="s">
        <v>9064</v>
      </c>
      <c r="C3026" s="1" t="s">
        <v>9065</v>
      </c>
      <c r="D3026" s="1" t="s">
        <v>48</v>
      </c>
      <c r="E3026" s="4">
        <v>45061</v>
      </c>
      <c r="F3026" s="8">
        <v>0.81944444444444453</v>
      </c>
      <c r="G3026" s="4">
        <v>45071</v>
      </c>
      <c r="H3026" s="1" t="s">
        <v>306</v>
      </c>
      <c r="I3026" s="1" t="s">
        <v>19</v>
      </c>
      <c r="J3026" s="5">
        <v>1</v>
      </c>
      <c r="K3026" s="5" t="str">
        <f>VLOOKUP(J3026,'Svátky 2023'!A$18:B$20,2,0)</f>
        <v>neodkladné</v>
      </c>
      <c r="L3026" s="1" t="s">
        <v>20</v>
      </c>
      <c r="M3026" s="1" t="s">
        <v>22</v>
      </c>
      <c r="N3026" s="1" t="s">
        <v>23</v>
      </c>
      <c r="O3026">
        <f t="shared" si="141"/>
        <v>1</v>
      </c>
      <c r="P3026" t="str">
        <f t="shared" si="142"/>
        <v>ANO</v>
      </c>
      <c r="Q3026" s="4" t="str">
        <f>IFERROR(VLOOKUP(E3026,'Svátky 2023'!B$2:B$14,1,0),"")</f>
        <v/>
      </c>
      <c r="R3026" t="str">
        <f t="shared" si="143"/>
        <v>ANO</v>
      </c>
    </row>
    <row r="3027" spans="1:18" x14ac:dyDescent="0.25">
      <c r="A3027" s="1" t="s">
        <v>9066</v>
      </c>
      <c r="B3027" s="1" t="s">
        <v>9067</v>
      </c>
      <c r="C3027" s="1" t="s">
        <v>9068</v>
      </c>
      <c r="D3027" s="1" t="s">
        <v>35</v>
      </c>
      <c r="E3027" s="4">
        <v>45066</v>
      </c>
      <c r="F3027" s="8">
        <v>0.88263888888888886</v>
      </c>
      <c r="G3027" s="4">
        <v>45071</v>
      </c>
      <c r="H3027" s="1" t="s">
        <v>2988</v>
      </c>
      <c r="I3027" s="1" t="s">
        <v>38</v>
      </c>
      <c r="J3027" s="5">
        <v>3</v>
      </c>
      <c r="K3027" s="5" t="str">
        <f>VLOOKUP(J3027,'Svátky 2023'!A$18:B$20,2,0)</f>
        <v>jiné</v>
      </c>
      <c r="L3027" s="1" t="s">
        <v>20</v>
      </c>
      <c r="M3027" s="1" t="s">
        <v>22</v>
      </c>
      <c r="N3027" s="1" t="s">
        <v>23</v>
      </c>
      <c r="O3027">
        <f t="shared" si="141"/>
        <v>6</v>
      </c>
      <c r="P3027" t="str">
        <f t="shared" si="142"/>
        <v>ANO</v>
      </c>
      <c r="Q3027" s="4" t="str">
        <f>IFERROR(VLOOKUP(E3027,'Svátky 2023'!B$2:B$14,1,0),"")</f>
        <v/>
      </c>
      <c r="R3027" t="str">
        <f t="shared" si="143"/>
        <v>ANO</v>
      </c>
    </row>
    <row r="3028" spans="1:18" x14ac:dyDescent="0.25">
      <c r="A3028" s="1" t="s">
        <v>9069</v>
      </c>
      <c r="B3028" s="1" t="s">
        <v>9070</v>
      </c>
      <c r="C3028" s="1" t="s">
        <v>9071</v>
      </c>
      <c r="D3028" s="1" t="s">
        <v>35</v>
      </c>
      <c r="E3028" s="4">
        <v>45066</v>
      </c>
      <c r="F3028" s="8">
        <v>0.88750000000000007</v>
      </c>
      <c r="G3028" s="4">
        <v>45071</v>
      </c>
      <c r="H3028" s="1" t="s">
        <v>893</v>
      </c>
      <c r="I3028" s="1" t="s">
        <v>44</v>
      </c>
      <c r="J3028" s="5">
        <v>3</v>
      </c>
      <c r="K3028" s="5" t="str">
        <f>VLOOKUP(J3028,'Svátky 2023'!A$18:B$20,2,0)</f>
        <v>jiné</v>
      </c>
      <c r="L3028" s="1" t="s">
        <v>30</v>
      </c>
      <c r="M3028" s="1" t="s">
        <v>31</v>
      </c>
      <c r="N3028" s="1" t="s">
        <v>23</v>
      </c>
      <c r="O3028">
        <f t="shared" si="141"/>
        <v>6</v>
      </c>
      <c r="P3028" t="str">
        <f t="shared" si="142"/>
        <v>ANO</v>
      </c>
      <c r="Q3028" s="4" t="str">
        <f>IFERROR(VLOOKUP(E3028,'Svátky 2023'!B$2:B$14,1,0),"")</f>
        <v/>
      </c>
      <c r="R3028" t="str">
        <f t="shared" si="143"/>
        <v>ANO</v>
      </c>
    </row>
    <row r="3029" spans="1:18" x14ac:dyDescent="0.25">
      <c r="A3029" s="1" t="s">
        <v>9072</v>
      </c>
      <c r="B3029" s="1" t="s">
        <v>9073</v>
      </c>
      <c r="C3029" s="1" t="s">
        <v>9074</v>
      </c>
      <c r="D3029" s="1" t="s">
        <v>100</v>
      </c>
      <c r="E3029" s="4">
        <v>45068</v>
      </c>
      <c r="F3029" s="8">
        <v>0.38541666666666669</v>
      </c>
      <c r="G3029" s="4">
        <v>45071</v>
      </c>
      <c r="H3029" s="1" t="s">
        <v>664</v>
      </c>
      <c r="I3029" s="1" t="s">
        <v>151</v>
      </c>
      <c r="J3029" s="5">
        <v>2</v>
      </c>
      <c r="K3029" s="5" t="str">
        <f>VLOOKUP(J3029,'Svátky 2023'!A$18:B$20,2,0)</f>
        <v>plánované</v>
      </c>
      <c r="L3029" s="1" t="s">
        <v>21</v>
      </c>
      <c r="M3029" s="1" t="s">
        <v>22</v>
      </c>
      <c r="N3029" s="1" t="s">
        <v>23</v>
      </c>
      <c r="O3029">
        <f t="shared" si="141"/>
        <v>1</v>
      </c>
      <c r="P3029" t="str">
        <f t="shared" si="142"/>
        <v>NE</v>
      </c>
      <c r="Q3029" s="4" t="str">
        <f>IFERROR(VLOOKUP(E3029,'Svátky 2023'!B$2:B$14,1,0),"")</f>
        <v/>
      </c>
      <c r="R3029" t="str">
        <f t="shared" si="143"/>
        <v/>
      </c>
    </row>
    <row r="3030" spans="1:18" x14ac:dyDescent="0.25">
      <c r="A3030" s="1" t="s">
        <v>9075</v>
      </c>
      <c r="B3030" s="1" t="s">
        <v>9076</v>
      </c>
      <c r="C3030" s="1" t="s">
        <v>9077</v>
      </c>
      <c r="D3030" s="1" t="s">
        <v>48</v>
      </c>
      <c r="E3030" s="4">
        <v>45068</v>
      </c>
      <c r="F3030" s="8">
        <v>0.39166666666666666</v>
      </c>
      <c r="G3030" s="4">
        <v>45071</v>
      </c>
      <c r="H3030" s="1" t="s">
        <v>597</v>
      </c>
      <c r="I3030" s="1" t="s">
        <v>151</v>
      </c>
      <c r="J3030" s="5">
        <v>2</v>
      </c>
      <c r="K3030" s="5" t="str">
        <f>VLOOKUP(J3030,'Svátky 2023'!A$18:B$20,2,0)</f>
        <v>plánované</v>
      </c>
      <c r="L3030" s="1" t="s">
        <v>21</v>
      </c>
      <c r="M3030" s="1" t="s">
        <v>22</v>
      </c>
      <c r="N3030" s="1" t="s">
        <v>23</v>
      </c>
      <c r="O3030">
        <f t="shared" si="141"/>
        <v>1</v>
      </c>
      <c r="P3030" t="str">
        <f t="shared" si="142"/>
        <v>NE</v>
      </c>
      <c r="Q3030" s="4" t="str">
        <f>IFERROR(VLOOKUP(E3030,'Svátky 2023'!B$2:B$14,1,0),"")</f>
        <v/>
      </c>
      <c r="R3030" t="str">
        <f t="shared" si="143"/>
        <v/>
      </c>
    </row>
    <row r="3031" spans="1:18" x14ac:dyDescent="0.25">
      <c r="A3031" s="1" t="s">
        <v>9078</v>
      </c>
      <c r="B3031" s="1" t="s">
        <v>9079</v>
      </c>
      <c r="C3031" s="1" t="s">
        <v>9080</v>
      </c>
      <c r="D3031" s="1" t="s">
        <v>48</v>
      </c>
      <c r="E3031" s="4">
        <v>45068</v>
      </c>
      <c r="F3031" s="8">
        <v>0.40972222222222227</v>
      </c>
      <c r="G3031" s="4">
        <v>45071</v>
      </c>
      <c r="H3031" s="1" t="s">
        <v>1460</v>
      </c>
      <c r="I3031" s="1" t="s">
        <v>19</v>
      </c>
      <c r="J3031" s="5">
        <v>2</v>
      </c>
      <c r="K3031" s="5" t="str">
        <f>VLOOKUP(J3031,'Svátky 2023'!A$18:B$20,2,0)</f>
        <v>plánované</v>
      </c>
      <c r="L3031" s="1" t="s">
        <v>21</v>
      </c>
      <c r="M3031" s="1" t="s">
        <v>22</v>
      </c>
      <c r="N3031" s="1" t="s">
        <v>23</v>
      </c>
      <c r="O3031">
        <f t="shared" si="141"/>
        <v>1</v>
      </c>
      <c r="P3031" t="str">
        <f t="shared" si="142"/>
        <v>NE</v>
      </c>
      <c r="Q3031" s="4" t="str">
        <f>IFERROR(VLOOKUP(E3031,'Svátky 2023'!B$2:B$14,1,0),"")</f>
        <v/>
      </c>
      <c r="R3031" t="str">
        <f t="shared" si="143"/>
        <v/>
      </c>
    </row>
    <row r="3032" spans="1:18" x14ac:dyDescent="0.25">
      <c r="A3032" s="1" t="s">
        <v>9081</v>
      </c>
      <c r="B3032" s="1" t="s">
        <v>3018</v>
      </c>
      <c r="C3032" s="1" t="s">
        <v>3019</v>
      </c>
      <c r="D3032" s="1" t="s">
        <v>48</v>
      </c>
      <c r="E3032" s="4">
        <v>45068</v>
      </c>
      <c r="F3032" s="8">
        <v>0.41041666666666665</v>
      </c>
      <c r="G3032" s="4">
        <v>45071</v>
      </c>
      <c r="H3032" s="1" t="s">
        <v>882</v>
      </c>
      <c r="I3032" s="1" t="s">
        <v>258</v>
      </c>
      <c r="J3032" s="5">
        <v>2</v>
      </c>
      <c r="K3032" s="5" t="str">
        <f>VLOOKUP(J3032,'Svátky 2023'!A$18:B$20,2,0)</f>
        <v>plánované</v>
      </c>
      <c r="L3032" s="1" t="s">
        <v>21</v>
      </c>
      <c r="M3032" s="1" t="s">
        <v>22</v>
      </c>
      <c r="N3032" s="1" t="s">
        <v>23</v>
      </c>
      <c r="O3032">
        <f t="shared" si="141"/>
        <v>1</v>
      </c>
      <c r="P3032" t="str">
        <f t="shared" si="142"/>
        <v>NE</v>
      </c>
      <c r="Q3032" s="4" t="str">
        <f>IFERROR(VLOOKUP(E3032,'Svátky 2023'!B$2:B$14,1,0),"")</f>
        <v/>
      </c>
      <c r="R3032" t="str">
        <f t="shared" si="143"/>
        <v/>
      </c>
    </row>
    <row r="3033" spans="1:18" x14ac:dyDescent="0.25">
      <c r="A3033" s="1" t="s">
        <v>9082</v>
      </c>
      <c r="B3033" s="1" t="s">
        <v>9083</v>
      </c>
      <c r="C3033" s="1" t="s">
        <v>9084</v>
      </c>
      <c r="D3033" s="1" t="s">
        <v>257</v>
      </c>
      <c r="E3033" s="4">
        <v>45068</v>
      </c>
      <c r="F3033" s="8">
        <v>0.44930555555555557</v>
      </c>
      <c r="G3033" s="4">
        <v>45071</v>
      </c>
      <c r="H3033" s="1" t="s">
        <v>664</v>
      </c>
      <c r="I3033" s="1" t="s">
        <v>151</v>
      </c>
      <c r="J3033" s="5">
        <v>2</v>
      </c>
      <c r="K3033" s="5" t="str">
        <f>VLOOKUP(J3033,'Svátky 2023'!A$18:B$20,2,0)</f>
        <v>plánované</v>
      </c>
      <c r="L3033" s="1" t="s">
        <v>21</v>
      </c>
      <c r="M3033" s="1" t="s">
        <v>22</v>
      </c>
      <c r="N3033" s="1" t="s">
        <v>23</v>
      </c>
      <c r="O3033">
        <f t="shared" si="141"/>
        <v>1</v>
      </c>
      <c r="P3033" t="str">
        <f t="shared" si="142"/>
        <v>NE</v>
      </c>
      <c r="Q3033" s="4" t="str">
        <f>IFERROR(VLOOKUP(E3033,'Svátky 2023'!B$2:B$14,1,0),"")</f>
        <v/>
      </c>
      <c r="R3033" t="str">
        <f t="shared" si="143"/>
        <v/>
      </c>
    </row>
    <row r="3034" spans="1:18" x14ac:dyDescent="0.25">
      <c r="A3034" s="1" t="s">
        <v>9085</v>
      </c>
      <c r="B3034" s="1" t="s">
        <v>7098</v>
      </c>
      <c r="C3034" s="1" t="s">
        <v>9086</v>
      </c>
      <c r="D3034" s="1" t="s">
        <v>35</v>
      </c>
      <c r="E3034" s="4">
        <v>45068</v>
      </c>
      <c r="F3034" s="8">
        <v>0.56944444444444442</v>
      </c>
      <c r="G3034" s="4">
        <v>45071</v>
      </c>
      <c r="H3034" s="1" t="s">
        <v>90</v>
      </c>
      <c r="I3034" s="1" t="s">
        <v>19</v>
      </c>
      <c r="J3034" s="5">
        <v>3</v>
      </c>
      <c r="K3034" s="5" t="str">
        <f>VLOOKUP(J3034,'Svátky 2023'!A$18:B$20,2,0)</f>
        <v>jiné</v>
      </c>
      <c r="L3034" s="1" t="s">
        <v>21</v>
      </c>
      <c r="M3034" s="1" t="s">
        <v>22</v>
      </c>
      <c r="N3034" s="1" t="s">
        <v>23</v>
      </c>
      <c r="O3034">
        <f t="shared" si="141"/>
        <v>1</v>
      </c>
      <c r="P3034" t="str">
        <f t="shared" si="142"/>
        <v>NE</v>
      </c>
      <c r="Q3034" s="4" t="str">
        <f>IFERROR(VLOOKUP(E3034,'Svátky 2023'!B$2:B$14,1,0),"")</f>
        <v/>
      </c>
      <c r="R3034" t="str">
        <f t="shared" si="143"/>
        <v/>
      </c>
    </row>
    <row r="3035" spans="1:18" x14ac:dyDescent="0.25">
      <c r="A3035" s="1" t="s">
        <v>9087</v>
      </c>
      <c r="B3035" s="1" t="s">
        <v>9088</v>
      </c>
      <c r="C3035" s="1" t="s">
        <v>9089</v>
      </c>
      <c r="D3035" s="1" t="s">
        <v>9090</v>
      </c>
      <c r="E3035" s="4">
        <v>45068</v>
      </c>
      <c r="F3035" s="8">
        <v>0.58263888888888882</v>
      </c>
      <c r="G3035" s="4">
        <v>45071</v>
      </c>
      <c r="H3035" s="1" t="s">
        <v>95</v>
      </c>
      <c r="I3035" s="1" t="s">
        <v>29</v>
      </c>
      <c r="J3035" s="5">
        <v>3</v>
      </c>
      <c r="K3035" s="5" t="str">
        <f>VLOOKUP(J3035,'Svátky 2023'!A$18:B$20,2,0)</f>
        <v>jiné</v>
      </c>
      <c r="L3035" s="1" t="s">
        <v>30</v>
      </c>
      <c r="M3035" s="1" t="s">
        <v>31</v>
      </c>
      <c r="N3035" s="1" t="s">
        <v>23</v>
      </c>
      <c r="O3035">
        <f t="shared" si="141"/>
        <v>1</v>
      </c>
      <c r="P3035" t="str">
        <f t="shared" si="142"/>
        <v>NE</v>
      </c>
      <c r="Q3035" s="4" t="str">
        <f>IFERROR(VLOOKUP(E3035,'Svátky 2023'!B$2:B$14,1,0),"")</f>
        <v/>
      </c>
      <c r="R3035" t="str">
        <f t="shared" si="143"/>
        <v/>
      </c>
    </row>
    <row r="3036" spans="1:18" x14ac:dyDescent="0.25">
      <c r="A3036" s="1" t="s">
        <v>9091</v>
      </c>
      <c r="B3036" s="1" t="s">
        <v>9092</v>
      </c>
      <c r="C3036" s="1" t="s">
        <v>9093</v>
      </c>
      <c r="D3036" s="1" t="s">
        <v>64</v>
      </c>
      <c r="E3036" s="4">
        <v>45068</v>
      </c>
      <c r="F3036" s="8">
        <v>0.73958333333333337</v>
      </c>
      <c r="G3036" s="4">
        <v>45071</v>
      </c>
      <c r="H3036" s="1" t="s">
        <v>3209</v>
      </c>
      <c r="I3036" s="1" t="s">
        <v>19</v>
      </c>
      <c r="J3036" s="5">
        <v>1</v>
      </c>
      <c r="K3036" s="5" t="str">
        <f>VLOOKUP(J3036,'Svátky 2023'!A$18:B$20,2,0)</f>
        <v>neodkladné</v>
      </c>
      <c r="L3036" s="1" t="s">
        <v>21</v>
      </c>
      <c r="M3036" s="1" t="s">
        <v>22</v>
      </c>
      <c r="N3036" s="1" t="s">
        <v>23</v>
      </c>
      <c r="O3036">
        <f t="shared" si="141"/>
        <v>1</v>
      </c>
      <c r="P3036" t="str">
        <f t="shared" si="142"/>
        <v>ANO</v>
      </c>
      <c r="Q3036" s="4" t="str">
        <f>IFERROR(VLOOKUP(E3036,'Svátky 2023'!B$2:B$14,1,0),"")</f>
        <v/>
      </c>
      <c r="R3036" t="str">
        <f t="shared" si="143"/>
        <v>ANO</v>
      </c>
    </row>
    <row r="3037" spans="1:18" x14ac:dyDescent="0.25">
      <c r="A3037" s="1" t="s">
        <v>9094</v>
      </c>
      <c r="B3037" s="1" t="s">
        <v>9095</v>
      </c>
      <c r="C3037" s="1" t="s">
        <v>9096</v>
      </c>
      <c r="D3037" s="1" t="s">
        <v>16</v>
      </c>
      <c r="E3037" s="4">
        <v>45069</v>
      </c>
      <c r="F3037" s="8">
        <v>5.1388888888888894E-2</v>
      </c>
      <c r="G3037" s="4">
        <v>45071</v>
      </c>
      <c r="H3037" s="1" t="s">
        <v>702</v>
      </c>
      <c r="I3037" s="1" t="s">
        <v>19</v>
      </c>
      <c r="J3037" s="5">
        <v>1</v>
      </c>
      <c r="K3037" s="5" t="str">
        <f>VLOOKUP(J3037,'Svátky 2023'!A$18:B$20,2,0)</f>
        <v>neodkladné</v>
      </c>
      <c r="L3037" s="1" t="s">
        <v>22</v>
      </c>
      <c r="M3037" s="1" t="s">
        <v>22</v>
      </c>
      <c r="N3037" s="1" t="s">
        <v>23</v>
      </c>
      <c r="O3037">
        <f t="shared" si="141"/>
        <v>2</v>
      </c>
      <c r="P3037" t="str">
        <f t="shared" si="142"/>
        <v>ANO</v>
      </c>
      <c r="Q3037" s="4" t="str">
        <f>IFERROR(VLOOKUP(E3037,'Svátky 2023'!B$2:B$14,1,0),"")</f>
        <v/>
      </c>
      <c r="R3037" t="str">
        <f t="shared" si="143"/>
        <v>ANO</v>
      </c>
    </row>
    <row r="3038" spans="1:18" x14ac:dyDescent="0.25">
      <c r="A3038" s="1" t="s">
        <v>9097</v>
      </c>
      <c r="B3038" s="1" t="s">
        <v>671</v>
      </c>
      <c r="C3038" s="1" t="s">
        <v>672</v>
      </c>
      <c r="D3038" s="1" t="s">
        <v>35</v>
      </c>
      <c r="E3038" s="4">
        <v>45069</v>
      </c>
      <c r="F3038" s="8">
        <v>0.40763888888888888</v>
      </c>
      <c r="G3038" s="4">
        <v>45071</v>
      </c>
      <c r="H3038" s="1" t="s">
        <v>3899</v>
      </c>
      <c r="I3038" s="1" t="s">
        <v>51</v>
      </c>
      <c r="J3038" s="5">
        <v>2</v>
      </c>
      <c r="K3038" s="5" t="str">
        <f>VLOOKUP(J3038,'Svátky 2023'!A$18:B$20,2,0)</f>
        <v>plánované</v>
      </c>
      <c r="L3038" s="1" t="s">
        <v>21</v>
      </c>
      <c r="M3038" s="1" t="s">
        <v>22</v>
      </c>
      <c r="N3038" s="1" t="s">
        <v>23</v>
      </c>
      <c r="O3038">
        <f t="shared" si="141"/>
        <v>2</v>
      </c>
      <c r="P3038" t="str">
        <f t="shared" si="142"/>
        <v>NE</v>
      </c>
      <c r="Q3038" s="4" t="str">
        <f>IFERROR(VLOOKUP(E3038,'Svátky 2023'!B$2:B$14,1,0),"")</f>
        <v/>
      </c>
      <c r="R3038" t="str">
        <f t="shared" si="143"/>
        <v/>
      </c>
    </row>
    <row r="3039" spans="1:18" x14ac:dyDescent="0.25">
      <c r="A3039" s="1" t="s">
        <v>9098</v>
      </c>
      <c r="B3039" s="1" t="s">
        <v>9099</v>
      </c>
      <c r="C3039" s="1" t="s">
        <v>9100</v>
      </c>
      <c r="D3039" s="1" t="s">
        <v>35</v>
      </c>
      <c r="E3039" s="4">
        <v>45069</v>
      </c>
      <c r="F3039" s="8">
        <v>0.42499999999999999</v>
      </c>
      <c r="G3039" s="4">
        <v>45071</v>
      </c>
      <c r="H3039" s="1" t="s">
        <v>1162</v>
      </c>
      <c r="I3039" s="1" t="s">
        <v>151</v>
      </c>
      <c r="J3039" s="5">
        <v>2</v>
      </c>
      <c r="K3039" s="5" t="str">
        <f>VLOOKUP(J3039,'Svátky 2023'!A$18:B$20,2,0)</f>
        <v>plánované</v>
      </c>
      <c r="L3039" s="1" t="s">
        <v>21</v>
      </c>
      <c r="M3039" s="1" t="s">
        <v>22</v>
      </c>
      <c r="N3039" s="1" t="s">
        <v>23</v>
      </c>
      <c r="O3039">
        <f t="shared" si="141"/>
        <v>2</v>
      </c>
      <c r="P3039" t="str">
        <f t="shared" si="142"/>
        <v>NE</v>
      </c>
      <c r="Q3039" s="4" t="str">
        <f>IFERROR(VLOOKUP(E3039,'Svátky 2023'!B$2:B$14,1,0),"")</f>
        <v/>
      </c>
      <c r="R3039" t="str">
        <f t="shared" si="143"/>
        <v/>
      </c>
    </row>
    <row r="3040" spans="1:18" x14ac:dyDescent="0.25">
      <c r="A3040" s="1" t="s">
        <v>9101</v>
      </c>
      <c r="B3040" s="1" t="s">
        <v>675</v>
      </c>
      <c r="C3040" s="1" t="s">
        <v>676</v>
      </c>
      <c r="D3040" s="1" t="s">
        <v>35</v>
      </c>
      <c r="E3040" s="4">
        <v>45069</v>
      </c>
      <c r="F3040" s="8">
        <v>0.46180555555555558</v>
      </c>
      <c r="G3040" s="4">
        <v>45071</v>
      </c>
      <c r="H3040" s="1" t="s">
        <v>3745</v>
      </c>
      <c r="I3040" s="1" t="s">
        <v>120</v>
      </c>
      <c r="J3040" s="5">
        <v>3</v>
      </c>
      <c r="K3040" s="5" t="str">
        <f>VLOOKUP(J3040,'Svátky 2023'!A$18:B$20,2,0)</f>
        <v>jiné</v>
      </c>
      <c r="L3040" s="1" t="s">
        <v>30</v>
      </c>
      <c r="M3040" s="1" t="s">
        <v>31</v>
      </c>
      <c r="N3040" s="1" t="s">
        <v>23</v>
      </c>
      <c r="O3040">
        <f t="shared" si="141"/>
        <v>2</v>
      </c>
      <c r="P3040" t="str">
        <f t="shared" si="142"/>
        <v>NE</v>
      </c>
      <c r="Q3040" s="4" t="str">
        <f>IFERROR(VLOOKUP(E3040,'Svátky 2023'!B$2:B$14,1,0),"")</f>
        <v/>
      </c>
      <c r="R3040" t="str">
        <f t="shared" si="143"/>
        <v/>
      </c>
    </row>
    <row r="3041" spans="1:18" x14ac:dyDescent="0.25">
      <c r="A3041" s="1" t="s">
        <v>9102</v>
      </c>
      <c r="B3041" s="1" t="s">
        <v>5615</v>
      </c>
      <c r="C3041" s="1" t="s">
        <v>5616</v>
      </c>
      <c r="D3041" s="1" t="s">
        <v>35</v>
      </c>
      <c r="E3041" s="4">
        <v>45069</v>
      </c>
      <c r="F3041" s="8">
        <v>0.46597222222222223</v>
      </c>
      <c r="G3041" s="4">
        <v>45071</v>
      </c>
      <c r="H3041" s="1" t="s">
        <v>1824</v>
      </c>
      <c r="I3041" s="1" t="s">
        <v>51</v>
      </c>
      <c r="J3041" s="5">
        <v>2</v>
      </c>
      <c r="K3041" s="5" t="str">
        <f>VLOOKUP(J3041,'Svátky 2023'!A$18:B$20,2,0)</f>
        <v>plánované</v>
      </c>
      <c r="L3041" s="1" t="s">
        <v>21</v>
      </c>
      <c r="M3041" s="1" t="s">
        <v>22</v>
      </c>
      <c r="N3041" s="1" t="s">
        <v>23</v>
      </c>
      <c r="O3041">
        <f t="shared" si="141"/>
        <v>2</v>
      </c>
      <c r="P3041" t="str">
        <f t="shared" si="142"/>
        <v>NE</v>
      </c>
      <c r="Q3041" s="4" t="str">
        <f>IFERROR(VLOOKUP(E3041,'Svátky 2023'!B$2:B$14,1,0),"")</f>
        <v/>
      </c>
      <c r="R3041" t="str">
        <f t="shared" si="143"/>
        <v/>
      </c>
    </row>
    <row r="3042" spans="1:18" x14ac:dyDescent="0.25">
      <c r="A3042" s="1" t="s">
        <v>9103</v>
      </c>
      <c r="B3042" s="1" t="s">
        <v>9104</v>
      </c>
      <c r="C3042" s="1" t="s">
        <v>9105</v>
      </c>
      <c r="D3042" s="1" t="s">
        <v>48</v>
      </c>
      <c r="E3042" s="4">
        <v>45069</v>
      </c>
      <c r="F3042" s="8">
        <v>0.58611111111111114</v>
      </c>
      <c r="G3042" s="4">
        <v>45071</v>
      </c>
      <c r="H3042" s="1" t="s">
        <v>409</v>
      </c>
      <c r="I3042" s="1" t="s">
        <v>19</v>
      </c>
      <c r="J3042" s="5">
        <v>3</v>
      </c>
      <c r="K3042" s="5" t="str">
        <f>VLOOKUP(J3042,'Svátky 2023'!A$18:B$20,2,0)</f>
        <v>jiné</v>
      </c>
      <c r="L3042" s="1" t="s">
        <v>21</v>
      </c>
      <c r="M3042" s="1" t="s">
        <v>22</v>
      </c>
      <c r="N3042" s="1" t="s">
        <v>23</v>
      </c>
      <c r="O3042">
        <f t="shared" si="141"/>
        <v>2</v>
      </c>
      <c r="P3042" t="str">
        <f t="shared" si="142"/>
        <v>NE</v>
      </c>
      <c r="Q3042" s="4" t="str">
        <f>IFERROR(VLOOKUP(E3042,'Svátky 2023'!B$2:B$14,1,0),"")</f>
        <v/>
      </c>
      <c r="R3042" t="str">
        <f t="shared" si="143"/>
        <v/>
      </c>
    </row>
    <row r="3043" spans="1:18" x14ac:dyDescent="0.25">
      <c r="A3043" s="1" t="s">
        <v>9106</v>
      </c>
      <c r="B3043" s="1" t="s">
        <v>9107</v>
      </c>
      <c r="C3043" s="1" t="s">
        <v>9108</v>
      </c>
      <c r="D3043" s="1" t="s">
        <v>48</v>
      </c>
      <c r="E3043" s="4">
        <v>45069</v>
      </c>
      <c r="F3043" s="8">
        <v>0.6777777777777777</v>
      </c>
      <c r="G3043" s="4">
        <v>45071</v>
      </c>
      <c r="H3043" s="1" t="s">
        <v>160</v>
      </c>
      <c r="I3043" s="1" t="s">
        <v>29</v>
      </c>
      <c r="J3043" s="5">
        <v>3</v>
      </c>
      <c r="K3043" s="5" t="str">
        <f>VLOOKUP(J3043,'Svátky 2023'!A$18:B$20,2,0)</f>
        <v>jiné</v>
      </c>
      <c r="L3043" s="1" t="s">
        <v>30</v>
      </c>
      <c r="M3043" s="1" t="s">
        <v>31</v>
      </c>
      <c r="N3043" s="1" t="s">
        <v>23</v>
      </c>
      <c r="O3043">
        <f t="shared" si="141"/>
        <v>2</v>
      </c>
      <c r="P3043" t="str">
        <f t="shared" si="142"/>
        <v>ANO</v>
      </c>
      <c r="Q3043" s="4" t="str">
        <f>IFERROR(VLOOKUP(E3043,'Svátky 2023'!B$2:B$14,1,0),"")</f>
        <v/>
      </c>
      <c r="R3043" t="str">
        <f t="shared" si="143"/>
        <v>ANO</v>
      </c>
    </row>
    <row r="3044" spans="1:18" x14ac:dyDescent="0.25">
      <c r="A3044" s="1" t="s">
        <v>9109</v>
      </c>
      <c r="B3044" s="1" t="s">
        <v>9110</v>
      </c>
      <c r="C3044" s="1" t="s">
        <v>9111</v>
      </c>
      <c r="D3044" s="1" t="s">
        <v>48</v>
      </c>
      <c r="E3044" s="4">
        <v>45070</v>
      </c>
      <c r="F3044" s="8">
        <v>0.30138888888888887</v>
      </c>
      <c r="G3044" s="4">
        <v>45071</v>
      </c>
      <c r="H3044" s="1" t="s">
        <v>17</v>
      </c>
      <c r="I3044" s="1" t="s">
        <v>44</v>
      </c>
      <c r="J3044" s="5">
        <v>3</v>
      </c>
      <c r="K3044" s="5" t="str">
        <f>VLOOKUP(J3044,'Svátky 2023'!A$18:B$20,2,0)</f>
        <v>jiné</v>
      </c>
      <c r="L3044" s="1" t="s">
        <v>30</v>
      </c>
      <c r="M3044" s="1" t="s">
        <v>31</v>
      </c>
      <c r="N3044" s="1" t="s">
        <v>23</v>
      </c>
      <c r="O3044">
        <f t="shared" si="141"/>
        <v>3</v>
      </c>
      <c r="P3044" t="str">
        <f t="shared" si="142"/>
        <v>NE</v>
      </c>
      <c r="Q3044" s="4" t="str">
        <f>IFERROR(VLOOKUP(E3044,'Svátky 2023'!B$2:B$14,1,0),"")</f>
        <v/>
      </c>
      <c r="R3044" t="str">
        <f t="shared" si="143"/>
        <v/>
      </c>
    </row>
    <row r="3045" spans="1:18" x14ac:dyDescent="0.25">
      <c r="A3045" s="1" t="s">
        <v>9112</v>
      </c>
      <c r="B3045" s="1" t="s">
        <v>9113</v>
      </c>
      <c r="C3045" s="1" t="s">
        <v>9114</v>
      </c>
      <c r="D3045" s="1" t="s">
        <v>64</v>
      </c>
      <c r="E3045" s="4">
        <v>45070</v>
      </c>
      <c r="F3045" s="8">
        <v>0.56874999999999998</v>
      </c>
      <c r="G3045" s="4">
        <v>45071</v>
      </c>
      <c r="H3045" s="1" t="s">
        <v>592</v>
      </c>
      <c r="I3045" s="1" t="s">
        <v>38</v>
      </c>
      <c r="J3045" s="5">
        <v>3</v>
      </c>
      <c r="K3045" s="5" t="str">
        <f>VLOOKUP(J3045,'Svátky 2023'!A$18:B$20,2,0)</f>
        <v>jiné</v>
      </c>
      <c r="L3045" s="1" t="s">
        <v>21</v>
      </c>
      <c r="M3045" s="1" t="s">
        <v>22</v>
      </c>
      <c r="N3045" s="1" t="s">
        <v>23</v>
      </c>
      <c r="O3045">
        <f t="shared" si="141"/>
        <v>3</v>
      </c>
      <c r="P3045" t="str">
        <f t="shared" si="142"/>
        <v>NE</v>
      </c>
      <c r="Q3045" s="4" t="str">
        <f>IFERROR(VLOOKUP(E3045,'Svátky 2023'!B$2:B$14,1,0),"")</f>
        <v/>
      </c>
      <c r="R3045" t="str">
        <f t="shared" si="143"/>
        <v/>
      </c>
    </row>
    <row r="3046" spans="1:18" x14ac:dyDescent="0.25">
      <c r="A3046" s="1" t="s">
        <v>9115</v>
      </c>
      <c r="B3046" s="1" t="s">
        <v>9116</v>
      </c>
      <c r="C3046" s="1" t="s">
        <v>9117</v>
      </c>
      <c r="D3046" s="1" t="s">
        <v>48</v>
      </c>
      <c r="E3046" s="4">
        <v>45070</v>
      </c>
      <c r="F3046" s="8">
        <v>0.72986111111111107</v>
      </c>
      <c r="G3046" s="4">
        <v>45071</v>
      </c>
      <c r="H3046" s="1" t="s">
        <v>1802</v>
      </c>
      <c r="I3046" s="1" t="s">
        <v>44</v>
      </c>
      <c r="J3046" s="5">
        <v>3</v>
      </c>
      <c r="K3046" s="5" t="str">
        <f>VLOOKUP(J3046,'Svátky 2023'!A$18:B$20,2,0)</f>
        <v>jiné</v>
      </c>
      <c r="L3046" s="1" t="s">
        <v>30</v>
      </c>
      <c r="M3046" s="1" t="s">
        <v>31</v>
      </c>
      <c r="N3046" s="1" t="s">
        <v>23</v>
      </c>
      <c r="O3046">
        <f t="shared" si="141"/>
        <v>3</v>
      </c>
      <c r="P3046" t="str">
        <f t="shared" si="142"/>
        <v>ANO</v>
      </c>
      <c r="Q3046" s="4" t="str">
        <f>IFERROR(VLOOKUP(E3046,'Svátky 2023'!B$2:B$14,1,0),"")</f>
        <v/>
      </c>
      <c r="R3046" t="str">
        <f t="shared" si="143"/>
        <v>ANO</v>
      </c>
    </row>
    <row r="3047" spans="1:18" x14ac:dyDescent="0.25">
      <c r="A3047" s="1" t="s">
        <v>9118</v>
      </c>
      <c r="B3047" s="1" t="s">
        <v>9119</v>
      </c>
      <c r="C3047" s="1" t="s">
        <v>9120</v>
      </c>
      <c r="D3047" s="1" t="s">
        <v>48</v>
      </c>
      <c r="E3047" s="4">
        <v>45070</v>
      </c>
      <c r="F3047" s="8">
        <v>0.73402777777777783</v>
      </c>
      <c r="G3047" s="4">
        <v>45071</v>
      </c>
      <c r="H3047" s="1" t="s">
        <v>2041</v>
      </c>
      <c r="I3047" s="1" t="s">
        <v>38</v>
      </c>
      <c r="J3047" s="5">
        <v>3</v>
      </c>
      <c r="K3047" s="5" t="str">
        <f>VLOOKUP(J3047,'Svátky 2023'!A$18:B$20,2,0)</f>
        <v>jiné</v>
      </c>
      <c r="L3047" s="1" t="s">
        <v>21</v>
      </c>
      <c r="M3047" s="1" t="s">
        <v>22</v>
      </c>
      <c r="N3047" s="1" t="s">
        <v>23</v>
      </c>
      <c r="O3047">
        <f t="shared" si="141"/>
        <v>3</v>
      </c>
      <c r="P3047" t="str">
        <f t="shared" si="142"/>
        <v>ANO</v>
      </c>
      <c r="Q3047" s="4" t="str">
        <f>IFERROR(VLOOKUP(E3047,'Svátky 2023'!B$2:B$14,1,0),"")</f>
        <v/>
      </c>
      <c r="R3047" t="str">
        <f t="shared" si="143"/>
        <v>ANO</v>
      </c>
    </row>
    <row r="3048" spans="1:18" x14ac:dyDescent="0.25">
      <c r="A3048" s="1" t="s">
        <v>9121</v>
      </c>
      <c r="B3048" s="1" t="s">
        <v>1302</v>
      </c>
      <c r="C3048" s="1" t="s">
        <v>1303</v>
      </c>
      <c r="D3048" s="1" t="s">
        <v>64</v>
      </c>
      <c r="E3048" s="4">
        <v>45055</v>
      </c>
      <c r="F3048" s="8">
        <v>0.37638888888888888</v>
      </c>
      <c r="G3048" s="4">
        <v>45072</v>
      </c>
      <c r="H3048" s="1" t="s">
        <v>1838</v>
      </c>
      <c r="I3048" s="1" t="s">
        <v>258</v>
      </c>
      <c r="J3048" s="5">
        <v>3</v>
      </c>
      <c r="K3048" s="5" t="str">
        <f>VLOOKUP(J3048,'Svátky 2023'!A$18:B$20,2,0)</f>
        <v>jiné</v>
      </c>
      <c r="L3048" s="1" t="s">
        <v>30</v>
      </c>
      <c r="M3048" s="1" t="s">
        <v>22</v>
      </c>
      <c r="N3048" s="1" t="s">
        <v>23</v>
      </c>
      <c r="O3048">
        <f t="shared" si="141"/>
        <v>2</v>
      </c>
      <c r="P3048" t="str">
        <f t="shared" si="142"/>
        <v>NE</v>
      </c>
      <c r="Q3048" s="4" t="str">
        <f>IFERROR(VLOOKUP(E3048,'Svátky 2023'!B$2:B$14,1,0),"")</f>
        <v/>
      </c>
      <c r="R3048" t="str">
        <f t="shared" si="143"/>
        <v/>
      </c>
    </row>
    <row r="3049" spans="1:18" x14ac:dyDescent="0.25">
      <c r="A3049" s="1" t="s">
        <v>9122</v>
      </c>
      <c r="B3049" s="1" t="s">
        <v>1307</v>
      </c>
      <c r="C3049" s="1" t="s">
        <v>1308</v>
      </c>
      <c r="D3049" s="1" t="s">
        <v>64</v>
      </c>
      <c r="E3049" s="4">
        <v>45055</v>
      </c>
      <c r="F3049" s="8">
        <v>0.39027777777777778</v>
      </c>
      <c r="G3049" s="4">
        <v>45072</v>
      </c>
      <c r="H3049" s="1" t="s">
        <v>50</v>
      </c>
      <c r="I3049" s="1" t="s">
        <v>264</v>
      </c>
      <c r="J3049" s="5">
        <v>3</v>
      </c>
      <c r="K3049" s="5" t="str">
        <f>VLOOKUP(J3049,'Svátky 2023'!A$18:B$20,2,0)</f>
        <v>jiné</v>
      </c>
      <c r="L3049" s="1" t="s">
        <v>30</v>
      </c>
      <c r="M3049" s="1" t="s">
        <v>31</v>
      </c>
      <c r="N3049" s="1" t="s">
        <v>23</v>
      </c>
      <c r="O3049">
        <f t="shared" si="141"/>
        <v>2</v>
      </c>
      <c r="P3049" t="str">
        <f t="shared" si="142"/>
        <v>NE</v>
      </c>
      <c r="Q3049" s="4" t="str">
        <f>IFERROR(VLOOKUP(E3049,'Svátky 2023'!B$2:B$14,1,0),"")</f>
        <v/>
      </c>
      <c r="R3049" t="str">
        <f t="shared" si="143"/>
        <v/>
      </c>
    </row>
    <row r="3050" spans="1:18" x14ac:dyDescent="0.25">
      <c r="A3050" s="1" t="s">
        <v>9123</v>
      </c>
      <c r="B3050" s="1" t="s">
        <v>9124</v>
      </c>
      <c r="C3050" s="1" t="s">
        <v>9125</v>
      </c>
      <c r="D3050" s="1" t="s">
        <v>100</v>
      </c>
      <c r="E3050" s="4">
        <v>45068</v>
      </c>
      <c r="F3050" s="8">
        <v>0.4201388888888889</v>
      </c>
      <c r="G3050" s="4">
        <v>45072</v>
      </c>
      <c r="H3050" s="1" t="s">
        <v>1802</v>
      </c>
      <c r="I3050" s="1" t="s">
        <v>51</v>
      </c>
      <c r="J3050" s="5">
        <v>2</v>
      </c>
      <c r="K3050" s="5" t="str">
        <f>VLOOKUP(J3050,'Svátky 2023'!A$18:B$20,2,0)</f>
        <v>plánované</v>
      </c>
      <c r="L3050" s="1" t="s">
        <v>21</v>
      </c>
      <c r="M3050" s="1" t="s">
        <v>22</v>
      </c>
      <c r="N3050" s="1" t="s">
        <v>23</v>
      </c>
      <c r="O3050">
        <f t="shared" si="141"/>
        <v>1</v>
      </c>
      <c r="P3050" t="str">
        <f t="shared" si="142"/>
        <v>NE</v>
      </c>
      <c r="Q3050" s="4" t="str">
        <f>IFERROR(VLOOKUP(E3050,'Svátky 2023'!B$2:B$14,1,0),"")</f>
        <v/>
      </c>
      <c r="R3050" t="str">
        <f t="shared" si="143"/>
        <v/>
      </c>
    </row>
    <row r="3051" spans="1:18" x14ac:dyDescent="0.25">
      <c r="A3051" s="1" t="s">
        <v>9126</v>
      </c>
      <c r="B3051" s="1" t="s">
        <v>9127</v>
      </c>
      <c r="C3051" s="1" t="s">
        <v>9128</v>
      </c>
      <c r="D3051" s="1" t="s">
        <v>35</v>
      </c>
      <c r="E3051" s="4">
        <v>45068</v>
      </c>
      <c r="F3051" s="8">
        <v>0.54861111111111105</v>
      </c>
      <c r="G3051" s="4">
        <v>45072</v>
      </c>
      <c r="H3051" s="1" t="s">
        <v>592</v>
      </c>
      <c r="I3051" s="1" t="s">
        <v>38</v>
      </c>
      <c r="J3051" s="5">
        <v>1</v>
      </c>
      <c r="K3051" s="5" t="str">
        <f>VLOOKUP(J3051,'Svátky 2023'!A$18:B$20,2,0)</f>
        <v>neodkladné</v>
      </c>
      <c r="L3051" s="1" t="s">
        <v>21</v>
      </c>
      <c r="M3051" s="1" t="s">
        <v>22</v>
      </c>
      <c r="N3051" s="1" t="s">
        <v>23</v>
      </c>
      <c r="O3051">
        <f t="shared" si="141"/>
        <v>1</v>
      </c>
      <c r="P3051" t="str">
        <f t="shared" si="142"/>
        <v>NE</v>
      </c>
      <c r="Q3051" s="4" t="str">
        <f>IFERROR(VLOOKUP(E3051,'Svátky 2023'!B$2:B$14,1,0),"")</f>
        <v/>
      </c>
      <c r="R3051" t="str">
        <f t="shared" si="143"/>
        <v/>
      </c>
    </row>
    <row r="3052" spans="1:18" x14ac:dyDescent="0.25">
      <c r="A3052" s="1" t="s">
        <v>9129</v>
      </c>
      <c r="B3052" s="1" t="s">
        <v>9130</v>
      </c>
      <c r="C3052" s="1" t="s">
        <v>9131</v>
      </c>
      <c r="D3052" s="1" t="s">
        <v>35</v>
      </c>
      <c r="E3052" s="4">
        <v>45068</v>
      </c>
      <c r="F3052" s="8">
        <v>0.80069444444444438</v>
      </c>
      <c r="G3052" s="4">
        <v>45072</v>
      </c>
      <c r="H3052" s="1" t="s">
        <v>70</v>
      </c>
      <c r="I3052" s="1" t="s">
        <v>44</v>
      </c>
      <c r="J3052" s="5">
        <v>3</v>
      </c>
      <c r="K3052" s="5" t="str">
        <f>VLOOKUP(J3052,'Svátky 2023'!A$18:B$20,2,0)</f>
        <v>jiné</v>
      </c>
      <c r="L3052" s="1" t="s">
        <v>30</v>
      </c>
      <c r="M3052" s="1" t="s">
        <v>31</v>
      </c>
      <c r="N3052" s="1" t="s">
        <v>23</v>
      </c>
      <c r="O3052">
        <f t="shared" si="141"/>
        <v>1</v>
      </c>
      <c r="P3052" t="str">
        <f t="shared" si="142"/>
        <v>ANO</v>
      </c>
      <c r="Q3052" s="4" t="str">
        <f>IFERROR(VLOOKUP(E3052,'Svátky 2023'!B$2:B$14,1,0),"")</f>
        <v/>
      </c>
      <c r="R3052" t="str">
        <f t="shared" si="143"/>
        <v>ANO</v>
      </c>
    </row>
    <row r="3053" spans="1:18" x14ac:dyDescent="0.25">
      <c r="A3053" s="1" t="s">
        <v>9132</v>
      </c>
      <c r="B3053" s="1" t="s">
        <v>9133</v>
      </c>
      <c r="C3053" s="1" t="s">
        <v>9134</v>
      </c>
      <c r="D3053" s="1" t="s">
        <v>406</v>
      </c>
      <c r="E3053" s="4">
        <v>45069</v>
      </c>
      <c r="F3053" s="8">
        <v>0.34930555555555554</v>
      </c>
      <c r="G3053" s="4">
        <v>45072</v>
      </c>
      <c r="H3053" s="1" t="s">
        <v>1629</v>
      </c>
      <c r="I3053" s="1" t="s">
        <v>19</v>
      </c>
      <c r="J3053" s="5">
        <v>3</v>
      </c>
      <c r="K3053" s="5" t="str">
        <f>VLOOKUP(J3053,'Svátky 2023'!A$18:B$20,2,0)</f>
        <v>jiné</v>
      </c>
      <c r="L3053" s="1" t="s">
        <v>21</v>
      </c>
      <c r="M3053" s="1" t="s">
        <v>20</v>
      </c>
      <c r="N3053" s="1" t="s">
        <v>31</v>
      </c>
      <c r="O3053">
        <f t="shared" si="141"/>
        <v>2</v>
      </c>
      <c r="P3053" t="str">
        <f t="shared" si="142"/>
        <v>NE</v>
      </c>
      <c r="Q3053" s="4" t="str">
        <f>IFERROR(VLOOKUP(E3053,'Svátky 2023'!B$2:B$14,1,0),"")</f>
        <v/>
      </c>
      <c r="R3053" t="str">
        <f t="shared" si="143"/>
        <v/>
      </c>
    </row>
    <row r="3054" spans="1:18" x14ac:dyDescent="0.25">
      <c r="A3054" s="1" t="s">
        <v>9135</v>
      </c>
      <c r="B3054" s="1" t="s">
        <v>9136</v>
      </c>
      <c r="C3054" s="1" t="s">
        <v>9137</v>
      </c>
      <c r="D3054" s="1" t="s">
        <v>48</v>
      </c>
      <c r="E3054" s="4">
        <v>45069</v>
      </c>
      <c r="F3054" s="8">
        <v>0.38472222222222219</v>
      </c>
      <c r="G3054" s="4">
        <v>45072</v>
      </c>
      <c r="H3054" s="1" t="s">
        <v>1845</v>
      </c>
      <c r="I3054" s="1" t="s">
        <v>38</v>
      </c>
      <c r="J3054" s="5">
        <v>1</v>
      </c>
      <c r="K3054" s="5" t="str">
        <f>VLOOKUP(J3054,'Svátky 2023'!A$18:B$20,2,0)</f>
        <v>neodkladné</v>
      </c>
      <c r="L3054" s="1" t="s">
        <v>21</v>
      </c>
      <c r="M3054" s="1" t="s">
        <v>22</v>
      </c>
      <c r="N3054" s="1" t="s">
        <v>23</v>
      </c>
      <c r="O3054">
        <f t="shared" si="141"/>
        <v>2</v>
      </c>
      <c r="P3054" t="str">
        <f t="shared" si="142"/>
        <v>NE</v>
      </c>
      <c r="Q3054" s="4" t="str">
        <f>IFERROR(VLOOKUP(E3054,'Svátky 2023'!B$2:B$14,1,0),"")</f>
        <v/>
      </c>
      <c r="R3054" t="str">
        <f t="shared" si="143"/>
        <v/>
      </c>
    </row>
    <row r="3055" spans="1:18" x14ac:dyDescent="0.25">
      <c r="A3055" s="1" t="s">
        <v>9138</v>
      </c>
      <c r="B3055" s="1" t="s">
        <v>9139</v>
      </c>
      <c r="C3055" s="1" t="s">
        <v>9140</v>
      </c>
      <c r="D3055" s="1" t="s">
        <v>257</v>
      </c>
      <c r="E3055" s="4">
        <v>45069</v>
      </c>
      <c r="F3055" s="8">
        <v>0.39652777777777781</v>
      </c>
      <c r="G3055" s="4">
        <v>45072</v>
      </c>
      <c r="H3055" s="1" t="s">
        <v>820</v>
      </c>
      <c r="I3055" s="1" t="s">
        <v>151</v>
      </c>
      <c r="J3055" s="5">
        <v>2</v>
      </c>
      <c r="K3055" s="5" t="str">
        <f>VLOOKUP(J3055,'Svátky 2023'!A$18:B$20,2,0)</f>
        <v>plánované</v>
      </c>
      <c r="L3055" s="1" t="s">
        <v>21</v>
      </c>
      <c r="M3055" s="1" t="s">
        <v>22</v>
      </c>
      <c r="N3055" s="1" t="s">
        <v>23</v>
      </c>
      <c r="O3055">
        <f t="shared" si="141"/>
        <v>2</v>
      </c>
      <c r="P3055" t="str">
        <f t="shared" si="142"/>
        <v>NE</v>
      </c>
      <c r="Q3055" s="4" t="str">
        <f>IFERROR(VLOOKUP(E3055,'Svátky 2023'!B$2:B$14,1,0),"")</f>
        <v/>
      </c>
      <c r="R3055" t="str">
        <f t="shared" si="143"/>
        <v/>
      </c>
    </row>
    <row r="3056" spans="1:18" x14ac:dyDescent="0.25">
      <c r="A3056" s="1" t="s">
        <v>9141</v>
      </c>
      <c r="B3056" s="1" t="s">
        <v>9142</v>
      </c>
      <c r="C3056" s="1" t="s">
        <v>9143</v>
      </c>
      <c r="D3056" s="1" t="s">
        <v>64</v>
      </c>
      <c r="E3056" s="4">
        <v>45069</v>
      </c>
      <c r="F3056" s="8">
        <v>0.4145833333333333</v>
      </c>
      <c r="G3056" s="4">
        <v>45072</v>
      </c>
      <c r="H3056" s="1" t="s">
        <v>1081</v>
      </c>
      <c r="I3056" s="1" t="s">
        <v>151</v>
      </c>
      <c r="J3056" s="5">
        <v>2</v>
      </c>
      <c r="K3056" s="5" t="str">
        <f>VLOOKUP(J3056,'Svátky 2023'!A$18:B$20,2,0)</f>
        <v>plánované</v>
      </c>
      <c r="L3056" s="1" t="s">
        <v>21</v>
      </c>
      <c r="M3056" s="1" t="s">
        <v>22</v>
      </c>
      <c r="N3056" s="1" t="s">
        <v>23</v>
      </c>
      <c r="O3056">
        <f t="shared" si="141"/>
        <v>2</v>
      </c>
      <c r="P3056" t="str">
        <f t="shared" si="142"/>
        <v>NE</v>
      </c>
      <c r="Q3056" s="4" t="str">
        <f>IFERROR(VLOOKUP(E3056,'Svátky 2023'!B$2:B$14,1,0),"")</f>
        <v/>
      </c>
      <c r="R3056" t="str">
        <f t="shared" si="143"/>
        <v/>
      </c>
    </row>
    <row r="3057" spans="1:18" x14ac:dyDescent="0.25">
      <c r="A3057" s="1" t="s">
        <v>9144</v>
      </c>
      <c r="B3057" s="1" t="s">
        <v>9145</v>
      </c>
      <c r="C3057" s="1" t="s">
        <v>9146</v>
      </c>
      <c r="D3057" s="1" t="s">
        <v>35</v>
      </c>
      <c r="E3057" s="4">
        <v>45069</v>
      </c>
      <c r="F3057" s="8">
        <v>0.46249999999999997</v>
      </c>
      <c r="G3057" s="4">
        <v>45072</v>
      </c>
      <c r="H3057" s="1" t="s">
        <v>2443</v>
      </c>
      <c r="I3057" s="1" t="s">
        <v>19</v>
      </c>
      <c r="J3057" s="5">
        <v>3</v>
      </c>
      <c r="K3057" s="5" t="str">
        <f>VLOOKUP(J3057,'Svátky 2023'!A$18:B$20,2,0)</f>
        <v>jiné</v>
      </c>
      <c r="L3057" s="1" t="s">
        <v>21</v>
      </c>
      <c r="M3057" s="1" t="s">
        <v>22</v>
      </c>
      <c r="N3057" s="1" t="s">
        <v>23</v>
      </c>
      <c r="O3057">
        <f t="shared" si="141"/>
        <v>2</v>
      </c>
      <c r="P3057" t="str">
        <f t="shared" si="142"/>
        <v>NE</v>
      </c>
      <c r="Q3057" s="4" t="str">
        <f>IFERROR(VLOOKUP(E3057,'Svátky 2023'!B$2:B$14,1,0),"")</f>
        <v/>
      </c>
      <c r="R3057" t="str">
        <f t="shared" si="143"/>
        <v/>
      </c>
    </row>
    <row r="3058" spans="1:18" x14ac:dyDescent="0.25">
      <c r="A3058" s="1" t="s">
        <v>9147</v>
      </c>
      <c r="B3058" s="1" t="s">
        <v>9148</v>
      </c>
      <c r="C3058" s="1" t="s">
        <v>9149</v>
      </c>
      <c r="D3058" s="1" t="s">
        <v>64</v>
      </c>
      <c r="E3058" s="4">
        <v>45069</v>
      </c>
      <c r="F3058" s="8">
        <v>0.50069444444444444</v>
      </c>
      <c r="G3058" s="4">
        <v>45072</v>
      </c>
      <c r="H3058" s="1" t="s">
        <v>540</v>
      </c>
      <c r="I3058" s="1" t="s">
        <v>145</v>
      </c>
      <c r="J3058" s="5">
        <v>3</v>
      </c>
      <c r="K3058" s="5" t="str">
        <f>VLOOKUP(J3058,'Svátky 2023'!A$18:B$20,2,0)</f>
        <v>jiné</v>
      </c>
      <c r="L3058" s="1" t="s">
        <v>30</v>
      </c>
      <c r="M3058" s="1" t="s">
        <v>31</v>
      </c>
      <c r="N3058" s="1" t="s">
        <v>23</v>
      </c>
      <c r="O3058">
        <f t="shared" si="141"/>
        <v>2</v>
      </c>
      <c r="P3058" t="str">
        <f t="shared" si="142"/>
        <v>NE</v>
      </c>
      <c r="Q3058" s="4" t="str">
        <f>IFERROR(VLOOKUP(E3058,'Svátky 2023'!B$2:B$14,1,0),"")</f>
        <v/>
      </c>
      <c r="R3058" t="str">
        <f t="shared" si="143"/>
        <v/>
      </c>
    </row>
    <row r="3059" spans="1:18" x14ac:dyDescent="0.25">
      <c r="A3059" s="1" t="s">
        <v>9150</v>
      </c>
      <c r="B3059" s="1" t="s">
        <v>9151</v>
      </c>
      <c r="C3059" s="1" t="s">
        <v>9152</v>
      </c>
      <c r="D3059" s="1" t="s">
        <v>48</v>
      </c>
      <c r="E3059" s="4">
        <v>45070</v>
      </c>
      <c r="F3059" s="8">
        <v>0.42777777777777781</v>
      </c>
      <c r="G3059" s="4">
        <v>45072</v>
      </c>
      <c r="H3059" s="1" t="s">
        <v>2718</v>
      </c>
      <c r="I3059" s="1" t="s">
        <v>151</v>
      </c>
      <c r="J3059" s="5">
        <v>2</v>
      </c>
      <c r="K3059" s="5" t="str">
        <f>VLOOKUP(J3059,'Svátky 2023'!A$18:B$20,2,0)</f>
        <v>plánované</v>
      </c>
      <c r="L3059" s="1" t="s">
        <v>21</v>
      </c>
      <c r="M3059" s="1" t="s">
        <v>22</v>
      </c>
      <c r="N3059" s="1" t="s">
        <v>23</v>
      </c>
      <c r="O3059">
        <f t="shared" si="141"/>
        <v>3</v>
      </c>
      <c r="P3059" t="str">
        <f t="shared" si="142"/>
        <v>NE</v>
      </c>
      <c r="Q3059" s="4" t="str">
        <f>IFERROR(VLOOKUP(E3059,'Svátky 2023'!B$2:B$14,1,0),"")</f>
        <v/>
      </c>
      <c r="R3059" t="str">
        <f t="shared" si="143"/>
        <v/>
      </c>
    </row>
    <row r="3060" spans="1:18" x14ac:dyDescent="0.25">
      <c r="A3060" s="1" t="s">
        <v>9153</v>
      </c>
      <c r="B3060" s="1" t="s">
        <v>9154</v>
      </c>
      <c r="C3060" s="1" t="s">
        <v>9155</v>
      </c>
      <c r="D3060" s="1" t="s">
        <v>35</v>
      </c>
      <c r="E3060" s="4">
        <v>45070</v>
      </c>
      <c r="F3060" s="8">
        <v>0.50069444444444444</v>
      </c>
      <c r="G3060" s="4">
        <v>45072</v>
      </c>
      <c r="H3060" s="1" t="s">
        <v>1059</v>
      </c>
      <c r="I3060" s="1" t="s">
        <v>151</v>
      </c>
      <c r="J3060" s="5">
        <v>2</v>
      </c>
      <c r="K3060" s="5" t="str">
        <f>VLOOKUP(J3060,'Svátky 2023'!A$18:B$20,2,0)</f>
        <v>plánované</v>
      </c>
      <c r="L3060" s="1" t="s">
        <v>21</v>
      </c>
      <c r="M3060" s="1" t="s">
        <v>22</v>
      </c>
      <c r="N3060" s="1" t="s">
        <v>23</v>
      </c>
      <c r="O3060">
        <f t="shared" si="141"/>
        <v>3</v>
      </c>
      <c r="P3060" t="str">
        <f t="shared" si="142"/>
        <v>NE</v>
      </c>
      <c r="Q3060" s="4" t="str">
        <f>IFERROR(VLOOKUP(E3060,'Svátky 2023'!B$2:B$14,1,0),"")</f>
        <v/>
      </c>
      <c r="R3060" t="str">
        <f t="shared" si="143"/>
        <v/>
      </c>
    </row>
    <row r="3061" spans="1:18" x14ac:dyDescent="0.25">
      <c r="A3061" s="1" t="s">
        <v>9156</v>
      </c>
      <c r="B3061" s="1" t="s">
        <v>9157</v>
      </c>
      <c r="C3061" s="1" t="s">
        <v>9158</v>
      </c>
      <c r="D3061" s="1" t="s">
        <v>48</v>
      </c>
      <c r="E3061" s="4">
        <v>45070</v>
      </c>
      <c r="F3061" s="8">
        <v>0.53194444444444444</v>
      </c>
      <c r="G3061" s="4">
        <v>45072</v>
      </c>
      <c r="H3061" s="1" t="s">
        <v>1299</v>
      </c>
      <c r="I3061" s="1" t="s">
        <v>145</v>
      </c>
      <c r="J3061" s="5">
        <v>3</v>
      </c>
      <c r="K3061" s="5" t="str">
        <f>VLOOKUP(J3061,'Svátky 2023'!A$18:B$20,2,0)</f>
        <v>jiné</v>
      </c>
      <c r="L3061" s="1" t="s">
        <v>30</v>
      </c>
      <c r="M3061" s="1" t="s">
        <v>31</v>
      </c>
      <c r="N3061" s="1" t="s">
        <v>23</v>
      </c>
      <c r="O3061">
        <f t="shared" si="141"/>
        <v>3</v>
      </c>
      <c r="P3061" t="str">
        <f t="shared" si="142"/>
        <v>NE</v>
      </c>
      <c r="Q3061" s="4" t="str">
        <f>IFERROR(VLOOKUP(E3061,'Svátky 2023'!B$2:B$14,1,0),"")</f>
        <v/>
      </c>
      <c r="R3061" t="str">
        <f t="shared" si="143"/>
        <v/>
      </c>
    </row>
    <row r="3062" spans="1:18" x14ac:dyDescent="0.25">
      <c r="A3062" s="1" t="s">
        <v>9159</v>
      </c>
      <c r="B3062" s="1" t="s">
        <v>9160</v>
      </c>
      <c r="C3062" s="1" t="s">
        <v>9161</v>
      </c>
      <c r="D3062" s="1" t="s">
        <v>35</v>
      </c>
      <c r="E3062" s="4">
        <v>45070</v>
      </c>
      <c r="F3062" s="8">
        <v>0.55625000000000002</v>
      </c>
      <c r="G3062" s="4">
        <v>45072</v>
      </c>
      <c r="H3062" s="1" t="s">
        <v>2502</v>
      </c>
      <c r="I3062" s="1" t="s">
        <v>145</v>
      </c>
      <c r="J3062" s="5">
        <v>3</v>
      </c>
      <c r="K3062" s="5" t="str">
        <f>VLOOKUP(J3062,'Svátky 2023'!A$18:B$20,2,0)</f>
        <v>jiné</v>
      </c>
      <c r="L3062" s="1" t="s">
        <v>30</v>
      </c>
      <c r="M3062" s="1" t="s">
        <v>31</v>
      </c>
      <c r="N3062" s="1" t="s">
        <v>23</v>
      </c>
      <c r="O3062">
        <f t="shared" si="141"/>
        <v>3</v>
      </c>
      <c r="P3062" t="str">
        <f t="shared" si="142"/>
        <v>NE</v>
      </c>
      <c r="Q3062" s="4" t="str">
        <f>IFERROR(VLOOKUP(E3062,'Svátky 2023'!B$2:B$14,1,0),"")</f>
        <v/>
      </c>
      <c r="R3062" t="str">
        <f t="shared" si="143"/>
        <v/>
      </c>
    </row>
    <row r="3063" spans="1:18" x14ac:dyDescent="0.25">
      <c r="A3063" s="1" t="s">
        <v>9162</v>
      </c>
      <c r="B3063" s="1" t="s">
        <v>9163</v>
      </c>
      <c r="C3063" s="1" t="s">
        <v>9164</v>
      </c>
      <c r="D3063" s="1" t="s">
        <v>48</v>
      </c>
      <c r="E3063" s="4">
        <v>45070</v>
      </c>
      <c r="F3063" s="8">
        <v>0.81180555555555556</v>
      </c>
      <c r="G3063" s="4">
        <v>45072</v>
      </c>
      <c r="H3063" s="1" t="s">
        <v>70</v>
      </c>
      <c r="I3063" s="1" t="s">
        <v>38</v>
      </c>
      <c r="J3063" s="5">
        <v>3</v>
      </c>
      <c r="K3063" s="5" t="str">
        <f>VLOOKUP(J3063,'Svátky 2023'!A$18:B$20,2,0)</f>
        <v>jiné</v>
      </c>
      <c r="L3063" s="1" t="s">
        <v>21</v>
      </c>
      <c r="M3063" s="1" t="s">
        <v>22</v>
      </c>
      <c r="N3063" s="1" t="s">
        <v>23</v>
      </c>
      <c r="O3063">
        <f t="shared" si="141"/>
        <v>3</v>
      </c>
      <c r="P3063" t="str">
        <f t="shared" si="142"/>
        <v>ANO</v>
      </c>
      <c r="Q3063" s="4" t="str">
        <f>IFERROR(VLOOKUP(E3063,'Svátky 2023'!B$2:B$14,1,0),"")</f>
        <v/>
      </c>
      <c r="R3063" t="str">
        <f t="shared" si="143"/>
        <v>ANO</v>
      </c>
    </row>
    <row r="3064" spans="1:18" x14ac:dyDescent="0.25">
      <c r="A3064" s="1" t="s">
        <v>9165</v>
      </c>
      <c r="B3064" s="1" t="s">
        <v>9166</v>
      </c>
      <c r="C3064" s="1" t="s">
        <v>9167</v>
      </c>
      <c r="D3064" s="1" t="s">
        <v>48</v>
      </c>
      <c r="E3064" s="4">
        <v>45070</v>
      </c>
      <c r="F3064" s="8">
        <v>0.81666666666666676</v>
      </c>
      <c r="G3064" s="4">
        <v>45072</v>
      </c>
      <c r="H3064" s="1" t="s">
        <v>1570</v>
      </c>
      <c r="I3064" s="1" t="s">
        <v>44</v>
      </c>
      <c r="J3064" s="5">
        <v>3</v>
      </c>
      <c r="K3064" s="5" t="str">
        <f>VLOOKUP(J3064,'Svátky 2023'!A$18:B$20,2,0)</f>
        <v>jiné</v>
      </c>
      <c r="L3064" s="1" t="s">
        <v>30</v>
      </c>
      <c r="M3064" s="1" t="s">
        <v>31</v>
      </c>
      <c r="N3064" s="1" t="s">
        <v>23</v>
      </c>
      <c r="O3064">
        <f t="shared" si="141"/>
        <v>3</v>
      </c>
      <c r="P3064" t="str">
        <f t="shared" si="142"/>
        <v>ANO</v>
      </c>
      <c r="Q3064" s="4" t="str">
        <f>IFERROR(VLOOKUP(E3064,'Svátky 2023'!B$2:B$14,1,0),"")</f>
        <v/>
      </c>
      <c r="R3064" t="str">
        <f t="shared" si="143"/>
        <v>ANO</v>
      </c>
    </row>
    <row r="3065" spans="1:18" x14ac:dyDescent="0.25">
      <c r="A3065" s="1" t="s">
        <v>9168</v>
      </c>
      <c r="B3065" s="1" t="s">
        <v>9169</v>
      </c>
      <c r="C3065" s="1" t="s">
        <v>9170</v>
      </c>
      <c r="D3065" s="1" t="s">
        <v>35</v>
      </c>
      <c r="E3065" s="4">
        <v>45071</v>
      </c>
      <c r="F3065" s="8">
        <v>0.42638888888888887</v>
      </c>
      <c r="G3065" s="4">
        <v>45072</v>
      </c>
      <c r="H3065" s="1" t="s">
        <v>9171</v>
      </c>
      <c r="I3065" s="1" t="s">
        <v>51</v>
      </c>
      <c r="J3065" s="5">
        <v>2</v>
      </c>
      <c r="K3065" s="5" t="str">
        <f>VLOOKUP(J3065,'Svátky 2023'!A$18:B$20,2,0)</f>
        <v>plánované</v>
      </c>
      <c r="L3065" s="1" t="s">
        <v>21</v>
      </c>
      <c r="M3065" s="1" t="s">
        <v>22</v>
      </c>
      <c r="N3065" s="1" t="s">
        <v>23</v>
      </c>
      <c r="O3065">
        <f t="shared" si="141"/>
        <v>4</v>
      </c>
      <c r="P3065" t="str">
        <f t="shared" si="142"/>
        <v>NE</v>
      </c>
      <c r="Q3065" s="4" t="str">
        <f>IFERROR(VLOOKUP(E3065,'Svátky 2023'!B$2:B$14,1,0),"")</f>
        <v/>
      </c>
      <c r="R3065" t="str">
        <f t="shared" si="143"/>
        <v/>
      </c>
    </row>
    <row r="3066" spans="1:18" x14ac:dyDescent="0.25">
      <c r="A3066" s="1" t="s">
        <v>9172</v>
      </c>
      <c r="B3066" s="1" t="s">
        <v>9042</v>
      </c>
      <c r="C3066" s="1" t="s">
        <v>9043</v>
      </c>
      <c r="D3066" s="1" t="s">
        <v>48</v>
      </c>
      <c r="E3066" s="4">
        <v>45071</v>
      </c>
      <c r="F3066" s="8">
        <v>0.54583333333333328</v>
      </c>
      <c r="G3066" s="4">
        <v>45072</v>
      </c>
      <c r="H3066" s="1" t="s">
        <v>3664</v>
      </c>
      <c r="I3066" s="1" t="s">
        <v>44</v>
      </c>
      <c r="J3066" s="5">
        <v>3</v>
      </c>
      <c r="K3066" s="5" t="str">
        <f>VLOOKUP(J3066,'Svátky 2023'!A$18:B$20,2,0)</f>
        <v>jiné</v>
      </c>
      <c r="L3066" s="1" t="s">
        <v>30</v>
      </c>
      <c r="M3066" s="1" t="s">
        <v>31</v>
      </c>
      <c r="N3066" s="1" t="s">
        <v>23</v>
      </c>
      <c r="O3066">
        <f t="shared" si="141"/>
        <v>4</v>
      </c>
      <c r="P3066" t="str">
        <f t="shared" si="142"/>
        <v>NE</v>
      </c>
      <c r="Q3066" s="4" t="str">
        <f>IFERROR(VLOOKUP(E3066,'Svátky 2023'!B$2:B$14,1,0),"")</f>
        <v/>
      </c>
      <c r="R3066" t="str">
        <f t="shared" si="143"/>
        <v/>
      </c>
    </row>
    <row r="3067" spans="1:18" x14ac:dyDescent="0.25">
      <c r="A3067" s="1" t="s">
        <v>9173</v>
      </c>
      <c r="B3067" s="1" t="s">
        <v>9174</v>
      </c>
      <c r="C3067" s="1" t="s">
        <v>9175</v>
      </c>
      <c r="D3067" s="1" t="s">
        <v>35</v>
      </c>
      <c r="E3067" s="4">
        <v>45071</v>
      </c>
      <c r="F3067" s="8">
        <v>0.57847222222222217</v>
      </c>
      <c r="G3067" s="4">
        <v>45072</v>
      </c>
      <c r="H3067" s="1" t="s">
        <v>6188</v>
      </c>
      <c r="I3067" s="1" t="s">
        <v>120</v>
      </c>
      <c r="J3067" s="5">
        <v>3</v>
      </c>
      <c r="K3067" s="5" t="str">
        <f>VLOOKUP(J3067,'Svátky 2023'!A$18:B$20,2,0)</f>
        <v>jiné</v>
      </c>
      <c r="L3067" s="1" t="s">
        <v>30</v>
      </c>
      <c r="M3067" s="1" t="s">
        <v>31</v>
      </c>
      <c r="N3067" s="1" t="s">
        <v>23</v>
      </c>
      <c r="O3067">
        <f t="shared" si="141"/>
        <v>4</v>
      </c>
      <c r="P3067" t="str">
        <f t="shared" si="142"/>
        <v>NE</v>
      </c>
      <c r="Q3067" s="4" t="str">
        <f>IFERROR(VLOOKUP(E3067,'Svátky 2023'!B$2:B$14,1,0),"")</f>
        <v/>
      </c>
      <c r="R3067" t="str">
        <f t="shared" si="143"/>
        <v/>
      </c>
    </row>
    <row r="3068" spans="1:18" x14ac:dyDescent="0.25">
      <c r="A3068" s="1" t="s">
        <v>9176</v>
      </c>
      <c r="B3068" s="1" t="s">
        <v>9177</v>
      </c>
      <c r="C3068" s="1" t="s">
        <v>9178</v>
      </c>
      <c r="D3068" s="1" t="s">
        <v>64</v>
      </c>
      <c r="E3068" s="4">
        <v>45071</v>
      </c>
      <c r="F3068" s="8">
        <v>0.7104166666666667</v>
      </c>
      <c r="G3068" s="4">
        <v>45072</v>
      </c>
      <c r="H3068" s="1" t="s">
        <v>1044</v>
      </c>
      <c r="I3068" s="1" t="s">
        <v>38</v>
      </c>
      <c r="J3068" s="5">
        <v>1</v>
      </c>
      <c r="K3068" s="5" t="str">
        <f>VLOOKUP(J3068,'Svátky 2023'!A$18:B$20,2,0)</f>
        <v>neodkladné</v>
      </c>
      <c r="L3068" s="1" t="s">
        <v>23</v>
      </c>
      <c r="M3068" s="1" t="s">
        <v>22</v>
      </c>
      <c r="N3068" s="1" t="s">
        <v>23</v>
      </c>
      <c r="O3068">
        <f t="shared" si="141"/>
        <v>4</v>
      </c>
      <c r="P3068" t="str">
        <f t="shared" si="142"/>
        <v>ANO</v>
      </c>
      <c r="Q3068" s="4" t="str">
        <f>IFERROR(VLOOKUP(E3068,'Svátky 2023'!B$2:B$14,1,0),"")</f>
        <v/>
      </c>
      <c r="R3068" t="str">
        <f t="shared" si="143"/>
        <v>ANO</v>
      </c>
    </row>
    <row r="3069" spans="1:18" x14ac:dyDescent="0.25">
      <c r="A3069" s="1" t="s">
        <v>9179</v>
      </c>
      <c r="B3069" s="1" t="s">
        <v>9180</v>
      </c>
      <c r="C3069" s="1" t="s">
        <v>9181</v>
      </c>
      <c r="D3069" s="1" t="s">
        <v>100</v>
      </c>
      <c r="E3069" s="4">
        <v>45071</v>
      </c>
      <c r="F3069" s="8">
        <v>0.78888888888888886</v>
      </c>
      <c r="G3069" s="4">
        <v>45072</v>
      </c>
      <c r="H3069" s="1" t="s">
        <v>210</v>
      </c>
      <c r="I3069" s="1" t="s">
        <v>44</v>
      </c>
      <c r="J3069" s="5">
        <v>3</v>
      </c>
      <c r="K3069" s="5" t="str">
        <f>VLOOKUP(J3069,'Svátky 2023'!A$18:B$20,2,0)</f>
        <v>jiné</v>
      </c>
      <c r="L3069" s="1" t="s">
        <v>30</v>
      </c>
      <c r="M3069" s="1" t="s">
        <v>31</v>
      </c>
      <c r="N3069" s="1" t="s">
        <v>23</v>
      </c>
      <c r="O3069">
        <f t="shared" si="141"/>
        <v>4</v>
      </c>
      <c r="P3069" t="str">
        <f t="shared" si="142"/>
        <v>ANO</v>
      </c>
      <c r="Q3069" s="4" t="str">
        <f>IFERROR(VLOOKUP(E3069,'Svátky 2023'!B$2:B$14,1,0),"")</f>
        <v/>
      </c>
      <c r="R3069" t="str">
        <f t="shared" si="143"/>
        <v>ANO</v>
      </c>
    </row>
    <row r="3070" spans="1:18" x14ac:dyDescent="0.25">
      <c r="A3070" s="1" t="s">
        <v>9182</v>
      </c>
      <c r="B3070" s="1" t="s">
        <v>9183</v>
      </c>
      <c r="C3070" s="1" t="s">
        <v>9184</v>
      </c>
      <c r="D3070" s="1" t="s">
        <v>48</v>
      </c>
      <c r="E3070" s="4">
        <v>45069</v>
      </c>
      <c r="F3070" s="8">
        <v>0.76388888888888884</v>
      </c>
      <c r="G3070" s="4">
        <v>45073</v>
      </c>
      <c r="H3070" s="1" t="s">
        <v>437</v>
      </c>
      <c r="I3070" s="1" t="s">
        <v>38</v>
      </c>
      <c r="J3070" s="5">
        <v>1</v>
      </c>
      <c r="K3070" s="5" t="str">
        <f>VLOOKUP(J3070,'Svátky 2023'!A$18:B$20,2,0)</f>
        <v>neodkladné</v>
      </c>
      <c r="L3070" s="1" t="s">
        <v>20</v>
      </c>
      <c r="M3070" s="1" t="s">
        <v>22</v>
      </c>
      <c r="N3070" s="1" t="s">
        <v>23</v>
      </c>
      <c r="O3070">
        <f t="shared" si="141"/>
        <v>2</v>
      </c>
      <c r="P3070" t="str">
        <f t="shared" si="142"/>
        <v>ANO</v>
      </c>
      <c r="Q3070" s="4" t="str">
        <f>IFERROR(VLOOKUP(E3070,'Svátky 2023'!B$2:B$14,1,0),"")</f>
        <v/>
      </c>
      <c r="R3070" t="str">
        <f t="shared" si="143"/>
        <v>ANO</v>
      </c>
    </row>
    <row r="3071" spans="1:18" x14ac:dyDescent="0.25">
      <c r="A3071" s="1" t="s">
        <v>9185</v>
      </c>
      <c r="B3071" s="1" t="s">
        <v>9186</v>
      </c>
      <c r="C3071" s="1" t="s">
        <v>9187</v>
      </c>
      <c r="D3071" s="1" t="s">
        <v>48</v>
      </c>
      <c r="E3071" s="4">
        <v>45069</v>
      </c>
      <c r="F3071" s="8">
        <v>0.83194444444444438</v>
      </c>
      <c r="G3071" s="4">
        <v>45073</v>
      </c>
      <c r="H3071" s="1" t="s">
        <v>368</v>
      </c>
      <c r="I3071" s="1" t="s">
        <v>44</v>
      </c>
      <c r="J3071" s="5">
        <v>3</v>
      </c>
      <c r="K3071" s="5" t="str">
        <f>VLOOKUP(J3071,'Svátky 2023'!A$18:B$20,2,0)</f>
        <v>jiné</v>
      </c>
      <c r="L3071" s="1" t="s">
        <v>30</v>
      </c>
      <c r="M3071" s="1" t="s">
        <v>31</v>
      </c>
      <c r="N3071" s="1" t="s">
        <v>23</v>
      </c>
      <c r="O3071">
        <f t="shared" si="141"/>
        <v>2</v>
      </c>
      <c r="P3071" t="str">
        <f t="shared" si="142"/>
        <v>ANO</v>
      </c>
      <c r="Q3071" s="4" t="str">
        <f>IFERROR(VLOOKUP(E3071,'Svátky 2023'!B$2:B$14,1,0),"")</f>
        <v/>
      </c>
      <c r="R3071" t="str">
        <f t="shared" si="143"/>
        <v>ANO</v>
      </c>
    </row>
    <row r="3072" spans="1:18" x14ac:dyDescent="0.25">
      <c r="A3072" s="1" t="s">
        <v>9188</v>
      </c>
      <c r="B3072" s="1" t="s">
        <v>9189</v>
      </c>
      <c r="C3072" s="1" t="s">
        <v>9190</v>
      </c>
      <c r="D3072" s="1" t="s">
        <v>35</v>
      </c>
      <c r="E3072" s="4">
        <v>45071</v>
      </c>
      <c r="F3072" s="8">
        <v>0.41736111111111113</v>
      </c>
      <c r="G3072" s="4">
        <v>45073</v>
      </c>
      <c r="H3072" s="1" t="s">
        <v>348</v>
      </c>
      <c r="I3072" s="1" t="s">
        <v>51</v>
      </c>
      <c r="J3072" s="5">
        <v>2</v>
      </c>
      <c r="K3072" s="5" t="str">
        <f>VLOOKUP(J3072,'Svátky 2023'!A$18:B$20,2,0)</f>
        <v>plánované</v>
      </c>
      <c r="L3072" s="1" t="s">
        <v>21</v>
      </c>
      <c r="M3072" s="1" t="s">
        <v>22</v>
      </c>
      <c r="N3072" s="1" t="s">
        <v>23</v>
      </c>
      <c r="O3072">
        <f t="shared" si="141"/>
        <v>4</v>
      </c>
      <c r="P3072" t="str">
        <f t="shared" si="142"/>
        <v>NE</v>
      </c>
      <c r="Q3072" s="4" t="str">
        <f>IFERROR(VLOOKUP(E3072,'Svátky 2023'!B$2:B$14,1,0),"")</f>
        <v/>
      </c>
      <c r="R3072" t="str">
        <f t="shared" si="143"/>
        <v/>
      </c>
    </row>
    <row r="3073" spans="1:18" x14ac:dyDescent="0.25">
      <c r="A3073" s="1" t="s">
        <v>9191</v>
      </c>
      <c r="B3073" s="1" t="s">
        <v>9192</v>
      </c>
      <c r="C3073" s="1" t="s">
        <v>9193</v>
      </c>
      <c r="D3073" s="1" t="s">
        <v>100</v>
      </c>
      <c r="E3073" s="4">
        <v>45071</v>
      </c>
      <c r="F3073" s="8">
        <v>0.43333333333333335</v>
      </c>
      <c r="G3073" s="4">
        <v>45073</v>
      </c>
      <c r="H3073" s="1" t="s">
        <v>1105</v>
      </c>
      <c r="I3073" s="1" t="s">
        <v>151</v>
      </c>
      <c r="J3073" s="5">
        <v>2</v>
      </c>
      <c r="K3073" s="5" t="str">
        <f>VLOOKUP(J3073,'Svátky 2023'!A$18:B$20,2,0)</f>
        <v>plánované</v>
      </c>
      <c r="L3073" s="1" t="s">
        <v>21</v>
      </c>
      <c r="M3073" s="1" t="s">
        <v>22</v>
      </c>
      <c r="N3073" s="1" t="s">
        <v>23</v>
      </c>
      <c r="O3073">
        <f t="shared" si="141"/>
        <v>4</v>
      </c>
      <c r="P3073" t="str">
        <f t="shared" si="142"/>
        <v>NE</v>
      </c>
      <c r="Q3073" s="4" t="str">
        <f>IFERROR(VLOOKUP(E3073,'Svátky 2023'!B$2:B$14,1,0),"")</f>
        <v/>
      </c>
      <c r="R3073" t="str">
        <f t="shared" si="143"/>
        <v/>
      </c>
    </row>
    <row r="3074" spans="1:18" x14ac:dyDescent="0.25">
      <c r="A3074" s="1" t="s">
        <v>9194</v>
      </c>
      <c r="B3074" s="1" t="s">
        <v>9195</v>
      </c>
      <c r="C3074" s="1" t="s">
        <v>9196</v>
      </c>
      <c r="D3074" s="1" t="s">
        <v>100</v>
      </c>
      <c r="E3074" s="4">
        <v>45071</v>
      </c>
      <c r="F3074" s="8">
        <v>0.43958333333333338</v>
      </c>
      <c r="G3074" s="4">
        <v>45073</v>
      </c>
      <c r="H3074" s="1" t="s">
        <v>939</v>
      </c>
      <c r="I3074" s="1" t="s">
        <v>151</v>
      </c>
      <c r="J3074" s="5">
        <v>2</v>
      </c>
      <c r="K3074" s="5" t="str">
        <f>VLOOKUP(J3074,'Svátky 2023'!A$18:B$20,2,0)</f>
        <v>plánované</v>
      </c>
      <c r="L3074" s="1" t="s">
        <v>21</v>
      </c>
      <c r="M3074" s="1" t="s">
        <v>22</v>
      </c>
      <c r="N3074" s="1" t="s">
        <v>23</v>
      </c>
      <c r="O3074">
        <f t="shared" si="141"/>
        <v>4</v>
      </c>
      <c r="P3074" t="str">
        <f t="shared" si="142"/>
        <v>NE</v>
      </c>
      <c r="Q3074" s="4" t="str">
        <f>IFERROR(VLOOKUP(E3074,'Svátky 2023'!B$2:B$14,1,0),"")</f>
        <v/>
      </c>
      <c r="R3074" t="str">
        <f t="shared" si="143"/>
        <v/>
      </c>
    </row>
    <row r="3075" spans="1:18" x14ac:dyDescent="0.25">
      <c r="A3075" s="1" t="s">
        <v>9197</v>
      </c>
      <c r="B3075" s="1" t="s">
        <v>9198</v>
      </c>
      <c r="C3075" s="1" t="s">
        <v>9199</v>
      </c>
      <c r="D3075" s="1" t="s">
        <v>100</v>
      </c>
      <c r="E3075" s="4">
        <v>45071</v>
      </c>
      <c r="F3075" s="8">
        <v>0.44444444444444442</v>
      </c>
      <c r="G3075" s="4">
        <v>45073</v>
      </c>
      <c r="H3075" s="1" t="s">
        <v>1691</v>
      </c>
      <c r="I3075" s="1" t="s">
        <v>151</v>
      </c>
      <c r="J3075" s="5">
        <v>2</v>
      </c>
      <c r="K3075" s="5" t="str">
        <f>VLOOKUP(J3075,'Svátky 2023'!A$18:B$20,2,0)</f>
        <v>plánované</v>
      </c>
      <c r="L3075" s="1" t="s">
        <v>21</v>
      </c>
      <c r="M3075" s="1" t="s">
        <v>22</v>
      </c>
      <c r="N3075" s="1" t="s">
        <v>23</v>
      </c>
      <c r="O3075">
        <f t="shared" ref="O3075:O3138" si="144">WEEKDAY(E3075,2)</f>
        <v>4</v>
      </c>
      <c r="P3075" t="str">
        <f t="shared" ref="P3075:P3138" si="145">IF(F3075&gt;V$1,"ANO",IF(F3075&lt;X$1,"ANO","NE"))</f>
        <v>NE</v>
      </c>
      <c r="Q3075" s="4" t="str">
        <f>IFERROR(VLOOKUP(E3075,'Svátky 2023'!B$2:B$14,1,0),"")</f>
        <v/>
      </c>
      <c r="R3075" t="str">
        <f t="shared" ref="R3075:R3138" si="146">IF(OR(O3075&gt;5,P3075="ANO",Q3075&lt;&gt;""),"ANO","")</f>
        <v/>
      </c>
    </row>
    <row r="3076" spans="1:18" x14ac:dyDescent="0.25">
      <c r="A3076" s="1" t="s">
        <v>9200</v>
      </c>
      <c r="B3076" s="1" t="s">
        <v>9201</v>
      </c>
      <c r="C3076" s="1" t="s">
        <v>9202</v>
      </c>
      <c r="D3076" s="1" t="s">
        <v>35</v>
      </c>
      <c r="E3076" s="4">
        <v>45071</v>
      </c>
      <c r="F3076" s="8">
        <v>0.44722222222222219</v>
      </c>
      <c r="G3076" s="4">
        <v>45073</v>
      </c>
      <c r="H3076" s="1" t="s">
        <v>2555</v>
      </c>
      <c r="I3076" s="1" t="s">
        <v>151</v>
      </c>
      <c r="J3076" s="5">
        <v>2</v>
      </c>
      <c r="K3076" s="5" t="str">
        <f>VLOOKUP(J3076,'Svátky 2023'!A$18:B$20,2,0)</f>
        <v>plánované</v>
      </c>
      <c r="L3076" s="1" t="s">
        <v>21</v>
      </c>
      <c r="M3076" s="1" t="s">
        <v>22</v>
      </c>
      <c r="N3076" s="1" t="s">
        <v>23</v>
      </c>
      <c r="O3076">
        <f t="shared" si="144"/>
        <v>4</v>
      </c>
      <c r="P3076" t="str">
        <f t="shared" si="145"/>
        <v>NE</v>
      </c>
      <c r="Q3076" s="4" t="str">
        <f>IFERROR(VLOOKUP(E3076,'Svátky 2023'!B$2:B$14,1,0),"")</f>
        <v/>
      </c>
      <c r="R3076" t="str">
        <f t="shared" si="146"/>
        <v/>
      </c>
    </row>
    <row r="3077" spans="1:18" x14ac:dyDescent="0.25">
      <c r="A3077" s="1" t="s">
        <v>9203</v>
      </c>
      <c r="B3077" s="1" t="s">
        <v>9204</v>
      </c>
      <c r="C3077" s="1" t="s">
        <v>9205</v>
      </c>
      <c r="D3077" s="1" t="s">
        <v>48</v>
      </c>
      <c r="E3077" s="4">
        <v>45071</v>
      </c>
      <c r="F3077" s="8">
        <v>0.46388888888888885</v>
      </c>
      <c r="G3077" s="4">
        <v>45073</v>
      </c>
      <c r="H3077" s="1" t="s">
        <v>149</v>
      </c>
      <c r="I3077" s="1" t="s">
        <v>51</v>
      </c>
      <c r="J3077" s="5">
        <v>2</v>
      </c>
      <c r="K3077" s="5" t="str">
        <f>VLOOKUP(J3077,'Svátky 2023'!A$18:B$20,2,0)</f>
        <v>plánované</v>
      </c>
      <c r="L3077" s="1" t="s">
        <v>21</v>
      </c>
      <c r="M3077" s="1" t="s">
        <v>22</v>
      </c>
      <c r="N3077" s="1" t="s">
        <v>23</v>
      </c>
      <c r="O3077">
        <f t="shared" si="144"/>
        <v>4</v>
      </c>
      <c r="P3077" t="str">
        <f t="shared" si="145"/>
        <v>NE</v>
      </c>
      <c r="Q3077" s="4" t="str">
        <f>IFERROR(VLOOKUP(E3077,'Svátky 2023'!B$2:B$14,1,0),"")</f>
        <v/>
      </c>
      <c r="R3077" t="str">
        <f t="shared" si="146"/>
        <v/>
      </c>
    </row>
    <row r="3078" spans="1:18" x14ac:dyDescent="0.25">
      <c r="A3078" s="1" t="s">
        <v>9206</v>
      </c>
      <c r="B3078" s="1" t="s">
        <v>9207</v>
      </c>
      <c r="C3078" s="1" t="s">
        <v>9208</v>
      </c>
      <c r="D3078" s="1" t="s">
        <v>100</v>
      </c>
      <c r="E3078" s="4">
        <v>45071</v>
      </c>
      <c r="F3078" s="8">
        <v>0.47083333333333338</v>
      </c>
      <c r="G3078" s="4">
        <v>45073</v>
      </c>
      <c r="H3078" s="1" t="s">
        <v>2189</v>
      </c>
      <c r="I3078" s="1" t="s">
        <v>151</v>
      </c>
      <c r="J3078" s="5">
        <v>2</v>
      </c>
      <c r="K3078" s="5" t="str">
        <f>VLOOKUP(J3078,'Svátky 2023'!A$18:B$20,2,0)</f>
        <v>plánované</v>
      </c>
      <c r="L3078" s="1" t="s">
        <v>21</v>
      </c>
      <c r="M3078" s="1" t="s">
        <v>22</v>
      </c>
      <c r="N3078" s="1" t="s">
        <v>23</v>
      </c>
      <c r="O3078">
        <f t="shared" si="144"/>
        <v>4</v>
      </c>
      <c r="P3078" t="str">
        <f t="shared" si="145"/>
        <v>NE</v>
      </c>
      <c r="Q3078" s="4" t="str">
        <f>IFERROR(VLOOKUP(E3078,'Svátky 2023'!B$2:B$14,1,0),"")</f>
        <v/>
      </c>
      <c r="R3078" t="str">
        <f t="shared" si="146"/>
        <v/>
      </c>
    </row>
    <row r="3079" spans="1:18" x14ac:dyDescent="0.25">
      <c r="A3079" s="1" t="s">
        <v>9209</v>
      </c>
      <c r="B3079" s="1" t="s">
        <v>9210</v>
      </c>
      <c r="C3079" s="1" t="s">
        <v>9211</v>
      </c>
      <c r="D3079" s="1" t="s">
        <v>100</v>
      </c>
      <c r="E3079" s="4">
        <v>45071</v>
      </c>
      <c r="F3079" s="8">
        <v>0.50624999999999998</v>
      </c>
      <c r="G3079" s="4">
        <v>45073</v>
      </c>
      <c r="H3079" s="1" t="s">
        <v>560</v>
      </c>
      <c r="I3079" s="1" t="s">
        <v>145</v>
      </c>
      <c r="J3079" s="5">
        <v>3</v>
      </c>
      <c r="K3079" s="5" t="str">
        <f>VLOOKUP(J3079,'Svátky 2023'!A$18:B$20,2,0)</f>
        <v>jiné</v>
      </c>
      <c r="L3079" s="1" t="s">
        <v>30</v>
      </c>
      <c r="M3079" s="1" t="s">
        <v>31</v>
      </c>
      <c r="N3079" s="1" t="s">
        <v>23</v>
      </c>
      <c r="O3079">
        <f t="shared" si="144"/>
        <v>4</v>
      </c>
      <c r="P3079" t="str">
        <f t="shared" si="145"/>
        <v>NE</v>
      </c>
      <c r="Q3079" s="4" t="str">
        <f>IFERROR(VLOOKUP(E3079,'Svátky 2023'!B$2:B$14,1,0),"")</f>
        <v/>
      </c>
      <c r="R3079" t="str">
        <f t="shared" si="146"/>
        <v/>
      </c>
    </row>
    <row r="3080" spans="1:18" x14ac:dyDescent="0.25">
      <c r="A3080" s="1" t="s">
        <v>9212</v>
      </c>
      <c r="B3080" s="1" t="s">
        <v>9213</v>
      </c>
      <c r="C3080" s="1" t="s">
        <v>9214</v>
      </c>
      <c r="D3080" s="1" t="s">
        <v>100</v>
      </c>
      <c r="E3080" s="4">
        <v>45071</v>
      </c>
      <c r="F3080" s="8">
        <v>0.52430555555555558</v>
      </c>
      <c r="G3080" s="4">
        <v>45073</v>
      </c>
      <c r="H3080" s="1" t="s">
        <v>565</v>
      </c>
      <c r="I3080" s="1" t="s">
        <v>145</v>
      </c>
      <c r="J3080" s="5">
        <v>3</v>
      </c>
      <c r="K3080" s="5" t="str">
        <f>VLOOKUP(J3080,'Svátky 2023'!A$18:B$20,2,0)</f>
        <v>jiné</v>
      </c>
      <c r="L3080" s="1" t="s">
        <v>30</v>
      </c>
      <c r="M3080" s="1" t="s">
        <v>31</v>
      </c>
      <c r="N3080" s="1" t="s">
        <v>23</v>
      </c>
      <c r="O3080">
        <f t="shared" si="144"/>
        <v>4</v>
      </c>
      <c r="P3080" t="str">
        <f t="shared" si="145"/>
        <v>NE</v>
      </c>
      <c r="Q3080" s="4" t="str">
        <f>IFERROR(VLOOKUP(E3080,'Svátky 2023'!B$2:B$14,1,0),"")</f>
        <v/>
      </c>
      <c r="R3080" t="str">
        <f t="shared" si="146"/>
        <v/>
      </c>
    </row>
    <row r="3081" spans="1:18" x14ac:dyDescent="0.25">
      <c r="A3081" s="1" t="s">
        <v>9215</v>
      </c>
      <c r="B3081" s="1" t="s">
        <v>9216</v>
      </c>
      <c r="C3081" s="1" t="s">
        <v>9217</v>
      </c>
      <c r="D3081" s="1" t="s">
        <v>16</v>
      </c>
      <c r="E3081" s="4">
        <v>45071</v>
      </c>
      <c r="F3081" s="8">
        <v>0.52569444444444446</v>
      </c>
      <c r="G3081" s="4">
        <v>45073</v>
      </c>
      <c r="H3081" s="1" t="s">
        <v>8153</v>
      </c>
      <c r="I3081" s="1" t="s">
        <v>151</v>
      </c>
      <c r="J3081" s="5">
        <v>2</v>
      </c>
      <c r="K3081" s="5" t="str">
        <f>VLOOKUP(J3081,'Svátky 2023'!A$18:B$20,2,0)</f>
        <v>plánované</v>
      </c>
      <c r="L3081" s="1" t="s">
        <v>21</v>
      </c>
      <c r="M3081" s="1" t="s">
        <v>22</v>
      </c>
      <c r="N3081" s="1" t="s">
        <v>23</v>
      </c>
      <c r="O3081">
        <f t="shared" si="144"/>
        <v>4</v>
      </c>
      <c r="P3081" t="str">
        <f t="shared" si="145"/>
        <v>NE</v>
      </c>
      <c r="Q3081" s="4" t="str">
        <f>IFERROR(VLOOKUP(E3081,'Svátky 2023'!B$2:B$14,1,0),"")</f>
        <v/>
      </c>
      <c r="R3081" t="str">
        <f t="shared" si="146"/>
        <v/>
      </c>
    </row>
    <row r="3082" spans="1:18" x14ac:dyDescent="0.25">
      <c r="A3082" s="1" t="s">
        <v>9218</v>
      </c>
      <c r="B3082" s="1" t="s">
        <v>9219</v>
      </c>
      <c r="C3082" s="1" t="s">
        <v>9220</v>
      </c>
      <c r="D3082" s="1" t="s">
        <v>100</v>
      </c>
      <c r="E3082" s="4">
        <v>45071</v>
      </c>
      <c r="F3082" s="8">
        <v>0.53125</v>
      </c>
      <c r="G3082" s="4">
        <v>45073</v>
      </c>
      <c r="H3082" s="1" t="s">
        <v>5719</v>
      </c>
      <c r="I3082" s="1" t="s">
        <v>145</v>
      </c>
      <c r="J3082" s="5">
        <v>3</v>
      </c>
      <c r="K3082" s="5" t="str">
        <f>VLOOKUP(J3082,'Svátky 2023'!A$18:B$20,2,0)</f>
        <v>jiné</v>
      </c>
      <c r="L3082" s="1" t="s">
        <v>30</v>
      </c>
      <c r="M3082" s="1" t="s">
        <v>31</v>
      </c>
      <c r="N3082" s="1" t="s">
        <v>23</v>
      </c>
      <c r="O3082">
        <f t="shared" si="144"/>
        <v>4</v>
      </c>
      <c r="P3082" t="str">
        <f t="shared" si="145"/>
        <v>NE</v>
      </c>
      <c r="Q3082" s="4" t="str">
        <f>IFERROR(VLOOKUP(E3082,'Svátky 2023'!B$2:B$14,1,0),"")</f>
        <v/>
      </c>
      <c r="R3082" t="str">
        <f t="shared" si="146"/>
        <v/>
      </c>
    </row>
    <row r="3083" spans="1:18" x14ac:dyDescent="0.25">
      <c r="A3083" s="1" t="s">
        <v>9221</v>
      </c>
      <c r="B3083" s="1" t="s">
        <v>9222</v>
      </c>
      <c r="C3083" s="1" t="s">
        <v>9223</v>
      </c>
      <c r="D3083" s="1" t="s">
        <v>48</v>
      </c>
      <c r="E3083" s="4">
        <v>45071</v>
      </c>
      <c r="F3083" s="8">
        <v>0.61319444444444449</v>
      </c>
      <c r="G3083" s="4">
        <v>45073</v>
      </c>
      <c r="H3083" s="1" t="s">
        <v>278</v>
      </c>
      <c r="I3083" s="1" t="s">
        <v>120</v>
      </c>
      <c r="J3083" s="5">
        <v>3</v>
      </c>
      <c r="K3083" s="5" t="str">
        <f>VLOOKUP(J3083,'Svátky 2023'!A$18:B$20,2,0)</f>
        <v>jiné</v>
      </c>
      <c r="L3083" s="1" t="s">
        <v>30</v>
      </c>
      <c r="M3083" s="1" t="s">
        <v>31</v>
      </c>
      <c r="N3083" s="1" t="s">
        <v>23</v>
      </c>
      <c r="O3083">
        <f t="shared" si="144"/>
        <v>4</v>
      </c>
      <c r="P3083" t="str">
        <f t="shared" si="145"/>
        <v>NE</v>
      </c>
      <c r="Q3083" s="4" t="str">
        <f>IFERROR(VLOOKUP(E3083,'Svátky 2023'!B$2:B$14,1,0),"")</f>
        <v/>
      </c>
      <c r="R3083" t="str">
        <f t="shared" si="146"/>
        <v/>
      </c>
    </row>
    <row r="3084" spans="1:18" x14ac:dyDescent="0.25">
      <c r="A3084" s="1" t="s">
        <v>9224</v>
      </c>
      <c r="B3084" s="1" t="s">
        <v>9225</v>
      </c>
      <c r="C3084" s="1" t="s">
        <v>9226</v>
      </c>
      <c r="D3084" s="1" t="s">
        <v>35</v>
      </c>
      <c r="E3084" s="4">
        <v>45071</v>
      </c>
      <c r="F3084" s="8">
        <v>0.69305555555555554</v>
      </c>
      <c r="G3084" s="4">
        <v>45073</v>
      </c>
      <c r="H3084" s="1" t="s">
        <v>764</v>
      </c>
      <c r="I3084" s="1" t="s">
        <v>19</v>
      </c>
      <c r="J3084" s="5">
        <v>1</v>
      </c>
      <c r="K3084" s="5" t="str">
        <f>VLOOKUP(J3084,'Svátky 2023'!A$18:B$20,2,0)</f>
        <v>neodkladné</v>
      </c>
      <c r="L3084" s="1" t="s">
        <v>21</v>
      </c>
      <c r="M3084" s="1" t="s">
        <v>22</v>
      </c>
      <c r="N3084" s="1" t="s">
        <v>23</v>
      </c>
      <c r="O3084">
        <f t="shared" si="144"/>
        <v>4</v>
      </c>
      <c r="P3084" t="str">
        <f t="shared" si="145"/>
        <v>ANO</v>
      </c>
      <c r="Q3084" s="4" t="str">
        <f>IFERROR(VLOOKUP(E3084,'Svátky 2023'!B$2:B$14,1,0),"")</f>
        <v/>
      </c>
      <c r="R3084" t="str">
        <f t="shared" si="146"/>
        <v>ANO</v>
      </c>
    </row>
    <row r="3085" spans="1:18" x14ac:dyDescent="0.25">
      <c r="A3085" s="1" t="s">
        <v>9227</v>
      </c>
      <c r="B3085" s="1" t="s">
        <v>9228</v>
      </c>
      <c r="C3085" s="1" t="s">
        <v>9229</v>
      </c>
      <c r="D3085" s="1" t="s">
        <v>35</v>
      </c>
      <c r="E3085" s="4">
        <v>45071</v>
      </c>
      <c r="F3085" s="8">
        <v>0.75347222222222221</v>
      </c>
      <c r="G3085" s="4">
        <v>45073</v>
      </c>
      <c r="H3085" s="1" t="s">
        <v>1524</v>
      </c>
      <c r="I3085" s="1" t="s">
        <v>29</v>
      </c>
      <c r="J3085" s="5">
        <v>3</v>
      </c>
      <c r="K3085" s="5" t="str">
        <f>VLOOKUP(J3085,'Svátky 2023'!A$18:B$20,2,0)</f>
        <v>jiné</v>
      </c>
      <c r="L3085" s="1" t="s">
        <v>30</v>
      </c>
      <c r="M3085" s="1" t="s">
        <v>31</v>
      </c>
      <c r="N3085" s="1" t="s">
        <v>23</v>
      </c>
      <c r="O3085">
        <f t="shared" si="144"/>
        <v>4</v>
      </c>
      <c r="P3085" t="str">
        <f t="shared" si="145"/>
        <v>ANO</v>
      </c>
      <c r="Q3085" s="4" t="str">
        <f>IFERROR(VLOOKUP(E3085,'Svátky 2023'!B$2:B$14,1,0),"")</f>
        <v/>
      </c>
      <c r="R3085" t="str">
        <f t="shared" si="146"/>
        <v>ANO</v>
      </c>
    </row>
    <row r="3086" spans="1:18" x14ac:dyDescent="0.25">
      <c r="A3086" s="1" t="s">
        <v>9230</v>
      </c>
      <c r="B3086" s="1" t="s">
        <v>9231</v>
      </c>
      <c r="C3086" s="1" t="s">
        <v>9232</v>
      </c>
      <c r="D3086" s="1" t="s">
        <v>48</v>
      </c>
      <c r="E3086" s="4">
        <v>45072</v>
      </c>
      <c r="F3086" s="8">
        <v>0.15763888888888888</v>
      </c>
      <c r="G3086" s="4">
        <v>45073</v>
      </c>
      <c r="H3086" s="1" t="s">
        <v>125</v>
      </c>
      <c r="I3086" s="1" t="s">
        <v>38</v>
      </c>
      <c r="J3086" s="5">
        <v>1</v>
      </c>
      <c r="K3086" s="5" t="str">
        <f>VLOOKUP(J3086,'Svátky 2023'!A$18:B$20,2,0)</f>
        <v>neodkladné</v>
      </c>
      <c r="L3086" s="1" t="s">
        <v>30</v>
      </c>
      <c r="M3086" s="1" t="s">
        <v>22</v>
      </c>
      <c r="N3086" s="1" t="s">
        <v>23</v>
      </c>
      <c r="O3086">
        <f t="shared" si="144"/>
        <v>5</v>
      </c>
      <c r="P3086" t="str">
        <f t="shared" si="145"/>
        <v>ANO</v>
      </c>
      <c r="Q3086" s="4" t="str">
        <f>IFERROR(VLOOKUP(E3086,'Svátky 2023'!B$2:B$14,1,0),"")</f>
        <v/>
      </c>
      <c r="R3086" t="str">
        <f t="shared" si="146"/>
        <v>ANO</v>
      </c>
    </row>
    <row r="3087" spans="1:18" x14ac:dyDescent="0.25">
      <c r="A3087" s="1" t="s">
        <v>9233</v>
      </c>
      <c r="B3087" s="1" t="s">
        <v>9234</v>
      </c>
      <c r="C3087" s="1" t="s">
        <v>9235</v>
      </c>
      <c r="D3087" s="1" t="s">
        <v>48</v>
      </c>
      <c r="E3087" s="4">
        <v>45072</v>
      </c>
      <c r="F3087" s="8">
        <v>0.16666666666666666</v>
      </c>
      <c r="G3087" s="4">
        <v>45073</v>
      </c>
      <c r="H3087" s="1" t="s">
        <v>2214</v>
      </c>
      <c r="I3087" s="1" t="s">
        <v>44</v>
      </c>
      <c r="J3087" s="5">
        <v>3</v>
      </c>
      <c r="K3087" s="5" t="str">
        <f>VLOOKUP(J3087,'Svátky 2023'!A$18:B$20,2,0)</f>
        <v>jiné</v>
      </c>
      <c r="L3087" s="1" t="s">
        <v>21</v>
      </c>
      <c r="M3087" s="1" t="s">
        <v>22</v>
      </c>
      <c r="N3087" s="1" t="s">
        <v>23</v>
      </c>
      <c r="O3087">
        <f t="shared" si="144"/>
        <v>5</v>
      </c>
      <c r="P3087" t="str">
        <f t="shared" si="145"/>
        <v>ANO</v>
      </c>
      <c r="Q3087" s="4" t="str">
        <f>IFERROR(VLOOKUP(E3087,'Svátky 2023'!B$2:B$14,1,0),"")</f>
        <v/>
      </c>
      <c r="R3087" t="str">
        <f t="shared" si="146"/>
        <v>ANO</v>
      </c>
    </row>
    <row r="3088" spans="1:18" x14ac:dyDescent="0.25">
      <c r="A3088" s="1" t="s">
        <v>9236</v>
      </c>
      <c r="B3088" s="1" t="s">
        <v>9237</v>
      </c>
      <c r="C3088" s="1" t="s">
        <v>9238</v>
      </c>
      <c r="D3088" s="1" t="s">
        <v>35</v>
      </c>
      <c r="E3088" s="4">
        <v>45052</v>
      </c>
      <c r="F3088" s="8">
        <v>0.63263888888888886</v>
      </c>
      <c r="G3088" s="4">
        <v>45074</v>
      </c>
      <c r="H3088" s="1" t="s">
        <v>456</v>
      </c>
      <c r="I3088" s="1" t="s">
        <v>151</v>
      </c>
      <c r="J3088" s="5">
        <v>3</v>
      </c>
      <c r="K3088" s="5" t="str">
        <f>VLOOKUP(J3088,'Svátky 2023'!A$18:B$20,2,0)</f>
        <v>jiné</v>
      </c>
      <c r="L3088" s="1" t="s">
        <v>21</v>
      </c>
      <c r="M3088" s="1" t="s">
        <v>22</v>
      </c>
      <c r="N3088" s="1" t="s">
        <v>23</v>
      </c>
      <c r="O3088">
        <f t="shared" si="144"/>
        <v>6</v>
      </c>
      <c r="P3088" t="str">
        <f t="shared" si="145"/>
        <v>ANO</v>
      </c>
      <c r="Q3088" s="4" t="str">
        <f>IFERROR(VLOOKUP(E3088,'Svátky 2023'!B$2:B$14,1,0),"")</f>
        <v/>
      </c>
      <c r="R3088" t="str">
        <f t="shared" si="146"/>
        <v>ANO</v>
      </c>
    </row>
    <row r="3089" spans="1:18" x14ac:dyDescent="0.25">
      <c r="A3089" s="1" t="s">
        <v>9239</v>
      </c>
      <c r="B3089" s="1" t="s">
        <v>9240</v>
      </c>
      <c r="C3089" s="1" t="s">
        <v>9241</v>
      </c>
      <c r="D3089" s="1" t="s">
        <v>35</v>
      </c>
      <c r="E3089" s="4">
        <v>45052</v>
      </c>
      <c r="F3089" s="8">
        <v>0.64166666666666672</v>
      </c>
      <c r="G3089" s="4">
        <v>45074</v>
      </c>
      <c r="H3089" s="1" t="s">
        <v>5703</v>
      </c>
      <c r="I3089" s="1" t="s">
        <v>145</v>
      </c>
      <c r="J3089" s="5">
        <v>3</v>
      </c>
      <c r="K3089" s="5" t="str">
        <f>VLOOKUP(J3089,'Svátky 2023'!A$18:B$20,2,0)</f>
        <v>jiné</v>
      </c>
      <c r="L3089" s="1" t="s">
        <v>30</v>
      </c>
      <c r="M3089" s="1" t="s">
        <v>31</v>
      </c>
      <c r="N3089" s="1" t="s">
        <v>23</v>
      </c>
      <c r="O3089">
        <f t="shared" si="144"/>
        <v>6</v>
      </c>
      <c r="P3089" t="str">
        <f t="shared" si="145"/>
        <v>ANO</v>
      </c>
      <c r="Q3089" s="4" t="str">
        <f>IFERROR(VLOOKUP(E3089,'Svátky 2023'!B$2:B$14,1,0),"")</f>
        <v/>
      </c>
      <c r="R3089" t="str">
        <f t="shared" si="146"/>
        <v>ANO</v>
      </c>
    </row>
    <row r="3090" spans="1:18" x14ac:dyDescent="0.25">
      <c r="A3090" s="1" t="s">
        <v>9242</v>
      </c>
      <c r="B3090" s="1" t="s">
        <v>3155</v>
      </c>
      <c r="C3090" s="1" t="s">
        <v>3156</v>
      </c>
      <c r="D3090" s="1" t="s">
        <v>35</v>
      </c>
      <c r="E3090" s="4">
        <v>45071</v>
      </c>
      <c r="F3090" s="8">
        <v>0.41041666666666665</v>
      </c>
      <c r="G3090" s="4">
        <v>45074</v>
      </c>
      <c r="H3090" s="1" t="s">
        <v>523</v>
      </c>
      <c r="I3090" s="1" t="s">
        <v>258</v>
      </c>
      <c r="J3090" s="5">
        <v>2</v>
      </c>
      <c r="K3090" s="5" t="str">
        <f>VLOOKUP(J3090,'Svátky 2023'!A$18:B$20,2,0)</f>
        <v>plánované</v>
      </c>
      <c r="L3090" s="1" t="s">
        <v>21</v>
      </c>
      <c r="M3090" s="1" t="s">
        <v>22</v>
      </c>
      <c r="N3090" s="1" t="s">
        <v>23</v>
      </c>
      <c r="O3090">
        <f t="shared" si="144"/>
        <v>4</v>
      </c>
      <c r="P3090" t="str">
        <f t="shared" si="145"/>
        <v>NE</v>
      </c>
      <c r="Q3090" s="4" t="str">
        <f>IFERROR(VLOOKUP(E3090,'Svátky 2023'!B$2:B$14,1,0),"")</f>
        <v/>
      </c>
      <c r="R3090" t="str">
        <f t="shared" si="146"/>
        <v/>
      </c>
    </row>
    <row r="3091" spans="1:18" x14ac:dyDescent="0.25">
      <c r="A3091" s="1" t="s">
        <v>9243</v>
      </c>
      <c r="B3091" s="1" t="s">
        <v>9244</v>
      </c>
      <c r="C3091" s="1" t="s">
        <v>9245</v>
      </c>
      <c r="D3091" s="1" t="s">
        <v>35</v>
      </c>
      <c r="E3091" s="4">
        <v>45071</v>
      </c>
      <c r="F3091" s="8">
        <v>0.45555555555555555</v>
      </c>
      <c r="G3091" s="4">
        <v>45074</v>
      </c>
      <c r="H3091" s="1" t="s">
        <v>1460</v>
      </c>
      <c r="I3091" s="1" t="s">
        <v>51</v>
      </c>
      <c r="J3091" s="5">
        <v>2</v>
      </c>
      <c r="K3091" s="5" t="str">
        <f>VLOOKUP(J3091,'Svátky 2023'!A$18:B$20,2,0)</f>
        <v>plánované</v>
      </c>
      <c r="L3091" s="1" t="s">
        <v>21</v>
      </c>
      <c r="M3091" s="1" t="s">
        <v>22</v>
      </c>
      <c r="N3091" s="1" t="s">
        <v>23</v>
      </c>
      <c r="O3091">
        <f t="shared" si="144"/>
        <v>4</v>
      </c>
      <c r="P3091" t="str">
        <f t="shared" si="145"/>
        <v>NE</v>
      </c>
      <c r="Q3091" s="4" t="str">
        <f>IFERROR(VLOOKUP(E3091,'Svátky 2023'!B$2:B$14,1,0),"")</f>
        <v/>
      </c>
      <c r="R3091" t="str">
        <f t="shared" si="146"/>
        <v/>
      </c>
    </row>
    <row r="3092" spans="1:18" x14ac:dyDescent="0.25">
      <c r="A3092" s="1" t="s">
        <v>9246</v>
      </c>
      <c r="B3092" s="1" t="s">
        <v>9247</v>
      </c>
      <c r="C3092" s="1" t="s">
        <v>9248</v>
      </c>
      <c r="D3092" s="1" t="s">
        <v>35</v>
      </c>
      <c r="E3092" s="4">
        <v>45071</v>
      </c>
      <c r="F3092" s="8">
        <v>0.60555555555555551</v>
      </c>
      <c r="G3092" s="4">
        <v>45074</v>
      </c>
      <c r="H3092" s="1" t="s">
        <v>2575</v>
      </c>
      <c r="I3092" s="1" t="s">
        <v>120</v>
      </c>
      <c r="J3092" s="5">
        <v>3</v>
      </c>
      <c r="K3092" s="5" t="str">
        <f>VLOOKUP(J3092,'Svátky 2023'!A$18:B$20,2,0)</f>
        <v>jiné</v>
      </c>
      <c r="L3092" s="1" t="s">
        <v>30</v>
      </c>
      <c r="M3092" s="1" t="s">
        <v>31</v>
      </c>
      <c r="N3092" s="1" t="s">
        <v>23</v>
      </c>
      <c r="O3092">
        <f t="shared" si="144"/>
        <v>4</v>
      </c>
      <c r="P3092" t="str">
        <f t="shared" si="145"/>
        <v>NE</v>
      </c>
      <c r="Q3092" s="4" t="str">
        <f>IFERROR(VLOOKUP(E3092,'Svátky 2023'!B$2:B$14,1,0),"")</f>
        <v/>
      </c>
      <c r="R3092" t="str">
        <f t="shared" si="146"/>
        <v/>
      </c>
    </row>
    <row r="3093" spans="1:18" x14ac:dyDescent="0.25">
      <c r="A3093" s="1" t="s">
        <v>9249</v>
      </c>
      <c r="B3093" s="1" t="s">
        <v>9250</v>
      </c>
      <c r="C3093" s="1" t="s">
        <v>9251</v>
      </c>
      <c r="D3093" s="1" t="s">
        <v>35</v>
      </c>
      <c r="E3093" s="4">
        <v>45072</v>
      </c>
      <c r="F3093" s="8">
        <v>0.80138888888888893</v>
      </c>
      <c r="G3093" s="4">
        <v>45074</v>
      </c>
      <c r="H3093" s="1" t="s">
        <v>1802</v>
      </c>
      <c r="I3093" s="1" t="s">
        <v>38</v>
      </c>
      <c r="J3093" s="5">
        <v>3</v>
      </c>
      <c r="K3093" s="5" t="str">
        <f>VLOOKUP(J3093,'Svátky 2023'!A$18:B$20,2,0)</f>
        <v>jiné</v>
      </c>
      <c r="L3093" s="1" t="s">
        <v>21</v>
      </c>
      <c r="M3093" s="1" t="s">
        <v>22</v>
      </c>
      <c r="N3093" s="1" t="s">
        <v>23</v>
      </c>
      <c r="O3093">
        <f t="shared" si="144"/>
        <v>5</v>
      </c>
      <c r="P3093" t="str">
        <f t="shared" si="145"/>
        <v>ANO</v>
      </c>
      <c r="Q3093" s="4" t="str">
        <f>IFERROR(VLOOKUP(E3093,'Svátky 2023'!B$2:B$14,1,0),"")</f>
        <v/>
      </c>
      <c r="R3093" t="str">
        <f t="shared" si="146"/>
        <v>ANO</v>
      </c>
    </row>
    <row r="3094" spans="1:18" x14ac:dyDescent="0.25">
      <c r="A3094" s="1" t="s">
        <v>9252</v>
      </c>
      <c r="B3094" s="1" t="s">
        <v>9253</v>
      </c>
      <c r="C3094" s="1" t="s">
        <v>9254</v>
      </c>
      <c r="D3094" s="1" t="s">
        <v>35</v>
      </c>
      <c r="E3094" s="4">
        <v>45072</v>
      </c>
      <c r="F3094" s="8">
        <v>0.80486111111111114</v>
      </c>
      <c r="G3094" s="4">
        <v>45074</v>
      </c>
      <c r="H3094" s="1" t="s">
        <v>1385</v>
      </c>
      <c r="I3094" s="1" t="s">
        <v>44</v>
      </c>
      <c r="J3094" s="5">
        <v>3</v>
      </c>
      <c r="K3094" s="5" t="str">
        <f>VLOOKUP(J3094,'Svátky 2023'!A$18:B$20,2,0)</f>
        <v>jiné</v>
      </c>
      <c r="L3094" s="1" t="s">
        <v>30</v>
      </c>
      <c r="M3094" s="1" t="s">
        <v>31</v>
      </c>
      <c r="N3094" s="1" t="s">
        <v>23</v>
      </c>
      <c r="O3094">
        <f t="shared" si="144"/>
        <v>5</v>
      </c>
      <c r="P3094" t="str">
        <f t="shared" si="145"/>
        <v>ANO</v>
      </c>
      <c r="Q3094" s="4" t="str">
        <f>IFERROR(VLOOKUP(E3094,'Svátky 2023'!B$2:B$14,1,0),"")</f>
        <v/>
      </c>
      <c r="R3094" t="str">
        <f t="shared" si="146"/>
        <v>ANO</v>
      </c>
    </row>
    <row r="3095" spans="1:18" x14ac:dyDescent="0.25">
      <c r="A3095" s="1" t="s">
        <v>9255</v>
      </c>
      <c r="B3095" s="1" t="s">
        <v>9256</v>
      </c>
      <c r="C3095" s="1" t="s">
        <v>9257</v>
      </c>
      <c r="D3095" s="1" t="s">
        <v>64</v>
      </c>
      <c r="E3095" s="4">
        <v>45072</v>
      </c>
      <c r="F3095" s="8">
        <v>0.92291666666666661</v>
      </c>
      <c r="G3095" s="4">
        <v>45074</v>
      </c>
      <c r="H3095" s="1" t="s">
        <v>2502</v>
      </c>
      <c r="I3095" s="1" t="s">
        <v>38</v>
      </c>
      <c r="J3095" s="5">
        <v>3</v>
      </c>
      <c r="K3095" s="5" t="str">
        <f>VLOOKUP(J3095,'Svátky 2023'!A$18:B$20,2,0)</f>
        <v>jiné</v>
      </c>
      <c r="L3095" s="1" t="s">
        <v>21</v>
      </c>
      <c r="M3095" s="1" t="s">
        <v>22</v>
      </c>
      <c r="N3095" s="1" t="s">
        <v>23</v>
      </c>
      <c r="O3095">
        <f t="shared" si="144"/>
        <v>5</v>
      </c>
      <c r="P3095" t="str">
        <f t="shared" si="145"/>
        <v>ANO</v>
      </c>
      <c r="Q3095" s="4" t="str">
        <f>IFERROR(VLOOKUP(E3095,'Svátky 2023'!B$2:B$14,1,0),"")</f>
        <v/>
      </c>
      <c r="R3095" t="str">
        <f t="shared" si="146"/>
        <v>ANO</v>
      </c>
    </row>
    <row r="3096" spans="1:18" x14ac:dyDescent="0.25">
      <c r="A3096" s="1" t="s">
        <v>9258</v>
      </c>
      <c r="B3096" s="1" t="s">
        <v>9259</v>
      </c>
      <c r="C3096" s="1" t="s">
        <v>9260</v>
      </c>
      <c r="D3096" s="1" t="s">
        <v>64</v>
      </c>
      <c r="E3096" s="4">
        <v>45072</v>
      </c>
      <c r="F3096" s="8">
        <v>0.9277777777777777</v>
      </c>
      <c r="G3096" s="4">
        <v>45074</v>
      </c>
      <c r="H3096" s="1" t="s">
        <v>1227</v>
      </c>
      <c r="I3096" s="1" t="s">
        <v>44</v>
      </c>
      <c r="J3096" s="5">
        <v>3</v>
      </c>
      <c r="K3096" s="5" t="str">
        <f>VLOOKUP(J3096,'Svátky 2023'!A$18:B$20,2,0)</f>
        <v>jiné</v>
      </c>
      <c r="L3096" s="1" t="s">
        <v>30</v>
      </c>
      <c r="M3096" s="1" t="s">
        <v>31</v>
      </c>
      <c r="N3096" s="1" t="s">
        <v>23</v>
      </c>
      <c r="O3096">
        <f t="shared" si="144"/>
        <v>5</v>
      </c>
      <c r="P3096" t="str">
        <f t="shared" si="145"/>
        <v>ANO</v>
      </c>
      <c r="Q3096" s="4" t="str">
        <f>IFERROR(VLOOKUP(E3096,'Svátky 2023'!B$2:B$14,1,0),"")</f>
        <v/>
      </c>
      <c r="R3096" t="str">
        <f t="shared" si="146"/>
        <v>ANO</v>
      </c>
    </row>
    <row r="3097" spans="1:18" x14ac:dyDescent="0.25">
      <c r="A3097" s="1" t="s">
        <v>9261</v>
      </c>
      <c r="B3097" s="1" t="s">
        <v>9262</v>
      </c>
      <c r="C3097" s="1" t="s">
        <v>9263</v>
      </c>
      <c r="D3097" s="1" t="s">
        <v>64</v>
      </c>
      <c r="E3097" s="4">
        <v>45074</v>
      </c>
      <c r="F3097" s="8">
        <v>4.5833333333333337E-2</v>
      </c>
      <c r="G3097" s="4">
        <v>45074</v>
      </c>
      <c r="H3097" s="1" t="s">
        <v>4091</v>
      </c>
      <c r="I3097" s="1" t="s">
        <v>1300</v>
      </c>
      <c r="J3097" s="5">
        <v>1</v>
      </c>
      <c r="K3097" s="5" t="str">
        <f>VLOOKUP(J3097,'Svátky 2023'!A$18:B$20,2,0)</f>
        <v>neodkladné</v>
      </c>
      <c r="L3097" s="1" t="s">
        <v>30</v>
      </c>
      <c r="M3097" s="1" t="s">
        <v>22</v>
      </c>
      <c r="N3097" s="1" t="s">
        <v>733</v>
      </c>
      <c r="O3097">
        <f t="shared" si="144"/>
        <v>7</v>
      </c>
      <c r="P3097" t="str">
        <f t="shared" si="145"/>
        <v>ANO</v>
      </c>
      <c r="Q3097" s="4" t="str">
        <f>IFERROR(VLOOKUP(E3097,'Svátky 2023'!B$2:B$14,1,0),"")</f>
        <v/>
      </c>
      <c r="R3097" t="str">
        <f t="shared" si="146"/>
        <v>ANO</v>
      </c>
    </row>
    <row r="3098" spans="1:18" x14ac:dyDescent="0.25">
      <c r="A3098" s="1" t="s">
        <v>9264</v>
      </c>
      <c r="B3098" s="1" t="s">
        <v>9265</v>
      </c>
      <c r="C3098" s="1" t="s">
        <v>9266</v>
      </c>
      <c r="D3098" s="1" t="s">
        <v>48</v>
      </c>
      <c r="E3098" s="4">
        <v>45063</v>
      </c>
      <c r="F3098" s="8">
        <v>0.46180555555555558</v>
      </c>
      <c r="G3098" s="4">
        <v>45075</v>
      </c>
      <c r="H3098" s="1" t="s">
        <v>2988</v>
      </c>
      <c r="I3098" s="1" t="s">
        <v>51</v>
      </c>
      <c r="J3098" s="5">
        <v>2</v>
      </c>
      <c r="K3098" s="5" t="str">
        <f>VLOOKUP(J3098,'Svátky 2023'!A$18:B$20,2,0)</f>
        <v>plánované</v>
      </c>
      <c r="L3098" s="1" t="s">
        <v>21</v>
      </c>
      <c r="M3098" s="1" t="s">
        <v>22</v>
      </c>
      <c r="N3098" s="1" t="s">
        <v>23</v>
      </c>
      <c r="O3098">
        <f t="shared" si="144"/>
        <v>3</v>
      </c>
      <c r="P3098" t="str">
        <f t="shared" si="145"/>
        <v>NE</v>
      </c>
      <c r="Q3098" s="4" t="str">
        <f>IFERROR(VLOOKUP(E3098,'Svátky 2023'!B$2:B$14,1,0),"")</f>
        <v/>
      </c>
      <c r="R3098" t="str">
        <f t="shared" si="146"/>
        <v/>
      </c>
    </row>
    <row r="3099" spans="1:18" x14ac:dyDescent="0.25">
      <c r="A3099" s="1" t="s">
        <v>9267</v>
      </c>
      <c r="B3099" s="1" t="s">
        <v>1061</v>
      </c>
      <c r="C3099" s="1" t="s">
        <v>1062</v>
      </c>
      <c r="D3099" s="1" t="s">
        <v>35</v>
      </c>
      <c r="E3099" s="4">
        <v>45066</v>
      </c>
      <c r="F3099" s="8">
        <v>0.6777777777777777</v>
      </c>
      <c r="G3099" s="4">
        <v>45075</v>
      </c>
      <c r="H3099" s="1" t="s">
        <v>2975</v>
      </c>
      <c r="I3099" s="1" t="s">
        <v>258</v>
      </c>
      <c r="J3099" s="5">
        <v>1</v>
      </c>
      <c r="K3099" s="5" t="str">
        <f>VLOOKUP(J3099,'Svátky 2023'!A$18:B$20,2,0)</f>
        <v>neodkladné</v>
      </c>
      <c r="L3099" s="1" t="s">
        <v>22</v>
      </c>
      <c r="M3099" s="1" t="s">
        <v>22</v>
      </c>
      <c r="N3099" s="1" t="s">
        <v>23</v>
      </c>
      <c r="O3099">
        <f t="shared" si="144"/>
        <v>6</v>
      </c>
      <c r="P3099" t="str">
        <f t="shared" si="145"/>
        <v>ANO</v>
      </c>
      <c r="Q3099" s="4" t="str">
        <f>IFERROR(VLOOKUP(E3099,'Svátky 2023'!B$2:B$14,1,0),"")</f>
        <v/>
      </c>
      <c r="R3099" t="str">
        <f t="shared" si="146"/>
        <v>ANO</v>
      </c>
    </row>
    <row r="3100" spans="1:18" x14ac:dyDescent="0.25">
      <c r="A3100" s="1" t="s">
        <v>9268</v>
      </c>
      <c r="B3100" s="1" t="s">
        <v>1064</v>
      </c>
      <c r="C3100" s="1" t="s">
        <v>1065</v>
      </c>
      <c r="D3100" s="1" t="s">
        <v>35</v>
      </c>
      <c r="E3100" s="4">
        <v>45066</v>
      </c>
      <c r="F3100" s="8">
        <v>0.70000000000000007</v>
      </c>
      <c r="G3100" s="4">
        <v>45075</v>
      </c>
      <c r="H3100" s="1" t="s">
        <v>3660</v>
      </c>
      <c r="I3100" s="1" t="s">
        <v>264</v>
      </c>
      <c r="J3100" s="5">
        <v>3</v>
      </c>
      <c r="K3100" s="5" t="str">
        <f>VLOOKUP(J3100,'Svátky 2023'!A$18:B$20,2,0)</f>
        <v>jiné</v>
      </c>
      <c r="L3100" s="1" t="s">
        <v>30</v>
      </c>
      <c r="M3100" s="1" t="s">
        <v>31</v>
      </c>
      <c r="N3100" s="1" t="s">
        <v>23</v>
      </c>
      <c r="O3100">
        <f t="shared" si="144"/>
        <v>6</v>
      </c>
      <c r="P3100" t="str">
        <f t="shared" si="145"/>
        <v>ANO</v>
      </c>
      <c r="Q3100" s="4" t="str">
        <f>IFERROR(VLOOKUP(E3100,'Svátky 2023'!B$2:B$14,1,0),"")</f>
        <v/>
      </c>
      <c r="R3100" t="str">
        <f t="shared" si="146"/>
        <v>ANO</v>
      </c>
    </row>
    <row r="3101" spans="1:18" x14ac:dyDescent="0.25">
      <c r="A3101" s="1" t="s">
        <v>9269</v>
      </c>
      <c r="B3101" s="1" t="s">
        <v>9270</v>
      </c>
      <c r="C3101" s="1" t="s">
        <v>9271</v>
      </c>
      <c r="D3101" s="1" t="s">
        <v>64</v>
      </c>
      <c r="E3101" s="4">
        <v>45066</v>
      </c>
      <c r="F3101" s="8">
        <v>0.7104166666666667</v>
      </c>
      <c r="G3101" s="4">
        <v>45075</v>
      </c>
      <c r="H3101" s="1" t="s">
        <v>1051</v>
      </c>
      <c r="I3101" s="1" t="s">
        <v>19</v>
      </c>
      <c r="J3101" s="5">
        <v>3</v>
      </c>
      <c r="K3101" s="5" t="str">
        <f>VLOOKUP(J3101,'Svátky 2023'!A$18:B$20,2,0)</f>
        <v>jiné</v>
      </c>
      <c r="L3101" s="1" t="s">
        <v>21</v>
      </c>
      <c r="M3101" s="1" t="s">
        <v>22</v>
      </c>
      <c r="N3101" s="1" t="s">
        <v>23</v>
      </c>
      <c r="O3101">
        <f t="shared" si="144"/>
        <v>6</v>
      </c>
      <c r="P3101" t="str">
        <f t="shared" si="145"/>
        <v>ANO</v>
      </c>
      <c r="Q3101" s="4" t="str">
        <f>IFERROR(VLOOKUP(E3101,'Svátky 2023'!B$2:B$14,1,0),"")</f>
        <v/>
      </c>
      <c r="R3101" t="str">
        <f t="shared" si="146"/>
        <v>ANO</v>
      </c>
    </row>
    <row r="3102" spans="1:18" x14ac:dyDescent="0.25">
      <c r="A3102" s="1" t="s">
        <v>9272</v>
      </c>
      <c r="B3102" s="1" t="s">
        <v>9273</v>
      </c>
      <c r="C3102" s="1" t="s">
        <v>9274</v>
      </c>
      <c r="D3102" s="1" t="s">
        <v>48</v>
      </c>
      <c r="E3102" s="4">
        <v>45068</v>
      </c>
      <c r="F3102" s="8">
        <v>0.46736111111111112</v>
      </c>
      <c r="G3102" s="4">
        <v>45075</v>
      </c>
      <c r="H3102" s="1" t="s">
        <v>155</v>
      </c>
      <c r="I3102" s="1" t="s">
        <v>151</v>
      </c>
      <c r="J3102" s="5">
        <v>2</v>
      </c>
      <c r="K3102" s="5" t="str">
        <f>VLOOKUP(J3102,'Svátky 2023'!A$18:B$20,2,0)</f>
        <v>plánované</v>
      </c>
      <c r="L3102" s="1" t="s">
        <v>21</v>
      </c>
      <c r="M3102" s="1" t="s">
        <v>22</v>
      </c>
      <c r="N3102" s="1" t="s">
        <v>23</v>
      </c>
      <c r="O3102">
        <f t="shared" si="144"/>
        <v>1</v>
      </c>
      <c r="P3102" t="str">
        <f t="shared" si="145"/>
        <v>NE</v>
      </c>
      <c r="Q3102" s="4" t="str">
        <f>IFERROR(VLOOKUP(E3102,'Svátky 2023'!B$2:B$14,1,0),"")</f>
        <v/>
      </c>
      <c r="R3102" t="str">
        <f t="shared" si="146"/>
        <v/>
      </c>
    </row>
    <row r="3103" spans="1:18" x14ac:dyDescent="0.25">
      <c r="A3103" s="1" t="s">
        <v>9275</v>
      </c>
      <c r="B3103" s="1" t="s">
        <v>9276</v>
      </c>
      <c r="C3103" s="1" t="s">
        <v>9277</v>
      </c>
      <c r="D3103" s="1" t="s">
        <v>48</v>
      </c>
      <c r="E3103" s="4">
        <v>45069</v>
      </c>
      <c r="F3103" s="8">
        <v>0.72569444444444453</v>
      </c>
      <c r="G3103" s="4">
        <v>45075</v>
      </c>
      <c r="H3103" s="1" t="s">
        <v>165</v>
      </c>
      <c r="I3103" s="1" t="s">
        <v>145</v>
      </c>
      <c r="J3103" s="5">
        <v>3</v>
      </c>
      <c r="K3103" s="5" t="str">
        <f>VLOOKUP(J3103,'Svátky 2023'!A$18:B$20,2,0)</f>
        <v>jiné</v>
      </c>
      <c r="L3103" s="1" t="s">
        <v>30</v>
      </c>
      <c r="M3103" s="1" t="s">
        <v>31</v>
      </c>
      <c r="N3103" s="1" t="s">
        <v>23</v>
      </c>
      <c r="O3103">
        <f t="shared" si="144"/>
        <v>2</v>
      </c>
      <c r="P3103" t="str">
        <f t="shared" si="145"/>
        <v>ANO</v>
      </c>
      <c r="Q3103" s="4" t="str">
        <f>IFERROR(VLOOKUP(E3103,'Svátky 2023'!B$2:B$14,1,0),"")</f>
        <v/>
      </c>
      <c r="R3103" t="str">
        <f t="shared" si="146"/>
        <v>ANO</v>
      </c>
    </row>
    <row r="3104" spans="1:18" x14ac:dyDescent="0.25">
      <c r="A3104" s="1" t="s">
        <v>9278</v>
      </c>
      <c r="B3104" s="1" t="s">
        <v>7399</v>
      </c>
      <c r="C3104" s="1" t="s">
        <v>7400</v>
      </c>
      <c r="D3104" s="1" t="s">
        <v>100</v>
      </c>
      <c r="E3104" s="4">
        <v>45070</v>
      </c>
      <c r="F3104" s="8">
        <v>0.3611111111111111</v>
      </c>
      <c r="G3104" s="4">
        <v>45075</v>
      </c>
      <c r="H3104" s="1" t="s">
        <v>570</v>
      </c>
      <c r="I3104" s="1" t="s">
        <v>151</v>
      </c>
      <c r="J3104" s="5">
        <v>2</v>
      </c>
      <c r="K3104" s="5" t="str">
        <f>VLOOKUP(J3104,'Svátky 2023'!A$18:B$20,2,0)</f>
        <v>plánované</v>
      </c>
      <c r="L3104" s="1" t="s">
        <v>21</v>
      </c>
      <c r="M3104" s="1" t="s">
        <v>22</v>
      </c>
      <c r="N3104" s="1" t="s">
        <v>23</v>
      </c>
      <c r="O3104">
        <f t="shared" si="144"/>
        <v>3</v>
      </c>
      <c r="P3104" t="str">
        <f t="shared" si="145"/>
        <v>NE</v>
      </c>
      <c r="Q3104" s="4" t="str">
        <f>IFERROR(VLOOKUP(E3104,'Svátky 2023'!B$2:B$14,1,0),"")</f>
        <v/>
      </c>
      <c r="R3104" t="str">
        <f t="shared" si="146"/>
        <v/>
      </c>
    </row>
    <row r="3105" spans="1:18" x14ac:dyDescent="0.25">
      <c r="A3105" s="1" t="s">
        <v>9279</v>
      </c>
      <c r="B3105" s="1" t="s">
        <v>3629</v>
      </c>
      <c r="C3105" s="1" t="s">
        <v>3630</v>
      </c>
      <c r="D3105" s="1" t="s">
        <v>64</v>
      </c>
      <c r="E3105" s="4">
        <v>45070</v>
      </c>
      <c r="F3105" s="8">
        <v>0.89097222222222217</v>
      </c>
      <c r="G3105" s="4">
        <v>45075</v>
      </c>
      <c r="H3105" s="1" t="s">
        <v>2280</v>
      </c>
      <c r="I3105" s="1" t="s">
        <v>38</v>
      </c>
      <c r="J3105" s="5">
        <v>3</v>
      </c>
      <c r="K3105" s="5" t="str">
        <f>VLOOKUP(J3105,'Svátky 2023'!A$18:B$20,2,0)</f>
        <v>jiné</v>
      </c>
      <c r="L3105" s="1" t="s">
        <v>20</v>
      </c>
      <c r="M3105" s="1" t="s">
        <v>22</v>
      </c>
      <c r="N3105" s="1" t="s">
        <v>23</v>
      </c>
      <c r="O3105">
        <f t="shared" si="144"/>
        <v>3</v>
      </c>
      <c r="P3105" t="str">
        <f t="shared" si="145"/>
        <v>ANO</v>
      </c>
      <c r="Q3105" s="4" t="str">
        <f>IFERROR(VLOOKUP(E3105,'Svátky 2023'!B$2:B$14,1,0),"")</f>
        <v/>
      </c>
      <c r="R3105" t="str">
        <f t="shared" si="146"/>
        <v>ANO</v>
      </c>
    </row>
    <row r="3106" spans="1:18" x14ac:dyDescent="0.25">
      <c r="A3106" s="1" t="s">
        <v>9280</v>
      </c>
      <c r="B3106" s="1" t="s">
        <v>3632</v>
      </c>
      <c r="C3106" s="1" t="s">
        <v>3633</v>
      </c>
      <c r="D3106" s="1" t="s">
        <v>64</v>
      </c>
      <c r="E3106" s="4">
        <v>45070</v>
      </c>
      <c r="F3106" s="8">
        <v>0.90347222222222223</v>
      </c>
      <c r="G3106" s="4">
        <v>45075</v>
      </c>
      <c r="H3106" s="1" t="s">
        <v>893</v>
      </c>
      <c r="I3106" s="1" t="s">
        <v>44</v>
      </c>
      <c r="J3106" s="5">
        <v>3</v>
      </c>
      <c r="K3106" s="5" t="str">
        <f>VLOOKUP(J3106,'Svátky 2023'!A$18:B$20,2,0)</f>
        <v>jiné</v>
      </c>
      <c r="L3106" s="1" t="s">
        <v>30</v>
      </c>
      <c r="M3106" s="1" t="s">
        <v>31</v>
      </c>
      <c r="N3106" s="1" t="s">
        <v>23</v>
      </c>
      <c r="O3106">
        <f t="shared" si="144"/>
        <v>3</v>
      </c>
      <c r="P3106" t="str">
        <f t="shared" si="145"/>
        <v>ANO</v>
      </c>
      <c r="Q3106" s="4" t="str">
        <f>IFERROR(VLOOKUP(E3106,'Svátky 2023'!B$2:B$14,1,0),"")</f>
        <v/>
      </c>
      <c r="R3106" t="str">
        <f t="shared" si="146"/>
        <v>ANO</v>
      </c>
    </row>
    <row r="3107" spans="1:18" x14ac:dyDescent="0.25">
      <c r="A3107" s="1" t="s">
        <v>9281</v>
      </c>
      <c r="B3107" s="1" t="s">
        <v>9282</v>
      </c>
      <c r="C3107" s="1" t="s">
        <v>9283</v>
      </c>
      <c r="D3107" s="1" t="s">
        <v>35</v>
      </c>
      <c r="E3107" s="4">
        <v>45071</v>
      </c>
      <c r="F3107" s="8">
        <v>0.45624999999999999</v>
      </c>
      <c r="G3107" s="4">
        <v>45075</v>
      </c>
      <c r="H3107" s="1" t="s">
        <v>292</v>
      </c>
      <c r="I3107" s="1" t="s">
        <v>38</v>
      </c>
      <c r="J3107" s="5">
        <v>2</v>
      </c>
      <c r="K3107" s="5" t="str">
        <f>VLOOKUP(J3107,'Svátky 2023'!A$18:B$20,2,0)</f>
        <v>plánované</v>
      </c>
      <c r="L3107" s="1" t="s">
        <v>21</v>
      </c>
      <c r="M3107" s="1" t="s">
        <v>22</v>
      </c>
      <c r="N3107" s="1" t="s">
        <v>23</v>
      </c>
      <c r="O3107">
        <f t="shared" si="144"/>
        <v>4</v>
      </c>
      <c r="P3107" t="str">
        <f t="shared" si="145"/>
        <v>NE</v>
      </c>
      <c r="Q3107" s="4" t="str">
        <f>IFERROR(VLOOKUP(E3107,'Svátky 2023'!B$2:B$14,1,0),"")</f>
        <v/>
      </c>
      <c r="R3107" t="str">
        <f t="shared" si="146"/>
        <v/>
      </c>
    </row>
    <row r="3108" spans="1:18" x14ac:dyDescent="0.25">
      <c r="A3108" s="1" t="s">
        <v>9284</v>
      </c>
      <c r="B3108" s="1" t="s">
        <v>7520</v>
      </c>
      <c r="C3108" s="1" t="s">
        <v>7521</v>
      </c>
      <c r="D3108" s="1" t="s">
        <v>48</v>
      </c>
      <c r="E3108" s="4">
        <v>45071</v>
      </c>
      <c r="F3108" s="8">
        <v>0.48125000000000001</v>
      </c>
      <c r="G3108" s="4">
        <v>45075</v>
      </c>
      <c r="H3108" s="1" t="s">
        <v>913</v>
      </c>
      <c r="I3108" s="1" t="s">
        <v>51</v>
      </c>
      <c r="J3108" s="5">
        <v>2</v>
      </c>
      <c r="K3108" s="5" t="str">
        <f>VLOOKUP(J3108,'Svátky 2023'!A$18:B$20,2,0)</f>
        <v>plánované</v>
      </c>
      <c r="L3108" s="1" t="s">
        <v>21</v>
      </c>
      <c r="M3108" s="1" t="s">
        <v>22</v>
      </c>
      <c r="N3108" s="1" t="s">
        <v>23</v>
      </c>
      <c r="O3108">
        <f t="shared" si="144"/>
        <v>4</v>
      </c>
      <c r="P3108" t="str">
        <f t="shared" si="145"/>
        <v>NE</v>
      </c>
      <c r="Q3108" s="4" t="str">
        <f>IFERROR(VLOOKUP(E3108,'Svátky 2023'!B$2:B$14,1,0),"")</f>
        <v/>
      </c>
      <c r="R3108" t="str">
        <f t="shared" si="146"/>
        <v/>
      </c>
    </row>
    <row r="3109" spans="1:18" x14ac:dyDescent="0.25">
      <c r="A3109" s="1" t="s">
        <v>9285</v>
      </c>
      <c r="B3109" s="1" t="s">
        <v>2433</v>
      </c>
      <c r="C3109" s="1" t="s">
        <v>2434</v>
      </c>
      <c r="D3109" s="1" t="s">
        <v>16</v>
      </c>
      <c r="E3109" s="4">
        <v>45071</v>
      </c>
      <c r="F3109" s="8">
        <v>0.48819444444444443</v>
      </c>
      <c r="G3109" s="4">
        <v>45075</v>
      </c>
      <c r="H3109" s="1" t="s">
        <v>861</v>
      </c>
      <c r="I3109" s="1" t="s">
        <v>51</v>
      </c>
      <c r="J3109" s="5">
        <v>2</v>
      </c>
      <c r="K3109" s="5" t="str">
        <f>VLOOKUP(J3109,'Svátky 2023'!A$18:B$20,2,0)</f>
        <v>plánované</v>
      </c>
      <c r="L3109" s="1" t="s">
        <v>21</v>
      </c>
      <c r="M3109" s="1" t="s">
        <v>22</v>
      </c>
      <c r="N3109" s="1" t="s">
        <v>23</v>
      </c>
      <c r="O3109">
        <f t="shared" si="144"/>
        <v>4</v>
      </c>
      <c r="P3109" t="str">
        <f t="shared" si="145"/>
        <v>NE</v>
      </c>
      <c r="Q3109" s="4" t="str">
        <f>IFERROR(VLOOKUP(E3109,'Svátky 2023'!B$2:B$14,1,0),"")</f>
        <v/>
      </c>
      <c r="R3109" t="str">
        <f t="shared" si="146"/>
        <v/>
      </c>
    </row>
    <row r="3110" spans="1:18" x14ac:dyDescent="0.25">
      <c r="A3110" s="1" t="s">
        <v>9286</v>
      </c>
      <c r="B3110" s="1" t="s">
        <v>2242</v>
      </c>
      <c r="C3110" s="1" t="s">
        <v>2243</v>
      </c>
      <c r="D3110" s="1" t="s">
        <v>35</v>
      </c>
      <c r="E3110" s="4">
        <v>45071</v>
      </c>
      <c r="F3110" s="8">
        <v>0.51250000000000007</v>
      </c>
      <c r="G3110" s="4">
        <v>45075</v>
      </c>
      <c r="H3110" s="1" t="s">
        <v>528</v>
      </c>
      <c r="I3110" s="1" t="s">
        <v>19</v>
      </c>
      <c r="J3110" s="5">
        <v>1</v>
      </c>
      <c r="K3110" s="5" t="str">
        <f>VLOOKUP(J3110,'Svátky 2023'!A$18:B$20,2,0)</f>
        <v>neodkladné</v>
      </c>
      <c r="L3110" s="1" t="s">
        <v>21</v>
      </c>
      <c r="M3110" s="1" t="s">
        <v>22</v>
      </c>
      <c r="N3110" s="1" t="s">
        <v>23</v>
      </c>
      <c r="O3110">
        <f t="shared" si="144"/>
        <v>4</v>
      </c>
      <c r="P3110" t="str">
        <f t="shared" si="145"/>
        <v>NE</v>
      </c>
      <c r="Q3110" s="4" t="str">
        <f>IFERROR(VLOOKUP(E3110,'Svátky 2023'!B$2:B$14,1,0),"")</f>
        <v/>
      </c>
      <c r="R3110" t="str">
        <f t="shared" si="146"/>
        <v/>
      </c>
    </row>
    <row r="3111" spans="1:18" x14ac:dyDescent="0.25">
      <c r="A3111" s="1" t="s">
        <v>9287</v>
      </c>
      <c r="B3111" s="1" t="s">
        <v>9288</v>
      </c>
      <c r="C3111" s="1" t="s">
        <v>9289</v>
      </c>
      <c r="D3111" s="1" t="s">
        <v>35</v>
      </c>
      <c r="E3111" s="4">
        <v>45071</v>
      </c>
      <c r="F3111" s="8">
        <v>0.53402777777777777</v>
      </c>
      <c r="G3111" s="4">
        <v>45075</v>
      </c>
      <c r="H3111" s="1" t="s">
        <v>297</v>
      </c>
      <c r="I3111" s="1" t="s">
        <v>44</v>
      </c>
      <c r="J3111" s="5">
        <v>3</v>
      </c>
      <c r="K3111" s="5" t="str">
        <f>VLOOKUP(J3111,'Svátky 2023'!A$18:B$20,2,0)</f>
        <v>jiné</v>
      </c>
      <c r="L3111" s="1" t="s">
        <v>30</v>
      </c>
      <c r="M3111" s="1" t="s">
        <v>31</v>
      </c>
      <c r="N3111" s="1" t="s">
        <v>23</v>
      </c>
      <c r="O3111">
        <f t="shared" si="144"/>
        <v>4</v>
      </c>
      <c r="P3111" t="str">
        <f t="shared" si="145"/>
        <v>NE</v>
      </c>
      <c r="Q3111" s="4" t="str">
        <f>IFERROR(VLOOKUP(E3111,'Svátky 2023'!B$2:B$14,1,0),"")</f>
        <v/>
      </c>
      <c r="R3111" t="str">
        <f t="shared" si="146"/>
        <v/>
      </c>
    </row>
    <row r="3112" spans="1:18" x14ac:dyDescent="0.25">
      <c r="A3112" s="1" t="s">
        <v>9290</v>
      </c>
      <c r="B3112" s="1" t="s">
        <v>7532</v>
      </c>
      <c r="C3112" s="1" t="s">
        <v>7533</v>
      </c>
      <c r="D3112" s="1" t="s">
        <v>48</v>
      </c>
      <c r="E3112" s="4">
        <v>45071</v>
      </c>
      <c r="F3112" s="8">
        <v>0.63124999999999998</v>
      </c>
      <c r="G3112" s="4">
        <v>45075</v>
      </c>
      <c r="H3112" s="1" t="s">
        <v>1055</v>
      </c>
      <c r="I3112" s="1" t="s">
        <v>120</v>
      </c>
      <c r="J3112" s="5">
        <v>3</v>
      </c>
      <c r="K3112" s="5" t="str">
        <f>VLOOKUP(J3112,'Svátky 2023'!A$18:B$20,2,0)</f>
        <v>jiné</v>
      </c>
      <c r="L3112" s="1" t="s">
        <v>30</v>
      </c>
      <c r="M3112" s="1" t="s">
        <v>31</v>
      </c>
      <c r="N3112" s="1" t="s">
        <v>23</v>
      </c>
      <c r="O3112">
        <f t="shared" si="144"/>
        <v>4</v>
      </c>
      <c r="P3112" t="str">
        <f t="shared" si="145"/>
        <v>ANO</v>
      </c>
      <c r="Q3112" s="4" t="str">
        <f>IFERROR(VLOOKUP(E3112,'Svátky 2023'!B$2:B$14,1,0),"")</f>
        <v/>
      </c>
      <c r="R3112" t="str">
        <f t="shared" si="146"/>
        <v>ANO</v>
      </c>
    </row>
    <row r="3113" spans="1:18" x14ac:dyDescent="0.25">
      <c r="A3113" s="1" t="s">
        <v>9291</v>
      </c>
      <c r="B3113" s="1" t="s">
        <v>9292</v>
      </c>
      <c r="C3113" s="1" t="s">
        <v>9293</v>
      </c>
      <c r="D3113" s="1" t="s">
        <v>35</v>
      </c>
      <c r="E3113" s="4">
        <v>45071</v>
      </c>
      <c r="F3113" s="8">
        <v>0.96458333333333324</v>
      </c>
      <c r="G3113" s="4">
        <v>45075</v>
      </c>
      <c r="H3113" s="1" t="s">
        <v>582</v>
      </c>
      <c r="I3113" s="1" t="s">
        <v>38</v>
      </c>
      <c r="J3113" s="5">
        <v>1</v>
      </c>
      <c r="K3113" s="5" t="str">
        <f>VLOOKUP(J3113,'Svátky 2023'!A$18:B$20,2,0)</f>
        <v>neodkladné</v>
      </c>
      <c r="L3113" s="1" t="s">
        <v>30</v>
      </c>
      <c r="M3113" s="1" t="s">
        <v>22</v>
      </c>
      <c r="N3113" s="1" t="s">
        <v>23</v>
      </c>
      <c r="O3113">
        <f t="shared" si="144"/>
        <v>4</v>
      </c>
      <c r="P3113" t="str">
        <f t="shared" si="145"/>
        <v>ANO</v>
      </c>
      <c r="Q3113" s="4" t="str">
        <f>IFERROR(VLOOKUP(E3113,'Svátky 2023'!B$2:B$14,1,0),"")</f>
        <v/>
      </c>
      <c r="R3113" t="str">
        <f t="shared" si="146"/>
        <v>ANO</v>
      </c>
    </row>
    <row r="3114" spans="1:18" x14ac:dyDescent="0.25">
      <c r="A3114" s="1" t="s">
        <v>9294</v>
      </c>
      <c r="B3114" s="1" t="s">
        <v>9295</v>
      </c>
      <c r="C3114" s="1" t="s">
        <v>9296</v>
      </c>
      <c r="D3114" s="1" t="s">
        <v>35</v>
      </c>
      <c r="E3114" s="4">
        <v>45071</v>
      </c>
      <c r="F3114" s="8">
        <v>0.96875</v>
      </c>
      <c r="G3114" s="4">
        <v>45075</v>
      </c>
      <c r="H3114" s="1" t="s">
        <v>802</v>
      </c>
      <c r="I3114" s="1" t="s">
        <v>44</v>
      </c>
      <c r="J3114" s="5">
        <v>3</v>
      </c>
      <c r="K3114" s="5" t="str">
        <f>VLOOKUP(J3114,'Svátky 2023'!A$18:B$20,2,0)</f>
        <v>jiné</v>
      </c>
      <c r="L3114" s="1" t="s">
        <v>30</v>
      </c>
      <c r="M3114" s="1" t="s">
        <v>31</v>
      </c>
      <c r="N3114" s="1" t="s">
        <v>23</v>
      </c>
      <c r="O3114">
        <f t="shared" si="144"/>
        <v>4</v>
      </c>
      <c r="P3114" t="str">
        <f t="shared" si="145"/>
        <v>ANO</v>
      </c>
      <c r="Q3114" s="4" t="str">
        <f>IFERROR(VLOOKUP(E3114,'Svátky 2023'!B$2:B$14,1,0),"")</f>
        <v/>
      </c>
      <c r="R3114" t="str">
        <f t="shared" si="146"/>
        <v>ANO</v>
      </c>
    </row>
    <row r="3115" spans="1:18" x14ac:dyDescent="0.25">
      <c r="A3115" s="1" t="s">
        <v>9297</v>
      </c>
      <c r="B3115" s="1" t="s">
        <v>9023</v>
      </c>
      <c r="C3115" s="1" t="s">
        <v>9024</v>
      </c>
      <c r="D3115" s="1" t="s">
        <v>35</v>
      </c>
      <c r="E3115" s="4">
        <v>45072</v>
      </c>
      <c r="F3115" s="8">
        <v>0.25486111111111109</v>
      </c>
      <c r="G3115" s="4">
        <v>45075</v>
      </c>
      <c r="H3115" s="1" t="s">
        <v>1838</v>
      </c>
      <c r="I3115" s="1" t="s">
        <v>38</v>
      </c>
      <c r="J3115" s="5">
        <v>1</v>
      </c>
      <c r="K3115" s="5" t="str">
        <f>VLOOKUP(J3115,'Svátky 2023'!A$18:B$20,2,0)</f>
        <v>neodkladné</v>
      </c>
      <c r="L3115" s="1" t="s">
        <v>30</v>
      </c>
      <c r="M3115" s="1" t="s">
        <v>22</v>
      </c>
      <c r="N3115" s="1" t="s">
        <v>23</v>
      </c>
      <c r="O3115">
        <f t="shared" si="144"/>
        <v>5</v>
      </c>
      <c r="P3115" t="str">
        <f t="shared" si="145"/>
        <v>ANO</v>
      </c>
      <c r="Q3115" s="4" t="str">
        <f>IFERROR(VLOOKUP(E3115,'Svátky 2023'!B$2:B$14,1,0),"")</f>
        <v/>
      </c>
      <c r="R3115" t="str">
        <f t="shared" si="146"/>
        <v>ANO</v>
      </c>
    </row>
    <row r="3116" spans="1:18" x14ac:dyDescent="0.25">
      <c r="A3116" s="1" t="s">
        <v>9298</v>
      </c>
      <c r="B3116" s="1" t="s">
        <v>9026</v>
      </c>
      <c r="C3116" s="1" t="s">
        <v>9027</v>
      </c>
      <c r="D3116" s="1" t="s">
        <v>35</v>
      </c>
      <c r="E3116" s="4">
        <v>45072</v>
      </c>
      <c r="F3116" s="8">
        <v>0.26180555555555557</v>
      </c>
      <c r="G3116" s="4">
        <v>45075</v>
      </c>
      <c r="H3116" s="1" t="s">
        <v>861</v>
      </c>
      <c r="I3116" s="1" t="s">
        <v>44</v>
      </c>
      <c r="J3116" s="5">
        <v>3</v>
      </c>
      <c r="K3116" s="5" t="str">
        <f>VLOOKUP(J3116,'Svátky 2023'!A$18:B$20,2,0)</f>
        <v>jiné</v>
      </c>
      <c r="L3116" s="1" t="s">
        <v>30</v>
      </c>
      <c r="M3116" s="1" t="s">
        <v>31</v>
      </c>
      <c r="N3116" s="1" t="s">
        <v>23</v>
      </c>
      <c r="O3116">
        <f t="shared" si="144"/>
        <v>5</v>
      </c>
      <c r="P3116" t="str">
        <f t="shared" si="145"/>
        <v>ANO</v>
      </c>
      <c r="Q3116" s="4" t="str">
        <f>IFERROR(VLOOKUP(E3116,'Svátky 2023'!B$2:B$14,1,0),"")</f>
        <v/>
      </c>
      <c r="R3116" t="str">
        <f t="shared" si="146"/>
        <v>ANO</v>
      </c>
    </row>
    <row r="3117" spans="1:18" x14ac:dyDescent="0.25">
      <c r="A3117" s="1" t="s">
        <v>9299</v>
      </c>
      <c r="B3117" s="1" t="s">
        <v>9300</v>
      </c>
      <c r="C3117" s="1" t="s">
        <v>9301</v>
      </c>
      <c r="D3117" s="1" t="s">
        <v>48</v>
      </c>
      <c r="E3117" s="4">
        <v>45072</v>
      </c>
      <c r="F3117" s="8">
        <v>0.56805555555555554</v>
      </c>
      <c r="G3117" s="4">
        <v>45075</v>
      </c>
      <c r="H3117" s="1" t="s">
        <v>893</v>
      </c>
      <c r="I3117" s="1" t="s">
        <v>51</v>
      </c>
      <c r="J3117" s="5">
        <v>1</v>
      </c>
      <c r="K3117" s="5" t="str">
        <f>VLOOKUP(J3117,'Svátky 2023'!A$18:B$20,2,0)</f>
        <v>neodkladné</v>
      </c>
      <c r="L3117" s="1" t="s">
        <v>31</v>
      </c>
      <c r="M3117" s="1" t="s">
        <v>22</v>
      </c>
      <c r="N3117" s="1" t="s">
        <v>23</v>
      </c>
      <c r="O3117">
        <f t="shared" si="144"/>
        <v>5</v>
      </c>
      <c r="P3117" t="str">
        <f t="shared" si="145"/>
        <v>NE</v>
      </c>
      <c r="Q3117" s="4" t="str">
        <f>IFERROR(VLOOKUP(E3117,'Svátky 2023'!B$2:B$14,1,0),"")</f>
        <v/>
      </c>
      <c r="R3117" t="str">
        <f t="shared" si="146"/>
        <v/>
      </c>
    </row>
    <row r="3118" spans="1:18" x14ac:dyDescent="0.25">
      <c r="A3118" s="1" t="s">
        <v>9302</v>
      </c>
      <c r="B3118" s="1" t="s">
        <v>9303</v>
      </c>
      <c r="C3118" s="1" t="s">
        <v>9304</v>
      </c>
      <c r="D3118" s="1" t="s">
        <v>48</v>
      </c>
      <c r="E3118" s="4">
        <v>45073</v>
      </c>
      <c r="F3118" s="8">
        <v>0.53402777777777777</v>
      </c>
      <c r="G3118" s="4">
        <v>45075</v>
      </c>
      <c r="H3118" s="1" t="s">
        <v>861</v>
      </c>
      <c r="I3118" s="1" t="s">
        <v>38</v>
      </c>
      <c r="J3118" s="5">
        <v>3</v>
      </c>
      <c r="K3118" s="5" t="str">
        <f>VLOOKUP(J3118,'Svátky 2023'!A$18:B$20,2,0)</f>
        <v>jiné</v>
      </c>
      <c r="L3118" s="1" t="s">
        <v>21</v>
      </c>
      <c r="M3118" s="1" t="s">
        <v>22</v>
      </c>
      <c r="N3118" s="1" t="s">
        <v>23</v>
      </c>
      <c r="O3118">
        <f t="shared" si="144"/>
        <v>6</v>
      </c>
      <c r="P3118" t="str">
        <f t="shared" si="145"/>
        <v>NE</v>
      </c>
      <c r="Q3118" s="4" t="str">
        <f>IFERROR(VLOOKUP(E3118,'Svátky 2023'!B$2:B$14,1,0),"")</f>
        <v/>
      </c>
      <c r="R3118" t="str">
        <f t="shared" si="146"/>
        <v>ANO</v>
      </c>
    </row>
    <row r="3119" spans="1:18" x14ac:dyDescent="0.25">
      <c r="A3119" s="1" t="s">
        <v>9305</v>
      </c>
      <c r="B3119" s="1" t="s">
        <v>9306</v>
      </c>
      <c r="C3119" s="1" t="s">
        <v>9307</v>
      </c>
      <c r="D3119" s="1" t="s">
        <v>48</v>
      </c>
      <c r="E3119" s="4">
        <v>45073</v>
      </c>
      <c r="F3119" s="8">
        <v>0.54583333333333328</v>
      </c>
      <c r="G3119" s="4">
        <v>45075</v>
      </c>
      <c r="H3119" s="1" t="s">
        <v>1467</v>
      </c>
      <c r="I3119" s="1" t="s">
        <v>44</v>
      </c>
      <c r="J3119" s="5">
        <v>3</v>
      </c>
      <c r="K3119" s="5" t="str">
        <f>VLOOKUP(J3119,'Svátky 2023'!A$18:B$20,2,0)</f>
        <v>jiné</v>
      </c>
      <c r="L3119" s="1" t="s">
        <v>30</v>
      </c>
      <c r="M3119" s="1" t="s">
        <v>31</v>
      </c>
      <c r="N3119" s="1" t="s">
        <v>23</v>
      </c>
      <c r="O3119">
        <f t="shared" si="144"/>
        <v>6</v>
      </c>
      <c r="P3119" t="str">
        <f t="shared" si="145"/>
        <v>NE</v>
      </c>
      <c r="Q3119" s="4" t="str">
        <f>IFERROR(VLOOKUP(E3119,'Svátky 2023'!B$2:B$14,1,0),"")</f>
        <v/>
      </c>
      <c r="R3119" t="str">
        <f t="shared" si="146"/>
        <v>ANO</v>
      </c>
    </row>
    <row r="3120" spans="1:18" x14ac:dyDescent="0.25">
      <c r="A3120" s="1" t="s">
        <v>9308</v>
      </c>
      <c r="B3120" s="1" t="s">
        <v>9309</v>
      </c>
      <c r="C3120" s="1" t="s">
        <v>9310</v>
      </c>
      <c r="D3120" s="1" t="s">
        <v>35</v>
      </c>
      <c r="E3120" s="4">
        <v>45074</v>
      </c>
      <c r="F3120" s="8">
        <v>0.73541666666666661</v>
      </c>
      <c r="G3120" s="4">
        <v>45075</v>
      </c>
      <c r="H3120" s="1" t="s">
        <v>1051</v>
      </c>
      <c r="I3120" s="1" t="s">
        <v>120</v>
      </c>
      <c r="J3120" s="5">
        <v>3</v>
      </c>
      <c r="K3120" s="5" t="str">
        <f>VLOOKUP(J3120,'Svátky 2023'!A$18:B$20,2,0)</f>
        <v>jiné</v>
      </c>
      <c r="L3120" s="1" t="s">
        <v>30</v>
      </c>
      <c r="M3120" s="1" t="s">
        <v>31</v>
      </c>
      <c r="N3120" s="1" t="s">
        <v>23</v>
      </c>
      <c r="O3120">
        <f t="shared" si="144"/>
        <v>7</v>
      </c>
      <c r="P3120" t="str">
        <f t="shared" si="145"/>
        <v>ANO</v>
      </c>
      <c r="Q3120" s="4" t="str">
        <f>IFERROR(VLOOKUP(E3120,'Svátky 2023'!B$2:B$14,1,0),"")</f>
        <v/>
      </c>
      <c r="R3120" t="str">
        <f t="shared" si="146"/>
        <v>ANO</v>
      </c>
    </row>
    <row r="3121" spans="1:18" x14ac:dyDescent="0.25">
      <c r="A3121" s="1" t="s">
        <v>9311</v>
      </c>
      <c r="B3121" s="1" t="s">
        <v>9312</v>
      </c>
      <c r="C3121" s="1" t="s">
        <v>9313</v>
      </c>
      <c r="D3121" s="1" t="s">
        <v>35</v>
      </c>
      <c r="E3121" s="4">
        <v>45074</v>
      </c>
      <c r="F3121" s="8">
        <v>0.73888888888888893</v>
      </c>
      <c r="G3121" s="4">
        <v>45075</v>
      </c>
      <c r="H3121" s="1" t="s">
        <v>2041</v>
      </c>
      <c r="I3121" s="1" t="s">
        <v>51</v>
      </c>
      <c r="J3121" s="5">
        <v>2</v>
      </c>
      <c r="K3121" s="5" t="str">
        <f>VLOOKUP(J3121,'Svátky 2023'!A$18:B$20,2,0)</f>
        <v>plánované</v>
      </c>
      <c r="L3121" s="1" t="s">
        <v>21</v>
      </c>
      <c r="M3121" s="1" t="s">
        <v>20</v>
      </c>
      <c r="N3121" s="1" t="s">
        <v>23</v>
      </c>
      <c r="O3121">
        <f t="shared" si="144"/>
        <v>7</v>
      </c>
      <c r="P3121" t="str">
        <f t="shared" si="145"/>
        <v>ANO</v>
      </c>
      <c r="Q3121" s="4" t="str">
        <f>IFERROR(VLOOKUP(E3121,'Svátky 2023'!B$2:B$14,1,0),"")</f>
        <v/>
      </c>
      <c r="R3121" t="str">
        <f t="shared" si="146"/>
        <v>ANO</v>
      </c>
    </row>
    <row r="3122" spans="1:18" x14ac:dyDescent="0.25">
      <c r="A3122" s="1" t="s">
        <v>9314</v>
      </c>
      <c r="B3122" s="1" t="s">
        <v>9315</v>
      </c>
      <c r="C3122" s="1" t="s">
        <v>9316</v>
      </c>
      <c r="D3122" s="1" t="s">
        <v>35</v>
      </c>
      <c r="E3122" s="4">
        <v>45074</v>
      </c>
      <c r="F3122" s="8">
        <v>0.78263888888888899</v>
      </c>
      <c r="G3122" s="4">
        <v>45075</v>
      </c>
      <c r="H3122" s="1" t="s">
        <v>81</v>
      </c>
      <c r="I3122" s="1" t="s">
        <v>51</v>
      </c>
      <c r="J3122" s="5">
        <v>1</v>
      </c>
      <c r="K3122" s="5" t="str">
        <f>VLOOKUP(J3122,'Svátky 2023'!A$18:B$20,2,0)</f>
        <v>neodkladné</v>
      </c>
      <c r="L3122" s="1" t="s">
        <v>21</v>
      </c>
      <c r="M3122" s="1" t="s">
        <v>22</v>
      </c>
      <c r="N3122" s="1" t="s">
        <v>23</v>
      </c>
      <c r="O3122">
        <f t="shared" si="144"/>
        <v>7</v>
      </c>
      <c r="P3122" t="str">
        <f t="shared" si="145"/>
        <v>ANO</v>
      </c>
      <c r="Q3122" s="4" t="str">
        <f>IFERROR(VLOOKUP(E3122,'Svátky 2023'!B$2:B$14,1,0),"")</f>
        <v/>
      </c>
      <c r="R3122" t="str">
        <f t="shared" si="146"/>
        <v>ANO</v>
      </c>
    </row>
    <row r="3123" spans="1:18" x14ac:dyDescent="0.25">
      <c r="A3123" s="1" t="s">
        <v>9317</v>
      </c>
      <c r="B3123" s="1" t="s">
        <v>9318</v>
      </c>
      <c r="C3123" s="1" t="s">
        <v>9319</v>
      </c>
      <c r="D3123" s="1" t="s">
        <v>48</v>
      </c>
      <c r="E3123" s="4">
        <v>45068</v>
      </c>
      <c r="F3123" s="8">
        <v>0.30624999999999997</v>
      </c>
      <c r="G3123" s="4">
        <v>45076</v>
      </c>
      <c r="H3123" s="1" t="s">
        <v>1845</v>
      </c>
      <c r="I3123" s="1" t="s">
        <v>258</v>
      </c>
      <c r="J3123" s="5">
        <v>2</v>
      </c>
      <c r="K3123" s="5" t="str">
        <f>VLOOKUP(J3123,'Svátky 2023'!A$18:B$20,2,0)</f>
        <v>plánované</v>
      </c>
      <c r="L3123" s="1" t="s">
        <v>21</v>
      </c>
      <c r="M3123" s="1" t="s">
        <v>22</v>
      </c>
      <c r="N3123" s="1" t="s">
        <v>23</v>
      </c>
      <c r="O3123">
        <f t="shared" si="144"/>
        <v>1</v>
      </c>
      <c r="P3123" t="str">
        <f t="shared" si="145"/>
        <v>NE</v>
      </c>
      <c r="Q3123" s="4" t="str">
        <f>IFERROR(VLOOKUP(E3123,'Svátky 2023'!B$2:B$14,1,0),"")</f>
        <v/>
      </c>
      <c r="R3123" t="str">
        <f t="shared" si="146"/>
        <v/>
      </c>
    </row>
    <row r="3124" spans="1:18" x14ac:dyDescent="0.25">
      <c r="A3124" s="1" t="s">
        <v>9320</v>
      </c>
      <c r="B3124" s="1" t="s">
        <v>9321</v>
      </c>
      <c r="C3124" s="1" t="s">
        <v>9322</v>
      </c>
      <c r="D3124" s="1" t="s">
        <v>48</v>
      </c>
      <c r="E3124" s="4">
        <v>45068</v>
      </c>
      <c r="F3124" s="8">
        <v>0.39444444444444443</v>
      </c>
      <c r="G3124" s="4">
        <v>45076</v>
      </c>
      <c r="H3124" s="1" t="s">
        <v>1456</v>
      </c>
      <c r="I3124" s="1" t="s">
        <v>264</v>
      </c>
      <c r="J3124" s="5">
        <v>3</v>
      </c>
      <c r="K3124" s="5" t="str">
        <f>VLOOKUP(J3124,'Svátky 2023'!A$18:B$20,2,0)</f>
        <v>jiné</v>
      </c>
      <c r="L3124" s="1" t="s">
        <v>30</v>
      </c>
      <c r="M3124" s="1" t="s">
        <v>31</v>
      </c>
      <c r="N3124" s="1" t="s">
        <v>23</v>
      </c>
      <c r="O3124">
        <f t="shared" si="144"/>
        <v>1</v>
      </c>
      <c r="P3124" t="str">
        <f t="shared" si="145"/>
        <v>NE</v>
      </c>
      <c r="Q3124" s="4" t="str">
        <f>IFERROR(VLOOKUP(E3124,'Svátky 2023'!B$2:B$14,1,0),"")</f>
        <v/>
      </c>
      <c r="R3124" t="str">
        <f t="shared" si="146"/>
        <v/>
      </c>
    </row>
    <row r="3125" spans="1:18" x14ac:dyDescent="0.25">
      <c r="A3125" s="1" t="s">
        <v>9323</v>
      </c>
      <c r="B3125" s="1" t="s">
        <v>3893</v>
      </c>
      <c r="C3125" s="1" t="s">
        <v>3894</v>
      </c>
      <c r="D3125" s="1" t="s">
        <v>35</v>
      </c>
      <c r="E3125" s="4">
        <v>45069</v>
      </c>
      <c r="F3125" s="8">
        <v>0.37708333333333338</v>
      </c>
      <c r="G3125" s="4">
        <v>45076</v>
      </c>
      <c r="H3125" s="1" t="s">
        <v>470</v>
      </c>
      <c r="I3125" s="1" t="s">
        <v>19</v>
      </c>
      <c r="J3125" s="5">
        <v>2</v>
      </c>
      <c r="K3125" s="5" t="str">
        <f>VLOOKUP(J3125,'Svátky 2023'!A$18:B$20,2,0)</f>
        <v>plánované</v>
      </c>
      <c r="L3125" s="1" t="s">
        <v>21</v>
      </c>
      <c r="M3125" s="1" t="s">
        <v>22</v>
      </c>
      <c r="N3125" s="1" t="s">
        <v>23</v>
      </c>
      <c r="O3125">
        <f t="shared" si="144"/>
        <v>2</v>
      </c>
      <c r="P3125" t="str">
        <f t="shared" si="145"/>
        <v>NE</v>
      </c>
      <c r="Q3125" s="4" t="str">
        <f>IFERROR(VLOOKUP(E3125,'Svátky 2023'!B$2:B$14,1,0),"")</f>
        <v/>
      </c>
      <c r="R3125" t="str">
        <f t="shared" si="146"/>
        <v/>
      </c>
    </row>
    <row r="3126" spans="1:18" x14ac:dyDescent="0.25">
      <c r="A3126" s="1" t="s">
        <v>9324</v>
      </c>
      <c r="B3126" s="1" t="s">
        <v>9325</v>
      </c>
      <c r="C3126" s="1" t="s">
        <v>9326</v>
      </c>
      <c r="D3126" s="1" t="s">
        <v>35</v>
      </c>
      <c r="E3126" s="4">
        <v>45070</v>
      </c>
      <c r="F3126" s="8">
        <v>0.49027777777777781</v>
      </c>
      <c r="G3126" s="4">
        <v>45076</v>
      </c>
      <c r="H3126" s="1" t="s">
        <v>870</v>
      </c>
      <c r="I3126" s="1" t="s">
        <v>151</v>
      </c>
      <c r="J3126" s="5">
        <v>2</v>
      </c>
      <c r="K3126" s="5" t="str">
        <f>VLOOKUP(J3126,'Svátky 2023'!A$18:B$20,2,0)</f>
        <v>plánované</v>
      </c>
      <c r="L3126" s="1" t="s">
        <v>21</v>
      </c>
      <c r="M3126" s="1" t="s">
        <v>22</v>
      </c>
      <c r="N3126" s="1" t="s">
        <v>23</v>
      </c>
      <c r="O3126">
        <f t="shared" si="144"/>
        <v>3</v>
      </c>
      <c r="P3126" t="str">
        <f t="shared" si="145"/>
        <v>NE</v>
      </c>
      <c r="Q3126" s="4" t="str">
        <f>IFERROR(VLOOKUP(E3126,'Svátky 2023'!B$2:B$14,1,0),"")</f>
        <v/>
      </c>
      <c r="R3126" t="str">
        <f t="shared" si="146"/>
        <v/>
      </c>
    </row>
    <row r="3127" spans="1:18" x14ac:dyDescent="0.25">
      <c r="A3127" s="1" t="s">
        <v>9327</v>
      </c>
      <c r="B3127" s="1" t="s">
        <v>9328</v>
      </c>
      <c r="C3127" s="1" t="s">
        <v>9329</v>
      </c>
      <c r="D3127" s="1" t="s">
        <v>35</v>
      </c>
      <c r="E3127" s="4">
        <v>45071</v>
      </c>
      <c r="F3127" s="8">
        <v>0.3354166666666667</v>
      </c>
      <c r="G3127" s="4">
        <v>45076</v>
      </c>
      <c r="H3127" s="1" t="s">
        <v>1341</v>
      </c>
      <c r="I3127" s="1" t="s">
        <v>51</v>
      </c>
      <c r="J3127" s="5">
        <v>1</v>
      </c>
      <c r="K3127" s="5" t="str">
        <f>VLOOKUP(J3127,'Svátky 2023'!A$18:B$20,2,0)</f>
        <v>neodkladné</v>
      </c>
      <c r="L3127" s="1" t="s">
        <v>22</v>
      </c>
      <c r="M3127" s="1" t="s">
        <v>20</v>
      </c>
      <c r="N3127" s="1" t="s">
        <v>23</v>
      </c>
      <c r="O3127">
        <f t="shared" si="144"/>
        <v>4</v>
      </c>
      <c r="P3127" t="str">
        <f t="shared" si="145"/>
        <v>NE</v>
      </c>
      <c r="Q3127" s="4" t="str">
        <f>IFERROR(VLOOKUP(E3127,'Svátky 2023'!B$2:B$14,1,0),"")</f>
        <v/>
      </c>
      <c r="R3127" t="str">
        <f t="shared" si="146"/>
        <v/>
      </c>
    </row>
    <row r="3128" spans="1:18" x14ac:dyDescent="0.25">
      <c r="A3128" s="1" t="s">
        <v>9330</v>
      </c>
      <c r="B3128" s="1" t="s">
        <v>2483</v>
      </c>
      <c r="C3128" s="1" t="s">
        <v>2484</v>
      </c>
      <c r="D3128" s="1" t="s">
        <v>48</v>
      </c>
      <c r="E3128" s="4">
        <v>45071</v>
      </c>
      <c r="F3128" s="8">
        <v>0.39999999999999997</v>
      </c>
      <c r="G3128" s="4">
        <v>45076</v>
      </c>
      <c r="H3128" s="1" t="s">
        <v>528</v>
      </c>
      <c r="I3128" s="1" t="s">
        <v>51</v>
      </c>
      <c r="J3128" s="5">
        <v>2</v>
      </c>
      <c r="K3128" s="5" t="str">
        <f>VLOOKUP(J3128,'Svátky 2023'!A$18:B$20,2,0)</f>
        <v>plánované</v>
      </c>
      <c r="L3128" s="1" t="s">
        <v>21</v>
      </c>
      <c r="M3128" s="1" t="s">
        <v>22</v>
      </c>
      <c r="N3128" s="1" t="s">
        <v>23</v>
      </c>
      <c r="O3128">
        <f t="shared" si="144"/>
        <v>4</v>
      </c>
      <c r="P3128" t="str">
        <f t="shared" si="145"/>
        <v>NE</v>
      </c>
      <c r="Q3128" s="4" t="str">
        <f>IFERROR(VLOOKUP(E3128,'Svátky 2023'!B$2:B$14,1,0),"")</f>
        <v/>
      </c>
      <c r="R3128" t="str">
        <f t="shared" si="146"/>
        <v/>
      </c>
    </row>
    <row r="3129" spans="1:18" x14ac:dyDescent="0.25">
      <c r="A3129" s="1" t="s">
        <v>9331</v>
      </c>
      <c r="B3129" s="1" t="s">
        <v>3545</v>
      </c>
      <c r="C3129" s="1" t="s">
        <v>3546</v>
      </c>
      <c r="D3129" s="1" t="s">
        <v>48</v>
      </c>
      <c r="E3129" s="4">
        <v>45071</v>
      </c>
      <c r="F3129" s="8">
        <v>0.54861111111111105</v>
      </c>
      <c r="G3129" s="4">
        <v>45076</v>
      </c>
      <c r="H3129" s="1" t="s">
        <v>1135</v>
      </c>
      <c r="I3129" s="1" t="s">
        <v>51</v>
      </c>
      <c r="J3129" s="5">
        <v>3</v>
      </c>
      <c r="K3129" s="5" t="str">
        <f>VLOOKUP(J3129,'Svátky 2023'!A$18:B$20,2,0)</f>
        <v>jiné</v>
      </c>
      <c r="L3129" s="1" t="s">
        <v>21</v>
      </c>
      <c r="M3129" s="1" t="s">
        <v>22</v>
      </c>
      <c r="N3129" s="1" t="s">
        <v>23</v>
      </c>
      <c r="O3129">
        <f t="shared" si="144"/>
        <v>4</v>
      </c>
      <c r="P3129" t="str">
        <f t="shared" si="145"/>
        <v>NE</v>
      </c>
      <c r="Q3129" s="4" t="str">
        <f>IFERROR(VLOOKUP(E3129,'Svátky 2023'!B$2:B$14,1,0),"")</f>
        <v/>
      </c>
      <c r="R3129" t="str">
        <f t="shared" si="146"/>
        <v/>
      </c>
    </row>
    <row r="3130" spans="1:18" x14ac:dyDescent="0.25">
      <c r="A3130" s="1" t="s">
        <v>9332</v>
      </c>
      <c r="B3130" s="1" t="s">
        <v>3542</v>
      </c>
      <c r="C3130" s="1" t="s">
        <v>3543</v>
      </c>
      <c r="D3130" s="1" t="s">
        <v>48</v>
      </c>
      <c r="E3130" s="4">
        <v>45071</v>
      </c>
      <c r="F3130" s="8">
        <v>0.55347222222222225</v>
      </c>
      <c r="G3130" s="4">
        <v>45076</v>
      </c>
      <c r="H3130" s="1" t="s">
        <v>9333</v>
      </c>
      <c r="I3130" s="1" t="s">
        <v>120</v>
      </c>
      <c r="J3130" s="5">
        <v>3</v>
      </c>
      <c r="K3130" s="5" t="str">
        <f>VLOOKUP(J3130,'Svátky 2023'!A$18:B$20,2,0)</f>
        <v>jiné</v>
      </c>
      <c r="L3130" s="1" t="s">
        <v>30</v>
      </c>
      <c r="M3130" s="1" t="s">
        <v>31</v>
      </c>
      <c r="N3130" s="1" t="s">
        <v>23</v>
      </c>
      <c r="O3130">
        <f t="shared" si="144"/>
        <v>4</v>
      </c>
      <c r="P3130" t="str">
        <f t="shared" si="145"/>
        <v>NE</v>
      </c>
      <c r="Q3130" s="4" t="str">
        <f>IFERROR(VLOOKUP(E3130,'Svátky 2023'!B$2:B$14,1,0),"")</f>
        <v/>
      </c>
      <c r="R3130" t="str">
        <f t="shared" si="146"/>
        <v/>
      </c>
    </row>
    <row r="3131" spans="1:18" x14ac:dyDescent="0.25">
      <c r="A3131" s="1" t="s">
        <v>9334</v>
      </c>
      <c r="B3131" s="1" t="s">
        <v>9335</v>
      </c>
      <c r="C3131" s="1" t="s">
        <v>9336</v>
      </c>
      <c r="D3131" s="1" t="s">
        <v>35</v>
      </c>
      <c r="E3131" s="4">
        <v>45072</v>
      </c>
      <c r="F3131" s="8">
        <v>0.54999999999999993</v>
      </c>
      <c r="G3131" s="4">
        <v>45076</v>
      </c>
      <c r="H3131" s="1" t="s">
        <v>223</v>
      </c>
      <c r="I3131" s="1" t="s">
        <v>120</v>
      </c>
      <c r="J3131" s="5">
        <v>3</v>
      </c>
      <c r="K3131" s="5" t="str">
        <f>VLOOKUP(J3131,'Svátky 2023'!A$18:B$20,2,0)</f>
        <v>jiné</v>
      </c>
      <c r="L3131" s="1" t="s">
        <v>30</v>
      </c>
      <c r="M3131" s="1" t="s">
        <v>31</v>
      </c>
      <c r="N3131" s="1" t="s">
        <v>23</v>
      </c>
      <c r="O3131">
        <f t="shared" si="144"/>
        <v>5</v>
      </c>
      <c r="P3131" t="str">
        <f t="shared" si="145"/>
        <v>NE</v>
      </c>
      <c r="Q3131" s="4" t="str">
        <f>IFERROR(VLOOKUP(E3131,'Svátky 2023'!B$2:B$14,1,0),"")</f>
        <v/>
      </c>
      <c r="R3131" t="str">
        <f t="shared" si="146"/>
        <v/>
      </c>
    </row>
    <row r="3132" spans="1:18" x14ac:dyDescent="0.25">
      <c r="A3132" s="1" t="s">
        <v>9337</v>
      </c>
      <c r="B3132" s="1" t="s">
        <v>5379</v>
      </c>
      <c r="C3132" s="1" t="s">
        <v>5380</v>
      </c>
      <c r="D3132" s="1" t="s">
        <v>48</v>
      </c>
      <c r="E3132" s="4">
        <v>45072</v>
      </c>
      <c r="F3132" s="8">
        <v>0.6381944444444444</v>
      </c>
      <c r="G3132" s="4">
        <v>45076</v>
      </c>
      <c r="H3132" s="1" t="s">
        <v>770</v>
      </c>
      <c r="I3132" s="1" t="s">
        <v>1300</v>
      </c>
      <c r="J3132" s="5">
        <v>3</v>
      </c>
      <c r="K3132" s="5" t="str">
        <f>VLOOKUP(J3132,'Svátky 2023'!A$18:B$20,2,0)</f>
        <v>jiné</v>
      </c>
      <c r="L3132" s="1" t="s">
        <v>21</v>
      </c>
      <c r="M3132" s="1" t="s">
        <v>22</v>
      </c>
      <c r="N3132" s="1" t="s">
        <v>733</v>
      </c>
      <c r="O3132">
        <f t="shared" si="144"/>
        <v>5</v>
      </c>
      <c r="P3132" t="str">
        <f t="shared" si="145"/>
        <v>ANO</v>
      </c>
      <c r="Q3132" s="4" t="str">
        <f>IFERROR(VLOOKUP(E3132,'Svátky 2023'!B$2:B$14,1,0),"")</f>
        <v/>
      </c>
      <c r="R3132" t="str">
        <f t="shared" si="146"/>
        <v>ANO</v>
      </c>
    </row>
    <row r="3133" spans="1:18" x14ac:dyDescent="0.25">
      <c r="A3133" s="1" t="s">
        <v>9338</v>
      </c>
      <c r="B3133" s="1" t="s">
        <v>9339</v>
      </c>
      <c r="C3133" s="1" t="s">
        <v>9340</v>
      </c>
      <c r="D3133" s="1" t="s">
        <v>48</v>
      </c>
      <c r="E3133" s="4">
        <v>45072</v>
      </c>
      <c r="F3133" s="8">
        <v>0.65694444444444444</v>
      </c>
      <c r="G3133" s="4">
        <v>45076</v>
      </c>
      <c r="H3133" s="1" t="s">
        <v>286</v>
      </c>
      <c r="I3133" s="1" t="s">
        <v>29</v>
      </c>
      <c r="J3133" s="5">
        <v>3</v>
      </c>
      <c r="K3133" s="5" t="str">
        <f>VLOOKUP(J3133,'Svátky 2023'!A$18:B$20,2,0)</f>
        <v>jiné</v>
      </c>
      <c r="L3133" s="1" t="s">
        <v>30</v>
      </c>
      <c r="M3133" s="1" t="s">
        <v>31</v>
      </c>
      <c r="N3133" s="1" t="s">
        <v>23</v>
      </c>
      <c r="O3133">
        <f t="shared" si="144"/>
        <v>5</v>
      </c>
      <c r="P3133" t="str">
        <f t="shared" si="145"/>
        <v>ANO</v>
      </c>
      <c r="Q3133" s="4" t="str">
        <f>IFERROR(VLOOKUP(E3133,'Svátky 2023'!B$2:B$14,1,0),"")</f>
        <v/>
      </c>
      <c r="R3133" t="str">
        <f t="shared" si="146"/>
        <v>ANO</v>
      </c>
    </row>
    <row r="3134" spans="1:18" x14ac:dyDescent="0.25">
      <c r="A3134" s="1" t="s">
        <v>9341</v>
      </c>
      <c r="B3134" s="1" t="s">
        <v>9342</v>
      </c>
      <c r="C3134" s="1" t="s">
        <v>9343</v>
      </c>
      <c r="D3134" s="1" t="s">
        <v>35</v>
      </c>
      <c r="E3134" s="4">
        <v>45072</v>
      </c>
      <c r="F3134" s="8">
        <v>0.77986111111111101</v>
      </c>
      <c r="G3134" s="4">
        <v>45076</v>
      </c>
      <c r="H3134" s="1" t="s">
        <v>386</v>
      </c>
      <c r="I3134" s="1" t="s">
        <v>51</v>
      </c>
      <c r="J3134" s="5">
        <v>1</v>
      </c>
      <c r="K3134" s="5" t="str">
        <f>VLOOKUP(J3134,'Svátky 2023'!A$18:B$20,2,0)</f>
        <v>neodkladné</v>
      </c>
      <c r="L3134" s="1" t="s">
        <v>22</v>
      </c>
      <c r="M3134" s="1" t="s">
        <v>20</v>
      </c>
      <c r="N3134" s="1" t="s">
        <v>23</v>
      </c>
      <c r="O3134">
        <f t="shared" si="144"/>
        <v>5</v>
      </c>
      <c r="P3134" t="str">
        <f t="shared" si="145"/>
        <v>ANO</v>
      </c>
      <c r="Q3134" s="4" t="str">
        <f>IFERROR(VLOOKUP(E3134,'Svátky 2023'!B$2:B$14,1,0),"")</f>
        <v/>
      </c>
      <c r="R3134" t="str">
        <f t="shared" si="146"/>
        <v>ANO</v>
      </c>
    </row>
    <row r="3135" spans="1:18" x14ac:dyDescent="0.25">
      <c r="A3135" s="1" t="s">
        <v>9344</v>
      </c>
      <c r="B3135" s="1" t="s">
        <v>9345</v>
      </c>
      <c r="C3135" s="1" t="s">
        <v>9346</v>
      </c>
      <c r="D3135" s="1" t="s">
        <v>35</v>
      </c>
      <c r="E3135" s="4">
        <v>45072</v>
      </c>
      <c r="F3135" s="8">
        <v>0.78472222222222221</v>
      </c>
      <c r="G3135" s="4">
        <v>45076</v>
      </c>
      <c r="H3135" s="1" t="s">
        <v>825</v>
      </c>
      <c r="I3135" s="1" t="s">
        <v>120</v>
      </c>
      <c r="J3135" s="5">
        <v>3</v>
      </c>
      <c r="K3135" s="5" t="str">
        <f>VLOOKUP(J3135,'Svátky 2023'!A$18:B$20,2,0)</f>
        <v>jiné</v>
      </c>
      <c r="L3135" s="1" t="s">
        <v>30</v>
      </c>
      <c r="M3135" s="1" t="s">
        <v>31</v>
      </c>
      <c r="N3135" s="1" t="s">
        <v>23</v>
      </c>
      <c r="O3135">
        <f t="shared" si="144"/>
        <v>5</v>
      </c>
      <c r="P3135" t="str">
        <f t="shared" si="145"/>
        <v>ANO</v>
      </c>
      <c r="Q3135" s="4" t="str">
        <f>IFERROR(VLOOKUP(E3135,'Svátky 2023'!B$2:B$14,1,0),"")</f>
        <v/>
      </c>
      <c r="R3135" t="str">
        <f t="shared" si="146"/>
        <v>ANO</v>
      </c>
    </row>
    <row r="3136" spans="1:18" x14ac:dyDescent="0.25">
      <c r="A3136" s="1" t="s">
        <v>9347</v>
      </c>
      <c r="B3136" s="1" t="s">
        <v>9348</v>
      </c>
      <c r="C3136" s="1" t="s">
        <v>9349</v>
      </c>
      <c r="D3136" s="1" t="s">
        <v>64</v>
      </c>
      <c r="E3136" s="4">
        <v>45072</v>
      </c>
      <c r="F3136" s="8">
        <v>0.93333333333333324</v>
      </c>
      <c r="G3136" s="4">
        <v>45076</v>
      </c>
      <c r="H3136" s="1" t="s">
        <v>1162</v>
      </c>
      <c r="I3136" s="1" t="s">
        <v>38</v>
      </c>
      <c r="J3136" s="5">
        <v>3</v>
      </c>
      <c r="K3136" s="5" t="str">
        <f>VLOOKUP(J3136,'Svátky 2023'!A$18:B$20,2,0)</f>
        <v>jiné</v>
      </c>
      <c r="L3136" s="1" t="s">
        <v>21</v>
      </c>
      <c r="M3136" s="1" t="s">
        <v>22</v>
      </c>
      <c r="N3136" s="1" t="s">
        <v>23</v>
      </c>
      <c r="O3136">
        <f t="shared" si="144"/>
        <v>5</v>
      </c>
      <c r="P3136" t="str">
        <f t="shared" si="145"/>
        <v>ANO</v>
      </c>
      <c r="Q3136" s="4" t="str">
        <f>IFERROR(VLOOKUP(E3136,'Svátky 2023'!B$2:B$14,1,0),"")</f>
        <v/>
      </c>
      <c r="R3136" t="str">
        <f t="shared" si="146"/>
        <v>ANO</v>
      </c>
    </row>
    <row r="3137" spans="1:18" x14ac:dyDescent="0.25">
      <c r="A3137" s="1" t="s">
        <v>9350</v>
      </c>
      <c r="B3137" s="1" t="s">
        <v>9351</v>
      </c>
      <c r="C3137" s="1" t="s">
        <v>9352</v>
      </c>
      <c r="D3137" s="1" t="s">
        <v>64</v>
      </c>
      <c r="E3137" s="4">
        <v>45073</v>
      </c>
      <c r="F3137" s="8">
        <v>0.9</v>
      </c>
      <c r="G3137" s="4">
        <v>45076</v>
      </c>
      <c r="H3137" s="1" t="s">
        <v>645</v>
      </c>
      <c r="I3137" s="1" t="s">
        <v>44</v>
      </c>
      <c r="J3137" s="5">
        <v>3</v>
      </c>
      <c r="K3137" s="5" t="str">
        <f>VLOOKUP(J3137,'Svátky 2023'!A$18:B$20,2,0)</f>
        <v>jiné</v>
      </c>
      <c r="L3137" s="1" t="s">
        <v>30</v>
      </c>
      <c r="M3137" s="1" t="s">
        <v>31</v>
      </c>
      <c r="N3137" s="1" t="s">
        <v>23</v>
      </c>
      <c r="O3137">
        <f t="shared" si="144"/>
        <v>6</v>
      </c>
      <c r="P3137" t="str">
        <f t="shared" si="145"/>
        <v>ANO</v>
      </c>
      <c r="Q3137" s="4" t="str">
        <f>IFERROR(VLOOKUP(E3137,'Svátky 2023'!B$2:B$14,1,0),"")</f>
        <v/>
      </c>
      <c r="R3137" t="str">
        <f t="shared" si="146"/>
        <v>ANO</v>
      </c>
    </row>
    <row r="3138" spans="1:18" x14ac:dyDescent="0.25">
      <c r="A3138" s="1" t="s">
        <v>9353</v>
      </c>
      <c r="B3138" s="1" t="s">
        <v>9354</v>
      </c>
      <c r="C3138" s="1" t="s">
        <v>9355</v>
      </c>
      <c r="D3138" s="1" t="s">
        <v>35</v>
      </c>
      <c r="E3138" s="4">
        <v>45074</v>
      </c>
      <c r="F3138" s="8">
        <v>0.59027777777777779</v>
      </c>
      <c r="G3138" s="4">
        <v>45076</v>
      </c>
      <c r="H3138" s="1" t="s">
        <v>619</v>
      </c>
      <c r="I3138" s="1" t="s">
        <v>151</v>
      </c>
      <c r="J3138" s="5">
        <v>2</v>
      </c>
      <c r="K3138" s="5" t="str">
        <f>VLOOKUP(J3138,'Svátky 2023'!A$18:B$20,2,0)</f>
        <v>plánované</v>
      </c>
      <c r="L3138" s="1" t="s">
        <v>21</v>
      </c>
      <c r="M3138" s="1" t="s">
        <v>22</v>
      </c>
      <c r="N3138" s="1" t="s">
        <v>23</v>
      </c>
      <c r="O3138">
        <f t="shared" si="144"/>
        <v>7</v>
      </c>
      <c r="P3138" t="str">
        <f t="shared" si="145"/>
        <v>NE</v>
      </c>
      <c r="Q3138" s="4" t="str">
        <f>IFERROR(VLOOKUP(E3138,'Svátky 2023'!B$2:B$14,1,0),"")</f>
        <v/>
      </c>
      <c r="R3138" t="str">
        <f t="shared" si="146"/>
        <v>ANO</v>
      </c>
    </row>
    <row r="3139" spans="1:18" x14ac:dyDescent="0.25">
      <c r="A3139" s="1" t="s">
        <v>9356</v>
      </c>
      <c r="B3139" s="1" t="s">
        <v>9357</v>
      </c>
      <c r="C3139" s="1" t="s">
        <v>9358</v>
      </c>
      <c r="D3139" s="1" t="s">
        <v>35</v>
      </c>
      <c r="E3139" s="4">
        <v>45074</v>
      </c>
      <c r="F3139" s="8">
        <v>0.60138888888888886</v>
      </c>
      <c r="G3139" s="4">
        <v>45076</v>
      </c>
      <c r="H3139" s="1" t="s">
        <v>1389</v>
      </c>
      <c r="I3139" s="1" t="s">
        <v>151</v>
      </c>
      <c r="J3139" s="5">
        <v>2</v>
      </c>
      <c r="K3139" s="5" t="str">
        <f>VLOOKUP(J3139,'Svátky 2023'!A$18:B$20,2,0)</f>
        <v>plánované</v>
      </c>
      <c r="L3139" s="1" t="s">
        <v>21</v>
      </c>
      <c r="M3139" s="1" t="s">
        <v>22</v>
      </c>
      <c r="N3139" s="1" t="s">
        <v>23</v>
      </c>
      <c r="O3139">
        <f t="shared" ref="O3139:O3202" si="147">WEEKDAY(E3139,2)</f>
        <v>7</v>
      </c>
      <c r="P3139" t="str">
        <f t="shared" ref="P3139:P3202" si="148">IF(F3139&gt;V$1,"ANO",IF(F3139&lt;X$1,"ANO","NE"))</f>
        <v>NE</v>
      </c>
      <c r="Q3139" s="4" t="str">
        <f>IFERROR(VLOOKUP(E3139,'Svátky 2023'!B$2:B$14,1,0),"")</f>
        <v/>
      </c>
      <c r="R3139" t="str">
        <f t="shared" ref="R3139:R3202" si="149">IF(OR(O3139&gt;5,P3139="ANO",Q3139&lt;&gt;""),"ANO","")</f>
        <v>ANO</v>
      </c>
    </row>
    <row r="3140" spans="1:18" x14ac:dyDescent="0.25">
      <c r="A3140" s="1" t="s">
        <v>9359</v>
      </c>
      <c r="B3140" s="1" t="s">
        <v>9360</v>
      </c>
      <c r="C3140" s="1" t="s">
        <v>9361</v>
      </c>
      <c r="D3140" s="1" t="s">
        <v>48</v>
      </c>
      <c r="E3140" s="4">
        <v>45074</v>
      </c>
      <c r="F3140" s="8">
        <v>0.61041666666666672</v>
      </c>
      <c r="G3140" s="4">
        <v>45076</v>
      </c>
      <c r="H3140" s="1" t="s">
        <v>1385</v>
      </c>
      <c r="I3140" s="1" t="s">
        <v>145</v>
      </c>
      <c r="J3140" s="5">
        <v>3</v>
      </c>
      <c r="K3140" s="5" t="str">
        <f>VLOOKUP(J3140,'Svátky 2023'!A$18:B$20,2,0)</f>
        <v>jiné</v>
      </c>
      <c r="L3140" s="1" t="s">
        <v>30</v>
      </c>
      <c r="M3140" s="1" t="s">
        <v>31</v>
      </c>
      <c r="N3140" s="1" t="s">
        <v>23</v>
      </c>
      <c r="O3140">
        <f t="shared" si="147"/>
        <v>7</v>
      </c>
      <c r="P3140" t="str">
        <f t="shared" si="148"/>
        <v>NE</v>
      </c>
      <c r="Q3140" s="4" t="str">
        <f>IFERROR(VLOOKUP(E3140,'Svátky 2023'!B$2:B$14,1,0),"")</f>
        <v/>
      </c>
      <c r="R3140" t="str">
        <f t="shared" si="149"/>
        <v>ANO</v>
      </c>
    </row>
    <row r="3141" spans="1:18" x14ac:dyDescent="0.25">
      <c r="A3141" s="1" t="s">
        <v>9362</v>
      </c>
      <c r="B3141" s="1" t="s">
        <v>9363</v>
      </c>
      <c r="C3141" s="1" t="s">
        <v>9364</v>
      </c>
      <c r="D3141" s="1" t="s">
        <v>48</v>
      </c>
      <c r="E3141" s="4">
        <v>45074</v>
      </c>
      <c r="F3141" s="8">
        <v>0.6118055555555556</v>
      </c>
      <c r="G3141" s="4">
        <v>45076</v>
      </c>
      <c r="H3141" s="1" t="s">
        <v>1802</v>
      </c>
      <c r="I3141" s="1" t="s">
        <v>151</v>
      </c>
      <c r="J3141" s="5">
        <v>2</v>
      </c>
      <c r="K3141" s="5" t="str">
        <f>VLOOKUP(J3141,'Svátky 2023'!A$18:B$20,2,0)</f>
        <v>plánované</v>
      </c>
      <c r="L3141" s="1" t="s">
        <v>21</v>
      </c>
      <c r="M3141" s="1" t="s">
        <v>22</v>
      </c>
      <c r="N3141" s="1" t="s">
        <v>23</v>
      </c>
      <c r="O3141">
        <f t="shared" si="147"/>
        <v>7</v>
      </c>
      <c r="P3141" t="str">
        <f t="shared" si="148"/>
        <v>NE</v>
      </c>
      <c r="Q3141" s="4" t="str">
        <f>IFERROR(VLOOKUP(E3141,'Svátky 2023'!B$2:B$14,1,0),"")</f>
        <v/>
      </c>
      <c r="R3141" t="str">
        <f t="shared" si="149"/>
        <v>ANO</v>
      </c>
    </row>
    <row r="3142" spans="1:18" x14ac:dyDescent="0.25">
      <c r="A3142" s="1" t="s">
        <v>9365</v>
      </c>
      <c r="B3142" s="1" t="s">
        <v>9366</v>
      </c>
      <c r="C3142" s="1" t="s">
        <v>9367</v>
      </c>
      <c r="D3142" s="1" t="s">
        <v>35</v>
      </c>
      <c r="E3142" s="4">
        <v>45074</v>
      </c>
      <c r="F3142" s="8">
        <v>0.61597222222222225</v>
      </c>
      <c r="G3142" s="4">
        <v>45076</v>
      </c>
      <c r="H3142" s="1" t="s">
        <v>697</v>
      </c>
      <c r="I3142" s="1" t="s">
        <v>145</v>
      </c>
      <c r="J3142" s="5">
        <v>3</v>
      </c>
      <c r="K3142" s="5" t="str">
        <f>VLOOKUP(J3142,'Svátky 2023'!A$18:B$20,2,0)</f>
        <v>jiné</v>
      </c>
      <c r="L3142" s="1" t="s">
        <v>30</v>
      </c>
      <c r="M3142" s="1" t="s">
        <v>31</v>
      </c>
      <c r="N3142" s="1" t="s">
        <v>23</v>
      </c>
      <c r="O3142">
        <f t="shared" si="147"/>
        <v>7</v>
      </c>
      <c r="P3142" t="str">
        <f t="shared" si="148"/>
        <v>NE</v>
      </c>
      <c r="Q3142" s="4" t="str">
        <f>IFERROR(VLOOKUP(E3142,'Svátky 2023'!B$2:B$14,1,0),"")</f>
        <v/>
      </c>
      <c r="R3142" t="str">
        <f t="shared" si="149"/>
        <v>ANO</v>
      </c>
    </row>
    <row r="3143" spans="1:18" x14ac:dyDescent="0.25">
      <c r="A3143" s="1" t="s">
        <v>9368</v>
      </c>
      <c r="B3143" s="1" t="s">
        <v>9369</v>
      </c>
      <c r="C3143" s="1" t="s">
        <v>9370</v>
      </c>
      <c r="D3143" s="1" t="s">
        <v>35</v>
      </c>
      <c r="E3143" s="4">
        <v>45074</v>
      </c>
      <c r="F3143" s="8">
        <v>0.61875000000000002</v>
      </c>
      <c r="G3143" s="4">
        <v>45076</v>
      </c>
      <c r="H3143" s="1" t="s">
        <v>415</v>
      </c>
      <c r="I3143" s="1" t="s">
        <v>151</v>
      </c>
      <c r="J3143" s="5">
        <v>2</v>
      </c>
      <c r="K3143" s="5" t="str">
        <f>VLOOKUP(J3143,'Svátky 2023'!A$18:B$20,2,0)</f>
        <v>plánované</v>
      </c>
      <c r="L3143" s="1" t="s">
        <v>21</v>
      </c>
      <c r="M3143" s="1" t="s">
        <v>31</v>
      </c>
      <c r="N3143" s="1" t="s">
        <v>23</v>
      </c>
      <c r="O3143">
        <f t="shared" si="147"/>
        <v>7</v>
      </c>
      <c r="P3143" t="str">
        <f t="shared" si="148"/>
        <v>NE</v>
      </c>
      <c r="Q3143" s="4" t="str">
        <f>IFERROR(VLOOKUP(E3143,'Svátky 2023'!B$2:B$14,1,0),"")</f>
        <v/>
      </c>
      <c r="R3143" t="str">
        <f t="shared" si="149"/>
        <v>ANO</v>
      </c>
    </row>
    <row r="3144" spans="1:18" x14ac:dyDescent="0.25">
      <c r="A3144" s="1" t="s">
        <v>9371</v>
      </c>
      <c r="B3144" s="1" t="s">
        <v>8270</v>
      </c>
      <c r="C3144" s="1" t="s">
        <v>9372</v>
      </c>
      <c r="D3144" s="1" t="s">
        <v>35</v>
      </c>
      <c r="E3144" s="4">
        <v>45074</v>
      </c>
      <c r="F3144" s="8">
        <v>0.63611111111111118</v>
      </c>
      <c r="G3144" s="4">
        <v>45076</v>
      </c>
      <c r="H3144" s="1" t="s">
        <v>2763</v>
      </c>
      <c r="I3144" s="1" t="s">
        <v>264</v>
      </c>
      <c r="J3144" s="5">
        <v>3</v>
      </c>
      <c r="K3144" s="5" t="str">
        <f>VLOOKUP(J3144,'Svátky 2023'!A$18:B$20,2,0)</f>
        <v>jiné</v>
      </c>
      <c r="L3144" s="1" t="s">
        <v>30</v>
      </c>
      <c r="M3144" s="1" t="s">
        <v>31</v>
      </c>
      <c r="N3144" s="1" t="s">
        <v>23</v>
      </c>
      <c r="O3144">
        <f t="shared" si="147"/>
        <v>7</v>
      </c>
      <c r="P3144" t="str">
        <f t="shared" si="148"/>
        <v>ANO</v>
      </c>
      <c r="Q3144" s="4" t="str">
        <f>IFERROR(VLOOKUP(E3144,'Svátky 2023'!B$2:B$14,1,0),"")</f>
        <v/>
      </c>
      <c r="R3144" t="str">
        <f t="shared" si="149"/>
        <v>ANO</v>
      </c>
    </row>
    <row r="3145" spans="1:18" x14ac:dyDescent="0.25">
      <c r="A3145" s="1" t="s">
        <v>9373</v>
      </c>
      <c r="B3145" s="1" t="s">
        <v>9374</v>
      </c>
      <c r="C3145" s="1" t="s">
        <v>9375</v>
      </c>
      <c r="D3145" s="1" t="s">
        <v>35</v>
      </c>
      <c r="E3145" s="4">
        <v>45074</v>
      </c>
      <c r="F3145" s="8">
        <v>0.63958333333333328</v>
      </c>
      <c r="G3145" s="4">
        <v>45076</v>
      </c>
      <c r="H3145" s="1" t="s">
        <v>1925</v>
      </c>
      <c r="I3145" s="1" t="s">
        <v>258</v>
      </c>
      <c r="J3145" s="5">
        <v>3</v>
      </c>
      <c r="K3145" s="5" t="str">
        <f>VLOOKUP(J3145,'Svátky 2023'!A$18:B$20,2,0)</f>
        <v>jiné</v>
      </c>
      <c r="L3145" s="1" t="s">
        <v>21</v>
      </c>
      <c r="M3145" s="1" t="s">
        <v>22</v>
      </c>
      <c r="N3145" s="1" t="s">
        <v>23</v>
      </c>
      <c r="O3145">
        <f t="shared" si="147"/>
        <v>7</v>
      </c>
      <c r="P3145" t="str">
        <f t="shared" si="148"/>
        <v>ANO</v>
      </c>
      <c r="Q3145" s="4" t="str">
        <f>IFERROR(VLOOKUP(E3145,'Svátky 2023'!B$2:B$14,1,0),"")</f>
        <v/>
      </c>
      <c r="R3145" t="str">
        <f t="shared" si="149"/>
        <v>ANO</v>
      </c>
    </row>
    <row r="3146" spans="1:18" x14ac:dyDescent="0.25">
      <c r="A3146" s="1" t="s">
        <v>9376</v>
      </c>
      <c r="B3146" s="1" t="s">
        <v>9377</v>
      </c>
      <c r="C3146" s="1" t="s">
        <v>9378</v>
      </c>
      <c r="D3146" s="1" t="s">
        <v>48</v>
      </c>
      <c r="E3146" s="4">
        <v>45074</v>
      </c>
      <c r="F3146" s="8">
        <v>0.65</v>
      </c>
      <c r="G3146" s="4">
        <v>45076</v>
      </c>
      <c r="H3146" s="1" t="s">
        <v>506</v>
      </c>
      <c r="I3146" s="1" t="s">
        <v>120</v>
      </c>
      <c r="J3146" s="5">
        <v>3</v>
      </c>
      <c r="K3146" s="5" t="str">
        <f>VLOOKUP(J3146,'Svátky 2023'!A$18:B$20,2,0)</f>
        <v>jiné</v>
      </c>
      <c r="L3146" s="1" t="s">
        <v>30</v>
      </c>
      <c r="M3146" s="1" t="s">
        <v>31</v>
      </c>
      <c r="N3146" s="1" t="s">
        <v>23</v>
      </c>
      <c r="O3146">
        <f t="shared" si="147"/>
        <v>7</v>
      </c>
      <c r="P3146" t="str">
        <f t="shared" si="148"/>
        <v>ANO</v>
      </c>
      <c r="Q3146" s="4" t="str">
        <f>IFERROR(VLOOKUP(E3146,'Svátky 2023'!B$2:B$14,1,0),"")</f>
        <v/>
      </c>
      <c r="R3146" t="str">
        <f t="shared" si="149"/>
        <v>ANO</v>
      </c>
    </row>
    <row r="3147" spans="1:18" x14ac:dyDescent="0.25">
      <c r="A3147" s="1" t="s">
        <v>9379</v>
      </c>
      <c r="B3147" s="1" t="s">
        <v>9380</v>
      </c>
      <c r="C3147" s="1" t="s">
        <v>9381</v>
      </c>
      <c r="D3147" s="1" t="s">
        <v>48</v>
      </c>
      <c r="E3147" s="4">
        <v>45074</v>
      </c>
      <c r="F3147" s="8">
        <v>0.65347222222222223</v>
      </c>
      <c r="G3147" s="4">
        <v>45076</v>
      </c>
      <c r="H3147" s="1" t="s">
        <v>2592</v>
      </c>
      <c r="I3147" s="1" t="s">
        <v>51</v>
      </c>
      <c r="J3147" s="5">
        <v>2</v>
      </c>
      <c r="K3147" s="5" t="str">
        <f>VLOOKUP(J3147,'Svátky 2023'!A$18:B$20,2,0)</f>
        <v>plánované</v>
      </c>
      <c r="L3147" s="1" t="s">
        <v>21</v>
      </c>
      <c r="M3147" s="1" t="s">
        <v>22</v>
      </c>
      <c r="N3147" s="1" t="s">
        <v>23</v>
      </c>
      <c r="O3147">
        <f t="shared" si="147"/>
        <v>7</v>
      </c>
      <c r="P3147" t="str">
        <f t="shared" si="148"/>
        <v>ANO</v>
      </c>
      <c r="Q3147" s="4" t="str">
        <f>IFERROR(VLOOKUP(E3147,'Svátky 2023'!B$2:B$14,1,0),"")</f>
        <v/>
      </c>
      <c r="R3147" t="str">
        <f t="shared" si="149"/>
        <v>ANO</v>
      </c>
    </row>
    <row r="3148" spans="1:18" x14ac:dyDescent="0.25">
      <c r="A3148" s="1" t="s">
        <v>9382</v>
      </c>
      <c r="B3148" s="1" t="s">
        <v>9383</v>
      </c>
      <c r="C3148" s="1" t="s">
        <v>9384</v>
      </c>
      <c r="D3148" s="1" t="s">
        <v>35</v>
      </c>
      <c r="E3148" s="4">
        <v>45074</v>
      </c>
      <c r="F3148" s="8">
        <v>0.65763888888888888</v>
      </c>
      <c r="G3148" s="4">
        <v>45076</v>
      </c>
      <c r="H3148" s="1" t="s">
        <v>96</v>
      </c>
      <c r="I3148" s="1" t="s">
        <v>51</v>
      </c>
      <c r="J3148" s="5">
        <v>2</v>
      </c>
      <c r="K3148" s="5" t="str">
        <f>VLOOKUP(J3148,'Svátky 2023'!A$18:B$20,2,0)</f>
        <v>plánované</v>
      </c>
      <c r="L3148" s="1" t="s">
        <v>21</v>
      </c>
      <c r="M3148" s="1" t="s">
        <v>22</v>
      </c>
      <c r="N3148" s="1" t="s">
        <v>23</v>
      </c>
      <c r="O3148">
        <f t="shared" si="147"/>
        <v>7</v>
      </c>
      <c r="P3148" t="str">
        <f t="shared" si="148"/>
        <v>ANO</v>
      </c>
      <c r="Q3148" s="4" t="str">
        <f>IFERROR(VLOOKUP(E3148,'Svátky 2023'!B$2:B$14,1,0),"")</f>
        <v/>
      </c>
      <c r="R3148" t="str">
        <f t="shared" si="149"/>
        <v>ANO</v>
      </c>
    </row>
    <row r="3149" spans="1:18" x14ac:dyDescent="0.25">
      <c r="A3149" s="1" t="s">
        <v>9385</v>
      </c>
      <c r="B3149" s="1" t="s">
        <v>4710</v>
      </c>
      <c r="C3149" s="1" t="s">
        <v>4711</v>
      </c>
      <c r="D3149" s="1" t="s">
        <v>100</v>
      </c>
      <c r="E3149" s="4">
        <v>45074</v>
      </c>
      <c r="F3149" s="8">
        <v>0.94513888888888886</v>
      </c>
      <c r="G3149" s="4">
        <v>45076</v>
      </c>
      <c r="H3149" s="1" t="s">
        <v>788</v>
      </c>
      <c r="I3149" s="1" t="s">
        <v>19</v>
      </c>
      <c r="J3149" s="5">
        <v>1</v>
      </c>
      <c r="K3149" s="5" t="str">
        <f>VLOOKUP(J3149,'Svátky 2023'!A$18:B$20,2,0)</f>
        <v>neodkladné</v>
      </c>
      <c r="L3149" s="1" t="s">
        <v>21</v>
      </c>
      <c r="M3149" s="1" t="s">
        <v>31</v>
      </c>
      <c r="N3149" s="1" t="s">
        <v>23</v>
      </c>
      <c r="O3149">
        <f t="shared" si="147"/>
        <v>7</v>
      </c>
      <c r="P3149" t="str">
        <f t="shared" si="148"/>
        <v>ANO</v>
      </c>
      <c r="Q3149" s="4" t="str">
        <f>IFERROR(VLOOKUP(E3149,'Svátky 2023'!B$2:B$14,1,0),"")</f>
        <v/>
      </c>
      <c r="R3149" t="str">
        <f t="shared" si="149"/>
        <v>ANO</v>
      </c>
    </row>
    <row r="3150" spans="1:18" x14ac:dyDescent="0.25">
      <c r="A3150" s="1" t="s">
        <v>9386</v>
      </c>
      <c r="B3150" s="1" t="s">
        <v>9387</v>
      </c>
      <c r="C3150" s="1" t="s">
        <v>9388</v>
      </c>
      <c r="D3150" s="1" t="s">
        <v>35</v>
      </c>
      <c r="E3150" s="4">
        <v>45075</v>
      </c>
      <c r="F3150" s="8">
        <v>4.4444444444444446E-2</v>
      </c>
      <c r="G3150" s="4">
        <v>45076</v>
      </c>
      <c r="H3150" s="1" t="s">
        <v>1377</v>
      </c>
      <c r="I3150" s="1" t="s">
        <v>19</v>
      </c>
      <c r="J3150" s="5">
        <v>1</v>
      </c>
      <c r="K3150" s="5" t="str">
        <f>VLOOKUP(J3150,'Svátky 2023'!A$18:B$20,2,0)</f>
        <v>neodkladné</v>
      </c>
      <c r="L3150" s="1" t="s">
        <v>30</v>
      </c>
      <c r="M3150" s="1" t="s">
        <v>22</v>
      </c>
      <c r="N3150" s="1" t="s">
        <v>23</v>
      </c>
      <c r="O3150">
        <f t="shared" si="147"/>
        <v>1</v>
      </c>
      <c r="P3150" t="str">
        <f t="shared" si="148"/>
        <v>ANO</v>
      </c>
      <c r="Q3150" s="4" t="str">
        <f>IFERROR(VLOOKUP(E3150,'Svátky 2023'!B$2:B$14,1,0),"")</f>
        <v/>
      </c>
      <c r="R3150" t="str">
        <f t="shared" si="149"/>
        <v>ANO</v>
      </c>
    </row>
    <row r="3151" spans="1:18" x14ac:dyDescent="0.25">
      <c r="A3151" s="1" t="s">
        <v>9389</v>
      </c>
      <c r="B3151" s="1" t="s">
        <v>9390</v>
      </c>
      <c r="C3151" s="1" t="s">
        <v>9391</v>
      </c>
      <c r="D3151" s="1" t="s">
        <v>64</v>
      </c>
      <c r="E3151" s="4">
        <v>45075</v>
      </c>
      <c r="F3151" s="8">
        <v>0.46388888888888885</v>
      </c>
      <c r="G3151" s="4">
        <v>45076</v>
      </c>
      <c r="H3151" s="1" t="s">
        <v>2754</v>
      </c>
      <c r="I3151" s="1" t="s">
        <v>51</v>
      </c>
      <c r="J3151" s="5">
        <v>2</v>
      </c>
      <c r="K3151" s="5" t="str">
        <f>VLOOKUP(J3151,'Svátky 2023'!A$18:B$20,2,0)</f>
        <v>plánované</v>
      </c>
      <c r="L3151" s="1" t="s">
        <v>21</v>
      </c>
      <c r="M3151" s="1" t="s">
        <v>22</v>
      </c>
      <c r="N3151" s="1" t="s">
        <v>23</v>
      </c>
      <c r="O3151">
        <f t="shared" si="147"/>
        <v>1</v>
      </c>
      <c r="P3151" t="str">
        <f t="shared" si="148"/>
        <v>NE</v>
      </c>
      <c r="Q3151" s="4" t="str">
        <f>IFERROR(VLOOKUP(E3151,'Svátky 2023'!B$2:B$14,1,0),"")</f>
        <v/>
      </c>
      <c r="R3151" t="str">
        <f t="shared" si="149"/>
        <v/>
      </c>
    </row>
    <row r="3152" spans="1:18" x14ac:dyDescent="0.25">
      <c r="A3152" s="1" t="s">
        <v>9392</v>
      </c>
      <c r="B3152" s="1" t="s">
        <v>9393</v>
      </c>
      <c r="C3152" s="1" t="s">
        <v>9394</v>
      </c>
      <c r="D3152" s="1" t="s">
        <v>48</v>
      </c>
      <c r="E3152" s="4">
        <v>45075</v>
      </c>
      <c r="F3152" s="8">
        <v>0.97916666666666663</v>
      </c>
      <c r="G3152" s="4">
        <v>45076</v>
      </c>
      <c r="H3152" s="1" t="s">
        <v>2619</v>
      </c>
      <c r="I3152" s="1" t="s">
        <v>1300</v>
      </c>
      <c r="J3152" s="5">
        <v>1</v>
      </c>
      <c r="K3152" s="5" t="str">
        <f>VLOOKUP(J3152,'Svátky 2023'!A$18:B$20,2,0)</f>
        <v>neodkladné</v>
      </c>
      <c r="L3152" s="1" t="s">
        <v>22</v>
      </c>
      <c r="M3152" s="1" t="s">
        <v>22</v>
      </c>
      <c r="N3152" s="1" t="s">
        <v>20</v>
      </c>
      <c r="O3152">
        <f t="shared" si="147"/>
        <v>1</v>
      </c>
      <c r="P3152" t="str">
        <f t="shared" si="148"/>
        <v>ANO</v>
      </c>
      <c r="Q3152" s="4" t="str">
        <f>IFERROR(VLOOKUP(E3152,'Svátky 2023'!B$2:B$14,1,0),"")</f>
        <v/>
      </c>
      <c r="R3152" t="str">
        <f t="shared" si="149"/>
        <v>ANO</v>
      </c>
    </row>
    <row r="3153" spans="1:18" x14ac:dyDescent="0.25">
      <c r="A3153" s="1" t="s">
        <v>9395</v>
      </c>
      <c r="B3153" s="1" t="s">
        <v>9396</v>
      </c>
      <c r="C3153" s="1" t="s">
        <v>9397</v>
      </c>
      <c r="D3153" s="1" t="s">
        <v>48</v>
      </c>
      <c r="E3153" s="4">
        <v>45035</v>
      </c>
      <c r="F3153" s="8">
        <v>0.37361111111111112</v>
      </c>
      <c r="G3153" s="4">
        <v>45077</v>
      </c>
      <c r="H3153" s="1" t="s">
        <v>106</v>
      </c>
      <c r="I3153" s="1" t="s">
        <v>19</v>
      </c>
      <c r="J3153" s="5">
        <v>2</v>
      </c>
      <c r="K3153" s="5" t="str">
        <f>VLOOKUP(J3153,'Svátky 2023'!A$18:B$20,2,0)</f>
        <v>plánované</v>
      </c>
      <c r="L3153" s="1" t="s">
        <v>21</v>
      </c>
      <c r="M3153" s="1" t="s">
        <v>22</v>
      </c>
      <c r="N3153" s="1" t="s">
        <v>23</v>
      </c>
      <c r="O3153">
        <f t="shared" si="147"/>
        <v>3</v>
      </c>
      <c r="P3153" t="str">
        <f t="shared" si="148"/>
        <v>NE</v>
      </c>
      <c r="Q3153" s="4" t="str">
        <f>IFERROR(VLOOKUP(E3153,'Svátky 2023'!B$2:B$14,1,0),"")</f>
        <v/>
      </c>
      <c r="R3153" t="str">
        <f t="shared" si="149"/>
        <v/>
      </c>
    </row>
    <row r="3154" spans="1:18" x14ac:dyDescent="0.25">
      <c r="A3154" s="1" t="s">
        <v>9398</v>
      </c>
      <c r="B3154" s="1" t="s">
        <v>9399</v>
      </c>
      <c r="C3154" s="1" t="s">
        <v>9400</v>
      </c>
      <c r="D3154" s="1" t="s">
        <v>35</v>
      </c>
      <c r="E3154" s="4">
        <v>45063</v>
      </c>
      <c r="F3154" s="8">
        <v>0.57986111111111105</v>
      </c>
      <c r="G3154" s="4">
        <v>45077</v>
      </c>
      <c r="H3154" s="1" t="s">
        <v>710</v>
      </c>
      <c r="I3154" s="1" t="s">
        <v>151</v>
      </c>
      <c r="J3154" s="5">
        <v>3</v>
      </c>
      <c r="K3154" s="5" t="str">
        <f>VLOOKUP(J3154,'Svátky 2023'!A$18:B$20,2,0)</f>
        <v>jiné</v>
      </c>
      <c r="L3154" s="1" t="s">
        <v>21</v>
      </c>
      <c r="M3154" s="1" t="s">
        <v>22</v>
      </c>
      <c r="N3154" s="1" t="s">
        <v>23</v>
      </c>
      <c r="O3154">
        <f t="shared" si="147"/>
        <v>3</v>
      </c>
      <c r="P3154" t="str">
        <f t="shared" si="148"/>
        <v>NE</v>
      </c>
      <c r="Q3154" s="4" t="str">
        <f>IFERROR(VLOOKUP(E3154,'Svátky 2023'!B$2:B$14,1,0),"")</f>
        <v/>
      </c>
      <c r="R3154" t="str">
        <f t="shared" si="149"/>
        <v/>
      </c>
    </row>
    <row r="3155" spans="1:18" x14ac:dyDescent="0.25">
      <c r="A3155" s="1" t="s">
        <v>9401</v>
      </c>
      <c r="B3155" s="1" t="s">
        <v>9402</v>
      </c>
      <c r="C3155" s="1" t="s">
        <v>9403</v>
      </c>
      <c r="D3155" s="1" t="s">
        <v>35</v>
      </c>
      <c r="E3155" s="4">
        <v>45063</v>
      </c>
      <c r="F3155" s="8">
        <v>0.59027777777777779</v>
      </c>
      <c r="G3155" s="4">
        <v>45077</v>
      </c>
      <c r="H3155" s="1" t="s">
        <v>2257</v>
      </c>
      <c r="I3155" s="1" t="s">
        <v>145</v>
      </c>
      <c r="J3155" s="5">
        <v>3</v>
      </c>
      <c r="K3155" s="5" t="str">
        <f>VLOOKUP(J3155,'Svátky 2023'!A$18:B$20,2,0)</f>
        <v>jiné</v>
      </c>
      <c r="L3155" s="1" t="s">
        <v>30</v>
      </c>
      <c r="M3155" s="1" t="s">
        <v>31</v>
      </c>
      <c r="N3155" s="1" t="s">
        <v>23</v>
      </c>
      <c r="O3155">
        <f t="shared" si="147"/>
        <v>3</v>
      </c>
      <c r="P3155" t="str">
        <f t="shared" si="148"/>
        <v>NE</v>
      </c>
      <c r="Q3155" s="4" t="str">
        <f>IFERROR(VLOOKUP(E3155,'Svátky 2023'!B$2:B$14,1,0),"")</f>
        <v/>
      </c>
      <c r="R3155" t="str">
        <f t="shared" si="149"/>
        <v/>
      </c>
    </row>
    <row r="3156" spans="1:18" x14ac:dyDescent="0.25">
      <c r="A3156" s="1" t="s">
        <v>9404</v>
      </c>
      <c r="B3156" s="1" t="s">
        <v>3649</v>
      </c>
      <c r="C3156" s="1" t="s">
        <v>3650</v>
      </c>
      <c r="D3156" s="1" t="s">
        <v>257</v>
      </c>
      <c r="E3156" s="4">
        <v>45064</v>
      </c>
      <c r="F3156" s="8">
        <v>0.44236111111111115</v>
      </c>
      <c r="G3156" s="4">
        <v>45077</v>
      </c>
      <c r="H3156" s="1" t="s">
        <v>861</v>
      </c>
      <c r="I3156" s="1" t="s">
        <v>258</v>
      </c>
      <c r="J3156" s="5">
        <v>3</v>
      </c>
      <c r="K3156" s="5" t="str">
        <f>VLOOKUP(J3156,'Svátky 2023'!A$18:B$20,2,0)</f>
        <v>jiné</v>
      </c>
      <c r="L3156" s="1" t="s">
        <v>30</v>
      </c>
      <c r="M3156" s="1" t="s">
        <v>22</v>
      </c>
      <c r="N3156" s="1" t="s">
        <v>23</v>
      </c>
      <c r="O3156">
        <f t="shared" si="147"/>
        <v>4</v>
      </c>
      <c r="P3156" t="str">
        <f t="shared" si="148"/>
        <v>NE</v>
      </c>
      <c r="Q3156" s="4" t="str">
        <f>IFERROR(VLOOKUP(E3156,'Svátky 2023'!B$2:B$14,1,0),"")</f>
        <v/>
      </c>
      <c r="R3156" t="str">
        <f t="shared" si="149"/>
        <v/>
      </c>
    </row>
    <row r="3157" spans="1:18" x14ac:dyDescent="0.25">
      <c r="A3157" s="1" t="s">
        <v>9405</v>
      </c>
      <c r="B3157" s="1" t="s">
        <v>3655</v>
      </c>
      <c r="C3157" s="1" t="s">
        <v>3656</v>
      </c>
      <c r="D3157" s="1" t="s">
        <v>257</v>
      </c>
      <c r="E3157" s="4">
        <v>45064</v>
      </c>
      <c r="F3157" s="8">
        <v>0.45347222222222222</v>
      </c>
      <c r="G3157" s="4">
        <v>45077</v>
      </c>
      <c r="H3157" s="1" t="s">
        <v>592</v>
      </c>
      <c r="I3157" s="1" t="s">
        <v>264</v>
      </c>
      <c r="J3157" s="5">
        <v>3</v>
      </c>
      <c r="K3157" s="5" t="str">
        <f>VLOOKUP(J3157,'Svátky 2023'!A$18:B$20,2,0)</f>
        <v>jiné</v>
      </c>
      <c r="L3157" s="1" t="s">
        <v>30</v>
      </c>
      <c r="M3157" s="1" t="s">
        <v>31</v>
      </c>
      <c r="N3157" s="1" t="s">
        <v>23</v>
      </c>
      <c r="O3157">
        <f t="shared" si="147"/>
        <v>4</v>
      </c>
      <c r="P3157" t="str">
        <f t="shared" si="148"/>
        <v>NE</v>
      </c>
      <c r="Q3157" s="4" t="str">
        <f>IFERROR(VLOOKUP(E3157,'Svátky 2023'!B$2:B$14,1,0),"")</f>
        <v/>
      </c>
      <c r="R3157" t="str">
        <f t="shared" si="149"/>
        <v/>
      </c>
    </row>
    <row r="3158" spans="1:18" x14ac:dyDescent="0.25">
      <c r="A3158" s="1" t="s">
        <v>9406</v>
      </c>
      <c r="B3158" s="1" t="s">
        <v>9407</v>
      </c>
      <c r="C3158" s="1" t="s">
        <v>9408</v>
      </c>
      <c r="D3158" s="1" t="s">
        <v>16</v>
      </c>
      <c r="E3158" s="4">
        <v>45073</v>
      </c>
      <c r="F3158" s="8">
        <v>0.85625000000000007</v>
      </c>
      <c r="G3158" s="4">
        <v>45077</v>
      </c>
      <c r="H3158" s="1" t="s">
        <v>1690</v>
      </c>
      <c r="I3158" s="1" t="s">
        <v>19</v>
      </c>
      <c r="J3158" s="5">
        <v>1</v>
      </c>
      <c r="K3158" s="5" t="str">
        <f>VLOOKUP(J3158,'Svátky 2023'!A$18:B$20,2,0)</f>
        <v>neodkladné</v>
      </c>
      <c r="L3158" s="1" t="s">
        <v>22</v>
      </c>
      <c r="M3158" s="1" t="s">
        <v>22</v>
      </c>
      <c r="N3158" s="1" t="s">
        <v>23</v>
      </c>
      <c r="O3158">
        <f t="shared" si="147"/>
        <v>6</v>
      </c>
      <c r="P3158" t="str">
        <f t="shared" si="148"/>
        <v>ANO</v>
      </c>
      <c r="Q3158" s="4" t="str">
        <f>IFERROR(VLOOKUP(E3158,'Svátky 2023'!B$2:B$14,1,0),"")</f>
        <v/>
      </c>
      <c r="R3158" t="str">
        <f t="shared" si="149"/>
        <v>ANO</v>
      </c>
    </row>
    <row r="3159" spans="1:18" x14ac:dyDescent="0.25">
      <c r="A3159" s="1" t="s">
        <v>9409</v>
      </c>
      <c r="B3159" s="1" t="s">
        <v>9410</v>
      </c>
      <c r="C3159" s="1" t="s">
        <v>9411</v>
      </c>
      <c r="D3159" s="1" t="s">
        <v>35</v>
      </c>
      <c r="E3159" s="4">
        <v>45074</v>
      </c>
      <c r="F3159" s="8">
        <v>0.62916666666666665</v>
      </c>
      <c r="G3159" s="4">
        <v>45077</v>
      </c>
      <c r="H3159" s="1" t="s">
        <v>1004</v>
      </c>
      <c r="I3159" s="1" t="s">
        <v>145</v>
      </c>
      <c r="J3159" s="5">
        <v>3</v>
      </c>
      <c r="K3159" s="5" t="str">
        <f>VLOOKUP(J3159,'Svátky 2023'!A$18:B$20,2,0)</f>
        <v>jiné</v>
      </c>
      <c r="L3159" s="1" t="s">
        <v>30</v>
      </c>
      <c r="M3159" s="1" t="s">
        <v>31</v>
      </c>
      <c r="N3159" s="1" t="s">
        <v>23</v>
      </c>
      <c r="O3159">
        <f t="shared" si="147"/>
        <v>7</v>
      </c>
      <c r="P3159" t="str">
        <f t="shared" si="148"/>
        <v>ANO</v>
      </c>
      <c r="Q3159" s="4" t="str">
        <f>IFERROR(VLOOKUP(E3159,'Svátky 2023'!B$2:B$14,1,0),"")</f>
        <v/>
      </c>
      <c r="R3159" t="str">
        <f t="shared" si="149"/>
        <v>ANO</v>
      </c>
    </row>
    <row r="3160" spans="1:18" x14ac:dyDescent="0.25">
      <c r="A3160" s="1" t="s">
        <v>9412</v>
      </c>
      <c r="B3160" s="1" t="s">
        <v>9413</v>
      </c>
      <c r="C3160" s="1" t="s">
        <v>9414</v>
      </c>
      <c r="D3160" s="1" t="s">
        <v>35</v>
      </c>
      <c r="E3160" s="4">
        <v>45074</v>
      </c>
      <c r="F3160" s="8">
        <v>0.63055555555555554</v>
      </c>
      <c r="G3160" s="4">
        <v>45077</v>
      </c>
      <c r="H3160" s="1" t="s">
        <v>243</v>
      </c>
      <c r="I3160" s="1" t="s">
        <v>151</v>
      </c>
      <c r="J3160" s="5">
        <v>1</v>
      </c>
      <c r="K3160" s="5" t="str">
        <f>VLOOKUP(J3160,'Svátky 2023'!A$18:B$20,2,0)</f>
        <v>neodkladné</v>
      </c>
      <c r="L3160" s="1" t="s">
        <v>21</v>
      </c>
      <c r="M3160" s="1" t="s">
        <v>31</v>
      </c>
      <c r="N3160" s="1" t="s">
        <v>23</v>
      </c>
      <c r="O3160">
        <f t="shared" si="147"/>
        <v>7</v>
      </c>
      <c r="P3160" t="str">
        <f t="shared" si="148"/>
        <v>ANO</v>
      </c>
      <c r="Q3160" s="4" t="str">
        <f>IFERROR(VLOOKUP(E3160,'Svátky 2023'!B$2:B$14,1,0),"")</f>
        <v/>
      </c>
      <c r="R3160" t="str">
        <f t="shared" si="149"/>
        <v>ANO</v>
      </c>
    </row>
    <row r="3161" spans="1:18" x14ac:dyDescent="0.25">
      <c r="A3161" s="1" t="s">
        <v>9415</v>
      </c>
      <c r="B3161" s="1" t="s">
        <v>9416</v>
      </c>
      <c r="C3161" s="1" t="s">
        <v>9417</v>
      </c>
      <c r="D3161" s="1" t="s">
        <v>35</v>
      </c>
      <c r="E3161" s="4">
        <v>45074</v>
      </c>
      <c r="F3161" s="8">
        <v>0.66388888888888886</v>
      </c>
      <c r="G3161" s="4">
        <v>45077</v>
      </c>
      <c r="H3161" s="1" t="s">
        <v>582</v>
      </c>
      <c r="I3161" s="1" t="s">
        <v>44</v>
      </c>
      <c r="J3161" s="5">
        <v>3</v>
      </c>
      <c r="K3161" s="5" t="str">
        <f>VLOOKUP(J3161,'Svátky 2023'!A$18:B$20,2,0)</f>
        <v>jiné</v>
      </c>
      <c r="L3161" s="1" t="s">
        <v>30</v>
      </c>
      <c r="M3161" s="1" t="s">
        <v>31</v>
      </c>
      <c r="N3161" s="1" t="s">
        <v>23</v>
      </c>
      <c r="O3161">
        <f t="shared" si="147"/>
        <v>7</v>
      </c>
      <c r="P3161" t="str">
        <f t="shared" si="148"/>
        <v>ANO</v>
      </c>
      <c r="Q3161" s="4" t="str">
        <f>IFERROR(VLOOKUP(E3161,'Svátky 2023'!B$2:B$14,1,0),"")</f>
        <v/>
      </c>
      <c r="R3161" t="str">
        <f t="shared" si="149"/>
        <v>ANO</v>
      </c>
    </row>
    <row r="3162" spans="1:18" x14ac:dyDescent="0.25">
      <c r="A3162" s="1" t="s">
        <v>9418</v>
      </c>
      <c r="B3162" s="1" t="s">
        <v>9419</v>
      </c>
      <c r="C3162" s="1" t="s">
        <v>9420</v>
      </c>
      <c r="D3162" s="1" t="s">
        <v>48</v>
      </c>
      <c r="E3162" s="4">
        <v>45074</v>
      </c>
      <c r="F3162" s="8">
        <v>0.66527777777777775</v>
      </c>
      <c r="G3162" s="4">
        <v>45077</v>
      </c>
      <c r="H3162" s="1" t="s">
        <v>893</v>
      </c>
      <c r="I3162" s="1" t="s">
        <v>38</v>
      </c>
      <c r="J3162" s="5">
        <v>2</v>
      </c>
      <c r="K3162" s="5" t="str">
        <f>VLOOKUP(J3162,'Svátky 2023'!A$18:B$20,2,0)</f>
        <v>plánované</v>
      </c>
      <c r="L3162" s="1" t="s">
        <v>21</v>
      </c>
      <c r="M3162" s="1" t="s">
        <v>22</v>
      </c>
      <c r="N3162" s="1" t="s">
        <v>23</v>
      </c>
      <c r="O3162">
        <f t="shared" si="147"/>
        <v>7</v>
      </c>
      <c r="P3162" t="str">
        <f t="shared" si="148"/>
        <v>ANO</v>
      </c>
      <c r="Q3162" s="4" t="str">
        <f>IFERROR(VLOOKUP(E3162,'Svátky 2023'!B$2:B$14,1,0),"")</f>
        <v/>
      </c>
      <c r="R3162" t="str">
        <f t="shared" si="149"/>
        <v>ANO</v>
      </c>
    </row>
    <row r="3163" spans="1:18" x14ac:dyDescent="0.25">
      <c r="A3163" s="1" t="s">
        <v>9421</v>
      </c>
      <c r="B3163" s="1" t="s">
        <v>9422</v>
      </c>
      <c r="C3163" s="1" t="s">
        <v>9423</v>
      </c>
      <c r="D3163" s="1" t="s">
        <v>35</v>
      </c>
      <c r="E3163" s="4">
        <v>45074</v>
      </c>
      <c r="F3163" s="8">
        <v>0.6875</v>
      </c>
      <c r="G3163" s="4">
        <v>45077</v>
      </c>
      <c r="H3163" s="1" t="s">
        <v>386</v>
      </c>
      <c r="I3163" s="1" t="s">
        <v>51</v>
      </c>
      <c r="J3163" s="5">
        <v>3</v>
      </c>
      <c r="K3163" s="5" t="str">
        <f>VLOOKUP(J3163,'Svátky 2023'!A$18:B$20,2,0)</f>
        <v>jiné</v>
      </c>
      <c r="L3163" s="1" t="s">
        <v>21</v>
      </c>
      <c r="M3163" s="1" t="s">
        <v>22</v>
      </c>
      <c r="N3163" s="1" t="s">
        <v>23</v>
      </c>
      <c r="O3163">
        <f t="shared" si="147"/>
        <v>7</v>
      </c>
      <c r="P3163" t="str">
        <f t="shared" si="148"/>
        <v>ANO</v>
      </c>
      <c r="Q3163" s="4" t="str">
        <f>IFERROR(VLOOKUP(E3163,'Svátky 2023'!B$2:B$14,1,0),"")</f>
        <v/>
      </c>
      <c r="R3163" t="str">
        <f t="shared" si="149"/>
        <v>ANO</v>
      </c>
    </row>
    <row r="3164" spans="1:18" x14ac:dyDescent="0.25">
      <c r="A3164" s="1" t="s">
        <v>9424</v>
      </c>
      <c r="B3164" s="1" t="s">
        <v>9425</v>
      </c>
      <c r="C3164" s="1" t="s">
        <v>9426</v>
      </c>
      <c r="D3164" s="1" t="s">
        <v>100</v>
      </c>
      <c r="E3164" s="4">
        <v>45074</v>
      </c>
      <c r="F3164" s="8">
        <v>0.71527777777777779</v>
      </c>
      <c r="G3164" s="4">
        <v>45077</v>
      </c>
      <c r="H3164" s="1" t="s">
        <v>593</v>
      </c>
      <c r="I3164" s="1" t="s">
        <v>19</v>
      </c>
      <c r="J3164" s="5">
        <v>1</v>
      </c>
      <c r="K3164" s="5" t="str">
        <f>VLOOKUP(J3164,'Svátky 2023'!A$18:B$20,2,0)</f>
        <v>neodkladné</v>
      </c>
      <c r="L3164" s="1" t="s">
        <v>21</v>
      </c>
      <c r="M3164" s="1" t="s">
        <v>20</v>
      </c>
      <c r="N3164" s="1" t="s">
        <v>23</v>
      </c>
      <c r="O3164">
        <f t="shared" si="147"/>
        <v>7</v>
      </c>
      <c r="P3164" t="str">
        <f t="shared" si="148"/>
        <v>ANO</v>
      </c>
      <c r="Q3164" s="4" t="str">
        <f>IFERROR(VLOOKUP(E3164,'Svátky 2023'!B$2:B$14,1,0),"")</f>
        <v/>
      </c>
      <c r="R3164" t="str">
        <f t="shared" si="149"/>
        <v>ANO</v>
      </c>
    </row>
    <row r="3165" spans="1:18" x14ac:dyDescent="0.25">
      <c r="A3165" s="1" t="s">
        <v>9427</v>
      </c>
      <c r="B3165" s="1" t="s">
        <v>9428</v>
      </c>
      <c r="C3165" s="1" t="s">
        <v>9429</v>
      </c>
      <c r="D3165" s="1" t="s">
        <v>16</v>
      </c>
      <c r="E3165" s="4">
        <v>45075</v>
      </c>
      <c r="F3165" s="8">
        <v>0.3979166666666667</v>
      </c>
      <c r="G3165" s="4">
        <v>45077</v>
      </c>
      <c r="H3165" s="1" t="s">
        <v>1825</v>
      </c>
      <c r="I3165" s="1" t="s">
        <v>151</v>
      </c>
      <c r="J3165" s="5">
        <v>2</v>
      </c>
      <c r="K3165" s="5" t="str">
        <f>VLOOKUP(J3165,'Svátky 2023'!A$18:B$20,2,0)</f>
        <v>plánované</v>
      </c>
      <c r="L3165" s="1" t="s">
        <v>21</v>
      </c>
      <c r="M3165" s="1" t="s">
        <v>22</v>
      </c>
      <c r="N3165" s="1" t="s">
        <v>23</v>
      </c>
      <c r="O3165">
        <f t="shared" si="147"/>
        <v>1</v>
      </c>
      <c r="P3165" t="str">
        <f t="shared" si="148"/>
        <v>NE</v>
      </c>
      <c r="Q3165" s="4" t="str">
        <f>IFERROR(VLOOKUP(E3165,'Svátky 2023'!B$2:B$14,1,0),"")</f>
        <v/>
      </c>
      <c r="R3165" t="str">
        <f t="shared" si="149"/>
        <v/>
      </c>
    </row>
    <row r="3166" spans="1:18" x14ac:dyDescent="0.25">
      <c r="A3166" s="1" t="s">
        <v>9430</v>
      </c>
      <c r="B3166" s="1" t="s">
        <v>9431</v>
      </c>
      <c r="C3166" s="1" t="s">
        <v>9432</v>
      </c>
      <c r="D3166" s="1" t="s">
        <v>35</v>
      </c>
      <c r="E3166" s="4">
        <v>45075</v>
      </c>
      <c r="F3166" s="8">
        <v>0.41944444444444445</v>
      </c>
      <c r="G3166" s="4">
        <v>45077</v>
      </c>
      <c r="H3166" s="1" t="s">
        <v>160</v>
      </c>
      <c r="I3166" s="1" t="s">
        <v>151</v>
      </c>
      <c r="J3166" s="5">
        <v>2</v>
      </c>
      <c r="K3166" s="5" t="str">
        <f>VLOOKUP(J3166,'Svátky 2023'!A$18:B$20,2,0)</f>
        <v>plánované</v>
      </c>
      <c r="L3166" s="1" t="s">
        <v>21</v>
      </c>
      <c r="M3166" s="1" t="s">
        <v>22</v>
      </c>
      <c r="N3166" s="1" t="s">
        <v>23</v>
      </c>
      <c r="O3166">
        <f t="shared" si="147"/>
        <v>1</v>
      </c>
      <c r="P3166" t="str">
        <f t="shared" si="148"/>
        <v>NE</v>
      </c>
      <c r="Q3166" s="4" t="str">
        <f>IFERROR(VLOOKUP(E3166,'Svátky 2023'!B$2:B$14,1,0),"")</f>
        <v/>
      </c>
      <c r="R3166" t="str">
        <f t="shared" si="149"/>
        <v/>
      </c>
    </row>
    <row r="3167" spans="1:18" x14ac:dyDescent="0.25">
      <c r="A3167" s="1" t="s">
        <v>9433</v>
      </c>
      <c r="B3167" s="1" t="s">
        <v>9434</v>
      </c>
      <c r="C3167" s="1" t="s">
        <v>9435</v>
      </c>
      <c r="D3167" s="1" t="s">
        <v>48</v>
      </c>
      <c r="E3167" s="4">
        <v>45075</v>
      </c>
      <c r="F3167" s="8">
        <v>0.42777777777777781</v>
      </c>
      <c r="G3167" s="4">
        <v>45077</v>
      </c>
      <c r="H3167" s="1" t="s">
        <v>253</v>
      </c>
      <c r="I3167" s="1" t="s">
        <v>151</v>
      </c>
      <c r="J3167" s="5">
        <v>2</v>
      </c>
      <c r="K3167" s="5" t="str">
        <f>VLOOKUP(J3167,'Svátky 2023'!A$18:B$20,2,0)</f>
        <v>plánované</v>
      </c>
      <c r="L3167" s="1" t="s">
        <v>21</v>
      </c>
      <c r="M3167" s="1" t="s">
        <v>22</v>
      </c>
      <c r="N3167" s="1" t="s">
        <v>23</v>
      </c>
      <c r="O3167">
        <f t="shared" si="147"/>
        <v>1</v>
      </c>
      <c r="P3167" t="str">
        <f t="shared" si="148"/>
        <v>NE</v>
      </c>
      <c r="Q3167" s="4" t="str">
        <f>IFERROR(VLOOKUP(E3167,'Svátky 2023'!B$2:B$14,1,0),"")</f>
        <v/>
      </c>
      <c r="R3167" t="str">
        <f t="shared" si="149"/>
        <v/>
      </c>
    </row>
    <row r="3168" spans="1:18" x14ac:dyDescent="0.25">
      <c r="A3168" s="1" t="s">
        <v>9436</v>
      </c>
      <c r="B3168" s="1" t="s">
        <v>9437</v>
      </c>
      <c r="C3168" s="1" t="s">
        <v>9438</v>
      </c>
      <c r="D3168" s="1" t="s">
        <v>257</v>
      </c>
      <c r="E3168" s="4">
        <v>45075</v>
      </c>
      <c r="F3168" s="8">
        <v>0.4375</v>
      </c>
      <c r="G3168" s="4">
        <v>45077</v>
      </c>
      <c r="H3168" s="1" t="s">
        <v>2280</v>
      </c>
      <c r="I3168" s="1" t="s">
        <v>51</v>
      </c>
      <c r="J3168" s="5">
        <v>2</v>
      </c>
      <c r="K3168" s="5" t="str">
        <f>VLOOKUP(J3168,'Svátky 2023'!A$18:B$20,2,0)</f>
        <v>plánované</v>
      </c>
      <c r="L3168" s="1" t="s">
        <v>21</v>
      </c>
      <c r="M3168" s="1" t="s">
        <v>22</v>
      </c>
      <c r="N3168" s="1" t="s">
        <v>23</v>
      </c>
      <c r="O3168">
        <f t="shared" si="147"/>
        <v>1</v>
      </c>
      <c r="P3168" t="str">
        <f t="shared" si="148"/>
        <v>NE</v>
      </c>
      <c r="Q3168" s="4" t="str">
        <f>IFERROR(VLOOKUP(E3168,'Svátky 2023'!B$2:B$14,1,0),"")</f>
        <v/>
      </c>
      <c r="R3168" t="str">
        <f t="shared" si="149"/>
        <v/>
      </c>
    </row>
    <row r="3169" spans="1:18" x14ac:dyDescent="0.25">
      <c r="A3169" s="1" t="s">
        <v>9439</v>
      </c>
      <c r="B3169" s="1" t="s">
        <v>9440</v>
      </c>
      <c r="C3169" s="1" t="s">
        <v>9441</v>
      </c>
      <c r="D3169" s="1" t="s">
        <v>48</v>
      </c>
      <c r="E3169" s="4">
        <v>45075</v>
      </c>
      <c r="F3169" s="8">
        <v>0.4381944444444445</v>
      </c>
      <c r="G3169" s="4">
        <v>45077</v>
      </c>
      <c r="H3169" s="1" t="s">
        <v>540</v>
      </c>
      <c r="I3169" s="1" t="s">
        <v>151</v>
      </c>
      <c r="J3169" s="5">
        <v>2</v>
      </c>
      <c r="K3169" s="5" t="str">
        <f>VLOOKUP(J3169,'Svátky 2023'!A$18:B$20,2,0)</f>
        <v>plánované</v>
      </c>
      <c r="L3169" s="1" t="s">
        <v>21</v>
      </c>
      <c r="M3169" s="1" t="s">
        <v>22</v>
      </c>
      <c r="N3169" s="1" t="s">
        <v>23</v>
      </c>
      <c r="O3169">
        <f t="shared" si="147"/>
        <v>1</v>
      </c>
      <c r="P3169" t="str">
        <f t="shared" si="148"/>
        <v>NE</v>
      </c>
      <c r="Q3169" s="4" t="str">
        <f>IFERROR(VLOOKUP(E3169,'Svátky 2023'!B$2:B$14,1,0),"")</f>
        <v/>
      </c>
      <c r="R3169" t="str">
        <f t="shared" si="149"/>
        <v/>
      </c>
    </row>
    <row r="3170" spans="1:18" x14ac:dyDescent="0.25">
      <c r="A3170" s="1" t="s">
        <v>9442</v>
      </c>
      <c r="B3170" s="1" t="s">
        <v>9443</v>
      </c>
      <c r="C3170" s="1" t="s">
        <v>9444</v>
      </c>
      <c r="D3170" s="1" t="s">
        <v>48</v>
      </c>
      <c r="E3170" s="4">
        <v>45075</v>
      </c>
      <c r="F3170" s="8">
        <v>0.44513888888888892</v>
      </c>
      <c r="G3170" s="4">
        <v>45077</v>
      </c>
      <c r="H3170" s="1" t="s">
        <v>2988</v>
      </c>
      <c r="I3170" s="1" t="s">
        <v>51</v>
      </c>
      <c r="J3170" s="5">
        <v>3</v>
      </c>
      <c r="K3170" s="5" t="str">
        <f>VLOOKUP(J3170,'Svátky 2023'!A$18:B$20,2,0)</f>
        <v>jiné</v>
      </c>
      <c r="L3170" s="1" t="s">
        <v>21</v>
      </c>
      <c r="M3170" s="1" t="s">
        <v>22</v>
      </c>
      <c r="N3170" s="1" t="s">
        <v>23</v>
      </c>
      <c r="O3170">
        <f t="shared" si="147"/>
        <v>1</v>
      </c>
      <c r="P3170" t="str">
        <f t="shared" si="148"/>
        <v>NE</v>
      </c>
      <c r="Q3170" s="4" t="str">
        <f>IFERROR(VLOOKUP(E3170,'Svátky 2023'!B$2:B$14,1,0),"")</f>
        <v/>
      </c>
      <c r="R3170" t="str">
        <f t="shared" si="149"/>
        <v/>
      </c>
    </row>
    <row r="3171" spans="1:18" x14ac:dyDescent="0.25">
      <c r="A3171" s="1" t="s">
        <v>9445</v>
      </c>
      <c r="B3171" s="1" t="s">
        <v>9446</v>
      </c>
      <c r="C3171" s="1" t="s">
        <v>9447</v>
      </c>
      <c r="D3171" s="1" t="s">
        <v>100</v>
      </c>
      <c r="E3171" s="4">
        <v>45075</v>
      </c>
      <c r="F3171" s="8">
        <v>0.44513888888888892</v>
      </c>
      <c r="G3171" s="4">
        <v>45077</v>
      </c>
      <c r="H3171" s="1" t="s">
        <v>540</v>
      </c>
      <c r="I3171" s="1" t="s">
        <v>151</v>
      </c>
      <c r="J3171" s="5">
        <v>2</v>
      </c>
      <c r="K3171" s="5" t="str">
        <f>VLOOKUP(J3171,'Svátky 2023'!A$18:B$20,2,0)</f>
        <v>plánované</v>
      </c>
      <c r="L3171" s="1" t="s">
        <v>21</v>
      </c>
      <c r="M3171" s="1" t="s">
        <v>22</v>
      </c>
      <c r="N3171" s="1" t="s">
        <v>23</v>
      </c>
      <c r="O3171">
        <f t="shared" si="147"/>
        <v>1</v>
      </c>
      <c r="P3171" t="str">
        <f t="shared" si="148"/>
        <v>NE</v>
      </c>
      <c r="Q3171" s="4" t="str">
        <f>IFERROR(VLOOKUP(E3171,'Svátky 2023'!B$2:B$14,1,0),"")</f>
        <v/>
      </c>
      <c r="R3171" t="str">
        <f t="shared" si="149"/>
        <v/>
      </c>
    </row>
    <row r="3172" spans="1:18" x14ac:dyDescent="0.25">
      <c r="A3172" s="1" t="s">
        <v>9448</v>
      </c>
      <c r="B3172" s="1" t="s">
        <v>9449</v>
      </c>
      <c r="C3172" s="1" t="s">
        <v>9450</v>
      </c>
      <c r="D3172" s="1" t="s">
        <v>100</v>
      </c>
      <c r="E3172" s="4">
        <v>45075</v>
      </c>
      <c r="F3172" s="8">
        <v>0.45277777777777778</v>
      </c>
      <c r="G3172" s="4">
        <v>45077</v>
      </c>
      <c r="H3172" s="1" t="s">
        <v>2718</v>
      </c>
      <c r="I3172" s="1" t="s">
        <v>151</v>
      </c>
      <c r="J3172" s="5">
        <v>2</v>
      </c>
      <c r="K3172" s="5" t="str">
        <f>VLOOKUP(J3172,'Svátky 2023'!A$18:B$20,2,0)</f>
        <v>plánované</v>
      </c>
      <c r="L3172" s="1" t="s">
        <v>21</v>
      </c>
      <c r="M3172" s="1" t="s">
        <v>22</v>
      </c>
      <c r="N3172" s="1" t="s">
        <v>23</v>
      </c>
      <c r="O3172">
        <f t="shared" si="147"/>
        <v>1</v>
      </c>
      <c r="P3172" t="str">
        <f t="shared" si="148"/>
        <v>NE</v>
      </c>
      <c r="Q3172" s="4" t="str">
        <f>IFERROR(VLOOKUP(E3172,'Svátky 2023'!B$2:B$14,1,0),"")</f>
        <v/>
      </c>
      <c r="R3172" t="str">
        <f t="shared" si="149"/>
        <v/>
      </c>
    </row>
    <row r="3173" spans="1:18" x14ac:dyDescent="0.25">
      <c r="A3173" s="1" t="s">
        <v>9451</v>
      </c>
      <c r="B3173" s="1" t="s">
        <v>9452</v>
      </c>
      <c r="C3173" s="1" t="s">
        <v>9453</v>
      </c>
      <c r="D3173" s="1" t="s">
        <v>48</v>
      </c>
      <c r="E3173" s="4">
        <v>45075</v>
      </c>
      <c r="F3173" s="8">
        <v>0.49236111111111108</v>
      </c>
      <c r="G3173" s="4">
        <v>45077</v>
      </c>
      <c r="H3173" s="1" t="s">
        <v>1838</v>
      </c>
      <c r="I3173" s="1" t="s">
        <v>51</v>
      </c>
      <c r="J3173" s="5">
        <v>2</v>
      </c>
      <c r="K3173" s="5" t="str">
        <f>VLOOKUP(J3173,'Svátky 2023'!A$18:B$20,2,0)</f>
        <v>plánované</v>
      </c>
      <c r="L3173" s="1" t="s">
        <v>21</v>
      </c>
      <c r="M3173" s="1" t="s">
        <v>22</v>
      </c>
      <c r="N3173" s="1" t="s">
        <v>23</v>
      </c>
      <c r="O3173">
        <f t="shared" si="147"/>
        <v>1</v>
      </c>
      <c r="P3173" t="str">
        <f t="shared" si="148"/>
        <v>NE</v>
      </c>
      <c r="Q3173" s="4" t="str">
        <f>IFERROR(VLOOKUP(E3173,'Svátky 2023'!B$2:B$14,1,0),"")</f>
        <v/>
      </c>
      <c r="R3173" t="str">
        <f t="shared" si="149"/>
        <v/>
      </c>
    </row>
    <row r="3174" spans="1:18" x14ac:dyDescent="0.25">
      <c r="A3174" s="1" t="s">
        <v>9454</v>
      </c>
      <c r="B3174" s="1" t="s">
        <v>9455</v>
      </c>
      <c r="C3174" s="1" t="s">
        <v>9456</v>
      </c>
      <c r="D3174" s="1" t="s">
        <v>48</v>
      </c>
      <c r="E3174" s="4">
        <v>45075</v>
      </c>
      <c r="F3174" s="8">
        <v>0.52083333333333337</v>
      </c>
      <c r="G3174" s="4">
        <v>45077</v>
      </c>
      <c r="H3174" s="1" t="s">
        <v>2328</v>
      </c>
      <c r="I3174" s="1" t="s">
        <v>145</v>
      </c>
      <c r="J3174" s="5">
        <v>3</v>
      </c>
      <c r="K3174" s="5" t="str">
        <f>VLOOKUP(J3174,'Svátky 2023'!A$18:B$20,2,0)</f>
        <v>jiné</v>
      </c>
      <c r="L3174" s="1" t="s">
        <v>30</v>
      </c>
      <c r="M3174" s="1" t="s">
        <v>31</v>
      </c>
      <c r="N3174" s="1" t="s">
        <v>23</v>
      </c>
      <c r="O3174">
        <f t="shared" si="147"/>
        <v>1</v>
      </c>
      <c r="P3174" t="str">
        <f t="shared" si="148"/>
        <v>NE</v>
      </c>
      <c r="Q3174" s="4" t="str">
        <f>IFERROR(VLOOKUP(E3174,'Svátky 2023'!B$2:B$14,1,0),"")</f>
        <v/>
      </c>
      <c r="R3174" t="str">
        <f t="shared" si="149"/>
        <v/>
      </c>
    </row>
    <row r="3175" spans="1:18" x14ac:dyDescent="0.25">
      <c r="A3175" s="1" t="s">
        <v>9457</v>
      </c>
      <c r="B3175" s="1" t="s">
        <v>9458</v>
      </c>
      <c r="C3175" s="1" t="s">
        <v>9459</v>
      </c>
      <c r="D3175" s="1" t="s">
        <v>100</v>
      </c>
      <c r="E3175" s="4">
        <v>45075</v>
      </c>
      <c r="F3175" s="8">
        <v>0.52638888888888891</v>
      </c>
      <c r="G3175" s="4">
        <v>45077</v>
      </c>
      <c r="H3175" s="1" t="s">
        <v>835</v>
      </c>
      <c r="I3175" s="1" t="s">
        <v>145</v>
      </c>
      <c r="J3175" s="5">
        <v>3</v>
      </c>
      <c r="K3175" s="5" t="str">
        <f>VLOOKUP(J3175,'Svátky 2023'!A$18:B$20,2,0)</f>
        <v>jiné</v>
      </c>
      <c r="L3175" s="1" t="s">
        <v>30</v>
      </c>
      <c r="M3175" s="1" t="s">
        <v>31</v>
      </c>
      <c r="N3175" s="1" t="s">
        <v>23</v>
      </c>
      <c r="O3175">
        <f t="shared" si="147"/>
        <v>1</v>
      </c>
      <c r="P3175" t="str">
        <f t="shared" si="148"/>
        <v>NE</v>
      </c>
      <c r="Q3175" s="4" t="str">
        <f>IFERROR(VLOOKUP(E3175,'Svátky 2023'!B$2:B$14,1,0),"")</f>
        <v/>
      </c>
      <c r="R3175" t="str">
        <f t="shared" si="149"/>
        <v/>
      </c>
    </row>
    <row r="3176" spans="1:18" x14ac:dyDescent="0.25">
      <c r="A3176" s="1" t="s">
        <v>9460</v>
      </c>
      <c r="B3176" s="1" t="s">
        <v>9461</v>
      </c>
      <c r="C3176" s="1" t="s">
        <v>9462</v>
      </c>
      <c r="D3176" s="1" t="s">
        <v>48</v>
      </c>
      <c r="E3176" s="4">
        <v>45075</v>
      </c>
      <c r="F3176" s="8">
        <v>0.55347222222222225</v>
      </c>
      <c r="G3176" s="4">
        <v>45077</v>
      </c>
      <c r="H3176" s="1" t="s">
        <v>861</v>
      </c>
      <c r="I3176" s="1" t="s">
        <v>120</v>
      </c>
      <c r="J3176" s="5">
        <v>3</v>
      </c>
      <c r="K3176" s="5" t="str">
        <f>VLOOKUP(J3176,'Svátky 2023'!A$18:B$20,2,0)</f>
        <v>jiné</v>
      </c>
      <c r="L3176" s="1" t="s">
        <v>30</v>
      </c>
      <c r="M3176" s="1" t="s">
        <v>31</v>
      </c>
      <c r="N3176" s="1" t="s">
        <v>23</v>
      </c>
      <c r="O3176">
        <f t="shared" si="147"/>
        <v>1</v>
      </c>
      <c r="P3176" t="str">
        <f t="shared" si="148"/>
        <v>NE</v>
      </c>
      <c r="Q3176" s="4" t="str">
        <f>IFERROR(VLOOKUP(E3176,'Svátky 2023'!B$2:B$14,1,0),"")</f>
        <v/>
      </c>
      <c r="R3176" t="str">
        <f t="shared" si="149"/>
        <v/>
      </c>
    </row>
    <row r="3177" spans="1:18" x14ac:dyDescent="0.25">
      <c r="A3177" s="1" t="s">
        <v>9463</v>
      </c>
      <c r="B3177" s="1" t="s">
        <v>9464</v>
      </c>
      <c r="C3177" s="1" t="s">
        <v>9465</v>
      </c>
      <c r="D3177" s="1" t="s">
        <v>257</v>
      </c>
      <c r="E3177" s="4">
        <v>45075</v>
      </c>
      <c r="F3177" s="8">
        <v>0.56180555555555556</v>
      </c>
      <c r="G3177" s="4">
        <v>45077</v>
      </c>
      <c r="H3177" s="1" t="s">
        <v>2041</v>
      </c>
      <c r="I3177" s="1" t="s">
        <v>120</v>
      </c>
      <c r="J3177" s="5">
        <v>3</v>
      </c>
      <c r="K3177" s="5" t="str">
        <f>VLOOKUP(J3177,'Svátky 2023'!A$18:B$20,2,0)</f>
        <v>jiné</v>
      </c>
      <c r="L3177" s="1" t="s">
        <v>30</v>
      </c>
      <c r="M3177" s="1" t="s">
        <v>31</v>
      </c>
      <c r="N3177" s="1" t="s">
        <v>23</v>
      </c>
      <c r="O3177">
        <f t="shared" si="147"/>
        <v>1</v>
      </c>
      <c r="P3177" t="str">
        <f t="shared" si="148"/>
        <v>NE</v>
      </c>
      <c r="Q3177" s="4" t="str">
        <f>IFERROR(VLOOKUP(E3177,'Svátky 2023'!B$2:B$14,1,0),"")</f>
        <v/>
      </c>
      <c r="R3177" t="str">
        <f t="shared" si="149"/>
        <v/>
      </c>
    </row>
    <row r="3178" spans="1:18" x14ac:dyDescent="0.25">
      <c r="A3178" s="1" t="s">
        <v>9466</v>
      </c>
      <c r="B3178" s="1" t="s">
        <v>9467</v>
      </c>
      <c r="C3178" s="1" t="s">
        <v>9468</v>
      </c>
      <c r="D3178" s="1" t="s">
        <v>48</v>
      </c>
      <c r="E3178" s="4">
        <v>45075</v>
      </c>
      <c r="F3178" s="8">
        <v>0.60347222222222219</v>
      </c>
      <c r="G3178" s="4">
        <v>45077</v>
      </c>
      <c r="H3178" s="1" t="s">
        <v>155</v>
      </c>
      <c r="I3178" s="1" t="s">
        <v>151</v>
      </c>
      <c r="J3178" s="5">
        <v>2</v>
      </c>
      <c r="K3178" s="5" t="str">
        <f>VLOOKUP(J3178,'Svátky 2023'!A$18:B$20,2,0)</f>
        <v>plánované</v>
      </c>
      <c r="L3178" s="1" t="s">
        <v>21</v>
      </c>
      <c r="M3178" s="1" t="s">
        <v>22</v>
      </c>
      <c r="N3178" s="1" t="s">
        <v>23</v>
      </c>
      <c r="O3178">
        <f t="shared" si="147"/>
        <v>1</v>
      </c>
      <c r="P3178" t="str">
        <f t="shared" si="148"/>
        <v>NE</v>
      </c>
      <c r="Q3178" s="4" t="str">
        <f>IFERROR(VLOOKUP(E3178,'Svátky 2023'!B$2:B$14,1,0),"")</f>
        <v/>
      </c>
      <c r="R3178" t="str">
        <f t="shared" si="149"/>
        <v/>
      </c>
    </row>
    <row r="3179" spans="1:18" x14ac:dyDescent="0.25">
      <c r="A3179" s="1" t="s">
        <v>9469</v>
      </c>
      <c r="B3179" s="1" t="s">
        <v>9470</v>
      </c>
      <c r="C3179" s="1" t="s">
        <v>9471</v>
      </c>
      <c r="D3179" s="1" t="s">
        <v>48</v>
      </c>
      <c r="E3179" s="4">
        <v>45075</v>
      </c>
      <c r="F3179" s="8">
        <v>0.61319444444444449</v>
      </c>
      <c r="G3179" s="4">
        <v>45077</v>
      </c>
      <c r="H3179" s="1" t="s">
        <v>1018</v>
      </c>
      <c r="I3179" s="1" t="s">
        <v>145</v>
      </c>
      <c r="J3179" s="5">
        <v>3</v>
      </c>
      <c r="K3179" s="5" t="str">
        <f>VLOOKUP(J3179,'Svátky 2023'!A$18:B$20,2,0)</f>
        <v>jiné</v>
      </c>
      <c r="L3179" s="1" t="s">
        <v>30</v>
      </c>
      <c r="M3179" s="1" t="s">
        <v>31</v>
      </c>
      <c r="N3179" s="1" t="s">
        <v>23</v>
      </c>
      <c r="O3179">
        <f t="shared" si="147"/>
        <v>1</v>
      </c>
      <c r="P3179" t="str">
        <f t="shared" si="148"/>
        <v>NE</v>
      </c>
      <c r="Q3179" s="4" t="str">
        <f>IFERROR(VLOOKUP(E3179,'Svátky 2023'!B$2:B$14,1,0),"")</f>
        <v/>
      </c>
      <c r="R3179" t="str">
        <f t="shared" si="149"/>
        <v/>
      </c>
    </row>
    <row r="3180" spans="1:18" x14ac:dyDescent="0.25">
      <c r="A3180" s="1" t="s">
        <v>9472</v>
      </c>
      <c r="B3180" s="1" t="s">
        <v>9473</v>
      </c>
      <c r="C3180" s="1" t="s">
        <v>9474</v>
      </c>
      <c r="D3180" s="1" t="s">
        <v>35</v>
      </c>
      <c r="E3180" s="4">
        <v>45075</v>
      </c>
      <c r="F3180" s="8">
        <v>0.80555555555555547</v>
      </c>
      <c r="G3180" s="4">
        <v>45077</v>
      </c>
      <c r="H3180" s="1" t="s">
        <v>2988</v>
      </c>
      <c r="I3180" s="1" t="s">
        <v>38</v>
      </c>
      <c r="J3180" s="5">
        <v>1</v>
      </c>
      <c r="K3180" s="5" t="str">
        <f>VLOOKUP(J3180,'Svátky 2023'!A$18:B$20,2,0)</f>
        <v>neodkladné</v>
      </c>
      <c r="L3180" s="1" t="s">
        <v>23</v>
      </c>
      <c r="M3180" s="1" t="s">
        <v>22</v>
      </c>
      <c r="N3180" s="1" t="s">
        <v>23</v>
      </c>
      <c r="O3180">
        <f t="shared" si="147"/>
        <v>1</v>
      </c>
      <c r="P3180" t="str">
        <f t="shared" si="148"/>
        <v>ANO</v>
      </c>
      <c r="Q3180" s="4" t="str">
        <f>IFERROR(VLOOKUP(E3180,'Svátky 2023'!B$2:B$14,1,0),"")</f>
        <v/>
      </c>
      <c r="R3180" t="str">
        <f t="shared" si="149"/>
        <v>ANO</v>
      </c>
    </row>
    <row r="3181" spans="1:18" x14ac:dyDescent="0.25">
      <c r="A3181" s="1" t="s">
        <v>9475</v>
      </c>
      <c r="B3181" s="1" t="s">
        <v>9476</v>
      </c>
      <c r="C3181" s="1" t="s">
        <v>9477</v>
      </c>
      <c r="D3181" s="1" t="s">
        <v>35</v>
      </c>
      <c r="E3181" s="4">
        <v>45075</v>
      </c>
      <c r="F3181" s="8">
        <v>0.8125</v>
      </c>
      <c r="G3181" s="4">
        <v>45077</v>
      </c>
      <c r="H3181" s="1" t="s">
        <v>802</v>
      </c>
      <c r="I3181" s="1" t="s">
        <v>44</v>
      </c>
      <c r="J3181" s="5">
        <v>3</v>
      </c>
      <c r="K3181" s="5" t="str">
        <f>VLOOKUP(J3181,'Svátky 2023'!A$18:B$20,2,0)</f>
        <v>jiné</v>
      </c>
      <c r="L3181" s="1" t="s">
        <v>30</v>
      </c>
      <c r="M3181" s="1" t="s">
        <v>31</v>
      </c>
      <c r="N3181" s="1" t="s">
        <v>23</v>
      </c>
      <c r="O3181">
        <f t="shared" si="147"/>
        <v>1</v>
      </c>
      <c r="P3181" t="str">
        <f t="shared" si="148"/>
        <v>ANO</v>
      </c>
      <c r="Q3181" s="4" t="str">
        <f>IFERROR(VLOOKUP(E3181,'Svátky 2023'!B$2:B$14,1,0),"")</f>
        <v/>
      </c>
      <c r="R3181" t="str">
        <f t="shared" si="149"/>
        <v>ANO</v>
      </c>
    </row>
    <row r="3182" spans="1:18" x14ac:dyDescent="0.25">
      <c r="A3182" s="1" t="s">
        <v>9478</v>
      </c>
      <c r="B3182" s="1" t="s">
        <v>9479</v>
      </c>
      <c r="C3182" s="1" t="s">
        <v>9480</v>
      </c>
      <c r="D3182" s="1" t="s">
        <v>100</v>
      </c>
      <c r="E3182" s="4">
        <v>45075</v>
      </c>
      <c r="F3182" s="8">
        <v>0.84861111111111109</v>
      </c>
      <c r="G3182" s="4">
        <v>45077</v>
      </c>
      <c r="H3182" s="1" t="s">
        <v>205</v>
      </c>
      <c r="I3182" s="1" t="s">
        <v>19</v>
      </c>
      <c r="J3182" s="5">
        <v>1</v>
      </c>
      <c r="K3182" s="5" t="str">
        <f>VLOOKUP(J3182,'Svátky 2023'!A$18:B$20,2,0)</f>
        <v>neodkladné</v>
      </c>
      <c r="L3182" s="1" t="s">
        <v>21</v>
      </c>
      <c r="M3182" s="1" t="s">
        <v>22</v>
      </c>
      <c r="N3182" s="1" t="s">
        <v>23</v>
      </c>
      <c r="O3182">
        <f t="shared" si="147"/>
        <v>1</v>
      </c>
      <c r="P3182" t="str">
        <f t="shared" si="148"/>
        <v>ANO</v>
      </c>
      <c r="Q3182" s="4" t="str">
        <f>IFERROR(VLOOKUP(E3182,'Svátky 2023'!B$2:B$14,1,0),"")</f>
        <v/>
      </c>
      <c r="R3182" t="str">
        <f t="shared" si="149"/>
        <v>ANO</v>
      </c>
    </row>
    <row r="3183" spans="1:18" x14ac:dyDescent="0.25">
      <c r="A3183" s="1" t="s">
        <v>9481</v>
      </c>
      <c r="B3183" s="1" t="s">
        <v>9482</v>
      </c>
      <c r="C3183" s="1" t="s">
        <v>9483</v>
      </c>
      <c r="D3183" s="1" t="s">
        <v>64</v>
      </c>
      <c r="E3183" s="4">
        <v>45076</v>
      </c>
      <c r="F3183" s="8">
        <v>6.9444444444444447E-4</v>
      </c>
      <c r="G3183" s="4">
        <v>45077</v>
      </c>
      <c r="H3183" s="1" t="s">
        <v>830</v>
      </c>
      <c r="I3183" s="1" t="s">
        <v>51</v>
      </c>
      <c r="J3183" s="5">
        <v>2</v>
      </c>
      <c r="K3183" s="5" t="str">
        <f>VLOOKUP(J3183,'Svátky 2023'!A$18:B$20,2,0)</f>
        <v>plánované</v>
      </c>
      <c r="L3183" s="1" t="s">
        <v>31</v>
      </c>
      <c r="M3183" s="1" t="s">
        <v>22</v>
      </c>
      <c r="N3183" s="1" t="s">
        <v>23</v>
      </c>
      <c r="O3183">
        <f t="shared" si="147"/>
        <v>2</v>
      </c>
      <c r="P3183" t="str">
        <f t="shared" si="148"/>
        <v>ANO</v>
      </c>
      <c r="Q3183" s="4" t="str">
        <f>IFERROR(VLOOKUP(E3183,'Svátky 2023'!B$2:B$14,1,0),"")</f>
        <v/>
      </c>
      <c r="R3183" t="str">
        <f t="shared" si="149"/>
        <v>ANO</v>
      </c>
    </row>
    <row r="3184" spans="1:18" x14ac:dyDescent="0.25">
      <c r="A3184" s="1" t="s">
        <v>9484</v>
      </c>
      <c r="B3184" s="1" t="s">
        <v>9485</v>
      </c>
      <c r="C3184" s="1" t="s">
        <v>9486</v>
      </c>
      <c r="D3184" s="1" t="s">
        <v>64</v>
      </c>
      <c r="E3184" s="4">
        <v>45076</v>
      </c>
      <c r="F3184" s="8">
        <v>1.0416666666666666E-2</v>
      </c>
      <c r="G3184" s="4">
        <v>45077</v>
      </c>
      <c r="H3184" s="1" t="s">
        <v>1385</v>
      </c>
      <c r="I3184" s="1" t="s">
        <v>120</v>
      </c>
      <c r="J3184" s="5">
        <v>3</v>
      </c>
      <c r="K3184" s="5" t="str">
        <f>VLOOKUP(J3184,'Svátky 2023'!A$18:B$20,2,0)</f>
        <v>jiné</v>
      </c>
      <c r="L3184" s="1" t="s">
        <v>30</v>
      </c>
      <c r="M3184" s="1" t="s">
        <v>31</v>
      </c>
      <c r="N3184" s="1" t="s">
        <v>23</v>
      </c>
      <c r="O3184">
        <f t="shared" si="147"/>
        <v>2</v>
      </c>
      <c r="P3184" t="str">
        <f t="shared" si="148"/>
        <v>ANO</v>
      </c>
      <c r="Q3184" s="4" t="str">
        <f>IFERROR(VLOOKUP(E3184,'Svátky 2023'!B$2:B$14,1,0),"")</f>
        <v/>
      </c>
      <c r="R3184" t="str">
        <f t="shared" si="149"/>
        <v>ANO</v>
      </c>
    </row>
    <row r="3185" spans="1:18" x14ac:dyDescent="0.25">
      <c r="A3185" s="1" t="s">
        <v>9487</v>
      </c>
      <c r="B3185" s="1" t="s">
        <v>2937</v>
      </c>
      <c r="C3185" s="1" t="s">
        <v>2938</v>
      </c>
      <c r="D3185" s="1" t="s">
        <v>35</v>
      </c>
      <c r="E3185" s="4">
        <v>45076</v>
      </c>
      <c r="F3185" s="8">
        <v>0.46458333333333335</v>
      </c>
      <c r="G3185" s="4">
        <v>45077</v>
      </c>
      <c r="H3185" s="1" t="s">
        <v>1059</v>
      </c>
      <c r="I3185" s="1" t="s">
        <v>38</v>
      </c>
      <c r="J3185" s="5">
        <v>2</v>
      </c>
      <c r="K3185" s="5" t="str">
        <f>VLOOKUP(J3185,'Svátky 2023'!A$18:B$20,2,0)</f>
        <v>plánované</v>
      </c>
      <c r="L3185" s="1" t="s">
        <v>21</v>
      </c>
      <c r="M3185" s="1" t="s">
        <v>22</v>
      </c>
      <c r="N3185" s="1" t="s">
        <v>23</v>
      </c>
      <c r="O3185">
        <f t="shared" si="147"/>
        <v>2</v>
      </c>
      <c r="P3185" t="str">
        <f t="shared" si="148"/>
        <v>NE</v>
      </c>
      <c r="Q3185" s="4" t="str">
        <f>IFERROR(VLOOKUP(E3185,'Svátky 2023'!B$2:B$14,1,0),"")</f>
        <v/>
      </c>
      <c r="R3185" t="str">
        <f t="shared" si="149"/>
        <v/>
      </c>
    </row>
    <row r="3186" spans="1:18" x14ac:dyDescent="0.25">
      <c r="A3186" s="1" t="s">
        <v>9488</v>
      </c>
      <c r="B3186" s="1" t="s">
        <v>221</v>
      </c>
      <c r="C3186" s="1" t="s">
        <v>222</v>
      </c>
      <c r="D3186" s="1" t="s">
        <v>35</v>
      </c>
      <c r="E3186" s="4">
        <v>45076</v>
      </c>
      <c r="F3186" s="8">
        <v>0.47569444444444442</v>
      </c>
      <c r="G3186" s="4">
        <v>45077</v>
      </c>
      <c r="H3186" s="1" t="s">
        <v>820</v>
      </c>
      <c r="I3186" s="1" t="s">
        <v>44</v>
      </c>
      <c r="J3186" s="5">
        <v>3</v>
      </c>
      <c r="K3186" s="5" t="str">
        <f>VLOOKUP(J3186,'Svátky 2023'!A$18:B$20,2,0)</f>
        <v>jiné</v>
      </c>
      <c r="L3186" s="1" t="s">
        <v>30</v>
      </c>
      <c r="M3186" s="1" t="s">
        <v>31</v>
      </c>
      <c r="N3186" s="1" t="s">
        <v>23</v>
      </c>
      <c r="O3186">
        <f t="shared" si="147"/>
        <v>2</v>
      </c>
      <c r="P3186" t="str">
        <f t="shared" si="148"/>
        <v>NE</v>
      </c>
      <c r="Q3186" s="4" t="str">
        <f>IFERROR(VLOOKUP(E3186,'Svátky 2023'!B$2:B$14,1,0),"")</f>
        <v/>
      </c>
      <c r="R3186" t="str">
        <f t="shared" si="149"/>
        <v/>
      </c>
    </row>
    <row r="3187" spans="1:18" x14ac:dyDescent="0.25">
      <c r="A3187" s="1" t="s">
        <v>9489</v>
      </c>
      <c r="B3187" s="1" t="s">
        <v>9490</v>
      </c>
      <c r="C3187" s="1" t="s">
        <v>9491</v>
      </c>
      <c r="D3187" s="1" t="s">
        <v>35</v>
      </c>
      <c r="E3187" s="4">
        <v>45076</v>
      </c>
      <c r="F3187" s="8">
        <v>0.56388888888888888</v>
      </c>
      <c r="G3187" s="4">
        <v>45077</v>
      </c>
      <c r="H3187" s="1" t="s">
        <v>1194</v>
      </c>
      <c r="I3187" s="1" t="s">
        <v>51</v>
      </c>
      <c r="J3187" s="5">
        <v>3</v>
      </c>
      <c r="K3187" s="5" t="str">
        <f>VLOOKUP(J3187,'Svátky 2023'!A$18:B$20,2,0)</f>
        <v>jiné</v>
      </c>
      <c r="L3187" s="1" t="s">
        <v>21</v>
      </c>
      <c r="M3187" s="1" t="s">
        <v>22</v>
      </c>
      <c r="N3187" s="1" t="s">
        <v>23</v>
      </c>
      <c r="O3187">
        <f t="shared" si="147"/>
        <v>2</v>
      </c>
      <c r="P3187" t="str">
        <f t="shared" si="148"/>
        <v>NE</v>
      </c>
      <c r="Q3187" s="4" t="str">
        <f>IFERROR(VLOOKUP(E3187,'Svátky 2023'!B$2:B$14,1,0),"")</f>
        <v/>
      </c>
      <c r="R3187" t="str">
        <f t="shared" si="149"/>
        <v/>
      </c>
    </row>
    <row r="3188" spans="1:18" x14ac:dyDescent="0.25">
      <c r="A3188" s="1" t="s">
        <v>9492</v>
      </c>
      <c r="B3188" s="1" t="s">
        <v>9493</v>
      </c>
      <c r="C3188" s="1" t="s">
        <v>9494</v>
      </c>
      <c r="D3188" s="1" t="s">
        <v>35</v>
      </c>
      <c r="E3188" s="4">
        <v>45076</v>
      </c>
      <c r="F3188" s="8">
        <v>0.58124999999999993</v>
      </c>
      <c r="G3188" s="4">
        <v>45077</v>
      </c>
      <c r="H3188" s="1" t="s">
        <v>778</v>
      </c>
      <c r="I3188" s="1" t="s">
        <v>120</v>
      </c>
      <c r="J3188" s="5">
        <v>3</v>
      </c>
      <c r="K3188" s="5" t="str">
        <f>VLOOKUP(J3188,'Svátky 2023'!A$18:B$20,2,0)</f>
        <v>jiné</v>
      </c>
      <c r="L3188" s="1" t="s">
        <v>30</v>
      </c>
      <c r="M3188" s="1" t="s">
        <v>31</v>
      </c>
      <c r="N3188" s="1" t="s">
        <v>23</v>
      </c>
      <c r="O3188">
        <f t="shared" si="147"/>
        <v>2</v>
      </c>
      <c r="P3188" t="str">
        <f t="shared" si="148"/>
        <v>NE</v>
      </c>
      <c r="Q3188" s="4" t="str">
        <f>IFERROR(VLOOKUP(E3188,'Svátky 2023'!B$2:B$14,1,0),"")</f>
        <v/>
      </c>
      <c r="R3188" t="str">
        <f t="shared" si="149"/>
        <v/>
      </c>
    </row>
    <row r="3189" spans="1:18" x14ac:dyDescent="0.25">
      <c r="A3189" s="1" t="s">
        <v>9495</v>
      </c>
      <c r="B3189" s="1" t="s">
        <v>9496</v>
      </c>
      <c r="C3189" s="1" t="s">
        <v>9497</v>
      </c>
      <c r="D3189" s="1" t="s">
        <v>35</v>
      </c>
      <c r="E3189" s="4">
        <v>45076</v>
      </c>
      <c r="F3189" s="8">
        <v>0.83958333333333324</v>
      </c>
      <c r="G3189" s="4">
        <v>45077</v>
      </c>
      <c r="H3189" s="1" t="s">
        <v>593</v>
      </c>
      <c r="I3189" s="1" t="s">
        <v>19</v>
      </c>
      <c r="J3189" s="5">
        <v>1</v>
      </c>
      <c r="K3189" s="5" t="str">
        <f>VLOOKUP(J3189,'Svátky 2023'!A$18:B$20,2,0)</f>
        <v>neodkladné</v>
      </c>
      <c r="L3189" s="1" t="s">
        <v>21</v>
      </c>
      <c r="M3189" s="1" t="s">
        <v>22</v>
      </c>
      <c r="N3189" s="1" t="s">
        <v>23</v>
      </c>
      <c r="O3189">
        <f t="shared" si="147"/>
        <v>2</v>
      </c>
      <c r="P3189" t="str">
        <f t="shared" si="148"/>
        <v>ANO</v>
      </c>
      <c r="Q3189" s="4" t="str">
        <f>IFERROR(VLOOKUP(E3189,'Svátky 2023'!B$2:B$14,1,0),"")</f>
        <v/>
      </c>
      <c r="R3189" t="str">
        <f t="shared" si="149"/>
        <v>ANO</v>
      </c>
    </row>
    <row r="3190" spans="1:18" x14ac:dyDescent="0.25">
      <c r="A3190" s="1" t="s">
        <v>9498</v>
      </c>
      <c r="B3190" s="1" t="s">
        <v>9499</v>
      </c>
      <c r="C3190" s="1" t="s">
        <v>9500</v>
      </c>
      <c r="D3190" s="1" t="s">
        <v>35</v>
      </c>
      <c r="E3190" s="4">
        <v>45076</v>
      </c>
      <c r="F3190" s="8">
        <v>0.84444444444444444</v>
      </c>
      <c r="G3190" s="4">
        <v>45077</v>
      </c>
      <c r="H3190" s="1" t="s">
        <v>602</v>
      </c>
      <c r="I3190" s="1" t="s">
        <v>29</v>
      </c>
      <c r="J3190" s="5">
        <v>3</v>
      </c>
      <c r="K3190" s="5" t="str">
        <f>VLOOKUP(J3190,'Svátky 2023'!A$18:B$20,2,0)</f>
        <v>jiné</v>
      </c>
      <c r="L3190" s="1" t="s">
        <v>30</v>
      </c>
      <c r="M3190" s="1" t="s">
        <v>31</v>
      </c>
      <c r="N3190" s="1" t="s">
        <v>23</v>
      </c>
      <c r="O3190">
        <f t="shared" si="147"/>
        <v>2</v>
      </c>
      <c r="P3190" t="str">
        <f t="shared" si="148"/>
        <v>ANO</v>
      </c>
      <c r="Q3190" s="4" t="str">
        <f>IFERROR(VLOOKUP(E3190,'Svátky 2023'!B$2:B$14,1,0),"")</f>
        <v/>
      </c>
      <c r="R3190" t="str">
        <f t="shared" si="149"/>
        <v>ANO</v>
      </c>
    </row>
    <row r="3191" spans="1:18" x14ac:dyDescent="0.25">
      <c r="A3191" s="1" t="s">
        <v>9501</v>
      </c>
      <c r="B3191" s="1" t="s">
        <v>9502</v>
      </c>
      <c r="C3191" s="1" t="s">
        <v>9503</v>
      </c>
      <c r="D3191" s="1" t="s">
        <v>48</v>
      </c>
      <c r="E3191" s="4">
        <v>45076</v>
      </c>
      <c r="F3191" s="8">
        <v>0.91527777777777775</v>
      </c>
      <c r="G3191" s="4">
        <v>45077</v>
      </c>
      <c r="H3191" s="1" t="s">
        <v>955</v>
      </c>
      <c r="I3191" s="1" t="s">
        <v>44</v>
      </c>
      <c r="J3191" s="5">
        <v>3</v>
      </c>
      <c r="K3191" s="5" t="str">
        <f>VLOOKUP(J3191,'Svátky 2023'!A$18:B$20,2,0)</f>
        <v>jiné</v>
      </c>
      <c r="L3191" s="1" t="s">
        <v>30</v>
      </c>
      <c r="M3191" s="1" t="s">
        <v>31</v>
      </c>
      <c r="N3191" s="1" t="s">
        <v>23</v>
      </c>
      <c r="O3191">
        <f t="shared" si="147"/>
        <v>2</v>
      </c>
      <c r="P3191" t="str">
        <f t="shared" si="148"/>
        <v>ANO</v>
      </c>
      <c r="Q3191" s="4" t="str">
        <f>IFERROR(VLOOKUP(E3191,'Svátky 2023'!B$2:B$14,1,0),"")</f>
        <v/>
      </c>
      <c r="R3191" t="str">
        <f t="shared" si="149"/>
        <v>ANO</v>
      </c>
    </row>
    <row r="3192" spans="1:18" x14ac:dyDescent="0.25">
      <c r="A3192" s="1" t="s">
        <v>9504</v>
      </c>
      <c r="B3192" s="1" t="s">
        <v>9505</v>
      </c>
      <c r="C3192" s="1" t="s">
        <v>9506</v>
      </c>
      <c r="D3192" s="1" t="s">
        <v>48</v>
      </c>
      <c r="E3192" s="4">
        <v>45076</v>
      </c>
      <c r="F3192" s="8">
        <v>0.91527777777777775</v>
      </c>
      <c r="G3192" s="4">
        <v>45077</v>
      </c>
      <c r="H3192" s="1" t="s">
        <v>1194</v>
      </c>
      <c r="I3192" s="1" t="s">
        <v>38</v>
      </c>
      <c r="J3192" s="5">
        <v>1</v>
      </c>
      <c r="K3192" s="5" t="str">
        <f>VLOOKUP(J3192,'Svátky 2023'!A$18:B$20,2,0)</f>
        <v>neodkladné</v>
      </c>
      <c r="L3192" s="1" t="s">
        <v>21</v>
      </c>
      <c r="M3192" s="1" t="s">
        <v>22</v>
      </c>
      <c r="N3192" s="1" t="s">
        <v>23</v>
      </c>
      <c r="O3192">
        <f t="shared" si="147"/>
        <v>2</v>
      </c>
      <c r="P3192" t="str">
        <f t="shared" si="148"/>
        <v>ANO</v>
      </c>
      <c r="Q3192" s="4" t="str">
        <f>IFERROR(VLOOKUP(E3192,'Svátky 2023'!B$2:B$14,1,0),"")</f>
        <v/>
      </c>
      <c r="R3192" t="str">
        <f t="shared" si="149"/>
        <v>ANO</v>
      </c>
    </row>
    <row r="3193" spans="1:18" x14ac:dyDescent="0.25">
      <c r="A3193" s="1" t="s">
        <v>9507</v>
      </c>
      <c r="B3193" s="1" t="s">
        <v>9508</v>
      </c>
      <c r="C3193" s="1" t="s">
        <v>9509</v>
      </c>
      <c r="D3193" s="1" t="s">
        <v>64</v>
      </c>
      <c r="E3193" s="4">
        <v>45076</v>
      </c>
      <c r="F3193" s="8">
        <v>0.93888888888888899</v>
      </c>
      <c r="G3193" s="4">
        <v>45077</v>
      </c>
      <c r="H3193" s="1" t="s">
        <v>2975</v>
      </c>
      <c r="I3193" s="1" t="s">
        <v>51</v>
      </c>
      <c r="J3193" s="5">
        <v>1</v>
      </c>
      <c r="K3193" s="5" t="str">
        <f>VLOOKUP(J3193,'Svátky 2023'!A$18:B$20,2,0)</f>
        <v>neodkladné</v>
      </c>
      <c r="L3193" s="1" t="s">
        <v>21</v>
      </c>
      <c r="M3193" s="1" t="s">
        <v>22</v>
      </c>
      <c r="N3193" s="1" t="s">
        <v>23</v>
      </c>
      <c r="O3193">
        <f t="shared" si="147"/>
        <v>2</v>
      </c>
      <c r="P3193" t="str">
        <f t="shared" si="148"/>
        <v>ANO</v>
      </c>
      <c r="Q3193" s="4" t="str">
        <f>IFERROR(VLOOKUP(E3193,'Svátky 2023'!B$2:B$14,1,0),"")</f>
        <v/>
      </c>
      <c r="R3193" t="str">
        <f t="shared" si="149"/>
        <v>ANO</v>
      </c>
    </row>
    <row r="3194" spans="1:18" x14ac:dyDescent="0.25">
      <c r="A3194" s="1" t="s">
        <v>9510</v>
      </c>
      <c r="B3194" s="1" t="s">
        <v>7051</v>
      </c>
      <c r="C3194" s="1" t="s">
        <v>7052</v>
      </c>
      <c r="D3194" s="1" t="s">
        <v>35</v>
      </c>
      <c r="E3194" s="4">
        <v>45056</v>
      </c>
      <c r="F3194" s="8">
        <v>0.36527777777777781</v>
      </c>
      <c r="G3194" s="4">
        <v>45078</v>
      </c>
      <c r="H3194" s="1" t="s">
        <v>2988</v>
      </c>
      <c r="I3194" s="1" t="s">
        <v>51</v>
      </c>
      <c r="J3194" s="5">
        <v>2</v>
      </c>
      <c r="K3194" s="5" t="str">
        <f>VLOOKUP(J3194,'Svátky 2023'!A$18:B$20,2,0)</f>
        <v>plánované</v>
      </c>
      <c r="L3194" s="1" t="s">
        <v>21</v>
      </c>
      <c r="M3194" s="1" t="s">
        <v>22</v>
      </c>
      <c r="N3194" s="1" t="s">
        <v>23</v>
      </c>
      <c r="O3194">
        <f t="shared" si="147"/>
        <v>3</v>
      </c>
      <c r="P3194" t="str">
        <f t="shared" si="148"/>
        <v>NE</v>
      </c>
      <c r="Q3194" s="4" t="str">
        <f>IFERROR(VLOOKUP(E3194,'Svátky 2023'!B$2:B$14,1,0),"")</f>
        <v/>
      </c>
      <c r="R3194" t="str">
        <f t="shared" si="149"/>
        <v/>
      </c>
    </row>
    <row r="3195" spans="1:18" x14ac:dyDescent="0.25">
      <c r="A3195" s="1" t="s">
        <v>9511</v>
      </c>
      <c r="B3195" s="1" t="s">
        <v>9512</v>
      </c>
      <c r="C3195" s="1" t="s">
        <v>9513</v>
      </c>
      <c r="D3195" s="1" t="s">
        <v>16</v>
      </c>
      <c r="E3195" s="4">
        <v>45063</v>
      </c>
      <c r="F3195" s="8">
        <v>0.4548611111111111</v>
      </c>
      <c r="G3195" s="4">
        <v>45078</v>
      </c>
      <c r="H3195" s="1" t="s">
        <v>4005</v>
      </c>
      <c r="I3195" s="1" t="s">
        <v>258</v>
      </c>
      <c r="J3195" s="5">
        <v>3</v>
      </c>
      <c r="K3195" s="5" t="str">
        <f>VLOOKUP(J3195,'Svátky 2023'!A$18:B$20,2,0)</f>
        <v>jiné</v>
      </c>
      <c r="L3195" s="1" t="s">
        <v>21</v>
      </c>
      <c r="M3195" s="1" t="s">
        <v>22</v>
      </c>
      <c r="N3195" s="1" t="s">
        <v>23</v>
      </c>
      <c r="O3195">
        <f t="shared" si="147"/>
        <v>3</v>
      </c>
      <c r="P3195" t="str">
        <f t="shared" si="148"/>
        <v>NE</v>
      </c>
      <c r="Q3195" s="4" t="str">
        <f>IFERROR(VLOOKUP(E3195,'Svátky 2023'!B$2:B$14,1,0),"")</f>
        <v/>
      </c>
      <c r="R3195" t="str">
        <f t="shared" si="149"/>
        <v/>
      </c>
    </row>
    <row r="3196" spans="1:18" x14ac:dyDescent="0.25">
      <c r="A3196" s="1" t="s">
        <v>9514</v>
      </c>
      <c r="B3196" s="1" t="s">
        <v>9515</v>
      </c>
      <c r="C3196" s="1" t="s">
        <v>9516</v>
      </c>
      <c r="D3196" s="1" t="s">
        <v>16</v>
      </c>
      <c r="E3196" s="4">
        <v>45063</v>
      </c>
      <c r="F3196" s="8">
        <v>0.5444444444444444</v>
      </c>
      <c r="G3196" s="4">
        <v>45078</v>
      </c>
      <c r="H3196" s="1" t="s">
        <v>1004</v>
      </c>
      <c r="I3196" s="1" t="s">
        <v>264</v>
      </c>
      <c r="J3196" s="5">
        <v>3</v>
      </c>
      <c r="K3196" s="5" t="str">
        <f>VLOOKUP(J3196,'Svátky 2023'!A$18:B$20,2,0)</f>
        <v>jiné</v>
      </c>
      <c r="L3196" s="1" t="s">
        <v>30</v>
      </c>
      <c r="M3196" s="1" t="s">
        <v>31</v>
      </c>
      <c r="N3196" s="1" t="s">
        <v>23</v>
      </c>
      <c r="O3196">
        <f t="shared" si="147"/>
        <v>3</v>
      </c>
      <c r="P3196" t="str">
        <f t="shared" si="148"/>
        <v>NE</v>
      </c>
      <c r="Q3196" s="4" t="str">
        <f>IFERROR(VLOOKUP(E3196,'Svátky 2023'!B$2:B$14,1,0),"")</f>
        <v/>
      </c>
      <c r="R3196" t="str">
        <f t="shared" si="149"/>
        <v/>
      </c>
    </row>
    <row r="3197" spans="1:18" x14ac:dyDescent="0.25">
      <c r="A3197" s="1" t="s">
        <v>9517</v>
      </c>
      <c r="B3197" s="1" t="s">
        <v>9518</v>
      </c>
      <c r="C3197" s="1" t="s">
        <v>9519</v>
      </c>
      <c r="D3197" s="1" t="s">
        <v>35</v>
      </c>
      <c r="E3197" s="4">
        <v>45075</v>
      </c>
      <c r="F3197" s="8">
        <v>0.35694444444444445</v>
      </c>
      <c r="G3197" s="4">
        <v>45078</v>
      </c>
      <c r="H3197" s="1" t="s">
        <v>111</v>
      </c>
      <c r="I3197" s="1" t="s">
        <v>258</v>
      </c>
      <c r="J3197" s="5">
        <v>2</v>
      </c>
      <c r="K3197" s="5" t="str">
        <f>VLOOKUP(J3197,'Svátky 2023'!A$18:B$20,2,0)</f>
        <v>plánované</v>
      </c>
      <c r="L3197" s="1" t="s">
        <v>21</v>
      </c>
      <c r="M3197" s="1" t="s">
        <v>22</v>
      </c>
      <c r="N3197" s="1" t="s">
        <v>23</v>
      </c>
      <c r="O3197">
        <f t="shared" si="147"/>
        <v>1</v>
      </c>
      <c r="P3197" t="str">
        <f t="shared" si="148"/>
        <v>NE</v>
      </c>
      <c r="Q3197" s="4" t="str">
        <f>IFERROR(VLOOKUP(E3197,'Svátky 2023'!B$2:B$14,1,0),"")</f>
        <v/>
      </c>
      <c r="R3197" t="str">
        <f t="shared" si="149"/>
        <v/>
      </c>
    </row>
    <row r="3198" spans="1:18" x14ac:dyDescent="0.25">
      <c r="A3198" s="1" t="s">
        <v>9520</v>
      </c>
      <c r="B3198" s="1" t="s">
        <v>9521</v>
      </c>
      <c r="C3198" s="1" t="s">
        <v>9522</v>
      </c>
      <c r="D3198" s="1" t="s">
        <v>64</v>
      </c>
      <c r="E3198" s="4">
        <v>45076</v>
      </c>
      <c r="F3198" s="8">
        <v>0.34583333333333338</v>
      </c>
      <c r="G3198" s="4">
        <v>45078</v>
      </c>
      <c r="H3198" s="1" t="s">
        <v>554</v>
      </c>
      <c r="I3198" s="1" t="s">
        <v>19</v>
      </c>
      <c r="J3198" s="5">
        <v>2</v>
      </c>
      <c r="K3198" s="5" t="str">
        <f>VLOOKUP(J3198,'Svátky 2023'!A$18:B$20,2,0)</f>
        <v>plánované</v>
      </c>
      <c r="L3198" s="1" t="s">
        <v>21</v>
      </c>
      <c r="M3198" s="1" t="s">
        <v>22</v>
      </c>
      <c r="N3198" s="1" t="s">
        <v>23</v>
      </c>
      <c r="O3198">
        <f t="shared" si="147"/>
        <v>2</v>
      </c>
      <c r="P3198" t="str">
        <f t="shared" si="148"/>
        <v>NE</v>
      </c>
      <c r="Q3198" s="4" t="str">
        <f>IFERROR(VLOOKUP(E3198,'Svátky 2023'!B$2:B$14,1,0),"")</f>
        <v/>
      </c>
      <c r="R3198" t="str">
        <f t="shared" si="149"/>
        <v/>
      </c>
    </row>
    <row r="3199" spans="1:18" x14ac:dyDescent="0.25">
      <c r="A3199" s="1" t="s">
        <v>9523</v>
      </c>
      <c r="B3199" s="1" t="s">
        <v>9524</v>
      </c>
      <c r="C3199" s="1" t="s">
        <v>9525</v>
      </c>
      <c r="D3199" s="1" t="s">
        <v>35</v>
      </c>
      <c r="E3199" s="4">
        <v>45076</v>
      </c>
      <c r="F3199" s="8">
        <v>0.35416666666666669</v>
      </c>
      <c r="G3199" s="4">
        <v>45078</v>
      </c>
      <c r="H3199" s="1" t="s">
        <v>1838</v>
      </c>
      <c r="I3199" s="1" t="s">
        <v>51</v>
      </c>
      <c r="J3199" s="5">
        <v>2</v>
      </c>
      <c r="K3199" s="5" t="str">
        <f>VLOOKUP(J3199,'Svátky 2023'!A$18:B$20,2,0)</f>
        <v>plánované</v>
      </c>
      <c r="L3199" s="1" t="s">
        <v>21</v>
      </c>
      <c r="M3199" s="1" t="s">
        <v>22</v>
      </c>
      <c r="N3199" s="1" t="s">
        <v>23</v>
      </c>
      <c r="O3199">
        <f t="shared" si="147"/>
        <v>2</v>
      </c>
      <c r="P3199" t="str">
        <f t="shared" si="148"/>
        <v>NE</v>
      </c>
      <c r="Q3199" s="4" t="str">
        <f>IFERROR(VLOOKUP(E3199,'Svátky 2023'!B$2:B$14,1,0),"")</f>
        <v/>
      </c>
      <c r="R3199" t="str">
        <f t="shared" si="149"/>
        <v/>
      </c>
    </row>
    <row r="3200" spans="1:18" x14ac:dyDescent="0.25">
      <c r="A3200" s="1" t="s">
        <v>9526</v>
      </c>
      <c r="B3200" s="1" t="s">
        <v>9527</v>
      </c>
      <c r="C3200" s="1" t="s">
        <v>9528</v>
      </c>
      <c r="D3200" s="1" t="s">
        <v>64</v>
      </c>
      <c r="E3200" s="4">
        <v>45076</v>
      </c>
      <c r="F3200" s="8">
        <v>0.37708333333333338</v>
      </c>
      <c r="G3200" s="4">
        <v>45078</v>
      </c>
      <c r="H3200" s="1" t="s">
        <v>372</v>
      </c>
      <c r="I3200" s="1" t="s">
        <v>151</v>
      </c>
      <c r="J3200" s="5">
        <v>2</v>
      </c>
      <c r="K3200" s="5" t="str">
        <f>VLOOKUP(J3200,'Svátky 2023'!A$18:B$20,2,0)</f>
        <v>plánované</v>
      </c>
      <c r="L3200" s="1" t="s">
        <v>21</v>
      </c>
      <c r="M3200" s="1" t="s">
        <v>22</v>
      </c>
      <c r="N3200" s="1" t="s">
        <v>23</v>
      </c>
      <c r="O3200">
        <f t="shared" si="147"/>
        <v>2</v>
      </c>
      <c r="P3200" t="str">
        <f t="shared" si="148"/>
        <v>NE</v>
      </c>
      <c r="Q3200" s="4" t="str">
        <f>IFERROR(VLOOKUP(E3200,'Svátky 2023'!B$2:B$14,1,0),"")</f>
        <v/>
      </c>
      <c r="R3200" t="str">
        <f t="shared" si="149"/>
        <v/>
      </c>
    </row>
    <row r="3201" spans="1:18" x14ac:dyDescent="0.25">
      <c r="A3201" s="1" t="s">
        <v>9529</v>
      </c>
      <c r="B3201" s="1" t="s">
        <v>9530</v>
      </c>
      <c r="C3201" s="1" t="s">
        <v>9531</v>
      </c>
      <c r="D3201" s="1" t="s">
        <v>48</v>
      </c>
      <c r="E3201" s="4">
        <v>45076</v>
      </c>
      <c r="F3201" s="8">
        <v>0.39305555555555555</v>
      </c>
      <c r="G3201" s="4">
        <v>45078</v>
      </c>
      <c r="H3201" s="1" t="s">
        <v>134</v>
      </c>
      <c r="I3201" s="1" t="s">
        <v>151</v>
      </c>
      <c r="J3201" s="5">
        <v>2</v>
      </c>
      <c r="K3201" s="5" t="str">
        <f>VLOOKUP(J3201,'Svátky 2023'!A$18:B$20,2,0)</f>
        <v>plánované</v>
      </c>
      <c r="L3201" s="1" t="s">
        <v>21</v>
      </c>
      <c r="M3201" s="1" t="s">
        <v>22</v>
      </c>
      <c r="N3201" s="1" t="s">
        <v>23</v>
      </c>
      <c r="O3201">
        <f t="shared" si="147"/>
        <v>2</v>
      </c>
      <c r="P3201" t="str">
        <f t="shared" si="148"/>
        <v>NE</v>
      </c>
      <c r="Q3201" s="4" t="str">
        <f>IFERROR(VLOOKUP(E3201,'Svátky 2023'!B$2:B$14,1,0),"")</f>
        <v/>
      </c>
      <c r="R3201" t="str">
        <f t="shared" si="149"/>
        <v/>
      </c>
    </row>
    <row r="3202" spans="1:18" x14ac:dyDescent="0.25">
      <c r="A3202" s="1" t="s">
        <v>9532</v>
      </c>
      <c r="B3202" s="1" t="s">
        <v>9533</v>
      </c>
      <c r="C3202" s="1" t="s">
        <v>9534</v>
      </c>
      <c r="D3202" s="1" t="s">
        <v>48</v>
      </c>
      <c r="E3202" s="4">
        <v>45076</v>
      </c>
      <c r="F3202" s="8">
        <v>0.43333333333333335</v>
      </c>
      <c r="G3202" s="4">
        <v>45078</v>
      </c>
      <c r="H3202" s="1" t="s">
        <v>1967</v>
      </c>
      <c r="I3202" s="1" t="s">
        <v>151</v>
      </c>
      <c r="J3202" s="5">
        <v>2</v>
      </c>
      <c r="K3202" s="5" t="str">
        <f>VLOOKUP(J3202,'Svátky 2023'!A$18:B$20,2,0)</f>
        <v>plánované</v>
      </c>
      <c r="L3202" s="1" t="s">
        <v>21</v>
      </c>
      <c r="M3202" s="1" t="s">
        <v>22</v>
      </c>
      <c r="N3202" s="1" t="s">
        <v>23</v>
      </c>
      <c r="O3202">
        <f t="shared" si="147"/>
        <v>2</v>
      </c>
      <c r="P3202" t="str">
        <f t="shared" si="148"/>
        <v>NE</v>
      </c>
      <c r="Q3202" s="4" t="str">
        <f>IFERROR(VLOOKUP(E3202,'Svátky 2023'!B$2:B$14,1,0),"")</f>
        <v/>
      </c>
      <c r="R3202" t="str">
        <f t="shared" si="149"/>
        <v/>
      </c>
    </row>
    <row r="3203" spans="1:18" x14ac:dyDescent="0.25">
      <c r="A3203" s="1" t="s">
        <v>9535</v>
      </c>
      <c r="B3203" s="1" t="s">
        <v>9536</v>
      </c>
      <c r="C3203" s="1" t="s">
        <v>9537</v>
      </c>
      <c r="D3203" s="1" t="s">
        <v>35</v>
      </c>
      <c r="E3203" s="4">
        <v>45076</v>
      </c>
      <c r="F3203" s="8">
        <v>0.4826388888888889</v>
      </c>
      <c r="G3203" s="4">
        <v>45078</v>
      </c>
      <c r="H3203" s="1" t="s">
        <v>372</v>
      </c>
      <c r="I3203" s="1" t="s">
        <v>51</v>
      </c>
      <c r="J3203" s="5">
        <v>2</v>
      </c>
      <c r="K3203" s="5" t="str">
        <f>VLOOKUP(J3203,'Svátky 2023'!A$18:B$20,2,0)</f>
        <v>plánované</v>
      </c>
      <c r="L3203" s="1" t="s">
        <v>21</v>
      </c>
      <c r="M3203" s="1" t="s">
        <v>22</v>
      </c>
      <c r="N3203" s="1" t="s">
        <v>23</v>
      </c>
      <c r="O3203">
        <f t="shared" ref="O3203:O3266" si="150">WEEKDAY(E3203,2)</f>
        <v>2</v>
      </c>
      <c r="P3203" t="str">
        <f t="shared" ref="P3203:P3266" si="151">IF(F3203&gt;V$1,"ANO",IF(F3203&lt;X$1,"ANO","NE"))</f>
        <v>NE</v>
      </c>
      <c r="Q3203" s="4" t="str">
        <f>IFERROR(VLOOKUP(E3203,'Svátky 2023'!B$2:B$14,1,0),"")</f>
        <v/>
      </c>
      <c r="R3203" t="str">
        <f t="shared" ref="R3203:R3266" si="152">IF(OR(O3203&gt;5,P3203="ANO",Q3203&lt;&gt;""),"ANO","")</f>
        <v/>
      </c>
    </row>
    <row r="3204" spans="1:18" x14ac:dyDescent="0.25">
      <c r="A3204" s="1" t="s">
        <v>9538</v>
      </c>
      <c r="B3204" s="1" t="s">
        <v>9539</v>
      </c>
      <c r="C3204" s="1" t="s">
        <v>9540</v>
      </c>
      <c r="D3204" s="1" t="s">
        <v>35</v>
      </c>
      <c r="E3204" s="4">
        <v>45076</v>
      </c>
      <c r="F3204" s="8">
        <v>0.49652777777777773</v>
      </c>
      <c r="G3204" s="4">
        <v>45078</v>
      </c>
      <c r="H3204" s="1" t="s">
        <v>1565</v>
      </c>
      <c r="I3204" s="1" t="s">
        <v>120</v>
      </c>
      <c r="J3204" s="5">
        <v>3</v>
      </c>
      <c r="K3204" s="5" t="str">
        <f>VLOOKUP(J3204,'Svátky 2023'!A$18:B$20,2,0)</f>
        <v>jiné</v>
      </c>
      <c r="L3204" s="1" t="s">
        <v>30</v>
      </c>
      <c r="M3204" s="1" t="s">
        <v>31</v>
      </c>
      <c r="N3204" s="1" t="s">
        <v>23</v>
      </c>
      <c r="O3204">
        <f t="shared" si="150"/>
        <v>2</v>
      </c>
      <c r="P3204" t="str">
        <f t="shared" si="151"/>
        <v>NE</v>
      </c>
      <c r="Q3204" s="4" t="str">
        <f>IFERROR(VLOOKUP(E3204,'Svátky 2023'!B$2:B$14,1,0),"")</f>
        <v/>
      </c>
      <c r="R3204" t="str">
        <f t="shared" si="152"/>
        <v/>
      </c>
    </row>
    <row r="3205" spans="1:18" x14ac:dyDescent="0.25">
      <c r="A3205" s="1" t="s">
        <v>9541</v>
      </c>
      <c r="B3205" s="1" t="s">
        <v>9542</v>
      </c>
      <c r="C3205" s="1" t="s">
        <v>9543</v>
      </c>
      <c r="D3205" s="1" t="s">
        <v>48</v>
      </c>
      <c r="E3205" s="4">
        <v>45076</v>
      </c>
      <c r="F3205" s="8">
        <v>0.51527777777777783</v>
      </c>
      <c r="G3205" s="4">
        <v>45078</v>
      </c>
      <c r="H3205" s="1" t="s">
        <v>1274</v>
      </c>
      <c r="I3205" s="1" t="s">
        <v>145</v>
      </c>
      <c r="J3205" s="5">
        <v>3</v>
      </c>
      <c r="K3205" s="5" t="str">
        <f>VLOOKUP(J3205,'Svátky 2023'!A$18:B$20,2,0)</f>
        <v>jiné</v>
      </c>
      <c r="L3205" s="1" t="s">
        <v>30</v>
      </c>
      <c r="M3205" s="1" t="s">
        <v>31</v>
      </c>
      <c r="N3205" s="1" t="s">
        <v>23</v>
      </c>
      <c r="O3205">
        <f t="shared" si="150"/>
        <v>2</v>
      </c>
      <c r="P3205" t="str">
        <f t="shared" si="151"/>
        <v>NE</v>
      </c>
      <c r="Q3205" s="4" t="str">
        <f>IFERROR(VLOOKUP(E3205,'Svátky 2023'!B$2:B$14,1,0),"")</f>
        <v/>
      </c>
      <c r="R3205" t="str">
        <f t="shared" si="152"/>
        <v/>
      </c>
    </row>
    <row r="3206" spans="1:18" x14ac:dyDescent="0.25">
      <c r="A3206" s="1" t="s">
        <v>9544</v>
      </c>
      <c r="B3206" s="1" t="s">
        <v>9545</v>
      </c>
      <c r="C3206" s="1" t="s">
        <v>9546</v>
      </c>
      <c r="D3206" s="1" t="s">
        <v>48</v>
      </c>
      <c r="E3206" s="4">
        <v>45076</v>
      </c>
      <c r="F3206" s="8">
        <v>0.51597222222222217</v>
      </c>
      <c r="G3206" s="4">
        <v>45078</v>
      </c>
      <c r="H3206" s="1" t="s">
        <v>1967</v>
      </c>
      <c r="I3206" s="1" t="s">
        <v>145</v>
      </c>
      <c r="J3206" s="5">
        <v>3</v>
      </c>
      <c r="K3206" s="5" t="str">
        <f>VLOOKUP(J3206,'Svátky 2023'!A$18:B$20,2,0)</f>
        <v>jiné</v>
      </c>
      <c r="L3206" s="1" t="s">
        <v>30</v>
      </c>
      <c r="M3206" s="1" t="s">
        <v>31</v>
      </c>
      <c r="N3206" s="1" t="s">
        <v>23</v>
      </c>
      <c r="O3206">
        <f t="shared" si="150"/>
        <v>2</v>
      </c>
      <c r="P3206" t="str">
        <f t="shared" si="151"/>
        <v>NE</v>
      </c>
      <c r="Q3206" s="4" t="str">
        <f>IFERROR(VLOOKUP(E3206,'Svátky 2023'!B$2:B$14,1,0),"")</f>
        <v/>
      </c>
      <c r="R3206" t="str">
        <f t="shared" si="152"/>
        <v/>
      </c>
    </row>
    <row r="3207" spans="1:18" x14ac:dyDescent="0.25">
      <c r="A3207" s="1" t="s">
        <v>9547</v>
      </c>
      <c r="B3207" s="1" t="s">
        <v>9548</v>
      </c>
      <c r="C3207" s="1" t="s">
        <v>9549</v>
      </c>
      <c r="D3207" s="1" t="s">
        <v>64</v>
      </c>
      <c r="E3207" s="4">
        <v>45076</v>
      </c>
      <c r="F3207" s="8">
        <v>0.51736111111111105</v>
      </c>
      <c r="G3207" s="4">
        <v>45078</v>
      </c>
      <c r="H3207" s="1" t="s">
        <v>2037</v>
      </c>
      <c r="I3207" s="1" t="s">
        <v>145</v>
      </c>
      <c r="J3207" s="5">
        <v>3</v>
      </c>
      <c r="K3207" s="5" t="str">
        <f>VLOOKUP(J3207,'Svátky 2023'!A$18:B$20,2,0)</f>
        <v>jiné</v>
      </c>
      <c r="L3207" s="1" t="s">
        <v>30</v>
      </c>
      <c r="M3207" s="1" t="s">
        <v>31</v>
      </c>
      <c r="N3207" s="1" t="s">
        <v>23</v>
      </c>
      <c r="O3207">
        <f t="shared" si="150"/>
        <v>2</v>
      </c>
      <c r="P3207" t="str">
        <f t="shared" si="151"/>
        <v>NE</v>
      </c>
      <c r="Q3207" s="4" t="str">
        <f>IFERROR(VLOOKUP(E3207,'Svátky 2023'!B$2:B$14,1,0),"")</f>
        <v/>
      </c>
      <c r="R3207" t="str">
        <f t="shared" si="152"/>
        <v/>
      </c>
    </row>
    <row r="3208" spans="1:18" x14ac:dyDescent="0.25">
      <c r="A3208" s="1" t="s">
        <v>9550</v>
      </c>
      <c r="B3208" s="1" t="s">
        <v>9551</v>
      </c>
      <c r="C3208" s="1" t="s">
        <v>9552</v>
      </c>
      <c r="D3208" s="1" t="s">
        <v>35</v>
      </c>
      <c r="E3208" s="4">
        <v>45076</v>
      </c>
      <c r="F3208" s="8">
        <v>0.59375</v>
      </c>
      <c r="G3208" s="4">
        <v>45078</v>
      </c>
      <c r="H3208" s="1" t="s">
        <v>2721</v>
      </c>
      <c r="I3208" s="1" t="s">
        <v>38</v>
      </c>
      <c r="J3208" s="5">
        <v>3</v>
      </c>
      <c r="K3208" s="5" t="str">
        <f>VLOOKUP(J3208,'Svátky 2023'!A$18:B$20,2,0)</f>
        <v>jiné</v>
      </c>
      <c r="L3208" s="1" t="s">
        <v>21</v>
      </c>
      <c r="M3208" s="1" t="s">
        <v>22</v>
      </c>
      <c r="N3208" s="1" t="s">
        <v>23</v>
      </c>
      <c r="O3208">
        <f t="shared" si="150"/>
        <v>2</v>
      </c>
      <c r="P3208" t="str">
        <f t="shared" si="151"/>
        <v>NE</v>
      </c>
      <c r="Q3208" s="4" t="str">
        <f>IFERROR(VLOOKUP(E3208,'Svátky 2023'!B$2:B$14,1,0),"")</f>
        <v/>
      </c>
      <c r="R3208" t="str">
        <f t="shared" si="152"/>
        <v/>
      </c>
    </row>
    <row r="3209" spans="1:18" x14ac:dyDescent="0.25">
      <c r="A3209" s="1" t="s">
        <v>9553</v>
      </c>
      <c r="B3209" s="1" t="s">
        <v>9554</v>
      </c>
      <c r="C3209" s="1" t="s">
        <v>9555</v>
      </c>
      <c r="D3209" s="1" t="s">
        <v>48</v>
      </c>
      <c r="E3209" s="4">
        <v>45076</v>
      </c>
      <c r="F3209" s="8">
        <v>0.67986111111111114</v>
      </c>
      <c r="G3209" s="4">
        <v>45078</v>
      </c>
      <c r="H3209" s="1" t="s">
        <v>233</v>
      </c>
      <c r="I3209" s="1" t="s">
        <v>19</v>
      </c>
      <c r="J3209" s="5">
        <v>2</v>
      </c>
      <c r="K3209" s="5" t="str">
        <f>VLOOKUP(J3209,'Svátky 2023'!A$18:B$20,2,0)</f>
        <v>plánované</v>
      </c>
      <c r="L3209" s="1" t="s">
        <v>21</v>
      </c>
      <c r="M3209" s="1" t="s">
        <v>20</v>
      </c>
      <c r="N3209" s="1" t="s">
        <v>23</v>
      </c>
      <c r="O3209">
        <f t="shared" si="150"/>
        <v>2</v>
      </c>
      <c r="P3209" t="str">
        <f t="shared" si="151"/>
        <v>ANO</v>
      </c>
      <c r="Q3209" s="4" t="str">
        <f>IFERROR(VLOOKUP(E3209,'Svátky 2023'!B$2:B$14,1,0),"")</f>
        <v/>
      </c>
      <c r="R3209" t="str">
        <f t="shared" si="152"/>
        <v>ANO</v>
      </c>
    </row>
    <row r="3210" spans="1:18" x14ac:dyDescent="0.25">
      <c r="A3210" s="1" t="s">
        <v>9556</v>
      </c>
      <c r="B3210" s="1" t="s">
        <v>9557</v>
      </c>
      <c r="C3210" s="1" t="s">
        <v>9558</v>
      </c>
      <c r="D3210" s="1" t="s">
        <v>257</v>
      </c>
      <c r="E3210" s="4">
        <v>45077</v>
      </c>
      <c r="F3210" s="8">
        <v>0.46180555555555558</v>
      </c>
      <c r="G3210" s="4">
        <v>45078</v>
      </c>
      <c r="H3210" s="1" t="s">
        <v>134</v>
      </c>
      <c r="I3210" s="1" t="s">
        <v>151</v>
      </c>
      <c r="J3210" s="5">
        <v>2</v>
      </c>
      <c r="K3210" s="5" t="str">
        <f>VLOOKUP(J3210,'Svátky 2023'!A$18:B$20,2,0)</f>
        <v>plánované</v>
      </c>
      <c r="L3210" s="1" t="s">
        <v>21</v>
      </c>
      <c r="M3210" s="1" t="s">
        <v>22</v>
      </c>
      <c r="N3210" s="1" t="s">
        <v>23</v>
      </c>
      <c r="O3210">
        <f t="shared" si="150"/>
        <v>3</v>
      </c>
      <c r="P3210" t="str">
        <f t="shared" si="151"/>
        <v>NE</v>
      </c>
      <c r="Q3210" s="4" t="str">
        <f>IFERROR(VLOOKUP(E3210,'Svátky 2023'!B$2:B$14,1,0),"")</f>
        <v/>
      </c>
      <c r="R3210" t="str">
        <f t="shared" si="152"/>
        <v/>
      </c>
    </row>
    <row r="3211" spans="1:18" x14ac:dyDescent="0.25">
      <c r="A3211" s="1" t="s">
        <v>9559</v>
      </c>
      <c r="B3211" s="1" t="s">
        <v>9560</v>
      </c>
      <c r="C3211" s="1" t="s">
        <v>9561</v>
      </c>
      <c r="D3211" s="1" t="s">
        <v>35</v>
      </c>
      <c r="E3211" s="4">
        <v>45077</v>
      </c>
      <c r="F3211" s="8">
        <v>0.57291666666666663</v>
      </c>
      <c r="G3211" s="4">
        <v>45078</v>
      </c>
      <c r="H3211" s="1" t="s">
        <v>1899</v>
      </c>
      <c r="I3211" s="1" t="s">
        <v>145</v>
      </c>
      <c r="J3211" s="5">
        <v>3</v>
      </c>
      <c r="K3211" s="5" t="str">
        <f>VLOOKUP(J3211,'Svátky 2023'!A$18:B$20,2,0)</f>
        <v>jiné</v>
      </c>
      <c r="L3211" s="1" t="s">
        <v>30</v>
      </c>
      <c r="M3211" s="1" t="s">
        <v>31</v>
      </c>
      <c r="N3211" s="1" t="s">
        <v>23</v>
      </c>
      <c r="O3211">
        <f t="shared" si="150"/>
        <v>3</v>
      </c>
      <c r="P3211" t="str">
        <f t="shared" si="151"/>
        <v>NE</v>
      </c>
      <c r="Q3211" s="4" t="str">
        <f>IFERROR(VLOOKUP(E3211,'Svátky 2023'!B$2:B$14,1,0),"")</f>
        <v/>
      </c>
      <c r="R3211" t="str">
        <f t="shared" si="152"/>
        <v/>
      </c>
    </row>
    <row r="3212" spans="1:18" x14ac:dyDescent="0.25">
      <c r="A3212" s="1" t="s">
        <v>9562</v>
      </c>
      <c r="B3212" s="1" t="s">
        <v>9557</v>
      </c>
      <c r="C3212" s="1" t="s">
        <v>9563</v>
      </c>
      <c r="D3212" s="1" t="s">
        <v>257</v>
      </c>
      <c r="E3212" s="4">
        <v>45077</v>
      </c>
      <c r="F3212" s="8">
        <v>0.59027777777777779</v>
      </c>
      <c r="G3212" s="4">
        <v>45078</v>
      </c>
      <c r="H3212" s="1" t="s">
        <v>348</v>
      </c>
      <c r="I3212" s="1" t="s">
        <v>145</v>
      </c>
      <c r="J3212" s="5">
        <v>3</v>
      </c>
      <c r="K3212" s="5" t="str">
        <f>VLOOKUP(J3212,'Svátky 2023'!A$18:B$20,2,0)</f>
        <v>jiné</v>
      </c>
      <c r="L3212" s="1" t="s">
        <v>30</v>
      </c>
      <c r="M3212" s="1" t="s">
        <v>31</v>
      </c>
      <c r="N3212" s="1" t="s">
        <v>23</v>
      </c>
      <c r="O3212">
        <f t="shared" si="150"/>
        <v>3</v>
      </c>
      <c r="P3212" t="str">
        <f t="shared" si="151"/>
        <v>NE</v>
      </c>
      <c r="Q3212" s="4" t="str">
        <f>IFERROR(VLOOKUP(E3212,'Svátky 2023'!B$2:B$14,1,0),"")</f>
        <v/>
      </c>
      <c r="R3212" t="str">
        <f t="shared" si="152"/>
        <v/>
      </c>
    </row>
    <row r="3213" spans="1:18" x14ac:dyDescent="0.25">
      <c r="A3213" s="1" t="s">
        <v>9564</v>
      </c>
      <c r="B3213" s="1" t="s">
        <v>9565</v>
      </c>
      <c r="C3213" s="1" t="s">
        <v>9566</v>
      </c>
      <c r="D3213" s="1" t="s">
        <v>16</v>
      </c>
      <c r="E3213" s="4">
        <v>45077</v>
      </c>
      <c r="F3213" s="8">
        <v>0.71527777777777779</v>
      </c>
      <c r="G3213" s="4">
        <v>45078</v>
      </c>
      <c r="H3213" s="1" t="s">
        <v>1619</v>
      </c>
      <c r="I3213" s="1" t="s">
        <v>19</v>
      </c>
      <c r="J3213" s="5">
        <v>1</v>
      </c>
      <c r="K3213" s="5" t="str">
        <f>VLOOKUP(J3213,'Svátky 2023'!A$18:B$20,2,0)</f>
        <v>neodkladné</v>
      </c>
      <c r="L3213" s="1" t="s">
        <v>22</v>
      </c>
      <c r="M3213" s="1" t="s">
        <v>22</v>
      </c>
      <c r="N3213" s="1" t="s">
        <v>23</v>
      </c>
      <c r="O3213">
        <f t="shared" si="150"/>
        <v>3</v>
      </c>
      <c r="P3213" t="str">
        <f t="shared" si="151"/>
        <v>ANO</v>
      </c>
      <c r="Q3213" s="4" t="str">
        <f>IFERROR(VLOOKUP(E3213,'Svátky 2023'!B$2:B$14,1,0),"")</f>
        <v/>
      </c>
      <c r="R3213" t="str">
        <f t="shared" si="152"/>
        <v>ANO</v>
      </c>
    </row>
    <row r="3214" spans="1:18" x14ac:dyDescent="0.25">
      <c r="A3214" s="1" t="s">
        <v>9567</v>
      </c>
      <c r="B3214" s="1" t="s">
        <v>7208</v>
      </c>
      <c r="C3214" s="1" t="s">
        <v>7209</v>
      </c>
      <c r="D3214" s="1" t="s">
        <v>48</v>
      </c>
      <c r="E3214" s="4">
        <v>45072</v>
      </c>
      <c r="F3214" s="8">
        <v>0.64583333333333337</v>
      </c>
      <c r="G3214" s="4">
        <v>45079</v>
      </c>
      <c r="H3214" s="1" t="s">
        <v>3036</v>
      </c>
      <c r="I3214" s="1" t="s">
        <v>19</v>
      </c>
      <c r="J3214" s="5">
        <v>3</v>
      </c>
      <c r="K3214" s="5" t="str">
        <f>VLOOKUP(J3214,'Svátky 2023'!A$18:B$20,2,0)</f>
        <v>jiné</v>
      </c>
      <c r="L3214" s="1" t="s">
        <v>21</v>
      </c>
      <c r="M3214" s="1" t="s">
        <v>22</v>
      </c>
      <c r="N3214" s="1" t="s">
        <v>23</v>
      </c>
      <c r="O3214">
        <f t="shared" si="150"/>
        <v>5</v>
      </c>
      <c r="P3214" t="str">
        <f t="shared" si="151"/>
        <v>ANO</v>
      </c>
      <c r="Q3214" s="4" t="str">
        <f>IFERROR(VLOOKUP(E3214,'Svátky 2023'!B$2:B$14,1,0),"")</f>
        <v/>
      </c>
      <c r="R3214" t="str">
        <f t="shared" si="152"/>
        <v>ANO</v>
      </c>
    </row>
    <row r="3215" spans="1:18" x14ac:dyDescent="0.25">
      <c r="A3215" s="1" t="s">
        <v>9568</v>
      </c>
      <c r="B3215" s="1" t="s">
        <v>9569</v>
      </c>
      <c r="C3215" s="1" t="s">
        <v>9570</v>
      </c>
      <c r="D3215" s="1" t="s">
        <v>35</v>
      </c>
      <c r="E3215" s="4">
        <v>45076</v>
      </c>
      <c r="F3215" s="8">
        <v>0.1173611111111111</v>
      </c>
      <c r="G3215" s="4">
        <v>45079</v>
      </c>
      <c r="H3215" s="1" t="s">
        <v>1810</v>
      </c>
      <c r="I3215" s="1" t="s">
        <v>19</v>
      </c>
      <c r="J3215" s="5">
        <v>1</v>
      </c>
      <c r="K3215" s="5" t="str">
        <f>VLOOKUP(J3215,'Svátky 2023'!A$18:B$20,2,0)</f>
        <v>neodkladné</v>
      </c>
      <c r="L3215" s="1" t="s">
        <v>21</v>
      </c>
      <c r="M3215" s="1" t="s">
        <v>22</v>
      </c>
      <c r="N3215" s="1" t="s">
        <v>23</v>
      </c>
      <c r="O3215">
        <f t="shared" si="150"/>
        <v>2</v>
      </c>
      <c r="P3215" t="str">
        <f t="shared" si="151"/>
        <v>ANO</v>
      </c>
      <c r="Q3215" s="4" t="str">
        <f>IFERROR(VLOOKUP(E3215,'Svátky 2023'!B$2:B$14,1,0),"")</f>
        <v/>
      </c>
      <c r="R3215" t="str">
        <f t="shared" si="152"/>
        <v>ANO</v>
      </c>
    </row>
    <row r="3216" spans="1:18" x14ac:dyDescent="0.25">
      <c r="A3216" s="1" t="s">
        <v>9571</v>
      </c>
      <c r="B3216" s="1" t="s">
        <v>9572</v>
      </c>
      <c r="C3216" s="1" t="s">
        <v>9573</v>
      </c>
      <c r="D3216" s="1" t="s">
        <v>35</v>
      </c>
      <c r="E3216" s="4">
        <v>45076</v>
      </c>
      <c r="F3216" s="8">
        <v>0.41805555555555557</v>
      </c>
      <c r="G3216" s="4">
        <v>45079</v>
      </c>
      <c r="H3216" s="1" t="s">
        <v>1251</v>
      </c>
      <c r="I3216" s="1" t="s">
        <v>19</v>
      </c>
      <c r="J3216" s="5">
        <v>3</v>
      </c>
      <c r="K3216" s="5" t="str">
        <f>VLOOKUP(J3216,'Svátky 2023'!A$18:B$20,2,0)</f>
        <v>jiné</v>
      </c>
      <c r="L3216" s="1" t="s">
        <v>21</v>
      </c>
      <c r="M3216" s="1" t="s">
        <v>22</v>
      </c>
      <c r="N3216" s="1" t="s">
        <v>23</v>
      </c>
      <c r="O3216">
        <f t="shared" si="150"/>
        <v>2</v>
      </c>
      <c r="P3216" t="str">
        <f t="shared" si="151"/>
        <v>NE</v>
      </c>
      <c r="Q3216" s="4" t="str">
        <f>IFERROR(VLOOKUP(E3216,'Svátky 2023'!B$2:B$14,1,0),"")</f>
        <v/>
      </c>
      <c r="R3216" t="str">
        <f t="shared" si="152"/>
        <v/>
      </c>
    </row>
    <row r="3217" spans="1:18" x14ac:dyDescent="0.25">
      <c r="A3217" s="1" t="s">
        <v>9574</v>
      </c>
      <c r="B3217" s="1" t="s">
        <v>9575</v>
      </c>
      <c r="C3217" s="1" t="s">
        <v>9576</v>
      </c>
      <c r="D3217" s="1" t="s">
        <v>48</v>
      </c>
      <c r="E3217" s="4">
        <v>45076</v>
      </c>
      <c r="F3217" s="8">
        <v>0.57916666666666672</v>
      </c>
      <c r="G3217" s="4">
        <v>45079</v>
      </c>
      <c r="H3217" s="1" t="s">
        <v>1274</v>
      </c>
      <c r="I3217" s="1" t="s">
        <v>44</v>
      </c>
      <c r="J3217" s="5">
        <v>3</v>
      </c>
      <c r="K3217" s="5" t="str">
        <f>VLOOKUP(J3217,'Svátky 2023'!A$18:B$20,2,0)</f>
        <v>jiné</v>
      </c>
      <c r="L3217" s="1" t="s">
        <v>30</v>
      </c>
      <c r="M3217" s="1" t="s">
        <v>31</v>
      </c>
      <c r="N3217" s="1" t="s">
        <v>23</v>
      </c>
      <c r="O3217">
        <f t="shared" si="150"/>
        <v>2</v>
      </c>
      <c r="P3217" t="str">
        <f t="shared" si="151"/>
        <v>NE</v>
      </c>
      <c r="Q3217" s="4" t="str">
        <f>IFERROR(VLOOKUP(E3217,'Svátky 2023'!B$2:B$14,1,0),"")</f>
        <v/>
      </c>
      <c r="R3217" t="str">
        <f t="shared" si="152"/>
        <v/>
      </c>
    </row>
    <row r="3218" spans="1:18" x14ac:dyDescent="0.25">
      <c r="A3218" s="1" t="s">
        <v>9577</v>
      </c>
      <c r="B3218" s="1" t="s">
        <v>9578</v>
      </c>
      <c r="C3218" s="1" t="s">
        <v>9579</v>
      </c>
      <c r="D3218" s="1" t="s">
        <v>48</v>
      </c>
      <c r="E3218" s="4">
        <v>45076</v>
      </c>
      <c r="F3218" s="8">
        <v>0.89583333333333337</v>
      </c>
      <c r="G3218" s="4">
        <v>45079</v>
      </c>
      <c r="H3218" s="1" t="s">
        <v>1223</v>
      </c>
      <c r="I3218" s="1" t="s">
        <v>258</v>
      </c>
      <c r="J3218" s="5">
        <v>1</v>
      </c>
      <c r="K3218" s="5" t="str">
        <f>VLOOKUP(J3218,'Svátky 2023'!A$18:B$20,2,0)</f>
        <v>neodkladné</v>
      </c>
      <c r="L3218" s="1" t="s">
        <v>21</v>
      </c>
      <c r="M3218" s="1" t="s">
        <v>22</v>
      </c>
      <c r="N3218" s="1" t="s">
        <v>23</v>
      </c>
      <c r="O3218">
        <f t="shared" si="150"/>
        <v>2</v>
      </c>
      <c r="P3218" t="str">
        <f t="shared" si="151"/>
        <v>ANO</v>
      </c>
      <c r="Q3218" s="4" t="str">
        <f>IFERROR(VLOOKUP(E3218,'Svátky 2023'!B$2:B$14,1,0),"")</f>
        <v/>
      </c>
      <c r="R3218" t="str">
        <f t="shared" si="152"/>
        <v>ANO</v>
      </c>
    </row>
    <row r="3219" spans="1:18" x14ac:dyDescent="0.25">
      <c r="A3219" s="1" t="s">
        <v>9580</v>
      </c>
      <c r="B3219" s="1" t="s">
        <v>9581</v>
      </c>
      <c r="C3219" s="1" t="s">
        <v>9582</v>
      </c>
      <c r="D3219" s="1" t="s">
        <v>48</v>
      </c>
      <c r="E3219" s="4">
        <v>45076</v>
      </c>
      <c r="F3219" s="8">
        <v>0.90069444444444446</v>
      </c>
      <c r="G3219" s="4">
        <v>45079</v>
      </c>
      <c r="H3219" s="1" t="s">
        <v>587</v>
      </c>
      <c r="I3219" s="1" t="s">
        <v>264</v>
      </c>
      <c r="J3219" s="5">
        <v>3</v>
      </c>
      <c r="K3219" s="5" t="str">
        <f>VLOOKUP(J3219,'Svátky 2023'!A$18:B$20,2,0)</f>
        <v>jiné</v>
      </c>
      <c r="L3219" s="1" t="s">
        <v>30</v>
      </c>
      <c r="M3219" s="1" t="s">
        <v>31</v>
      </c>
      <c r="N3219" s="1" t="s">
        <v>23</v>
      </c>
      <c r="O3219">
        <f t="shared" si="150"/>
        <v>2</v>
      </c>
      <c r="P3219" t="str">
        <f t="shared" si="151"/>
        <v>ANO</v>
      </c>
      <c r="Q3219" s="4" t="str">
        <f>IFERROR(VLOOKUP(E3219,'Svátky 2023'!B$2:B$14,1,0),"")</f>
        <v/>
      </c>
      <c r="R3219" t="str">
        <f t="shared" si="152"/>
        <v>ANO</v>
      </c>
    </row>
    <row r="3220" spans="1:18" x14ac:dyDescent="0.25">
      <c r="A3220" s="1" t="s">
        <v>9583</v>
      </c>
      <c r="B3220" s="1" t="s">
        <v>9584</v>
      </c>
      <c r="C3220" s="1" t="s">
        <v>9585</v>
      </c>
      <c r="D3220" s="1" t="s">
        <v>64</v>
      </c>
      <c r="E3220" s="4">
        <v>45077</v>
      </c>
      <c r="F3220" s="8">
        <v>0.3527777777777778</v>
      </c>
      <c r="G3220" s="4">
        <v>45079</v>
      </c>
      <c r="H3220" s="1" t="s">
        <v>2257</v>
      </c>
      <c r="I3220" s="1" t="s">
        <v>51</v>
      </c>
      <c r="J3220" s="5">
        <v>2</v>
      </c>
      <c r="K3220" s="5" t="str">
        <f>VLOOKUP(J3220,'Svátky 2023'!A$18:B$20,2,0)</f>
        <v>plánované</v>
      </c>
      <c r="L3220" s="1" t="s">
        <v>21</v>
      </c>
      <c r="M3220" s="1" t="s">
        <v>22</v>
      </c>
      <c r="N3220" s="1" t="s">
        <v>23</v>
      </c>
      <c r="O3220">
        <f t="shared" si="150"/>
        <v>3</v>
      </c>
      <c r="P3220" t="str">
        <f t="shared" si="151"/>
        <v>NE</v>
      </c>
      <c r="Q3220" s="4" t="str">
        <f>IFERROR(VLOOKUP(E3220,'Svátky 2023'!B$2:B$14,1,0),"")</f>
        <v/>
      </c>
      <c r="R3220" t="str">
        <f t="shared" si="152"/>
        <v/>
      </c>
    </row>
    <row r="3221" spans="1:18" x14ac:dyDescent="0.25">
      <c r="A3221" s="1" t="s">
        <v>9586</v>
      </c>
      <c r="B3221" s="1" t="s">
        <v>9587</v>
      </c>
      <c r="C3221" s="1" t="s">
        <v>9588</v>
      </c>
      <c r="D3221" s="1" t="s">
        <v>48</v>
      </c>
      <c r="E3221" s="4">
        <v>45077</v>
      </c>
      <c r="F3221" s="8">
        <v>0.36527777777777781</v>
      </c>
      <c r="G3221" s="4">
        <v>45079</v>
      </c>
      <c r="H3221" s="1" t="s">
        <v>1967</v>
      </c>
      <c r="I3221" s="1" t="s">
        <v>51</v>
      </c>
      <c r="J3221" s="5">
        <v>2</v>
      </c>
      <c r="K3221" s="5" t="str">
        <f>VLOOKUP(J3221,'Svátky 2023'!A$18:B$20,2,0)</f>
        <v>plánované</v>
      </c>
      <c r="L3221" s="1" t="s">
        <v>21</v>
      </c>
      <c r="M3221" s="1" t="s">
        <v>22</v>
      </c>
      <c r="N3221" s="1" t="s">
        <v>23</v>
      </c>
      <c r="O3221">
        <f t="shared" si="150"/>
        <v>3</v>
      </c>
      <c r="P3221" t="str">
        <f t="shared" si="151"/>
        <v>NE</v>
      </c>
      <c r="Q3221" s="4" t="str">
        <f>IFERROR(VLOOKUP(E3221,'Svátky 2023'!B$2:B$14,1,0),"")</f>
        <v/>
      </c>
      <c r="R3221" t="str">
        <f t="shared" si="152"/>
        <v/>
      </c>
    </row>
    <row r="3222" spans="1:18" x14ac:dyDescent="0.25">
      <c r="A3222" s="1" t="s">
        <v>9589</v>
      </c>
      <c r="B3222" s="1" t="s">
        <v>9590</v>
      </c>
      <c r="C3222" s="1" t="s">
        <v>9591</v>
      </c>
      <c r="D3222" s="1" t="s">
        <v>64</v>
      </c>
      <c r="E3222" s="4">
        <v>45077</v>
      </c>
      <c r="F3222" s="8">
        <v>0.37222222222222223</v>
      </c>
      <c r="G3222" s="4">
        <v>45079</v>
      </c>
      <c r="H3222" s="1" t="s">
        <v>1037</v>
      </c>
      <c r="I3222" s="1" t="s">
        <v>51</v>
      </c>
      <c r="J3222" s="5">
        <v>2</v>
      </c>
      <c r="K3222" s="5" t="str">
        <f>VLOOKUP(J3222,'Svátky 2023'!A$18:B$20,2,0)</f>
        <v>plánované</v>
      </c>
      <c r="L3222" s="1" t="s">
        <v>21</v>
      </c>
      <c r="M3222" s="1" t="s">
        <v>22</v>
      </c>
      <c r="N3222" s="1" t="s">
        <v>23</v>
      </c>
      <c r="O3222">
        <f t="shared" si="150"/>
        <v>3</v>
      </c>
      <c r="P3222" t="str">
        <f t="shared" si="151"/>
        <v>NE</v>
      </c>
      <c r="Q3222" s="4" t="str">
        <f>IFERROR(VLOOKUP(E3222,'Svátky 2023'!B$2:B$14,1,0),"")</f>
        <v/>
      </c>
      <c r="R3222" t="str">
        <f t="shared" si="152"/>
        <v/>
      </c>
    </row>
    <row r="3223" spans="1:18" x14ac:dyDescent="0.25">
      <c r="A3223" s="1" t="s">
        <v>9592</v>
      </c>
      <c r="B3223" s="1" t="s">
        <v>9593</v>
      </c>
      <c r="C3223" s="1" t="s">
        <v>9594</v>
      </c>
      <c r="D3223" s="1" t="s">
        <v>48</v>
      </c>
      <c r="E3223" s="4">
        <v>45077</v>
      </c>
      <c r="F3223" s="8">
        <v>0.37916666666666665</v>
      </c>
      <c r="G3223" s="4">
        <v>45079</v>
      </c>
      <c r="H3223" s="1" t="s">
        <v>2257</v>
      </c>
      <c r="I3223" s="1" t="s">
        <v>51</v>
      </c>
      <c r="J3223" s="5">
        <v>2</v>
      </c>
      <c r="K3223" s="5" t="str">
        <f>VLOOKUP(J3223,'Svátky 2023'!A$18:B$20,2,0)</f>
        <v>plánované</v>
      </c>
      <c r="L3223" s="1" t="s">
        <v>21</v>
      </c>
      <c r="M3223" s="1" t="s">
        <v>22</v>
      </c>
      <c r="N3223" s="1" t="s">
        <v>23</v>
      </c>
      <c r="O3223">
        <f t="shared" si="150"/>
        <v>3</v>
      </c>
      <c r="P3223" t="str">
        <f t="shared" si="151"/>
        <v>NE</v>
      </c>
      <c r="Q3223" s="4" t="str">
        <f>IFERROR(VLOOKUP(E3223,'Svátky 2023'!B$2:B$14,1,0),"")</f>
        <v/>
      </c>
      <c r="R3223" t="str">
        <f t="shared" si="152"/>
        <v/>
      </c>
    </row>
    <row r="3224" spans="1:18" x14ac:dyDescent="0.25">
      <c r="A3224" s="1" t="s">
        <v>9595</v>
      </c>
      <c r="B3224" s="1" t="s">
        <v>4954</v>
      </c>
      <c r="C3224" s="1" t="s">
        <v>9596</v>
      </c>
      <c r="D3224" s="1" t="s">
        <v>35</v>
      </c>
      <c r="E3224" s="4">
        <v>45077</v>
      </c>
      <c r="F3224" s="8">
        <v>0.40833333333333338</v>
      </c>
      <c r="G3224" s="4">
        <v>45079</v>
      </c>
      <c r="H3224" s="1" t="s">
        <v>640</v>
      </c>
      <c r="I3224" s="1" t="s">
        <v>51</v>
      </c>
      <c r="J3224" s="5">
        <v>2</v>
      </c>
      <c r="K3224" s="5" t="str">
        <f>VLOOKUP(J3224,'Svátky 2023'!A$18:B$20,2,0)</f>
        <v>plánované</v>
      </c>
      <c r="L3224" s="1" t="s">
        <v>21</v>
      </c>
      <c r="M3224" s="1" t="s">
        <v>22</v>
      </c>
      <c r="N3224" s="1" t="s">
        <v>23</v>
      </c>
      <c r="O3224">
        <f t="shared" si="150"/>
        <v>3</v>
      </c>
      <c r="P3224" t="str">
        <f t="shared" si="151"/>
        <v>NE</v>
      </c>
      <c r="Q3224" s="4" t="str">
        <f>IFERROR(VLOOKUP(E3224,'Svátky 2023'!B$2:B$14,1,0),"")</f>
        <v/>
      </c>
      <c r="R3224" t="str">
        <f t="shared" si="152"/>
        <v/>
      </c>
    </row>
    <row r="3225" spans="1:18" x14ac:dyDescent="0.25">
      <c r="A3225" s="1" t="s">
        <v>9597</v>
      </c>
      <c r="B3225" s="1" t="s">
        <v>9598</v>
      </c>
      <c r="C3225" s="1" t="s">
        <v>9599</v>
      </c>
      <c r="D3225" s="1" t="s">
        <v>48</v>
      </c>
      <c r="E3225" s="4">
        <v>45077</v>
      </c>
      <c r="F3225" s="8">
        <v>0.4201388888888889</v>
      </c>
      <c r="G3225" s="4">
        <v>45079</v>
      </c>
      <c r="H3225" s="1" t="s">
        <v>882</v>
      </c>
      <c r="I3225" s="1" t="s">
        <v>258</v>
      </c>
      <c r="J3225" s="5">
        <v>2</v>
      </c>
      <c r="K3225" s="5" t="str">
        <f>VLOOKUP(J3225,'Svátky 2023'!A$18:B$20,2,0)</f>
        <v>plánované</v>
      </c>
      <c r="L3225" s="1" t="s">
        <v>21</v>
      </c>
      <c r="M3225" s="1" t="s">
        <v>20</v>
      </c>
      <c r="N3225" s="1" t="s">
        <v>23</v>
      </c>
      <c r="O3225">
        <f t="shared" si="150"/>
        <v>3</v>
      </c>
      <c r="P3225" t="str">
        <f t="shared" si="151"/>
        <v>NE</v>
      </c>
      <c r="Q3225" s="4" t="str">
        <f>IFERROR(VLOOKUP(E3225,'Svátky 2023'!B$2:B$14,1,0),"")</f>
        <v/>
      </c>
      <c r="R3225" t="str">
        <f t="shared" si="152"/>
        <v/>
      </c>
    </row>
    <row r="3226" spans="1:18" x14ac:dyDescent="0.25">
      <c r="A3226" s="1" t="s">
        <v>9600</v>
      </c>
      <c r="B3226" s="1" t="s">
        <v>9601</v>
      </c>
      <c r="C3226" s="1" t="s">
        <v>9602</v>
      </c>
      <c r="D3226" s="1" t="s">
        <v>100</v>
      </c>
      <c r="E3226" s="4">
        <v>45077</v>
      </c>
      <c r="F3226" s="8">
        <v>0.4381944444444445</v>
      </c>
      <c r="G3226" s="4">
        <v>45079</v>
      </c>
      <c r="H3226" s="1" t="s">
        <v>297</v>
      </c>
      <c r="I3226" s="1" t="s">
        <v>151</v>
      </c>
      <c r="J3226" s="5">
        <v>2</v>
      </c>
      <c r="K3226" s="5" t="str">
        <f>VLOOKUP(J3226,'Svátky 2023'!A$18:B$20,2,0)</f>
        <v>plánované</v>
      </c>
      <c r="L3226" s="1" t="s">
        <v>21</v>
      </c>
      <c r="M3226" s="1" t="s">
        <v>22</v>
      </c>
      <c r="N3226" s="1" t="s">
        <v>23</v>
      </c>
      <c r="O3226">
        <f t="shared" si="150"/>
        <v>3</v>
      </c>
      <c r="P3226" t="str">
        <f t="shared" si="151"/>
        <v>NE</v>
      </c>
      <c r="Q3226" s="4" t="str">
        <f>IFERROR(VLOOKUP(E3226,'Svátky 2023'!B$2:B$14,1,0),"")</f>
        <v/>
      </c>
      <c r="R3226" t="str">
        <f t="shared" si="152"/>
        <v/>
      </c>
    </row>
    <row r="3227" spans="1:18" x14ac:dyDescent="0.25">
      <c r="A3227" s="1" t="s">
        <v>9603</v>
      </c>
      <c r="B3227" s="1" t="s">
        <v>9604</v>
      </c>
      <c r="C3227" s="1" t="s">
        <v>9605</v>
      </c>
      <c r="D3227" s="1" t="s">
        <v>48</v>
      </c>
      <c r="E3227" s="4">
        <v>45077</v>
      </c>
      <c r="F3227" s="8">
        <v>0.44513888888888892</v>
      </c>
      <c r="G3227" s="4">
        <v>45079</v>
      </c>
      <c r="H3227" s="1" t="s">
        <v>316</v>
      </c>
      <c r="I3227" s="1" t="s">
        <v>51</v>
      </c>
      <c r="J3227" s="5">
        <v>2</v>
      </c>
      <c r="K3227" s="5" t="str">
        <f>VLOOKUP(J3227,'Svátky 2023'!A$18:B$20,2,0)</f>
        <v>plánované</v>
      </c>
      <c r="L3227" s="1" t="s">
        <v>21</v>
      </c>
      <c r="M3227" s="1" t="s">
        <v>22</v>
      </c>
      <c r="N3227" s="1" t="s">
        <v>23</v>
      </c>
      <c r="O3227">
        <f t="shared" si="150"/>
        <v>3</v>
      </c>
      <c r="P3227" t="str">
        <f t="shared" si="151"/>
        <v>NE</v>
      </c>
      <c r="Q3227" s="4" t="str">
        <f>IFERROR(VLOOKUP(E3227,'Svátky 2023'!B$2:B$14,1,0),"")</f>
        <v/>
      </c>
      <c r="R3227" t="str">
        <f t="shared" si="152"/>
        <v/>
      </c>
    </row>
    <row r="3228" spans="1:18" x14ac:dyDescent="0.25">
      <c r="A3228" s="1" t="s">
        <v>9606</v>
      </c>
      <c r="B3228" s="1" t="s">
        <v>9607</v>
      </c>
      <c r="C3228" s="1" t="s">
        <v>9608</v>
      </c>
      <c r="D3228" s="1" t="s">
        <v>64</v>
      </c>
      <c r="E3228" s="4">
        <v>45077</v>
      </c>
      <c r="F3228" s="8">
        <v>0.46875</v>
      </c>
      <c r="G3228" s="4">
        <v>45079</v>
      </c>
      <c r="H3228" s="1" t="s">
        <v>893</v>
      </c>
      <c r="I3228" s="1" t="s">
        <v>151</v>
      </c>
      <c r="J3228" s="5">
        <v>2</v>
      </c>
      <c r="K3228" s="5" t="str">
        <f>VLOOKUP(J3228,'Svátky 2023'!A$18:B$20,2,0)</f>
        <v>plánované</v>
      </c>
      <c r="L3228" s="1" t="s">
        <v>21</v>
      </c>
      <c r="M3228" s="1" t="s">
        <v>22</v>
      </c>
      <c r="N3228" s="1" t="s">
        <v>23</v>
      </c>
      <c r="O3228">
        <f t="shared" si="150"/>
        <v>3</v>
      </c>
      <c r="P3228" t="str">
        <f t="shared" si="151"/>
        <v>NE</v>
      </c>
      <c r="Q3228" s="4" t="str">
        <f>IFERROR(VLOOKUP(E3228,'Svátky 2023'!B$2:B$14,1,0),"")</f>
        <v/>
      </c>
      <c r="R3228" t="str">
        <f t="shared" si="152"/>
        <v/>
      </c>
    </row>
    <row r="3229" spans="1:18" x14ac:dyDescent="0.25">
      <c r="A3229" s="1" t="s">
        <v>9609</v>
      </c>
      <c r="B3229" s="1" t="s">
        <v>9610</v>
      </c>
      <c r="C3229" s="1" t="s">
        <v>9611</v>
      </c>
      <c r="D3229" s="1" t="s">
        <v>35</v>
      </c>
      <c r="E3229" s="4">
        <v>45077</v>
      </c>
      <c r="F3229" s="8">
        <v>0.48055555555555557</v>
      </c>
      <c r="G3229" s="4">
        <v>45079</v>
      </c>
      <c r="H3229" s="1" t="s">
        <v>292</v>
      </c>
      <c r="I3229" s="1" t="s">
        <v>151</v>
      </c>
      <c r="J3229" s="5">
        <v>2</v>
      </c>
      <c r="K3229" s="5" t="str">
        <f>VLOOKUP(J3229,'Svátky 2023'!A$18:B$20,2,0)</f>
        <v>plánované</v>
      </c>
      <c r="L3229" s="1" t="s">
        <v>21</v>
      </c>
      <c r="M3229" s="1" t="s">
        <v>22</v>
      </c>
      <c r="N3229" s="1" t="s">
        <v>23</v>
      </c>
      <c r="O3229">
        <f t="shared" si="150"/>
        <v>3</v>
      </c>
      <c r="P3229" t="str">
        <f t="shared" si="151"/>
        <v>NE</v>
      </c>
      <c r="Q3229" s="4" t="str">
        <f>IFERROR(VLOOKUP(E3229,'Svátky 2023'!B$2:B$14,1,0),"")</f>
        <v/>
      </c>
      <c r="R3229" t="str">
        <f t="shared" si="152"/>
        <v/>
      </c>
    </row>
    <row r="3230" spans="1:18" x14ac:dyDescent="0.25">
      <c r="A3230" s="1" t="s">
        <v>9612</v>
      </c>
      <c r="B3230" s="1" t="s">
        <v>9613</v>
      </c>
      <c r="C3230" s="1" t="s">
        <v>9614</v>
      </c>
      <c r="D3230" s="1" t="s">
        <v>48</v>
      </c>
      <c r="E3230" s="4">
        <v>45077</v>
      </c>
      <c r="F3230" s="8">
        <v>0.56111111111111112</v>
      </c>
      <c r="G3230" s="4">
        <v>45079</v>
      </c>
      <c r="H3230" s="1" t="s">
        <v>1292</v>
      </c>
      <c r="I3230" s="1" t="s">
        <v>120</v>
      </c>
      <c r="J3230" s="5">
        <v>3</v>
      </c>
      <c r="K3230" s="5" t="str">
        <f>VLOOKUP(J3230,'Svátky 2023'!A$18:B$20,2,0)</f>
        <v>jiné</v>
      </c>
      <c r="L3230" s="1" t="s">
        <v>30</v>
      </c>
      <c r="M3230" s="1" t="s">
        <v>31</v>
      </c>
      <c r="N3230" s="1" t="s">
        <v>23</v>
      </c>
      <c r="O3230">
        <f t="shared" si="150"/>
        <v>3</v>
      </c>
      <c r="P3230" t="str">
        <f t="shared" si="151"/>
        <v>NE</v>
      </c>
      <c r="Q3230" s="4" t="str">
        <f>IFERROR(VLOOKUP(E3230,'Svátky 2023'!B$2:B$14,1,0),"")</f>
        <v/>
      </c>
      <c r="R3230" t="str">
        <f t="shared" si="152"/>
        <v/>
      </c>
    </row>
    <row r="3231" spans="1:18" x14ac:dyDescent="0.25">
      <c r="A3231" s="1" t="s">
        <v>9615</v>
      </c>
      <c r="B3231" s="1" t="s">
        <v>9616</v>
      </c>
      <c r="C3231" s="1" t="s">
        <v>9617</v>
      </c>
      <c r="D3231" s="1" t="s">
        <v>48</v>
      </c>
      <c r="E3231" s="4">
        <v>45078</v>
      </c>
      <c r="F3231" s="8">
        <v>2.2222222222222223E-2</v>
      </c>
      <c r="G3231" s="4">
        <v>45079</v>
      </c>
      <c r="H3231" s="1" t="s">
        <v>2630</v>
      </c>
      <c r="I3231" s="1" t="s">
        <v>51</v>
      </c>
      <c r="J3231" s="5">
        <v>1</v>
      </c>
      <c r="K3231" s="5" t="str">
        <f>VLOOKUP(J3231,'Svátky 2023'!A$18:B$20,2,0)</f>
        <v>neodkladné</v>
      </c>
      <c r="L3231" s="1" t="s">
        <v>31</v>
      </c>
      <c r="M3231" s="1" t="s">
        <v>22</v>
      </c>
      <c r="N3231" s="1" t="s">
        <v>23</v>
      </c>
      <c r="O3231">
        <f t="shared" si="150"/>
        <v>4</v>
      </c>
      <c r="P3231" t="str">
        <f t="shared" si="151"/>
        <v>ANO</v>
      </c>
      <c r="Q3231" s="4" t="str">
        <f>IFERROR(VLOOKUP(E3231,'Svátky 2023'!B$2:B$14,1,0),"")</f>
        <v/>
      </c>
      <c r="R3231" t="str">
        <f t="shared" si="152"/>
        <v>ANO</v>
      </c>
    </row>
    <row r="3232" spans="1:18" x14ac:dyDescent="0.25">
      <c r="A3232" s="1" t="s">
        <v>9618</v>
      </c>
      <c r="B3232" s="1" t="s">
        <v>9619</v>
      </c>
      <c r="C3232" s="1" t="s">
        <v>9620</v>
      </c>
      <c r="D3232" s="1" t="s">
        <v>48</v>
      </c>
      <c r="E3232" s="4">
        <v>45078</v>
      </c>
      <c r="F3232" s="8">
        <v>3.0555555555555555E-2</v>
      </c>
      <c r="G3232" s="4">
        <v>45079</v>
      </c>
      <c r="H3232" s="1" t="s">
        <v>2615</v>
      </c>
      <c r="I3232" s="1" t="s">
        <v>120</v>
      </c>
      <c r="J3232" s="5">
        <v>3</v>
      </c>
      <c r="K3232" s="5" t="str">
        <f>VLOOKUP(J3232,'Svátky 2023'!A$18:B$20,2,0)</f>
        <v>jiné</v>
      </c>
      <c r="L3232" s="1" t="s">
        <v>30</v>
      </c>
      <c r="M3232" s="1" t="s">
        <v>31</v>
      </c>
      <c r="N3232" s="1" t="s">
        <v>23</v>
      </c>
      <c r="O3232">
        <f t="shared" si="150"/>
        <v>4</v>
      </c>
      <c r="P3232" t="str">
        <f t="shared" si="151"/>
        <v>ANO</v>
      </c>
      <c r="Q3232" s="4" t="str">
        <f>IFERROR(VLOOKUP(E3232,'Svátky 2023'!B$2:B$14,1,0),"")</f>
        <v/>
      </c>
      <c r="R3232" t="str">
        <f t="shared" si="152"/>
        <v>ANO</v>
      </c>
    </row>
    <row r="3233" spans="1:18" x14ac:dyDescent="0.25">
      <c r="A3233" s="1" t="s">
        <v>9621</v>
      </c>
      <c r="B3233" s="1" t="s">
        <v>9622</v>
      </c>
      <c r="C3233" s="1" t="s">
        <v>9623</v>
      </c>
      <c r="D3233" s="1" t="s">
        <v>35</v>
      </c>
      <c r="E3233" s="4">
        <v>45078</v>
      </c>
      <c r="F3233" s="8">
        <v>0.69305555555555554</v>
      </c>
      <c r="G3233" s="4">
        <v>45079</v>
      </c>
      <c r="H3233" s="1" t="s">
        <v>2280</v>
      </c>
      <c r="I3233" s="1" t="s">
        <v>145</v>
      </c>
      <c r="J3233" s="5">
        <v>3</v>
      </c>
      <c r="K3233" s="5" t="str">
        <f>VLOOKUP(J3233,'Svátky 2023'!A$18:B$20,2,0)</f>
        <v>jiné</v>
      </c>
      <c r="L3233" s="1" t="s">
        <v>21</v>
      </c>
      <c r="M3233" s="1" t="s">
        <v>31</v>
      </c>
      <c r="N3233" s="1" t="s">
        <v>23</v>
      </c>
      <c r="O3233">
        <f t="shared" si="150"/>
        <v>4</v>
      </c>
      <c r="P3233" t="str">
        <f t="shared" si="151"/>
        <v>ANO</v>
      </c>
      <c r="Q3233" s="4" t="str">
        <f>IFERROR(VLOOKUP(E3233,'Svátky 2023'!B$2:B$14,1,0),"")</f>
        <v/>
      </c>
      <c r="R3233" t="str">
        <f t="shared" si="152"/>
        <v>ANO</v>
      </c>
    </row>
    <row r="3234" spans="1:18" x14ac:dyDescent="0.25">
      <c r="A3234" s="1" t="s">
        <v>9624</v>
      </c>
      <c r="B3234" s="1" t="s">
        <v>9625</v>
      </c>
      <c r="C3234" s="1" t="s">
        <v>9626</v>
      </c>
      <c r="D3234" s="1" t="s">
        <v>48</v>
      </c>
      <c r="E3234" s="4">
        <v>45078</v>
      </c>
      <c r="F3234" s="8">
        <v>0.8222222222222223</v>
      </c>
      <c r="G3234" s="4">
        <v>45079</v>
      </c>
      <c r="H3234" s="1" t="s">
        <v>160</v>
      </c>
      <c r="I3234" s="1" t="s">
        <v>38</v>
      </c>
      <c r="J3234" s="5">
        <v>3</v>
      </c>
      <c r="K3234" s="5" t="str">
        <f>VLOOKUP(J3234,'Svátky 2023'!A$18:B$20,2,0)</f>
        <v>jiné</v>
      </c>
      <c r="L3234" s="1" t="s">
        <v>21</v>
      </c>
      <c r="M3234" s="1" t="s">
        <v>20</v>
      </c>
      <c r="N3234" s="1" t="s">
        <v>23</v>
      </c>
      <c r="O3234">
        <f t="shared" si="150"/>
        <v>4</v>
      </c>
      <c r="P3234" t="str">
        <f t="shared" si="151"/>
        <v>ANO</v>
      </c>
      <c r="Q3234" s="4" t="str">
        <f>IFERROR(VLOOKUP(E3234,'Svátky 2023'!B$2:B$14,1,0),"")</f>
        <v/>
      </c>
      <c r="R3234" t="str">
        <f t="shared" si="152"/>
        <v>ANO</v>
      </c>
    </row>
    <row r="3235" spans="1:18" x14ac:dyDescent="0.25">
      <c r="A3235" s="1" t="s">
        <v>9627</v>
      </c>
      <c r="B3235" s="1" t="s">
        <v>9628</v>
      </c>
      <c r="C3235" s="1" t="s">
        <v>9629</v>
      </c>
      <c r="D3235" s="1" t="s">
        <v>48</v>
      </c>
      <c r="E3235" s="4">
        <v>45078</v>
      </c>
      <c r="F3235" s="8">
        <v>0.8652777777777777</v>
      </c>
      <c r="G3235" s="4">
        <v>45079</v>
      </c>
      <c r="H3235" s="1" t="s">
        <v>470</v>
      </c>
      <c r="I3235" s="1" t="s">
        <v>44</v>
      </c>
      <c r="J3235" s="5">
        <v>3</v>
      </c>
      <c r="K3235" s="5" t="str">
        <f>VLOOKUP(J3235,'Svátky 2023'!A$18:B$20,2,0)</f>
        <v>jiné</v>
      </c>
      <c r="L3235" s="1" t="s">
        <v>30</v>
      </c>
      <c r="M3235" s="1" t="s">
        <v>31</v>
      </c>
      <c r="N3235" s="1" t="s">
        <v>23</v>
      </c>
      <c r="O3235">
        <f t="shared" si="150"/>
        <v>4</v>
      </c>
      <c r="P3235" t="str">
        <f t="shared" si="151"/>
        <v>ANO</v>
      </c>
      <c r="Q3235" s="4" t="str">
        <f>IFERROR(VLOOKUP(E3235,'Svátky 2023'!B$2:B$14,1,0),"")</f>
        <v/>
      </c>
      <c r="R3235" t="str">
        <f t="shared" si="152"/>
        <v>ANO</v>
      </c>
    </row>
    <row r="3236" spans="1:18" x14ac:dyDescent="0.25">
      <c r="A3236" s="1" t="s">
        <v>9630</v>
      </c>
      <c r="B3236" s="1" t="s">
        <v>9631</v>
      </c>
      <c r="C3236" s="1" t="s">
        <v>9632</v>
      </c>
      <c r="D3236" s="1" t="s">
        <v>48</v>
      </c>
      <c r="E3236" s="4">
        <v>45079</v>
      </c>
      <c r="F3236" s="8">
        <v>0.5229166666666667</v>
      </c>
      <c r="G3236" s="4">
        <v>45079</v>
      </c>
      <c r="H3236" s="1" t="s">
        <v>2261</v>
      </c>
      <c r="I3236" s="1" t="s">
        <v>44</v>
      </c>
      <c r="J3236" s="5">
        <v>3</v>
      </c>
      <c r="K3236" s="5" t="str">
        <f>VLOOKUP(J3236,'Svátky 2023'!A$18:B$20,2,0)</f>
        <v>jiné</v>
      </c>
      <c r="L3236" s="1" t="s">
        <v>30</v>
      </c>
      <c r="M3236" s="1" t="s">
        <v>31</v>
      </c>
      <c r="N3236" s="1" t="s">
        <v>23</v>
      </c>
      <c r="O3236">
        <f t="shared" si="150"/>
        <v>5</v>
      </c>
      <c r="P3236" t="str">
        <f t="shared" si="151"/>
        <v>NE</v>
      </c>
      <c r="Q3236" s="4" t="str">
        <f>IFERROR(VLOOKUP(E3236,'Svátky 2023'!B$2:B$14,1,0),"")</f>
        <v/>
      </c>
      <c r="R3236" t="str">
        <f t="shared" si="152"/>
        <v/>
      </c>
    </row>
    <row r="3237" spans="1:18" x14ac:dyDescent="0.25">
      <c r="A3237" s="1" t="s">
        <v>9633</v>
      </c>
      <c r="B3237" s="1" t="s">
        <v>9634</v>
      </c>
      <c r="C3237" s="1" t="s">
        <v>9635</v>
      </c>
      <c r="D3237" s="1" t="s">
        <v>35</v>
      </c>
      <c r="E3237" s="4">
        <v>45076</v>
      </c>
      <c r="F3237" s="8">
        <v>0.36805555555555558</v>
      </c>
      <c r="G3237" s="4">
        <v>45080</v>
      </c>
      <c r="H3237" s="1" t="s">
        <v>474</v>
      </c>
      <c r="I3237" s="1" t="s">
        <v>51</v>
      </c>
      <c r="J3237" s="5">
        <v>2</v>
      </c>
      <c r="K3237" s="5" t="str">
        <f>VLOOKUP(J3237,'Svátky 2023'!A$18:B$20,2,0)</f>
        <v>plánované</v>
      </c>
      <c r="L3237" s="1" t="s">
        <v>21</v>
      </c>
      <c r="M3237" s="1" t="s">
        <v>22</v>
      </c>
      <c r="N3237" s="1" t="s">
        <v>23</v>
      </c>
      <c r="O3237">
        <f t="shared" si="150"/>
        <v>2</v>
      </c>
      <c r="P3237" t="str">
        <f t="shared" si="151"/>
        <v>NE</v>
      </c>
      <c r="Q3237" s="4" t="str">
        <f>IFERROR(VLOOKUP(E3237,'Svátky 2023'!B$2:B$14,1,0),"")</f>
        <v/>
      </c>
      <c r="R3237" t="str">
        <f t="shared" si="152"/>
        <v/>
      </c>
    </row>
    <row r="3238" spans="1:18" x14ac:dyDescent="0.25">
      <c r="A3238" s="1" t="s">
        <v>9636</v>
      </c>
      <c r="B3238" s="1" t="s">
        <v>9637</v>
      </c>
      <c r="C3238" s="1" t="s">
        <v>9638</v>
      </c>
      <c r="D3238" s="1" t="s">
        <v>48</v>
      </c>
      <c r="E3238" s="4">
        <v>45077</v>
      </c>
      <c r="F3238" s="8">
        <v>0.7993055555555556</v>
      </c>
      <c r="G3238" s="4">
        <v>45080</v>
      </c>
      <c r="H3238" s="1" t="s">
        <v>407</v>
      </c>
      <c r="I3238" s="1" t="s">
        <v>51</v>
      </c>
      <c r="J3238" s="5">
        <v>1</v>
      </c>
      <c r="K3238" s="5" t="str">
        <f>VLOOKUP(J3238,'Svátky 2023'!A$18:B$20,2,0)</f>
        <v>neodkladné</v>
      </c>
      <c r="L3238" s="1" t="s">
        <v>20</v>
      </c>
      <c r="M3238" s="1" t="s">
        <v>22</v>
      </c>
      <c r="N3238" s="1" t="s">
        <v>23</v>
      </c>
      <c r="O3238">
        <f t="shared" si="150"/>
        <v>3</v>
      </c>
      <c r="P3238" t="str">
        <f t="shared" si="151"/>
        <v>ANO</v>
      </c>
      <c r="Q3238" s="4" t="str">
        <f>IFERROR(VLOOKUP(E3238,'Svátky 2023'!B$2:B$14,1,0),"")</f>
        <v/>
      </c>
      <c r="R3238" t="str">
        <f t="shared" si="152"/>
        <v>ANO</v>
      </c>
    </row>
    <row r="3239" spans="1:18" x14ac:dyDescent="0.25">
      <c r="A3239" s="1" t="s">
        <v>9639</v>
      </c>
      <c r="B3239" s="1" t="s">
        <v>9640</v>
      </c>
      <c r="C3239" s="1" t="s">
        <v>9641</v>
      </c>
      <c r="D3239" s="1" t="s">
        <v>48</v>
      </c>
      <c r="E3239" s="4">
        <v>45077</v>
      </c>
      <c r="F3239" s="8">
        <v>0.82708333333333339</v>
      </c>
      <c r="G3239" s="4">
        <v>45080</v>
      </c>
      <c r="H3239" s="1" t="s">
        <v>80</v>
      </c>
      <c r="I3239" s="1" t="s">
        <v>120</v>
      </c>
      <c r="J3239" s="5">
        <v>3</v>
      </c>
      <c r="K3239" s="5" t="str">
        <f>VLOOKUP(J3239,'Svátky 2023'!A$18:B$20,2,0)</f>
        <v>jiné</v>
      </c>
      <c r="L3239" s="1" t="s">
        <v>30</v>
      </c>
      <c r="M3239" s="1" t="s">
        <v>31</v>
      </c>
      <c r="N3239" s="1" t="s">
        <v>23</v>
      </c>
      <c r="O3239">
        <f t="shared" si="150"/>
        <v>3</v>
      </c>
      <c r="P3239" t="str">
        <f t="shared" si="151"/>
        <v>ANO</v>
      </c>
      <c r="Q3239" s="4" t="str">
        <f>IFERROR(VLOOKUP(E3239,'Svátky 2023'!B$2:B$14,1,0),"")</f>
        <v/>
      </c>
      <c r="R3239" t="str">
        <f t="shared" si="152"/>
        <v>ANO</v>
      </c>
    </row>
    <row r="3240" spans="1:18" x14ac:dyDescent="0.25">
      <c r="A3240" s="1" t="s">
        <v>9642</v>
      </c>
      <c r="B3240" s="1" t="s">
        <v>9643</v>
      </c>
      <c r="C3240" s="1" t="s">
        <v>9644</v>
      </c>
      <c r="D3240" s="1" t="s">
        <v>35</v>
      </c>
      <c r="E3240" s="4">
        <v>45078</v>
      </c>
      <c r="F3240" s="8">
        <v>0.3743055555555555</v>
      </c>
      <c r="G3240" s="4">
        <v>45080</v>
      </c>
      <c r="H3240" s="1" t="s">
        <v>1691</v>
      </c>
      <c r="I3240" s="1" t="s">
        <v>151</v>
      </c>
      <c r="J3240" s="5">
        <v>2</v>
      </c>
      <c r="K3240" s="5" t="str">
        <f>VLOOKUP(J3240,'Svátky 2023'!A$18:B$20,2,0)</f>
        <v>plánované</v>
      </c>
      <c r="L3240" s="1" t="s">
        <v>21</v>
      </c>
      <c r="M3240" s="1" t="s">
        <v>22</v>
      </c>
      <c r="N3240" s="1" t="s">
        <v>23</v>
      </c>
      <c r="O3240">
        <f t="shared" si="150"/>
        <v>4</v>
      </c>
      <c r="P3240" t="str">
        <f t="shared" si="151"/>
        <v>NE</v>
      </c>
      <c r="Q3240" s="4" t="str">
        <f>IFERROR(VLOOKUP(E3240,'Svátky 2023'!B$2:B$14,1,0),"")</f>
        <v/>
      </c>
      <c r="R3240" t="str">
        <f t="shared" si="152"/>
        <v/>
      </c>
    </row>
    <row r="3241" spans="1:18" x14ac:dyDescent="0.25">
      <c r="A3241" s="1" t="s">
        <v>9645</v>
      </c>
      <c r="B3241" s="1" t="s">
        <v>9646</v>
      </c>
      <c r="C3241" s="1" t="s">
        <v>9647</v>
      </c>
      <c r="D3241" s="1" t="s">
        <v>48</v>
      </c>
      <c r="E3241" s="4">
        <v>45078</v>
      </c>
      <c r="F3241" s="8">
        <v>0.40902777777777777</v>
      </c>
      <c r="G3241" s="4">
        <v>45080</v>
      </c>
      <c r="H3241" s="1" t="s">
        <v>893</v>
      </c>
      <c r="I3241" s="1" t="s">
        <v>151</v>
      </c>
      <c r="J3241" s="5">
        <v>2</v>
      </c>
      <c r="K3241" s="5" t="str">
        <f>VLOOKUP(J3241,'Svátky 2023'!A$18:B$20,2,0)</f>
        <v>plánované</v>
      </c>
      <c r="L3241" s="1" t="s">
        <v>21</v>
      </c>
      <c r="M3241" s="1" t="s">
        <v>22</v>
      </c>
      <c r="N3241" s="1" t="s">
        <v>23</v>
      </c>
      <c r="O3241">
        <f t="shared" si="150"/>
        <v>4</v>
      </c>
      <c r="P3241" t="str">
        <f t="shared" si="151"/>
        <v>NE</v>
      </c>
      <c r="Q3241" s="4" t="str">
        <f>IFERROR(VLOOKUP(E3241,'Svátky 2023'!B$2:B$14,1,0),"")</f>
        <v/>
      </c>
      <c r="R3241" t="str">
        <f t="shared" si="152"/>
        <v/>
      </c>
    </row>
    <row r="3242" spans="1:18" x14ac:dyDescent="0.25">
      <c r="A3242" s="1" t="s">
        <v>9648</v>
      </c>
      <c r="B3242" s="1" t="s">
        <v>9649</v>
      </c>
      <c r="C3242" s="1" t="s">
        <v>9650</v>
      </c>
      <c r="D3242" s="1" t="s">
        <v>257</v>
      </c>
      <c r="E3242" s="4">
        <v>45078</v>
      </c>
      <c r="F3242" s="8">
        <v>0.41597222222222219</v>
      </c>
      <c r="G3242" s="4">
        <v>45080</v>
      </c>
      <c r="H3242" s="1" t="s">
        <v>474</v>
      </c>
      <c r="I3242" s="1" t="s">
        <v>151</v>
      </c>
      <c r="J3242" s="5">
        <v>2</v>
      </c>
      <c r="K3242" s="5" t="str">
        <f>VLOOKUP(J3242,'Svátky 2023'!A$18:B$20,2,0)</f>
        <v>plánované</v>
      </c>
      <c r="L3242" s="1" t="s">
        <v>21</v>
      </c>
      <c r="M3242" s="1" t="s">
        <v>22</v>
      </c>
      <c r="N3242" s="1" t="s">
        <v>23</v>
      </c>
      <c r="O3242">
        <f t="shared" si="150"/>
        <v>4</v>
      </c>
      <c r="P3242" t="str">
        <f t="shared" si="151"/>
        <v>NE</v>
      </c>
      <c r="Q3242" s="4" t="str">
        <f>IFERROR(VLOOKUP(E3242,'Svátky 2023'!B$2:B$14,1,0),"")</f>
        <v/>
      </c>
      <c r="R3242" t="str">
        <f t="shared" si="152"/>
        <v/>
      </c>
    </row>
    <row r="3243" spans="1:18" x14ac:dyDescent="0.25">
      <c r="A3243" s="1" t="s">
        <v>9651</v>
      </c>
      <c r="B3243" s="1" t="s">
        <v>9652</v>
      </c>
      <c r="C3243" s="1" t="s">
        <v>9653</v>
      </c>
      <c r="D3243" s="1" t="s">
        <v>48</v>
      </c>
      <c r="E3243" s="4">
        <v>45078</v>
      </c>
      <c r="F3243" s="8">
        <v>0.44791666666666669</v>
      </c>
      <c r="G3243" s="4">
        <v>45080</v>
      </c>
      <c r="H3243" s="1" t="s">
        <v>1096</v>
      </c>
      <c r="I3243" s="1" t="s">
        <v>151</v>
      </c>
      <c r="J3243" s="5">
        <v>2</v>
      </c>
      <c r="K3243" s="5" t="str">
        <f>VLOOKUP(J3243,'Svátky 2023'!A$18:B$20,2,0)</f>
        <v>plánované</v>
      </c>
      <c r="L3243" s="1" t="s">
        <v>21</v>
      </c>
      <c r="M3243" s="1" t="s">
        <v>22</v>
      </c>
      <c r="N3243" s="1" t="s">
        <v>23</v>
      </c>
      <c r="O3243">
        <f t="shared" si="150"/>
        <v>4</v>
      </c>
      <c r="P3243" t="str">
        <f t="shared" si="151"/>
        <v>NE</v>
      </c>
      <c r="Q3243" s="4" t="str">
        <f>IFERROR(VLOOKUP(E3243,'Svátky 2023'!B$2:B$14,1,0),"")</f>
        <v/>
      </c>
      <c r="R3243" t="str">
        <f t="shared" si="152"/>
        <v/>
      </c>
    </row>
    <row r="3244" spans="1:18" x14ac:dyDescent="0.25">
      <c r="A3244" s="1" t="s">
        <v>9654</v>
      </c>
      <c r="B3244" s="1" t="s">
        <v>9655</v>
      </c>
      <c r="C3244" s="1" t="s">
        <v>9656</v>
      </c>
      <c r="D3244" s="1" t="s">
        <v>48</v>
      </c>
      <c r="E3244" s="4">
        <v>45078</v>
      </c>
      <c r="F3244" s="8">
        <v>0.45763888888888887</v>
      </c>
      <c r="G3244" s="4">
        <v>45080</v>
      </c>
      <c r="H3244" s="1" t="s">
        <v>1026</v>
      </c>
      <c r="I3244" s="1" t="s">
        <v>151</v>
      </c>
      <c r="J3244" s="5">
        <v>2</v>
      </c>
      <c r="K3244" s="5" t="str">
        <f>VLOOKUP(J3244,'Svátky 2023'!A$18:B$20,2,0)</f>
        <v>plánované</v>
      </c>
      <c r="L3244" s="1" t="s">
        <v>21</v>
      </c>
      <c r="M3244" s="1" t="s">
        <v>22</v>
      </c>
      <c r="N3244" s="1" t="s">
        <v>23</v>
      </c>
      <c r="O3244">
        <f t="shared" si="150"/>
        <v>4</v>
      </c>
      <c r="P3244" t="str">
        <f t="shared" si="151"/>
        <v>NE</v>
      </c>
      <c r="Q3244" s="4" t="str">
        <f>IFERROR(VLOOKUP(E3244,'Svátky 2023'!B$2:B$14,1,0),"")</f>
        <v/>
      </c>
      <c r="R3244" t="str">
        <f t="shared" si="152"/>
        <v/>
      </c>
    </row>
    <row r="3245" spans="1:18" x14ac:dyDescent="0.25">
      <c r="A3245" s="1" t="s">
        <v>9657</v>
      </c>
      <c r="B3245" s="1" t="s">
        <v>9658</v>
      </c>
      <c r="C3245" s="1" t="s">
        <v>9659</v>
      </c>
      <c r="D3245" s="1" t="s">
        <v>64</v>
      </c>
      <c r="E3245" s="4">
        <v>45078</v>
      </c>
      <c r="F3245" s="8">
        <v>0.47847222222222219</v>
      </c>
      <c r="G3245" s="4">
        <v>45080</v>
      </c>
      <c r="H3245" s="1" t="s">
        <v>831</v>
      </c>
      <c r="I3245" s="1" t="s">
        <v>51</v>
      </c>
      <c r="J3245" s="5">
        <v>2</v>
      </c>
      <c r="K3245" s="5" t="str">
        <f>VLOOKUP(J3245,'Svátky 2023'!A$18:B$20,2,0)</f>
        <v>plánované</v>
      </c>
      <c r="L3245" s="1" t="s">
        <v>21</v>
      </c>
      <c r="M3245" s="1" t="s">
        <v>22</v>
      </c>
      <c r="N3245" s="1" t="s">
        <v>23</v>
      </c>
      <c r="O3245">
        <f t="shared" si="150"/>
        <v>4</v>
      </c>
      <c r="P3245" t="str">
        <f t="shared" si="151"/>
        <v>NE</v>
      </c>
      <c r="Q3245" s="4" t="str">
        <f>IFERROR(VLOOKUP(E3245,'Svátky 2023'!B$2:B$14,1,0),"")</f>
        <v/>
      </c>
      <c r="R3245" t="str">
        <f t="shared" si="152"/>
        <v/>
      </c>
    </row>
    <row r="3246" spans="1:18" x14ac:dyDescent="0.25">
      <c r="A3246" s="1" t="s">
        <v>9660</v>
      </c>
      <c r="B3246" s="1" t="s">
        <v>9661</v>
      </c>
      <c r="C3246" s="1" t="s">
        <v>9662</v>
      </c>
      <c r="D3246" s="1" t="s">
        <v>257</v>
      </c>
      <c r="E3246" s="4">
        <v>45078</v>
      </c>
      <c r="F3246" s="8">
        <v>0.50624999999999998</v>
      </c>
      <c r="G3246" s="4">
        <v>45080</v>
      </c>
      <c r="H3246" s="1" t="s">
        <v>191</v>
      </c>
      <c r="I3246" s="1" t="s">
        <v>145</v>
      </c>
      <c r="J3246" s="5">
        <v>3</v>
      </c>
      <c r="K3246" s="5" t="str">
        <f>VLOOKUP(J3246,'Svátky 2023'!A$18:B$20,2,0)</f>
        <v>jiné</v>
      </c>
      <c r="L3246" s="1" t="s">
        <v>30</v>
      </c>
      <c r="M3246" s="1" t="s">
        <v>31</v>
      </c>
      <c r="N3246" s="1" t="s">
        <v>23</v>
      </c>
      <c r="O3246">
        <f t="shared" si="150"/>
        <v>4</v>
      </c>
      <c r="P3246" t="str">
        <f t="shared" si="151"/>
        <v>NE</v>
      </c>
      <c r="Q3246" s="4" t="str">
        <f>IFERROR(VLOOKUP(E3246,'Svátky 2023'!B$2:B$14,1,0),"")</f>
        <v/>
      </c>
      <c r="R3246" t="str">
        <f t="shared" si="152"/>
        <v/>
      </c>
    </row>
    <row r="3247" spans="1:18" x14ac:dyDescent="0.25">
      <c r="A3247" s="1" t="s">
        <v>9663</v>
      </c>
      <c r="B3247" s="1" t="s">
        <v>9664</v>
      </c>
      <c r="C3247" s="1" t="s">
        <v>9665</v>
      </c>
      <c r="D3247" s="1" t="s">
        <v>48</v>
      </c>
      <c r="E3247" s="4">
        <v>45078</v>
      </c>
      <c r="F3247" s="8">
        <v>0.52430555555555558</v>
      </c>
      <c r="G3247" s="4">
        <v>45080</v>
      </c>
      <c r="H3247" s="1" t="s">
        <v>536</v>
      </c>
      <c r="I3247" s="1" t="s">
        <v>145</v>
      </c>
      <c r="J3247" s="5">
        <v>3</v>
      </c>
      <c r="K3247" s="5" t="str">
        <f>VLOOKUP(J3247,'Svátky 2023'!A$18:B$20,2,0)</f>
        <v>jiné</v>
      </c>
      <c r="L3247" s="1" t="s">
        <v>30</v>
      </c>
      <c r="M3247" s="1" t="s">
        <v>31</v>
      </c>
      <c r="N3247" s="1" t="s">
        <v>23</v>
      </c>
      <c r="O3247">
        <f t="shared" si="150"/>
        <v>4</v>
      </c>
      <c r="P3247" t="str">
        <f t="shared" si="151"/>
        <v>NE</v>
      </c>
      <c r="Q3247" s="4" t="str">
        <f>IFERROR(VLOOKUP(E3247,'Svátky 2023'!B$2:B$14,1,0),"")</f>
        <v/>
      </c>
      <c r="R3247" t="str">
        <f t="shared" si="152"/>
        <v/>
      </c>
    </row>
    <row r="3248" spans="1:18" x14ac:dyDescent="0.25">
      <c r="A3248" s="1" t="s">
        <v>9666</v>
      </c>
      <c r="B3248" s="1" t="s">
        <v>9667</v>
      </c>
      <c r="C3248" s="1" t="s">
        <v>9668</v>
      </c>
      <c r="D3248" s="1" t="s">
        <v>48</v>
      </c>
      <c r="E3248" s="4">
        <v>45078</v>
      </c>
      <c r="F3248" s="8">
        <v>0.56736111111111109</v>
      </c>
      <c r="G3248" s="4">
        <v>45080</v>
      </c>
      <c r="H3248" s="1" t="s">
        <v>1342</v>
      </c>
      <c r="I3248" s="1" t="s">
        <v>145</v>
      </c>
      <c r="J3248" s="5">
        <v>3</v>
      </c>
      <c r="K3248" s="5" t="str">
        <f>VLOOKUP(J3248,'Svátky 2023'!A$18:B$20,2,0)</f>
        <v>jiné</v>
      </c>
      <c r="L3248" s="1" t="s">
        <v>30</v>
      </c>
      <c r="M3248" s="1" t="s">
        <v>31</v>
      </c>
      <c r="N3248" s="1" t="s">
        <v>23</v>
      </c>
      <c r="O3248">
        <f t="shared" si="150"/>
        <v>4</v>
      </c>
      <c r="P3248" t="str">
        <f t="shared" si="151"/>
        <v>NE</v>
      </c>
      <c r="Q3248" s="4" t="str">
        <f>IFERROR(VLOOKUP(E3248,'Svátky 2023'!B$2:B$14,1,0),"")</f>
        <v/>
      </c>
      <c r="R3248" t="str">
        <f t="shared" si="152"/>
        <v/>
      </c>
    </row>
    <row r="3249" spans="1:18" x14ac:dyDescent="0.25">
      <c r="A3249" s="1" t="s">
        <v>9669</v>
      </c>
      <c r="B3249" s="1" t="s">
        <v>9670</v>
      </c>
      <c r="C3249" s="1" t="s">
        <v>9671</v>
      </c>
      <c r="D3249" s="1" t="s">
        <v>16</v>
      </c>
      <c r="E3249" s="4">
        <v>45079</v>
      </c>
      <c r="F3249" s="8">
        <v>0.53541666666666665</v>
      </c>
      <c r="G3249" s="4">
        <v>45080</v>
      </c>
      <c r="H3249" s="1" t="s">
        <v>343</v>
      </c>
      <c r="I3249" s="1" t="s">
        <v>51</v>
      </c>
      <c r="J3249" s="5">
        <v>3</v>
      </c>
      <c r="K3249" s="5" t="str">
        <f>VLOOKUP(J3249,'Svátky 2023'!A$18:B$20,2,0)</f>
        <v>jiné</v>
      </c>
      <c r="L3249" s="1" t="s">
        <v>21</v>
      </c>
      <c r="M3249" s="1" t="s">
        <v>22</v>
      </c>
      <c r="N3249" s="1" t="s">
        <v>23</v>
      </c>
      <c r="O3249">
        <f t="shared" si="150"/>
        <v>5</v>
      </c>
      <c r="P3249" t="str">
        <f t="shared" si="151"/>
        <v>NE</v>
      </c>
      <c r="Q3249" s="4" t="str">
        <f>IFERROR(VLOOKUP(E3249,'Svátky 2023'!B$2:B$14,1,0),"")</f>
        <v/>
      </c>
      <c r="R3249" t="str">
        <f t="shared" si="152"/>
        <v/>
      </c>
    </row>
    <row r="3250" spans="1:18" x14ac:dyDescent="0.25">
      <c r="A3250" s="1" t="s">
        <v>9672</v>
      </c>
      <c r="B3250" s="1" t="s">
        <v>9673</v>
      </c>
      <c r="C3250" s="1" t="s">
        <v>9674</v>
      </c>
      <c r="D3250" s="1" t="s">
        <v>48</v>
      </c>
      <c r="E3250" s="4">
        <v>45079</v>
      </c>
      <c r="F3250" s="8">
        <v>0.55347222222222225</v>
      </c>
      <c r="G3250" s="4">
        <v>45080</v>
      </c>
      <c r="H3250" s="1" t="s">
        <v>906</v>
      </c>
      <c r="I3250" s="1" t="s">
        <v>120</v>
      </c>
      <c r="J3250" s="5">
        <v>3</v>
      </c>
      <c r="K3250" s="5" t="str">
        <f>VLOOKUP(J3250,'Svátky 2023'!A$18:B$20,2,0)</f>
        <v>jiné</v>
      </c>
      <c r="L3250" s="1" t="s">
        <v>30</v>
      </c>
      <c r="M3250" s="1" t="s">
        <v>31</v>
      </c>
      <c r="N3250" s="1" t="s">
        <v>23</v>
      </c>
      <c r="O3250">
        <f t="shared" si="150"/>
        <v>5</v>
      </c>
      <c r="P3250" t="str">
        <f t="shared" si="151"/>
        <v>NE</v>
      </c>
      <c r="Q3250" s="4" t="str">
        <f>IFERROR(VLOOKUP(E3250,'Svátky 2023'!B$2:B$14,1,0),"")</f>
        <v/>
      </c>
      <c r="R3250" t="str">
        <f t="shared" si="152"/>
        <v/>
      </c>
    </row>
    <row r="3251" spans="1:18" x14ac:dyDescent="0.25">
      <c r="A3251" s="1" t="s">
        <v>9675</v>
      </c>
      <c r="B3251" s="1" t="s">
        <v>9676</v>
      </c>
      <c r="C3251" s="1" t="s">
        <v>9677</v>
      </c>
      <c r="D3251" s="1" t="s">
        <v>35</v>
      </c>
      <c r="E3251" s="4">
        <v>45079</v>
      </c>
      <c r="F3251" s="8">
        <v>0.8965277777777777</v>
      </c>
      <c r="G3251" s="4">
        <v>45080</v>
      </c>
      <c r="H3251" s="1" t="s">
        <v>3340</v>
      </c>
      <c r="I3251" s="1" t="s">
        <v>38</v>
      </c>
      <c r="J3251" s="5">
        <v>1</v>
      </c>
      <c r="K3251" s="5" t="str">
        <f>VLOOKUP(J3251,'Svátky 2023'!A$18:B$20,2,0)</f>
        <v>neodkladné</v>
      </c>
      <c r="L3251" s="1" t="s">
        <v>30</v>
      </c>
      <c r="M3251" s="1" t="s">
        <v>22</v>
      </c>
      <c r="N3251" s="1" t="s">
        <v>23</v>
      </c>
      <c r="O3251">
        <f t="shared" si="150"/>
        <v>5</v>
      </c>
      <c r="P3251" t="str">
        <f t="shared" si="151"/>
        <v>ANO</v>
      </c>
      <c r="Q3251" s="4" t="str">
        <f>IFERROR(VLOOKUP(E3251,'Svátky 2023'!B$2:B$14,1,0),"")</f>
        <v/>
      </c>
      <c r="R3251" t="str">
        <f t="shared" si="152"/>
        <v>ANO</v>
      </c>
    </row>
    <row r="3252" spans="1:18" x14ac:dyDescent="0.25">
      <c r="A3252" s="1" t="s">
        <v>9678</v>
      </c>
      <c r="B3252" s="1" t="s">
        <v>9679</v>
      </c>
      <c r="C3252" s="1" t="s">
        <v>9680</v>
      </c>
      <c r="D3252" s="1" t="s">
        <v>35</v>
      </c>
      <c r="E3252" s="4">
        <v>45079</v>
      </c>
      <c r="F3252" s="8">
        <v>0.89722222222222225</v>
      </c>
      <c r="G3252" s="4">
        <v>45080</v>
      </c>
      <c r="H3252" s="1" t="s">
        <v>4127</v>
      </c>
      <c r="I3252" s="1" t="s">
        <v>44</v>
      </c>
      <c r="J3252" s="5">
        <v>3</v>
      </c>
      <c r="K3252" s="5" t="str">
        <f>VLOOKUP(J3252,'Svátky 2023'!A$18:B$20,2,0)</f>
        <v>jiné</v>
      </c>
      <c r="L3252" s="1" t="s">
        <v>30</v>
      </c>
      <c r="M3252" s="1" t="s">
        <v>31</v>
      </c>
      <c r="N3252" s="1" t="s">
        <v>23</v>
      </c>
      <c r="O3252">
        <f t="shared" si="150"/>
        <v>5</v>
      </c>
      <c r="P3252" t="str">
        <f t="shared" si="151"/>
        <v>ANO</v>
      </c>
      <c r="Q3252" s="4" t="str">
        <f>IFERROR(VLOOKUP(E3252,'Svátky 2023'!B$2:B$14,1,0),"")</f>
        <v/>
      </c>
      <c r="R3252" t="str">
        <f t="shared" si="152"/>
        <v>ANO</v>
      </c>
    </row>
    <row r="3253" spans="1:18" x14ac:dyDescent="0.25">
      <c r="A3253" s="1" t="s">
        <v>9681</v>
      </c>
      <c r="B3253" s="1" t="s">
        <v>8304</v>
      </c>
      <c r="C3253" s="1" t="s">
        <v>8305</v>
      </c>
      <c r="D3253" s="1" t="s">
        <v>35</v>
      </c>
      <c r="E3253" s="4">
        <v>45077</v>
      </c>
      <c r="F3253" s="8">
        <v>0.56388888888888888</v>
      </c>
      <c r="G3253" s="4">
        <v>45081</v>
      </c>
      <c r="H3253" s="1" t="s">
        <v>233</v>
      </c>
      <c r="I3253" s="1" t="s">
        <v>38</v>
      </c>
      <c r="J3253" s="5">
        <v>1</v>
      </c>
      <c r="K3253" s="5" t="str">
        <f>VLOOKUP(J3253,'Svátky 2023'!A$18:B$20,2,0)</f>
        <v>neodkladné</v>
      </c>
      <c r="L3253" s="1" t="s">
        <v>30</v>
      </c>
      <c r="M3253" s="1" t="s">
        <v>22</v>
      </c>
      <c r="N3253" s="1" t="s">
        <v>23</v>
      </c>
      <c r="O3253">
        <f t="shared" si="150"/>
        <v>3</v>
      </c>
      <c r="P3253" t="str">
        <f t="shared" si="151"/>
        <v>NE</v>
      </c>
      <c r="Q3253" s="4" t="str">
        <f>IFERROR(VLOOKUP(E3253,'Svátky 2023'!B$2:B$14,1,0),"")</f>
        <v/>
      </c>
      <c r="R3253" t="str">
        <f t="shared" si="152"/>
        <v/>
      </c>
    </row>
    <row r="3254" spans="1:18" x14ac:dyDescent="0.25">
      <c r="A3254" s="1" t="s">
        <v>9682</v>
      </c>
      <c r="B3254" s="1" t="s">
        <v>4593</v>
      </c>
      <c r="C3254" s="1" t="s">
        <v>4594</v>
      </c>
      <c r="D3254" s="1" t="s">
        <v>35</v>
      </c>
      <c r="E3254" s="4">
        <v>45077</v>
      </c>
      <c r="F3254" s="8">
        <v>0.84652777777777777</v>
      </c>
      <c r="G3254" s="4">
        <v>45081</v>
      </c>
      <c r="H3254" s="1" t="s">
        <v>549</v>
      </c>
      <c r="I3254" s="1" t="s">
        <v>38</v>
      </c>
      <c r="J3254" s="5">
        <v>1</v>
      </c>
      <c r="K3254" s="5" t="str">
        <f>VLOOKUP(J3254,'Svátky 2023'!A$18:B$20,2,0)</f>
        <v>neodkladné</v>
      </c>
      <c r="L3254" s="1" t="s">
        <v>20</v>
      </c>
      <c r="M3254" s="1" t="s">
        <v>22</v>
      </c>
      <c r="N3254" s="1" t="s">
        <v>23</v>
      </c>
      <c r="O3254">
        <f t="shared" si="150"/>
        <v>3</v>
      </c>
      <c r="P3254" t="str">
        <f t="shared" si="151"/>
        <v>ANO</v>
      </c>
      <c r="Q3254" s="4" t="str">
        <f>IFERROR(VLOOKUP(E3254,'Svátky 2023'!B$2:B$14,1,0),"")</f>
        <v/>
      </c>
      <c r="R3254" t="str">
        <f t="shared" si="152"/>
        <v>ANO</v>
      </c>
    </row>
    <row r="3255" spans="1:18" x14ac:dyDescent="0.25">
      <c r="A3255" s="1" t="s">
        <v>9683</v>
      </c>
      <c r="B3255" s="1" t="s">
        <v>9684</v>
      </c>
      <c r="C3255" s="1" t="s">
        <v>9685</v>
      </c>
      <c r="D3255" s="1" t="s">
        <v>35</v>
      </c>
      <c r="E3255" s="4">
        <v>45077</v>
      </c>
      <c r="F3255" s="8">
        <v>0.85833333333333339</v>
      </c>
      <c r="G3255" s="4">
        <v>45081</v>
      </c>
      <c r="H3255" s="1" t="s">
        <v>611</v>
      </c>
      <c r="I3255" s="1" t="s">
        <v>38</v>
      </c>
      <c r="J3255" s="5">
        <v>1</v>
      </c>
      <c r="K3255" s="5" t="str">
        <f>VLOOKUP(J3255,'Svátky 2023'!A$18:B$20,2,0)</f>
        <v>neodkladné</v>
      </c>
      <c r="L3255" s="1" t="s">
        <v>30</v>
      </c>
      <c r="M3255" s="1" t="s">
        <v>22</v>
      </c>
      <c r="N3255" s="1" t="s">
        <v>23</v>
      </c>
      <c r="O3255">
        <f t="shared" si="150"/>
        <v>3</v>
      </c>
      <c r="P3255" t="str">
        <f t="shared" si="151"/>
        <v>ANO</v>
      </c>
      <c r="Q3255" s="4" t="str">
        <f>IFERROR(VLOOKUP(E3255,'Svátky 2023'!B$2:B$14,1,0),"")</f>
        <v/>
      </c>
      <c r="R3255" t="str">
        <f t="shared" si="152"/>
        <v>ANO</v>
      </c>
    </row>
    <row r="3256" spans="1:18" x14ac:dyDescent="0.25">
      <c r="A3256" s="1" t="s">
        <v>9687</v>
      </c>
      <c r="B3256" s="1" t="s">
        <v>9688</v>
      </c>
      <c r="C3256" s="1" t="s">
        <v>9689</v>
      </c>
      <c r="D3256" s="1" t="s">
        <v>35</v>
      </c>
      <c r="E3256" s="4">
        <v>45077</v>
      </c>
      <c r="F3256" s="8">
        <v>0.86111111111111116</v>
      </c>
      <c r="G3256" s="4">
        <v>45081</v>
      </c>
      <c r="H3256" s="1" t="s">
        <v>1145</v>
      </c>
      <c r="I3256" s="1" t="s">
        <v>44</v>
      </c>
      <c r="J3256" s="5">
        <v>3</v>
      </c>
      <c r="K3256" s="5" t="str">
        <f>VLOOKUP(J3256,'Svátky 2023'!A$18:B$20,2,0)</f>
        <v>jiné</v>
      </c>
      <c r="L3256" s="1" t="s">
        <v>30</v>
      </c>
      <c r="M3256" s="1" t="s">
        <v>31</v>
      </c>
      <c r="N3256" s="1" t="s">
        <v>23</v>
      </c>
      <c r="O3256">
        <f t="shared" si="150"/>
        <v>3</v>
      </c>
      <c r="P3256" t="str">
        <f t="shared" si="151"/>
        <v>ANO</v>
      </c>
      <c r="Q3256" s="4" t="str">
        <f>IFERROR(VLOOKUP(E3256,'Svátky 2023'!B$2:B$14,1,0),"")</f>
        <v/>
      </c>
      <c r="R3256" t="str">
        <f t="shared" si="152"/>
        <v>ANO</v>
      </c>
    </row>
    <row r="3257" spans="1:18" x14ac:dyDescent="0.25">
      <c r="A3257" s="1" t="s">
        <v>9690</v>
      </c>
      <c r="B3257" s="1" t="s">
        <v>8141</v>
      </c>
      <c r="C3257" s="1" t="s">
        <v>8142</v>
      </c>
      <c r="D3257" s="1" t="s">
        <v>35</v>
      </c>
      <c r="E3257" s="4">
        <v>45077</v>
      </c>
      <c r="F3257" s="8">
        <v>0.87986111111111109</v>
      </c>
      <c r="G3257" s="4">
        <v>45081</v>
      </c>
      <c r="H3257" s="1" t="s">
        <v>402</v>
      </c>
      <c r="I3257" s="1" t="s">
        <v>44</v>
      </c>
      <c r="J3257" s="5">
        <v>3</v>
      </c>
      <c r="K3257" s="5" t="str">
        <f>VLOOKUP(J3257,'Svátky 2023'!A$18:B$20,2,0)</f>
        <v>jiné</v>
      </c>
      <c r="L3257" s="1" t="s">
        <v>30</v>
      </c>
      <c r="M3257" s="1" t="s">
        <v>31</v>
      </c>
      <c r="N3257" s="1" t="s">
        <v>23</v>
      </c>
      <c r="O3257">
        <f t="shared" si="150"/>
        <v>3</v>
      </c>
      <c r="P3257" t="str">
        <f t="shared" si="151"/>
        <v>ANO</v>
      </c>
      <c r="Q3257" s="4" t="str">
        <f>IFERROR(VLOOKUP(E3257,'Svátky 2023'!B$2:B$14,1,0),"")</f>
        <v/>
      </c>
      <c r="R3257" t="str">
        <f t="shared" si="152"/>
        <v>ANO</v>
      </c>
    </row>
    <row r="3258" spans="1:18" x14ac:dyDescent="0.25">
      <c r="A3258" s="1" t="s">
        <v>9691</v>
      </c>
      <c r="B3258" s="1" t="s">
        <v>9692</v>
      </c>
      <c r="C3258" s="1" t="s">
        <v>9693</v>
      </c>
      <c r="D3258" s="1" t="s">
        <v>64</v>
      </c>
      <c r="E3258" s="4">
        <v>45078</v>
      </c>
      <c r="F3258" s="8">
        <v>0.42986111111111108</v>
      </c>
      <c r="G3258" s="4">
        <v>45081</v>
      </c>
      <c r="H3258" s="1" t="s">
        <v>1524</v>
      </c>
      <c r="I3258" s="1" t="s">
        <v>151</v>
      </c>
      <c r="J3258" s="5">
        <v>2</v>
      </c>
      <c r="K3258" s="5" t="str">
        <f>VLOOKUP(J3258,'Svátky 2023'!A$18:B$20,2,0)</f>
        <v>plánované</v>
      </c>
      <c r="L3258" s="1" t="s">
        <v>21</v>
      </c>
      <c r="M3258" s="1" t="s">
        <v>22</v>
      </c>
      <c r="N3258" s="1" t="s">
        <v>23</v>
      </c>
      <c r="O3258">
        <f t="shared" si="150"/>
        <v>4</v>
      </c>
      <c r="P3258" t="str">
        <f t="shared" si="151"/>
        <v>NE</v>
      </c>
      <c r="Q3258" s="4" t="str">
        <f>IFERROR(VLOOKUP(E3258,'Svátky 2023'!B$2:B$14,1,0),"")</f>
        <v/>
      </c>
      <c r="R3258" t="str">
        <f t="shared" si="152"/>
        <v/>
      </c>
    </row>
    <row r="3259" spans="1:18" x14ac:dyDescent="0.25">
      <c r="A3259" s="1" t="s">
        <v>9694</v>
      </c>
      <c r="B3259" s="1" t="s">
        <v>9695</v>
      </c>
      <c r="C3259" s="1" t="s">
        <v>9696</v>
      </c>
      <c r="D3259" s="1" t="s">
        <v>35</v>
      </c>
      <c r="E3259" s="4">
        <v>45079</v>
      </c>
      <c r="F3259" s="8">
        <v>0.95277777777777783</v>
      </c>
      <c r="G3259" s="4">
        <v>45081</v>
      </c>
      <c r="H3259" s="1" t="s">
        <v>1467</v>
      </c>
      <c r="I3259" s="1" t="s">
        <v>151</v>
      </c>
      <c r="J3259" s="5">
        <v>1</v>
      </c>
      <c r="K3259" s="5" t="str">
        <f>VLOOKUP(J3259,'Svátky 2023'!A$18:B$20,2,0)</f>
        <v>neodkladné</v>
      </c>
      <c r="L3259" s="1" t="s">
        <v>21</v>
      </c>
      <c r="M3259" s="1" t="s">
        <v>22</v>
      </c>
      <c r="N3259" s="1" t="s">
        <v>23</v>
      </c>
      <c r="O3259">
        <f t="shared" si="150"/>
        <v>5</v>
      </c>
      <c r="P3259" t="str">
        <f t="shared" si="151"/>
        <v>ANO</v>
      </c>
      <c r="Q3259" s="4" t="str">
        <f>IFERROR(VLOOKUP(E3259,'Svátky 2023'!B$2:B$14,1,0),"")</f>
        <v/>
      </c>
      <c r="R3259" t="str">
        <f t="shared" si="152"/>
        <v>ANO</v>
      </c>
    </row>
    <row r="3260" spans="1:18" x14ac:dyDescent="0.25">
      <c r="A3260" s="1" t="s">
        <v>9697</v>
      </c>
      <c r="B3260" s="1" t="s">
        <v>9698</v>
      </c>
      <c r="C3260" s="1" t="s">
        <v>9699</v>
      </c>
      <c r="D3260" s="1" t="s">
        <v>100</v>
      </c>
      <c r="E3260" s="4">
        <v>45080</v>
      </c>
      <c r="F3260" s="8">
        <v>9.7222222222222224E-2</v>
      </c>
      <c r="G3260" s="4">
        <v>45081</v>
      </c>
      <c r="H3260" s="1" t="s">
        <v>174</v>
      </c>
      <c r="I3260" s="1" t="s">
        <v>19</v>
      </c>
      <c r="J3260" s="5">
        <v>1</v>
      </c>
      <c r="K3260" s="5" t="str">
        <f>VLOOKUP(J3260,'Svátky 2023'!A$18:B$20,2,0)</f>
        <v>neodkladné</v>
      </c>
      <c r="L3260" s="1" t="s">
        <v>21</v>
      </c>
      <c r="M3260" s="1" t="s">
        <v>22</v>
      </c>
      <c r="N3260" s="1" t="s">
        <v>23</v>
      </c>
      <c r="O3260">
        <f t="shared" si="150"/>
        <v>6</v>
      </c>
      <c r="P3260" t="str">
        <f t="shared" si="151"/>
        <v>ANO</v>
      </c>
      <c r="Q3260" s="4" t="str">
        <f>IFERROR(VLOOKUP(E3260,'Svátky 2023'!B$2:B$14,1,0),"")</f>
        <v/>
      </c>
      <c r="R3260" t="str">
        <f t="shared" si="152"/>
        <v>ANO</v>
      </c>
    </row>
    <row r="3261" spans="1:18" x14ac:dyDescent="0.25">
      <c r="A3261" s="1" t="s">
        <v>9700</v>
      </c>
      <c r="B3261" s="1" t="s">
        <v>6646</v>
      </c>
      <c r="C3261" s="1" t="s">
        <v>6647</v>
      </c>
      <c r="D3261" s="1" t="s">
        <v>100</v>
      </c>
      <c r="E3261" s="4">
        <v>45080</v>
      </c>
      <c r="F3261" s="8">
        <v>0.31041666666666667</v>
      </c>
      <c r="G3261" s="4">
        <v>45081</v>
      </c>
      <c r="H3261" s="1" t="s">
        <v>5588</v>
      </c>
      <c r="I3261" s="1" t="s">
        <v>258</v>
      </c>
      <c r="J3261" s="5">
        <v>2</v>
      </c>
      <c r="K3261" s="5" t="str">
        <f>VLOOKUP(J3261,'Svátky 2023'!A$18:B$20,2,0)</f>
        <v>plánované</v>
      </c>
      <c r="L3261" s="1" t="s">
        <v>21</v>
      </c>
      <c r="M3261" s="1" t="s">
        <v>22</v>
      </c>
      <c r="N3261" s="1" t="s">
        <v>23</v>
      </c>
      <c r="O3261">
        <f t="shared" si="150"/>
        <v>6</v>
      </c>
      <c r="P3261" t="str">
        <f t="shared" si="151"/>
        <v>NE</v>
      </c>
      <c r="Q3261" s="4" t="str">
        <f>IFERROR(VLOOKUP(E3261,'Svátky 2023'!B$2:B$14,1,0),"")</f>
        <v/>
      </c>
      <c r="R3261" t="str">
        <f t="shared" si="152"/>
        <v>ANO</v>
      </c>
    </row>
    <row r="3262" spans="1:18" x14ac:dyDescent="0.25">
      <c r="A3262" s="1" t="s">
        <v>9701</v>
      </c>
      <c r="B3262" s="1" t="s">
        <v>9702</v>
      </c>
      <c r="C3262" s="1" t="s">
        <v>9703</v>
      </c>
      <c r="D3262" s="1" t="s">
        <v>48</v>
      </c>
      <c r="E3262" s="4">
        <v>45080</v>
      </c>
      <c r="F3262" s="8">
        <v>0.93888888888888899</v>
      </c>
      <c r="G3262" s="4">
        <v>45081</v>
      </c>
      <c r="H3262" s="1" t="s">
        <v>764</v>
      </c>
      <c r="I3262" s="1" t="s">
        <v>151</v>
      </c>
      <c r="J3262" s="5">
        <v>3</v>
      </c>
      <c r="K3262" s="5" t="str">
        <f>VLOOKUP(J3262,'Svátky 2023'!A$18:B$20,2,0)</f>
        <v>jiné</v>
      </c>
      <c r="L3262" s="1" t="s">
        <v>21</v>
      </c>
      <c r="M3262" s="1" t="s">
        <v>22</v>
      </c>
      <c r="N3262" s="1" t="s">
        <v>23</v>
      </c>
      <c r="O3262">
        <f t="shared" si="150"/>
        <v>6</v>
      </c>
      <c r="P3262" t="str">
        <f t="shared" si="151"/>
        <v>ANO</v>
      </c>
      <c r="Q3262" s="4" t="str">
        <f>IFERROR(VLOOKUP(E3262,'Svátky 2023'!B$2:B$14,1,0),"")</f>
        <v/>
      </c>
      <c r="R3262" t="str">
        <f t="shared" si="152"/>
        <v>ANO</v>
      </c>
    </row>
    <row r="3263" spans="1:18" x14ac:dyDescent="0.25">
      <c r="A3263" s="1" t="s">
        <v>9704</v>
      </c>
      <c r="B3263" s="1" t="s">
        <v>1557</v>
      </c>
      <c r="C3263" s="1" t="s">
        <v>1558</v>
      </c>
      <c r="D3263" s="1" t="s">
        <v>48</v>
      </c>
      <c r="E3263" s="4">
        <v>45034</v>
      </c>
      <c r="F3263" s="8">
        <v>0.4777777777777778</v>
      </c>
      <c r="G3263" s="4">
        <v>45082</v>
      </c>
      <c r="H3263" s="1" t="s">
        <v>490</v>
      </c>
      <c r="I3263" s="1" t="s">
        <v>1300</v>
      </c>
      <c r="J3263" s="5">
        <v>2</v>
      </c>
      <c r="K3263" s="5" t="str">
        <f>VLOOKUP(J3263,'Svátky 2023'!A$18:B$20,2,0)</f>
        <v>plánované</v>
      </c>
      <c r="L3263" s="1" t="s">
        <v>21</v>
      </c>
      <c r="M3263" s="1" t="s">
        <v>22</v>
      </c>
      <c r="N3263" s="1" t="s">
        <v>23</v>
      </c>
      <c r="O3263">
        <f t="shared" si="150"/>
        <v>2</v>
      </c>
      <c r="P3263" t="str">
        <f t="shared" si="151"/>
        <v>NE</v>
      </c>
      <c r="Q3263" s="4" t="str">
        <f>IFERROR(VLOOKUP(E3263,'Svátky 2023'!B$2:B$14,1,0),"")</f>
        <v/>
      </c>
      <c r="R3263" t="str">
        <f t="shared" si="152"/>
        <v/>
      </c>
    </row>
    <row r="3264" spans="1:18" x14ac:dyDescent="0.25">
      <c r="A3264" s="1" t="s">
        <v>9705</v>
      </c>
      <c r="B3264" s="1" t="s">
        <v>2709</v>
      </c>
      <c r="C3264" s="1" t="s">
        <v>2710</v>
      </c>
      <c r="D3264" s="1" t="s">
        <v>48</v>
      </c>
      <c r="E3264" s="4">
        <v>45069</v>
      </c>
      <c r="F3264" s="8">
        <v>0.36805555555555558</v>
      </c>
      <c r="G3264" s="4">
        <v>45082</v>
      </c>
      <c r="H3264" s="1" t="s">
        <v>796</v>
      </c>
      <c r="I3264" s="1" t="s">
        <v>1300</v>
      </c>
      <c r="J3264" s="5">
        <v>2</v>
      </c>
      <c r="K3264" s="5" t="str">
        <f>VLOOKUP(J3264,'Svátky 2023'!A$18:B$20,2,0)</f>
        <v>plánované</v>
      </c>
      <c r="L3264" s="1" t="s">
        <v>21</v>
      </c>
      <c r="M3264" s="1" t="s">
        <v>22</v>
      </c>
      <c r="N3264" s="1" t="s">
        <v>23</v>
      </c>
      <c r="O3264">
        <f t="shared" si="150"/>
        <v>2</v>
      </c>
      <c r="P3264" t="str">
        <f t="shared" si="151"/>
        <v>NE</v>
      </c>
      <c r="Q3264" s="4" t="str">
        <f>IFERROR(VLOOKUP(E3264,'Svátky 2023'!B$2:B$14,1,0),"")</f>
        <v/>
      </c>
      <c r="R3264" t="str">
        <f t="shared" si="152"/>
        <v/>
      </c>
    </row>
    <row r="3265" spans="1:18" x14ac:dyDescent="0.25">
      <c r="A3265" s="1" t="s">
        <v>9706</v>
      </c>
      <c r="B3265" s="1" t="s">
        <v>9707</v>
      </c>
      <c r="C3265" s="1" t="s">
        <v>9708</v>
      </c>
      <c r="D3265" s="1" t="s">
        <v>35</v>
      </c>
      <c r="E3265" s="4">
        <v>45069</v>
      </c>
      <c r="F3265" s="8">
        <v>0.5805555555555556</v>
      </c>
      <c r="G3265" s="4">
        <v>45082</v>
      </c>
      <c r="H3265" s="1" t="s">
        <v>802</v>
      </c>
      <c r="I3265" s="1" t="s">
        <v>258</v>
      </c>
      <c r="J3265" s="5">
        <v>1</v>
      </c>
      <c r="K3265" s="5" t="str">
        <f>VLOOKUP(J3265,'Svátky 2023'!A$18:B$20,2,0)</f>
        <v>neodkladné</v>
      </c>
      <c r="L3265" s="1" t="s">
        <v>31</v>
      </c>
      <c r="M3265" s="1" t="s">
        <v>22</v>
      </c>
      <c r="N3265" s="1" t="s">
        <v>23</v>
      </c>
      <c r="O3265">
        <f t="shared" si="150"/>
        <v>2</v>
      </c>
      <c r="P3265" t="str">
        <f t="shared" si="151"/>
        <v>NE</v>
      </c>
      <c r="Q3265" s="4" t="str">
        <f>IFERROR(VLOOKUP(E3265,'Svátky 2023'!B$2:B$14,1,0),"")</f>
        <v/>
      </c>
      <c r="R3265" t="str">
        <f t="shared" si="152"/>
        <v/>
      </c>
    </row>
    <row r="3266" spans="1:18" x14ac:dyDescent="0.25">
      <c r="A3266" s="1" t="s">
        <v>9709</v>
      </c>
      <c r="B3266" s="1" t="s">
        <v>9710</v>
      </c>
      <c r="C3266" s="1" t="s">
        <v>9711</v>
      </c>
      <c r="D3266" s="1" t="s">
        <v>48</v>
      </c>
      <c r="E3266" s="4">
        <v>45071</v>
      </c>
      <c r="F3266" s="8">
        <v>0.65486111111111112</v>
      </c>
      <c r="G3266" s="4">
        <v>45082</v>
      </c>
      <c r="H3266" s="1" t="s">
        <v>2037</v>
      </c>
      <c r="I3266" s="1" t="s">
        <v>19</v>
      </c>
      <c r="J3266" s="5">
        <v>1</v>
      </c>
      <c r="K3266" s="5" t="str">
        <f>VLOOKUP(J3266,'Svátky 2023'!A$18:B$20,2,0)</f>
        <v>neodkladné</v>
      </c>
      <c r="L3266" s="1" t="s">
        <v>23</v>
      </c>
      <c r="M3266" s="1" t="s">
        <v>22</v>
      </c>
      <c r="N3266" s="1" t="s">
        <v>23</v>
      </c>
      <c r="O3266">
        <f t="shared" si="150"/>
        <v>4</v>
      </c>
      <c r="P3266" t="str">
        <f t="shared" si="151"/>
        <v>ANO</v>
      </c>
      <c r="Q3266" s="4" t="str">
        <f>IFERROR(VLOOKUP(E3266,'Svátky 2023'!B$2:B$14,1,0),"")</f>
        <v/>
      </c>
      <c r="R3266" t="str">
        <f t="shared" si="152"/>
        <v>ANO</v>
      </c>
    </row>
    <row r="3267" spans="1:18" x14ac:dyDescent="0.25">
      <c r="A3267" s="1" t="s">
        <v>9712</v>
      </c>
      <c r="B3267" s="1" t="s">
        <v>9713</v>
      </c>
      <c r="C3267" s="1" t="s">
        <v>9714</v>
      </c>
      <c r="D3267" s="1" t="s">
        <v>48</v>
      </c>
      <c r="E3267" s="4">
        <v>45074</v>
      </c>
      <c r="F3267" s="8">
        <v>0.75069444444444444</v>
      </c>
      <c r="G3267" s="4">
        <v>45082</v>
      </c>
      <c r="H3267" s="1" t="s">
        <v>272</v>
      </c>
      <c r="I3267" s="1" t="s">
        <v>29</v>
      </c>
      <c r="J3267" s="5">
        <v>3</v>
      </c>
      <c r="K3267" s="5" t="str">
        <f>VLOOKUP(J3267,'Svátky 2023'!A$18:B$20,2,0)</f>
        <v>jiné</v>
      </c>
      <c r="L3267" s="1" t="s">
        <v>30</v>
      </c>
      <c r="M3267" s="1" t="s">
        <v>31</v>
      </c>
      <c r="N3267" s="1" t="s">
        <v>23</v>
      </c>
      <c r="O3267">
        <f t="shared" ref="O3267:O3330" si="153">WEEKDAY(E3267,2)</f>
        <v>7</v>
      </c>
      <c r="P3267" t="str">
        <f t="shared" ref="P3267:P3330" si="154">IF(F3267&gt;V$1,"ANO",IF(F3267&lt;X$1,"ANO","NE"))</f>
        <v>ANO</v>
      </c>
      <c r="Q3267" s="4" t="str">
        <f>IFERROR(VLOOKUP(E3267,'Svátky 2023'!B$2:B$14,1,0),"")</f>
        <v/>
      </c>
      <c r="R3267" t="str">
        <f t="shared" ref="R3267:R3330" si="155">IF(OR(O3267&gt;5,P3267="ANO",Q3267&lt;&gt;""),"ANO","")</f>
        <v>ANO</v>
      </c>
    </row>
    <row r="3268" spans="1:18" x14ac:dyDescent="0.25">
      <c r="A3268" s="1" t="s">
        <v>9715</v>
      </c>
      <c r="B3268" s="1" t="s">
        <v>9716</v>
      </c>
      <c r="C3268" s="1" t="s">
        <v>9717</v>
      </c>
      <c r="D3268" s="1" t="s">
        <v>48</v>
      </c>
      <c r="E3268" s="4">
        <v>45077</v>
      </c>
      <c r="F3268" s="8">
        <v>0.65347222222222223</v>
      </c>
      <c r="G3268" s="4">
        <v>45082</v>
      </c>
      <c r="H3268" s="1" t="s">
        <v>1044</v>
      </c>
      <c r="I3268" s="1" t="s">
        <v>38</v>
      </c>
      <c r="J3268" s="5">
        <v>1</v>
      </c>
      <c r="K3268" s="5" t="str">
        <f>VLOOKUP(J3268,'Svátky 2023'!A$18:B$20,2,0)</f>
        <v>neodkladné</v>
      </c>
      <c r="L3268" s="1" t="s">
        <v>23</v>
      </c>
      <c r="M3268" s="1" t="s">
        <v>22</v>
      </c>
      <c r="N3268" s="1" t="s">
        <v>23</v>
      </c>
      <c r="O3268">
        <f t="shared" si="153"/>
        <v>3</v>
      </c>
      <c r="P3268" t="str">
        <f t="shared" si="154"/>
        <v>ANO</v>
      </c>
      <c r="Q3268" s="4" t="str">
        <f>IFERROR(VLOOKUP(E3268,'Svátky 2023'!B$2:B$14,1,0),"")</f>
        <v/>
      </c>
      <c r="R3268" t="str">
        <f t="shared" si="155"/>
        <v>ANO</v>
      </c>
    </row>
    <row r="3269" spans="1:18" x14ac:dyDescent="0.25">
      <c r="A3269" s="1" t="s">
        <v>9718</v>
      </c>
      <c r="B3269" s="1" t="s">
        <v>9719</v>
      </c>
      <c r="C3269" s="1" t="s">
        <v>9720</v>
      </c>
      <c r="D3269" s="1" t="s">
        <v>100</v>
      </c>
      <c r="E3269" s="4">
        <v>45077</v>
      </c>
      <c r="F3269" s="8">
        <v>0.66736111111111107</v>
      </c>
      <c r="G3269" s="4">
        <v>45082</v>
      </c>
      <c r="H3269" s="1" t="s">
        <v>316</v>
      </c>
      <c r="I3269" s="1" t="s">
        <v>51</v>
      </c>
      <c r="J3269" s="5">
        <v>1</v>
      </c>
      <c r="K3269" s="5" t="str">
        <f>VLOOKUP(J3269,'Svátky 2023'!A$18:B$20,2,0)</f>
        <v>neodkladné</v>
      </c>
      <c r="L3269" s="1" t="s">
        <v>22</v>
      </c>
      <c r="M3269" s="1" t="s">
        <v>22</v>
      </c>
      <c r="N3269" s="1" t="s">
        <v>23</v>
      </c>
      <c r="O3269">
        <f t="shared" si="153"/>
        <v>3</v>
      </c>
      <c r="P3269" t="str">
        <f t="shared" si="154"/>
        <v>ANO</v>
      </c>
      <c r="Q3269" s="4" t="str">
        <f>IFERROR(VLOOKUP(E3269,'Svátky 2023'!B$2:B$14,1,0),"")</f>
        <v/>
      </c>
      <c r="R3269" t="str">
        <f t="shared" si="155"/>
        <v>ANO</v>
      </c>
    </row>
    <row r="3270" spans="1:18" x14ac:dyDescent="0.25">
      <c r="A3270" s="1" t="s">
        <v>9721</v>
      </c>
      <c r="B3270" s="1" t="s">
        <v>9722</v>
      </c>
      <c r="C3270" s="1" t="s">
        <v>9723</v>
      </c>
      <c r="D3270" s="1" t="s">
        <v>48</v>
      </c>
      <c r="E3270" s="4">
        <v>45077</v>
      </c>
      <c r="F3270" s="8">
        <v>0.67847222222222225</v>
      </c>
      <c r="G3270" s="4">
        <v>45082</v>
      </c>
      <c r="H3270" s="1" t="s">
        <v>219</v>
      </c>
      <c r="I3270" s="1" t="s">
        <v>44</v>
      </c>
      <c r="J3270" s="5">
        <v>3</v>
      </c>
      <c r="K3270" s="5" t="str">
        <f>VLOOKUP(J3270,'Svátky 2023'!A$18:B$20,2,0)</f>
        <v>jiné</v>
      </c>
      <c r="L3270" s="1" t="s">
        <v>30</v>
      </c>
      <c r="M3270" s="1" t="s">
        <v>31</v>
      </c>
      <c r="N3270" s="1" t="s">
        <v>23</v>
      </c>
      <c r="O3270">
        <f t="shared" si="153"/>
        <v>3</v>
      </c>
      <c r="P3270" t="str">
        <f t="shared" si="154"/>
        <v>ANO</v>
      </c>
      <c r="Q3270" s="4" t="str">
        <f>IFERROR(VLOOKUP(E3270,'Svátky 2023'!B$2:B$14,1,0),"")</f>
        <v/>
      </c>
      <c r="R3270" t="str">
        <f t="shared" si="155"/>
        <v>ANO</v>
      </c>
    </row>
    <row r="3271" spans="1:18" x14ac:dyDescent="0.25">
      <c r="A3271" s="1" t="s">
        <v>9724</v>
      </c>
      <c r="B3271" s="1" t="s">
        <v>9725</v>
      </c>
      <c r="C3271" s="1" t="s">
        <v>9726</v>
      </c>
      <c r="D3271" s="1" t="s">
        <v>35</v>
      </c>
      <c r="E3271" s="4">
        <v>45077</v>
      </c>
      <c r="F3271" s="8">
        <v>0.82777777777777783</v>
      </c>
      <c r="G3271" s="4">
        <v>45082</v>
      </c>
      <c r="H3271" s="1" t="s">
        <v>882</v>
      </c>
      <c r="I3271" s="1" t="s">
        <v>19</v>
      </c>
      <c r="J3271" s="5">
        <v>1</v>
      </c>
      <c r="K3271" s="5" t="str">
        <f>VLOOKUP(J3271,'Svátky 2023'!A$18:B$20,2,0)</f>
        <v>neodkladné</v>
      </c>
      <c r="L3271" s="1" t="s">
        <v>21</v>
      </c>
      <c r="M3271" s="1" t="s">
        <v>22</v>
      </c>
      <c r="N3271" s="1" t="s">
        <v>23</v>
      </c>
      <c r="O3271">
        <f t="shared" si="153"/>
        <v>3</v>
      </c>
      <c r="P3271" t="str">
        <f t="shared" si="154"/>
        <v>ANO</v>
      </c>
      <c r="Q3271" s="4" t="str">
        <f>IFERROR(VLOOKUP(E3271,'Svátky 2023'!B$2:B$14,1,0),"")</f>
        <v/>
      </c>
      <c r="R3271" t="str">
        <f t="shared" si="155"/>
        <v>ANO</v>
      </c>
    </row>
    <row r="3272" spans="1:18" x14ac:dyDescent="0.25">
      <c r="A3272" s="1" t="s">
        <v>9727</v>
      </c>
      <c r="B3272" s="1" t="s">
        <v>9728</v>
      </c>
      <c r="C3272" s="1" t="s">
        <v>9729</v>
      </c>
      <c r="D3272" s="1" t="s">
        <v>100</v>
      </c>
      <c r="E3272" s="4">
        <v>45079</v>
      </c>
      <c r="F3272" s="8">
        <v>0.6958333333333333</v>
      </c>
      <c r="G3272" s="4">
        <v>45082</v>
      </c>
      <c r="H3272" s="1" t="s">
        <v>2328</v>
      </c>
      <c r="I3272" s="1" t="s">
        <v>120</v>
      </c>
      <c r="J3272" s="5">
        <v>3</v>
      </c>
      <c r="K3272" s="5" t="str">
        <f>VLOOKUP(J3272,'Svátky 2023'!A$18:B$20,2,0)</f>
        <v>jiné</v>
      </c>
      <c r="L3272" s="1" t="s">
        <v>30</v>
      </c>
      <c r="M3272" s="1" t="s">
        <v>31</v>
      </c>
      <c r="N3272" s="1" t="s">
        <v>23</v>
      </c>
      <c r="O3272">
        <f t="shared" si="153"/>
        <v>5</v>
      </c>
      <c r="P3272" t="str">
        <f t="shared" si="154"/>
        <v>ANO</v>
      </c>
      <c r="Q3272" s="4" t="str">
        <f>IFERROR(VLOOKUP(E3272,'Svátky 2023'!B$2:B$14,1,0),"")</f>
        <v/>
      </c>
      <c r="R3272" t="str">
        <f t="shared" si="155"/>
        <v>ANO</v>
      </c>
    </row>
    <row r="3273" spans="1:18" x14ac:dyDescent="0.25">
      <c r="A3273" s="1" t="s">
        <v>9730</v>
      </c>
      <c r="B3273" s="1" t="s">
        <v>9731</v>
      </c>
      <c r="C3273" s="1" t="s">
        <v>9732</v>
      </c>
      <c r="D3273" s="1" t="s">
        <v>48</v>
      </c>
      <c r="E3273" s="4">
        <v>45079</v>
      </c>
      <c r="F3273" s="8">
        <v>0.94236111111111109</v>
      </c>
      <c r="G3273" s="4">
        <v>45082</v>
      </c>
      <c r="H3273" s="1" t="s">
        <v>485</v>
      </c>
      <c r="I3273" s="1" t="s">
        <v>51</v>
      </c>
      <c r="J3273" s="5">
        <v>1</v>
      </c>
      <c r="K3273" s="5" t="str">
        <f>VLOOKUP(J3273,'Svátky 2023'!A$18:B$20,2,0)</f>
        <v>neodkladné</v>
      </c>
      <c r="L3273" s="1" t="s">
        <v>21</v>
      </c>
      <c r="M3273" s="1" t="s">
        <v>22</v>
      </c>
      <c r="N3273" s="1" t="s">
        <v>23</v>
      </c>
      <c r="O3273">
        <f t="shared" si="153"/>
        <v>5</v>
      </c>
      <c r="P3273" t="str">
        <f t="shared" si="154"/>
        <v>ANO</v>
      </c>
      <c r="Q3273" s="4" t="str">
        <f>IFERROR(VLOOKUP(E3273,'Svátky 2023'!B$2:B$14,1,0),"")</f>
        <v/>
      </c>
      <c r="R3273" t="str">
        <f t="shared" si="155"/>
        <v>ANO</v>
      </c>
    </row>
    <row r="3274" spans="1:18" x14ac:dyDescent="0.25">
      <c r="A3274" s="1" t="s">
        <v>9733</v>
      </c>
      <c r="B3274" s="1" t="s">
        <v>9734</v>
      </c>
      <c r="C3274" s="1" t="s">
        <v>9735</v>
      </c>
      <c r="D3274" s="1" t="s">
        <v>48</v>
      </c>
      <c r="E3274" s="4">
        <v>45080</v>
      </c>
      <c r="F3274" s="8">
        <v>5.5555555555555558E-3</v>
      </c>
      <c r="G3274" s="4">
        <v>45082</v>
      </c>
      <c r="H3274" s="1" t="s">
        <v>710</v>
      </c>
      <c r="I3274" s="1" t="s">
        <v>38</v>
      </c>
      <c r="J3274" s="5">
        <v>1</v>
      </c>
      <c r="K3274" s="5" t="str">
        <f>VLOOKUP(J3274,'Svátky 2023'!A$18:B$20,2,0)</f>
        <v>neodkladné</v>
      </c>
      <c r="L3274" s="1" t="s">
        <v>30</v>
      </c>
      <c r="M3274" s="1" t="s">
        <v>22</v>
      </c>
      <c r="N3274" s="1" t="s">
        <v>23</v>
      </c>
      <c r="O3274">
        <f t="shared" si="153"/>
        <v>6</v>
      </c>
      <c r="P3274" t="str">
        <f t="shared" si="154"/>
        <v>ANO</v>
      </c>
      <c r="Q3274" s="4" t="str">
        <f>IFERROR(VLOOKUP(E3274,'Svátky 2023'!B$2:B$14,1,0),"")</f>
        <v/>
      </c>
      <c r="R3274" t="str">
        <f t="shared" si="155"/>
        <v>ANO</v>
      </c>
    </row>
    <row r="3275" spans="1:18" x14ac:dyDescent="0.25">
      <c r="A3275" s="1" t="s">
        <v>9736</v>
      </c>
      <c r="B3275" s="1" t="s">
        <v>9737</v>
      </c>
      <c r="C3275" s="1" t="s">
        <v>9738</v>
      </c>
      <c r="D3275" s="1" t="s">
        <v>48</v>
      </c>
      <c r="E3275" s="4">
        <v>45080</v>
      </c>
      <c r="F3275" s="8">
        <v>9.7222222222222224E-3</v>
      </c>
      <c r="G3275" s="4">
        <v>45082</v>
      </c>
      <c r="H3275" s="1" t="s">
        <v>96</v>
      </c>
      <c r="I3275" s="1" t="s">
        <v>44</v>
      </c>
      <c r="J3275" s="5">
        <v>3</v>
      </c>
      <c r="K3275" s="5" t="str">
        <f>VLOOKUP(J3275,'Svátky 2023'!A$18:B$20,2,0)</f>
        <v>jiné</v>
      </c>
      <c r="L3275" s="1" t="s">
        <v>30</v>
      </c>
      <c r="M3275" s="1" t="s">
        <v>31</v>
      </c>
      <c r="N3275" s="1" t="s">
        <v>23</v>
      </c>
      <c r="O3275">
        <f t="shared" si="153"/>
        <v>6</v>
      </c>
      <c r="P3275" t="str">
        <f t="shared" si="154"/>
        <v>ANO</v>
      </c>
      <c r="Q3275" s="4" t="str">
        <f>IFERROR(VLOOKUP(E3275,'Svátky 2023'!B$2:B$14,1,0),"")</f>
        <v/>
      </c>
      <c r="R3275" t="str">
        <f t="shared" si="155"/>
        <v>ANO</v>
      </c>
    </row>
    <row r="3276" spans="1:18" x14ac:dyDescent="0.25">
      <c r="A3276" s="1" t="s">
        <v>9739</v>
      </c>
      <c r="B3276" s="1" t="s">
        <v>9740</v>
      </c>
      <c r="C3276" s="1" t="s">
        <v>9741</v>
      </c>
      <c r="D3276" s="1" t="s">
        <v>64</v>
      </c>
      <c r="E3276" s="4">
        <v>45080</v>
      </c>
      <c r="F3276" s="8">
        <v>0.44166666666666665</v>
      </c>
      <c r="G3276" s="4">
        <v>45082</v>
      </c>
      <c r="H3276" s="1" t="s">
        <v>1412</v>
      </c>
      <c r="I3276" s="1" t="s">
        <v>258</v>
      </c>
      <c r="J3276" s="5">
        <v>3</v>
      </c>
      <c r="K3276" s="5" t="str">
        <f>VLOOKUP(J3276,'Svátky 2023'!A$18:B$20,2,0)</f>
        <v>jiné</v>
      </c>
      <c r="L3276" s="1" t="s">
        <v>21</v>
      </c>
      <c r="M3276" s="1" t="s">
        <v>22</v>
      </c>
      <c r="N3276" s="1" t="s">
        <v>23</v>
      </c>
      <c r="O3276">
        <f t="shared" si="153"/>
        <v>6</v>
      </c>
      <c r="P3276" t="str">
        <f t="shared" si="154"/>
        <v>NE</v>
      </c>
      <c r="Q3276" s="4" t="str">
        <f>IFERROR(VLOOKUP(E3276,'Svátky 2023'!B$2:B$14,1,0),"")</f>
        <v/>
      </c>
      <c r="R3276" t="str">
        <f t="shared" si="155"/>
        <v>ANO</v>
      </c>
    </row>
    <row r="3277" spans="1:18" x14ac:dyDescent="0.25">
      <c r="A3277" s="1" t="s">
        <v>9742</v>
      </c>
      <c r="B3277" s="1" t="s">
        <v>9743</v>
      </c>
      <c r="C3277" s="1" t="s">
        <v>9744</v>
      </c>
      <c r="D3277" s="1" t="s">
        <v>35</v>
      </c>
      <c r="E3277" s="4">
        <v>45070</v>
      </c>
      <c r="F3277" s="8">
        <v>0.47638888888888892</v>
      </c>
      <c r="G3277" s="4">
        <v>45083</v>
      </c>
      <c r="H3277" s="1" t="s">
        <v>991</v>
      </c>
      <c r="I3277" s="1" t="s">
        <v>151</v>
      </c>
      <c r="J3277" s="5">
        <v>2</v>
      </c>
      <c r="K3277" s="5" t="str">
        <f>VLOOKUP(J3277,'Svátky 2023'!A$18:B$20,2,0)</f>
        <v>plánované</v>
      </c>
      <c r="L3277" s="1" t="s">
        <v>21</v>
      </c>
      <c r="M3277" s="1" t="s">
        <v>22</v>
      </c>
      <c r="N3277" s="1" t="s">
        <v>23</v>
      </c>
      <c r="O3277">
        <f t="shared" si="153"/>
        <v>3</v>
      </c>
      <c r="P3277" t="str">
        <f t="shared" si="154"/>
        <v>NE</v>
      </c>
      <c r="Q3277" s="4" t="str">
        <f>IFERROR(VLOOKUP(E3277,'Svátky 2023'!B$2:B$14,1,0),"")</f>
        <v/>
      </c>
      <c r="R3277" t="str">
        <f t="shared" si="155"/>
        <v/>
      </c>
    </row>
    <row r="3278" spans="1:18" x14ac:dyDescent="0.25">
      <c r="A3278" s="1" t="s">
        <v>9745</v>
      </c>
      <c r="B3278" s="1" t="s">
        <v>9746</v>
      </c>
      <c r="C3278" s="1" t="s">
        <v>9747</v>
      </c>
      <c r="D3278" s="1" t="s">
        <v>35</v>
      </c>
      <c r="E3278" s="4">
        <v>45070</v>
      </c>
      <c r="F3278" s="8">
        <v>0.53680555555555554</v>
      </c>
      <c r="G3278" s="4">
        <v>45083</v>
      </c>
      <c r="H3278" s="1" t="s">
        <v>3129</v>
      </c>
      <c r="I3278" s="1" t="s">
        <v>145</v>
      </c>
      <c r="J3278" s="5">
        <v>3</v>
      </c>
      <c r="K3278" s="5" t="str">
        <f>VLOOKUP(J3278,'Svátky 2023'!A$18:B$20,2,0)</f>
        <v>jiné</v>
      </c>
      <c r="L3278" s="1" t="s">
        <v>30</v>
      </c>
      <c r="M3278" s="1" t="s">
        <v>31</v>
      </c>
      <c r="N3278" s="1" t="s">
        <v>23</v>
      </c>
      <c r="O3278">
        <f t="shared" si="153"/>
        <v>3</v>
      </c>
      <c r="P3278" t="str">
        <f t="shared" si="154"/>
        <v>NE</v>
      </c>
      <c r="Q3278" s="4" t="str">
        <f>IFERROR(VLOOKUP(E3278,'Svátky 2023'!B$2:B$14,1,0),"")</f>
        <v/>
      </c>
      <c r="R3278" t="str">
        <f t="shared" si="155"/>
        <v/>
      </c>
    </row>
    <row r="3279" spans="1:18" x14ac:dyDescent="0.25">
      <c r="A3279" s="1" t="s">
        <v>9748</v>
      </c>
      <c r="B3279" s="1" t="s">
        <v>9749</v>
      </c>
      <c r="C3279" s="1" t="s">
        <v>9750</v>
      </c>
      <c r="D3279" s="1" t="s">
        <v>64</v>
      </c>
      <c r="E3279" s="4">
        <v>45073</v>
      </c>
      <c r="F3279" s="8">
        <v>0.77569444444444446</v>
      </c>
      <c r="G3279" s="4">
        <v>45083</v>
      </c>
      <c r="H3279" s="1" t="s">
        <v>3605</v>
      </c>
      <c r="I3279" s="1" t="s">
        <v>51</v>
      </c>
      <c r="J3279" s="5">
        <v>1</v>
      </c>
      <c r="K3279" s="5" t="str">
        <f>VLOOKUP(J3279,'Svátky 2023'!A$18:B$20,2,0)</f>
        <v>neodkladné</v>
      </c>
      <c r="L3279" s="1" t="s">
        <v>22</v>
      </c>
      <c r="M3279" s="1" t="s">
        <v>22</v>
      </c>
      <c r="N3279" s="1" t="s">
        <v>23</v>
      </c>
      <c r="O3279">
        <f t="shared" si="153"/>
        <v>6</v>
      </c>
      <c r="P3279" t="str">
        <f t="shared" si="154"/>
        <v>ANO</v>
      </c>
      <c r="Q3279" s="4" t="str">
        <f>IFERROR(VLOOKUP(E3279,'Svátky 2023'!B$2:B$14,1,0),"")</f>
        <v/>
      </c>
      <c r="R3279" t="str">
        <f t="shared" si="155"/>
        <v>ANO</v>
      </c>
    </row>
    <row r="3280" spans="1:18" x14ac:dyDescent="0.25">
      <c r="A3280" s="1" t="s">
        <v>9751</v>
      </c>
      <c r="B3280" s="1" t="s">
        <v>9752</v>
      </c>
      <c r="C3280" s="1" t="s">
        <v>9753</v>
      </c>
      <c r="D3280" s="1" t="s">
        <v>48</v>
      </c>
      <c r="E3280" s="4">
        <v>45074</v>
      </c>
      <c r="F3280" s="8">
        <v>0.82013888888888886</v>
      </c>
      <c r="G3280" s="4">
        <v>45083</v>
      </c>
      <c r="H3280" s="1" t="s">
        <v>2988</v>
      </c>
      <c r="I3280" s="1" t="s">
        <v>38</v>
      </c>
      <c r="J3280" s="5">
        <v>1</v>
      </c>
      <c r="K3280" s="5" t="str">
        <f>VLOOKUP(J3280,'Svátky 2023'!A$18:B$20,2,0)</f>
        <v>neodkladné</v>
      </c>
      <c r="L3280" s="1" t="s">
        <v>20</v>
      </c>
      <c r="M3280" s="1" t="s">
        <v>22</v>
      </c>
      <c r="N3280" s="1" t="s">
        <v>23</v>
      </c>
      <c r="O3280">
        <f t="shared" si="153"/>
        <v>7</v>
      </c>
      <c r="P3280" t="str">
        <f t="shared" si="154"/>
        <v>ANO</v>
      </c>
      <c r="Q3280" s="4" t="str">
        <f>IFERROR(VLOOKUP(E3280,'Svátky 2023'!B$2:B$14,1,0),"")</f>
        <v/>
      </c>
      <c r="R3280" t="str">
        <f t="shared" si="155"/>
        <v>ANO</v>
      </c>
    </row>
    <row r="3281" spans="1:18" x14ac:dyDescent="0.25">
      <c r="A3281" s="1" t="s">
        <v>9754</v>
      </c>
      <c r="B3281" s="1" t="s">
        <v>9755</v>
      </c>
      <c r="C3281" s="1" t="s">
        <v>9756</v>
      </c>
      <c r="D3281" s="1" t="s">
        <v>48</v>
      </c>
      <c r="E3281" s="4">
        <v>45074</v>
      </c>
      <c r="F3281" s="8">
        <v>0.82847222222222217</v>
      </c>
      <c r="G3281" s="4">
        <v>45083</v>
      </c>
      <c r="H3281" s="1" t="s">
        <v>861</v>
      </c>
      <c r="I3281" s="1" t="s">
        <v>44</v>
      </c>
      <c r="J3281" s="5">
        <v>3</v>
      </c>
      <c r="K3281" s="5" t="str">
        <f>VLOOKUP(J3281,'Svátky 2023'!A$18:B$20,2,0)</f>
        <v>jiné</v>
      </c>
      <c r="L3281" s="1" t="s">
        <v>30</v>
      </c>
      <c r="M3281" s="1" t="s">
        <v>31</v>
      </c>
      <c r="N3281" s="1" t="s">
        <v>23</v>
      </c>
      <c r="O3281">
        <f t="shared" si="153"/>
        <v>7</v>
      </c>
      <c r="P3281" t="str">
        <f t="shared" si="154"/>
        <v>ANO</v>
      </c>
      <c r="Q3281" s="4" t="str">
        <f>IFERROR(VLOOKUP(E3281,'Svátky 2023'!B$2:B$14,1,0),"")</f>
        <v/>
      </c>
      <c r="R3281" t="str">
        <f t="shared" si="155"/>
        <v>ANO</v>
      </c>
    </row>
    <row r="3282" spans="1:18" x14ac:dyDescent="0.25">
      <c r="A3282" s="1" t="s">
        <v>9757</v>
      </c>
      <c r="B3282" s="1" t="s">
        <v>7901</v>
      </c>
      <c r="C3282" s="1" t="s">
        <v>7902</v>
      </c>
      <c r="D3282" s="1" t="s">
        <v>35</v>
      </c>
      <c r="E3282" s="4">
        <v>45075</v>
      </c>
      <c r="F3282" s="8">
        <v>0.40763888888888888</v>
      </c>
      <c r="G3282" s="4">
        <v>45083</v>
      </c>
      <c r="H3282" s="1" t="s">
        <v>60</v>
      </c>
      <c r="I3282" s="1" t="s">
        <v>19</v>
      </c>
      <c r="J3282" s="5">
        <v>2</v>
      </c>
      <c r="K3282" s="5" t="str">
        <f>VLOOKUP(J3282,'Svátky 2023'!A$18:B$20,2,0)</f>
        <v>plánované</v>
      </c>
      <c r="L3282" s="1" t="s">
        <v>21</v>
      </c>
      <c r="M3282" s="1" t="s">
        <v>22</v>
      </c>
      <c r="N3282" s="1" t="s">
        <v>23</v>
      </c>
      <c r="O3282">
        <f t="shared" si="153"/>
        <v>1</v>
      </c>
      <c r="P3282" t="str">
        <f t="shared" si="154"/>
        <v>NE</v>
      </c>
      <c r="Q3282" s="4" t="str">
        <f>IFERROR(VLOOKUP(E3282,'Svátky 2023'!B$2:B$14,1,0),"")</f>
        <v/>
      </c>
      <c r="R3282" t="str">
        <f t="shared" si="155"/>
        <v/>
      </c>
    </row>
    <row r="3283" spans="1:18" x14ac:dyDescent="0.25">
      <c r="A3283" s="1" t="s">
        <v>9758</v>
      </c>
      <c r="B3283" s="1" t="s">
        <v>9759</v>
      </c>
      <c r="C3283" s="1" t="s">
        <v>9760</v>
      </c>
      <c r="D3283" s="1" t="s">
        <v>48</v>
      </c>
      <c r="E3283" s="4">
        <v>45076</v>
      </c>
      <c r="F3283" s="8">
        <v>0.44236111111111115</v>
      </c>
      <c r="G3283" s="4">
        <v>45083</v>
      </c>
      <c r="H3283" s="1" t="s">
        <v>826</v>
      </c>
      <c r="I3283" s="1" t="s">
        <v>258</v>
      </c>
      <c r="J3283" s="5">
        <v>2</v>
      </c>
      <c r="K3283" s="5" t="str">
        <f>VLOOKUP(J3283,'Svátky 2023'!A$18:B$20,2,0)</f>
        <v>plánované</v>
      </c>
      <c r="L3283" s="1" t="s">
        <v>21</v>
      </c>
      <c r="M3283" s="1" t="s">
        <v>22</v>
      </c>
      <c r="N3283" s="1" t="s">
        <v>23</v>
      </c>
      <c r="O3283">
        <f t="shared" si="153"/>
        <v>2</v>
      </c>
      <c r="P3283" t="str">
        <f t="shared" si="154"/>
        <v>NE</v>
      </c>
      <c r="Q3283" s="4" t="str">
        <f>IFERROR(VLOOKUP(E3283,'Svátky 2023'!B$2:B$14,1,0),"")</f>
        <v/>
      </c>
      <c r="R3283" t="str">
        <f t="shared" si="155"/>
        <v/>
      </c>
    </row>
    <row r="3284" spans="1:18" x14ac:dyDescent="0.25">
      <c r="A3284" s="1" t="s">
        <v>9761</v>
      </c>
      <c r="B3284" s="1" t="s">
        <v>9762</v>
      </c>
      <c r="C3284" s="1" t="s">
        <v>9763</v>
      </c>
      <c r="D3284" s="1" t="s">
        <v>48</v>
      </c>
      <c r="E3284" s="4">
        <v>45076</v>
      </c>
      <c r="F3284" s="8">
        <v>0.52361111111111114</v>
      </c>
      <c r="G3284" s="4">
        <v>45083</v>
      </c>
      <c r="H3284" s="1" t="s">
        <v>802</v>
      </c>
      <c r="I3284" s="1" t="s">
        <v>264</v>
      </c>
      <c r="J3284" s="5">
        <v>3</v>
      </c>
      <c r="K3284" s="5" t="str">
        <f>VLOOKUP(J3284,'Svátky 2023'!A$18:B$20,2,0)</f>
        <v>jiné</v>
      </c>
      <c r="L3284" s="1" t="s">
        <v>30</v>
      </c>
      <c r="M3284" s="1" t="s">
        <v>31</v>
      </c>
      <c r="N3284" s="1" t="s">
        <v>23</v>
      </c>
      <c r="O3284">
        <f t="shared" si="153"/>
        <v>2</v>
      </c>
      <c r="P3284" t="str">
        <f t="shared" si="154"/>
        <v>NE</v>
      </c>
      <c r="Q3284" s="4" t="str">
        <f>IFERROR(VLOOKUP(E3284,'Svátky 2023'!B$2:B$14,1,0),"")</f>
        <v/>
      </c>
      <c r="R3284" t="str">
        <f t="shared" si="155"/>
        <v/>
      </c>
    </row>
    <row r="3285" spans="1:18" x14ac:dyDescent="0.25">
      <c r="A3285" s="1" t="s">
        <v>9764</v>
      </c>
      <c r="B3285" s="1" t="s">
        <v>9765</v>
      </c>
      <c r="C3285" s="1" t="s">
        <v>9766</v>
      </c>
      <c r="D3285" s="1" t="s">
        <v>35</v>
      </c>
      <c r="E3285" s="4">
        <v>45079</v>
      </c>
      <c r="F3285" s="8">
        <v>0.6118055555555556</v>
      </c>
      <c r="G3285" s="4">
        <v>45083</v>
      </c>
      <c r="H3285" s="1" t="s">
        <v>320</v>
      </c>
      <c r="I3285" s="1" t="s">
        <v>38</v>
      </c>
      <c r="J3285" s="5">
        <v>3</v>
      </c>
      <c r="K3285" s="5" t="str">
        <f>VLOOKUP(J3285,'Svátky 2023'!A$18:B$20,2,0)</f>
        <v>jiné</v>
      </c>
      <c r="L3285" s="1" t="s">
        <v>21</v>
      </c>
      <c r="M3285" s="1" t="s">
        <v>22</v>
      </c>
      <c r="N3285" s="1" t="s">
        <v>23</v>
      </c>
      <c r="O3285">
        <f t="shared" si="153"/>
        <v>5</v>
      </c>
      <c r="P3285" t="str">
        <f t="shared" si="154"/>
        <v>NE</v>
      </c>
      <c r="Q3285" s="4" t="str">
        <f>IFERROR(VLOOKUP(E3285,'Svátky 2023'!B$2:B$14,1,0),"")</f>
        <v/>
      </c>
      <c r="R3285" t="str">
        <f t="shared" si="155"/>
        <v/>
      </c>
    </row>
    <row r="3286" spans="1:18" x14ac:dyDescent="0.25">
      <c r="A3286" s="1" t="s">
        <v>9767</v>
      </c>
      <c r="B3286" s="1" t="s">
        <v>9768</v>
      </c>
      <c r="C3286" s="1" t="s">
        <v>9769</v>
      </c>
      <c r="D3286" s="1" t="s">
        <v>35</v>
      </c>
      <c r="E3286" s="4">
        <v>45079</v>
      </c>
      <c r="F3286" s="8">
        <v>0.6166666666666667</v>
      </c>
      <c r="G3286" s="4">
        <v>45083</v>
      </c>
      <c r="H3286" s="1" t="s">
        <v>1817</v>
      </c>
      <c r="I3286" s="1" t="s">
        <v>44</v>
      </c>
      <c r="J3286" s="5">
        <v>3</v>
      </c>
      <c r="K3286" s="5" t="str">
        <f>VLOOKUP(J3286,'Svátky 2023'!A$18:B$20,2,0)</f>
        <v>jiné</v>
      </c>
      <c r="L3286" s="1" t="s">
        <v>30</v>
      </c>
      <c r="M3286" s="1" t="s">
        <v>31</v>
      </c>
      <c r="N3286" s="1" t="s">
        <v>23</v>
      </c>
      <c r="O3286">
        <f t="shared" si="153"/>
        <v>5</v>
      </c>
      <c r="P3286" t="str">
        <f t="shared" si="154"/>
        <v>NE</v>
      </c>
      <c r="Q3286" s="4" t="str">
        <f>IFERROR(VLOOKUP(E3286,'Svátky 2023'!B$2:B$14,1,0),"")</f>
        <v/>
      </c>
      <c r="R3286" t="str">
        <f t="shared" si="155"/>
        <v/>
      </c>
    </row>
    <row r="3287" spans="1:18" x14ac:dyDescent="0.25">
      <c r="A3287" s="1" t="s">
        <v>9770</v>
      </c>
      <c r="B3287" s="1" t="s">
        <v>9771</v>
      </c>
      <c r="C3287" s="1" t="s">
        <v>9772</v>
      </c>
      <c r="D3287" s="1" t="s">
        <v>35</v>
      </c>
      <c r="E3287" s="4">
        <v>45081</v>
      </c>
      <c r="F3287" s="8">
        <v>0.54583333333333328</v>
      </c>
      <c r="G3287" s="4">
        <v>45083</v>
      </c>
      <c r="H3287" s="1" t="s">
        <v>1112</v>
      </c>
      <c r="I3287" s="1" t="s">
        <v>151</v>
      </c>
      <c r="J3287" s="5">
        <v>2</v>
      </c>
      <c r="K3287" s="5" t="str">
        <f>VLOOKUP(J3287,'Svátky 2023'!A$18:B$20,2,0)</f>
        <v>plánované</v>
      </c>
      <c r="L3287" s="1" t="s">
        <v>21</v>
      </c>
      <c r="M3287" s="1" t="s">
        <v>31</v>
      </c>
      <c r="N3287" s="1" t="s">
        <v>23</v>
      </c>
      <c r="O3287">
        <f t="shared" si="153"/>
        <v>7</v>
      </c>
      <c r="P3287" t="str">
        <f t="shared" si="154"/>
        <v>NE</v>
      </c>
      <c r="Q3287" s="4" t="str">
        <f>IFERROR(VLOOKUP(E3287,'Svátky 2023'!B$2:B$14,1,0),"")</f>
        <v/>
      </c>
      <c r="R3287" t="str">
        <f t="shared" si="155"/>
        <v>ANO</v>
      </c>
    </row>
    <row r="3288" spans="1:18" x14ac:dyDescent="0.25">
      <c r="A3288" s="1" t="s">
        <v>9773</v>
      </c>
      <c r="B3288" s="1" t="s">
        <v>9774</v>
      </c>
      <c r="C3288" s="1" t="s">
        <v>9775</v>
      </c>
      <c r="D3288" s="1" t="s">
        <v>35</v>
      </c>
      <c r="E3288" s="4">
        <v>45081</v>
      </c>
      <c r="F3288" s="8">
        <v>0.5708333333333333</v>
      </c>
      <c r="G3288" s="4">
        <v>45083</v>
      </c>
      <c r="H3288" s="1" t="s">
        <v>398</v>
      </c>
      <c r="I3288" s="1" t="s">
        <v>151</v>
      </c>
      <c r="J3288" s="5">
        <v>2</v>
      </c>
      <c r="K3288" s="5" t="str">
        <f>VLOOKUP(J3288,'Svátky 2023'!A$18:B$20,2,0)</f>
        <v>plánované</v>
      </c>
      <c r="L3288" s="1" t="s">
        <v>21</v>
      </c>
      <c r="M3288" s="1" t="s">
        <v>22</v>
      </c>
      <c r="N3288" s="1" t="s">
        <v>23</v>
      </c>
      <c r="O3288">
        <f t="shared" si="153"/>
        <v>7</v>
      </c>
      <c r="P3288" t="str">
        <f t="shared" si="154"/>
        <v>NE</v>
      </c>
      <c r="Q3288" s="4" t="str">
        <f>IFERROR(VLOOKUP(E3288,'Svátky 2023'!B$2:B$14,1,0),"")</f>
        <v/>
      </c>
      <c r="R3288" t="str">
        <f t="shared" si="155"/>
        <v>ANO</v>
      </c>
    </row>
    <row r="3289" spans="1:18" x14ac:dyDescent="0.25">
      <c r="A3289" s="1" t="s">
        <v>9776</v>
      </c>
      <c r="B3289" s="1" t="s">
        <v>9777</v>
      </c>
      <c r="C3289" s="1" t="s">
        <v>9778</v>
      </c>
      <c r="D3289" s="1" t="s">
        <v>35</v>
      </c>
      <c r="E3289" s="4">
        <v>45081</v>
      </c>
      <c r="F3289" s="8">
        <v>0.61388888888888882</v>
      </c>
      <c r="G3289" s="4">
        <v>45083</v>
      </c>
      <c r="H3289" s="1" t="s">
        <v>1739</v>
      </c>
      <c r="I3289" s="1" t="s">
        <v>51</v>
      </c>
      <c r="J3289" s="5">
        <v>2</v>
      </c>
      <c r="K3289" s="5" t="str">
        <f>VLOOKUP(J3289,'Svátky 2023'!A$18:B$20,2,0)</f>
        <v>plánované</v>
      </c>
      <c r="L3289" s="1" t="s">
        <v>21</v>
      </c>
      <c r="M3289" s="1" t="s">
        <v>22</v>
      </c>
      <c r="N3289" s="1" t="s">
        <v>23</v>
      </c>
      <c r="O3289">
        <f t="shared" si="153"/>
        <v>7</v>
      </c>
      <c r="P3289" t="str">
        <f t="shared" si="154"/>
        <v>NE</v>
      </c>
      <c r="Q3289" s="4" t="str">
        <f>IFERROR(VLOOKUP(E3289,'Svátky 2023'!B$2:B$14,1,0),"")</f>
        <v/>
      </c>
      <c r="R3289" t="str">
        <f t="shared" si="155"/>
        <v>ANO</v>
      </c>
    </row>
    <row r="3290" spans="1:18" x14ac:dyDescent="0.25">
      <c r="A3290" s="1" t="s">
        <v>9779</v>
      </c>
      <c r="B3290" s="1" t="s">
        <v>9780</v>
      </c>
      <c r="C3290" s="1" t="s">
        <v>9781</v>
      </c>
      <c r="D3290" s="1" t="s">
        <v>35</v>
      </c>
      <c r="E3290" s="4">
        <v>45081</v>
      </c>
      <c r="F3290" s="8">
        <v>0.61805555555555558</v>
      </c>
      <c r="G3290" s="4">
        <v>45083</v>
      </c>
      <c r="H3290" s="1" t="s">
        <v>1112</v>
      </c>
      <c r="I3290" s="1" t="s">
        <v>120</v>
      </c>
      <c r="J3290" s="5">
        <v>3</v>
      </c>
      <c r="K3290" s="5" t="str">
        <f>VLOOKUP(J3290,'Svátky 2023'!A$18:B$20,2,0)</f>
        <v>jiné</v>
      </c>
      <c r="L3290" s="1" t="s">
        <v>30</v>
      </c>
      <c r="M3290" s="1" t="s">
        <v>31</v>
      </c>
      <c r="N3290" s="1" t="s">
        <v>23</v>
      </c>
      <c r="O3290">
        <f t="shared" si="153"/>
        <v>7</v>
      </c>
      <c r="P3290" t="str">
        <f t="shared" si="154"/>
        <v>NE</v>
      </c>
      <c r="Q3290" s="4" t="str">
        <f>IFERROR(VLOOKUP(E3290,'Svátky 2023'!B$2:B$14,1,0),"")</f>
        <v/>
      </c>
      <c r="R3290" t="str">
        <f t="shared" si="155"/>
        <v>ANO</v>
      </c>
    </row>
    <row r="3291" spans="1:18" x14ac:dyDescent="0.25">
      <c r="A3291" s="1" t="s">
        <v>9782</v>
      </c>
      <c r="B3291" s="1" t="s">
        <v>9783</v>
      </c>
      <c r="C3291" s="1" t="s">
        <v>9784</v>
      </c>
      <c r="D3291" s="1" t="s">
        <v>35</v>
      </c>
      <c r="E3291" s="4">
        <v>45081</v>
      </c>
      <c r="F3291" s="8">
        <v>0.625</v>
      </c>
      <c r="G3291" s="4">
        <v>45083</v>
      </c>
      <c r="H3291" s="1" t="s">
        <v>1702</v>
      </c>
      <c r="I3291" s="1" t="s">
        <v>151</v>
      </c>
      <c r="J3291" s="5">
        <v>2</v>
      </c>
      <c r="K3291" s="5" t="str">
        <f>VLOOKUP(J3291,'Svátky 2023'!A$18:B$20,2,0)</f>
        <v>plánované</v>
      </c>
      <c r="L3291" s="1" t="s">
        <v>21</v>
      </c>
      <c r="M3291" s="1" t="s">
        <v>31</v>
      </c>
      <c r="N3291" s="1" t="s">
        <v>23</v>
      </c>
      <c r="O3291">
        <f t="shared" si="153"/>
        <v>7</v>
      </c>
      <c r="P3291" t="str">
        <f t="shared" si="154"/>
        <v>NE</v>
      </c>
      <c r="Q3291" s="4" t="str">
        <f>IFERROR(VLOOKUP(E3291,'Svátky 2023'!B$2:B$14,1,0),"")</f>
        <v/>
      </c>
      <c r="R3291" t="str">
        <f t="shared" si="155"/>
        <v>ANO</v>
      </c>
    </row>
    <row r="3292" spans="1:18" x14ac:dyDescent="0.25">
      <c r="A3292" s="1" t="s">
        <v>9785</v>
      </c>
      <c r="B3292" s="1" t="s">
        <v>9786</v>
      </c>
      <c r="C3292" s="1" t="s">
        <v>9787</v>
      </c>
      <c r="D3292" s="1" t="s">
        <v>35</v>
      </c>
      <c r="E3292" s="4">
        <v>45081</v>
      </c>
      <c r="F3292" s="8">
        <v>0.62986111111111109</v>
      </c>
      <c r="G3292" s="4">
        <v>45083</v>
      </c>
      <c r="H3292" s="1" t="s">
        <v>1378</v>
      </c>
      <c r="I3292" s="1" t="s">
        <v>145</v>
      </c>
      <c r="J3292" s="5">
        <v>3</v>
      </c>
      <c r="K3292" s="5" t="str">
        <f>VLOOKUP(J3292,'Svátky 2023'!A$18:B$20,2,0)</f>
        <v>jiné</v>
      </c>
      <c r="L3292" s="1" t="s">
        <v>30</v>
      </c>
      <c r="M3292" s="1" t="s">
        <v>31</v>
      </c>
      <c r="N3292" s="1" t="s">
        <v>23</v>
      </c>
      <c r="O3292">
        <f t="shared" si="153"/>
        <v>7</v>
      </c>
      <c r="P3292" t="str">
        <f t="shared" si="154"/>
        <v>ANO</v>
      </c>
      <c r="Q3292" s="4" t="str">
        <f>IFERROR(VLOOKUP(E3292,'Svátky 2023'!B$2:B$14,1,0),"")</f>
        <v/>
      </c>
      <c r="R3292" t="str">
        <f t="shared" si="155"/>
        <v>ANO</v>
      </c>
    </row>
    <row r="3293" spans="1:18" x14ac:dyDescent="0.25">
      <c r="A3293" s="1" t="s">
        <v>9788</v>
      </c>
      <c r="B3293" s="1" t="s">
        <v>9789</v>
      </c>
      <c r="C3293" s="1" t="s">
        <v>9790</v>
      </c>
      <c r="D3293" s="1" t="s">
        <v>257</v>
      </c>
      <c r="E3293" s="4">
        <v>45081</v>
      </c>
      <c r="F3293" s="8">
        <v>0.68958333333333333</v>
      </c>
      <c r="G3293" s="4">
        <v>45083</v>
      </c>
      <c r="H3293" s="1" t="s">
        <v>3441</v>
      </c>
      <c r="I3293" s="1" t="s">
        <v>258</v>
      </c>
      <c r="J3293" s="5">
        <v>2</v>
      </c>
      <c r="K3293" s="5" t="str">
        <f>VLOOKUP(J3293,'Svátky 2023'!A$18:B$20,2,0)</f>
        <v>plánované</v>
      </c>
      <c r="L3293" s="1" t="s">
        <v>21</v>
      </c>
      <c r="M3293" s="1" t="s">
        <v>22</v>
      </c>
      <c r="N3293" s="1" t="s">
        <v>23</v>
      </c>
      <c r="O3293">
        <f t="shared" si="153"/>
        <v>7</v>
      </c>
      <c r="P3293" t="str">
        <f t="shared" si="154"/>
        <v>ANO</v>
      </c>
      <c r="Q3293" s="4" t="str">
        <f>IFERROR(VLOOKUP(E3293,'Svátky 2023'!B$2:B$14,1,0),"")</f>
        <v/>
      </c>
      <c r="R3293" t="str">
        <f t="shared" si="155"/>
        <v>ANO</v>
      </c>
    </row>
    <row r="3294" spans="1:18" x14ac:dyDescent="0.25">
      <c r="A3294" s="1" t="s">
        <v>9791</v>
      </c>
      <c r="B3294" s="1" t="s">
        <v>9792</v>
      </c>
      <c r="C3294" s="1" t="s">
        <v>9793</v>
      </c>
      <c r="D3294" s="1" t="s">
        <v>257</v>
      </c>
      <c r="E3294" s="4">
        <v>45081</v>
      </c>
      <c r="F3294" s="8">
        <v>0.71944444444444444</v>
      </c>
      <c r="G3294" s="4">
        <v>45083</v>
      </c>
      <c r="H3294" s="1" t="s">
        <v>1578</v>
      </c>
      <c r="I3294" s="1" t="s">
        <v>51</v>
      </c>
      <c r="J3294" s="5">
        <v>2</v>
      </c>
      <c r="K3294" s="5" t="str">
        <f>VLOOKUP(J3294,'Svátky 2023'!A$18:B$20,2,0)</f>
        <v>plánované</v>
      </c>
      <c r="L3294" s="1" t="s">
        <v>21</v>
      </c>
      <c r="M3294" s="1" t="s">
        <v>22</v>
      </c>
      <c r="N3294" s="1" t="s">
        <v>23</v>
      </c>
      <c r="O3294">
        <f t="shared" si="153"/>
        <v>7</v>
      </c>
      <c r="P3294" t="str">
        <f t="shared" si="154"/>
        <v>ANO</v>
      </c>
      <c r="Q3294" s="4" t="str">
        <f>IFERROR(VLOOKUP(E3294,'Svátky 2023'!B$2:B$14,1,0),"")</f>
        <v/>
      </c>
      <c r="R3294" t="str">
        <f t="shared" si="155"/>
        <v>ANO</v>
      </c>
    </row>
    <row r="3295" spans="1:18" x14ac:dyDescent="0.25">
      <c r="A3295" s="1" t="s">
        <v>9794</v>
      </c>
      <c r="B3295" s="1" t="s">
        <v>9795</v>
      </c>
      <c r="C3295" s="1" t="s">
        <v>9796</v>
      </c>
      <c r="D3295" s="1" t="s">
        <v>257</v>
      </c>
      <c r="E3295" s="4">
        <v>45081</v>
      </c>
      <c r="F3295" s="8">
        <v>0.72986111111111107</v>
      </c>
      <c r="G3295" s="4">
        <v>45083</v>
      </c>
      <c r="H3295" s="1" t="s">
        <v>1925</v>
      </c>
      <c r="I3295" s="1" t="s">
        <v>120</v>
      </c>
      <c r="J3295" s="5">
        <v>3</v>
      </c>
      <c r="K3295" s="5" t="str">
        <f>VLOOKUP(J3295,'Svátky 2023'!A$18:B$20,2,0)</f>
        <v>jiné</v>
      </c>
      <c r="L3295" s="1" t="s">
        <v>30</v>
      </c>
      <c r="M3295" s="1" t="s">
        <v>31</v>
      </c>
      <c r="N3295" s="1" t="s">
        <v>23</v>
      </c>
      <c r="O3295">
        <f t="shared" si="153"/>
        <v>7</v>
      </c>
      <c r="P3295" t="str">
        <f t="shared" si="154"/>
        <v>ANO</v>
      </c>
      <c r="Q3295" s="4" t="str">
        <f>IFERROR(VLOOKUP(E3295,'Svátky 2023'!B$2:B$14,1,0),"")</f>
        <v/>
      </c>
      <c r="R3295" t="str">
        <f t="shared" si="155"/>
        <v>ANO</v>
      </c>
    </row>
    <row r="3296" spans="1:18" x14ac:dyDescent="0.25">
      <c r="A3296" s="1" t="s">
        <v>9797</v>
      </c>
      <c r="B3296" s="1" t="s">
        <v>9798</v>
      </c>
      <c r="C3296" s="1" t="s">
        <v>9799</v>
      </c>
      <c r="D3296" s="1" t="s">
        <v>48</v>
      </c>
      <c r="E3296" s="4">
        <v>45082</v>
      </c>
      <c r="F3296" s="8">
        <v>0.4861111111111111</v>
      </c>
      <c r="G3296" s="4">
        <v>45083</v>
      </c>
      <c r="H3296" s="1" t="s">
        <v>955</v>
      </c>
      <c r="I3296" s="1" t="s">
        <v>258</v>
      </c>
      <c r="J3296" s="5">
        <v>1</v>
      </c>
      <c r="K3296" s="5" t="str">
        <f>VLOOKUP(J3296,'Svátky 2023'!A$18:B$20,2,0)</f>
        <v>neodkladné</v>
      </c>
      <c r="L3296" s="1" t="s">
        <v>21</v>
      </c>
      <c r="M3296" s="1" t="s">
        <v>22</v>
      </c>
      <c r="N3296" s="1" t="s">
        <v>23</v>
      </c>
      <c r="O3296">
        <f t="shared" si="153"/>
        <v>1</v>
      </c>
      <c r="P3296" t="str">
        <f t="shared" si="154"/>
        <v>NE</v>
      </c>
      <c r="Q3296" s="4" t="str">
        <f>IFERROR(VLOOKUP(E3296,'Svátky 2023'!B$2:B$14,1,0),"")</f>
        <v/>
      </c>
      <c r="R3296" t="str">
        <f t="shared" si="155"/>
        <v/>
      </c>
    </row>
    <row r="3297" spans="1:18" x14ac:dyDescent="0.25">
      <c r="A3297" s="1" t="s">
        <v>9800</v>
      </c>
      <c r="B3297" s="1" t="s">
        <v>9801</v>
      </c>
      <c r="C3297" s="1" t="s">
        <v>9802</v>
      </c>
      <c r="D3297" s="1" t="s">
        <v>35</v>
      </c>
      <c r="E3297" s="4">
        <v>45074</v>
      </c>
      <c r="F3297" s="8">
        <v>0.61388888888888882</v>
      </c>
      <c r="G3297" s="4">
        <v>45084</v>
      </c>
      <c r="H3297" s="1" t="s">
        <v>1223</v>
      </c>
      <c r="I3297" s="1" t="s">
        <v>38</v>
      </c>
      <c r="J3297" s="5">
        <v>1</v>
      </c>
      <c r="K3297" s="5" t="str">
        <f>VLOOKUP(J3297,'Svátky 2023'!A$18:B$20,2,0)</f>
        <v>neodkladné</v>
      </c>
      <c r="L3297" s="1" t="s">
        <v>31</v>
      </c>
      <c r="M3297" s="1" t="s">
        <v>22</v>
      </c>
      <c r="N3297" s="1" t="s">
        <v>23</v>
      </c>
      <c r="O3297">
        <f t="shared" si="153"/>
        <v>7</v>
      </c>
      <c r="P3297" t="str">
        <f t="shared" si="154"/>
        <v>NE</v>
      </c>
      <c r="Q3297" s="4" t="str">
        <f>IFERROR(VLOOKUP(E3297,'Svátky 2023'!B$2:B$14,1,0),"")</f>
        <v/>
      </c>
      <c r="R3297" t="str">
        <f t="shared" si="155"/>
        <v>ANO</v>
      </c>
    </row>
    <row r="3298" spans="1:18" x14ac:dyDescent="0.25">
      <c r="A3298" s="1" t="s">
        <v>9803</v>
      </c>
      <c r="B3298" s="1" t="s">
        <v>9804</v>
      </c>
      <c r="C3298" s="1" t="s">
        <v>9805</v>
      </c>
      <c r="D3298" s="1" t="s">
        <v>35</v>
      </c>
      <c r="E3298" s="4">
        <v>45074</v>
      </c>
      <c r="F3298" s="8">
        <v>0.625</v>
      </c>
      <c r="G3298" s="4">
        <v>45084</v>
      </c>
      <c r="H3298" s="1" t="s">
        <v>111</v>
      </c>
      <c r="I3298" s="1" t="s">
        <v>44</v>
      </c>
      <c r="J3298" s="5">
        <v>3</v>
      </c>
      <c r="K3298" s="5" t="str">
        <f>VLOOKUP(J3298,'Svátky 2023'!A$18:B$20,2,0)</f>
        <v>jiné</v>
      </c>
      <c r="L3298" s="1" t="s">
        <v>30</v>
      </c>
      <c r="M3298" s="1" t="s">
        <v>31</v>
      </c>
      <c r="N3298" s="1" t="s">
        <v>23</v>
      </c>
      <c r="O3298">
        <f t="shared" si="153"/>
        <v>7</v>
      </c>
      <c r="P3298" t="str">
        <f t="shared" si="154"/>
        <v>NE</v>
      </c>
      <c r="Q3298" s="4" t="str">
        <f>IFERROR(VLOOKUP(E3298,'Svátky 2023'!B$2:B$14,1,0),"")</f>
        <v/>
      </c>
      <c r="R3298" t="str">
        <f t="shared" si="155"/>
        <v>ANO</v>
      </c>
    </row>
    <row r="3299" spans="1:18" x14ac:dyDescent="0.25">
      <c r="A3299" s="1" t="s">
        <v>9806</v>
      </c>
      <c r="B3299" s="1" t="s">
        <v>9807</v>
      </c>
      <c r="C3299" s="1" t="s">
        <v>9808</v>
      </c>
      <c r="D3299" s="1" t="s">
        <v>16</v>
      </c>
      <c r="E3299" s="4">
        <v>45077</v>
      </c>
      <c r="F3299" s="8">
        <v>0.56736111111111109</v>
      </c>
      <c r="G3299" s="4">
        <v>45084</v>
      </c>
      <c r="H3299" s="1" t="s">
        <v>3605</v>
      </c>
      <c r="I3299" s="1" t="s">
        <v>145</v>
      </c>
      <c r="J3299" s="5">
        <v>3</v>
      </c>
      <c r="K3299" s="5" t="str">
        <f>VLOOKUP(J3299,'Svátky 2023'!A$18:B$20,2,0)</f>
        <v>jiné</v>
      </c>
      <c r="L3299" s="1" t="s">
        <v>30</v>
      </c>
      <c r="M3299" s="1" t="s">
        <v>31</v>
      </c>
      <c r="N3299" s="1" t="s">
        <v>23</v>
      </c>
      <c r="O3299">
        <f t="shared" si="153"/>
        <v>3</v>
      </c>
      <c r="P3299" t="str">
        <f t="shared" si="154"/>
        <v>NE</v>
      </c>
      <c r="Q3299" s="4" t="str">
        <f>IFERROR(VLOOKUP(E3299,'Svátky 2023'!B$2:B$14,1,0),"")</f>
        <v/>
      </c>
      <c r="R3299" t="str">
        <f t="shared" si="155"/>
        <v/>
      </c>
    </row>
    <row r="3300" spans="1:18" x14ac:dyDescent="0.25">
      <c r="A3300" s="1" t="s">
        <v>9809</v>
      </c>
      <c r="B3300" s="1" t="s">
        <v>1678</v>
      </c>
      <c r="C3300" s="1" t="s">
        <v>1679</v>
      </c>
      <c r="D3300" s="1" t="s">
        <v>64</v>
      </c>
      <c r="E3300" s="4">
        <v>45080</v>
      </c>
      <c r="F3300" s="8">
        <v>0.64861111111111114</v>
      </c>
      <c r="G3300" s="4">
        <v>45084</v>
      </c>
      <c r="H3300" s="1" t="s">
        <v>1817</v>
      </c>
      <c r="I3300" s="1" t="s">
        <v>38</v>
      </c>
      <c r="J3300" s="5">
        <v>3</v>
      </c>
      <c r="K3300" s="5" t="str">
        <f>VLOOKUP(J3300,'Svátky 2023'!A$18:B$20,2,0)</f>
        <v>jiné</v>
      </c>
      <c r="L3300" s="1" t="s">
        <v>21</v>
      </c>
      <c r="M3300" s="1" t="s">
        <v>22</v>
      </c>
      <c r="N3300" s="1" t="s">
        <v>23</v>
      </c>
      <c r="O3300">
        <f t="shared" si="153"/>
        <v>6</v>
      </c>
      <c r="P3300" t="str">
        <f t="shared" si="154"/>
        <v>ANO</v>
      </c>
      <c r="Q3300" s="4" t="str">
        <f>IFERROR(VLOOKUP(E3300,'Svátky 2023'!B$2:B$14,1,0),"")</f>
        <v/>
      </c>
      <c r="R3300" t="str">
        <f t="shared" si="155"/>
        <v>ANO</v>
      </c>
    </row>
    <row r="3301" spans="1:18" x14ac:dyDescent="0.25">
      <c r="A3301" s="1" t="s">
        <v>9810</v>
      </c>
      <c r="B3301" s="1" t="s">
        <v>1710</v>
      </c>
      <c r="C3301" s="1" t="s">
        <v>1711</v>
      </c>
      <c r="D3301" s="1" t="s">
        <v>64</v>
      </c>
      <c r="E3301" s="4">
        <v>45080</v>
      </c>
      <c r="F3301" s="8">
        <v>0.72361111111111109</v>
      </c>
      <c r="G3301" s="4">
        <v>45084</v>
      </c>
      <c r="H3301" s="1" t="s">
        <v>1389</v>
      </c>
      <c r="I3301" s="1" t="s">
        <v>44</v>
      </c>
      <c r="J3301" s="5">
        <v>3</v>
      </c>
      <c r="K3301" s="5" t="str">
        <f>VLOOKUP(J3301,'Svátky 2023'!A$18:B$20,2,0)</f>
        <v>jiné</v>
      </c>
      <c r="L3301" s="1" t="s">
        <v>30</v>
      </c>
      <c r="M3301" s="1" t="s">
        <v>31</v>
      </c>
      <c r="N3301" s="1" t="s">
        <v>23</v>
      </c>
      <c r="O3301">
        <f t="shared" si="153"/>
        <v>6</v>
      </c>
      <c r="P3301" t="str">
        <f t="shared" si="154"/>
        <v>ANO</v>
      </c>
      <c r="Q3301" s="4" t="str">
        <f>IFERROR(VLOOKUP(E3301,'Svátky 2023'!B$2:B$14,1,0),"")</f>
        <v/>
      </c>
      <c r="R3301" t="str">
        <f t="shared" si="155"/>
        <v>ANO</v>
      </c>
    </row>
    <row r="3302" spans="1:18" x14ac:dyDescent="0.25">
      <c r="A3302" s="1" t="s">
        <v>9811</v>
      </c>
      <c r="B3302" s="1" t="s">
        <v>9812</v>
      </c>
      <c r="C3302" s="1" t="s">
        <v>9813</v>
      </c>
      <c r="D3302" s="1" t="s">
        <v>35</v>
      </c>
      <c r="E3302" s="4">
        <v>45081</v>
      </c>
      <c r="F3302" s="8">
        <v>0.5805555555555556</v>
      </c>
      <c r="G3302" s="4">
        <v>45084</v>
      </c>
      <c r="H3302" s="1" t="s">
        <v>169</v>
      </c>
      <c r="I3302" s="1" t="s">
        <v>151</v>
      </c>
      <c r="J3302" s="5">
        <v>2</v>
      </c>
      <c r="K3302" s="5" t="str">
        <f>VLOOKUP(J3302,'Svátky 2023'!A$18:B$20,2,0)</f>
        <v>plánované</v>
      </c>
      <c r="L3302" s="1" t="s">
        <v>21</v>
      </c>
      <c r="M3302" s="1" t="s">
        <v>31</v>
      </c>
      <c r="N3302" s="1" t="s">
        <v>23</v>
      </c>
      <c r="O3302">
        <f t="shared" si="153"/>
        <v>7</v>
      </c>
      <c r="P3302" t="str">
        <f t="shared" si="154"/>
        <v>NE</v>
      </c>
      <c r="Q3302" s="4" t="str">
        <f>IFERROR(VLOOKUP(E3302,'Svátky 2023'!B$2:B$14,1,0),"")</f>
        <v/>
      </c>
      <c r="R3302" t="str">
        <f t="shared" si="155"/>
        <v>ANO</v>
      </c>
    </row>
    <row r="3303" spans="1:18" x14ac:dyDescent="0.25">
      <c r="A3303" s="1" t="s">
        <v>9814</v>
      </c>
      <c r="B3303" s="1" t="s">
        <v>9815</v>
      </c>
      <c r="C3303" s="1" t="s">
        <v>9816</v>
      </c>
      <c r="D3303" s="1" t="s">
        <v>35</v>
      </c>
      <c r="E3303" s="4">
        <v>45081</v>
      </c>
      <c r="F3303" s="8">
        <v>0.58750000000000002</v>
      </c>
      <c r="G3303" s="4">
        <v>45084</v>
      </c>
      <c r="H3303" s="1" t="s">
        <v>1130</v>
      </c>
      <c r="I3303" s="1" t="s">
        <v>145</v>
      </c>
      <c r="J3303" s="5">
        <v>3</v>
      </c>
      <c r="K3303" s="5" t="str">
        <f>VLOOKUP(J3303,'Svátky 2023'!A$18:B$20,2,0)</f>
        <v>jiné</v>
      </c>
      <c r="L3303" s="1" t="s">
        <v>30</v>
      </c>
      <c r="M3303" s="1" t="s">
        <v>31</v>
      </c>
      <c r="N3303" s="1" t="s">
        <v>23</v>
      </c>
      <c r="O3303">
        <f t="shared" si="153"/>
        <v>7</v>
      </c>
      <c r="P3303" t="str">
        <f t="shared" si="154"/>
        <v>NE</v>
      </c>
      <c r="Q3303" s="4" t="str">
        <f>IFERROR(VLOOKUP(E3303,'Svátky 2023'!B$2:B$14,1,0),"")</f>
        <v/>
      </c>
      <c r="R3303" t="str">
        <f t="shared" si="155"/>
        <v>ANO</v>
      </c>
    </row>
    <row r="3304" spans="1:18" x14ac:dyDescent="0.25">
      <c r="A3304" s="1" t="s">
        <v>9817</v>
      </c>
      <c r="B3304" s="1" t="s">
        <v>9818</v>
      </c>
      <c r="C3304" s="1" t="s">
        <v>9819</v>
      </c>
      <c r="D3304" s="1" t="s">
        <v>64</v>
      </c>
      <c r="E3304" s="4">
        <v>45081</v>
      </c>
      <c r="F3304" s="8">
        <v>0.59513888888888888</v>
      </c>
      <c r="G3304" s="4">
        <v>45084</v>
      </c>
      <c r="H3304" s="1" t="s">
        <v>870</v>
      </c>
      <c r="I3304" s="1" t="s">
        <v>38</v>
      </c>
      <c r="J3304" s="5">
        <v>1</v>
      </c>
      <c r="K3304" s="5" t="str">
        <f>VLOOKUP(J3304,'Svátky 2023'!A$18:B$20,2,0)</f>
        <v>neodkladné</v>
      </c>
      <c r="L3304" s="1" t="s">
        <v>20</v>
      </c>
      <c r="M3304" s="1" t="s">
        <v>22</v>
      </c>
      <c r="N3304" s="1" t="s">
        <v>23</v>
      </c>
      <c r="O3304">
        <f t="shared" si="153"/>
        <v>7</v>
      </c>
      <c r="P3304" t="str">
        <f t="shared" si="154"/>
        <v>NE</v>
      </c>
      <c r="Q3304" s="4" t="str">
        <f>IFERROR(VLOOKUP(E3304,'Svátky 2023'!B$2:B$14,1,0),"")</f>
        <v/>
      </c>
      <c r="R3304" t="str">
        <f t="shared" si="155"/>
        <v>ANO</v>
      </c>
    </row>
    <row r="3305" spans="1:18" x14ac:dyDescent="0.25">
      <c r="A3305" s="1" t="s">
        <v>9820</v>
      </c>
      <c r="B3305" s="1" t="s">
        <v>9821</v>
      </c>
      <c r="C3305" s="1" t="s">
        <v>9822</v>
      </c>
      <c r="D3305" s="1" t="s">
        <v>48</v>
      </c>
      <c r="E3305" s="4">
        <v>45081</v>
      </c>
      <c r="F3305" s="8">
        <v>0.65625</v>
      </c>
      <c r="G3305" s="4">
        <v>45084</v>
      </c>
      <c r="H3305" s="1" t="s">
        <v>169</v>
      </c>
      <c r="I3305" s="1" t="s">
        <v>151</v>
      </c>
      <c r="J3305" s="5">
        <v>2</v>
      </c>
      <c r="K3305" s="5" t="str">
        <f>VLOOKUP(J3305,'Svátky 2023'!A$18:B$20,2,0)</f>
        <v>plánované</v>
      </c>
      <c r="L3305" s="1" t="s">
        <v>21</v>
      </c>
      <c r="M3305" s="1" t="s">
        <v>31</v>
      </c>
      <c r="N3305" s="1" t="s">
        <v>23</v>
      </c>
      <c r="O3305">
        <f t="shared" si="153"/>
        <v>7</v>
      </c>
      <c r="P3305" t="str">
        <f t="shared" si="154"/>
        <v>ANO</v>
      </c>
      <c r="Q3305" s="4" t="str">
        <f>IFERROR(VLOOKUP(E3305,'Svátky 2023'!B$2:B$14,1,0),"")</f>
        <v/>
      </c>
      <c r="R3305" t="str">
        <f t="shared" si="155"/>
        <v>ANO</v>
      </c>
    </row>
    <row r="3306" spans="1:18" x14ac:dyDescent="0.25">
      <c r="A3306" s="1" t="s">
        <v>9823</v>
      </c>
      <c r="B3306" s="1" t="s">
        <v>9824</v>
      </c>
      <c r="C3306" s="1" t="s">
        <v>9825</v>
      </c>
      <c r="D3306" s="1" t="s">
        <v>48</v>
      </c>
      <c r="E3306" s="4">
        <v>45081</v>
      </c>
      <c r="F3306" s="8">
        <v>0.66111111111111109</v>
      </c>
      <c r="G3306" s="4">
        <v>45084</v>
      </c>
      <c r="H3306" s="1" t="s">
        <v>1130</v>
      </c>
      <c r="I3306" s="1" t="s">
        <v>145</v>
      </c>
      <c r="J3306" s="5">
        <v>3</v>
      </c>
      <c r="K3306" s="5" t="str">
        <f>VLOOKUP(J3306,'Svátky 2023'!A$18:B$20,2,0)</f>
        <v>jiné</v>
      </c>
      <c r="L3306" s="1" t="s">
        <v>30</v>
      </c>
      <c r="M3306" s="1" t="s">
        <v>31</v>
      </c>
      <c r="N3306" s="1" t="s">
        <v>23</v>
      </c>
      <c r="O3306">
        <f t="shared" si="153"/>
        <v>7</v>
      </c>
      <c r="P3306" t="str">
        <f t="shared" si="154"/>
        <v>ANO</v>
      </c>
      <c r="Q3306" s="4" t="str">
        <f>IFERROR(VLOOKUP(E3306,'Svátky 2023'!B$2:B$14,1,0),"")</f>
        <v/>
      </c>
      <c r="R3306" t="str">
        <f t="shared" si="155"/>
        <v>ANO</v>
      </c>
    </row>
    <row r="3307" spans="1:18" x14ac:dyDescent="0.25">
      <c r="A3307" s="1" t="s">
        <v>9826</v>
      </c>
      <c r="B3307" s="1" t="s">
        <v>9827</v>
      </c>
      <c r="C3307" s="1" t="s">
        <v>9828</v>
      </c>
      <c r="D3307" s="1" t="s">
        <v>64</v>
      </c>
      <c r="E3307" s="4">
        <v>45081</v>
      </c>
      <c r="F3307" s="8">
        <v>0.75</v>
      </c>
      <c r="G3307" s="4">
        <v>45084</v>
      </c>
      <c r="H3307" s="1" t="s">
        <v>1942</v>
      </c>
      <c r="I3307" s="1" t="s">
        <v>44</v>
      </c>
      <c r="J3307" s="5">
        <v>3</v>
      </c>
      <c r="K3307" s="5" t="str">
        <f>VLOOKUP(J3307,'Svátky 2023'!A$18:B$20,2,0)</f>
        <v>jiné</v>
      </c>
      <c r="L3307" s="1" t="s">
        <v>30</v>
      </c>
      <c r="M3307" s="1" t="s">
        <v>31</v>
      </c>
      <c r="N3307" s="1" t="s">
        <v>23</v>
      </c>
      <c r="O3307">
        <f t="shared" si="153"/>
        <v>7</v>
      </c>
      <c r="P3307" t="str">
        <f t="shared" si="154"/>
        <v>ANO</v>
      </c>
      <c r="Q3307" s="4" t="str">
        <f>IFERROR(VLOOKUP(E3307,'Svátky 2023'!B$2:B$14,1,0),"")</f>
        <v/>
      </c>
      <c r="R3307" t="str">
        <f t="shared" si="155"/>
        <v>ANO</v>
      </c>
    </row>
    <row r="3308" spans="1:18" x14ac:dyDescent="0.25">
      <c r="A3308" s="1" t="s">
        <v>9830</v>
      </c>
      <c r="B3308" s="1" t="s">
        <v>9831</v>
      </c>
      <c r="C3308" s="1" t="s">
        <v>9832</v>
      </c>
      <c r="D3308" s="1" t="s">
        <v>100</v>
      </c>
      <c r="E3308" s="4">
        <v>45082</v>
      </c>
      <c r="F3308" s="8">
        <v>0.37291666666666662</v>
      </c>
      <c r="G3308" s="4">
        <v>45084</v>
      </c>
      <c r="H3308" s="1" t="s">
        <v>1508</v>
      </c>
      <c r="I3308" s="1" t="s">
        <v>51</v>
      </c>
      <c r="J3308" s="5">
        <v>2</v>
      </c>
      <c r="K3308" s="5" t="str">
        <f>VLOOKUP(J3308,'Svátky 2023'!A$18:B$20,2,0)</f>
        <v>plánované</v>
      </c>
      <c r="L3308" s="1" t="s">
        <v>21</v>
      </c>
      <c r="M3308" s="1" t="s">
        <v>22</v>
      </c>
      <c r="N3308" s="1" t="s">
        <v>23</v>
      </c>
      <c r="O3308">
        <f t="shared" si="153"/>
        <v>1</v>
      </c>
      <c r="P3308" t="str">
        <f t="shared" si="154"/>
        <v>NE</v>
      </c>
      <c r="Q3308" s="4" t="str">
        <f>IFERROR(VLOOKUP(E3308,'Svátky 2023'!B$2:B$14,1,0),"")</f>
        <v/>
      </c>
      <c r="R3308" t="str">
        <f t="shared" si="155"/>
        <v/>
      </c>
    </row>
    <row r="3309" spans="1:18" x14ac:dyDescent="0.25">
      <c r="A3309" s="1" t="s">
        <v>9833</v>
      </c>
      <c r="B3309" s="1" t="s">
        <v>9834</v>
      </c>
      <c r="C3309" s="1" t="s">
        <v>9835</v>
      </c>
      <c r="D3309" s="1" t="s">
        <v>16</v>
      </c>
      <c r="E3309" s="4">
        <v>45082</v>
      </c>
      <c r="F3309" s="8">
        <v>0.42638888888888887</v>
      </c>
      <c r="G3309" s="4">
        <v>45084</v>
      </c>
      <c r="H3309" s="1" t="s">
        <v>1972</v>
      </c>
      <c r="I3309" s="1" t="s">
        <v>51</v>
      </c>
      <c r="J3309" s="5">
        <v>2</v>
      </c>
      <c r="K3309" s="5" t="str">
        <f>VLOOKUP(J3309,'Svátky 2023'!A$18:B$20,2,0)</f>
        <v>plánované</v>
      </c>
      <c r="L3309" s="1" t="s">
        <v>21</v>
      </c>
      <c r="M3309" s="1" t="s">
        <v>22</v>
      </c>
      <c r="N3309" s="1" t="s">
        <v>23</v>
      </c>
      <c r="O3309">
        <f t="shared" si="153"/>
        <v>1</v>
      </c>
      <c r="P3309" t="str">
        <f t="shared" si="154"/>
        <v>NE</v>
      </c>
      <c r="Q3309" s="4" t="str">
        <f>IFERROR(VLOOKUP(E3309,'Svátky 2023'!B$2:B$14,1,0),"")</f>
        <v/>
      </c>
      <c r="R3309" t="str">
        <f t="shared" si="155"/>
        <v/>
      </c>
    </row>
    <row r="3310" spans="1:18" x14ac:dyDescent="0.25">
      <c r="A3310" s="1" t="s">
        <v>9836</v>
      </c>
      <c r="B3310" s="1" t="s">
        <v>9837</v>
      </c>
      <c r="C3310" s="1" t="s">
        <v>9838</v>
      </c>
      <c r="D3310" s="1" t="s">
        <v>35</v>
      </c>
      <c r="E3310" s="4">
        <v>45082</v>
      </c>
      <c r="F3310" s="8">
        <v>0.4375</v>
      </c>
      <c r="G3310" s="4">
        <v>45084</v>
      </c>
      <c r="H3310" s="1" t="s">
        <v>861</v>
      </c>
      <c r="I3310" s="1" t="s">
        <v>51</v>
      </c>
      <c r="J3310" s="5">
        <v>2</v>
      </c>
      <c r="K3310" s="5" t="str">
        <f>VLOOKUP(J3310,'Svátky 2023'!A$18:B$20,2,0)</f>
        <v>plánované</v>
      </c>
      <c r="L3310" s="1" t="s">
        <v>21</v>
      </c>
      <c r="M3310" s="1" t="s">
        <v>22</v>
      </c>
      <c r="N3310" s="1" t="s">
        <v>23</v>
      </c>
      <c r="O3310">
        <f t="shared" si="153"/>
        <v>1</v>
      </c>
      <c r="P3310" t="str">
        <f t="shared" si="154"/>
        <v>NE</v>
      </c>
      <c r="Q3310" s="4" t="str">
        <f>IFERROR(VLOOKUP(E3310,'Svátky 2023'!B$2:B$14,1,0),"")</f>
        <v/>
      </c>
      <c r="R3310" t="str">
        <f t="shared" si="155"/>
        <v/>
      </c>
    </row>
    <row r="3311" spans="1:18" x14ac:dyDescent="0.25">
      <c r="A3311" s="1" t="s">
        <v>9839</v>
      </c>
      <c r="B3311" s="1" t="s">
        <v>9840</v>
      </c>
      <c r="C3311" s="1" t="s">
        <v>9841</v>
      </c>
      <c r="D3311" s="1" t="s">
        <v>48</v>
      </c>
      <c r="E3311" s="4">
        <v>45082</v>
      </c>
      <c r="F3311" s="8">
        <v>0.45416666666666666</v>
      </c>
      <c r="G3311" s="4">
        <v>45084</v>
      </c>
      <c r="H3311" s="1" t="s">
        <v>582</v>
      </c>
      <c r="I3311" s="1" t="s">
        <v>51</v>
      </c>
      <c r="J3311" s="5">
        <v>2</v>
      </c>
      <c r="K3311" s="5" t="str">
        <f>VLOOKUP(J3311,'Svátky 2023'!A$18:B$20,2,0)</f>
        <v>plánované</v>
      </c>
      <c r="L3311" s="1" t="s">
        <v>21</v>
      </c>
      <c r="M3311" s="1" t="s">
        <v>22</v>
      </c>
      <c r="N3311" s="1" t="s">
        <v>23</v>
      </c>
      <c r="O3311">
        <f t="shared" si="153"/>
        <v>1</v>
      </c>
      <c r="P3311" t="str">
        <f t="shared" si="154"/>
        <v>NE</v>
      </c>
      <c r="Q3311" s="4" t="str">
        <f>IFERROR(VLOOKUP(E3311,'Svátky 2023'!B$2:B$14,1,0),"")</f>
        <v/>
      </c>
      <c r="R3311" t="str">
        <f t="shared" si="155"/>
        <v/>
      </c>
    </row>
    <row r="3312" spans="1:18" x14ac:dyDescent="0.25">
      <c r="A3312" s="1" t="s">
        <v>9842</v>
      </c>
      <c r="B3312" s="1" t="s">
        <v>9843</v>
      </c>
      <c r="C3312" s="1" t="s">
        <v>9844</v>
      </c>
      <c r="D3312" s="1" t="s">
        <v>35</v>
      </c>
      <c r="E3312" s="4">
        <v>45082</v>
      </c>
      <c r="F3312" s="8">
        <v>0.47152777777777777</v>
      </c>
      <c r="G3312" s="4">
        <v>45084</v>
      </c>
      <c r="H3312" s="1" t="s">
        <v>801</v>
      </c>
      <c r="I3312" s="1" t="s">
        <v>51</v>
      </c>
      <c r="J3312" s="5">
        <v>1</v>
      </c>
      <c r="K3312" s="5" t="str">
        <f>VLOOKUP(J3312,'Svátky 2023'!A$18:B$20,2,0)</f>
        <v>neodkladné</v>
      </c>
      <c r="L3312" s="1" t="s">
        <v>23</v>
      </c>
      <c r="M3312" s="1" t="s">
        <v>22</v>
      </c>
      <c r="N3312" s="1" t="s">
        <v>23</v>
      </c>
      <c r="O3312">
        <f t="shared" si="153"/>
        <v>1</v>
      </c>
      <c r="P3312" t="str">
        <f t="shared" si="154"/>
        <v>NE</v>
      </c>
      <c r="Q3312" s="4" t="str">
        <f>IFERROR(VLOOKUP(E3312,'Svátky 2023'!B$2:B$14,1,0),"")</f>
        <v/>
      </c>
      <c r="R3312" t="str">
        <f t="shared" si="155"/>
        <v/>
      </c>
    </row>
    <row r="3313" spans="1:18" x14ac:dyDescent="0.25">
      <c r="A3313" s="1" t="s">
        <v>9845</v>
      </c>
      <c r="B3313" s="1" t="s">
        <v>9846</v>
      </c>
      <c r="C3313" s="1" t="s">
        <v>9847</v>
      </c>
      <c r="D3313" s="1" t="s">
        <v>35</v>
      </c>
      <c r="E3313" s="4">
        <v>45082</v>
      </c>
      <c r="F3313" s="8">
        <v>0.47222222222222227</v>
      </c>
      <c r="G3313" s="4">
        <v>45084</v>
      </c>
      <c r="H3313" s="1" t="s">
        <v>465</v>
      </c>
      <c r="I3313" s="1" t="s">
        <v>151</v>
      </c>
      <c r="J3313" s="5">
        <v>2</v>
      </c>
      <c r="K3313" s="5" t="str">
        <f>VLOOKUP(J3313,'Svátky 2023'!A$18:B$20,2,0)</f>
        <v>plánované</v>
      </c>
      <c r="L3313" s="1" t="s">
        <v>21</v>
      </c>
      <c r="M3313" s="1" t="s">
        <v>22</v>
      </c>
      <c r="N3313" s="1" t="s">
        <v>23</v>
      </c>
      <c r="O3313">
        <f t="shared" si="153"/>
        <v>1</v>
      </c>
      <c r="P3313" t="str">
        <f t="shared" si="154"/>
        <v>NE</v>
      </c>
      <c r="Q3313" s="4" t="str">
        <f>IFERROR(VLOOKUP(E3313,'Svátky 2023'!B$2:B$14,1,0),"")</f>
        <v/>
      </c>
      <c r="R3313" t="str">
        <f t="shared" si="155"/>
        <v/>
      </c>
    </row>
    <row r="3314" spans="1:18" x14ac:dyDescent="0.25">
      <c r="A3314" s="1" t="s">
        <v>9848</v>
      </c>
      <c r="B3314" s="1" t="s">
        <v>9849</v>
      </c>
      <c r="C3314" s="1" t="s">
        <v>9850</v>
      </c>
      <c r="D3314" s="1" t="s">
        <v>16</v>
      </c>
      <c r="E3314" s="4">
        <v>45082</v>
      </c>
      <c r="F3314" s="8">
        <v>0.48888888888888887</v>
      </c>
      <c r="G3314" s="4">
        <v>45084</v>
      </c>
      <c r="H3314" s="1" t="s">
        <v>169</v>
      </c>
      <c r="I3314" s="1" t="s">
        <v>151</v>
      </c>
      <c r="J3314" s="5">
        <v>1</v>
      </c>
      <c r="K3314" s="5" t="str">
        <f>VLOOKUP(J3314,'Svátky 2023'!A$18:B$20,2,0)</f>
        <v>neodkladné</v>
      </c>
      <c r="L3314" s="1" t="s">
        <v>23</v>
      </c>
      <c r="M3314" s="1" t="s">
        <v>22</v>
      </c>
      <c r="N3314" s="1" t="s">
        <v>23</v>
      </c>
      <c r="O3314">
        <f t="shared" si="153"/>
        <v>1</v>
      </c>
      <c r="P3314" t="str">
        <f t="shared" si="154"/>
        <v>NE</v>
      </c>
      <c r="Q3314" s="4" t="str">
        <f>IFERROR(VLOOKUP(E3314,'Svátky 2023'!B$2:B$14,1,0),"")</f>
        <v/>
      </c>
      <c r="R3314" t="str">
        <f t="shared" si="155"/>
        <v/>
      </c>
    </row>
    <row r="3315" spans="1:18" x14ac:dyDescent="0.25">
      <c r="A3315" s="1" t="s">
        <v>9851</v>
      </c>
      <c r="B3315" s="1" t="s">
        <v>9852</v>
      </c>
      <c r="C3315" s="1" t="s">
        <v>9853</v>
      </c>
      <c r="D3315" s="1" t="s">
        <v>48</v>
      </c>
      <c r="E3315" s="4">
        <v>45082</v>
      </c>
      <c r="F3315" s="8">
        <v>0.5229166666666667</v>
      </c>
      <c r="G3315" s="4">
        <v>45084</v>
      </c>
      <c r="H3315" s="1" t="s">
        <v>802</v>
      </c>
      <c r="I3315" s="1" t="s">
        <v>51</v>
      </c>
      <c r="J3315" s="5">
        <v>2</v>
      </c>
      <c r="K3315" s="5" t="str">
        <f>VLOOKUP(J3315,'Svátky 2023'!A$18:B$20,2,0)</f>
        <v>plánované</v>
      </c>
      <c r="L3315" s="1" t="s">
        <v>21</v>
      </c>
      <c r="M3315" s="1" t="s">
        <v>22</v>
      </c>
      <c r="N3315" s="1" t="s">
        <v>23</v>
      </c>
      <c r="O3315">
        <f t="shared" si="153"/>
        <v>1</v>
      </c>
      <c r="P3315" t="str">
        <f t="shared" si="154"/>
        <v>NE</v>
      </c>
      <c r="Q3315" s="4" t="str">
        <f>IFERROR(VLOOKUP(E3315,'Svátky 2023'!B$2:B$14,1,0),"")</f>
        <v/>
      </c>
      <c r="R3315" t="str">
        <f t="shared" si="155"/>
        <v/>
      </c>
    </row>
    <row r="3316" spans="1:18" x14ac:dyDescent="0.25">
      <c r="A3316" s="1" t="s">
        <v>9854</v>
      </c>
      <c r="B3316" s="1" t="s">
        <v>9834</v>
      </c>
      <c r="C3316" s="1" t="s">
        <v>9855</v>
      </c>
      <c r="D3316" s="1" t="s">
        <v>16</v>
      </c>
      <c r="E3316" s="4">
        <v>45082</v>
      </c>
      <c r="F3316" s="8">
        <v>0.52916666666666667</v>
      </c>
      <c r="G3316" s="4">
        <v>45084</v>
      </c>
      <c r="H3316" s="1" t="s">
        <v>219</v>
      </c>
      <c r="I3316" s="1" t="s">
        <v>120</v>
      </c>
      <c r="J3316" s="5">
        <v>3</v>
      </c>
      <c r="K3316" s="5" t="str">
        <f>VLOOKUP(J3316,'Svátky 2023'!A$18:B$20,2,0)</f>
        <v>jiné</v>
      </c>
      <c r="L3316" s="1" t="s">
        <v>30</v>
      </c>
      <c r="M3316" s="1" t="s">
        <v>31</v>
      </c>
      <c r="N3316" s="1" t="s">
        <v>23</v>
      </c>
      <c r="O3316">
        <f t="shared" si="153"/>
        <v>1</v>
      </c>
      <c r="P3316" t="str">
        <f t="shared" si="154"/>
        <v>NE</v>
      </c>
      <c r="Q3316" s="4" t="str">
        <f>IFERROR(VLOOKUP(E3316,'Svátky 2023'!B$2:B$14,1,0),"")</f>
        <v/>
      </c>
      <c r="R3316" t="str">
        <f t="shared" si="155"/>
        <v/>
      </c>
    </row>
    <row r="3317" spans="1:18" x14ac:dyDescent="0.25">
      <c r="A3317" s="1" t="s">
        <v>9856</v>
      </c>
      <c r="B3317" s="1" t="s">
        <v>9857</v>
      </c>
      <c r="C3317" s="1" t="s">
        <v>9858</v>
      </c>
      <c r="D3317" s="1" t="s">
        <v>35</v>
      </c>
      <c r="E3317" s="4">
        <v>45082</v>
      </c>
      <c r="F3317" s="8">
        <v>0.53541666666666665</v>
      </c>
      <c r="G3317" s="4">
        <v>45084</v>
      </c>
      <c r="H3317" s="1" t="s">
        <v>2988</v>
      </c>
      <c r="I3317" s="1" t="s">
        <v>120</v>
      </c>
      <c r="J3317" s="5">
        <v>3</v>
      </c>
      <c r="K3317" s="5" t="str">
        <f>VLOOKUP(J3317,'Svátky 2023'!A$18:B$20,2,0)</f>
        <v>jiné</v>
      </c>
      <c r="L3317" s="1" t="s">
        <v>30</v>
      </c>
      <c r="M3317" s="1" t="s">
        <v>31</v>
      </c>
      <c r="N3317" s="1" t="s">
        <v>23</v>
      </c>
      <c r="O3317">
        <f t="shared" si="153"/>
        <v>1</v>
      </c>
      <c r="P3317" t="str">
        <f t="shared" si="154"/>
        <v>NE</v>
      </c>
      <c r="Q3317" s="4" t="str">
        <f>IFERROR(VLOOKUP(E3317,'Svátky 2023'!B$2:B$14,1,0),"")</f>
        <v/>
      </c>
      <c r="R3317" t="str">
        <f t="shared" si="155"/>
        <v/>
      </c>
    </row>
    <row r="3318" spans="1:18" x14ac:dyDescent="0.25">
      <c r="A3318" s="1" t="s">
        <v>9859</v>
      </c>
      <c r="B3318" s="1" t="s">
        <v>9860</v>
      </c>
      <c r="C3318" s="1" t="s">
        <v>9861</v>
      </c>
      <c r="D3318" s="1" t="s">
        <v>48</v>
      </c>
      <c r="E3318" s="4">
        <v>45082</v>
      </c>
      <c r="F3318" s="8">
        <v>0.57430555555555551</v>
      </c>
      <c r="G3318" s="4">
        <v>45084</v>
      </c>
      <c r="H3318" s="1" t="s">
        <v>1838</v>
      </c>
      <c r="I3318" s="1" t="s">
        <v>120</v>
      </c>
      <c r="J3318" s="5">
        <v>3</v>
      </c>
      <c r="K3318" s="5" t="str">
        <f>VLOOKUP(J3318,'Svátky 2023'!A$18:B$20,2,0)</f>
        <v>jiné</v>
      </c>
      <c r="L3318" s="1" t="s">
        <v>30</v>
      </c>
      <c r="M3318" s="1" t="s">
        <v>31</v>
      </c>
      <c r="N3318" s="1" t="s">
        <v>23</v>
      </c>
      <c r="O3318">
        <f t="shared" si="153"/>
        <v>1</v>
      </c>
      <c r="P3318" t="str">
        <f t="shared" si="154"/>
        <v>NE</v>
      </c>
      <c r="Q3318" s="4" t="str">
        <f>IFERROR(VLOOKUP(E3318,'Svátky 2023'!B$2:B$14,1,0),"")</f>
        <v/>
      </c>
      <c r="R3318" t="str">
        <f t="shared" si="155"/>
        <v/>
      </c>
    </row>
    <row r="3319" spans="1:18" x14ac:dyDescent="0.25">
      <c r="A3319" s="1" t="s">
        <v>9862</v>
      </c>
      <c r="B3319" s="1" t="s">
        <v>4902</v>
      </c>
      <c r="C3319" s="1" t="s">
        <v>4903</v>
      </c>
      <c r="D3319" s="1" t="s">
        <v>16</v>
      </c>
      <c r="E3319" s="4">
        <v>45082</v>
      </c>
      <c r="F3319" s="8">
        <v>0.61249999999999993</v>
      </c>
      <c r="G3319" s="4">
        <v>45084</v>
      </c>
      <c r="H3319" s="1" t="s">
        <v>1130</v>
      </c>
      <c r="I3319" s="1" t="s">
        <v>145</v>
      </c>
      <c r="J3319" s="5">
        <v>3</v>
      </c>
      <c r="K3319" s="5" t="str">
        <f>VLOOKUP(J3319,'Svátky 2023'!A$18:B$20,2,0)</f>
        <v>jiné</v>
      </c>
      <c r="L3319" s="1" t="s">
        <v>30</v>
      </c>
      <c r="M3319" s="1" t="s">
        <v>31</v>
      </c>
      <c r="N3319" s="1" t="s">
        <v>23</v>
      </c>
      <c r="O3319">
        <f t="shared" si="153"/>
        <v>1</v>
      </c>
      <c r="P3319" t="str">
        <f t="shared" si="154"/>
        <v>NE</v>
      </c>
      <c r="Q3319" s="4" t="str">
        <f>IFERROR(VLOOKUP(E3319,'Svátky 2023'!B$2:B$14,1,0),"")</f>
        <v/>
      </c>
      <c r="R3319" t="str">
        <f t="shared" si="155"/>
        <v/>
      </c>
    </row>
    <row r="3320" spans="1:18" x14ac:dyDescent="0.25">
      <c r="A3320" s="1" t="s">
        <v>9863</v>
      </c>
      <c r="B3320" s="1" t="s">
        <v>9864</v>
      </c>
      <c r="C3320" s="1" t="s">
        <v>9865</v>
      </c>
      <c r="D3320" s="1" t="s">
        <v>48</v>
      </c>
      <c r="E3320" s="4">
        <v>45082</v>
      </c>
      <c r="F3320" s="8">
        <v>0.65277777777777779</v>
      </c>
      <c r="G3320" s="4">
        <v>45084</v>
      </c>
      <c r="H3320" s="1" t="s">
        <v>2041</v>
      </c>
      <c r="I3320" s="1" t="s">
        <v>38</v>
      </c>
      <c r="J3320" s="5">
        <v>3</v>
      </c>
      <c r="K3320" s="5" t="str">
        <f>VLOOKUP(J3320,'Svátky 2023'!A$18:B$20,2,0)</f>
        <v>jiné</v>
      </c>
      <c r="L3320" s="1" t="s">
        <v>31</v>
      </c>
      <c r="M3320" s="1" t="s">
        <v>22</v>
      </c>
      <c r="N3320" s="1" t="s">
        <v>23</v>
      </c>
      <c r="O3320">
        <f t="shared" si="153"/>
        <v>1</v>
      </c>
      <c r="P3320" t="str">
        <f t="shared" si="154"/>
        <v>ANO</v>
      </c>
      <c r="Q3320" s="4" t="str">
        <f>IFERROR(VLOOKUP(E3320,'Svátky 2023'!B$2:B$14,1,0),"")</f>
        <v/>
      </c>
      <c r="R3320" t="str">
        <f t="shared" si="155"/>
        <v>ANO</v>
      </c>
    </row>
    <row r="3321" spans="1:18" x14ac:dyDescent="0.25">
      <c r="A3321" s="1" t="s">
        <v>9866</v>
      </c>
      <c r="B3321" s="1" t="s">
        <v>9867</v>
      </c>
      <c r="C3321" s="1" t="s">
        <v>9868</v>
      </c>
      <c r="D3321" s="1" t="s">
        <v>35</v>
      </c>
      <c r="E3321" s="4">
        <v>45082</v>
      </c>
      <c r="F3321" s="8">
        <v>0.7055555555555556</v>
      </c>
      <c r="G3321" s="4">
        <v>45084</v>
      </c>
      <c r="H3321" s="1" t="s">
        <v>149</v>
      </c>
      <c r="I3321" s="1" t="s">
        <v>151</v>
      </c>
      <c r="J3321" s="5">
        <v>2</v>
      </c>
      <c r="K3321" s="5" t="str">
        <f>VLOOKUP(J3321,'Svátky 2023'!A$18:B$20,2,0)</f>
        <v>plánované</v>
      </c>
      <c r="L3321" s="1" t="s">
        <v>21</v>
      </c>
      <c r="M3321" s="1" t="s">
        <v>22</v>
      </c>
      <c r="N3321" s="1" t="s">
        <v>23</v>
      </c>
      <c r="O3321">
        <f t="shared" si="153"/>
        <v>1</v>
      </c>
      <c r="P3321" t="str">
        <f t="shared" si="154"/>
        <v>ANO</v>
      </c>
      <c r="Q3321" s="4" t="str">
        <f>IFERROR(VLOOKUP(E3321,'Svátky 2023'!B$2:B$14,1,0),"")</f>
        <v/>
      </c>
      <c r="R3321" t="str">
        <f t="shared" si="155"/>
        <v>ANO</v>
      </c>
    </row>
    <row r="3322" spans="1:18" x14ac:dyDescent="0.25">
      <c r="A3322" s="1" t="s">
        <v>9869</v>
      </c>
      <c r="B3322" s="1" t="s">
        <v>9870</v>
      </c>
      <c r="C3322" s="1" t="s">
        <v>9871</v>
      </c>
      <c r="D3322" s="1" t="s">
        <v>48</v>
      </c>
      <c r="E3322" s="4">
        <v>45082</v>
      </c>
      <c r="F3322" s="8">
        <v>0.87083333333333324</v>
      </c>
      <c r="G3322" s="4">
        <v>45084</v>
      </c>
      <c r="H3322" s="1" t="s">
        <v>1762</v>
      </c>
      <c r="I3322" s="1" t="s">
        <v>44</v>
      </c>
      <c r="J3322" s="5">
        <v>3</v>
      </c>
      <c r="K3322" s="5" t="str">
        <f>VLOOKUP(J3322,'Svátky 2023'!A$18:B$20,2,0)</f>
        <v>jiné</v>
      </c>
      <c r="L3322" s="1" t="s">
        <v>30</v>
      </c>
      <c r="M3322" s="1" t="s">
        <v>31</v>
      </c>
      <c r="N3322" s="1" t="s">
        <v>23</v>
      </c>
      <c r="O3322">
        <f t="shared" si="153"/>
        <v>1</v>
      </c>
      <c r="P3322" t="str">
        <f t="shared" si="154"/>
        <v>ANO</v>
      </c>
      <c r="Q3322" s="4" t="str">
        <f>IFERROR(VLOOKUP(E3322,'Svátky 2023'!B$2:B$14,1,0),"")</f>
        <v/>
      </c>
      <c r="R3322" t="str">
        <f t="shared" si="155"/>
        <v>ANO</v>
      </c>
    </row>
    <row r="3323" spans="1:18" x14ac:dyDescent="0.25">
      <c r="A3323" s="1" t="s">
        <v>9872</v>
      </c>
      <c r="B3323" s="1" t="s">
        <v>9873</v>
      </c>
      <c r="C3323" s="1" t="s">
        <v>9874</v>
      </c>
      <c r="D3323" s="1" t="s">
        <v>35</v>
      </c>
      <c r="E3323" s="4">
        <v>45082</v>
      </c>
      <c r="F3323" s="8">
        <v>0.93472222222222223</v>
      </c>
      <c r="G3323" s="4">
        <v>45084</v>
      </c>
      <c r="H3323" s="1" t="s">
        <v>796</v>
      </c>
      <c r="I3323" s="1" t="s">
        <v>51</v>
      </c>
      <c r="J3323" s="5">
        <v>3</v>
      </c>
      <c r="K3323" s="5" t="str">
        <f>VLOOKUP(J3323,'Svátky 2023'!A$18:B$20,2,0)</f>
        <v>jiné</v>
      </c>
      <c r="L3323" s="1" t="s">
        <v>21</v>
      </c>
      <c r="M3323" s="1" t="s">
        <v>22</v>
      </c>
      <c r="N3323" s="1" t="s">
        <v>23</v>
      </c>
      <c r="O3323">
        <f t="shared" si="153"/>
        <v>1</v>
      </c>
      <c r="P3323" t="str">
        <f t="shared" si="154"/>
        <v>ANO</v>
      </c>
      <c r="Q3323" s="4" t="str">
        <f>IFERROR(VLOOKUP(E3323,'Svátky 2023'!B$2:B$14,1,0),"")</f>
        <v/>
      </c>
      <c r="R3323" t="str">
        <f t="shared" si="155"/>
        <v>ANO</v>
      </c>
    </row>
    <row r="3324" spans="1:18" x14ac:dyDescent="0.25">
      <c r="A3324" s="1" t="s">
        <v>9875</v>
      </c>
      <c r="B3324" s="1" t="s">
        <v>4829</v>
      </c>
      <c r="C3324" s="1" t="s">
        <v>4830</v>
      </c>
      <c r="D3324" s="1" t="s">
        <v>35</v>
      </c>
      <c r="E3324" s="4">
        <v>45083</v>
      </c>
      <c r="F3324" s="8">
        <v>0.35138888888888892</v>
      </c>
      <c r="G3324" s="4">
        <v>45084</v>
      </c>
      <c r="H3324" s="1" t="s">
        <v>42</v>
      </c>
      <c r="I3324" s="1" t="s">
        <v>51</v>
      </c>
      <c r="J3324" s="5">
        <v>2</v>
      </c>
      <c r="K3324" s="5" t="str">
        <f>VLOOKUP(J3324,'Svátky 2023'!A$18:B$20,2,0)</f>
        <v>plánované</v>
      </c>
      <c r="L3324" s="1" t="s">
        <v>21</v>
      </c>
      <c r="M3324" s="1" t="s">
        <v>22</v>
      </c>
      <c r="N3324" s="1" t="s">
        <v>23</v>
      </c>
      <c r="O3324">
        <f t="shared" si="153"/>
        <v>2</v>
      </c>
      <c r="P3324" t="str">
        <f t="shared" si="154"/>
        <v>NE</v>
      </c>
      <c r="Q3324" s="4" t="str">
        <f>IFERROR(VLOOKUP(E3324,'Svátky 2023'!B$2:B$14,1,0),"")</f>
        <v/>
      </c>
      <c r="R3324" t="str">
        <f t="shared" si="155"/>
        <v/>
      </c>
    </row>
    <row r="3325" spans="1:18" x14ac:dyDescent="0.25">
      <c r="A3325" s="1" t="s">
        <v>9876</v>
      </c>
      <c r="B3325" s="1" t="s">
        <v>9877</v>
      </c>
      <c r="C3325" s="1" t="s">
        <v>9878</v>
      </c>
      <c r="D3325" s="1" t="s">
        <v>35</v>
      </c>
      <c r="E3325" s="4">
        <v>45083</v>
      </c>
      <c r="F3325" s="8">
        <v>0.37291666666666662</v>
      </c>
      <c r="G3325" s="4">
        <v>45084</v>
      </c>
      <c r="H3325" s="1" t="s">
        <v>4127</v>
      </c>
      <c r="I3325" s="1" t="s">
        <v>19</v>
      </c>
      <c r="J3325" s="5">
        <v>2</v>
      </c>
      <c r="K3325" s="5" t="str">
        <f>VLOOKUP(J3325,'Svátky 2023'!A$18:B$20,2,0)</f>
        <v>plánované</v>
      </c>
      <c r="L3325" s="1" t="s">
        <v>21</v>
      </c>
      <c r="M3325" s="1" t="s">
        <v>22</v>
      </c>
      <c r="N3325" s="1" t="s">
        <v>23</v>
      </c>
      <c r="O3325">
        <f t="shared" si="153"/>
        <v>2</v>
      </c>
      <c r="P3325" t="str">
        <f t="shared" si="154"/>
        <v>NE</v>
      </c>
      <c r="Q3325" s="4" t="str">
        <f>IFERROR(VLOOKUP(E3325,'Svátky 2023'!B$2:B$14,1,0),"")</f>
        <v/>
      </c>
      <c r="R3325" t="str">
        <f t="shared" si="155"/>
        <v/>
      </c>
    </row>
    <row r="3326" spans="1:18" x14ac:dyDescent="0.25">
      <c r="A3326" s="1" t="s">
        <v>9879</v>
      </c>
      <c r="B3326" s="1" t="s">
        <v>9880</v>
      </c>
      <c r="C3326" s="1" t="s">
        <v>9881</v>
      </c>
      <c r="D3326" s="1" t="s">
        <v>48</v>
      </c>
      <c r="E3326" s="4">
        <v>45083</v>
      </c>
      <c r="F3326" s="8">
        <v>0.85972222222222217</v>
      </c>
      <c r="G3326" s="4">
        <v>45084</v>
      </c>
      <c r="H3326" s="1" t="s">
        <v>1537</v>
      </c>
      <c r="I3326" s="1" t="s">
        <v>151</v>
      </c>
      <c r="J3326" s="5">
        <v>1</v>
      </c>
      <c r="K3326" s="5" t="str">
        <f>VLOOKUP(J3326,'Svátky 2023'!A$18:B$20,2,0)</f>
        <v>neodkladné</v>
      </c>
      <c r="L3326" s="1" t="s">
        <v>20</v>
      </c>
      <c r="M3326" s="1" t="s">
        <v>22</v>
      </c>
      <c r="N3326" s="1" t="s">
        <v>23</v>
      </c>
      <c r="O3326">
        <f t="shared" si="153"/>
        <v>2</v>
      </c>
      <c r="P3326" t="str">
        <f t="shared" si="154"/>
        <v>ANO</v>
      </c>
      <c r="Q3326" s="4" t="str">
        <f>IFERROR(VLOOKUP(E3326,'Svátky 2023'!B$2:B$14,1,0),"")</f>
        <v/>
      </c>
      <c r="R3326" t="str">
        <f t="shared" si="155"/>
        <v>ANO</v>
      </c>
    </row>
    <row r="3327" spans="1:18" x14ac:dyDescent="0.25">
      <c r="A3327" s="1" t="s">
        <v>9882</v>
      </c>
      <c r="B3327" s="1" t="s">
        <v>9883</v>
      </c>
      <c r="C3327" s="1" t="s">
        <v>9884</v>
      </c>
      <c r="D3327" s="1" t="s">
        <v>48</v>
      </c>
      <c r="E3327" s="4">
        <v>45083</v>
      </c>
      <c r="F3327" s="8">
        <v>0.94930555555555562</v>
      </c>
      <c r="G3327" s="4">
        <v>45084</v>
      </c>
      <c r="H3327" s="1" t="s">
        <v>1959</v>
      </c>
      <c r="I3327" s="1" t="s">
        <v>145</v>
      </c>
      <c r="J3327" s="5">
        <v>3</v>
      </c>
      <c r="K3327" s="5" t="str">
        <f>VLOOKUP(J3327,'Svátky 2023'!A$18:B$20,2,0)</f>
        <v>jiné</v>
      </c>
      <c r="L3327" s="1" t="s">
        <v>30</v>
      </c>
      <c r="M3327" s="1" t="s">
        <v>31</v>
      </c>
      <c r="N3327" s="1" t="s">
        <v>23</v>
      </c>
      <c r="O3327">
        <f t="shared" si="153"/>
        <v>2</v>
      </c>
      <c r="P3327" t="str">
        <f t="shared" si="154"/>
        <v>ANO</v>
      </c>
      <c r="Q3327" s="4" t="str">
        <f>IFERROR(VLOOKUP(E3327,'Svátky 2023'!B$2:B$14,1,0),"")</f>
        <v/>
      </c>
      <c r="R3327" t="str">
        <f t="shared" si="155"/>
        <v>ANO</v>
      </c>
    </row>
    <row r="3328" spans="1:18" x14ac:dyDescent="0.25">
      <c r="A3328" s="1" t="s">
        <v>9885</v>
      </c>
      <c r="B3328" s="1" t="s">
        <v>9886</v>
      </c>
      <c r="C3328" s="1" t="s">
        <v>9887</v>
      </c>
      <c r="D3328" s="1" t="s">
        <v>35</v>
      </c>
      <c r="E3328" s="4">
        <v>45081</v>
      </c>
      <c r="F3328" s="8">
        <v>0.83680555555555547</v>
      </c>
      <c r="G3328" s="4">
        <v>45085</v>
      </c>
      <c r="H3328" s="1" t="s">
        <v>1116</v>
      </c>
      <c r="I3328" s="1" t="s">
        <v>19</v>
      </c>
      <c r="J3328" s="5">
        <v>3</v>
      </c>
      <c r="K3328" s="5" t="str">
        <f>VLOOKUP(J3328,'Svátky 2023'!A$18:B$20,2,0)</f>
        <v>jiné</v>
      </c>
      <c r="L3328" s="1" t="s">
        <v>21</v>
      </c>
      <c r="M3328" s="1" t="s">
        <v>22</v>
      </c>
      <c r="N3328" s="1" t="s">
        <v>23</v>
      </c>
      <c r="O3328">
        <f t="shared" si="153"/>
        <v>7</v>
      </c>
      <c r="P3328" t="str">
        <f t="shared" si="154"/>
        <v>ANO</v>
      </c>
      <c r="Q3328" s="4" t="str">
        <f>IFERROR(VLOOKUP(E3328,'Svátky 2023'!B$2:B$14,1,0),"")</f>
        <v/>
      </c>
      <c r="R3328" t="str">
        <f t="shared" si="155"/>
        <v>ANO</v>
      </c>
    </row>
    <row r="3329" spans="1:18" x14ac:dyDescent="0.25">
      <c r="A3329" s="1" t="s">
        <v>9888</v>
      </c>
      <c r="B3329" s="1" t="s">
        <v>9889</v>
      </c>
      <c r="C3329" s="1" t="s">
        <v>9890</v>
      </c>
      <c r="D3329" s="1" t="s">
        <v>35</v>
      </c>
      <c r="E3329" s="4">
        <v>45082</v>
      </c>
      <c r="F3329" s="8">
        <v>0.3888888888888889</v>
      </c>
      <c r="G3329" s="4">
        <v>45085</v>
      </c>
      <c r="H3329" s="1" t="s">
        <v>169</v>
      </c>
      <c r="I3329" s="1" t="s">
        <v>258</v>
      </c>
      <c r="J3329" s="5">
        <v>2</v>
      </c>
      <c r="K3329" s="5" t="str">
        <f>VLOOKUP(J3329,'Svátky 2023'!A$18:B$20,2,0)</f>
        <v>plánované</v>
      </c>
      <c r="L3329" s="1" t="s">
        <v>21</v>
      </c>
      <c r="M3329" s="1" t="s">
        <v>22</v>
      </c>
      <c r="N3329" s="1" t="s">
        <v>23</v>
      </c>
      <c r="O3329">
        <f t="shared" si="153"/>
        <v>1</v>
      </c>
      <c r="P3329" t="str">
        <f t="shared" si="154"/>
        <v>NE</v>
      </c>
      <c r="Q3329" s="4" t="str">
        <f>IFERROR(VLOOKUP(E3329,'Svátky 2023'!B$2:B$14,1,0),"")</f>
        <v/>
      </c>
      <c r="R3329" t="str">
        <f t="shared" si="155"/>
        <v/>
      </c>
    </row>
    <row r="3330" spans="1:18" x14ac:dyDescent="0.25">
      <c r="A3330" s="1" t="s">
        <v>9891</v>
      </c>
      <c r="B3330" s="1" t="s">
        <v>8548</v>
      </c>
      <c r="C3330" s="1" t="s">
        <v>8549</v>
      </c>
      <c r="D3330" s="1" t="s">
        <v>64</v>
      </c>
      <c r="E3330" s="4">
        <v>45082</v>
      </c>
      <c r="F3330" s="8">
        <v>0.39861111111111108</v>
      </c>
      <c r="G3330" s="4">
        <v>45085</v>
      </c>
      <c r="H3330" s="1" t="s">
        <v>1967</v>
      </c>
      <c r="I3330" s="1" t="s">
        <v>51</v>
      </c>
      <c r="J3330" s="5">
        <v>2</v>
      </c>
      <c r="K3330" s="5" t="str">
        <f>VLOOKUP(J3330,'Svátky 2023'!A$18:B$20,2,0)</f>
        <v>plánované</v>
      </c>
      <c r="L3330" s="1" t="s">
        <v>21</v>
      </c>
      <c r="M3330" s="1" t="s">
        <v>22</v>
      </c>
      <c r="N3330" s="1" t="s">
        <v>23</v>
      </c>
      <c r="O3330">
        <f t="shared" si="153"/>
        <v>1</v>
      </c>
      <c r="P3330" t="str">
        <f t="shared" si="154"/>
        <v>NE</v>
      </c>
      <c r="Q3330" s="4" t="str">
        <f>IFERROR(VLOOKUP(E3330,'Svátky 2023'!B$2:B$14,1,0),"")</f>
        <v/>
      </c>
      <c r="R3330" t="str">
        <f t="shared" si="155"/>
        <v/>
      </c>
    </row>
    <row r="3331" spans="1:18" x14ac:dyDescent="0.25">
      <c r="A3331" s="1" t="s">
        <v>9892</v>
      </c>
      <c r="B3331" s="1" t="s">
        <v>989</v>
      </c>
      <c r="C3331" s="1" t="s">
        <v>990</v>
      </c>
      <c r="D3331" s="1" t="s">
        <v>257</v>
      </c>
      <c r="E3331" s="4">
        <v>45082</v>
      </c>
      <c r="F3331" s="8">
        <v>0.56736111111111109</v>
      </c>
      <c r="G3331" s="4">
        <v>45085</v>
      </c>
      <c r="H3331" s="1" t="s">
        <v>1619</v>
      </c>
      <c r="I3331" s="1" t="s">
        <v>29</v>
      </c>
      <c r="J3331" s="5">
        <v>3</v>
      </c>
      <c r="K3331" s="5" t="str">
        <f>VLOOKUP(J3331,'Svátky 2023'!A$18:B$20,2,0)</f>
        <v>jiné</v>
      </c>
      <c r="L3331" s="1" t="s">
        <v>30</v>
      </c>
      <c r="M3331" s="1" t="s">
        <v>31</v>
      </c>
      <c r="N3331" s="1" t="s">
        <v>23</v>
      </c>
      <c r="O3331">
        <f t="shared" ref="O3331:O3394" si="156">WEEKDAY(E3331,2)</f>
        <v>1</v>
      </c>
      <c r="P3331" t="str">
        <f t="shared" ref="P3331:P3394" si="157">IF(F3331&gt;V$1,"ANO",IF(F3331&lt;X$1,"ANO","NE"))</f>
        <v>NE</v>
      </c>
      <c r="Q3331" s="4" t="str">
        <f>IFERROR(VLOOKUP(E3331,'Svátky 2023'!B$2:B$14,1,0),"")</f>
        <v/>
      </c>
      <c r="R3331" t="str">
        <f t="shared" ref="R3331:R3394" si="158">IF(OR(O3331&gt;5,P3331="ANO",Q3331&lt;&gt;""),"ANO","")</f>
        <v/>
      </c>
    </row>
    <row r="3332" spans="1:18" x14ac:dyDescent="0.25">
      <c r="A3332" s="1" t="s">
        <v>9893</v>
      </c>
      <c r="B3332" s="1" t="s">
        <v>9894</v>
      </c>
      <c r="C3332" s="1" t="s">
        <v>9895</v>
      </c>
      <c r="D3332" s="1" t="s">
        <v>257</v>
      </c>
      <c r="E3332" s="4">
        <v>45083</v>
      </c>
      <c r="F3332" s="8">
        <v>0.4152777777777778</v>
      </c>
      <c r="G3332" s="4">
        <v>45085</v>
      </c>
      <c r="H3332" s="1" t="s">
        <v>1373</v>
      </c>
      <c r="I3332" s="1" t="s">
        <v>151</v>
      </c>
      <c r="J3332" s="5">
        <v>2</v>
      </c>
      <c r="K3332" s="5" t="str">
        <f>VLOOKUP(J3332,'Svátky 2023'!A$18:B$20,2,0)</f>
        <v>plánované</v>
      </c>
      <c r="L3332" s="1" t="s">
        <v>21</v>
      </c>
      <c r="M3332" s="1" t="s">
        <v>22</v>
      </c>
      <c r="N3332" s="1" t="s">
        <v>23</v>
      </c>
      <c r="O3332">
        <f t="shared" si="156"/>
        <v>2</v>
      </c>
      <c r="P3332" t="str">
        <f t="shared" si="157"/>
        <v>NE</v>
      </c>
      <c r="Q3332" s="4" t="str">
        <f>IFERROR(VLOOKUP(E3332,'Svátky 2023'!B$2:B$14,1,0),"")</f>
        <v/>
      </c>
      <c r="R3332" t="str">
        <f t="shared" si="158"/>
        <v/>
      </c>
    </row>
    <row r="3333" spans="1:18" x14ac:dyDescent="0.25">
      <c r="A3333" s="1" t="s">
        <v>9896</v>
      </c>
      <c r="B3333" s="1" t="s">
        <v>9897</v>
      </c>
      <c r="C3333" s="1" t="s">
        <v>9898</v>
      </c>
      <c r="D3333" s="1" t="s">
        <v>48</v>
      </c>
      <c r="E3333" s="4">
        <v>45083</v>
      </c>
      <c r="F3333" s="8">
        <v>0.42430555555555555</v>
      </c>
      <c r="G3333" s="4">
        <v>45085</v>
      </c>
      <c r="H3333" s="1" t="s">
        <v>125</v>
      </c>
      <c r="I3333" s="1" t="s">
        <v>51</v>
      </c>
      <c r="J3333" s="5">
        <v>2</v>
      </c>
      <c r="K3333" s="5" t="str">
        <f>VLOOKUP(J3333,'Svátky 2023'!A$18:B$20,2,0)</f>
        <v>plánované</v>
      </c>
      <c r="L3333" s="1" t="s">
        <v>21</v>
      </c>
      <c r="M3333" s="1" t="s">
        <v>22</v>
      </c>
      <c r="N3333" s="1" t="s">
        <v>23</v>
      </c>
      <c r="O3333">
        <f t="shared" si="156"/>
        <v>2</v>
      </c>
      <c r="P3333" t="str">
        <f t="shared" si="157"/>
        <v>NE</v>
      </c>
      <c r="Q3333" s="4" t="str">
        <f>IFERROR(VLOOKUP(E3333,'Svátky 2023'!B$2:B$14,1,0),"")</f>
        <v/>
      </c>
      <c r="R3333" t="str">
        <f t="shared" si="158"/>
        <v/>
      </c>
    </row>
    <row r="3334" spans="1:18" x14ac:dyDescent="0.25">
      <c r="A3334" s="1" t="s">
        <v>9899</v>
      </c>
      <c r="B3334" s="1" t="s">
        <v>9900</v>
      </c>
      <c r="C3334" s="1" t="s">
        <v>9901</v>
      </c>
      <c r="D3334" s="1" t="s">
        <v>35</v>
      </c>
      <c r="E3334" s="4">
        <v>45083</v>
      </c>
      <c r="F3334" s="8">
        <v>0.46319444444444446</v>
      </c>
      <c r="G3334" s="4">
        <v>45085</v>
      </c>
      <c r="H3334" s="1" t="s">
        <v>17</v>
      </c>
      <c r="I3334" s="1" t="s">
        <v>38</v>
      </c>
      <c r="J3334" s="5">
        <v>1</v>
      </c>
      <c r="K3334" s="5" t="str">
        <f>VLOOKUP(J3334,'Svátky 2023'!A$18:B$20,2,0)</f>
        <v>neodkladné</v>
      </c>
      <c r="L3334" s="1" t="s">
        <v>23</v>
      </c>
      <c r="M3334" s="1" t="s">
        <v>22</v>
      </c>
      <c r="N3334" s="1" t="s">
        <v>23</v>
      </c>
      <c r="O3334">
        <f t="shared" si="156"/>
        <v>2</v>
      </c>
      <c r="P3334" t="str">
        <f t="shared" si="157"/>
        <v>NE</v>
      </c>
      <c r="Q3334" s="4" t="str">
        <f>IFERROR(VLOOKUP(E3334,'Svátky 2023'!B$2:B$14,1,0),"")</f>
        <v/>
      </c>
      <c r="R3334" t="str">
        <f t="shared" si="158"/>
        <v/>
      </c>
    </row>
    <row r="3335" spans="1:18" x14ac:dyDescent="0.25">
      <c r="A3335" s="1" t="s">
        <v>9902</v>
      </c>
      <c r="B3335" s="1" t="s">
        <v>9903</v>
      </c>
      <c r="C3335" s="1" t="s">
        <v>9904</v>
      </c>
      <c r="D3335" s="1" t="s">
        <v>257</v>
      </c>
      <c r="E3335" s="4">
        <v>45083</v>
      </c>
      <c r="F3335" s="8">
        <v>0.49444444444444446</v>
      </c>
      <c r="G3335" s="4">
        <v>45085</v>
      </c>
      <c r="H3335" s="1" t="s">
        <v>1232</v>
      </c>
      <c r="I3335" s="1" t="s">
        <v>258</v>
      </c>
      <c r="J3335" s="5">
        <v>1</v>
      </c>
      <c r="K3335" s="5" t="str">
        <f>VLOOKUP(J3335,'Svátky 2023'!A$18:B$20,2,0)</f>
        <v>neodkladné</v>
      </c>
      <c r="L3335" s="1" t="s">
        <v>23</v>
      </c>
      <c r="M3335" s="1" t="s">
        <v>22</v>
      </c>
      <c r="N3335" s="1" t="s">
        <v>23</v>
      </c>
      <c r="O3335">
        <f t="shared" si="156"/>
        <v>2</v>
      </c>
      <c r="P3335" t="str">
        <f t="shared" si="157"/>
        <v>NE</v>
      </c>
      <c r="Q3335" s="4" t="str">
        <f>IFERROR(VLOOKUP(E3335,'Svátky 2023'!B$2:B$14,1,0),"")</f>
        <v/>
      </c>
      <c r="R3335" t="str">
        <f t="shared" si="158"/>
        <v/>
      </c>
    </row>
    <row r="3336" spans="1:18" x14ac:dyDescent="0.25">
      <c r="A3336" s="1" t="s">
        <v>9905</v>
      </c>
      <c r="B3336" s="1" t="s">
        <v>9906</v>
      </c>
      <c r="C3336" s="1" t="s">
        <v>9907</v>
      </c>
      <c r="D3336" s="1" t="s">
        <v>257</v>
      </c>
      <c r="E3336" s="4">
        <v>45083</v>
      </c>
      <c r="F3336" s="8">
        <v>0.50972222222222219</v>
      </c>
      <c r="G3336" s="4">
        <v>45085</v>
      </c>
      <c r="H3336" s="1" t="s">
        <v>582</v>
      </c>
      <c r="I3336" s="1" t="s">
        <v>264</v>
      </c>
      <c r="J3336" s="5">
        <v>3</v>
      </c>
      <c r="K3336" s="5" t="str">
        <f>VLOOKUP(J3336,'Svátky 2023'!A$18:B$20,2,0)</f>
        <v>jiné</v>
      </c>
      <c r="L3336" s="1" t="s">
        <v>30</v>
      </c>
      <c r="M3336" s="1" t="s">
        <v>31</v>
      </c>
      <c r="N3336" s="1" t="s">
        <v>23</v>
      </c>
      <c r="O3336">
        <f t="shared" si="156"/>
        <v>2</v>
      </c>
      <c r="P3336" t="str">
        <f t="shared" si="157"/>
        <v>NE</v>
      </c>
      <c r="Q3336" s="4" t="str">
        <f>IFERROR(VLOOKUP(E3336,'Svátky 2023'!B$2:B$14,1,0),"")</f>
        <v/>
      </c>
      <c r="R3336" t="str">
        <f t="shared" si="158"/>
        <v/>
      </c>
    </row>
    <row r="3337" spans="1:18" x14ac:dyDescent="0.25">
      <c r="A3337" s="1" t="s">
        <v>9908</v>
      </c>
      <c r="B3337" s="1" t="s">
        <v>9909</v>
      </c>
      <c r="C3337" s="1" t="s">
        <v>9910</v>
      </c>
      <c r="D3337" s="1" t="s">
        <v>35</v>
      </c>
      <c r="E3337" s="4">
        <v>45083</v>
      </c>
      <c r="F3337" s="8">
        <v>0.54513888888888895</v>
      </c>
      <c r="G3337" s="4">
        <v>45085</v>
      </c>
      <c r="H3337" s="1" t="s">
        <v>65</v>
      </c>
      <c r="I3337" s="1" t="s">
        <v>51</v>
      </c>
      <c r="J3337" s="5">
        <v>1</v>
      </c>
      <c r="K3337" s="5" t="str">
        <f>VLOOKUP(J3337,'Svátky 2023'!A$18:B$20,2,0)</f>
        <v>neodkladné</v>
      </c>
      <c r="L3337" s="1" t="s">
        <v>21</v>
      </c>
      <c r="M3337" s="1" t="s">
        <v>22</v>
      </c>
      <c r="N3337" s="1" t="s">
        <v>23</v>
      </c>
      <c r="O3337">
        <f t="shared" si="156"/>
        <v>2</v>
      </c>
      <c r="P3337" t="str">
        <f t="shared" si="157"/>
        <v>NE</v>
      </c>
      <c r="Q3337" s="4" t="str">
        <f>IFERROR(VLOOKUP(E3337,'Svátky 2023'!B$2:B$14,1,0),"")</f>
        <v/>
      </c>
      <c r="R3337" t="str">
        <f t="shared" si="158"/>
        <v/>
      </c>
    </row>
    <row r="3338" spans="1:18" x14ac:dyDescent="0.25">
      <c r="A3338" s="1" t="s">
        <v>9911</v>
      </c>
      <c r="B3338" s="1" t="s">
        <v>9912</v>
      </c>
      <c r="C3338" s="1" t="s">
        <v>9913</v>
      </c>
      <c r="D3338" s="1" t="s">
        <v>35</v>
      </c>
      <c r="E3338" s="4">
        <v>45083</v>
      </c>
      <c r="F3338" s="8">
        <v>0.57430555555555551</v>
      </c>
      <c r="G3338" s="4">
        <v>45085</v>
      </c>
      <c r="H3338" s="1" t="s">
        <v>1845</v>
      </c>
      <c r="I3338" s="1" t="s">
        <v>44</v>
      </c>
      <c r="J3338" s="5">
        <v>3</v>
      </c>
      <c r="K3338" s="5" t="str">
        <f>VLOOKUP(J3338,'Svátky 2023'!A$18:B$20,2,0)</f>
        <v>jiné</v>
      </c>
      <c r="L3338" s="1" t="s">
        <v>30</v>
      </c>
      <c r="M3338" s="1" t="s">
        <v>31</v>
      </c>
      <c r="N3338" s="1" t="s">
        <v>23</v>
      </c>
      <c r="O3338">
        <f t="shared" si="156"/>
        <v>2</v>
      </c>
      <c r="P3338" t="str">
        <f t="shared" si="157"/>
        <v>NE</v>
      </c>
      <c r="Q3338" s="4" t="str">
        <f>IFERROR(VLOOKUP(E3338,'Svátky 2023'!B$2:B$14,1,0),"")</f>
        <v/>
      </c>
      <c r="R3338" t="str">
        <f t="shared" si="158"/>
        <v/>
      </c>
    </row>
    <row r="3339" spans="1:18" x14ac:dyDescent="0.25">
      <c r="A3339" s="1" t="s">
        <v>9914</v>
      </c>
      <c r="B3339" s="1" t="s">
        <v>9915</v>
      </c>
      <c r="C3339" s="1" t="s">
        <v>9916</v>
      </c>
      <c r="D3339" s="1" t="s">
        <v>35</v>
      </c>
      <c r="E3339" s="4">
        <v>45084</v>
      </c>
      <c r="F3339" s="8">
        <v>0.73958333333333337</v>
      </c>
      <c r="G3339" s="4">
        <v>45085</v>
      </c>
      <c r="H3339" s="1" t="s">
        <v>607</v>
      </c>
      <c r="I3339" s="1" t="s">
        <v>151</v>
      </c>
      <c r="J3339" s="5">
        <v>3</v>
      </c>
      <c r="K3339" s="5" t="str">
        <f>VLOOKUP(J3339,'Svátky 2023'!A$18:B$20,2,0)</f>
        <v>jiné</v>
      </c>
      <c r="L3339" s="1" t="s">
        <v>31</v>
      </c>
      <c r="M3339" s="1" t="s">
        <v>22</v>
      </c>
      <c r="N3339" s="1" t="s">
        <v>23</v>
      </c>
      <c r="O3339">
        <f t="shared" si="156"/>
        <v>3</v>
      </c>
      <c r="P3339" t="str">
        <f t="shared" si="157"/>
        <v>ANO</v>
      </c>
      <c r="Q3339" s="4" t="str">
        <f>IFERROR(VLOOKUP(E3339,'Svátky 2023'!B$2:B$14,1,0),"")</f>
        <v/>
      </c>
      <c r="R3339" t="str">
        <f t="shared" si="158"/>
        <v>ANO</v>
      </c>
    </row>
    <row r="3340" spans="1:18" x14ac:dyDescent="0.25">
      <c r="A3340" s="1" t="s">
        <v>9917</v>
      </c>
      <c r="B3340" s="1" t="s">
        <v>9918</v>
      </c>
      <c r="C3340" s="1" t="s">
        <v>9919</v>
      </c>
      <c r="D3340" s="1" t="s">
        <v>35</v>
      </c>
      <c r="E3340" s="4">
        <v>45084</v>
      </c>
      <c r="F3340" s="8">
        <v>0.95208333333333339</v>
      </c>
      <c r="G3340" s="4">
        <v>45085</v>
      </c>
      <c r="H3340" s="1" t="s">
        <v>4687</v>
      </c>
      <c r="I3340" s="1" t="s">
        <v>44</v>
      </c>
      <c r="J3340" s="5">
        <v>3</v>
      </c>
      <c r="K3340" s="5" t="str">
        <f>VLOOKUP(J3340,'Svátky 2023'!A$18:B$20,2,0)</f>
        <v>jiné</v>
      </c>
      <c r="L3340" s="1" t="s">
        <v>30</v>
      </c>
      <c r="M3340" s="1" t="s">
        <v>31</v>
      </c>
      <c r="N3340" s="1" t="s">
        <v>23</v>
      </c>
      <c r="O3340">
        <f t="shared" si="156"/>
        <v>3</v>
      </c>
      <c r="P3340" t="str">
        <f t="shared" si="157"/>
        <v>ANO</v>
      </c>
      <c r="Q3340" s="4" t="str">
        <f>IFERROR(VLOOKUP(E3340,'Svátky 2023'!B$2:B$14,1,0),"")</f>
        <v/>
      </c>
      <c r="R3340" t="str">
        <f t="shared" si="158"/>
        <v>ANO</v>
      </c>
    </row>
    <row r="3341" spans="1:18" x14ac:dyDescent="0.25">
      <c r="A3341" s="1" t="s">
        <v>9920</v>
      </c>
      <c r="B3341" s="1" t="s">
        <v>9921</v>
      </c>
      <c r="C3341" s="1" t="s">
        <v>9922</v>
      </c>
      <c r="D3341" s="1" t="s">
        <v>100</v>
      </c>
      <c r="E3341" s="4">
        <v>45079</v>
      </c>
      <c r="F3341" s="8">
        <v>0.44930555555555557</v>
      </c>
      <c r="G3341" s="4">
        <v>45086</v>
      </c>
      <c r="H3341" s="1" t="s">
        <v>2055</v>
      </c>
      <c r="I3341" s="1" t="s">
        <v>19</v>
      </c>
      <c r="J3341" s="5">
        <v>3</v>
      </c>
      <c r="K3341" s="5" t="str">
        <f>VLOOKUP(J3341,'Svátky 2023'!A$18:B$20,2,0)</f>
        <v>jiné</v>
      </c>
      <c r="L3341" s="1" t="s">
        <v>21</v>
      </c>
      <c r="M3341" s="1" t="s">
        <v>22</v>
      </c>
      <c r="N3341" s="1" t="s">
        <v>23</v>
      </c>
      <c r="O3341">
        <f t="shared" si="156"/>
        <v>5</v>
      </c>
      <c r="P3341" t="str">
        <f t="shared" si="157"/>
        <v>NE</v>
      </c>
      <c r="Q3341" s="4" t="str">
        <f>IFERROR(VLOOKUP(E3341,'Svátky 2023'!B$2:B$14,1,0),"")</f>
        <v/>
      </c>
      <c r="R3341" t="str">
        <f t="shared" si="158"/>
        <v/>
      </c>
    </row>
    <row r="3342" spans="1:18" x14ac:dyDescent="0.25">
      <c r="A3342" s="1" t="s">
        <v>9923</v>
      </c>
      <c r="B3342" s="1" t="s">
        <v>9924</v>
      </c>
      <c r="C3342" s="1" t="s">
        <v>9925</v>
      </c>
      <c r="D3342" s="1" t="s">
        <v>16</v>
      </c>
      <c r="E3342" s="4">
        <v>45079</v>
      </c>
      <c r="F3342" s="8">
        <v>0.51250000000000007</v>
      </c>
      <c r="G3342" s="4">
        <v>45086</v>
      </c>
      <c r="H3342" s="1" t="s">
        <v>2988</v>
      </c>
      <c r="I3342" s="1" t="s">
        <v>38</v>
      </c>
      <c r="J3342" s="5">
        <v>3</v>
      </c>
      <c r="K3342" s="5" t="str">
        <f>VLOOKUP(J3342,'Svátky 2023'!A$18:B$20,2,0)</f>
        <v>jiné</v>
      </c>
      <c r="L3342" s="1" t="s">
        <v>21</v>
      </c>
      <c r="M3342" s="1" t="s">
        <v>22</v>
      </c>
      <c r="N3342" s="1" t="s">
        <v>23</v>
      </c>
      <c r="O3342">
        <f t="shared" si="156"/>
        <v>5</v>
      </c>
      <c r="P3342" t="str">
        <f t="shared" si="157"/>
        <v>NE</v>
      </c>
      <c r="Q3342" s="4" t="str">
        <f>IFERROR(VLOOKUP(E3342,'Svátky 2023'!B$2:B$14,1,0),"")</f>
        <v/>
      </c>
      <c r="R3342" t="str">
        <f t="shared" si="158"/>
        <v/>
      </c>
    </row>
    <row r="3343" spans="1:18" x14ac:dyDescent="0.25">
      <c r="A3343" s="1" t="s">
        <v>9926</v>
      </c>
      <c r="B3343" s="1" t="s">
        <v>9927</v>
      </c>
      <c r="C3343" s="1" t="s">
        <v>9928</v>
      </c>
      <c r="D3343" s="1" t="s">
        <v>16</v>
      </c>
      <c r="E3343" s="4">
        <v>45079</v>
      </c>
      <c r="F3343" s="8">
        <v>0.68541666666666667</v>
      </c>
      <c r="G3343" s="4">
        <v>45086</v>
      </c>
      <c r="H3343" s="1" t="s">
        <v>861</v>
      </c>
      <c r="I3343" s="1" t="s">
        <v>44</v>
      </c>
      <c r="J3343" s="5">
        <v>3</v>
      </c>
      <c r="K3343" s="5" t="str">
        <f>VLOOKUP(J3343,'Svátky 2023'!A$18:B$20,2,0)</f>
        <v>jiné</v>
      </c>
      <c r="L3343" s="1" t="s">
        <v>30</v>
      </c>
      <c r="M3343" s="1" t="s">
        <v>31</v>
      </c>
      <c r="N3343" s="1" t="s">
        <v>23</v>
      </c>
      <c r="O3343">
        <f t="shared" si="156"/>
        <v>5</v>
      </c>
      <c r="P3343" t="str">
        <f t="shared" si="157"/>
        <v>ANO</v>
      </c>
      <c r="Q3343" s="4" t="str">
        <f>IFERROR(VLOOKUP(E3343,'Svátky 2023'!B$2:B$14,1,0),"")</f>
        <v/>
      </c>
      <c r="R3343" t="str">
        <f t="shared" si="158"/>
        <v>ANO</v>
      </c>
    </row>
    <row r="3344" spans="1:18" x14ac:dyDescent="0.25">
      <c r="A3344" s="1" t="s">
        <v>9929</v>
      </c>
      <c r="B3344" s="1" t="s">
        <v>9930</v>
      </c>
      <c r="C3344" s="1" t="s">
        <v>9931</v>
      </c>
      <c r="D3344" s="1" t="s">
        <v>48</v>
      </c>
      <c r="E3344" s="4">
        <v>45082</v>
      </c>
      <c r="F3344" s="8">
        <v>0.37777777777777777</v>
      </c>
      <c r="G3344" s="4">
        <v>45086</v>
      </c>
      <c r="H3344" s="1" t="s">
        <v>9932</v>
      </c>
      <c r="I3344" s="1" t="s">
        <v>19</v>
      </c>
      <c r="J3344" s="5">
        <v>1</v>
      </c>
      <c r="K3344" s="5" t="str">
        <f>VLOOKUP(J3344,'Svátky 2023'!A$18:B$20,2,0)</f>
        <v>neodkladné</v>
      </c>
      <c r="L3344" s="1" t="s">
        <v>22</v>
      </c>
      <c r="M3344" s="1" t="s">
        <v>22</v>
      </c>
      <c r="N3344" s="1" t="s">
        <v>31</v>
      </c>
      <c r="O3344">
        <f t="shared" si="156"/>
        <v>1</v>
      </c>
      <c r="P3344" t="str">
        <f t="shared" si="157"/>
        <v>NE</v>
      </c>
      <c r="Q3344" s="4" t="str">
        <f>IFERROR(VLOOKUP(E3344,'Svátky 2023'!B$2:B$14,1,0),"")</f>
        <v/>
      </c>
      <c r="R3344" t="str">
        <f t="shared" si="158"/>
        <v/>
      </c>
    </row>
    <row r="3345" spans="1:18" x14ac:dyDescent="0.25">
      <c r="A3345" s="1" t="s">
        <v>9933</v>
      </c>
      <c r="B3345" s="1" t="s">
        <v>7390</v>
      </c>
      <c r="C3345" s="1" t="s">
        <v>7391</v>
      </c>
      <c r="D3345" s="1" t="s">
        <v>64</v>
      </c>
      <c r="E3345" s="4">
        <v>45082</v>
      </c>
      <c r="F3345" s="8">
        <v>0.4069444444444445</v>
      </c>
      <c r="G3345" s="4">
        <v>45086</v>
      </c>
      <c r="H3345" s="1" t="s">
        <v>802</v>
      </c>
      <c r="I3345" s="1" t="s">
        <v>38</v>
      </c>
      <c r="J3345" s="5">
        <v>1</v>
      </c>
      <c r="K3345" s="5" t="str">
        <f>VLOOKUP(J3345,'Svátky 2023'!A$18:B$20,2,0)</f>
        <v>neodkladné</v>
      </c>
      <c r="L3345" s="1" t="s">
        <v>21</v>
      </c>
      <c r="M3345" s="1" t="s">
        <v>22</v>
      </c>
      <c r="N3345" s="1" t="s">
        <v>23</v>
      </c>
      <c r="O3345">
        <f t="shared" si="156"/>
        <v>1</v>
      </c>
      <c r="P3345" t="str">
        <f t="shared" si="157"/>
        <v>NE</v>
      </c>
      <c r="Q3345" s="4" t="str">
        <f>IFERROR(VLOOKUP(E3345,'Svátky 2023'!B$2:B$14,1,0),"")</f>
        <v/>
      </c>
      <c r="R3345" t="str">
        <f t="shared" si="158"/>
        <v/>
      </c>
    </row>
    <row r="3346" spans="1:18" x14ac:dyDescent="0.25">
      <c r="A3346" s="1" t="s">
        <v>9934</v>
      </c>
      <c r="B3346" s="1" t="s">
        <v>9935</v>
      </c>
      <c r="C3346" s="1" t="s">
        <v>9936</v>
      </c>
      <c r="D3346" s="1" t="s">
        <v>35</v>
      </c>
      <c r="E3346" s="4">
        <v>45082</v>
      </c>
      <c r="F3346" s="8">
        <v>0.52638888888888891</v>
      </c>
      <c r="G3346" s="4">
        <v>45086</v>
      </c>
      <c r="H3346" s="1" t="s">
        <v>2615</v>
      </c>
      <c r="I3346" s="1" t="s">
        <v>51</v>
      </c>
      <c r="J3346" s="5">
        <v>1</v>
      </c>
      <c r="K3346" s="5" t="str">
        <f>VLOOKUP(J3346,'Svátky 2023'!A$18:B$20,2,0)</f>
        <v>neodkladné</v>
      </c>
      <c r="L3346" s="1" t="s">
        <v>21</v>
      </c>
      <c r="M3346" s="1" t="s">
        <v>22</v>
      </c>
      <c r="N3346" s="1" t="s">
        <v>23</v>
      </c>
      <c r="O3346">
        <f t="shared" si="156"/>
        <v>1</v>
      </c>
      <c r="P3346" t="str">
        <f t="shared" si="157"/>
        <v>NE</v>
      </c>
      <c r="Q3346" s="4" t="str">
        <f>IFERROR(VLOOKUP(E3346,'Svátky 2023'!B$2:B$14,1,0),"")</f>
        <v/>
      </c>
      <c r="R3346" t="str">
        <f t="shared" si="158"/>
        <v/>
      </c>
    </row>
    <row r="3347" spans="1:18" x14ac:dyDescent="0.25">
      <c r="A3347" s="1" t="s">
        <v>9937</v>
      </c>
      <c r="B3347" s="1" t="s">
        <v>9938</v>
      </c>
      <c r="C3347" s="1" t="s">
        <v>9939</v>
      </c>
      <c r="D3347" s="1" t="s">
        <v>35</v>
      </c>
      <c r="E3347" s="4">
        <v>45082</v>
      </c>
      <c r="F3347" s="8">
        <v>0.60416666666666663</v>
      </c>
      <c r="G3347" s="4">
        <v>45086</v>
      </c>
      <c r="H3347" s="1" t="s">
        <v>559</v>
      </c>
      <c r="I3347" s="1" t="s">
        <v>19</v>
      </c>
      <c r="J3347" s="5">
        <v>1</v>
      </c>
      <c r="K3347" s="5" t="str">
        <f>VLOOKUP(J3347,'Svátky 2023'!A$18:B$20,2,0)</f>
        <v>neodkladné</v>
      </c>
      <c r="L3347" s="1" t="s">
        <v>21</v>
      </c>
      <c r="M3347" s="1" t="s">
        <v>22</v>
      </c>
      <c r="N3347" s="1" t="s">
        <v>23</v>
      </c>
      <c r="O3347">
        <f t="shared" si="156"/>
        <v>1</v>
      </c>
      <c r="P3347" t="str">
        <f t="shared" si="157"/>
        <v>NE</v>
      </c>
      <c r="Q3347" s="4" t="str">
        <f>IFERROR(VLOOKUP(E3347,'Svátky 2023'!B$2:B$14,1,0),"")</f>
        <v/>
      </c>
      <c r="R3347" t="str">
        <f t="shared" si="158"/>
        <v/>
      </c>
    </row>
    <row r="3348" spans="1:18" x14ac:dyDescent="0.25">
      <c r="A3348" s="1" t="s">
        <v>9940</v>
      </c>
      <c r="B3348" s="1" t="s">
        <v>9941</v>
      </c>
      <c r="C3348" s="1" t="s">
        <v>9942</v>
      </c>
      <c r="D3348" s="1" t="s">
        <v>48</v>
      </c>
      <c r="E3348" s="4">
        <v>45082</v>
      </c>
      <c r="F3348" s="8">
        <v>0.82361111111111107</v>
      </c>
      <c r="G3348" s="4">
        <v>45086</v>
      </c>
      <c r="H3348" s="1" t="s">
        <v>893</v>
      </c>
      <c r="I3348" s="1" t="s">
        <v>38</v>
      </c>
      <c r="J3348" s="5">
        <v>1</v>
      </c>
      <c r="K3348" s="5" t="str">
        <f>VLOOKUP(J3348,'Svátky 2023'!A$18:B$20,2,0)</f>
        <v>neodkladné</v>
      </c>
      <c r="L3348" s="1" t="s">
        <v>31</v>
      </c>
      <c r="M3348" s="1" t="s">
        <v>22</v>
      </c>
      <c r="N3348" s="1" t="s">
        <v>23</v>
      </c>
      <c r="O3348">
        <f t="shared" si="156"/>
        <v>1</v>
      </c>
      <c r="P3348" t="str">
        <f t="shared" si="157"/>
        <v>ANO</v>
      </c>
      <c r="Q3348" s="4" t="str">
        <f>IFERROR(VLOOKUP(E3348,'Svátky 2023'!B$2:B$14,1,0),"")</f>
        <v/>
      </c>
      <c r="R3348" t="str">
        <f t="shared" si="158"/>
        <v>ANO</v>
      </c>
    </row>
    <row r="3349" spans="1:18" x14ac:dyDescent="0.25">
      <c r="A3349" s="1" t="s">
        <v>9943</v>
      </c>
      <c r="B3349" s="1" t="s">
        <v>9944</v>
      </c>
      <c r="C3349" s="1" t="s">
        <v>9945</v>
      </c>
      <c r="D3349" s="1" t="s">
        <v>64</v>
      </c>
      <c r="E3349" s="4">
        <v>45083</v>
      </c>
      <c r="F3349" s="8">
        <v>0.45555555555555555</v>
      </c>
      <c r="G3349" s="4">
        <v>45086</v>
      </c>
      <c r="H3349" s="1" t="s">
        <v>358</v>
      </c>
      <c r="I3349" s="1" t="s">
        <v>19</v>
      </c>
      <c r="J3349" s="5">
        <v>1</v>
      </c>
      <c r="K3349" s="5" t="str">
        <f>VLOOKUP(J3349,'Svátky 2023'!A$18:B$20,2,0)</f>
        <v>neodkladné</v>
      </c>
      <c r="L3349" s="1" t="s">
        <v>30</v>
      </c>
      <c r="M3349" s="1" t="s">
        <v>22</v>
      </c>
      <c r="N3349" s="1" t="s">
        <v>23</v>
      </c>
      <c r="O3349">
        <f t="shared" si="156"/>
        <v>2</v>
      </c>
      <c r="P3349" t="str">
        <f t="shared" si="157"/>
        <v>NE</v>
      </c>
      <c r="Q3349" s="4" t="str">
        <f>IFERROR(VLOOKUP(E3349,'Svátky 2023'!B$2:B$14,1,0),"")</f>
        <v/>
      </c>
      <c r="R3349" t="str">
        <f t="shared" si="158"/>
        <v/>
      </c>
    </row>
    <row r="3350" spans="1:18" x14ac:dyDescent="0.25">
      <c r="A3350" s="1" t="s">
        <v>9946</v>
      </c>
      <c r="B3350" s="1" t="s">
        <v>9947</v>
      </c>
      <c r="C3350" s="1" t="s">
        <v>9948</v>
      </c>
      <c r="D3350" s="1" t="s">
        <v>35</v>
      </c>
      <c r="E3350" s="4">
        <v>45083</v>
      </c>
      <c r="F3350" s="8">
        <v>0.52361111111111114</v>
      </c>
      <c r="G3350" s="4">
        <v>45086</v>
      </c>
      <c r="H3350" s="1" t="s">
        <v>1838</v>
      </c>
      <c r="I3350" s="1" t="s">
        <v>38</v>
      </c>
      <c r="J3350" s="5">
        <v>1</v>
      </c>
      <c r="K3350" s="5" t="str">
        <f>VLOOKUP(J3350,'Svátky 2023'!A$18:B$20,2,0)</f>
        <v>neodkladné</v>
      </c>
      <c r="L3350" s="1" t="s">
        <v>21</v>
      </c>
      <c r="M3350" s="1" t="s">
        <v>22</v>
      </c>
      <c r="N3350" s="1" t="s">
        <v>23</v>
      </c>
      <c r="O3350">
        <f t="shared" si="156"/>
        <v>2</v>
      </c>
      <c r="P3350" t="str">
        <f t="shared" si="157"/>
        <v>NE</v>
      </c>
      <c r="Q3350" s="4" t="str">
        <f>IFERROR(VLOOKUP(E3350,'Svátky 2023'!B$2:B$14,1,0),"")</f>
        <v/>
      </c>
      <c r="R3350" t="str">
        <f t="shared" si="158"/>
        <v/>
      </c>
    </row>
    <row r="3351" spans="1:18" x14ac:dyDescent="0.25">
      <c r="A3351" s="1" t="s">
        <v>9949</v>
      </c>
      <c r="B3351" s="1" t="s">
        <v>9950</v>
      </c>
      <c r="C3351" s="1" t="s">
        <v>9951</v>
      </c>
      <c r="D3351" s="1" t="s">
        <v>35</v>
      </c>
      <c r="E3351" s="4">
        <v>45083</v>
      </c>
      <c r="F3351" s="8">
        <v>0.54513888888888895</v>
      </c>
      <c r="G3351" s="4">
        <v>45086</v>
      </c>
      <c r="H3351" s="1" t="s">
        <v>2988</v>
      </c>
      <c r="I3351" s="1" t="s">
        <v>44</v>
      </c>
      <c r="J3351" s="5">
        <v>3</v>
      </c>
      <c r="K3351" s="5" t="str">
        <f>VLOOKUP(J3351,'Svátky 2023'!A$18:B$20,2,0)</f>
        <v>jiné</v>
      </c>
      <c r="L3351" s="1" t="s">
        <v>30</v>
      </c>
      <c r="M3351" s="1" t="s">
        <v>31</v>
      </c>
      <c r="N3351" s="1" t="s">
        <v>23</v>
      </c>
      <c r="O3351">
        <f t="shared" si="156"/>
        <v>2</v>
      </c>
      <c r="P3351" t="str">
        <f t="shared" si="157"/>
        <v>NE</v>
      </c>
      <c r="Q3351" s="4" t="str">
        <f>IFERROR(VLOOKUP(E3351,'Svátky 2023'!B$2:B$14,1,0),"")</f>
        <v/>
      </c>
      <c r="R3351" t="str">
        <f t="shared" si="158"/>
        <v/>
      </c>
    </row>
    <row r="3352" spans="1:18" x14ac:dyDescent="0.25">
      <c r="A3352" s="1" t="s">
        <v>9952</v>
      </c>
      <c r="B3352" s="1" t="s">
        <v>9953</v>
      </c>
      <c r="C3352" s="1" t="s">
        <v>9954</v>
      </c>
      <c r="D3352" s="1" t="s">
        <v>48</v>
      </c>
      <c r="E3352" s="4">
        <v>45084</v>
      </c>
      <c r="F3352" s="8">
        <v>0.3756944444444445</v>
      </c>
      <c r="G3352" s="4">
        <v>45086</v>
      </c>
      <c r="H3352" s="1" t="s">
        <v>17</v>
      </c>
      <c r="I3352" s="1" t="s">
        <v>51</v>
      </c>
      <c r="J3352" s="5">
        <v>2</v>
      </c>
      <c r="K3352" s="5" t="str">
        <f>VLOOKUP(J3352,'Svátky 2023'!A$18:B$20,2,0)</f>
        <v>plánované</v>
      </c>
      <c r="L3352" s="1" t="s">
        <v>21</v>
      </c>
      <c r="M3352" s="1" t="s">
        <v>22</v>
      </c>
      <c r="N3352" s="1" t="s">
        <v>23</v>
      </c>
      <c r="O3352">
        <f t="shared" si="156"/>
        <v>3</v>
      </c>
      <c r="P3352" t="str">
        <f t="shared" si="157"/>
        <v>NE</v>
      </c>
      <c r="Q3352" s="4" t="str">
        <f>IFERROR(VLOOKUP(E3352,'Svátky 2023'!B$2:B$14,1,0),"")</f>
        <v/>
      </c>
      <c r="R3352" t="str">
        <f t="shared" si="158"/>
        <v/>
      </c>
    </row>
    <row r="3353" spans="1:18" x14ac:dyDescent="0.25">
      <c r="A3353" s="1" t="s">
        <v>9955</v>
      </c>
      <c r="B3353" s="1" t="s">
        <v>9956</v>
      </c>
      <c r="C3353" s="1" t="s">
        <v>9957</v>
      </c>
      <c r="D3353" s="1" t="s">
        <v>64</v>
      </c>
      <c r="E3353" s="4">
        <v>45084</v>
      </c>
      <c r="F3353" s="8">
        <v>0.40208333333333335</v>
      </c>
      <c r="G3353" s="4">
        <v>45086</v>
      </c>
      <c r="H3353" s="1" t="s">
        <v>2280</v>
      </c>
      <c r="I3353" s="1" t="s">
        <v>51</v>
      </c>
      <c r="J3353" s="5">
        <v>2</v>
      </c>
      <c r="K3353" s="5" t="str">
        <f>VLOOKUP(J3353,'Svátky 2023'!A$18:B$20,2,0)</f>
        <v>plánované</v>
      </c>
      <c r="L3353" s="1" t="s">
        <v>21</v>
      </c>
      <c r="M3353" s="1" t="s">
        <v>22</v>
      </c>
      <c r="N3353" s="1" t="s">
        <v>23</v>
      </c>
      <c r="O3353">
        <f t="shared" si="156"/>
        <v>3</v>
      </c>
      <c r="P3353" t="str">
        <f t="shared" si="157"/>
        <v>NE</v>
      </c>
      <c r="Q3353" s="4" t="str">
        <f>IFERROR(VLOOKUP(E3353,'Svátky 2023'!B$2:B$14,1,0),"")</f>
        <v/>
      </c>
      <c r="R3353" t="str">
        <f t="shared" si="158"/>
        <v/>
      </c>
    </row>
    <row r="3354" spans="1:18" x14ac:dyDescent="0.25">
      <c r="A3354" s="1" t="s">
        <v>9958</v>
      </c>
      <c r="B3354" s="1" t="s">
        <v>1297</v>
      </c>
      <c r="C3354" s="1" t="s">
        <v>1298</v>
      </c>
      <c r="D3354" s="1" t="s">
        <v>48</v>
      </c>
      <c r="E3354" s="4">
        <v>45084</v>
      </c>
      <c r="F3354" s="8">
        <v>0.4152777777777778</v>
      </c>
      <c r="G3354" s="4">
        <v>45086</v>
      </c>
      <c r="H3354" s="1" t="s">
        <v>1085</v>
      </c>
      <c r="I3354" s="1" t="s">
        <v>258</v>
      </c>
      <c r="J3354" s="5">
        <v>2</v>
      </c>
      <c r="K3354" s="5" t="str">
        <f>VLOOKUP(J3354,'Svátky 2023'!A$18:B$20,2,0)</f>
        <v>plánované</v>
      </c>
      <c r="L3354" s="1" t="s">
        <v>21</v>
      </c>
      <c r="M3354" s="1" t="s">
        <v>22</v>
      </c>
      <c r="N3354" s="1" t="s">
        <v>23</v>
      </c>
      <c r="O3354">
        <f t="shared" si="156"/>
        <v>3</v>
      </c>
      <c r="P3354" t="str">
        <f t="shared" si="157"/>
        <v>NE</v>
      </c>
      <c r="Q3354" s="4" t="str">
        <f>IFERROR(VLOOKUP(E3354,'Svátky 2023'!B$2:B$14,1,0),"")</f>
        <v/>
      </c>
      <c r="R3354" t="str">
        <f t="shared" si="158"/>
        <v/>
      </c>
    </row>
    <row r="3355" spans="1:18" x14ac:dyDescent="0.25">
      <c r="A3355" s="1" t="s">
        <v>9959</v>
      </c>
      <c r="B3355" s="1" t="s">
        <v>9960</v>
      </c>
      <c r="C3355" s="1" t="s">
        <v>9961</v>
      </c>
      <c r="D3355" s="1" t="s">
        <v>48</v>
      </c>
      <c r="E3355" s="4">
        <v>45084</v>
      </c>
      <c r="F3355" s="8">
        <v>0.4291666666666667</v>
      </c>
      <c r="G3355" s="4">
        <v>45086</v>
      </c>
      <c r="H3355" s="1" t="s">
        <v>1412</v>
      </c>
      <c r="I3355" s="1" t="s">
        <v>151</v>
      </c>
      <c r="J3355" s="5">
        <v>2</v>
      </c>
      <c r="K3355" s="5" t="str">
        <f>VLOOKUP(J3355,'Svátky 2023'!A$18:B$20,2,0)</f>
        <v>plánované</v>
      </c>
      <c r="L3355" s="1" t="s">
        <v>21</v>
      </c>
      <c r="M3355" s="1" t="s">
        <v>22</v>
      </c>
      <c r="N3355" s="1" t="s">
        <v>23</v>
      </c>
      <c r="O3355">
        <f t="shared" si="156"/>
        <v>3</v>
      </c>
      <c r="P3355" t="str">
        <f t="shared" si="157"/>
        <v>NE</v>
      </c>
      <c r="Q3355" s="4" t="str">
        <f>IFERROR(VLOOKUP(E3355,'Svátky 2023'!B$2:B$14,1,0),"")</f>
        <v/>
      </c>
      <c r="R3355" t="str">
        <f t="shared" si="158"/>
        <v/>
      </c>
    </row>
    <row r="3356" spans="1:18" x14ac:dyDescent="0.25">
      <c r="A3356" s="1" t="s">
        <v>9962</v>
      </c>
      <c r="B3356" s="1" t="s">
        <v>9963</v>
      </c>
      <c r="C3356" s="1" t="s">
        <v>9964</v>
      </c>
      <c r="D3356" s="1" t="s">
        <v>35</v>
      </c>
      <c r="E3356" s="4">
        <v>45084</v>
      </c>
      <c r="F3356" s="8">
        <v>0.4680555555555555</v>
      </c>
      <c r="G3356" s="4">
        <v>45086</v>
      </c>
      <c r="H3356" s="1" t="s">
        <v>4378</v>
      </c>
      <c r="I3356" s="1" t="s">
        <v>151</v>
      </c>
      <c r="J3356" s="5">
        <v>2</v>
      </c>
      <c r="K3356" s="5" t="str">
        <f>VLOOKUP(J3356,'Svátky 2023'!A$18:B$20,2,0)</f>
        <v>plánované</v>
      </c>
      <c r="L3356" s="1" t="s">
        <v>21</v>
      </c>
      <c r="M3356" s="1" t="s">
        <v>22</v>
      </c>
      <c r="N3356" s="1" t="s">
        <v>23</v>
      </c>
      <c r="O3356">
        <f t="shared" si="156"/>
        <v>3</v>
      </c>
      <c r="P3356" t="str">
        <f t="shared" si="157"/>
        <v>NE</v>
      </c>
      <c r="Q3356" s="4" t="str">
        <f>IFERROR(VLOOKUP(E3356,'Svátky 2023'!B$2:B$14,1,0),"")</f>
        <v/>
      </c>
      <c r="R3356" t="str">
        <f t="shared" si="158"/>
        <v/>
      </c>
    </row>
    <row r="3357" spans="1:18" x14ac:dyDescent="0.25">
      <c r="A3357" s="1" t="s">
        <v>9965</v>
      </c>
      <c r="B3357" s="1" t="s">
        <v>9966</v>
      </c>
      <c r="C3357" s="1" t="s">
        <v>9967</v>
      </c>
      <c r="D3357" s="1" t="s">
        <v>48</v>
      </c>
      <c r="E3357" s="4">
        <v>45084</v>
      </c>
      <c r="F3357" s="8">
        <v>0.47916666666666669</v>
      </c>
      <c r="G3357" s="4">
        <v>45086</v>
      </c>
      <c r="H3357" s="1" t="s">
        <v>1925</v>
      </c>
      <c r="I3357" s="1" t="s">
        <v>51</v>
      </c>
      <c r="J3357" s="5">
        <v>2</v>
      </c>
      <c r="K3357" s="5" t="str">
        <f>VLOOKUP(J3357,'Svátky 2023'!A$18:B$20,2,0)</f>
        <v>plánované</v>
      </c>
      <c r="L3357" s="1" t="s">
        <v>21</v>
      </c>
      <c r="M3357" s="1" t="s">
        <v>22</v>
      </c>
      <c r="N3357" s="1" t="s">
        <v>23</v>
      </c>
      <c r="O3357">
        <f t="shared" si="156"/>
        <v>3</v>
      </c>
      <c r="P3357" t="str">
        <f t="shared" si="157"/>
        <v>NE</v>
      </c>
      <c r="Q3357" s="4" t="str">
        <f>IFERROR(VLOOKUP(E3357,'Svátky 2023'!B$2:B$14,1,0),"")</f>
        <v/>
      </c>
      <c r="R3357" t="str">
        <f t="shared" si="158"/>
        <v/>
      </c>
    </row>
    <row r="3358" spans="1:18" x14ac:dyDescent="0.25">
      <c r="A3358" s="1" t="s">
        <v>9968</v>
      </c>
      <c r="B3358" s="1" t="s">
        <v>9969</v>
      </c>
      <c r="C3358" s="1" t="s">
        <v>9970</v>
      </c>
      <c r="D3358" s="1" t="s">
        <v>64</v>
      </c>
      <c r="E3358" s="4">
        <v>45084</v>
      </c>
      <c r="F3358" s="8">
        <v>0.51736111111111105</v>
      </c>
      <c r="G3358" s="4">
        <v>45086</v>
      </c>
      <c r="H3358" s="1" t="s">
        <v>893</v>
      </c>
      <c r="I3358" s="1" t="s">
        <v>51</v>
      </c>
      <c r="J3358" s="5">
        <v>2</v>
      </c>
      <c r="K3358" s="5" t="str">
        <f>VLOOKUP(J3358,'Svátky 2023'!A$18:B$20,2,0)</f>
        <v>plánované</v>
      </c>
      <c r="L3358" s="1" t="s">
        <v>21</v>
      </c>
      <c r="M3358" s="1" t="s">
        <v>22</v>
      </c>
      <c r="N3358" s="1" t="s">
        <v>23</v>
      </c>
      <c r="O3358">
        <f t="shared" si="156"/>
        <v>3</v>
      </c>
      <c r="P3358" t="str">
        <f t="shared" si="157"/>
        <v>NE</v>
      </c>
      <c r="Q3358" s="4" t="str">
        <f>IFERROR(VLOOKUP(E3358,'Svátky 2023'!B$2:B$14,1,0),"")</f>
        <v/>
      </c>
      <c r="R3358" t="str">
        <f t="shared" si="158"/>
        <v/>
      </c>
    </row>
    <row r="3359" spans="1:18" x14ac:dyDescent="0.25">
      <c r="A3359" s="1" t="s">
        <v>9971</v>
      </c>
      <c r="B3359" s="1" t="s">
        <v>9972</v>
      </c>
      <c r="C3359" s="1" t="s">
        <v>9973</v>
      </c>
      <c r="D3359" s="1" t="s">
        <v>48</v>
      </c>
      <c r="E3359" s="4">
        <v>45084</v>
      </c>
      <c r="F3359" s="8">
        <v>0.56388888888888888</v>
      </c>
      <c r="G3359" s="4">
        <v>45086</v>
      </c>
      <c r="H3359" s="1" t="s">
        <v>3605</v>
      </c>
      <c r="I3359" s="1" t="s">
        <v>120</v>
      </c>
      <c r="J3359" s="5">
        <v>3</v>
      </c>
      <c r="K3359" s="5" t="str">
        <f>VLOOKUP(J3359,'Svátky 2023'!A$18:B$20,2,0)</f>
        <v>jiné</v>
      </c>
      <c r="L3359" s="1" t="s">
        <v>31</v>
      </c>
      <c r="M3359" s="1" t="s">
        <v>31</v>
      </c>
      <c r="N3359" s="1" t="s">
        <v>23</v>
      </c>
      <c r="O3359">
        <f t="shared" si="156"/>
        <v>3</v>
      </c>
      <c r="P3359" t="str">
        <f t="shared" si="157"/>
        <v>NE</v>
      </c>
      <c r="Q3359" s="4" t="str">
        <f>IFERROR(VLOOKUP(E3359,'Svátky 2023'!B$2:B$14,1,0),"")</f>
        <v/>
      </c>
      <c r="R3359" t="str">
        <f t="shared" si="158"/>
        <v/>
      </c>
    </row>
    <row r="3360" spans="1:18" x14ac:dyDescent="0.25">
      <c r="A3360" s="1" t="s">
        <v>9974</v>
      </c>
      <c r="B3360" s="1" t="s">
        <v>9975</v>
      </c>
      <c r="C3360" s="1" t="s">
        <v>9976</v>
      </c>
      <c r="D3360" s="1" t="s">
        <v>64</v>
      </c>
      <c r="E3360" s="4">
        <v>45084</v>
      </c>
      <c r="F3360" s="8">
        <v>0.56805555555555554</v>
      </c>
      <c r="G3360" s="4">
        <v>45086</v>
      </c>
      <c r="H3360" s="1" t="s">
        <v>419</v>
      </c>
      <c r="I3360" s="1" t="s">
        <v>120</v>
      </c>
      <c r="J3360" s="5">
        <v>3</v>
      </c>
      <c r="K3360" s="5" t="str">
        <f>VLOOKUP(J3360,'Svátky 2023'!A$18:B$20,2,0)</f>
        <v>jiné</v>
      </c>
      <c r="L3360" s="1" t="s">
        <v>30</v>
      </c>
      <c r="M3360" s="1" t="s">
        <v>31</v>
      </c>
      <c r="N3360" s="1" t="s">
        <v>23</v>
      </c>
      <c r="O3360">
        <f t="shared" si="156"/>
        <v>3</v>
      </c>
      <c r="P3360" t="str">
        <f t="shared" si="157"/>
        <v>NE</v>
      </c>
      <c r="Q3360" s="4" t="str">
        <f>IFERROR(VLOOKUP(E3360,'Svátky 2023'!B$2:B$14,1,0),"")</f>
        <v/>
      </c>
      <c r="R3360" t="str">
        <f t="shared" si="158"/>
        <v/>
      </c>
    </row>
    <row r="3361" spans="1:18" x14ac:dyDescent="0.25">
      <c r="A3361" s="1" t="s">
        <v>9977</v>
      </c>
      <c r="B3361" s="1" t="s">
        <v>9978</v>
      </c>
      <c r="C3361" s="1" t="s">
        <v>9979</v>
      </c>
      <c r="D3361" s="1" t="s">
        <v>48</v>
      </c>
      <c r="E3361" s="4">
        <v>45084</v>
      </c>
      <c r="F3361" s="8">
        <v>0.56805555555555554</v>
      </c>
      <c r="G3361" s="4">
        <v>45086</v>
      </c>
      <c r="H3361" s="1" t="s">
        <v>125</v>
      </c>
      <c r="I3361" s="1" t="s">
        <v>120</v>
      </c>
      <c r="J3361" s="5">
        <v>3</v>
      </c>
      <c r="K3361" s="5" t="str">
        <f>VLOOKUP(J3361,'Svátky 2023'!A$18:B$20,2,0)</f>
        <v>jiné</v>
      </c>
      <c r="L3361" s="1" t="s">
        <v>30</v>
      </c>
      <c r="M3361" s="1" t="s">
        <v>31</v>
      </c>
      <c r="N3361" s="1" t="s">
        <v>23</v>
      </c>
      <c r="O3361">
        <f t="shared" si="156"/>
        <v>3</v>
      </c>
      <c r="P3361" t="str">
        <f t="shared" si="157"/>
        <v>NE</v>
      </c>
      <c r="Q3361" s="4" t="str">
        <f>IFERROR(VLOOKUP(E3361,'Svátky 2023'!B$2:B$14,1,0),"")</f>
        <v/>
      </c>
      <c r="R3361" t="str">
        <f t="shared" si="158"/>
        <v/>
      </c>
    </row>
    <row r="3362" spans="1:18" x14ac:dyDescent="0.25">
      <c r="A3362" s="1" t="s">
        <v>9980</v>
      </c>
      <c r="B3362" s="1" t="s">
        <v>9981</v>
      </c>
      <c r="C3362" s="1" t="s">
        <v>9982</v>
      </c>
      <c r="D3362" s="1" t="s">
        <v>48</v>
      </c>
      <c r="E3362" s="4">
        <v>45084</v>
      </c>
      <c r="F3362" s="8">
        <v>0.5708333333333333</v>
      </c>
      <c r="G3362" s="4">
        <v>45086</v>
      </c>
      <c r="H3362" s="1" t="s">
        <v>344</v>
      </c>
      <c r="I3362" s="1" t="s">
        <v>264</v>
      </c>
      <c r="J3362" s="5">
        <v>3</v>
      </c>
      <c r="K3362" s="5" t="str">
        <f>VLOOKUP(J3362,'Svátky 2023'!A$18:B$20,2,0)</f>
        <v>jiné</v>
      </c>
      <c r="L3362" s="1" t="s">
        <v>30</v>
      </c>
      <c r="M3362" s="1" t="s">
        <v>31</v>
      </c>
      <c r="N3362" s="1" t="s">
        <v>23</v>
      </c>
      <c r="O3362">
        <f t="shared" si="156"/>
        <v>3</v>
      </c>
      <c r="P3362" t="str">
        <f t="shared" si="157"/>
        <v>NE</v>
      </c>
      <c r="Q3362" s="4" t="str">
        <f>IFERROR(VLOOKUP(E3362,'Svátky 2023'!B$2:B$14,1,0),"")</f>
        <v/>
      </c>
      <c r="R3362" t="str">
        <f t="shared" si="158"/>
        <v/>
      </c>
    </row>
    <row r="3363" spans="1:18" x14ac:dyDescent="0.25">
      <c r="A3363" s="1" t="s">
        <v>9983</v>
      </c>
      <c r="B3363" s="1" t="s">
        <v>9984</v>
      </c>
      <c r="C3363" s="1" t="s">
        <v>9985</v>
      </c>
      <c r="D3363" s="1" t="s">
        <v>35</v>
      </c>
      <c r="E3363" s="4">
        <v>45084</v>
      </c>
      <c r="F3363" s="8">
        <v>0.57222222222222219</v>
      </c>
      <c r="G3363" s="4">
        <v>45086</v>
      </c>
      <c r="H3363" s="1" t="s">
        <v>1126</v>
      </c>
      <c r="I3363" s="1" t="s">
        <v>145</v>
      </c>
      <c r="J3363" s="5">
        <v>3</v>
      </c>
      <c r="K3363" s="5" t="str">
        <f>VLOOKUP(J3363,'Svátky 2023'!A$18:B$20,2,0)</f>
        <v>jiné</v>
      </c>
      <c r="L3363" s="1" t="s">
        <v>30</v>
      </c>
      <c r="M3363" s="1" t="s">
        <v>31</v>
      </c>
      <c r="N3363" s="1" t="s">
        <v>23</v>
      </c>
      <c r="O3363">
        <f t="shared" si="156"/>
        <v>3</v>
      </c>
      <c r="P3363" t="str">
        <f t="shared" si="157"/>
        <v>NE</v>
      </c>
      <c r="Q3363" s="4" t="str">
        <f>IFERROR(VLOOKUP(E3363,'Svátky 2023'!B$2:B$14,1,0),"")</f>
        <v/>
      </c>
      <c r="R3363" t="str">
        <f t="shared" si="158"/>
        <v/>
      </c>
    </row>
    <row r="3364" spans="1:18" x14ac:dyDescent="0.25">
      <c r="A3364" s="1" t="s">
        <v>9986</v>
      </c>
      <c r="B3364" s="1" t="s">
        <v>9987</v>
      </c>
      <c r="C3364" s="1" t="s">
        <v>9988</v>
      </c>
      <c r="D3364" s="1" t="s">
        <v>64</v>
      </c>
      <c r="E3364" s="4">
        <v>45084</v>
      </c>
      <c r="F3364" s="8">
        <v>0.57361111111111118</v>
      </c>
      <c r="G3364" s="4">
        <v>45086</v>
      </c>
      <c r="H3364" s="1" t="s">
        <v>2300</v>
      </c>
      <c r="I3364" s="1" t="s">
        <v>120</v>
      </c>
      <c r="J3364" s="5">
        <v>3</v>
      </c>
      <c r="K3364" s="5" t="str">
        <f>VLOOKUP(J3364,'Svátky 2023'!A$18:B$20,2,0)</f>
        <v>jiné</v>
      </c>
      <c r="L3364" s="1" t="s">
        <v>30</v>
      </c>
      <c r="M3364" s="1" t="s">
        <v>31</v>
      </c>
      <c r="N3364" s="1" t="s">
        <v>23</v>
      </c>
      <c r="O3364">
        <f t="shared" si="156"/>
        <v>3</v>
      </c>
      <c r="P3364" t="str">
        <f t="shared" si="157"/>
        <v>NE</v>
      </c>
      <c r="Q3364" s="4" t="str">
        <f>IFERROR(VLOOKUP(E3364,'Svátky 2023'!B$2:B$14,1,0),"")</f>
        <v/>
      </c>
      <c r="R3364" t="str">
        <f t="shared" si="158"/>
        <v/>
      </c>
    </row>
    <row r="3365" spans="1:18" x14ac:dyDescent="0.25">
      <c r="A3365" s="1" t="s">
        <v>9989</v>
      </c>
      <c r="B3365" s="1" t="s">
        <v>9990</v>
      </c>
      <c r="C3365" s="1" t="s">
        <v>9991</v>
      </c>
      <c r="D3365" s="1" t="s">
        <v>100</v>
      </c>
      <c r="E3365" s="4">
        <v>45084</v>
      </c>
      <c r="F3365" s="8">
        <v>0.62083333333333335</v>
      </c>
      <c r="G3365" s="4">
        <v>45086</v>
      </c>
      <c r="H3365" s="1" t="s">
        <v>587</v>
      </c>
      <c r="I3365" s="1" t="s">
        <v>51</v>
      </c>
      <c r="J3365" s="5">
        <v>1</v>
      </c>
      <c r="K3365" s="5" t="str">
        <f>VLOOKUP(J3365,'Svátky 2023'!A$18:B$20,2,0)</f>
        <v>neodkladné</v>
      </c>
      <c r="L3365" s="1" t="s">
        <v>21</v>
      </c>
      <c r="M3365" s="1" t="s">
        <v>22</v>
      </c>
      <c r="N3365" s="1" t="s">
        <v>23</v>
      </c>
      <c r="O3365">
        <f t="shared" si="156"/>
        <v>3</v>
      </c>
      <c r="P3365" t="str">
        <f t="shared" si="157"/>
        <v>NE</v>
      </c>
      <c r="Q3365" s="4" t="str">
        <f>IFERROR(VLOOKUP(E3365,'Svátky 2023'!B$2:B$14,1,0),"")</f>
        <v/>
      </c>
      <c r="R3365" t="str">
        <f t="shared" si="158"/>
        <v/>
      </c>
    </row>
    <row r="3366" spans="1:18" x14ac:dyDescent="0.25">
      <c r="A3366" s="1" t="s">
        <v>9992</v>
      </c>
      <c r="B3366" s="1" t="s">
        <v>9993</v>
      </c>
      <c r="C3366" s="1" t="s">
        <v>9994</v>
      </c>
      <c r="D3366" s="1" t="s">
        <v>100</v>
      </c>
      <c r="E3366" s="4">
        <v>45084</v>
      </c>
      <c r="F3366" s="8">
        <v>0.6430555555555556</v>
      </c>
      <c r="G3366" s="4">
        <v>45086</v>
      </c>
      <c r="H3366" s="1" t="s">
        <v>129</v>
      </c>
      <c r="I3366" s="1" t="s">
        <v>120</v>
      </c>
      <c r="J3366" s="5">
        <v>3</v>
      </c>
      <c r="K3366" s="5" t="str">
        <f>VLOOKUP(J3366,'Svátky 2023'!A$18:B$20,2,0)</f>
        <v>jiné</v>
      </c>
      <c r="L3366" s="1" t="s">
        <v>30</v>
      </c>
      <c r="M3366" s="1" t="s">
        <v>31</v>
      </c>
      <c r="N3366" s="1" t="s">
        <v>23</v>
      </c>
      <c r="O3366">
        <f t="shared" si="156"/>
        <v>3</v>
      </c>
      <c r="P3366" t="str">
        <f t="shared" si="157"/>
        <v>ANO</v>
      </c>
      <c r="Q3366" s="4" t="str">
        <f>IFERROR(VLOOKUP(E3366,'Svátky 2023'!B$2:B$14,1,0),"")</f>
        <v/>
      </c>
      <c r="R3366" t="str">
        <f t="shared" si="158"/>
        <v>ANO</v>
      </c>
    </row>
    <row r="3367" spans="1:18" x14ac:dyDescent="0.25">
      <c r="A3367" s="1" t="s">
        <v>9995</v>
      </c>
      <c r="B3367" s="1" t="s">
        <v>9996</v>
      </c>
      <c r="C3367" s="1" t="s">
        <v>9997</v>
      </c>
      <c r="D3367" s="1" t="s">
        <v>100</v>
      </c>
      <c r="E3367" s="4">
        <v>45084</v>
      </c>
      <c r="F3367" s="8">
        <v>0.70486111111111116</v>
      </c>
      <c r="G3367" s="4">
        <v>45086</v>
      </c>
      <c r="H3367" s="1" t="s">
        <v>2328</v>
      </c>
      <c r="I3367" s="1" t="s">
        <v>44</v>
      </c>
      <c r="J3367" s="5">
        <v>3</v>
      </c>
      <c r="K3367" s="5" t="str">
        <f>VLOOKUP(J3367,'Svátky 2023'!A$18:B$20,2,0)</f>
        <v>jiné</v>
      </c>
      <c r="L3367" s="1" t="s">
        <v>30</v>
      </c>
      <c r="M3367" s="1" t="s">
        <v>31</v>
      </c>
      <c r="N3367" s="1" t="s">
        <v>23</v>
      </c>
      <c r="O3367">
        <f t="shared" si="156"/>
        <v>3</v>
      </c>
      <c r="P3367" t="str">
        <f t="shared" si="157"/>
        <v>ANO</v>
      </c>
      <c r="Q3367" s="4" t="str">
        <f>IFERROR(VLOOKUP(E3367,'Svátky 2023'!B$2:B$14,1,0),"")</f>
        <v/>
      </c>
      <c r="R3367" t="str">
        <f t="shared" si="158"/>
        <v>ANO</v>
      </c>
    </row>
    <row r="3368" spans="1:18" x14ac:dyDescent="0.25">
      <c r="A3368" s="1" t="s">
        <v>9998</v>
      </c>
      <c r="B3368" s="1" t="s">
        <v>9999</v>
      </c>
      <c r="C3368" s="1" t="s">
        <v>10000</v>
      </c>
      <c r="D3368" s="1" t="s">
        <v>100</v>
      </c>
      <c r="E3368" s="4">
        <v>45084</v>
      </c>
      <c r="F3368" s="8">
        <v>0.70624999999999993</v>
      </c>
      <c r="G3368" s="4">
        <v>45086</v>
      </c>
      <c r="H3368" s="1" t="s">
        <v>710</v>
      </c>
      <c r="I3368" s="1" t="s">
        <v>38</v>
      </c>
      <c r="J3368" s="5">
        <v>3</v>
      </c>
      <c r="K3368" s="5" t="str">
        <f>VLOOKUP(J3368,'Svátky 2023'!A$18:B$20,2,0)</f>
        <v>jiné</v>
      </c>
      <c r="L3368" s="1" t="s">
        <v>30</v>
      </c>
      <c r="M3368" s="1" t="s">
        <v>22</v>
      </c>
      <c r="N3368" s="1" t="s">
        <v>23</v>
      </c>
      <c r="O3368">
        <f t="shared" si="156"/>
        <v>3</v>
      </c>
      <c r="P3368" t="str">
        <f t="shared" si="157"/>
        <v>ANO</v>
      </c>
      <c r="Q3368" s="4" t="str">
        <f>IFERROR(VLOOKUP(E3368,'Svátky 2023'!B$2:B$14,1,0),"")</f>
        <v/>
      </c>
      <c r="R3368" t="str">
        <f t="shared" si="158"/>
        <v>ANO</v>
      </c>
    </row>
    <row r="3369" spans="1:18" x14ac:dyDescent="0.25">
      <c r="A3369" s="1" t="s">
        <v>10001</v>
      </c>
      <c r="B3369" s="1" t="s">
        <v>1061</v>
      </c>
      <c r="C3369" s="1" t="s">
        <v>1062</v>
      </c>
      <c r="D3369" s="1" t="s">
        <v>35</v>
      </c>
      <c r="E3369" s="4">
        <v>45082</v>
      </c>
      <c r="F3369" s="8">
        <v>0.29652777777777778</v>
      </c>
      <c r="G3369" s="4">
        <v>45087</v>
      </c>
      <c r="H3369" s="1" t="s">
        <v>10002</v>
      </c>
      <c r="I3369" s="1" t="s">
        <v>258</v>
      </c>
      <c r="J3369" s="5">
        <v>2</v>
      </c>
      <c r="K3369" s="5" t="str">
        <f>VLOOKUP(J3369,'Svátky 2023'!A$18:B$20,2,0)</f>
        <v>plánované</v>
      </c>
      <c r="L3369" s="1" t="s">
        <v>21</v>
      </c>
      <c r="M3369" s="1" t="s">
        <v>22</v>
      </c>
      <c r="N3369" s="1" t="s">
        <v>23</v>
      </c>
      <c r="O3369">
        <f t="shared" si="156"/>
        <v>1</v>
      </c>
      <c r="P3369" t="str">
        <f t="shared" si="157"/>
        <v>NE</v>
      </c>
      <c r="Q3369" s="4" t="str">
        <f>IFERROR(VLOOKUP(E3369,'Svátky 2023'!B$2:B$14,1,0),"")</f>
        <v/>
      </c>
      <c r="R3369" t="str">
        <f t="shared" si="158"/>
        <v/>
      </c>
    </row>
    <row r="3370" spans="1:18" x14ac:dyDescent="0.25">
      <c r="A3370" s="1" t="s">
        <v>10003</v>
      </c>
      <c r="B3370" s="1" t="s">
        <v>1064</v>
      </c>
      <c r="C3370" s="1" t="s">
        <v>1065</v>
      </c>
      <c r="D3370" s="1" t="s">
        <v>35</v>
      </c>
      <c r="E3370" s="4">
        <v>45082</v>
      </c>
      <c r="F3370" s="8">
        <v>0.30902777777777779</v>
      </c>
      <c r="G3370" s="4">
        <v>45087</v>
      </c>
      <c r="H3370" s="1" t="s">
        <v>9171</v>
      </c>
      <c r="I3370" s="1" t="s">
        <v>264</v>
      </c>
      <c r="J3370" s="5">
        <v>3</v>
      </c>
      <c r="K3370" s="5" t="str">
        <f>VLOOKUP(J3370,'Svátky 2023'!A$18:B$20,2,0)</f>
        <v>jiné</v>
      </c>
      <c r="L3370" s="1" t="s">
        <v>30</v>
      </c>
      <c r="M3370" s="1" t="s">
        <v>31</v>
      </c>
      <c r="N3370" s="1" t="s">
        <v>23</v>
      </c>
      <c r="O3370">
        <f t="shared" si="156"/>
        <v>1</v>
      </c>
      <c r="P3370" t="str">
        <f t="shared" si="157"/>
        <v>NE</v>
      </c>
      <c r="Q3370" s="4" t="str">
        <f>IFERROR(VLOOKUP(E3370,'Svátky 2023'!B$2:B$14,1,0),"")</f>
        <v/>
      </c>
      <c r="R3370" t="str">
        <f t="shared" si="158"/>
        <v/>
      </c>
    </row>
    <row r="3371" spans="1:18" x14ac:dyDescent="0.25">
      <c r="A3371" s="1" t="s">
        <v>10004</v>
      </c>
      <c r="B3371" s="1" t="s">
        <v>10005</v>
      </c>
      <c r="C3371" s="1" t="s">
        <v>10006</v>
      </c>
      <c r="D3371" s="1" t="s">
        <v>35</v>
      </c>
      <c r="E3371" s="4">
        <v>45084</v>
      </c>
      <c r="F3371" s="8">
        <v>0.45347222222222222</v>
      </c>
      <c r="G3371" s="4">
        <v>45087</v>
      </c>
      <c r="H3371" s="1" t="s">
        <v>1126</v>
      </c>
      <c r="I3371" s="1" t="s">
        <v>151</v>
      </c>
      <c r="J3371" s="5">
        <v>2</v>
      </c>
      <c r="K3371" s="5" t="str">
        <f>VLOOKUP(J3371,'Svátky 2023'!A$18:B$20,2,0)</f>
        <v>plánované</v>
      </c>
      <c r="L3371" s="1" t="s">
        <v>21</v>
      </c>
      <c r="M3371" s="1" t="s">
        <v>22</v>
      </c>
      <c r="N3371" s="1" t="s">
        <v>23</v>
      </c>
      <c r="O3371">
        <f t="shared" si="156"/>
        <v>3</v>
      </c>
      <c r="P3371" t="str">
        <f t="shared" si="157"/>
        <v>NE</v>
      </c>
      <c r="Q3371" s="4" t="str">
        <f>IFERROR(VLOOKUP(E3371,'Svátky 2023'!B$2:B$14,1,0),"")</f>
        <v/>
      </c>
      <c r="R3371" t="str">
        <f t="shared" si="158"/>
        <v/>
      </c>
    </row>
    <row r="3372" spans="1:18" x14ac:dyDescent="0.25">
      <c r="A3372" s="1" t="s">
        <v>10007</v>
      </c>
      <c r="B3372" s="1" t="s">
        <v>10008</v>
      </c>
      <c r="C3372" s="1" t="s">
        <v>10009</v>
      </c>
      <c r="D3372" s="1" t="s">
        <v>48</v>
      </c>
      <c r="E3372" s="4">
        <v>45084</v>
      </c>
      <c r="F3372" s="8">
        <v>0.50277777777777777</v>
      </c>
      <c r="G3372" s="4">
        <v>45087</v>
      </c>
      <c r="H3372" s="1" t="s">
        <v>1299</v>
      </c>
      <c r="I3372" s="1" t="s">
        <v>258</v>
      </c>
      <c r="J3372" s="5">
        <v>2</v>
      </c>
      <c r="K3372" s="5" t="str">
        <f>VLOOKUP(J3372,'Svátky 2023'!A$18:B$20,2,0)</f>
        <v>plánované</v>
      </c>
      <c r="L3372" s="1" t="s">
        <v>21</v>
      </c>
      <c r="M3372" s="1" t="s">
        <v>22</v>
      </c>
      <c r="N3372" s="1" t="s">
        <v>23</v>
      </c>
      <c r="O3372">
        <f t="shared" si="156"/>
        <v>3</v>
      </c>
      <c r="P3372" t="str">
        <f t="shared" si="157"/>
        <v>NE</v>
      </c>
      <c r="Q3372" s="4" t="str">
        <f>IFERROR(VLOOKUP(E3372,'Svátky 2023'!B$2:B$14,1,0),"")</f>
        <v/>
      </c>
      <c r="R3372" t="str">
        <f t="shared" si="158"/>
        <v/>
      </c>
    </row>
    <row r="3373" spans="1:18" x14ac:dyDescent="0.25">
      <c r="A3373" s="1" t="s">
        <v>10010</v>
      </c>
      <c r="B3373" s="1" t="s">
        <v>10011</v>
      </c>
      <c r="C3373" s="1" t="s">
        <v>10012</v>
      </c>
      <c r="D3373" s="1" t="s">
        <v>64</v>
      </c>
      <c r="E3373" s="4">
        <v>45085</v>
      </c>
      <c r="F3373" s="8">
        <v>0.41111111111111115</v>
      </c>
      <c r="G3373" s="4">
        <v>45087</v>
      </c>
      <c r="H3373" s="1" t="s">
        <v>826</v>
      </c>
      <c r="I3373" s="1" t="s">
        <v>151</v>
      </c>
      <c r="J3373" s="5">
        <v>2</v>
      </c>
      <c r="K3373" s="5" t="str">
        <f>VLOOKUP(J3373,'Svátky 2023'!A$18:B$20,2,0)</f>
        <v>plánované</v>
      </c>
      <c r="L3373" s="1" t="s">
        <v>21</v>
      </c>
      <c r="M3373" s="1" t="s">
        <v>22</v>
      </c>
      <c r="N3373" s="1" t="s">
        <v>23</v>
      </c>
      <c r="O3373">
        <f t="shared" si="156"/>
        <v>4</v>
      </c>
      <c r="P3373" t="str">
        <f t="shared" si="157"/>
        <v>NE</v>
      </c>
      <c r="Q3373" s="4" t="str">
        <f>IFERROR(VLOOKUP(E3373,'Svátky 2023'!B$2:B$14,1,0),"")</f>
        <v/>
      </c>
      <c r="R3373" t="str">
        <f t="shared" si="158"/>
        <v/>
      </c>
    </row>
    <row r="3374" spans="1:18" x14ac:dyDescent="0.25">
      <c r="A3374" s="1" t="s">
        <v>10013</v>
      </c>
      <c r="B3374" s="1" t="s">
        <v>10014</v>
      </c>
      <c r="C3374" s="1" t="s">
        <v>10015</v>
      </c>
      <c r="D3374" s="1" t="s">
        <v>48</v>
      </c>
      <c r="E3374" s="4">
        <v>45085</v>
      </c>
      <c r="F3374" s="8">
        <v>0.41597222222222219</v>
      </c>
      <c r="G3374" s="4">
        <v>45087</v>
      </c>
      <c r="H3374" s="1" t="s">
        <v>565</v>
      </c>
      <c r="I3374" s="1" t="s">
        <v>151</v>
      </c>
      <c r="J3374" s="5">
        <v>2</v>
      </c>
      <c r="K3374" s="5" t="str">
        <f>VLOOKUP(J3374,'Svátky 2023'!A$18:B$20,2,0)</f>
        <v>plánované</v>
      </c>
      <c r="L3374" s="1" t="s">
        <v>21</v>
      </c>
      <c r="M3374" s="1" t="s">
        <v>22</v>
      </c>
      <c r="N3374" s="1" t="s">
        <v>23</v>
      </c>
      <c r="O3374">
        <f t="shared" si="156"/>
        <v>4</v>
      </c>
      <c r="P3374" t="str">
        <f t="shared" si="157"/>
        <v>NE</v>
      </c>
      <c r="Q3374" s="4" t="str">
        <f>IFERROR(VLOOKUP(E3374,'Svátky 2023'!B$2:B$14,1,0),"")</f>
        <v/>
      </c>
      <c r="R3374" t="str">
        <f t="shared" si="158"/>
        <v/>
      </c>
    </row>
    <row r="3375" spans="1:18" x14ac:dyDescent="0.25">
      <c r="A3375" s="1" t="s">
        <v>10016</v>
      </c>
      <c r="B3375" s="1" t="s">
        <v>3712</v>
      </c>
      <c r="C3375" s="1" t="s">
        <v>3713</v>
      </c>
      <c r="D3375" s="1" t="s">
        <v>35</v>
      </c>
      <c r="E3375" s="4">
        <v>45085</v>
      </c>
      <c r="F3375" s="8">
        <v>0.42777777777777781</v>
      </c>
      <c r="G3375" s="4">
        <v>45087</v>
      </c>
      <c r="H3375" s="1" t="s">
        <v>1085</v>
      </c>
      <c r="I3375" s="1" t="s">
        <v>151</v>
      </c>
      <c r="J3375" s="5">
        <v>2</v>
      </c>
      <c r="K3375" s="5" t="str">
        <f>VLOOKUP(J3375,'Svátky 2023'!A$18:B$20,2,0)</f>
        <v>plánované</v>
      </c>
      <c r="L3375" s="1" t="s">
        <v>21</v>
      </c>
      <c r="M3375" s="1" t="s">
        <v>22</v>
      </c>
      <c r="N3375" s="1" t="s">
        <v>23</v>
      </c>
      <c r="O3375">
        <f t="shared" si="156"/>
        <v>4</v>
      </c>
      <c r="P3375" t="str">
        <f t="shared" si="157"/>
        <v>NE</v>
      </c>
      <c r="Q3375" s="4" t="str">
        <f>IFERROR(VLOOKUP(E3375,'Svátky 2023'!B$2:B$14,1,0),"")</f>
        <v/>
      </c>
      <c r="R3375" t="str">
        <f t="shared" si="158"/>
        <v/>
      </c>
    </row>
    <row r="3376" spans="1:18" x14ac:dyDescent="0.25">
      <c r="A3376" s="1" t="s">
        <v>10017</v>
      </c>
      <c r="B3376" s="1" t="s">
        <v>10018</v>
      </c>
      <c r="C3376" s="1" t="s">
        <v>10019</v>
      </c>
      <c r="D3376" s="1" t="s">
        <v>35</v>
      </c>
      <c r="E3376" s="4">
        <v>45085</v>
      </c>
      <c r="F3376" s="8">
        <v>0.43194444444444446</v>
      </c>
      <c r="G3376" s="4">
        <v>45087</v>
      </c>
      <c r="H3376" s="1" t="s">
        <v>1026</v>
      </c>
      <c r="I3376" s="1" t="s">
        <v>151</v>
      </c>
      <c r="J3376" s="5">
        <v>2</v>
      </c>
      <c r="K3376" s="5" t="str">
        <f>VLOOKUP(J3376,'Svátky 2023'!A$18:B$20,2,0)</f>
        <v>plánované</v>
      </c>
      <c r="L3376" s="1" t="s">
        <v>21</v>
      </c>
      <c r="M3376" s="1" t="s">
        <v>22</v>
      </c>
      <c r="N3376" s="1" t="s">
        <v>23</v>
      </c>
      <c r="O3376">
        <f t="shared" si="156"/>
        <v>4</v>
      </c>
      <c r="P3376" t="str">
        <f t="shared" si="157"/>
        <v>NE</v>
      </c>
      <c r="Q3376" s="4" t="str">
        <f>IFERROR(VLOOKUP(E3376,'Svátky 2023'!B$2:B$14,1,0),"")</f>
        <v/>
      </c>
      <c r="R3376" t="str">
        <f t="shared" si="158"/>
        <v/>
      </c>
    </row>
    <row r="3377" spans="1:18" x14ac:dyDescent="0.25">
      <c r="A3377" s="1" t="s">
        <v>10020</v>
      </c>
      <c r="B3377" s="1" t="s">
        <v>10021</v>
      </c>
      <c r="C3377" s="1" t="s">
        <v>10022</v>
      </c>
      <c r="D3377" s="1" t="s">
        <v>35</v>
      </c>
      <c r="E3377" s="4">
        <v>45085</v>
      </c>
      <c r="F3377" s="8">
        <v>0.4381944444444445</v>
      </c>
      <c r="G3377" s="4">
        <v>45087</v>
      </c>
      <c r="H3377" s="1" t="s">
        <v>2592</v>
      </c>
      <c r="I3377" s="1" t="s">
        <v>51</v>
      </c>
      <c r="J3377" s="5">
        <v>2</v>
      </c>
      <c r="K3377" s="5" t="str">
        <f>VLOOKUP(J3377,'Svátky 2023'!A$18:B$20,2,0)</f>
        <v>plánované</v>
      </c>
      <c r="L3377" s="1" t="s">
        <v>21</v>
      </c>
      <c r="M3377" s="1" t="s">
        <v>22</v>
      </c>
      <c r="N3377" s="1" t="s">
        <v>23</v>
      </c>
      <c r="O3377">
        <f t="shared" si="156"/>
        <v>4</v>
      </c>
      <c r="P3377" t="str">
        <f t="shared" si="157"/>
        <v>NE</v>
      </c>
      <c r="Q3377" s="4" t="str">
        <f>IFERROR(VLOOKUP(E3377,'Svátky 2023'!B$2:B$14,1,0),"")</f>
        <v/>
      </c>
      <c r="R3377" t="str">
        <f t="shared" si="158"/>
        <v/>
      </c>
    </row>
    <row r="3378" spans="1:18" x14ac:dyDescent="0.25">
      <c r="A3378" s="1" t="s">
        <v>10023</v>
      </c>
      <c r="B3378" s="1" t="s">
        <v>10024</v>
      </c>
      <c r="C3378" s="1" t="s">
        <v>10025</v>
      </c>
      <c r="D3378" s="1" t="s">
        <v>100</v>
      </c>
      <c r="E3378" s="4">
        <v>45085</v>
      </c>
      <c r="F3378" s="8">
        <v>0.45416666666666666</v>
      </c>
      <c r="G3378" s="4">
        <v>45087</v>
      </c>
      <c r="H3378" s="1" t="s">
        <v>2680</v>
      </c>
      <c r="I3378" s="1" t="s">
        <v>151</v>
      </c>
      <c r="J3378" s="5">
        <v>2</v>
      </c>
      <c r="K3378" s="5" t="str">
        <f>VLOOKUP(J3378,'Svátky 2023'!A$18:B$20,2,0)</f>
        <v>plánované</v>
      </c>
      <c r="L3378" s="1" t="s">
        <v>21</v>
      </c>
      <c r="M3378" s="1" t="s">
        <v>22</v>
      </c>
      <c r="N3378" s="1" t="s">
        <v>23</v>
      </c>
      <c r="O3378">
        <f t="shared" si="156"/>
        <v>4</v>
      </c>
      <c r="P3378" t="str">
        <f t="shared" si="157"/>
        <v>NE</v>
      </c>
      <c r="Q3378" s="4" t="str">
        <f>IFERROR(VLOOKUP(E3378,'Svátky 2023'!B$2:B$14,1,0),"")</f>
        <v/>
      </c>
      <c r="R3378" t="str">
        <f t="shared" si="158"/>
        <v/>
      </c>
    </row>
    <row r="3379" spans="1:18" x14ac:dyDescent="0.25">
      <c r="A3379" s="1" t="s">
        <v>10026</v>
      </c>
      <c r="B3379" s="1" t="s">
        <v>10027</v>
      </c>
      <c r="C3379" s="1" t="s">
        <v>10028</v>
      </c>
      <c r="D3379" s="1" t="s">
        <v>35</v>
      </c>
      <c r="E3379" s="4">
        <v>45085</v>
      </c>
      <c r="F3379" s="8">
        <v>0.45694444444444443</v>
      </c>
      <c r="G3379" s="4">
        <v>45087</v>
      </c>
      <c r="H3379" s="1" t="s">
        <v>550</v>
      </c>
      <c r="I3379" s="1" t="s">
        <v>151</v>
      </c>
      <c r="J3379" s="5">
        <v>2</v>
      </c>
      <c r="K3379" s="5" t="str">
        <f>VLOOKUP(J3379,'Svátky 2023'!A$18:B$20,2,0)</f>
        <v>plánované</v>
      </c>
      <c r="L3379" s="1" t="s">
        <v>21</v>
      </c>
      <c r="M3379" s="1" t="s">
        <v>22</v>
      </c>
      <c r="N3379" s="1" t="s">
        <v>23</v>
      </c>
      <c r="O3379">
        <f t="shared" si="156"/>
        <v>4</v>
      </c>
      <c r="P3379" t="str">
        <f t="shared" si="157"/>
        <v>NE</v>
      </c>
      <c r="Q3379" s="4" t="str">
        <f>IFERROR(VLOOKUP(E3379,'Svátky 2023'!B$2:B$14,1,0),"")</f>
        <v/>
      </c>
      <c r="R3379" t="str">
        <f t="shared" si="158"/>
        <v/>
      </c>
    </row>
    <row r="3380" spans="1:18" x14ac:dyDescent="0.25">
      <c r="A3380" s="1" t="s">
        <v>10029</v>
      </c>
      <c r="B3380" s="1" t="s">
        <v>10030</v>
      </c>
      <c r="C3380" s="1" t="s">
        <v>10031</v>
      </c>
      <c r="D3380" s="1" t="s">
        <v>257</v>
      </c>
      <c r="E3380" s="4">
        <v>45085</v>
      </c>
      <c r="F3380" s="8">
        <v>0.4680555555555555</v>
      </c>
      <c r="G3380" s="4">
        <v>45087</v>
      </c>
      <c r="H3380" s="1" t="s">
        <v>1208</v>
      </c>
      <c r="I3380" s="1" t="s">
        <v>51</v>
      </c>
      <c r="J3380" s="5">
        <v>3</v>
      </c>
      <c r="K3380" s="5" t="str">
        <f>VLOOKUP(J3380,'Svátky 2023'!A$18:B$20,2,0)</f>
        <v>jiné</v>
      </c>
      <c r="L3380" s="1" t="s">
        <v>21</v>
      </c>
      <c r="M3380" s="1" t="s">
        <v>22</v>
      </c>
      <c r="N3380" s="1" t="s">
        <v>23</v>
      </c>
      <c r="O3380">
        <f t="shared" si="156"/>
        <v>4</v>
      </c>
      <c r="P3380" t="str">
        <f t="shared" si="157"/>
        <v>NE</v>
      </c>
      <c r="Q3380" s="4" t="str">
        <f>IFERROR(VLOOKUP(E3380,'Svátky 2023'!B$2:B$14,1,0),"")</f>
        <v/>
      </c>
      <c r="R3380" t="str">
        <f t="shared" si="158"/>
        <v/>
      </c>
    </row>
    <row r="3381" spans="1:18" x14ac:dyDescent="0.25">
      <c r="A3381" s="1" t="s">
        <v>10032</v>
      </c>
      <c r="B3381" s="1" t="s">
        <v>10033</v>
      </c>
      <c r="C3381" s="1" t="s">
        <v>10034</v>
      </c>
      <c r="D3381" s="1" t="s">
        <v>48</v>
      </c>
      <c r="E3381" s="4">
        <v>45085</v>
      </c>
      <c r="F3381" s="8">
        <v>0.49236111111111108</v>
      </c>
      <c r="G3381" s="4">
        <v>45087</v>
      </c>
      <c r="H3381" s="1" t="s">
        <v>155</v>
      </c>
      <c r="I3381" s="1" t="s">
        <v>51</v>
      </c>
      <c r="J3381" s="5">
        <v>2</v>
      </c>
      <c r="K3381" s="5" t="str">
        <f>VLOOKUP(J3381,'Svátky 2023'!A$18:B$20,2,0)</f>
        <v>plánované</v>
      </c>
      <c r="L3381" s="1" t="s">
        <v>21</v>
      </c>
      <c r="M3381" s="1" t="s">
        <v>20</v>
      </c>
      <c r="N3381" s="1" t="s">
        <v>23</v>
      </c>
      <c r="O3381">
        <f t="shared" si="156"/>
        <v>4</v>
      </c>
      <c r="P3381" t="str">
        <f t="shared" si="157"/>
        <v>NE</v>
      </c>
      <c r="Q3381" s="4" t="str">
        <f>IFERROR(VLOOKUP(E3381,'Svátky 2023'!B$2:B$14,1,0),"")</f>
        <v/>
      </c>
      <c r="R3381" t="str">
        <f t="shared" si="158"/>
        <v/>
      </c>
    </row>
    <row r="3382" spans="1:18" x14ac:dyDescent="0.25">
      <c r="A3382" s="1" t="s">
        <v>10035</v>
      </c>
      <c r="B3382" s="1" t="s">
        <v>10036</v>
      </c>
      <c r="C3382" s="1" t="s">
        <v>10037</v>
      </c>
      <c r="D3382" s="1" t="s">
        <v>35</v>
      </c>
      <c r="E3382" s="4">
        <v>45085</v>
      </c>
      <c r="F3382" s="8">
        <v>0.49652777777777773</v>
      </c>
      <c r="G3382" s="4">
        <v>45087</v>
      </c>
      <c r="H3382" s="1" t="s">
        <v>1429</v>
      </c>
      <c r="I3382" s="1" t="s">
        <v>145</v>
      </c>
      <c r="J3382" s="5">
        <v>3</v>
      </c>
      <c r="K3382" s="5" t="str">
        <f>VLOOKUP(J3382,'Svátky 2023'!A$18:B$20,2,0)</f>
        <v>jiné</v>
      </c>
      <c r="L3382" s="1" t="s">
        <v>30</v>
      </c>
      <c r="M3382" s="1" t="s">
        <v>31</v>
      </c>
      <c r="N3382" s="1" t="s">
        <v>23</v>
      </c>
      <c r="O3382">
        <f t="shared" si="156"/>
        <v>4</v>
      </c>
      <c r="P3382" t="str">
        <f t="shared" si="157"/>
        <v>NE</v>
      </c>
      <c r="Q3382" s="4" t="str">
        <f>IFERROR(VLOOKUP(E3382,'Svátky 2023'!B$2:B$14,1,0),"")</f>
        <v/>
      </c>
      <c r="R3382" t="str">
        <f t="shared" si="158"/>
        <v/>
      </c>
    </row>
    <row r="3383" spans="1:18" x14ac:dyDescent="0.25">
      <c r="A3383" s="1" t="s">
        <v>10038</v>
      </c>
      <c r="B3383" s="1" t="s">
        <v>10039</v>
      </c>
      <c r="C3383" s="1" t="s">
        <v>10040</v>
      </c>
      <c r="D3383" s="1" t="s">
        <v>48</v>
      </c>
      <c r="E3383" s="4">
        <v>45085</v>
      </c>
      <c r="F3383" s="8">
        <v>0.50347222222222221</v>
      </c>
      <c r="G3383" s="4">
        <v>45087</v>
      </c>
      <c r="H3383" s="1" t="s">
        <v>809</v>
      </c>
      <c r="I3383" s="1" t="s">
        <v>120</v>
      </c>
      <c r="J3383" s="5">
        <v>3</v>
      </c>
      <c r="K3383" s="5" t="str">
        <f>VLOOKUP(J3383,'Svátky 2023'!A$18:B$20,2,0)</f>
        <v>jiné</v>
      </c>
      <c r="L3383" s="1" t="s">
        <v>30</v>
      </c>
      <c r="M3383" s="1" t="s">
        <v>31</v>
      </c>
      <c r="N3383" s="1" t="s">
        <v>23</v>
      </c>
      <c r="O3383">
        <f t="shared" si="156"/>
        <v>4</v>
      </c>
      <c r="P3383" t="str">
        <f t="shared" si="157"/>
        <v>NE</v>
      </c>
      <c r="Q3383" s="4" t="str">
        <f>IFERROR(VLOOKUP(E3383,'Svátky 2023'!B$2:B$14,1,0),"")</f>
        <v/>
      </c>
      <c r="R3383" t="str">
        <f t="shared" si="158"/>
        <v/>
      </c>
    </row>
    <row r="3384" spans="1:18" x14ac:dyDescent="0.25">
      <c r="A3384" s="1" t="s">
        <v>10041</v>
      </c>
      <c r="B3384" s="1" t="s">
        <v>10042</v>
      </c>
      <c r="C3384" s="1" t="s">
        <v>10043</v>
      </c>
      <c r="D3384" s="1" t="s">
        <v>35</v>
      </c>
      <c r="E3384" s="4">
        <v>45085</v>
      </c>
      <c r="F3384" s="8">
        <v>0.52916666666666667</v>
      </c>
      <c r="G3384" s="4">
        <v>45087</v>
      </c>
      <c r="H3384" s="1" t="s">
        <v>1176</v>
      </c>
      <c r="I3384" s="1" t="s">
        <v>145</v>
      </c>
      <c r="J3384" s="5">
        <v>3</v>
      </c>
      <c r="K3384" s="5" t="str">
        <f>VLOOKUP(J3384,'Svátky 2023'!A$18:B$20,2,0)</f>
        <v>jiné</v>
      </c>
      <c r="L3384" s="1" t="s">
        <v>30</v>
      </c>
      <c r="M3384" s="1" t="s">
        <v>31</v>
      </c>
      <c r="N3384" s="1" t="s">
        <v>23</v>
      </c>
      <c r="O3384">
        <f t="shared" si="156"/>
        <v>4</v>
      </c>
      <c r="P3384" t="str">
        <f t="shared" si="157"/>
        <v>NE</v>
      </c>
      <c r="Q3384" s="4" t="str">
        <f>IFERROR(VLOOKUP(E3384,'Svátky 2023'!B$2:B$14,1,0),"")</f>
        <v/>
      </c>
      <c r="R3384" t="str">
        <f t="shared" si="158"/>
        <v/>
      </c>
    </row>
    <row r="3385" spans="1:18" x14ac:dyDescent="0.25">
      <c r="A3385" s="1" t="s">
        <v>10044</v>
      </c>
      <c r="B3385" s="1" t="s">
        <v>4804</v>
      </c>
      <c r="C3385" s="1" t="s">
        <v>10045</v>
      </c>
      <c r="D3385" s="1" t="s">
        <v>48</v>
      </c>
      <c r="E3385" s="4">
        <v>45085</v>
      </c>
      <c r="F3385" s="8">
        <v>0.53055555555555556</v>
      </c>
      <c r="G3385" s="4">
        <v>45087</v>
      </c>
      <c r="H3385" s="1" t="s">
        <v>1105</v>
      </c>
      <c r="I3385" s="1" t="s">
        <v>145</v>
      </c>
      <c r="J3385" s="5">
        <v>3</v>
      </c>
      <c r="K3385" s="5" t="str">
        <f>VLOOKUP(J3385,'Svátky 2023'!A$18:B$20,2,0)</f>
        <v>jiné</v>
      </c>
      <c r="L3385" s="1" t="s">
        <v>30</v>
      </c>
      <c r="M3385" s="1" t="s">
        <v>31</v>
      </c>
      <c r="N3385" s="1" t="s">
        <v>23</v>
      </c>
      <c r="O3385">
        <f t="shared" si="156"/>
        <v>4</v>
      </c>
      <c r="P3385" t="str">
        <f t="shared" si="157"/>
        <v>NE</v>
      </c>
      <c r="Q3385" s="4" t="str">
        <f>IFERROR(VLOOKUP(E3385,'Svátky 2023'!B$2:B$14,1,0),"")</f>
        <v/>
      </c>
      <c r="R3385" t="str">
        <f t="shared" si="158"/>
        <v/>
      </c>
    </row>
    <row r="3386" spans="1:18" x14ac:dyDescent="0.25">
      <c r="A3386" s="1" t="s">
        <v>10046</v>
      </c>
      <c r="B3386" s="1" t="s">
        <v>10047</v>
      </c>
      <c r="C3386" s="1" t="s">
        <v>10048</v>
      </c>
      <c r="D3386" s="1" t="s">
        <v>35</v>
      </c>
      <c r="E3386" s="4">
        <v>45085</v>
      </c>
      <c r="F3386" s="8">
        <v>0.54097222222222219</v>
      </c>
      <c r="G3386" s="4">
        <v>45087</v>
      </c>
      <c r="H3386" s="1" t="s">
        <v>560</v>
      </c>
      <c r="I3386" s="1" t="s">
        <v>145</v>
      </c>
      <c r="J3386" s="5">
        <v>3</v>
      </c>
      <c r="K3386" s="5" t="str">
        <f>VLOOKUP(J3386,'Svátky 2023'!A$18:B$20,2,0)</f>
        <v>jiné</v>
      </c>
      <c r="L3386" s="1" t="s">
        <v>30</v>
      </c>
      <c r="M3386" s="1" t="s">
        <v>31</v>
      </c>
      <c r="N3386" s="1" t="s">
        <v>23</v>
      </c>
      <c r="O3386">
        <f t="shared" si="156"/>
        <v>4</v>
      </c>
      <c r="P3386" t="str">
        <f t="shared" si="157"/>
        <v>NE</v>
      </c>
      <c r="Q3386" s="4" t="str">
        <f>IFERROR(VLOOKUP(E3386,'Svátky 2023'!B$2:B$14,1,0),"")</f>
        <v/>
      </c>
      <c r="R3386" t="str">
        <f t="shared" si="158"/>
        <v/>
      </c>
    </row>
    <row r="3387" spans="1:18" x14ac:dyDescent="0.25">
      <c r="A3387" s="1" t="s">
        <v>10049</v>
      </c>
      <c r="B3387" s="1" t="s">
        <v>10050</v>
      </c>
      <c r="C3387" s="1" t="s">
        <v>10051</v>
      </c>
      <c r="D3387" s="1" t="s">
        <v>48</v>
      </c>
      <c r="E3387" s="4">
        <v>45085</v>
      </c>
      <c r="F3387" s="8">
        <v>0.54861111111111105</v>
      </c>
      <c r="G3387" s="4">
        <v>45087</v>
      </c>
      <c r="H3387" s="1" t="s">
        <v>1037</v>
      </c>
      <c r="I3387" s="1" t="s">
        <v>51</v>
      </c>
      <c r="J3387" s="5">
        <v>3</v>
      </c>
      <c r="K3387" s="5" t="str">
        <f>VLOOKUP(J3387,'Svátky 2023'!A$18:B$20,2,0)</f>
        <v>jiné</v>
      </c>
      <c r="L3387" s="1" t="s">
        <v>21</v>
      </c>
      <c r="M3387" s="1" t="s">
        <v>22</v>
      </c>
      <c r="N3387" s="1" t="s">
        <v>23</v>
      </c>
      <c r="O3387">
        <f t="shared" si="156"/>
        <v>4</v>
      </c>
      <c r="P3387" t="str">
        <f t="shared" si="157"/>
        <v>NE</v>
      </c>
      <c r="Q3387" s="4" t="str">
        <f>IFERROR(VLOOKUP(E3387,'Svátky 2023'!B$2:B$14,1,0),"")</f>
        <v/>
      </c>
      <c r="R3387" t="str">
        <f t="shared" si="158"/>
        <v/>
      </c>
    </row>
    <row r="3388" spans="1:18" x14ac:dyDescent="0.25">
      <c r="A3388" s="1" t="s">
        <v>10052</v>
      </c>
      <c r="B3388" s="1" t="s">
        <v>10053</v>
      </c>
      <c r="C3388" s="1" t="s">
        <v>10054</v>
      </c>
      <c r="D3388" s="1" t="s">
        <v>100</v>
      </c>
      <c r="E3388" s="4">
        <v>45085</v>
      </c>
      <c r="F3388" s="8">
        <v>0.56527777777777777</v>
      </c>
      <c r="G3388" s="4">
        <v>45087</v>
      </c>
      <c r="H3388" s="1" t="s">
        <v>528</v>
      </c>
      <c r="I3388" s="1" t="s">
        <v>120</v>
      </c>
      <c r="J3388" s="5">
        <v>3</v>
      </c>
      <c r="K3388" s="5" t="str">
        <f>VLOOKUP(J3388,'Svátky 2023'!A$18:B$20,2,0)</f>
        <v>jiné</v>
      </c>
      <c r="L3388" s="1" t="s">
        <v>30</v>
      </c>
      <c r="M3388" s="1" t="s">
        <v>31</v>
      </c>
      <c r="N3388" s="1" t="s">
        <v>23</v>
      </c>
      <c r="O3388">
        <f t="shared" si="156"/>
        <v>4</v>
      </c>
      <c r="P3388" t="str">
        <f t="shared" si="157"/>
        <v>NE</v>
      </c>
      <c r="Q3388" s="4" t="str">
        <f>IFERROR(VLOOKUP(E3388,'Svátky 2023'!B$2:B$14,1,0),"")</f>
        <v/>
      </c>
      <c r="R3388" t="str">
        <f t="shared" si="158"/>
        <v/>
      </c>
    </row>
    <row r="3389" spans="1:18" x14ac:dyDescent="0.25">
      <c r="A3389" s="1" t="s">
        <v>10055</v>
      </c>
      <c r="B3389" s="1" t="s">
        <v>10056</v>
      </c>
      <c r="C3389" s="1" t="s">
        <v>10057</v>
      </c>
      <c r="D3389" s="1" t="s">
        <v>35</v>
      </c>
      <c r="E3389" s="4">
        <v>45085</v>
      </c>
      <c r="F3389" s="8">
        <v>0.69652777777777775</v>
      </c>
      <c r="G3389" s="4">
        <v>45087</v>
      </c>
      <c r="H3389" s="1" t="s">
        <v>205</v>
      </c>
      <c r="I3389" s="1" t="s">
        <v>120</v>
      </c>
      <c r="J3389" s="5">
        <v>3</v>
      </c>
      <c r="K3389" s="5" t="str">
        <f>VLOOKUP(J3389,'Svátky 2023'!A$18:B$20,2,0)</f>
        <v>jiné</v>
      </c>
      <c r="L3389" s="1" t="s">
        <v>30</v>
      </c>
      <c r="M3389" s="1" t="s">
        <v>31</v>
      </c>
      <c r="N3389" s="1" t="s">
        <v>23</v>
      </c>
      <c r="O3389">
        <f t="shared" si="156"/>
        <v>4</v>
      </c>
      <c r="P3389" t="str">
        <f t="shared" si="157"/>
        <v>ANO</v>
      </c>
      <c r="Q3389" s="4" t="str">
        <f>IFERROR(VLOOKUP(E3389,'Svátky 2023'!B$2:B$14,1,0),"")</f>
        <v/>
      </c>
      <c r="R3389" t="str">
        <f t="shared" si="158"/>
        <v>ANO</v>
      </c>
    </row>
    <row r="3390" spans="1:18" x14ac:dyDescent="0.25">
      <c r="A3390" s="1" t="s">
        <v>10058</v>
      </c>
      <c r="B3390" s="1" t="s">
        <v>10059</v>
      </c>
      <c r="C3390" s="1" t="s">
        <v>10060</v>
      </c>
      <c r="D3390" s="1" t="s">
        <v>35</v>
      </c>
      <c r="E3390" s="4">
        <v>45085</v>
      </c>
      <c r="F3390" s="8">
        <v>0.94513888888888886</v>
      </c>
      <c r="G3390" s="4">
        <v>45087</v>
      </c>
      <c r="H3390" s="1" t="s">
        <v>334</v>
      </c>
      <c r="I3390" s="1" t="s">
        <v>258</v>
      </c>
      <c r="J3390" s="5">
        <v>1</v>
      </c>
      <c r="K3390" s="5" t="str">
        <f>VLOOKUP(J3390,'Svátky 2023'!A$18:B$20,2,0)</f>
        <v>neodkladné</v>
      </c>
      <c r="L3390" s="1" t="s">
        <v>21</v>
      </c>
      <c r="M3390" s="1" t="s">
        <v>22</v>
      </c>
      <c r="N3390" s="1" t="s">
        <v>23</v>
      </c>
      <c r="O3390">
        <f t="shared" si="156"/>
        <v>4</v>
      </c>
      <c r="P3390" t="str">
        <f t="shared" si="157"/>
        <v>ANO</v>
      </c>
      <c r="Q3390" s="4" t="str">
        <f>IFERROR(VLOOKUP(E3390,'Svátky 2023'!B$2:B$14,1,0),"")</f>
        <v/>
      </c>
      <c r="R3390" t="str">
        <f t="shared" si="158"/>
        <v>ANO</v>
      </c>
    </row>
    <row r="3391" spans="1:18" x14ac:dyDescent="0.25">
      <c r="A3391" s="1" t="s">
        <v>10061</v>
      </c>
      <c r="B3391" s="1" t="s">
        <v>10062</v>
      </c>
      <c r="C3391" s="1" t="s">
        <v>10063</v>
      </c>
      <c r="D3391" s="1" t="s">
        <v>64</v>
      </c>
      <c r="E3391" s="4">
        <v>45085</v>
      </c>
      <c r="F3391" s="8">
        <v>0.4826388888888889</v>
      </c>
      <c r="G3391" s="4">
        <v>45088</v>
      </c>
      <c r="H3391" s="1" t="s">
        <v>3605</v>
      </c>
      <c r="I3391" s="1" t="s">
        <v>51</v>
      </c>
      <c r="J3391" s="5">
        <v>2</v>
      </c>
      <c r="K3391" s="5" t="str">
        <f>VLOOKUP(J3391,'Svátky 2023'!A$18:B$20,2,0)</f>
        <v>plánované</v>
      </c>
      <c r="L3391" s="1" t="s">
        <v>21</v>
      </c>
      <c r="M3391" s="1" t="s">
        <v>20</v>
      </c>
      <c r="N3391" s="1" t="s">
        <v>23</v>
      </c>
      <c r="O3391">
        <f t="shared" si="156"/>
        <v>4</v>
      </c>
      <c r="P3391" t="str">
        <f t="shared" si="157"/>
        <v>NE</v>
      </c>
      <c r="Q3391" s="4" t="str">
        <f>IFERROR(VLOOKUP(E3391,'Svátky 2023'!B$2:B$14,1,0),"")</f>
        <v/>
      </c>
      <c r="R3391" t="str">
        <f t="shared" si="158"/>
        <v/>
      </c>
    </row>
    <row r="3392" spans="1:18" x14ac:dyDescent="0.25">
      <c r="A3392" s="1" t="s">
        <v>10064</v>
      </c>
      <c r="B3392" s="1" t="s">
        <v>10065</v>
      </c>
      <c r="C3392" s="1" t="s">
        <v>10066</v>
      </c>
      <c r="D3392" s="1" t="s">
        <v>35</v>
      </c>
      <c r="E3392" s="4">
        <v>45085</v>
      </c>
      <c r="F3392" s="8">
        <v>0.48958333333333331</v>
      </c>
      <c r="G3392" s="4">
        <v>45088</v>
      </c>
      <c r="H3392" s="1" t="s">
        <v>1251</v>
      </c>
      <c r="I3392" s="1" t="s">
        <v>151</v>
      </c>
      <c r="J3392" s="5">
        <v>2</v>
      </c>
      <c r="K3392" s="5" t="str">
        <f>VLOOKUP(J3392,'Svátky 2023'!A$18:B$20,2,0)</f>
        <v>plánované</v>
      </c>
      <c r="L3392" s="1" t="s">
        <v>21</v>
      </c>
      <c r="M3392" s="1" t="s">
        <v>22</v>
      </c>
      <c r="N3392" s="1" t="s">
        <v>23</v>
      </c>
      <c r="O3392">
        <f t="shared" si="156"/>
        <v>4</v>
      </c>
      <c r="P3392" t="str">
        <f t="shared" si="157"/>
        <v>NE</v>
      </c>
      <c r="Q3392" s="4" t="str">
        <f>IFERROR(VLOOKUP(E3392,'Svátky 2023'!B$2:B$14,1,0),"")</f>
        <v/>
      </c>
      <c r="R3392" t="str">
        <f t="shared" si="158"/>
        <v/>
      </c>
    </row>
    <row r="3393" spans="1:18" x14ac:dyDescent="0.25">
      <c r="A3393" s="1" t="s">
        <v>10067</v>
      </c>
      <c r="B3393" s="1" t="s">
        <v>10068</v>
      </c>
      <c r="C3393" s="1" t="s">
        <v>10069</v>
      </c>
      <c r="D3393" s="1" t="s">
        <v>64</v>
      </c>
      <c r="E3393" s="4">
        <v>45085</v>
      </c>
      <c r="F3393" s="8">
        <v>0.49236111111111108</v>
      </c>
      <c r="G3393" s="4">
        <v>45088</v>
      </c>
      <c r="H3393" s="1" t="s">
        <v>1446</v>
      </c>
      <c r="I3393" s="1" t="s">
        <v>120</v>
      </c>
      <c r="J3393" s="5">
        <v>3</v>
      </c>
      <c r="K3393" s="5" t="str">
        <f>VLOOKUP(J3393,'Svátky 2023'!A$18:B$20,2,0)</f>
        <v>jiné</v>
      </c>
      <c r="L3393" s="1" t="s">
        <v>30</v>
      </c>
      <c r="M3393" s="1" t="s">
        <v>31</v>
      </c>
      <c r="N3393" s="1" t="s">
        <v>23</v>
      </c>
      <c r="O3393">
        <f t="shared" si="156"/>
        <v>4</v>
      </c>
      <c r="P3393" t="str">
        <f t="shared" si="157"/>
        <v>NE</v>
      </c>
      <c r="Q3393" s="4" t="str">
        <f>IFERROR(VLOOKUP(E3393,'Svátky 2023'!B$2:B$14,1,0),"")</f>
        <v/>
      </c>
      <c r="R3393" t="str">
        <f t="shared" si="158"/>
        <v/>
      </c>
    </row>
    <row r="3394" spans="1:18" x14ac:dyDescent="0.25">
      <c r="A3394" s="1" t="s">
        <v>10070</v>
      </c>
      <c r="B3394" s="1" t="s">
        <v>10071</v>
      </c>
      <c r="C3394" s="1" t="s">
        <v>10072</v>
      </c>
      <c r="D3394" s="1" t="s">
        <v>100</v>
      </c>
      <c r="E3394" s="4">
        <v>45085</v>
      </c>
      <c r="F3394" s="8">
        <v>0.51180555555555551</v>
      </c>
      <c r="G3394" s="4">
        <v>45088</v>
      </c>
      <c r="H3394" s="1" t="s">
        <v>3454</v>
      </c>
      <c r="I3394" s="1" t="s">
        <v>145</v>
      </c>
      <c r="J3394" s="5">
        <v>3</v>
      </c>
      <c r="K3394" s="5" t="str">
        <f>VLOOKUP(J3394,'Svátky 2023'!A$18:B$20,2,0)</f>
        <v>jiné</v>
      </c>
      <c r="L3394" s="1" t="s">
        <v>30</v>
      </c>
      <c r="M3394" s="1" t="s">
        <v>31</v>
      </c>
      <c r="N3394" s="1" t="s">
        <v>23</v>
      </c>
      <c r="O3394">
        <f t="shared" si="156"/>
        <v>4</v>
      </c>
      <c r="P3394" t="str">
        <f t="shared" si="157"/>
        <v>NE</v>
      </c>
      <c r="Q3394" s="4" t="str">
        <f>IFERROR(VLOOKUP(E3394,'Svátky 2023'!B$2:B$14,1,0),"")</f>
        <v/>
      </c>
      <c r="R3394" t="str">
        <f t="shared" si="158"/>
        <v/>
      </c>
    </row>
    <row r="3395" spans="1:18" x14ac:dyDescent="0.25">
      <c r="A3395" s="1" t="s">
        <v>10073</v>
      </c>
      <c r="B3395" s="1" t="s">
        <v>10074</v>
      </c>
      <c r="C3395" s="1" t="s">
        <v>10075</v>
      </c>
      <c r="D3395" s="1" t="s">
        <v>35</v>
      </c>
      <c r="E3395" s="4">
        <v>45086</v>
      </c>
      <c r="F3395" s="8">
        <v>0.28888888888888892</v>
      </c>
      <c r="G3395" s="4">
        <v>45088</v>
      </c>
      <c r="H3395" s="1" t="s">
        <v>1145</v>
      </c>
      <c r="I3395" s="1" t="s">
        <v>38</v>
      </c>
      <c r="J3395" s="5">
        <v>1</v>
      </c>
      <c r="K3395" s="5" t="str">
        <f>VLOOKUP(J3395,'Svátky 2023'!A$18:B$20,2,0)</f>
        <v>neodkladné</v>
      </c>
      <c r="L3395" s="1" t="s">
        <v>21</v>
      </c>
      <c r="M3395" s="1" t="s">
        <v>22</v>
      </c>
      <c r="N3395" s="1" t="s">
        <v>23</v>
      </c>
      <c r="O3395">
        <f t="shared" ref="O3395:O3458" si="159">WEEKDAY(E3395,2)</f>
        <v>5</v>
      </c>
      <c r="P3395" t="str">
        <f t="shared" ref="P3395:P3458" si="160">IF(F3395&gt;V$1,"ANO",IF(F3395&lt;X$1,"ANO","NE"))</f>
        <v>ANO</v>
      </c>
      <c r="Q3395" s="4" t="str">
        <f>IFERROR(VLOOKUP(E3395,'Svátky 2023'!B$2:B$14,1,0),"")</f>
        <v/>
      </c>
      <c r="R3395" t="str">
        <f t="shared" ref="R3395:R3458" si="161">IF(OR(O3395&gt;5,P3395="ANO",Q3395&lt;&gt;""),"ANO","")</f>
        <v>ANO</v>
      </c>
    </row>
    <row r="3396" spans="1:18" x14ac:dyDescent="0.25">
      <c r="A3396" s="1" t="s">
        <v>10076</v>
      </c>
      <c r="B3396" s="1" t="s">
        <v>10077</v>
      </c>
      <c r="C3396" s="1" t="s">
        <v>10078</v>
      </c>
      <c r="D3396" s="1" t="s">
        <v>35</v>
      </c>
      <c r="E3396" s="4">
        <v>45060</v>
      </c>
      <c r="F3396" s="8">
        <v>0.9194444444444444</v>
      </c>
      <c r="G3396" s="4">
        <v>45089</v>
      </c>
      <c r="H3396" s="1" t="s">
        <v>1730</v>
      </c>
      <c r="I3396" s="1" t="s">
        <v>1300</v>
      </c>
      <c r="J3396" s="5">
        <v>3</v>
      </c>
      <c r="K3396" s="5" t="str">
        <f>VLOOKUP(J3396,'Svátky 2023'!A$18:B$20,2,0)</f>
        <v>jiné</v>
      </c>
      <c r="L3396" s="1" t="s">
        <v>21</v>
      </c>
      <c r="M3396" s="1" t="s">
        <v>22</v>
      </c>
      <c r="N3396" s="1" t="s">
        <v>31</v>
      </c>
      <c r="O3396">
        <f t="shared" si="159"/>
        <v>7</v>
      </c>
      <c r="P3396" t="str">
        <f t="shared" si="160"/>
        <v>ANO</v>
      </c>
      <c r="Q3396" s="4" t="str">
        <f>IFERROR(VLOOKUP(E3396,'Svátky 2023'!B$2:B$14,1,0),"")</f>
        <v/>
      </c>
      <c r="R3396" t="str">
        <f t="shared" si="161"/>
        <v>ANO</v>
      </c>
    </row>
    <row r="3397" spans="1:18" x14ac:dyDescent="0.25">
      <c r="A3397" s="1" t="s">
        <v>10079</v>
      </c>
      <c r="B3397" s="1" t="s">
        <v>10080</v>
      </c>
      <c r="C3397" s="1" t="s">
        <v>10081</v>
      </c>
      <c r="D3397" s="1" t="s">
        <v>48</v>
      </c>
      <c r="E3397" s="4">
        <v>45075</v>
      </c>
      <c r="F3397" s="8">
        <v>0.46319444444444446</v>
      </c>
      <c r="G3397" s="4">
        <v>45089</v>
      </c>
      <c r="H3397" s="1" t="s">
        <v>301</v>
      </c>
      <c r="I3397" s="1" t="s">
        <v>19</v>
      </c>
      <c r="J3397" s="5">
        <v>1</v>
      </c>
      <c r="K3397" s="5" t="str">
        <f>VLOOKUP(J3397,'Svátky 2023'!A$18:B$20,2,0)</f>
        <v>neodkladné</v>
      </c>
      <c r="L3397" s="1" t="s">
        <v>31</v>
      </c>
      <c r="M3397" s="1" t="s">
        <v>22</v>
      </c>
      <c r="N3397" s="1" t="s">
        <v>23</v>
      </c>
      <c r="O3397">
        <f t="shared" si="159"/>
        <v>1</v>
      </c>
      <c r="P3397" t="str">
        <f t="shared" si="160"/>
        <v>NE</v>
      </c>
      <c r="Q3397" s="4" t="str">
        <f>IFERROR(VLOOKUP(E3397,'Svátky 2023'!B$2:B$14,1,0),"")</f>
        <v/>
      </c>
      <c r="R3397" t="str">
        <f t="shared" si="161"/>
        <v/>
      </c>
    </row>
    <row r="3398" spans="1:18" x14ac:dyDescent="0.25">
      <c r="A3398" s="1" t="s">
        <v>10082</v>
      </c>
      <c r="B3398" s="1" t="s">
        <v>10083</v>
      </c>
      <c r="C3398" s="1" t="s">
        <v>10084</v>
      </c>
      <c r="D3398" s="1" t="s">
        <v>35</v>
      </c>
      <c r="E3398" s="4">
        <v>45079</v>
      </c>
      <c r="F3398" s="8">
        <v>0.41666666666666669</v>
      </c>
      <c r="G3398" s="4">
        <v>45089</v>
      </c>
      <c r="H3398" s="1" t="s">
        <v>296</v>
      </c>
      <c r="I3398" s="1" t="s">
        <v>19</v>
      </c>
      <c r="J3398" s="5">
        <v>3</v>
      </c>
      <c r="K3398" s="5" t="str">
        <f>VLOOKUP(J3398,'Svátky 2023'!A$18:B$20,2,0)</f>
        <v>jiné</v>
      </c>
      <c r="L3398" s="1" t="s">
        <v>21</v>
      </c>
      <c r="M3398" s="1" t="s">
        <v>22</v>
      </c>
      <c r="N3398" s="1" t="s">
        <v>23</v>
      </c>
      <c r="O3398">
        <f t="shared" si="159"/>
        <v>5</v>
      </c>
      <c r="P3398" t="str">
        <f t="shared" si="160"/>
        <v>NE</v>
      </c>
      <c r="Q3398" s="4" t="str">
        <f>IFERROR(VLOOKUP(E3398,'Svátky 2023'!B$2:B$14,1,0),"")</f>
        <v/>
      </c>
      <c r="R3398" t="str">
        <f t="shared" si="161"/>
        <v/>
      </c>
    </row>
    <row r="3399" spans="1:18" x14ac:dyDescent="0.25">
      <c r="A3399" s="1" t="s">
        <v>10085</v>
      </c>
      <c r="B3399" s="1" t="s">
        <v>10086</v>
      </c>
      <c r="C3399" s="1" t="s">
        <v>10087</v>
      </c>
      <c r="D3399" s="1" t="s">
        <v>35</v>
      </c>
      <c r="E3399" s="4">
        <v>45079</v>
      </c>
      <c r="F3399" s="8">
        <v>0.60138888888888886</v>
      </c>
      <c r="G3399" s="4">
        <v>45089</v>
      </c>
      <c r="H3399" s="1" t="s">
        <v>728</v>
      </c>
      <c r="I3399" s="1" t="s">
        <v>151</v>
      </c>
      <c r="J3399" s="5">
        <v>1</v>
      </c>
      <c r="K3399" s="5" t="str">
        <f>VLOOKUP(J3399,'Svátky 2023'!A$18:B$20,2,0)</f>
        <v>neodkladné</v>
      </c>
      <c r="L3399" s="1" t="s">
        <v>31</v>
      </c>
      <c r="M3399" s="1" t="s">
        <v>22</v>
      </c>
      <c r="N3399" s="1" t="s">
        <v>23</v>
      </c>
      <c r="O3399">
        <f t="shared" si="159"/>
        <v>5</v>
      </c>
      <c r="P3399" t="str">
        <f t="shared" si="160"/>
        <v>NE</v>
      </c>
      <c r="Q3399" s="4" t="str">
        <f>IFERROR(VLOOKUP(E3399,'Svátky 2023'!B$2:B$14,1,0),"")</f>
        <v/>
      </c>
      <c r="R3399" t="str">
        <f t="shared" si="161"/>
        <v/>
      </c>
    </row>
    <row r="3400" spans="1:18" x14ac:dyDescent="0.25">
      <c r="A3400" s="1" t="s">
        <v>10088</v>
      </c>
      <c r="B3400" s="1" t="s">
        <v>10089</v>
      </c>
      <c r="C3400" s="1" t="s">
        <v>10090</v>
      </c>
      <c r="D3400" s="1" t="s">
        <v>48</v>
      </c>
      <c r="E3400" s="4">
        <v>45080</v>
      </c>
      <c r="F3400" s="8">
        <v>0.81388888888888899</v>
      </c>
      <c r="G3400" s="4">
        <v>45089</v>
      </c>
      <c r="H3400" s="1" t="s">
        <v>292</v>
      </c>
      <c r="I3400" s="1" t="s">
        <v>19</v>
      </c>
      <c r="J3400" s="5">
        <v>3</v>
      </c>
      <c r="K3400" s="5" t="str">
        <f>VLOOKUP(J3400,'Svátky 2023'!A$18:B$20,2,0)</f>
        <v>jiné</v>
      </c>
      <c r="L3400" s="1" t="s">
        <v>31</v>
      </c>
      <c r="M3400" s="1" t="s">
        <v>22</v>
      </c>
      <c r="N3400" s="1" t="s">
        <v>23</v>
      </c>
      <c r="O3400">
        <f t="shared" si="159"/>
        <v>6</v>
      </c>
      <c r="P3400" t="str">
        <f t="shared" si="160"/>
        <v>ANO</v>
      </c>
      <c r="Q3400" s="4" t="str">
        <f>IFERROR(VLOOKUP(E3400,'Svátky 2023'!B$2:B$14,1,0),"")</f>
        <v/>
      </c>
      <c r="R3400" t="str">
        <f t="shared" si="161"/>
        <v>ANO</v>
      </c>
    </row>
    <row r="3401" spans="1:18" x14ac:dyDescent="0.25">
      <c r="A3401" s="1" t="s">
        <v>10091</v>
      </c>
      <c r="B3401" s="1" t="s">
        <v>10092</v>
      </c>
      <c r="C3401" s="1" t="s">
        <v>10093</v>
      </c>
      <c r="D3401" s="1" t="s">
        <v>48</v>
      </c>
      <c r="E3401" s="4">
        <v>45080</v>
      </c>
      <c r="F3401" s="8">
        <v>0.88888888888888884</v>
      </c>
      <c r="G3401" s="4">
        <v>45089</v>
      </c>
      <c r="H3401" s="1" t="s">
        <v>1845</v>
      </c>
      <c r="I3401" s="1" t="s">
        <v>29</v>
      </c>
      <c r="J3401" s="5">
        <v>3</v>
      </c>
      <c r="K3401" s="5" t="str">
        <f>VLOOKUP(J3401,'Svátky 2023'!A$18:B$20,2,0)</f>
        <v>jiné</v>
      </c>
      <c r="L3401" s="1" t="s">
        <v>30</v>
      </c>
      <c r="M3401" s="1" t="s">
        <v>31</v>
      </c>
      <c r="N3401" s="1" t="s">
        <v>23</v>
      </c>
      <c r="O3401">
        <f t="shared" si="159"/>
        <v>6</v>
      </c>
      <c r="P3401" t="str">
        <f t="shared" si="160"/>
        <v>ANO</v>
      </c>
      <c r="Q3401" s="4" t="str">
        <f>IFERROR(VLOOKUP(E3401,'Svátky 2023'!B$2:B$14,1,0),"")</f>
        <v/>
      </c>
      <c r="R3401" t="str">
        <f t="shared" si="161"/>
        <v>ANO</v>
      </c>
    </row>
    <row r="3402" spans="1:18" x14ac:dyDescent="0.25">
      <c r="A3402" s="1" t="s">
        <v>10094</v>
      </c>
      <c r="B3402" s="1" t="s">
        <v>10095</v>
      </c>
      <c r="C3402" s="1" t="s">
        <v>10096</v>
      </c>
      <c r="D3402" s="1" t="s">
        <v>48</v>
      </c>
      <c r="E3402" s="4">
        <v>45081</v>
      </c>
      <c r="F3402" s="8">
        <v>0.67569444444444438</v>
      </c>
      <c r="G3402" s="4">
        <v>45089</v>
      </c>
      <c r="H3402" s="1" t="s">
        <v>2214</v>
      </c>
      <c r="I3402" s="1" t="s">
        <v>19</v>
      </c>
      <c r="J3402" s="5">
        <v>3</v>
      </c>
      <c r="K3402" s="5" t="str">
        <f>VLOOKUP(J3402,'Svátky 2023'!A$18:B$20,2,0)</f>
        <v>jiné</v>
      </c>
      <c r="L3402" s="1" t="s">
        <v>31</v>
      </c>
      <c r="M3402" s="1" t="s">
        <v>22</v>
      </c>
      <c r="N3402" s="1" t="s">
        <v>23</v>
      </c>
      <c r="O3402">
        <f t="shared" si="159"/>
        <v>7</v>
      </c>
      <c r="P3402" t="str">
        <f t="shared" si="160"/>
        <v>ANO</v>
      </c>
      <c r="Q3402" s="4" t="str">
        <f>IFERROR(VLOOKUP(E3402,'Svátky 2023'!B$2:B$14,1,0),"")</f>
        <v/>
      </c>
      <c r="R3402" t="str">
        <f t="shared" si="161"/>
        <v>ANO</v>
      </c>
    </row>
    <row r="3403" spans="1:18" x14ac:dyDescent="0.25">
      <c r="A3403" s="1" t="s">
        <v>10097</v>
      </c>
      <c r="B3403" s="1" t="s">
        <v>10098</v>
      </c>
      <c r="C3403" s="1" t="s">
        <v>10099</v>
      </c>
      <c r="D3403" s="1" t="s">
        <v>48</v>
      </c>
      <c r="E3403" s="4">
        <v>45081</v>
      </c>
      <c r="F3403" s="8">
        <v>0.88958333333333339</v>
      </c>
      <c r="G3403" s="4">
        <v>45089</v>
      </c>
      <c r="H3403" s="1" t="s">
        <v>1467</v>
      </c>
      <c r="I3403" s="1" t="s">
        <v>38</v>
      </c>
      <c r="J3403" s="5">
        <v>3</v>
      </c>
      <c r="K3403" s="5" t="str">
        <f>VLOOKUP(J3403,'Svátky 2023'!A$18:B$20,2,0)</f>
        <v>jiné</v>
      </c>
      <c r="L3403" s="1" t="s">
        <v>21</v>
      </c>
      <c r="M3403" s="1" t="s">
        <v>21</v>
      </c>
      <c r="N3403" s="1" t="s">
        <v>23</v>
      </c>
      <c r="O3403">
        <f t="shared" si="159"/>
        <v>7</v>
      </c>
      <c r="P3403" t="str">
        <f t="shared" si="160"/>
        <v>ANO</v>
      </c>
      <c r="Q3403" s="4" t="str">
        <f>IFERROR(VLOOKUP(E3403,'Svátky 2023'!B$2:B$14,1,0),"")</f>
        <v/>
      </c>
      <c r="R3403" t="str">
        <f t="shared" si="161"/>
        <v>ANO</v>
      </c>
    </row>
    <row r="3404" spans="1:18" x14ac:dyDescent="0.25">
      <c r="A3404" s="1" t="s">
        <v>10100</v>
      </c>
      <c r="B3404" s="1" t="s">
        <v>961</v>
      </c>
      <c r="C3404" s="1" t="s">
        <v>962</v>
      </c>
      <c r="D3404" s="1" t="s">
        <v>48</v>
      </c>
      <c r="E3404" s="4">
        <v>45082</v>
      </c>
      <c r="F3404" s="8">
        <v>0.4284722222222222</v>
      </c>
      <c r="G3404" s="4">
        <v>45089</v>
      </c>
      <c r="H3404" s="1" t="s">
        <v>792</v>
      </c>
      <c r="I3404" s="1" t="s">
        <v>258</v>
      </c>
      <c r="J3404" s="5">
        <v>3</v>
      </c>
      <c r="K3404" s="5" t="str">
        <f>VLOOKUP(J3404,'Svátky 2023'!A$18:B$20,2,0)</f>
        <v>jiné</v>
      </c>
      <c r="L3404" s="1" t="s">
        <v>21</v>
      </c>
      <c r="M3404" s="1" t="s">
        <v>22</v>
      </c>
      <c r="N3404" s="1" t="s">
        <v>23</v>
      </c>
      <c r="O3404">
        <f t="shared" si="159"/>
        <v>1</v>
      </c>
      <c r="P3404" t="str">
        <f t="shared" si="160"/>
        <v>NE</v>
      </c>
      <c r="Q3404" s="4" t="str">
        <f>IFERROR(VLOOKUP(E3404,'Svátky 2023'!B$2:B$14,1,0),"")</f>
        <v/>
      </c>
      <c r="R3404" t="str">
        <f t="shared" si="161"/>
        <v/>
      </c>
    </row>
    <row r="3405" spans="1:18" x14ac:dyDescent="0.25">
      <c r="A3405" s="1" t="s">
        <v>10101</v>
      </c>
      <c r="B3405" s="1" t="s">
        <v>966</v>
      </c>
      <c r="C3405" s="1" t="s">
        <v>967</v>
      </c>
      <c r="D3405" s="1" t="s">
        <v>48</v>
      </c>
      <c r="E3405" s="4">
        <v>45082</v>
      </c>
      <c r="F3405" s="8">
        <v>0.56597222222222221</v>
      </c>
      <c r="G3405" s="4">
        <v>45089</v>
      </c>
      <c r="H3405" s="1" t="s">
        <v>1227</v>
      </c>
      <c r="I3405" s="1" t="s">
        <v>264</v>
      </c>
      <c r="J3405" s="5">
        <v>3</v>
      </c>
      <c r="K3405" s="5" t="str">
        <f>VLOOKUP(J3405,'Svátky 2023'!A$18:B$20,2,0)</f>
        <v>jiné</v>
      </c>
      <c r="L3405" s="1" t="s">
        <v>30</v>
      </c>
      <c r="M3405" s="1" t="s">
        <v>31</v>
      </c>
      <c r="N3405" s="1" t="s">
        <v>23</v>
      </c>
      <c r="O3405">
        <f t="shared" si="159"/>
        <v>1</v>
      </c>
      <c r="P3405" t="str">
        <f t="shared" si="160"/>
        <v>NE</v>
      </c>
      <c r="Q3405" s="4" t="str">
        <f>IFERROR(VLOOKUP(E3405,'Svátky 2023'!B$2:B$14,1,0),"")</f>
        <v/>
      </c>
      <c r="R3405" t="str">
        <f t="shared" si="161"/>
        <v/>
      </c>
    </row>
    <row r="3406" spans="1:18" x14ac:dyDescent="0.25">
      <c r="A3406" s="1" t="s">
        <v>10102</v>
      </c>
      <c r="B3406" s="1" t="s">
        <v>10103</v>
      </c>
      <c r="C3406" s="1" t="s">
        <v>10104</v>
      </c>
      <c r="D3406" s="1" t="s">
        <v>48</v>
      </c>
      <c r="E3406" s="4">
        <v>45082</v>
      </c>
      <c r="F3406" s="8">
        <v>0.58263888888888882</v>
      </c>
      <c r="G3406" s="4">
        <v>45089</v>
      </c>
      <c r="H3406" s="1" t="s">
        <v>1726</v>
      </c>
      <c r="I3406" s="1" t="s">
        <v>29</v>
      </c>
      <c r="J3406" s="5">
        <v>3</v>
      </c>
      <c r="K3406" s="5" t="str">
        <f>VLOOKUP(J3406,'Svátky 2023'!A$18:B$20,2,0)</f>
        <v>jiné</v>
      </c>
      <c r="L3406" s="1" t="s">
        <v>30</v>
      </c>
      <c r="M3406" s="1" t="s">
        <v>31</v>
      </c>
      <c r="N3406" s="1" t="s">
        <v>23</v>
      </c>
      <c r="O3406">
        <f t="shared" si="159"/>
        <v>1</v>
      </c>
      <c r="P3406" t="str">
        <f t="shared" si="160"/>
        <v>NE</v>
      </c>
      <c r="Q3406" s="4" t="str">
        <f>IFERROR(VLOOKUP(E3406,'Svátky 2023'!B$2:B$14,1,0),"")</f>
        <v/>
      </c>
      <c r="R3406" t="str">
        <f t="shared" si="161"/>
        <v/>
      </c>
    </row>
    <row r="3407" spans="1:18" x14ac:dyDescent="0.25">
      <c r="A3407" s="1" t="s">
        <v>10105</v>
      </c>
      <c r="B3407" s="1" t="s">
        <v>10106</v>
      </c>
      <c r="C3407" s="1" t="s">
        <v>10107</v>
      </c>
      <c r="D3407" s="1" t="s">
        <v>64</v>
      </c>
      <c r="E3407" s="4">
        <v>45083</v>
      </c>
      <c r="F3407" s="8">
        <v>0.38958333333333334</v>
      </c>
      <c r="G3407" s="4">
        <v>45089</v>
      </c>
      <c r="H3407" s="1" t="s">
        <v>1373</v>
      </c>
      <c r="I3407" s="1" t="s">
        <v>258</v>
      </c>
      <c r="J3407" s="5">
        <v>1</v>
      </c>
      <c r="K3407" s="5" t="str">
        <f>VLOOKUP(J3407,'Svátky 2023'!A$18:B$20,2,0)</f>
        <v>neodkladné</v>
      </c>
      <c r="L3407" s="1" t="s">
        <v>21</v>
      </c>
      <c r="M3407" s="1" t="s">
        <v>22</v>
      </c>
      <c r="N3407" s="1" t="s">
        <v>23</v>
      </c>
      <c r="O3407">
        <f t="shared" si="159"/>
        <v>2</v>
      </c>
      <c r="P3407" t="str">
        <f t="shared" si="160"/>
        <v>NE</v>
      </c>
      <c r="Q3407" s="4" t="str">
        <f>IFERROR(VLOOKUP(E3407,'Svátky 2023'!B$2:B$14,1,0),"")</f>
        <v/>
      </c>
      <c r="R3407" t="str">
        <f t="shared" si="161"/>
        <v/>
      </c>
    </row>
    <row r="3408" spans="1:18" x14ac:dyDescent="0.25">
      <c r="A3408" s="1" t="s">
        <v>10108</v>
      </c>
      <c r="B3408" s="1" t="s">
        <v>10109</v>
      </c>
      <c r="C3408" s="1" t="s">
        <v>10110</v>
      </c>
      <c r="D3408" s="1" t="s">
        <v>48</v>
      </c>
      <c r="E3408" s="4">
        <v>45083</v>
      </c>
      <c r="F3408" s="8">
        <v>0.48402777777777778</v>
      </c>
      <c r="G3408" s="4">
        <v>45089</v>
      </c>
      <c r="H3408" s="1" t="s">
        <v>348</v>
      </c>
      <c r="I3408" s="1" t="s">
        <v>258</v>
      </c>
      <c r="J3408" s="5">
        <v>2</v>
      </c>
      <c r="K3408" s="5" t="str">
        <f>VLOOKUP(J3408,'Svátky 2023'!A$18:B$20,2,0)</f>
        <v>plánované</v>
      </c>
      <c r="L3408" s="1" t="s">
        <v>21</v>
      </c>
      <c r="M3408" s="1" t="s">
        <v>22</v>
      </c>
      <c r="N3408" s="1" t="s">
        <v>23</v>
      </c>
      <c r="O3408">
        <f t="shared" si="159"/>
        <v>2</v>
      </c>
      <c r="P3408" t="str">
        <f t="shared" si="160"/>
        <v>NE</v>
      </c>
      <c r="Q3408" s="4" t="str">
        <f>IFERROR(VLOOKUP(E3408,'Svátky 2023'!B$2:B$14,1,0),"")</f>
        <v/>
      </c>
      <c r="R3408" t="str">
        <f t="shared" si="161"/>
        <v/>
      </c>
    </row>
    <row r="3409" spans="1:18" x14ac:dyDescent="0.25">
      <c r="A3409" s="1" t="s">
        <v>10111</v>
      </c>
      <c r="B3409" s="1" t="s">
        <v>10112</v>
      </c>
      <c r="C3409" s="1" t="s">
        <v>10113</v>
      </c>
      <c r="D3409" s="1" t="s">
        <v>48</v>
      </c>
      <c r="E3409" s="4">
        <v>45084</v>
      </c>
      <c r="F3409" s="8">
        <v>0.52430555555555558</v>
      </c>
      <c r="G3409" s="4">
        <v>45089</v>
      </c>
      <c r="H3409" s="1" t="s">
        <v>1144</v>
      </c>
      <c r="I3409" s="1" t="s">
        <v>145</v>
      </c>
      <c r="J3409" s="5">
        <v>3</v>
      </c>
      <c r="K3409" s="5" t="str">
        <f>VLOOKUP(J3409,'Svátky 2023'!A$18:B$20,2,0)</f>
        <v>jiné</v>
      </c>
      <c r="L3409" s="1" t="s">
        <v>30</v>
      </c>
      <c r="M3409" s="1" t="s">
        <v>31</v>
      </c>
      <c r="N3409" s="1" t="s">
        <v>23</v>
      </c>
      <c r="O3409">
        <f t="shared" si="159"/>
        <v>3</v>
      </c>
      <c r="P3409" t="str">
        <f t="shared" si="160"/>
        <v>NE</v>
      </c>
      <c r="Q3409" s="4" t="str">
        <f>IFERROR(VLOOKUP(E3409,'Svátky 2023'!B$2:B$14,1,0),"")</f>
        <v/>
      </c>
      <c r="R3409" t="str">
        <f t="shared" si="161"/>
        <v/>
      </c>
    </row>
    <row r="3410" spans="1:18" x14ac:dyDescent="0.25">
      <c r="A3410" s="1" t="s">
        <v>10114</v>
      </c>
      <c r="B3410" s="1" t="s">
        <v>10115</v>
      </c>
      <c r="C3410" s="1" t="s">
        <v>10116</v>
      </c>
      <c r="D3410" s="1" t="s">
        <v>35</v>
      </c>
      <c r="E3410" s="4">
        <v>45084</v>
      </c>
      <c r="F3410" s="8">
        <v>0.5444444444444444</v>
      </c>
      <c r="G3410" s="4">
        <v>45089</v>
      </c>
      <c r="H3410" s="1" t="s">
        <v>1018</v>
      </c>
      <c r="I3410" s="1" t="s">
        <v>51</v>
      </c>
      <c r="J3410" s="5">
        <v>1</v>
      </c>
      <c r="K3410" s="5" t="str">
        <f>VLOOKUP(J3410,'Svátky 2023'!A$18:B$20,2,0)</f>
        <v>neodkladné</v>
      </c>
      <c r="L3410" s="1" t="s">
        <v>21</v>
      </c>
      <c r="M3410" s="1" t="s">
        <v>22</v>
      </c>
      <c r="N3410" s="1" t="s">
        <v>23</v>
      </c>
      <c r="O3410">
        <f t="shared" si="159"/>
        <v>3</v>
      </c>
      <c r="P3410" t="str">
        <f t="shared" si="160"/>
        <v>NE</v>
      </c>
      <c r="Q3410" s="4" t="str">
        <f>IFERROR(VLOOKUP(E3410,'Svátky 2023'!B$2:B$14,1,0),"")</f>
        <v/>
      </c>
      <c r="R3410" t="str">
        <f t="shared" si="161"/>
        <v/>
      </c>
    </row>
    <row r="3411" spans="1:18" x14ac:dyDescent="0.25">
      <c r="A3411" s="1" t="s">
        <v>10117</v>
      </c>
      <c r="B3411" s="1" t="s">
        <v>10118</v>
      </c>
      <c r="C3411" s="1" t="s">
        <v>10119</v>
      </c>
      <c r="D3411" s="1" t="s">
        <v>35</v>
      </c>
      <c r="E3411" s="4">
        <v>45085</v>
      </c>
      <c r="F3411" s="8">
        <v>0.57013888888888886</v>
      </c>
      <c r="G3411" s="4">
        <v>45089</v>
      </c>
      <c r="H3411" s="1" t="s">
        <v>1845</v>
      </c>
      <c r="I3411" s="1" t="s">
        <v>38</v>
      </c>
      <c r="J3411" s="5">
        <v>3</v>
      </c>
      <c r="K3411" s="5" t="str">
        <f>VLOOKUP(J3411,'Svátky 2023'!A$18:B$20,2,0)</f>
        <v>jiné</v>
      </c>
      <c r="L3411" s="1" t="s">
        <v>21</v>
      </c>
      <c r="M3411" s="1" t="s">
        <v>22</v>
      </c>
      <c r="N3411" s="1" t="s">
        <v>23</v>
      </c>
      <c r="O3411">
        <f t="shared" si="159"/>
        <v>4</v>
      </c>
      <c r="P3411" t="str">
        <f t="shared" si="160"/>
        <v>NE</v>
      </c>
      <c r="Q3411" s="4" t="str">
        <f>IFERROR(VLOOKUP(E3411,'Svátky 2023'!B$2:B$14,1,0),"")</f>
        <v/>
      </c>
      <c r="R3411" t="str">
        <f t="shared" si="161"/>
        <v/>
      </c>
    </row>
    <row r="3412" spans="1:18" x14ac:dyDescent="0.25">
      <c r="A3412" s="1" t="s">
        <v>10120</v>
      </c>
      <c r="B3412" s="1" t="s">
        <v>10121</v>
      </c>
      <c r="C3412" s="1" t="s">
        <v>10122</v>
      </c>
      <c r="D3412" s="1" t="s">
        <v>35</v>
      </c>
      <c r="E3412" s="4">
        <v>45085</v>
      </c>
      <c r="F3412" s="8">
        <v>0.85</v>
      </c>
      <c r="G3412" s="4">
        <v>45089</v>
      </c>
      <c r="H3412" s="1" t="s">
        <v>243</v>
      </c>
      <c r="I3412" s="1" t="s">
        <v>44</v>
      </c>
      <c r="J3412" s="5">
        <v>3</v>
      </c>
      <c r="K3412" s="5" t="str">
        <f>VLOOKUP(J3412,'Svátky 2023'!A$18:B$20,2,0)</f>
        <v>jiné</v>
      </c>
      <c r="L3412" s="1" t="s">
        <v>30</v>
      </c>
      <c r="M3412" s="1" t="s">
        <v>31</v>
      </c>
      <c r="N3412" s="1" t="s">
        <v>23</v>
      </c>
      <c r="O3412">
        <f t="shared" si="159"/>
        <v>4</v>
      </c>
      <c r="P3412" t="str">
        <f t="shared" si="160"/>
        <v>ANO</v>
      </c>
      <c r="Q3412" s="4" t="str">
        <f>IFERROR(VLOOKUP(E3412,'Svátky 2023'!B$2:B$14,1,0),"")</f>
        <v/>
      </c>
      <c r="R3412" t="str">
        <f t="shared" si="161"/>
        <v>ANO</v>
      </c>
    </row>
    <row r="3413" spans="1:18" x14ac:dyDescent="0.25">
      <c r="A3413" s="1" t="s">
        <v>10124</v>
      </c>
      <c r="B3413" s="1" t="s">
        <v>10125</v>
      </c>
      <c r="C3413" s="1" t="s">
        <v>10126</v>
      </c>
      <c r="D3413" s="1" t="s">
        <v>35</v>
      </c>
      <c r="E3413" s="4">
        <v>45086</v>
      </c>
      <c r="F3413" s="8">
        <v>0.4770833333333333</v>
      </c>
      <c r="G3413" s="4">
        <v>45089</v>
      </c>
      <c r="H3413" s="1" t="s">
        <v>129</v>
      </c>
      <c r="I3413" s="1" t="s">
        <v>19</v>
      </c>
      <c r="J3413" s="5">
        <v>1</v>
      </c>
      <c r="K3413" s="5" t="str">
        <f>VLOOKUP(J3413,'Svátky 2023'!A$18:B$20,2,0)</f>
        <v>neodkladné</v>
      </c>
      <c r="L3413" s="1" t="s">
        <v>21</v>
      </c>
      <c r="M3413" s="1" t="s">
        <v>22</v>
      </c>
      <c r="N3413" s="1" t="s">
        <v>23</v>
      </c>
      <c r="O3413">
        <f t="shared" si="159"/>
        <v>5</v>
      </c>
      <c r="P3413" t="str">
        <f t="shared" si="160"/>
        <v>NE</v>
      </c>
      <c r="Q3413" s="4" t="str">
        <f>IFERROR(VLOOKUP(E3413,'Svátky 2023'!B$2:B$14,1,0),"")</f>
        <v/>
      </c>
      <c r="R3413" t="str">
        <f t="shared" si="161"/>
        <v/>
      </c>
    </row>
    <row r="3414" spans="1:18" x14ac:dyDescent="0.25">
      <c r="A3414" s="1" t="s">
        <v>10127</v>
      </c>
      <c r="B3414" s="1" t="s">
        <v>10128</v>
      </c>
      <c r="C3414" s="1" t="s">
        <v>10129</v>
      </c>
      <c r="D3414" s="1" t="s">
        <v>64</v>
      </c>
      <c r="E3414" s="4">
        <v>45087</v>
      </c>
      <c r="F3414" s="8">
        <v>0.49236111111111108</v>
      </c>
      <c r="G3414" s="4">
        <v>45089</v>
      </c>
      <c r="H3414" s="1" t="s">
        <v>645</v>
      </c>
      <c r="I3414" s="1" t="s">
        <v>38</v>
      </c>
      <c r="J3414" s="5">
        <v>1</v>
      </c>
      <c r="K3414" s="5" t="str">
        <f>VLOOKUP(J3414,'Svátky 2023'!A$18:B$20,2,0)</f>
        <v>neodkladné</v>
      </c>
      <c r="L3414" s="1" t="s">
        <v>21</v>
      </c>
      <c r="M3414" s="1" t="s">
        <v>22</v>
      </c>
      <c r="N3414" s="1" t="s">
        <v>23</v>
      </c>
      <c r="O3414">
        <f t="shared" si="159"/>
        <v>6</v>
      </c>
      <c r="P3414" t="str">
        <f t="shared" si="160"/>
        <v>NE</v>
      </c>
      <c r="Q3414" s="4" t="str">
        <f>IFERROR(VLOOKUP(E3414,'Svátky 2023'!B$2:B$14,1,0),"")</f>
        <v/>
      </c>
      <c r="R3414" t="str">
        <f t="shared" si="161"/>
        <v>ANO</v>
      </c>
    </row>
    <row r="3415" spans="1:18" x14ac:dyDescent="0.25">
      <c r="A3415" s="1" t="s">
        <v>10130</v>
      </c>
      <c r="B3415" s="1" t="s">
        <v>10131</v>
      </c>
      <c r="C3415" s="1" t="s">
        <v>10132</v>
      </c>
      <c r="D3415" s="1" t="s">
        <v>64</v>
      </c>
      <c r="E3415" s="4">
        <v>45087</v>
      </c>
      <c r="F3415" s="8">
        <v>0.53749999999999998</v>
      </c>
      <c r="G3415" s="4">
        <v>45089</v>
      </c>
      <c r="H3415" s="1" t="s">
        <v>870</v>
      </c>
      <c r="I3415" s="1" t="s">
        <v>38</v>
      </c>
      <c r="J3415" s="5">
        <v>3</v>
      </c>
      <c r="K3415" s="5" t="str">
        <f>VLOOKUP(J3415,'Svátky 2023'!A$18:B$20,2,0)</f>
        <v>jiné</v>
      </c>
      <c r="L3415" s="1" t="s">
        <v>21</v>
      </c>
      <c r="M3415" s="1" t="s">
        <v>22</v>
      </c>
      <c r="N3415" s="1" t="s">
        <v>23</v>
      </c>
      <c r="O3415">
        <f t="shared" si="159"/>
        <v>6</v>
      </c>
      <c r="P3415" t="str">
        <f t="shared" si="160"/>
        <v>NE</v>
      </c>
      <c r="Q3415" s="4" t="str">
        <f>IFERROR(VLOOKUP(E3415,'Svátky 2023'!B$2:B$14,1,0),"")</f>
        <v/>
      </c>
      <c r="R3415" t="str">
        <f t="shared" si="161"/>
        <v>ANO</v>
      </c>
    </row>
    <row r="3416" spans="1:18" x14ac:dyDescent="0.25">
      <c r="A3416" s="1" t="s">
        <v>10133</v>
      </c>
      <c r="B3416" s="1" t="s">
        <v>10134</v>
      </c>
      <c r="C3416" s="1" t="s">
        <v>10135</v>
      </c>
      <c r="D3416" s="1" t="s">
        <v>64</v>
      </c>
      <c r="E3416" s="4">
        <v>45087</v>
      </c>
      <c r="F3416" s="8">
        <v>0.54375000000000007</v>
      </c>
      <c r="G3416" s="4">
        <v>45089</v>
      </c>
      <c r="H3416" s="1" t="s">
        <v>1798</v>
      </c>
      <c r="I3416" s="1" t="s">
        <v>44</v>
      </c>
      <c r="J3416" s="5">
        <v>3</v>
      </c>
      <c r="K3416" s="5" t="str">
        <f>VLOOKUP(J3416,'Svátky 2023'!A$18:B$20,2,0)</f>
        <v>jiné</v>
      </c>
      <c r="L3416" s="1" t="s">
        <v>30</v>
      </c>
      <c r="M3416" s="1" t="s">
        <v>31</v>
      </c>
      <c r="N3416" s="1" t="s">
        <v>23</v>
      </c>
      <c r="O3416">
        <f t="shared" si="159"/>
        <v>6</v>
      </c>
      <c r="P3416" t="str">
        <f t="shared" si="160"/>
        <v>NE</v>
      </c>
      <c r="Q3416" s="4" t="str">
        <f>IFERROR(VLOOKUP(E3416,'Svátky 2023'!B$2:B$14,1,0),"")</f>
        <v/>
      </c>
      <c r="R3416" t="str">
        <f t="shared" si="161"/>
        <v>ANO</v>
      </c>
    </row>
    <row r="3417" spans="1:18" x14ac:dyDescent="0.25">
      <c r="A3417" s="1" t="s">
        <v>10136</v>
      </c>
      <c r="B3417" s="1" t="s">
        <v>10137</v>
      </c>
      <c r="C3417" s="1" t="s">
        <v>10138</v>
      </c>
      <c r="D3417" s="1" t="s">
        <v>64</v>
      </c>
      <c r="E3417" s="4">
        <v>45087</v>
      </c>
      <c r="F3417" s="8">
        <v>0.62708333333333333</v>
      </c>
      <c r="G3417" s="4">
        <v>45089</v>
      </c>
      <c r="H3417" s="1" t="s">
        <v>134</v>
      </c>
      <c r="I3417" s="1" t="s">
        <v>51</v>
      </c>
      <c r="J3417" s="5">
        <v>3</v>
      </c>
      <c r="K3417" s="5" t="str">
        <f>VLOOKUP(J3417,'Svátky 2023'!A$18:B$20,2,0)</f>
        <v>jiné</v>
      </c>
      <c r="L3417" s="1" t="s">
        <v>21</v>
      </c>
      <c r="M3417" s="1" t="s">
        <v>22</v>
      </c>
      <c r="N3417" s="1" t="s">
        <v>23</v>
      </c>
      <c r="O3417">
        <f t="shared" si="159"/>
        <v>6</v>
      </c>
      <c r="P3417" t="str">
        <f t="shared" si="160"/>
        <v>ANO</v>
      </c>
      <c r="Q3417" s="4" t="str">
        <f>IFERROR(VLOOKUP(E3417,'Svátky 2023'!B$2:B$14,1,0),"")</f>
        <v/>
      </c>
      <c r="R3417" t="str">
        <f t="shared" si="161"/>
        <v>ANO</v>
      </c>
    </row>
    <row r="3418" spans="1:18" x14ac:dyDescent="0.25">
      <c r="A3418" s="1" t="s">
        <v>10139</v>
      </c>
      <c r="B3418" s="1" t="s">
        <v>10140</v>
      </c>
      <c r="C3418" s="1" t="s">
        <v>10141</v>
      </c>
      <c r="D3418" s="1" t="s">
        <v>64</v>
      </c>
      <c r="E3418" s="4">
        <v>45087</v>
      </c>
      <c r="F3418" s="8">
        <v>0.71805555555555556</v>
      </c>
      <c r="G3418" s="4">
        <v>45089</v>
      </c>
      <c r="H3418" s="1" t="s">
        <v>1223</v>
      </c>
      <c r="I3418" s="1" t="s">
        <v>264</v>
      </c>
      <c r="J3418" s="5">
        <v>3</v>
      </c>
      <c r="K3418" s="5" t="str">
        <f>VLOOKUP(J3418,'Svátky 2023'!A$18:B$20,2,0)</f>
        <v>jiné</v>
      </c>
      <c r="L3418" s="1" t="s">
        <v>30</v>
      </c>
      <c r="M3418" s="1" t="s">
        <v>31</v>
      </c>
      <c r="N3418" s="1" t="s">
        <v>23</v>
      </c>
      <c r="O3418">
        <f t="shared" si="159"/>
        <v>6</v>
      </c>
      <c r="P3418" t="str">
        <f t="shared" si="160"/>
        <v>ANO</v>
      </c>
      <c r="Q3418" s="4" t="str">
        <f>IFERROR(VLOOKUP(E3418,'Svátky 2023'!B$2:B$14,1,0),"")</f>
        <v/>
      </c>
      <c r="R3418" t="str">
        <f t="shared" si="161"/>
        <v>ANO</v>
      </c>
    </row>
    <row r="3419" spans="1:18" x14ac:dyDescent="0.25">
      <c r="A3419" s="1" t="s">
        <v>10142</v>
      </c>
      <c r="B3419" s="1" t="s">
        <v>10143</v>
      </c>
      <c r="C3419" s="1" t="s">
        <v>10144</v>
      </c>
      <c r="D3419" s="1" t="s">
        <v>64</v>
      </c>
      <c r="E3419" s="4">
        <v>45087</v>
      </c>
      <c r="F3419" s="8">
        <v>0.73888888888888893</v>
      </c>
      <c r="G3419" s="4">
        <v>45089</v>
      </c>
      <c r="H3419" s="1" t="s">
        <v>1972</v>
      </c>
      <c r="I3419" s="1" t="s">
        <v>44</v>
      </c>
      <c r="J3419" s="5">
        <v>3</v>
      </c>
      <c r="K3419" s="5" t="str">
        <f>VLOOKUP(J3419,'Svátky 2023'!A$18:B$20,2,0)</f>
        <v>jiné</v>
      </c>
      <c r="L3419" s="1" t="s">
        <v>30</v>
      </c>
      <c r="M3419" s="1" t="s">
        <v>31</v>
      </c>
      <c r="N3419" s="1" t="s">
        <v>23</v>
      </c>
      <c r="O3419">
        <f t="shared" si="159"/>
        <v>6</v>
      </c>
      <c r="P3419" t="str">
        <f t="shared" si="160"/>
        <v>ANO</v>
      </c>
      <c r="Q3419" s="4" t="str">
        <f>IFERROR(VLOOKUP(E3419,'Svátky 2023'!B$2:B$14,1,0),"")</f>
        <v/>
      </c>
      <c r="R3419" t="str">
        <f t="shared" si="161"/>
        <v>ANO</v>
      </c>
    </row>
    <row r="3420" spans="1:18" x14ac:dyDescent="0.25">
      <c r="A3420" s="1" t="s">
        <v>10145</v>
      </c>
      <c r="B3420" s="1" t="s">
        <v>10146</v>
      </c>
      <c r="C3420" s="1" t="s">
        <v>10147</v>
      </c>
      <c r="D3420" s="1" t="s">
        <v>48</v>
      </c>
      <c r="E3420" s="4">
        <v>45087</v>
      </c>
      <c r="F3420" s="8">
        <v>0.78749999999999998</v>
      </c>
      <c r="G3420" s="4">
        <v>45089</v>
      </c>
      <c r="H3420" s="1" t="s">
        <v>523</v>
      </c>
      <c r="I3420" s="1" t="s">
        <v>38</v>
      </c>
      <c r="J3420" s="5">
        <v>1</v>
      </c>
      <c r="K3420" s="5" t="str">
        <f>VLOOKUP(J3420,'Svátky 2023'!A$18:B$20,2,0)</f>
        <v>neodkladné</v>
      </c>
      <c r="L3420" s="1" t="s">
        <v>21</v>
      </c>
      <c r="M3420" s="1" t="s">
        <v>22</v>
      </c>
      <c r="N3420" s="1" t="s">
        <v>23</v>
      </c>
      <c r="O3420">
        <f t="shared" si="159"/>
        <v>6</v>
      </c>
      <c r="P3420" t="str">
        <f t="shared" si="160"/>
        <v>ANO</v>
      </c>
      <c r="Q3420" s="4" t="str">
        <f>IFERROR(VLOOKUP(E3420,'Svátky 2023'!B$2:B$14,1,0),"")</f>
        <v/>
      </c>
      <c r="R3420" t="str">
        <f t="shared" si="161"/>
        <v>ANO</v>
      </c>
    </row>
    <row r="3421" spans="1:18" x14ac:dyDescent="0.25">
      <c r="A3421" s="1" t="s">
        <v>10148</v>
      </c>
      <c r="B3421" s="1" t="s">
        <v>10149</v>
      </c>
      <c r="C3421" s="1" t="s">
        <v>10150</v>
      </c>
      <c r="D3421" s="1" t="s">
        <v>48</v>
      </c>
      <c r="E3421" s="4">
        <v>45087</v>
      </c>
      <c r="F3421" s="8">
        <v>0.79166666666666663</v>
      </c>
      <c r="G3421" s="4">
        <v>45089</v>
      </c>
      <c r="H3421" s="1" t="s">
        <v>2451</v>
      </c>
      <c r="I3421" s="1" t="s">
        <v>44</v>
      </c>
      <c r="J3421" s="5">
        <v>3</v>
      </c>
      <c r="K3421" s="5" t="str">
        <f>VLOOKUP(J3421,'Svátky 2023'!A$18:B$20,2,0)</f>
        <v>jiné</v>
      </c>
      <c r="L3421" s="1" t="s">
        <v>30</v>
      </c>
      <c r="M3421" s="1" t="s">
        <v>31</v>
      </c>
      <c r="N3421" s="1" t="s">
        <v>23</v>
      </c>
      <c r="O3421">
        <f t="shared" si="159"/>
        <v>6</v>
      </c>
      <c r="P3421" t="str">
        <f t="shared" si="160"/>
        <v>ANO</v>
      </c>
      <c r="Q3421" s="4" t="str">
        <f>IFERROR(VLOOKUP(E3421,'Svátky 2023'!B$2:B$14,1,0),"")</f>
        <v/>
      </c>
      <c r="R3421" t="str">
        <f t="shared" si="161"/>
        <v>ANO</v>
      </c>
    </row>
    <row r="3422" spans="1:18" x14ac:dyDescent="0.25">
      <c r="A3422" s="1" t="s">
        <v>10151</v>
      </c>
      <c r="B3422" s="1" t="s">
        <v>10152</v>
      </c>
      <c r="C3422" s="1" t="s">
        <v>10153</v>
      </c>
      <c r="D3422" s="1" t="s">
        <v>257</v>
      </c>
      <c r="E3422" s="4">
        <v>45087</v>
      </c>
      <c r="F3422" s="8">
        <v>0.95486111111111116</v>
      </c>
      <c r="G3422" s="4">
        <v>45089</v>
      </c>
      <c r="H3422" s="1" t="s">
        <v>3660</v>
      </c>
      <c r="I3422" s="1" t="s">
        <v>51</v>
      </c>
      <c r="J3422" s="5">
        <v>1</v>
      </c>
      <c r="K3422" s="5" t="str">
        <f>VLOOKUP(J3422,'Svátky 2023'!A$18:B$20,2,0)</f>
        <v>neodkladné</v>
      </c>
      <c r="L3422" s="1" t="s">
        <v>30</v>
      </c>
      <c r="M3422" s="1" t="s">
        <v>22</v>
      </c>
      <c r="N3422" s="1" t="s">
        <v>23</v>
      </c>
      <c r="O3422">
        <f t="shared" si="159"/>
        <v>6</v>
      </c>
      <c r="P3422" t="str">
        <f t="shared" si="160"/>
        <v>ANO</v>
      </c>
      <c r="Q3422" s="4" t="str">
        <f>IFERROR(VLOOKUP(E3422,'Svátky 2023'!B$2:B$14,1,0),"")</f>
        <v/>
      </c>
      <c r="R3422" t="str">
        <f t="shared" si="161"/>
        <v>ANO</v>
      </c>
    </row>
    <row r="3423" spans="1:18" x14ac:dyDescent="0.25">
      <c r="A3423" s="1" t="s">
        <v>10154</v>
      </c>
      <c r="B3423" s="1" t="s">
        <v>10155</v>
      </c>
      <c r="C3423" s="1" t="s">
        <v>10156</v>
      </c>
      <c r="D3423" s="1" t="s">
        <v>257</v>
      </c>
      <c r="E3423" s="4">
        <v>45087</v>
      </c>
      <c r="F3423" s="8">
        <v>0.9590277777777777</v>
      </c>
      <c r="G3423" s="4">
        <v>45089</v>
      </c>
      <c r="H3423" s="1" t="s">
        <v>1467</v>
      </c>
      <c r="I3423" s="1" t="s">
        <v>120</v>
      </c>
      <c r="J3423" s="5">
        <v>3</v>
      </c>
      <c r="K3423" s="5" t="str">
        <f>VLOOKUP(J3423,'Svátky 2023'!A$18:B$20,2,0)</f>
        <v>jiné</v>
      </c>
      <c r="L3423" s="1" t="s">
        <v>30</v>
      </c>
      <c r="M3423" s="1" t="s">
        <v>31</v>
      </c>
      <c r="N3423" s="1" t="s">
        <v>23</v>
      </c>
      <c r="O3423">
        <f t="shared" si="159"/>
        <v>6</v>
      </c>
      <c r="P3423" t="str">
        <f t="shared" si="160"/>
        <v>ANO</v>
      </c>
      <c r="Q3423" s="4" t="str">
        <f>IFERROR(VLOOKUP(E3423,'Svátky 2023'!B$2:B$14,1,0),"")</f>
        <v/>
      </c>
      <c r="R3423" t="str">
        <f t="shared" si="161"/>
        <v>ANO</v>
      </c>
    </row>
    <row r="3424" spans="1:18" x14ac:dyDescent="0.25">
      <c r="A3424" s="1" t="s">
        <v>10157</v>
      </c>
      <c r="B3424" s="1" t="s">
        <v>6336</v>
      </c>
      <c r="C3424" s="1" t="s">
        <v>6337</v>
      </c>
      <c r="D3424" s="1" t="s">
        <v>48</v>
      </c>
      <c r="E3424" s="4">
        <v>45077</v>
      </c>
      <c r="F3424" s="8">
        <v>0.62638888888888888</v>
      </c>
      <c r="G3424" s="4">
        <v>45090</v>
      </c>
      <c r="H3424" s="1" t="s">
        <v>623</v>
      </c>
      <c r="I3424" s="1" t="s">
        <v>19</v>
      </c>
      <c r="J3424" s="5">
        <v>1</v>
      </c>
      <c r="K3424" s="5" t="str">
        <f>VLOOKUP(J3424,'Svátky 2023'!A$18:B$20,2,0)</f>
        <v>neodkladné</v>
      </c>
      <c r="L3424" s="1" t="s">
        <v>21</v>
      </c>
      <c r="M3424" s="1" t="s">
        <v>22</v>
      </c>
      <c r="N3424" s="1" t="s">
        <v>23</v>
      </c>
      <c r="O3424">
        <f t="shared" si="159"/>
        <v>3</v>
      </c>
      <c r="P3424" t="str">
        <f t="shared" si="160"/>
        <v>ANO</v>
      </c>
      <c r="Q3424" s="4" t="str">
        <f>IFERROR(VLOOKUP(E3424,'Svátky 2023'!B$2:B$14,1,0),"")</f>
        <v/>
      </c>
      <c r="R3424" t="str">
        <f t="shared" si="161"/>
        <v>ANO</v>
      </c>
    </row>
    <row r="3425" spans="1:18" x14ac:dyDescent="0.25">
      <c r="A3425" s="1" t="s">
        <v>10158</v>
      </c>
      <c r="B3425" s="1" t="s">
        <v>6339</v>
      </c>
      <c r="C3425" s="1" t="s">
        <v>6340</v>
      </c>
      <c r="D3425" s="1" t="s">
        <v>48</v>
      </c>
      <c r="E3425" s="4">
        <v>45077</v>
      </c>
      <c r="F3425" s="8">
        <v>0.63263888888888886</v>
      </c>
      <c r="G3425" s="4">
        <v>45090</v>
      </c>
      <c r="H3425" s="1" t="s">
        <v>307</v>
      </c>
      <c r="I3425" s="1" t="s">
        <v>29</v>
      </c>
      <c r="J3425" s="5">
        <v>3</v>
      </c>
      <c r="K3425" s="5" t="str">
        <f>VLOOKUP(J3425,'Svátky 2023'!A$18:B$20,2,0)</f>
        <v>jiné</v>
      </c>
      <c r="L3425" s="1" t="s">
        <v>30</v>
      </c>
      <c r="M3425" s="1" t="s">
        <v>31</v>
      </c>
      <c r="N3425" s="1" t="s">
        <v>23</v>
      </c>
      <c r="O3425">
        <f t="shared" si="159"/>
        <v>3</v>
      </c>
      <c r="P3425" t="str">
        <f t="shared" si="160"/>
        <v>ANO</v>
      </c>
      <c r="Q3425" s="4" t="str">
        <f>IFERROR(VLOOKUP(E3425,'Svátky 2023'!B$2:B$14,1,0),"")</f>
        <v/>
      </c>
      <c r="R3425" t="str">
        <f t="shared" si="161"/>
        <v>ANO</v>
      </c>
    </row>
    <row r="3426" spans="1:18" x14ac:dyDescent="0.25">
      <c r="A3426" s="1" t="s">
        <v>10159</v>
      </c>
      <c r="B3426" s="1" t="s">
        <v>10160</v>
      </c>
      <c r="C3426" s="1" t="s">
        <v>10161</v>
      </c>
      <c r="D3426" s="1" t="s">
        <v>100</v>
      </c>
      <c r="E3426" s="4">
        <v>45078</v>
      </c>
      <c r="F3426" s="8">
        <v>0.49722222222222223</v>
      </c>
      <c r="G3426" s="4">
        <v>45090</v>
      </c>
      <c r="H3426" s="1" t="s">
        <v>1942</v>
      </c>
      <c r="I3426" s="1" t="s">
        <v>38</v>
      </c>
      <c r="J3426" s="5">
        <v>1</v>
      </c>
      <c r="K3426" s="5" t="str">
        <f>VLOOKUP(J3426,'Svátky 2023'!A$18:B$20,2,0)</f>
        <v>neodkladné</v>
      </c>
      <c r="L3426" s="1" t="s">
        <v>21</v>
      </c>
      <c r="M3426" s="1" t="s">
        <v>22</v>
      </c>
      <c r="N3426" s="1" t="s">
        <v>23</v>
      </c>
      <c r="O3426">
        <f t="shared" si="159"/>
        <v>4</v>
      </c>
      <c r="P3426" t="str">
        <f t="shared" si="160"/>
        <v>NE</v>
      </c>
      <c r="Q3426" s="4" t="str">
        <f>IFERROR(VLOOKUP(E3426,'Svátky 2023'!B$2:B$14,1,0),"")</f>
        <v/>
      </c>
      <c r="R3426" t="str">
        <f t="shared" si="161"/>
        <v/>
      </c>
    </row>
    <row r="3427" spans="1:18" x14ac:dyDescent="0.25">
      <c r="A3427" s="1" t="s">
        <v>10162</v>
      </c>
      <c r="B3427" s="1" t="s">
        <v>10163</v>
      </c>
      <c r="C3427" s="1" t="s">
        <v>10164</v>
      </c>
      <c r="D3427" s="1" t="s">
        <v>100</v>
      </c>
      <c r="E3427" s="4">
        <v>45078</v>
      </c>
      <c r="F3427" s="8">
        <v>0.72083333333333333</v>
      </c>
      <c r="G3427" s="4">
        <v>45090</v>
      </c>
      <c r="H3427" s="1" t="s">
        <v>96</v>
      </c>
      <c r="I3427" s="1" t="s">
        <v>44</v>
      </c>
      <c r="J3427" s="5">
        <v>3</v>
      </c>
      <c r="K3427" s="5" t="str">
        <f>VLOOKUP(J3427,'Svátky 2023'!A$18:B$20,2,0)</f>
        <v>jiné</v>
      </c>
      <c r="L3427" s="1" t="s">
        <v>30</v>
      </c>
      <c r="M3427" s="1" t="s">
        <v>31</v>
      </c>
      <c r="N3427" s="1" t="s">
        <v>23</v>
      </c>
      <c r="O3427">
        <f t="shared" si="159"/>
        <v>4</v>
      </c>
      <c r="P3427" t="str">
        <f t="shared" si="160"/>
        <v>ANO</v>
      </c>
      <c r="Q3427" s="4" t="str">
        <f>IFERROR(VLOOKUP(E3427,'Svátky 2023'!B$2:B$14,1,0),"")</f>
        <v/>
      </c>
      <c r="R3427" t="str">
        <f t="shared" si="161"/>
        <v>ANO</v>
      </c>
    </row>
    <row r="3428" spans="1:18" x14ac:dyDescent="0.25">
      <c r="A3428" s="1" t="s">
        <v>10165</v>
      </c>
      <c r="B3428" s="1" t="s">
        <v>10166</v>
      </c>
      <c r="C3428" s="1" t="s">
        <v>10167</v>
      </c>
      <c r="D3428" s="1" t="s">
        <v>48</v>
      </c>
      <c r="E3428" s="4">
        <v>45079</v>
      </c>
      <c r="F3428" s="8">
        <v>0.43402777777777773</v>
      </c>
      <c r="G3428" s="4">
        <v>45090</v>
      </c>
      <c r="H3428" s="1" t="s">
        <v>1051</v>
      </c>
      <c r="I3428" s="1" t="s">
        <v>51</v>
      </c>
      <c r="J3428" s="5">
        <v>3</v>
      </c>
      <c r="K3428" s="5" t="str">
        <f>VLOOKUP(J3428,'Svátky 2023'!A$18:B$20,2,0)</f>
        <v>jiné</v>
      </c>
      <c r="L3428" s="1" t="s">
        <v>21</v>
      </c>
      <c r="M3428" s="1" t="s">
        <v>22</v>
      </c>
      <c r="N3428" s="1" t="s">
        <v>23</v>
      </c>
      <c r="O3428">
        <f t="shared" si="159"/>
        <v>5</v>
      </c>
      <c r="P3428" t="str">
        <f t="shared" si="160"/>
        <v>NE</v>
      </c>
      <c r="Q3428" s="4" t="str">
        <f>IFERROR(VLOOKUP(E3428,'Svátky 2023'!B$2:B$14,1,0),"")</f>
        <v/>
      </c>
      <c r="R3428" t="str">
        <f t="shared" si="161"/>
        <v/>
      </c>
    </row>
    <row r="3429" spans="1:18" x14ac:dyDescent="0.25">
      <c r="A3429" s="1" t="s">
        <v>10168</v>
      </c>
      <c r="B3429" s="1" t="s">
        <v>10169</v>
      </c>
      <c r="C3429" s="1" t="s">
        <v>10170</v>
      </c>
      <c r="D3429" s="1" t="s">
        <v>48</v>
      </c>
      <c r="E3429" s="4">
        <v>45079</v>
      </c>
      <c r="F3429" s="8">
        <v>0.52083333333333337</v>
      </c>
      <c r="G3429" s="4">
        <v>45090</v>
      </c>
      <c r="H3429" s="1" t="s">
        <v>1570</v>
      </c>
      <c r="I3429" s="1" t="s">
        <v>120</v>
      </c>
      <c r="J3429" s="5">
        <v>3</v>
      </c>
      <c r="K3429" s="5" t="str">
        <f>VLOOKUP(J3429,'Svátky 2023'!A$18:B$20,2,0)</f>
        <v>jiné</v>
      </c>
      <c r="L3429" s="1" t="s">
        <v>30</v>
      </c>
      <c r="M3429" s="1" t="s">
        <v>31</v>
      </c>
      <c r="N3429" s="1" t="s">
        <v>23</v>
      </c>
      <c r="O3429">
        <f t="shared" si="159"/>
        <v>5</v>
      </c>
      <c r="P3429" t="str">
        <f t="shared" si="160"/>
        <v>NE</v>
      </c>
      <c r="Q3429" s="4" t="str">
        <f>IFERROR(VLOOKUP(E3429,'Svátky 2023'!B$2:B$14,1,0),"")</f>
        <v/>
      </c>
      <c r="R3429" t="str">
        <f t="shared" si="161"/>
        <v/>
      </c>
    </row>
    <row r="3430" spans="1:18" x14ac:dyDescent="0.25">
      <c r="A3430" s="1" t="s">
        <v>10171</v>
      </c>
      <c r="B3430" s="1" t="s">
        <v>10172</v>
      </c>
      <c r="C3430" s="1" t="s">
        <v>10173</v>
      </c>
      <c r="D3430" s="1" t="s">
        <v>35</v>
      </c>
      <c r="E3430" s="4">
        <v>45081</v>
      </c>
      <c r="F3430" s="8">
        <v>0.5805555555555556</v>
      </c>
      <c r="G3430" s="4">
        <v>45090</v>
      </c>
      <c r="H3430" s="1" t="s">
        <v>321</v>
      </c>
      <c r="I3430" s="1" t="s">
        <v>19</v>
      </c>
      <c r="J3430" s="5">
        <v>1</v>
      </c>
      <c r="K3430" s="5" t="str">
        <f>VLOOKUP(J3430,'Svátky 2023'!A$18:B$20,2,0)</f>
        <v>neodkladné</v>
      </c>
      <c r="L3430" s="1" t="s">
        <v>20</v>
      </c>
      <c r="M3430" s="1" t="s">
        <v>20</v>
      </c>
      <c r="N3430" s="1" t="s">
        <v>23</v>
      </c>
      <c r="O3430">
        <f t="shared" si="159"/>
        <v>7</v>
      </c>
      <c r="P3430" t="str">
        <f t="shared" si="160"/>
        <v>NE</v>
      </c>
      <c r="Q3430" s="4" t="str">
        <f>IFERROR(VLOOKUP(E3430,'Svátky 2023'!B$2:B$14,1,0),"")</f>
        <v/>
      </c>
      <c r="R3430" t="str">
        <f t="shared" si="161"/>
        <v>ANO</v>
      </c>
    </row>
    <row r="3431" spans="1:18" x14ac:dyDescent="0.25">
      <c r="A3431" s="1" t="s">
        <v>10174</v>
      </c>
      <c r="B3431" s="1" t="s">
        <v>10175</v>
      </c>
      <c r="C3431" s="1" t="s">
        <v>10176</v>
      </c>
      <c r="D3431" s="1" t="s">
        <v>35</v>
      </c>
      <c r="E3431" s="4">
        <v>45081</v>
      </c>
      <c r="F3431" s="8">
        <v>0.64652777777777781</v>
      </c>
      <c r="G3431" s="4">
        <v>45090</v>
      </c>
      <c r="H3431" s="1" t="s">
        <v>597</v>
      </c>
      <c r="I3431" s="1" t="s">
        <v>29</v>
      </c>
      <c r="J3431" s="5">
        <v>3</v>
      </c>
      <c r="K3431" s="5" t="str">
        <f>VLOOKUP(J3431,'Svátky 2023'!A$18:B$20,2,0)</f>
        <v>jiné</v>
      </c>
      <c r="L3431" s="1" t="s">
        <v>30</v>
      </c>
      <c r="M3431" s="1" t="s">
        <v>31</v>
      </c>
      <c r="N3431" s="1" t="s">
        <v>23</v>
      </c>
      <c r="O3431">
        <f t="shared" si="159"/>
        <v>7</v>
      </c>
      <c r="P3431" t="str">
        <f t="shared" si="160"/>
        <v>ANO</v>
      </c>
      <c r="Q3431" s="4" t="str">
        <f>IFERROR(VLOOKUP(E3431,'Svátky 2023'!B$2:B$14,1,0),"")</f>
        <v/>
      </c>
      <c r="R3431" t="str">
        <f t="shared" si="161"/>
        <v>ANO</v>
      </c>
    </row>
    <row r="3432" spans="1:18" x14ac:dyDescent="0.25">
      <c r="A3432" s="1" t="s">
        <v>10177</v>
      </c>
      <c r="B3432" s="1" t="s">
        <v>868</v>
      </c>
      <c r="C3432" s="1" t="s">
        <v>869</v>
      </c>
      <c r="D3432" s="1" t="s">
        <v>35</v>
      </c>
      <c r="E3432" s="4">
        <v>45082</v>
      </c>
      <c r="F3432" s="8">
        <v>0.36319444444444443</v>
      </c>
      <c r="G3432" s="4">
        <v>45090</v>
      </c>
      <c r="H3432" s="1" t="s">
        <v>4378</v>
      </c>
      <c r="I3432" s="1" t="s">
        <v>19</v>
      </c>
      <c r="J3432" s="5">
        <v>1</v>
      </c>
      <c r="K3432" s="5" t="str">
        <f>VLOOKUP(J3432,'Svátky 2023'!A$18:B$20,2,0)</f>
        <v>neodkladné</v>
      </c>
      <c r="L3432" s="1" t="s">
        <v>21</v>
      </c>
      <c r="M3432" s="1" t="s">
        <v>22</v>
      </c>
      <c r="N3432" s="1" t="s">
        <v>23</v>
      </c>
      <c r="O3432">
        <f t="shared" si="159"/>
        <v>1</v>
      </c>
      <c r="P3432" t="str">
        <f t="shared" si="160"/>
        <v>NE</v>
      </c>
      <c r="Q3432" s="4" t="str">
        <f>IFERROR(VLOOKUP(E3432,'Svátky 2023'!B$2:B$14,1,0),"")</f>
        <v/>
      </c>
      <c r="R3432" t="str">
        <f t="shared" si="161"/>
        <v/>
      </c>
    </row>
    <row r="3433" spans="1:18" x14ac:dyDescent="0.25">
      <c r="A3433" s="1" t="s">
        <v>10178</v>
      </c>
      <c r="B3433" s="1" t="s">
        <v>895</v>
      </c>
      <c r="C3433" s="1" t="s">
        <v>896</v>
      </c>
      <c r="D3433" s="1" t="s">
        <v>48</v>
      </c>
      <c r="E3433" s="4">
        <v>45083</v>
      </c>
      <c r="F3433" s="8">
        <v>0.38125000000000003</v>
      </c>
      <c r="G3433" s="4">
        <v>45090</v>
      </c>
      <c r="H3433" s="1" t="s">
        <v>8674</v>
      </c>
      <c r="I3433" s="1" t="s">
        <v>151</v>
      </c>
      <c r="J3433" s="5">
        <v>2</v>
      </c>
      <c r="K3433" s="5" t="str">
        <f>VLOOKUP(J3433,'Svátky 2023'!A$18:B$20,2,0)</f>
        <v>plánované</v>
      </c>
      <c r="L3433" s="1" t="s">
        <v>21</v>
      </c>
      <c r="M3433" s="1" t="s">
        <v>20</v>
      </c>
      <c r="N3433" s="1" t="s">
        <v>23</v>
      </c>
      <c r="O3433">
        <f t="shared" si="159"/>
        <v>2</v>
      </c>
      <c r="P3433" t="str">
        <f t="shared" si="160"/>
        <v>NE</v>
      </c>
      <c r="Q3433" s="4" t="str">
        <f>IFERROR(VLOOKUP(E3433,'Svátky 2023'!B$2:B$14,1,0),"")</f>
        <v/>
      </c>
      <c r="R3433" t="str">
        <f t="shared" si="161"/>
        <v/>
      </c>
    </row>
    <row r="3434" spans="1:18" x14ac:dyDescent="0.25">
      <c r="A3434" s="1" t="s">
        <v>10179</v>
      </c>
      <c r="B3434" s="1" t="s">
        <v>10180</v>
      </c>
      <c r="C3434" s="1" t="s">
        <v>10181</v>
      </c>
      <c r="D3434" s="1" t="s">
        <v>35</v>
      </c>
      <c r="E3434" s="4">
        <v>45083</v>
      </c>
      <c r="F3434" s="8">
        <v>0.39583333333333331</v>
      </c>
      <c r="G3434" s="4">
        <v>45090</v>
      </c>
      <c r="H3434" s="1" t="s">
        <v>2459</v>
      </c>
      <c r="I3434" s="1" t="s">
        <v>151</v>
      </c>
      <c r="J3434" s="5">
        <v>2</v>
      </c>
      <c r="K3434" s="5" t="str">
        <f>VLOOKUP(J3434,'Svátky 2023'!A$18:B$20,2,0)</f>
        <v>plánované</v>
      </c>
      <c r="L3434" s="1" t="s">
        <v>21</v>
      </c>
      <c r="M3434" s="1" t="s">
        <v>22</v>
      </c>
      <c r="N3434" s="1" t="s">
        <v>23</v>
      </c>
      <c r="O3434">
        <f t="shared" si="159"/>
        <v>2</v>
      </c>
      <c r="P3434" t="str">
        <f t="shared" si="160"/>
        <v>NE</v>
      </c>
      <c r="Q3434" s="4" t="str">
        <f>IFERROR(VLOOKUP(E3434,'Svátky 2023'!B$2:B$14,1,0),"")</f>
        <v/>
      </c>
      <c r="R3434" t="str">
        <f t="shared" si="161"/>
        <v/>
      </c>
    </row>
    <row r="3435" spans="1:18" x14ac:dyDescent="0.25">
      <c r="A3435" s="1" t="s">
        <v>10182</v>
      </c>
      <c r="B3435" s="1" t="s">
        <v>898</v>
      </c>
      <c r="C3435" s="1" t="s">
        <v>899</v>
      </c>
      <c r="D3435" s="1" t="s">
        <v>48</v>
      </c>
      <c r="E3435" s="4">
        <v>45083</v>
      </c>
      <c r="F3435" s="8">
        <v>0.50138888888888888</v>
      </c>
      <c r="G3435" s="4">
        <v>45090</v>
      </c>
      <c r="H3435" s="1" t="s">
        <v>3707</v>
      </c>
      <c r="I3435" s="1" t="s">
        <v>145</v>
      </c>
      <c r="J3435" s="5">
        <v>3</v>
      </c>
      <c r="K3435" s="5" t="str">
        <f>VLOOKUP(J3435,'Svátky 2023'!A$18:B$20,2,0)</f>
        <v>jiné</v>
      </c>
      <c r="L3435" s="1" t="s">
        <v>30</v>
      </c>
      <c r="M3435" s="1" t="s">
        <v>31</v>
      </c>
      <c r="N3435" s="1" t="s">
        <v>23</v>
      </c>
      <c r="O3435">
        <f t="shared" si="159"/>
        <v>2</v>
      </c>
      <c r="P3435" t="str">
        <f t="shared" si="160"/>
        <v>NE</v>
      </c>
      <c r="Q3435" s="4" t="str">
        <f>IFERROR(VLOOKUP(E3435,'Svátky 2023'!B$2:B$14,1,0),"")</f>
        <v/>
      </c>
      <c r="R3435" t="str">
        <f t="shared" si="161"/>
        <v/>
      </c>
    </row>
    <row r="3436" spans="1:18" x14ac:dyDescent="0.25">
      <c r="A3436" s="1" t="s">
        <v>10183</v>
      </c>
      <c r="B3436" s="1" t="s">
        <v>10184</v>
      </c>
      <c r="C3436" s="1" t="s">
        <v>10185</v>
      </c>
      <c r="D3436" s="1" t="s">
        <v>35</v>
      </c>
      <c r="E3436" s="4">
        <v>45084</v>
      </c>
      <c r="F3436" s="8">
        <v>0.94861111111111107</v>
      </c>
      <c r="G3436" s="4">
        <v>45090</v>
      </c>
      <c r="H3436" s="1" t="s">
        <v>1219</v>
      </c>
      <c r="I3436" s="1" t="s">
        <v>51</v>
      </c>
      <c r="J3436" s="5">
        <v>3</v>
      </c>
      <c r="K3436" s="5" t="str">
        <f>VLOOKUP(J3436,'Svátky 2023'!A$18:B$20,2,0)</f>
        <v>jiné</v>
      </c>
      <c r="L3436" s="1" t="s">
        <v>30</v>
      </c>
      <c r="M3436" s="1" t="s">
        <v>22</v>
      </c>
      <c r="N3436" s="1" t="s">
        <v>23</v>
      </c>
      <c r="O3436">
        <f t="shared" si="159"/>
        <v>3</v>
      </c>
      <c r="P3436" t="str">
        <f t="shared" si="160"/>
        <v>ANO</v>
      </c>
      <c r="Q3436" s="4" t="str">
        <f>IFERROR(VLOOKUP(E3436,'Svátky 2023'!B$2:B$14,1,0),"")</f>
        <v/>
      </c>
      <c r="R3436" t="str">
        <f t="shared" si="161"/>
        <v>ANO</v>
      </c>
    </row>
    <row r="3437" spans="1:18" x14ac:dyDescent="0.25">
      <c r="A3437" s="1" t="s">
        <v>10186</v>
      </c>
      <c r="B3437" s="1" t="s">
        <v>10187</v>
      </c>
      <c r="C3437" s="1" t="s">
        <v>10188</v>
      </c>
      <c r="D3437" s="1" t="s">
        <v>64</v>
      </c>
      <c r="E3437" s="4">
        <v>45086</v>
      </c>
      <c r="F3437" s="8">
        <v>0.58680555555555558</v>
      </c>
      <c r="G3437" s="4">
        <v>45090</v>
      </c>
      <c r="H3437" s="1" t="s">
        <v>485</v>
      </c>
      <c r="I3437" s="1" t="s">
        <v>38</v>
      </c>
      <c r="J3437" s="5">
        <v>1</v>
      </c>
      <c r="K3437" s="5" t="str">
        <f>VLOOKUP(J3437,'Svátky 2023'!A$18:B$20,2,0)</f>
        <v>neodkladné</v>
      </c>
      <c r="L3437" s="1" t="s">
        <v>21</v>
      </c>
      <c r="M3437" s="1" t="s">
        <v>22</v>
      </c>
      <c r="N3437" s="1" t="s">
        <v>23</v>
      </c>
      <c r="O3437">
        <f t="shared" si="159"/>
        <v>5</v>
      </c>
      <c r="P3437" t="str">
        <f t="shared" si="160"/>
        <v>NE</v>
      </c>
      <c r="Q3437" s="4" t="str">
        <f>IFERROR(VLOOKUP(E3437,'Svátky 2023'!B$2:B$14,1,0),"")</f>
        <v/>
      </c>
      <c r="R3437" t="str">
        <f t="shared" si="161"/>
        <v/>
      </c>
    </row>
    <row r="3438" spans="1:18" x14ac:dyDescent="0.25">
      <c r="A3438" s="1" t="s">
        <v>10189</v>
      </c>
      <c r="B3438" s="1" t="s">
        <v>10190</v>
      </c>
      <c r="C3438" s="1" t="s">
        <v>10191</v>
      </c>
      <c r="D3438" s="1" t="s">
        <v>48</v>
      </c>
      <c r="E3438" s="4">
        <v>45086</v>
      </c>
      <c r="F3438" s="8">
        <v>0.60625000000000007</v>
      </c>
      <c r="G3438" s="4">
        <v>45090</v>
      </c>
      <c r="H3438" s="1" t="s">
        <v>2156</v>
      </c>
      <c r="I3438" s="1" t="s">
        <v>44</v>
      </c>
      <c r="J3438" s="5">
        <v>3</v>
      </c>
      <c r="K3438" s="5" t="str">
        <f>VLOOKUP(J3438,'Svátky 2023'!A$18:B$20,2,0)</f>
        <v>jiné</v>
      </c>
      <c r="L3438" s="1" t="s">
        <v>30</v>
      </c>
      <c r="M3438" s="1" t="s">
        <v>31</v>
      </c>
      <c r="N3438" s="1" t="s">
        <v>23</v>
      </c>
      <c r="O3438">
        <f t="shared" si="159"/>
        <v>5</v>
      </c>
      <c r="P3438" t="str">
        <f t="shared" si="160"/>
        <v>NE</v>
      </c>
      <c r="Q3438" s="4" t="str">
        <f>IFERROR(VLOOKUP(E3438,'Svátky 2023'!B$2:B$14,1,0),"")</f>
        <v/>
      </c>
      <c r="R3438" t="str">
        <f t="shared" si="161"/>
        <v/>
      </c>
    </row>
    <row r="3439" spans="1:18" x14ac:dyDescent="0.25">
      <c r="A3439" s="1" t="s">
        <v>10192</v>
      </c>
      <c r="B3439" s="1" t="s">
        <v>3073</v>
      </c>
      <c r="C3439" s="1" t="s">
        <v>3074</v>
      </c>
      <c r="D3439" s="1" t="s">
        <v>35</v>
      </c>
      <c r="E3439" s="4">
        <v>45088</v>
      </c>
      <c r="F3439" s="8">
        <v>0.52500000000000002</v>
      </c>
      <c r="G3439" s="4">
        <v>45090</v>
      </c>
      <c r="H3439" s="1" t="s">
        <v>243</v>
      </c>
      <c r="I3439" s="1" t="s">
        <v>38</v>
      </c>
      <c r="J3439" s="5">
        <v>3</v>
      </c>
      <c r="K3439" s="5" t="str">
        <f>VLOOKUP(J3439,'Svátky 2023'!A$18:B$20,2,0)</f>
        <v>jiné</v>
      </c>
      <c r="L3439" s="1" t="s">
        <v>20</v>
      </c>
      <c r="M3439" s="1" t="s">
        <v>22</v>
      </c>
      <c r="N3439" s="1" t="s">
        <v>23</v>
      </c>
      <c r="O3439">
        <f t="shared" si="159"/>
        <v>7</v>
      </c>
      <c r="P3439" t="str">
        <f t="shared" si="160"/>
        <v>NE</v>
      </c>
      <c r="Q3439" s="4" t="str">
        <f>IFERROR(VLOOKUP(E3439,'Svátky 2023'!B$2:B$14,1,0),"")</f>
        <v/>
      </c>
      <c r="R3439" t="str">
        <f t="shared" si="161"/>
        <v>ANO</v>
      </c>
    </row>
    <row r="3440" spans="1:18" x14ac:dyDescent="0.25">
      <c r="A3440" s="1" t="s">
        <v>10193</v>
      </c>
      <c r="B3440" s="1" t="s">
        <v>10194</v>
      </c>
      <c r="C3440" s="1" t="s">
        <v>10195</v>
      </c>
      <c r="D3440" s="1" t="s">
        <v>35</v>
      </c>
      <c r="E3440" s="4">
        <v>45088</v>
      </c>
      <c r="F3440" s="8">
        <v>0.6</v>
      </c>
      <c r="G3440" s="4">
        <v>45090</v>
      </c>
      <c r="H3440" s="1" t="s">
        <v>826</v>
      </c>
      <c r="I3440" s="1" t="s">
        <v>151</v>
      </c>
      <c r="J3440" s="5">
        <v>2</v>
      </c>
      <c r="K3440" s="5" t="str">
        <f>VLOOKUP(J3440,'Svátky 2023'!A$18:B$20,2,0)</f>
        <v>plánované</v>
      </c>
      <c r="L3440" s="1" t="s">
        <v>21</v>
      </c>
      <c r="M3440" s="1" t="s">
        <v>22</v>
      </c>
      <c r="N3440" s="1" t="s">
        <v>23</v>
      </c>
      <c r="O3440">
        <f t="shared" si="159"/>
        <v>7</v>
      </c>
      <c r="P3440" t="str">
        <f t="shared" si="160"/>
        <v>NE</v>
      </c>
      <c r="Q3440" s="4" t="str">
        <f>IFERROR(VLOOKUP(E3440,'Svátky 2023'!B$2:B$14,1,0),"")</f>
        <v/>
      </c>
      <c r="R3440" t="str">
        <f t="shared" si="161"/>
        <v>ANO</v>
      </c>
    </row>
    <row r="3441" spans="1:18" x14ac:dyDescent="0.25">
      <c r="A3441" s="1" t="s">
        <v>10196</v>
      </c>
      <c r="B3441" s="1" t="s">
        <v>10197</v>
      </c>
      <c r="C3441" s="1" t="s">
        <v>10198</v>
      </c>
      <c r="D3441" s="1" t="s">
        <v>35</v>
      </c>
      <c r="E3441" s="4">
        <v>45088</v>
      </c>
      <c r="F3441" s="8">
        <v>0.62013888888888891</v>
      </c>
      <c r="G3441" s="4">
        <v>45090</v>
      </c>
      <c r="H3441" s="1" t="s">
        <v>649</v>
      </c>
      <c r="I3441" s="1" t="s">
        <v>151</v>
      </c>
      <c r="J3441" s="5">
        <v>2</v>
      </c>
      <c r="K3441" s="5" t="str">
        <f>VLOOKUP(J3441,'Svátky 2023'!A$18:B$20,2,0)</f>
        <v>plánované</v>
      </c>
      <c r="L3441" s="1" t="s">
        <v>21</v>
      </c>
      <c r="M3441" s="1" t="s">
        <v>22</v>
      </c>
      <c r="N3441" s="1" t="s">
        <v>23</v>
      </c>
      <c r="O3441">
        <f t="shared" si="159"/>
        <v>7</v>
      </c>
      <c r="P3441" t="str">
        <f t="shared" si="160"/>
        <v>NE</v>
      </c>
      <c r="Q3441" s="4" t="str">
        <f>IFERROR(VLOOKUP(E3441,'Svátky 2023'!B$2:B$14,1,0),"")</f>
        <v/>
      </c>
      <c r="R3441" t="str">
        <f t="shared" si="161"/>
        <v>ANO</v>
      </c>
    </row>
    <row r="3442" spans="1:18" x14ac:dyDescent="0.25">
      <c r="A3442" s="1" t="s">
        <v>10199</v>
      </c>
      <c r="B3442" s="1" t="s">
        <v>10200</v>
      </c>
      <c r="C3442" s="1" t="s">
        <v>10201</v>
      </c>
      <c r="D3442" s="1" t="s">
        <v>100</v>
      </c>
      <c r="E3442" s="4">
        <v>45088</v>
      </c>
      <c r="F3442" s="8">
        <v>0.63680555555555551</v>
      </c>
      <c r="G3442" s="4">
        <v>45090</v>
      </c>
      <c r="H3442" s="1" t="s">
        <v>3660</v>
      </c>
      <c r="I3442" s="1" t="s">
        <v>151</v>
      </c>
      <c r="J3442" s="5">
        <v>2</v>
      </c>
      <c r="K3442" s="5" t="str">
        <f>VLOOKUP(J3442,'Svátky 2023'!A$18:B$20,2,0)</f>
        <v>plánované</v>
      </c>
      <c r="L3442" s="1" t="s">
        <v>21</v>
      </c>
      <c r="M3442" s="1" t="s">
        <v>22</v>
      </c>
      <c r="N3442" s="1" t="s">
        <v>23</v>
      </c>
      <c r="O3442">
        <f t="shared" si="159"/>
        <v>7</v>
      </c>
      <c r="P3442" t="str">
        <f t="shared" si="160"/>
        <v>ANO</v>
      </c>
      <c r="Q3442" s="4" t="str">
        <f>IFERROR(VLOOKUP(E3442,'Svátky 2023'!B$2:B$14,1,0),"")</f>
        <v/>
      </c>
      <c r="R3442" t="str">
        <f t="shared" si="161"/>
        <v>ANO</v>
      </c>
    </row>
    <row r="3443" spans="1:18" x14ac:dyDescent="0.25">
      <c r="A3443" s="1" t="s">
        <v>10202</v>
      </c>
      <c r="B3443" s="1" t="s">
        <v>10203</v>
      </c>
      <c r="C3443" s="1" t="s">
        <v>10204</v>
      </c>
      <c r="D3443" s="1" t="s">
        <v>35</v>
      </c>
      <c r="E3443" s="4">
        <v>45088</v>
      </c>
      <c r="F3443" s="8">
        <v>0.65763888888888888</v>
      </c>
      <c r="G3443" s="4">
        <v>45090</v>
      </c>
      <c r="H3443" s="1" t="s">
        <v>3660</v>
      </c>
      <c r="I3443" s="1" t="s">
        <v>151</v>
      </c>
      <c r="J3443" s="5">
        <v>2</v>
      </c>
      <c r="K3443" s="5" t="str">
        <f>VLOOKUP(J3443,'Svátky 2023'!A$18:B$20,2,0)</f>
        <v>plánované</v>
      </c>
      <c r="L3443" s="1" t="s">
        <v>21</v>
      </c>
      <c r="M3443" s="1" t="s">
        <v>22</v>
      </c>
      <c r="N3443" s="1" t="s">
        <v>23</v>
      </c>
      <c r="O3443">
        <f t="shared" si="159"/>
        <v>7</v>
      </c>
      <c r="P3443" t="str">
        <f t="shared" si="160"/>
        <v>ANO</v>
      </c>
      <c r="Q3443" s="4" t="str">
        <f>IFERROR(VLOOKUP(E3443,'Svátky 2023'!B$2:B$14,1,0),"")</f>
        <v/>
      </c>
      <c r="R3443" t="str">
        <f t="shared" si="161"/>
        <v>ANO</v>
      </c>
    </row>
    <row r="3444" spans="1:18" x14ac:dyDescent="0.25">
      <c r="A3444" s="1" t="s">
        <v>10205</v>
      </c>
      <c r="B3444" s="1" t="s">
        <v>10206</v>
      </c>
      <c r="C3444" s="1" t="s">
        <v>10207</v>
      </c>
      <c r="D3444" s="1" t="s">
        <v>35</v>
      </c>
      <c r="E3444" s="4">
        <v>45088</v>
      </c>
      <c r="F3444" s="8">
        <v>0.67083333333333339</v>
      </c>
      <c r="G3444" s="4">
        <v>45090</v>
      </c>
      <c r="H3444" s="1" t="s">
        <v>2041</v>
      </c>
      <c r="I3444" s="1" t="s">
        <v>51</v>
      </c>
      <c r="J3444" s="5">
        <v>2</v>
      </c>
      <c r="K3444" s="5" t="str">
        <f>VLOOKUP(J3444,'Svátky 2023'!A$18:B$20,2,0)</f>
        <v>plánované</v>
      </c>
      <c r="L3444" s="1" t="s">
        <v>21</v>
      </c>
      <c r="M3444" s="1" t="s">
        <v>22</v>
      </c>
      <c r="N3444" s="1" t="s">
        <v>23</v>
      </c>
      <c r="O3444">
        <f t="shared" si="159"/>
        <v>7</v>
      </c>
      <c r="P3444" t="str">
        <f t="shared" si="160"/>
        <v>ANO</v>
      </c>
      <c r="Q3444" s="4" t="str">
        <f>IFERROR(VLOOKUP(E3444,'Svátky 2023'!B$2:B$14,1,0),"")</f>
        <v/>
      </c>
      <c r="R3444" t="str">
        <f t="shared" si="161"/>
        <v>ANO</v>
      </c>
    </row>
    <row r="3445" spans="1:18" x14ac:dyDescent="0.25">
      <c r="A3445" s="1" t="s">
        <v>10208</v>
      </c>
      <c r="B3445" s="1" t="s">
        <v>10209</v>
      </c>
      <c r="C3445" s="1" t="s">
        <v>10210</v>
      </c>
      <c r="D3445" s="1" t="s">
        <v>48</v>
      </c>
      <c r="E3445" s="4">
        <v>45088</v>
      </c>
      <c r="F3445" s="8">
        <v>0.69097222222222221</v>
      </c>
      <c r="G3445" s="4">
        <v>45090</v>
      </c>
      <c r="H3445" s="1" t="s">
        <v>219</v>
      </c>
      <c r="I3445" s="1" t="s">
        <v>51</v>
      </c>
      <c r="J3445" s="5">
        <v>2</v>
      </c>
      <c r="K3445" s="5" t="str">
        <f>VLOOKUP(J3445,'Svátky 2023'!A$18:B$20,2,0)</f>
        <v>plánované</v>
      </c>
      <c r="L3445" s="1" t="s">
        <v>21</v>
      </c>
      <c r="M3445" s="1" t="s">
        <v>22</v>
      </c>
      <c r="N3445" s="1" t="s">
        <v>23</v>
      </c>
      <c r="O3445">
        <f t="shared" si="159"/>
        <v>7</v>
      </c>
      <c r="P3445" t="str">
        <f t="shared" si="160"/>
        <v>ANO</v>
      </c>
      <c r="Q3445" s="4" t="str">
        <f>IFERROR(VLOOKUP(E3445,'Svátky 2023'!B$2:B$14,1,0),"")</f>
        <v/>
      </c>
      <c r="R3445" t="str">
        <f t="shared" si="161"/>
        <v>ANO</v>
      </c>
    </row>
    <row r="3446" spans="1:18" x14ac:dyDescent="0.25">
      <c r="A3446" s="1" t="s">
        <v>10211</v>
      </c>
      <c r="B3446" s="1" t="s">
        <v>8083</v>
      </c>
      <c r="C3446" s="1" t="s">
        <v>8084</v>
      </c>
      <c r="D3446" s="1" t="s">
        <v>35</v>
      </c>
      <c r="E3446" s="4">
        <v>45088</v>
      </c>
      <c r="F3446" s="8">
        <v>0.71875</v>
      </c>
      <c r="G3446" s="4">
        <v>45090</v>
      </c>
      <c r="H3446" s="1" t="s">
        <v>592</v>
      </c>
      <c r="I3446" s="1" t="s">
        <v>51</v>
      </c>
      <c r="J3446" s="5">
        <v>2</v>
      </c>
      <c r="K3446" s="5" t="str">
        <f>VLOOKUP(J3446,'Svátky 2023'!A$18:B$20,2,0)</f>
        <v>plánované</v>
      </c>
      <c r="L3446" s="1" t="s">
        <v>21</v>
      </c>
      <c r="M3446" s="1" t="s">
        <v>22</v>
      </c>
      <c r="N3446" s="1" t="s">
        <v>23</v>
      </c>
      <c r="O3446">
        <f t="shared" si="159"/>
        <v>7</v>
      </c>
      <c r="P3446" t="str">
        <f t="shared" si="160"/>
        <v>ANO</v>
      </c>
      <c r="Q3446" s="4" t="str">
        <f>IFERROR(VLOOKUP(E3446,'Svátky 2023'!B$2:B$14,1,0),"")</f>
        <v/>
      </c>
      <c r="R3446" t="str">
        <f t="shared" si="161"/>
        <v>ANO</v>
      </c>
    </row>
    <row r="3447" spans="1:18" x14ac:dyDescent="0.25">
      <c r="A3447" s="1" t="s">
        <v>10212</v>
      </c>
      <c r="B3447" s="1" t="s">
        <v>10213</v>
      </c>
      <c r="C3447" s="1" t="s">
        <v>10214</v>
      </c>
      <c r="D3447" s="1" t="s">
        <v>64</v>
      </c>
      <c r="E3447" s="4">
        <v>45088</v>
      </c>
      <c r="F3447" s="8">
        <v>0.73263888888888884</v>
      </c>
      <c r="G3447" s="4">
        <v>45090</v>
      </c>
      <c r="H3447" s="1" t="s">
        <v>1044</v>
      </c>
      <c r="I3447" s="1" t="s">
        <v>51</v>
      </c>
      <c r="J3447" s="5">
        <v>2</v>
      </c>
      <c r="K3447" s="5" t="str">
        <f>VLOOKUP(J3447,'Svátky 2023'!A$18:B$20,2,0)</f>
        <v>plánované</v>
      </c>
      <c r="L3447" s="1" t="s">
        <v>21</v>
      </c>
      <c r="M3447" s="1" t="s">
        <v>22</v>
      </c>
      <c r="N3447" s="1" t="s">
        <v>23</v>
      </c>
      <c r="O3447">
        <f t="shared" si="159"/>
        <v>7</v>
      </c>
      <c r="P3447" t="str">
        <f t="shared" si="160"/>
        <v>ANO</v>
      </c>
      <c r="Q3447" s="4" t="str">
        <f>IFERROR(VLOOKUP(E3447,'Svátky 2023'!B$2:B$14,1,0),"")</f>
        <v/>
      </c>
      <c r="R3447" t="str">
        <f t="shared" si="161"/>
        <v>ANO</v>
      </c>
    </row>
    <row r="3448" spans="1:18" x14ac:dyDescent="0.25">
      <c r="A3448" s="1" t="s">
        <v>10215</v>
      </c>
      <c r="B3448" s="1" t="s">
        <v>10216</v>
      </c>
      <c r="C3448" s="1" t="s">
        <v>10217</v>
      </c>
      <c r="D3448" s="1" t="s">
        <v>35</v>
      </c>
      <c r="E3448" s="4">
        <v>45088</v>
      </c>
      <c r="F3448" s="8">
        <v>0.74236111111111114</v>
      </c>
      <c r="G3448" s="4">
        <v>45090</v>
      </c>
      <c r="H3448" s="1" t="s">
        <v>2975</v>
      </c>
      <c r="I3448" s="1" t="s">
        <v>145</v>
      </c>
      <c r="J3448" s="5">
        <v>3</v>
      </c>
      <c r="K3448" s="5" t="str">
        <f>VLOOKUP(J3448,'Svátky 2023'!A$18:B$20,2,0)</f>
        <v>jiné</v>
      </c>
      <c r="L3448" s="1" t="s">
        <v>30</v>
      </c>
      <c r="M3448" s="1" t="s">
        <v>31</v>
      </c>
      <c r="N3448" s="1" t="s">
        <v>23</v>
      </c>
      <c r="O3448">
        <f t="shared" si="159"/>
        <v>7</v>
      </c>
      <c r="P3448" t="str">
        <f t="shared" si="160"/>
        <v>ANO</v>
      </c>
      <c r="Q3448" s="4" t="str">
        <f>IFERROR(VLOOKUP(E3448,'Svátky 2023'!B$2:B$14,1,0),"")</f>
        <v/>
      </c>
      <c r="R3448" t="str">
        <f t="shared" si="161"/>
        <v>ANO</v>
      </c>
    </row>
    <row r="3449" spans="1:18" x14ac:dyDescent="0.25">
      <c r="A3449" s="1" t="s">
        <v>10218</v>
      </c>
      <c r="B3449" s="1" t="s">
        <v>10219</v>
      </c>
      <c r="C3449" s="1" t="s">
        <v>10220</v>
      </c>
      <c r="D3449" s="1" t="s">
        <v>35</v>
      </c>
      <c r="E3449" s="4">
        <v>45088</v>
      </c>
      <c r="F3449" s="8">
        <v>0.74583333333333324</v>
      </c>
      <c r="G3449" s="4">
        <v>45090</v>
      </c>
      <c r="H3449" s="1" t="s">
        <v>964</v>
      </c>
      <c r="I3449" s="1" t="s">
        <v>145</v>
      </c>
      <c r="J3449" s="5">
        <v>3</v>
      </c>
      <c r="K3449" s="5" t="str">
        <f>VLOOKUP(J3449,'Svátky 2023'!A$18:B$20,2,0)</f>
        <v>jiné</v>
      </c>
      <c r="L3449" s="1" t="s">
        <v>30</v>
      </c>
      <c r="M3449" s="1" t="s">
        <v>31</v>
      </c>
      <c r="N3449" s="1" t="s">
        <v>23</v>
      </c>
      <c r="O3449">
        <f t="shared" si="159"/>
        <v>7</v>
      </c>
      <c r="P3449" t="str">
        <f t="shared" si="160"/>
        <v>ANO</v>
      </c>
      <c r="Q3449" s="4" t="str">
        <f>IFERROR(VLOOKUP(E3449,'Svátky 2023'!B$2:B$14,1,0),"")</f>
        <v/>
      </c>
      <c r="R3449" t="str">
        <f t="shared" si="161"/>
        <v>ANO</v>
      </c>
    </row>
    <row r="3450" spans="1:18" x14ac:dyDescent="0.25">
      <c r="A3450" s="1" t="s">
        <v>10221</v>
      </c>
      <c r="B3450" s="1" t="s">
        <v>10222</v>
      </c>
      <c r="C3450" s="1" t="s">
        <v>10223</v>
      </c>
      <c r="D3450" s="1" t="s">
        <v>100</v>
      </c>
      <c r="E3450" s="4">
        <v>45088</v>
      </c>
      <c r="F3450" s="8">
        <v>0.7583333333333333</v>
      </c>
      <c r="G3450" s="4">
        <v>45090</v>
      </c>
      <c r="H3450" s="1" t="s">
        <v>2975</v>
      </c>
      <c r="I3450" s="1" t="s">
        <v>145</v>
      </c>
      <c r="J3450" s="5">
        <v>3</v>
      </c>
      <c r="K3450" s="5" t="str">
        <f>VLOOKUP(J3450,'Svátky 2023'!A$18:B$20,2,0)</f>
        <v>jiné</v>
      </c>
      <c r="L3450" s="1" t="s">
        <v>30</v>
      </c>
      <c r="M3450" s="1" t="s">
        <v>31</v>
      </c>
      <c r="N3450" s="1" t="s">
        <v>23</v>
      </c>
      <c r="O3450">
        <f t="shared" si="159"/>
        <v>7</v>
      </c>
      <c r="P3450" t="str">
        <f t="shared" si="160"/>
        <v>ANO</v>
      </c>
      <c r="Q3450" s="4" t="str">
        <f>IFERROR(VLOOKUP(E3450,'Svátky 2023'!B$2:B$14,1,0),"")</f>
        <v/>
      </c>
      <c r="R3450" t="str">
        <f t="shared" si="161"/>
        <v>ANO</v>
      </c>
    </row>
    <row r="3451" spans="1:18" x14ac:dyDescent="0.25">
      <c r="A3451" s="1" t="s">
        <v>10224</v>
      </c>
      <c r="B3451" s="1" t="s">
        <v>8092</v>
      </c>
      <c r="C3451" s="1" t="s">
        <v>8093</v>
      </c>
      <c r="D3451" s="1" t="s">
        <v>35</v>
      </c>
      <c r="E3451" s="4">
        <v>45088</v>
      </c>
      <c r="F3451" s="8">
        <v>0.76527777777777783</v>
      </c>
      <c r="G3451" s="4">
        <v>45090</v>
      </c>
      <c r="H3451" s="1" t="s">
        <v>27</v>
      </c>
      <c r="I3451" s="1" t="s">
        <v>120</v>
      </c>
      <c r="J3451" s="5">
        <v>3</v>
      </c>
      <c r="K3451" s="5" t="str">
        <f>VLOOKUP(J3451,'Svátky 2023'!A$18:B$20,2,0)</f>
        <v>jiné</v>
      </c>
      <c r="L3451" s="1" t="s">
        <v>30</v>
      </c>
      <c r="M3451" s="1" t="s">
        <v>31</v>
      </c>
      <c r="N3451" s="1" t="s">
        <v>23</v>
      </c>
      <c r="O3451">
        <f t="shared" si="159"/>
        <v>7</v>
      </c>
      <c r="P3451" t="str">
        <f t="shared" si="160"/>
        <v>ANO</v>
      </c>
      <c r="Q3451" s="4" t="str">
        <f>IFERROR(VLOOKUP(E3451,'Svátky 2023'!B$2:B$14,1,0),"")</f>
        <v/>
      </c>
      <c r="R3451" t="str">
        <f t="shared" si="161"/>
        <v>ANO</v>
      </c>
    </row>
    <row r="3452" spans="1:18" x14ac:dyDescent="0.25">
      <c r="A3452" s="1" t="s">
        <v>10225</v>
      </c>
      <c r="B3452" s="1" t="s">
        <v>10226</v>
      </c>
      <c r="C3452" s="1" t="s">
        <v>10227</v>
      </c>
      <c r="D3452" s="1" t="s">
        <v>48</v>
      </c>
      <c r="E3452" s="4">
        <v>45088</v>
      </c>
      <c r="F3452" s="8">
        <v>0.84305555555555556</v>
      </c>
      <c r="G3452" s="4">
        <v>45090</v>
      </c>
      <c r="H3452" s="1" t="s">
        <v>2037</v>
      </c>
      <c r="I3452" s="1" t="s">
        <v>151</v>
      </c>
      <c r="J3452" s="5">
        <v>1</v>
      </c>
      <c r="K3452" s="5" t="str">
        <f>VLOOKUP(J3452,'Svátky 2023'!A$18:B$20,2,0)</f>
        <v>neodkladné</v>
      </c>
      <c r="L3452" s="1" t="s">
        <v>21</v>
      </c>
      <c r="M3452" s="1" t="s">
        <v>22</v>
      </c>
      <c r="N3452" s="1" t="s">
        <v>23</v>
      </c>
      <c r="O3452">
        <f t="shared" si="159"/>
        <v>7</v>
      </c>
      <c r="P3452" t="str">
        <f t="shared" si="160"/>
        <v>ANO</v>
      </c>
      <c r="Q3452" s="4" t="str">
        <f>IFERROR(VLOOKUP(E3452,'Svátky 2023'!B$2:B$14,1,0),"")</f>
        <v/>
      </c>
      <c r="R3452" t="str">
        <f t="shared" si="161"/>
        <v>ANO</v>
      </c>
    </row>
    <row r="3453" spans="1:18" x14ac:dyDescent="0.25">
      <c r="A3453" s="1" t="s">
        <v>10228</v>
      </c>
      <c r="B3453" s="1" t="s">
        <v>10229</v>
      </c>
      <c r="C3453" s="1" t="s">
        <v>10230</v>
      </c>
      <c r="D3453" s="1" t="s">
        <v>48</v>
      </c>
      <c r="E3453" s="4">
        <v>45088</v>
      </c>
      <c r="F3453" s="8">
        <v>0.84930555555555554</v>
      </c>
      <c r="G3453" s="4">
        <v>45090</v>
      </c>
      <c r="H3453" s="1" t="s">
        <v>1967</v>
      </c>
      <c r="I3453" s="1" t="s">
        <v>145</v>
      </c>
      <c r="J3453" s="5">
        <v>3</v>
      </c>
      <c r="K3453" s="5" t="str">
        <f>VLOOKUP(J3453,'Svátky 2023'!A$18:B$20,2,0)</f>
        <v>jiné</v>
      </c>
      <c r="L3453" s="1" t="s">
        <v>30</v>
      </c>
      <c r="M3453" s="1" t="s">
        <v>31</v>
      </c>
      <c r="N3453" s="1" t="s">
        <v>23</v>
      </c>
      <c r="O3453">
        <f t="shared" si="159"/>
        <v>7</v>
      </c>
      <c r="P3453" t="str">
        <f t="shared" si="160"/>
        <v>ANO</v>
      </c>
      <c r="Q3453" s="4" t="str">
        <f>IFERROR(VLOOKUP(E3453,'Svátky 2023'!B$2:B$14,1,0),"")</f>
        <v/>
      </c>
      <c r="R3453" t="str">
        <f t="shared" si="161"/>
        <v>ANO</v>
      </c>
    </row>
    <row r="3454" spans="1:18" x14ac:dyDescent="0.25">
      <c r="A3454" s="1" t="s">
        <v>10231</v>
      </c>
      <c r="B3454" s="1" t="s">
        <v>10232</v>
      </c>
      <c r="C3454" s="1" t="s">
        <v>10233</v>
      </c>
      <c r="D3454" s="1" t="s">
        <v>48</v>
      </c>
      <c r="E3454" s="4">
        <v>45088</v>
      </c>
      <c r="F3454" s="8">
        <v>0.9194444444444444</v>
      </c>
      <c r="G3454" s="4">
        <v>45090</v>
      </c>
      <c r="H3454" s="1" t="s">
        <v>825</v>
      </c>
      <c r="I3454" s="1" t="s">
        <v>19</v>
      </c>
      <c r="J3454" s="5">
        <v>3</v>
      </c>
      <c r="K3454" s="5" t="str">
        <f>VLOOKUP(J3454,'Svátky 2023'!A$18:B$20,2,0)</f>
        <v>jiné</v>
      </c>
      <c r="L3454" s="1" t="s">
        <v>21</v>
      </c>
      <c r="M3454" s="1" t="s">
        <v>22</v>
      </c>
      <c r="N3454" s="1" t="s">
        <v>23</v>
      </c>
      <c r="O3454">
        <f t="shared" si="159"/>
        <v>7</v>
      </c>
      <c r="P3454" t="str">
        <f t="shared" si="160"/>
        <v>ANO</v>
      </c>
      <c r="Q3454" s="4" t="str">
        <f>IFERROR(VLOOKUP(E3454,'Svátky 2023'!B$2:B$14,1,0),"")</f>
        <v/>
      </c>
      <c r="R3454" t="str">
        <f t="shared" si="161"/>
        <v>ANO</v>
      </c>
    </row>
    <row r="3455" spans="1:18" x14ac:dyDescent="0.25">
      <c r="A3455" s="1" t="s">
        <v>10234</v>
      </c>
      <c r="B3455" s="1" t="s">
        <v>10235</v>
      </c>
      <c r="C3455" s="1" t="s">
        <v>10236</v>
      </c>
      <c r="D3455" s="1" t="s">
        <v>64</v>
      </c>
      <c r="E3455" s="4">
        <v>45089</v>
      </c>
      <c r="F3455" s="8">
        <v>0.39097222222222222</v>
      </c>
      <c r="G3455" s="4">
        <v>45090</v>
      </c>
      <c r="H3455" s="1" t="s">
        <v>664</v>
      </c>
      <c r="I3455" s="1" t="s">
        <v>19</v>
      </c>
      <c r="J3455" s="5">
        <v>1</v>
      </c>
      <c r="K3455" s="5" t="str">
        <f>VLOOKUP(J3455,'Svátky 2023'!A$18:B$20,2,0)</f>
        <v>neodkladné</v>
      </c>
      <c r="L3455" s="1" t="s">
        <v>21</v>
      </c>
      <c r="M3455" s="1" t="s">
        <v>22</v>
      </c>
      <c r="N3455" s="1" t="s">
        <v>23</v>
      </c>
      <c r="O3455">
        <f t="shared" si="159"/>
        <v>1</v>
      </c>
      <c r="P3455" t="str">
        <f t="shared" si="160"/>
        <v>NE</v>
      </c>
      <c r="Q3455" s="4" t="str">
        <f>IFERROR(VLOOKUP(E3455,'Svátky 2023'!B$2:B$14,1,0),"")</f>
        <v/>
      </c>
      <c r="R3455" t="str">
        <f t="shared" si="161"/>
        <v/>
      </c>
    </row>
    <row r="3456" spans="1:18" x14ac:dyDescent="0.25">
      <c r="A3456" s="1" t="s">
        <v>10237</v>
      </c>
      <c r="B3456" s="1" t="s">
        <v>10238</v>
      </c>
      <c r="C3456" s="1" t="s">
        <v>10239</v>
      </c>
      <c r="D3456" s="1" t="s">
        <v>35</v>
      </c>
      <c r="E3456" s="4">
        <v>45089</v>
      </c>
      <c r="F3456" s="8">
        <v>0.51736111111111105</v>
      </c>
      <c r="G3456" s="4">
        <v>45090</v>
      </c>
      <c r="H3456" s="1" t="s">
        <v>1004</v>
      </c>
      <c r="I3456" s="1" t="s">
        <v>38</v>
      </c>
      <c r="J3456" s="5">
        <v>1</v>
      </c>
      <c r="K3456" s="5" t="str">
        <f>VLOOKUP(J3456,'Svátky 2023'!A$18:B$20,2,0)</f>
        <v>neodkladné</v>
      </c>
      <c r="L3456" s="1" t="s">
        <v>21</v>
      </c>
      <c r="M3456" s="1" t="s">
        <v>22</v>
      </c>
      <c r="N3456" s="1" t="s">
        <v>23</v>
      </c>
      <c r="O3456">
        <f t="shared" si="159"/>
        <v>1</v>
      </c>
      <c r="P3456" t="str">
        <f t="shared" si="160"/>
        <v>NE</v>
      </c>
      <c r="Q3456" s="4" t="str">
        <f>IFERROR(VLOOKUP(E3456,'Svátky 2023'!B$2:B$14,1,0),"")</f>
        <v/>
      </c>
      <c r="R3456" t="str">
        <f t="shared" si="161"/>
        <v/>
      </c>
    </row>
    <row r="3457" spans="1:18" x14ac:dyDescent="0.25">
      <c r="A3457" s="1" t="s">
        <v>10240</v>
      </c>
      <c r="B3457" s="1" t="s">
        <v>10241</v>
      </c>
      <c r="C3457" s="1" t="s">
        <v>10242</v>
      </c>
      <c r="D3457" s="1" t="s">
        <v>35</v>
      </c>
      <c r="E3457" s="4">
        <v>45089</v>
      </c>
      <c r="F3457" s="8">
        <v>0.65694444444444444</v>
      </c>
      <c r="G3457" s="4">
        <v>45090</v>
      </c>
      <c r="H3457" s="1" t="s">
        <v>714</v>
      </c>
      <c r="I3457" s="1" t="s">
        <v>44</v>
      </c>
      <c r="J3457" s="5">
        <v>3</v>
      </c>
      <c r="K3457" s="5" t="str">
        <f>VLOOKUP(J3457,'Svátky 2023'!A$18:B$20,2,0)</f>
        <v>jiné</v>
      </c>
      <c r="L3457" s="1" t="s">
        <v>30</v>
      </c>
      <c r="M3457" s="1" t="s">
        <v>31</v>
      </c>
      <c r="N3457" s="1" t="s">
        <v>23</v>
      </c>
      <c r="O3457">
        <f t="shared" si="159"/>
        <v>1</v>
      </c>
      <c r="P3457" t="str">
        <f t="shared" si="160"/>
        <v>ANO</v>
      </c>
      <c r="Q3457" s="4" t="str">
        <f>IFERROR(VLOOKUP(E3457,'Svátky 2023'!B$2:B$14,1,0),"")</f>
        <v/>
      </c>
      <c r="R3457" t="str">
        <f t="shared" si="161"/>
        <v>ANO</v>
      </c>
    </row>
    <row r="3458" spans="1:18" x14ac:dyDescent="0.25">
      <c r="A3458" s="1" t="s">
        <v>10243</v>
      </c>
      <c r="B3458" s="1" t="s">
        <v>10244</v>
      </c>
      <c r="C3458" s="1" t="s">
        <v>10245</v>
      </c>
      <c r="D3458" s="1" t="s">
        <v>64</v>
      </c>
      <c r="E3458" s="4">
        <v>45089</v>
      </c>
      <c r="F3458" s="8">
        <v>0.71180555555555547</v>
      </c>
      <c r="G3458" s="4">
        <v>45090</v>
      </c>
      <c r="H3458" s="1" t="s">
        <v>343</v>
      </c>
      <c r="I3458" s="1" t="s">
        <v>29</v>
      </c>
      <c r="J3458" s="5">
        <v>3</v>
      </c>
      <c r="K3458" s="5" t="str">
        <f>VLOOKUP(J3458,'Svátky 2023'!A$18:B$20,2,0)</f>
        <v>jiné</v>
      </c>
      <c r="L3458" s="1" t="s">
        <v>30</v>
      </c>
      <c r="M3458" s="1" t="s">
        <v>31</v>
      </c>
      <c r="N3458" s="1" t="s">
        <v>23</v>
      </c>
      <c r="O3458">
        <f t="shared" si="159"/>
        <v>1</v>
      </c>
      <c r="P3458" t="str">
        <f t="shared" si="160"/>
        <v>ANO</v>
      </c>
      <c r="Q3458" s="4" t="str">
        <f>IFERROR(VLOOKUP(E3458,'Svátky 2023'!B$2:B$14,1,0),"")</f>
        <v/>
      </c>
      <c r="R3458" t="str">
        <f t="shared" si="161"/>
        <v>ANO</v>
      </c>
    </row>
    <row r="3459" spans="1:18" x14ac:dyDescent="0.25">
      <c r="A3459" s="1" t="s">
        <v>10246</v>
      </c>
      <c r="B3459" s="1" t="s">
        <v>924</v>
      </c>
      <c r="C3459" s="1" t="s">
        <v>925</v>
      </c>
      <c r="D3459" s="1" t="s">
        <v>35</v>
      </c>
      <c r="E3459" s="4">
        <v>45090</v>
      </c>
      <c r="F3459" s="8">
        <v>0.44305555555555554</v>
      </c>
      <c r="G3459" s="4">
        <v>45091</v>
      </c>
      <c r="H3459" s="1" t="s">
        <v>653</v>
      </c>
      <c r="I3459" s="1" t="s">
        <v>151</v>
      </c>
      <c r="J3459" s="5">
        <v>2</v>
      </c>
      <c r="K3459" s="5" t="str">
        <f>VLOOKUP(J3459,'Svátky 2023'!A$18:B$20,2,0)</f>
        <v>plánované</v>
      </c>
      <c r="L3459" s="1" t="s">
        <v>21</v>
      </c>
      <c r="M3459" s="1" t="s">
        <v>22</v>
      </c>
      <c r="N3459" s="1" t="s">
        <v>23</v>
      </c>
      <c r="O3459">
        <f t="shared" ref="O3459:O3522" si="162">WEEKDAY(E3459,2)</f>
        <v>2</v>
      </c>
      <c r="P3459" t="str">
        <f t="shared" ref="P3459:P3522" si="163">IF(F3459&gt;V$1,"ANO",IF(F3459&lt;X$1,"ANO","NE"))</f>
        <v>NE</v>
      </c>
      <c r="Q3459" s="4" t="str">
        <f>IFERROR(VLOOKUP(E3459,'Svátky 2023'!B$2:B$14,1,0),"")</f>
        <v/>
      </c>
      <c r="R3459" t="str">
        <f t="shared" ref="R3459:R3522" si="164">IF(OR(O3459&gt;5,P3459="ANO",Q3459&lt;&gt;""),"ANO","")</f>
        <v/>
      </c>
    </row>
    <row r="3460" spans="1:18" x14ac:dyDescent="0.25">
      <c r="A3460" s="1" t="s">
        <v>10247</v>
      </c>
      <c r="B3460" s="1" t="s">
        <v>8254</v>
      </c>
      <c r="C3460" s="1" t="s">
        <v>8255</v>
      </c>
      <c r="D3460" s="1" t="s">
        <v>48</v>
      </c>
      <c r="E3460" s="4">
        <v>45071</v>
      </c>
      <c r="F3460" s="8">
        <v>0.32013888888888892</v>
      </c>
      <c r="G3460" s="4">
        <v>45091</v>
      </c>
      <c r="H3460" s="1" t="s">
        <v>1467</v>
      </c>
      <c r="I3460" s="1" t="s">
        <v>258</v>
      </c>
      <c r="J3460" s="5">
        <v>1</v>
      </c>
      <c r="K3460" s="5" t="str">
        <f>VLOOKUP(J3460,'Svátky 2023'!A$18:B$20,2,0)</f>
        <v>neodkladné</v>
      </c>
      <c r="L3460" s="1" t="s">
        <v>21</v>
      </c>
      <c r="M3460" s="1" t="s">
        <v>22</v>
      </c>
      <c r="N3460" s="1" t="s">
        <v>23</v>
      </c>
      <c r="O3460">
        <f t="shared" si="162"/>
        <v>4</v>
      </c>
      <c r="P3460" t="str">
        <f t="shared" si="163"/>
        <v>NE</v>
      </c>
      <c r="Q3460" s="4" t="str">
        <f>IFERROR(VLOOKUP(E3460,'Svátky 2023'!B$2:B$14,1,0),"")</f>
        <v/>
      </c>
      <c r="R3460" t="str">
        <f t="shared" si="164"/>
        <v/>
      </c>
    </row>
    <row r="3461" spans="1:18" x14ac:dyDescent="0.25">
      <c r="A3461" s="1" t="s">
        <v>10249</v>
      </c>
      <c r="B3461" s="1" t="s">
        <v>6231</v>
      </c>
      <c r="C3461" s="1" t="s">
        <v>6232</v>
      </c>
      <c r="D3461" s="1" t="s">
        <v>48</v>
      </c>
      <c r="E3461" s="4">
        <v>45071</v>
      </c>
      <c r="F3461" s="8">
        <v>0.33680555555555558</v>
      </c>
      <c r="G3461" s="4">
        <v>45091</v>
      </c>
      <c r="H3461" s="1" t="s">
        <v>2214</v>
      </c>
      <c r="I3461" s="1" t="s">
        <v>264</v>
      </c>
      <c r="J3461" s="5">
        <v>3</v>
      </c>
      <c r="K3461" s="5" t="str">
        <f>VLOOKUP(J3461,'Svátky 2023'!A$18:B$20,2,0)</f>
        <v>jiné</v>
      </c>
      <c r="L3461" s="1" t="s">
        <v>30</v>
      </c>
      <c r="M3461" s="1" t="s">
        <v>31</v>
      </c>
      <c r="N3461" s="1" t="s">
        <v>23</v>
      </c>
      <c r="O3461">
        <f t="shared" si="162"/>
        <v>4</v>
      </c>
      <c r="P3461" t="str">
        <f t="shared" si="163"/>
        <v>NE</v>
      </c>
      <c r="Q3461" s="4" t="str">
        <f>IFERROR(VLOOKUP(E3461,'Svátky 2023'!B$2:B$14,1,0),"")</f>
        <v/>
      </c>
      <c r="R3461" t="str">
        <f t="shared" si="164"/>
        <v/>
      </c>
    </row>
    <row r="3462" spans="1:18" x14ac:dyDescent="0.25">
      <c r="A3462" s="1" t="s">
        <v>10250</v>
      </c>
      <c r="B3462" s="1" t="s">
        <v>10251</v>
      </c>
      <c r="C3462" s="1" t="s">
        <v>10252</v>
      </c>
      <c r="D3462" s="1" t="s">
        <v>48</v>
      </c>
      <c r="E3462" s="4">
        <v>45077</v>
      </c>
      <c r="F3462" s="8">
        <v>0.65347222222222223</v>
      </c>
      <c r="G3462" s="4">
        <v>45091</v>
      </c>
      <c r="H3462" s="1" t="s">
        <v>992</v>
      </c>
      <c r="I3462" s="1" t="s">
        <v>151</v>
      </c>
      <c r="J3462" s="5">
        <v>2</v>
      </c>
      <c r="K3462" s="5" t="str">
        <f>VLOOKUP(J3462,'Svátky 2023'!A$18:B$20,2,0)</f>
        <v>plánované</v>
      </c>
      <c r="L3462" s="1" t="s">
        <v>21</v>
      </c>
      <c r="M3462" s="1" t="s">
        <v>22</v>
      </c>
      <c r="N3462" s="1" t="s">
        <v>23</v>
      </c>
      <c r="O3462">
        <f t="shared" si="162"/>
        <v>3</v>
      </c>
      <c r="P3462" t="str">
        <f t="shared" si="163"/>
        <v>ANO</v>
      </c>
      <c r="Q3462" s="4" t="str">
        <f>IFERROR(VLOOKUP(E3462,'Svátky 2023'!B$2:B$14,1,0),"")</f>
        <v/>
      </c>
      <c r="R3462" t="str">
        <f t="shared" si="164"/>
        <v>ANO</v>
      </c>
    </row>
    <row r="3463" spans="1:18" x14ac:dyDescent="0.25">
      <c r="A3463" s="1" t="s">
        <v>10253</v>
      </c>
      <c r="B3463" s="1" t="s">
        <v>10254</v>
      </c>
      <c r="C3463" s="1" t="s">
        <v>10255</v>
      </c>
      <c r="D3463" s="1" t="s">
        <v>48</v>
      </c>
      <c r="E3463" s="4">
        <v>45077</v>
      </c>
      <c r="F3463" s="8">
        <v>0.67013888888888884</v>
      </c>
      <c r="G3463" s="4">
        <v>45091</v>
      </c>
      <c r="H3463" s="1" t="s">
        <v>1126</v>
      </c>
      <c r="I3463" s="1" t="s">
        <v>145</v>
      </c>
      <c r="J3463" s="5">
        <v>3</v>
      </c>
      <c r="K3463" s="5" t="str">
        <f>VLOOKUP(J3463,'Svátky 2023'!A$18:B$20,2,0)</f>
        <v>jiné</v>
      </c>
      <c r="L3463" s="1" t="s">
        <v>30</v>
      </c>
      <c r="M3463" s="1" t="s">
        <v>31</v>
      </c>
      <c r="N3463" s="1" t="s">
        <v>23</v>
      </c>
      <c r="O3463">
        <f t="shared" si="162"/>
        <v>3</v>
      </c>
      <c r="P3463" t="str">
        <f t="shared" si="163"/>
        <v>ANO</v>
      </c>
      <c r="Q3463" s="4" t="str">
        <f>IFERROR(VLOOKUP(E3463,'Svátky 2023'!B$2:B$14,1,0),"")</f>
        <v/>
      </c>
      <c r="R3463" t="str">
        <f t="shared" si="164"/>
        <v>ANO</v>
      </c>
    </row>
    <row r="3464" spans="1:18" x14ac:dyDescent="0.25">
      <c r="A3464" s="1" t="s">
        <v>10256</v>
      </c>
      <c r="B3464" s="1" t="s">
        <v>10257</v>
      </c>
      <c r="C3464" s="1" t="s">
        <v>10258</v>
      </c>
      <c r="D3464" s="1" t="s">
        <v>48</v>
      </c>
      <c r="E3464" s="4">
        <v>45082</v>
      </c>
      <c r="F3464" s="8">
        <v>0.53055555555555556</v>
      </c>
      <c r="G3464" s="4">
        <v>45091</v>
      </c>
      <c r="H3464" s="1" t="s">
        <v>1456</v>
      </c>
      <c r="I3464" s="1" t="s">
        <v>151</v>
      </c>
      <c r="J3464" s="5">
        <v>2</v>
      </c>
      <c r="K3464" s="5" t="str">
        <f>VLOOKUP(J3464,'Svátky 2023'!A$18:B$20,2,0)</f>
        <v>plánované</v>
      </c>
      <c r="L3464" s="1" t="s">
        <v>21</v>
      </c>
      <c r="M3464" s="1" t="s">
        <v>22</v>
      </c>
      <c r="N3464" s="1" t="s">
        <v>23</v>
      </c>
      <c r="O3464">
        <f t="shared" si="162"/>
        <v>1</v>
      </c>
      <c r="P3464" t="str">
        <f t="shared" si="163"/>
        <v>NE</v>
      </c>
      <c r="Q3464" s="4" t="str">
        <f>IFERROR(VLOOKUP(E3464,'Svátky 2023'!B$2:B$14,1,0),"")</f>
        <v/>
      </c>
      <c r="R3464" t="str">
        <f t="shared" si="164"/>
        <v/>
      </c>
    </row>
    <row r="3465" spans="1:18" x14ac:dyDescent="0.25">
      <c r="A3465" s="1" t="s">
        <v>10259</v>
      </c>
      <c r="B3465" s="1" t="s">
        <v>1796</v>
      </c>
      <c r="C3465" s="1" t="s">
        <v>1797</v>
      </c>
      <c r="D3465" s="1" t="s">
        <v>48</v>
      </c>
      <c r="E3465" s="4">
        <v>45083</v>
      </c>
      <c r="F3465" s="8">
        <v>0.61388888888888882</v>
      </c>
      <c r="G3465" s="4">
        <v>45091</v>
      </c>
      <c r="H3465" s="1" t="s">
        <v>663</v>
      </c>
      <c r="I3465" s="1" t="s">
        <v>19</v>
      </c>
      <c r="J3465" s="5">
        <v>1</v>
      </c>
      <c r="K3465" s="5" t="str">
        <f>VLOOKUP(J3465,'Svátky 2023'!A$18:B$20,2,0)</f>
        <v>neodkladné</v>
      </c>
      <c r="L3465" s="1" t="s">
        <v>23</v>
      </c>
      <c r="M3465" s="1" t="s">
        <v>22</v>
      </c>
      <c r="N3465" s="1" t="s">
        <v>23</v>
      </c>
      <c r="O3465">
        <f t="shared" si="162"/>
        <v>2</v>
      </c>
      <c r="P3465" t="str">
        <f t="shared" si="163"/>
        <v>NE</v>
      </c>
      <c r="Q3465" s="4" t="str">
        <f>IFERROR(VLOOKUP(E3465,'Svátky 2023'!B$2:B$14,1,0),"")</f>
        <v/>
      </c>
      <c r="R3465" t="str">
        <f t="shared" si="164"/>
        <v/>
      </c>
    </row>
    <row r="3466" spans="1:18" x14ac:dyDescent="0.25">
      <c r="A3466" s="1" t="s">
        <v>10260</v>
      </c>
      <c r="B3466" s="1" t="s">
        <v>8261</v>
      </c>
      <c r="C3466" s="1" t="s">
        <v>8262</v>
      </c>
      <c r="D3466" s="1" t="s">
        <v>16</v>
      </c>
      <c r="E3466" s="4">
        <v>45088</v>
      </c>
      <c r="F3466" s="8">
        <v>0.13333333333333333</v>
      </c>
      <c r="G3466" s="4">
        <v>45091</v>
      </c>
      <c r="H3466" s="1" t="s">
        <v>2093</v>
      </c>
      <c r="I3466" s="1" t="s">
        <v>1300</v>
      </c>
      <c r="J3466" s="5">
        <v>1</v>
      </c>
      <c r="K3466" s="5" t="str">
        <f>VLOOKUP(J3466,'Svátky 2023'!A$18:B$20,2,0)</f>
        <v>neodkladné</v>
      </c>
      <c r="L3466" s="1" t="s">
        <v>21</v>
      </c>
      <c r="M3466" s="1" t="s">
        <v>22</v>
      </c>
      <c r="N3466" s="1" t="s">
        <v>21</v>
      </c>
      <c r="O3466">
        <f t="shared" si="162"/>
        <v>7</v>
      </c>
      <c r="P3466" t="str">
        <f t="shared" si="163"/>
        <v>ANO</v>
      </c>
      <c r="Q3466" s="4" t="str">
        <f>IFERROR(VLOOKUP(E3466,'Svátky 2023'!B$2:B$14,1,0),"")</f>
        <v/>
      </c>
      <c r="R3466" t="str">
        <f t="shared" si="164"/>
        <v>ANO</v>
      </c>
    </row>
    <row r="3467" spans="1:18" x14ac:dyDescent="0.25">
      <c r="A3467" s="1" t="s">
        <v>10261</v>
      </c>
      <c r="B3467" s="1" t="s">
        <v>10262</v>
      </c>
      <c r="C3467" s="1" t="s">
        <v>10263</v>
      </c>
      <c r="D3467" s="1" t="s">
        <v>48</v>
      </c>
      <c r="E3467" s="4">
        <v>45088</v>
      </c>
      <c r="F3467" s="8">
        <v>0.60555555555555551</v>
      </c>
      <c r="G3467" s="4">
        <v>45091</v>
      </c>
      <c r="H3467" s="1" t="s">
        <v>228</v>
      </c>
      <c r="I3467" s="1" t="s">
        <v>151</v>
      </c>
      <c r="J3467" s="5">
        <v>2</v>
      </c>
      <c r="K3467" s="5" t="str">
        <f>VLOOKUP(J3467,'Svátky 2023'!A$18:B$20,2,0)</f>
        <v>plánované</v>
      </c>
      <c r="L3467" s="1" t="s">
        <v>21</v>
      </c>
      <c r="M3467" s="1" t="s">
        <v>22</v>
      </c>
      <c r="N3467" s="1" t="s">
        <v>23</v>
      </c>
      <c r="O3467">
        <f t="shared" si="162"/>
        <v>7</v>
      </c>
      <c r="P3467" t="str">
        <f t="shared" si="163"/>
        <v>NE</v>
      </c>
      <c r="Q3467" s="4" t="str">
        <f>IFERROR(VLOOKUP(E3467,'Svátky 2023'!B$2:B$14,1,0),"")</f>
        <v/>
      </c>
      <c r="R3467" t="str">
        <f t="shared" si="164"/>
        <v>ANO</v>
      </c>
    </row>
    <row r="3468" spans="1:18" x14ac:dyDescent="0.25">
      <c r="A3468" s="1" t="s">
        <v>10264</v>
      </c>
      <c r="B3468" s="1" t="s">
        <v>10265</v>
      </c>
      <c r="C3468" s="1" t="s">
        <v>10266</v>
      </c>
      <c r="D3468" s="1" t="s">
        <v>406</v>
      </c>
      <c r="E3468" s="4">
        <v>45088</v>
      </c>
      <c r="F3468" s="8">
        <v>0.66527777777777775</v>
      </c>
      <c r="G3468" s="4">
        <v>45091</v>
      </c>
      <c r="H3468" s="1" t="s">
        <v>315</v>
      </c>
      <c r="I3468" s="1" t="s">
        <v>151</v>
      </c>
      <c r="J3468" s="5">
        <v>2</v>
      </c>
      <c r="K3468" s="5" t="str">
        <f>VLOOKUP(J3468,'Svátky 2023'!A$18:B$20,2,0)</f>
        <v>plánované</v>
      </c>
      <c r="L3468" s="1" t="s">
        <v>21</v>
      </c>
      <c r="M3468" s="1" t="s">
        <v>22</v>
      </c>
      <c r="N3468" s="1" t="s">
        <v>23</v>
      </c>
      <c r="O3468">
        <f t="shared" si="162"/>
        <v>7</v>
      </c>
      <c r="P3468" t="str">
        <f t="shared" si="163"/>
        <v>ANO</v>
      </c>
      <c r="Q3468" s="4" t="str">
        <f>IFERROR(VLOOKUP(E3468,'Svátky 2023'!B$2:B$14,1,0),"")</f>
        <v/>
      </c>
      <c r="R3468" t="str">
        <f t="shared" si="164"/>
        <v>ANO</v>
      </c>
    </row>
    <row r="3469" spans="1:18" x14ac:dyDescent="0.25">
      <c r="A3469" s="1" t="s">
        <v>10267</v>
      </c>
      <c r="B3469" s="1" t="s">
        <v>9270</v>
      </c>
      <c r="C3469" s="1" t="s">
        <v>9271</v>
      </c>
      <c r="D3469" s="1" t="s">
        <v>64</v>
      </c>
      <c r="E3469" s="4">
        <v>45088</v>
      </c>
      <c r="F3469" s="8">
        <v>0.6777777777777777</v>
      </c>
      <c r="G3469" s="4">
        <v>45091</v>
      </c>
      <c r="H3469" s="1" t="s">
        <v>764</v>
      </c>
      <c r="I3469" s="1" t="s">
        <v>151</v>
      </c>
      <c r="J3469" s="5">
        <v>2</v>
      </c>
      <c r="K3469" s="5" t="str">
        <f>VLOOKUP(J3469,'Svátky 2023'!A$18:B$20,2,0)</f>
        <v>plánované</v>
      </c>
      <c r="L3469" s="1" t="s">
        <v>21</v>
      </c>
      <c r="M3469" s="1" t="s">
        <v>22</v>
      </c>
      <c r="N3469" s="1" t="s">
        <v>23</v>
      </c>
      <c r="O3469">
        <f t="shared" si="162"/>
        <v>7</v>
      </c>
      <c r="P3469" t="str">
        <f t="shared" si="163"/>
        <v>ANO</v>
      </c>
      <c r="Q3469" s="4" t="str">
        <f>IFERROR(VLOOKUP(E3469,'Svátky 2023'!B$2:B$14,1,0),"")</f>
        <v/>
      </c>
      <c r="R3469" t="str">
        <f t="shared" si="164"/>
        <v>ANO</v>
      </c>
    </row>
    <row r="3470" spans="1:18" x14ac:dyDescent="0.25">
      <c r="A3470" s="1" t="s">
        <v>10268</v>
      </c>
      <c r="B3470" s="1" t="s">
        <v>10269</v>
      </c>
      <c r="C3470" s="1" t="s">
        <v>10270</v>
      </c>
      <c r="D3470" s="1" t="s">
        <v>48</v>
      </c>
      <c r="E3470" s="4">
        <v>45088</v>
      </c>
      <c r="F3470" s="8">
        <v>0.68680555555555556</v>
      </c>
      <c r="G3470" s="4">
        <v>45091</v>
      </c>
      <c r="H3470" s="1" t="s">
        <v>1055</v>
      </c>
      <c r="I3470" s="1" t="s">
        <v>51</v>
      </c>
      <c r="J3470" s="5">
        <v>2</v>
      </c>
      <c r="K3470" s="5" t="str">
        <f>VLOOKUP(J3470,'Svátky 2023'!A$18:B$20,2,0)</f>
        <v>plánované</v>
      </c>
      <c r="L3470" s="1" t="s">
        <v>21</v>
      </c>
      <c r="M3470" s="1" t="s">
        <v>22</v>
      </c>
      <c r="N3470" s="1" t="s">
        <v>23</v>
      </c>
      <c r="O3470">
        <f t="shared" si="162"/>
        <v>7</v>
      </c>
      <c r="P3470" t="str">
        <f t="shared" si="163"/>
        <v>ANO</v>
      </c>
      <c r="Q3470" s="4" t="str">
        <f>IFERROR(VLOOKUP(E3470,'Svátky 2023'!B$2:B$14,1,0),"")</f>
        <v/>
      </c>
      <c r="R3470" t="str">
        <f t="shared" si="164"/>
        <v>ANO</v>
      </c>
    </row>
    <row r="3471" spans="1:18" x14ac:dyDescent="0.25">
      <c r="A3471" s="1" t="s">
        <v>10271</v>
      </c>
      <c r="B3471" s="1" t="s">
        <v>10272</v>
      </c>
      <c r="C3471" s="1" t="s">
        <v>10273</v>
      </c>
      <c r="D3471" s="1" t="s">
        <v>48</v>
      </c>
      <c r="E3471" s="4">
        <v>45088</v>
      </c>
      <c r="F3471" s="8">
        <v>0.75347222222222221</v>
      </c>
      <c r="G3471" s="4">
        <v>45091</v>
      </c>
      <c r="H3471" s="1" t="s">
        <v>797</v>
      </c>
      <c r="I3471" s="1" t="s">
        <v>145</v>
      </c>
      <c r="J3471" s="5">
        <v>3</v>
      </c>
      <c r="K3471" s="5" t="str">
        <f>VLOOKUP(J3471,'Svátky 2023'!A$18:B$20,2,0)</f>
        <v>jiné</v>
      </c>
      <c r="L3471" s="1" t="s">
        <v>30</v>
      </c>
      <c r="M3471" s="1" t="s">
        <v>31</v>
      </c>
      <c r="N3471" s="1" t="s">
        <v>23</v>
      </c>
      <c r="O3471">
        <f t="shared" si="162"/>
        <v>7</v>
      </c>
      <c r="P3471" t="str">
        <f t="shared" si="163"/>
        <v>ANO</v>
      </c>
      <c r="Q3471" s="4" t="str">
        <f>IFERROR(VLOOKUP(E3471,'Svátky 2023'!B$2:B$14,1,0),"")</f>
        <v/>
      </c>
      <c r="R3471" t="str">
        <f t="shared" si="164"/>
        <v>ANO</v>
      </c>
    </row>
    <row r="3472" spans="1:18" x14ac:dyDescent="0.25">
      <c r="A3472" s="1" t="s">
        <v>10274</v>
      </c>
      <c r="B3472" s="1" t="s">
        <v>10275</v>
      </c>
      <c r="C3472" s="1" t="s">
        <v>10276</v>
      </c>
      <c r="D3472" s="1" t="s">
        <v>100</v>
      </c>
      <c r="E3472" s="4">
        <v>45089</v>
      </c>
      <c r="F3472" s="8">
        <v>0.34027777777777773</v>
      </c>
      <c r="G3472" s="4">
        <v>45091</v>
      </c>
      <c r="H3472" s="1" t="s">
        <v>2988</v>
      </c>
      <c r="I3472" s="1" t="s">
        <v>19</v>
      </c>
      <c r="J3472" s="5">
        <v>2</v>
      </c>
      <c r="K3472" s="5" t="str">
        <f>VLOOKUP(J3472,'Svátky 2023'!A$18:B$20,2,0)</f>
        <v>plánované</v>
      </c>
      <c r="L3472" s="1" t="s">
        <v>21</v>
      </c>
      <c r="M3472" s="1" t="s">
        <v>22</v>
      </c>
      <c r="N3472" s="1" t="s">
        <v>23</v>
      </c>
      <c r="O3472">
        <f t="shared" si="162"/>
        <v>1</v>
      </c>
      <c r="P3472" t="str">
        <f t="shared" si="163"/>
        <v>NE</v>
      </c>
      <c r="Q3472" s="4" t="str">
        <f>IFERROR(VLOOKUP(E3472,'Svátky 2023'!B$2:B$14,1,0),"")</f>
        <v/>
      </c>
      <c r="R3472" t="str">
        <f t="shared" si="164"/>
        <v/>
      </c>
    </row>
    <row r="3473" spans="1:18" x14ac:dyDescent="0.25">
      <c r="A3473" s="1" t="s">
        <v>10277</v>
      </c>
      <c r="B3473" s="1" t="s">
        <v>10278</v>
      </c>
      <c r="C3473" s="1" t="s">
        <v>10279</v>
      </c>
      <c r="D3473" s="1" t="s">
        <v>35</v>
      </c>
      <c r="E3473" s="4">
        <v>45089</v>
      </c>
      <c r="F3473" s="8">
        <v>0.37847222222222227</v>
      </c>
      <c r="G3473" s="4">
        <v>45091</v>
      </c>
      <c r="H3473" s="1" t="s">
        <v>2280</v>
      </c>
      <c r="I3473" s="1" t="s">
        <v>258</v>
      </c>
      <c r="J3473" s="5">
        <v>2</v>
      </c>
      <c r="K3473" s="5" t="str">
        <f>VLOOKUP(J3473,'Svátky 2023'!A$18:B$20,2,0)</f>
        <v>plánované</v>
      </c>
      <c r="L3473" s="1" t="s">
        <v>21</v>
      </c>
      <c r="M3473" s="1" t="s">
        <v>22</v>
      </c>
      <c r="N3473" s="1" t="s">
        <v>23</v>
      </c>
      <c r="O3473">
        <f t="shared" si="162"/>
        <v>1</v>
      </c>
      <c r="P3473" t="str">
        <f t="shared" si="163"/>
        <v>NE</v>
      </c>
      <c r="Q3473" s="4" t="str">
        <f>IFERROR(VLOOKUP(E3473,'Svátky 2023'!B$2:B$14,1,0),"")</f>
        <v/>
      </c>
      <c r="R3473" t="str">
        <f t="shared" si="164"/>
        <v/>
      </c>
    </row>
    <row r="3474" spans="1:18" x14ac:dyDescent="0.25">
      <c r="A3474" s="1" t="s">
        <v>10280</v>
      </c>
      <c r="B3474" s="1" t="s">
        <v>10281</v>
      </c>
      <c r="C3474" s="1" t="s">
        <v>10282</v>
      </c>
      <c r="D3474" s="1" t="s">
        <v>48</v>
      </c>
      <c r="E3474" s="4">
        <v>45089</v>
      </c>
      <c r="F3474" s="8">
        <v>0.40486111111111112</v>
      </c>
      <c r="G3474" s="4">
        <v>45091</v>
      </c>
      <c r="H3474" s="1" t="s">
        <v>1467</v>
      </c>
      <c r="I3474" s="1" t="s">
        <v>51</v>
      </c>
      <c r="J3474" s="5">
        <v>2</v>
      </c>
      <c r="K3474" s="5" t="str">
        <f>VLOOKUP(J3474,'Svátky 2023'!A$18:B$20,2,0)</f>
        <v>plánované</v>
      </c>
      <c r="L3474" s="1" t="s">
        <v>21</v>
      </c>
      <c r="M3474" s="1" t="s">
        <v>22</v>
      </c>
      <c r="N3474" s="1" t="s">
        <v>23</v>
      </c>
      <c r="O3474">
        <f t="shared" si="162"/>
        <v>1</v>
      </c>
      <c r="P3474" t="str">
        <f t="shared" si="163"/>
        <v>NE</v>
      </c>
      <c r="Q3474" s="4" t="str">
        <f>IFERROR(VLOOKUP(E3474,'Svátky 2023'!B$2:B$14,1,0),"")</f>
        <v/>
      </c>
      <c r="R3474" t="str">
        <f t="shared" si="164"/>
        <v/>
      </c>
    </row>
    <row r="3475" spans="1:18" x14ac:dyDescent="0.25">
      <c r="A3475" s="1" t="s">
        <v>10283</v>
      </c>
      <c r="B3475" s="1" t="s">
        <v>10284</v>
      </c>
      <c r="C3475" s="1" t="s">
        <v>10285</v>
      </c>
      <c r="D3475" s="1" t="s">
        <v>35</v>
      </c>
      <c r="E3475" s="4">
        <v>45089</v>
      </c>
      <c r="F3475" s="8">
        <v>0.45208333333333334</v>
      </c>
      <c r="G3475" s="4">
        <v>45091</v>
      </c>
      <c r="H3475" s="1" t="s">
        <v>741</v>
      </c>
      <c r="I3475" s="1" t="s">
        <v>151</v>
      </c>
      <c r="J3475" s="5">
        <v>2</v>
      </c>
      <c r="K3475" s="5" t="str">
        <f>VLOOKUP(J3475,'Svátky 2023'!A$18:B$20,2,0)</f>
        <v>plánované</v>
      </c>
      <c r="L3475" s="1" t="s">
        <v>21</v>
      </c>
      <c r="M3475" s="1" t="s">
        <v>22</v>
      </c>
      <c r="N3475" s="1" t="s">
        <v>23</v>
      </c>
      <c r="O3475">
        <f t="shared" si="162"/>
        <v>1</v>
      </c>
      <c r="P3475" t="str">
        <f t="shared" si="163"/>
        <v>NE</v>
      </c>
      <c r="Q3475" s="4" t="str">
        <f>IFERROR(VLOOKUP(E3475,'Svátky 2023'!B$2:B$14,1,0),"")</f>
        <v/>
      </c>
      <c r="R3475" t="str">
        <f t="shared" si="164"/>
        <v/>
      </c>
    </row>
    <row r="3476" spans="1:18" x14ac:dyDescent="0.25">
      <c r="A3476" s="1" t="s">
        <v>10286</v>
      </c>
      <c r="B3476" s="1" t="s">
        <v>10287</v>
      </c>
      <c r="C3476" s="1" t="s">
        <v>10288</v>
      </c>
      <c r="D3476" s="1" t="s">
        <v>35</v>
      </c>
      <c r="E3476" s="4">
        <v>45089</v>
      </c>
      <c r="F3476" s="8">
        <v>0.46736111111111112</v>
      </c>
      <c r="G3476" s="4">
        <v>45091</v>
      </c>
      <c r="H3476" s="1" t="s">
        <v>1565</v>
      </c>
      <c r="I3476" s="1" t="s">
        <v>51</v>
      </c>
      <c r="J3476" s="5">
        <v>2</v>
      </c>
      <c r="K3476" s="5" t="str">
        <f>VLOOKUP(J3476,'Svátky 2023'!A$18:B$20,2,0)</f>
        <v>plánované</v>
      </c>
      <c r="L3476" s="1" t="s">
        <v>21</v>
      </c>
      <c r="M3476" s="1" t="s">
        <v>22</v>
      </c>
      <c r="N3476" s="1" t="s">
        <v>23</v>
      </c>
      <c r="O3476">
        <f t="shared" si="162"/>
        <v>1</v>
      </c>
      <c r="P3476" t="str">
        <f t="shared" si="163"/>
        <v>NE</v>
      </c>
      <c r="Q3476" s="4" t="str">
        <f>IFERROR(VLOOKUP(E3476,'Svátky 2023'!B$2:B$14,1,0),"")</f>
        <v/>
      </c>
      <c r="R3476" t="str">
        <f t="shared" si="164"/>
        <v/>
      </c>
    </row>
    <row r="3477" spans="1:18" x14ac:dyDescent="0.25">
      <c r="A3477" s="1" t="s">
        <v>10289</v>
      </c>
      <c r="B3477" s="1" t="s">
        <v>10290</v>
      </c>
      <c r="C3477" s="1" t="s">
        <v>10291</v>
      </c>
      <c r="D3477" s="1" t="s">
        <v>48</v>
      </c>
      <c r="E3477" s="4">
        <v>45089</v>
      </c>
      <c r="F3477" s="8">
        <v>0.47847222222222219</v>
      </c>
      <c r="G3477" s="4">
        <v>45091</v>
      </c>
      <c r="H3477" s="1" t="s">
        <v>2949</v>
      </c>
      <c r="I3477" s="1" t="s">
        <v>151</v>
      </c>
      <c r="J3477" s="5">
        <v>2</v>
      </c>
      <c r="K3477" s="5" t="str">
        <f>VLOOKUP(J3477,'Svátky 2023'!A$18:B$20,2,0)</f>
        <v>plánované</v>
      </c>
      <c r="L3477" s="1" t="s">
        <v>21</v>
      </c>
      <c r="M3477" s="1" t="s">
        <v>22</v>
      </c>
      <c r="N3477" s="1" t="s">
        <v>23</v>
      </c>
      <c r="O3477">
        <f t="shared" si="162"/>
        <v>1</v>
      </c>
      <c r="P3477" t="str">
        <f t="shared" si="163"/>
        <v>NE</v>
      </c>
      <c r="Q3477" s="4" t="str">
        <f>IFERROR(VLOOKUP(E3477,'Svátky 2023'!B$2:B$14,1,0),"")</f>
        <v/>
      </c>
      <c r="R3477" t="str">
        <f t="shared" si="164"/>
        <v/>
      </c>
    </row>
    <row r="3478" spans="1:18" x14ac:dyDescent="0.25">
      <c r="A3478" s="1" t="s">
        <v>10292</v>
      </c>
      <c r="B3478" s="1" t="s">
        <v>10293</v>
      </c>
      <c r="C3478" s="1" t="s">
        <v>10294</v>
      </c>
      <c r="D3478" s="1" t="s">
        <v>48</v>
      </c>
      <c r="E3478" s="4">
        <v>45089</v>
      </c>
      <c r="F3478" s="8">
        <v>0.48749999999999999</v>
      </c>
      <c r="G3478" s="4">
        <v>45091</v>
      </c>
      <c r="H3478" s="1" t="s">
        <v>3660</v>
      </c>
      <c r="I3478" s="1" t="s">
        <v>258</v>
      </c>
      <c r="J3478" s="5">
        <v>2</v>
      </c>
      <c r="K3478" s="5" t="str">
        <f>VLOOKUP(J3478,'Svátky 2023'!A$18:B$20,2,0)</f>
        <v>plánované</v>
      </c>
      <c r="L3478" s="1" t="s">
        <v>21</v>
      </c>
      <c r="M3478" s="1" t="s">
        <v>22</v>
      </c>
      <c r="N3478" s="1" t="s">
        <v>23</v>
      </c>
      <c r="O3478">
        <f t="shared" si="162"/>
        <v>1</v>
      </c>
      <c r="P3478" t="str">
        <f t="shared" si="163"/>
        <v>NE</v>
      </c>
      <c r="Q3478" s="4" t="str">
        <f>IFERROR(VLOOKUP(E3478,'Svátky 2023'!B$2:B$14,1,0),"")</f>
        <v/>
      </c>
      <c r="R3478" t="str">
        <f t="shared" si="164"/>
        <v/>
      </c>
    </row>
    <row r="3479" spans="1:18" x14ac:dyDescent="0.25">
      <c r="A3479" s="1" t="s">
        <v>10295</v>
      </c>
      <c r="B3479" s="1" t="s">
        <v>10296</v>
      </c>
      <c r="C3479" s="1" t="s">
        <v>10297</v>
      </c>
      <c r="D3479" s="1" t="s">
        <v>16</v>
      </c>
      <c r="E3479" s="4">
        <v>45089</v>
      </c>
      <c r="F3479" s="8">
        <v>0.49861111111111112</v>
      </c>
      <c r="G3479" s="4">
        <v>45091</v>
      </c>
      <c r="H3479" s="1" t="s">
        <v>1838</v>
      </c>
      <c r="I3479" s="1" t="s">
        <v>51</v>
      </c>
      <c r="J3479" s="5">
        <v>2</v>
      </c>
      <c r="K3479" s="5" t="str">
        <f>VLOOKUP(J3479,'Svátky 2023'!A$18:B$20,2,0)</f>
        <v>plánované</v>
      </c>
      <c r="L3479" s="1" t="s">
        <v>21</v>
      </c>
      <c r="M3479" s="1" t="s">
        <v>22</v>
      </c>
      <c r="N3479" s="1" t="s">
        <v>23</v>
      </c>
      <c r="O3479">
        <f t="shared" si="162"/>
        <v>1</v>
      </c>
      <c r="P3479" t="str">
        <f t="shared" si="163"/>
        <v>NE</v>
      </c>
      <c r="Q3479" s="4" t="str">
        <f>IFERROR(VLOOKUP(E3479,'Svátky 2023'!B$2:B$14,1,0),"")</f>
        <v/>
      </c>
      <c r="R3479" t="str">
        <f t="shared" si="164"/>
        <v/>
      </c>
    </row>
    <row r="3480" spans="1:18" x14ac:dyDescent="0.25">
      <c r="A3480" s="1" t="s">
        <v>10298</v>
      </c>
      <c r="B3480" s="1" t="s">
        <v>7030</v>
      </c>
      <c r="C3480" s="1" t="s">
        <v>7031</v>
      </c>
      <c r="D3480" s="1" t="s">
        <v>35</v>
      </c>
      <c r="E3480" s="4">
        <v>45089</v>
      </c>
      <c r="F3480" s="8">
        <v>0.50902777777777775</v>
      </c>
      <c r="G3480" s="4">
        <v>45091</v>
      </c>
      <c r="H3480" s="1" t="s">
        <v>2988</v>
      </c>
      <c r="I3480" s="1" t="s">
        <v>258</v>
      </c>
      <c r="J3480" s="5">
        <v>2</v>
      </c>
      <c r="K3480" s="5" t="str">
        <f>VLOOKUP(J3480,'Svátky 2023'!A$18:B$20,2,0)</f>
        <v>plánované</v>
      </c>
      <c r="L3480" s="1" t="s">
        <v>21</v>
      </c>
      <c r="M3480" s="1" t="s">
        <v>22</v>
      </c>
      <c r="N3480" s="1" t="s">
        <v>23</v>
      </c>
      <c r="O3480">
        <f t="shared" si="162"/>
        <v>1</v>
      </c>
      <c r="P3480" t="str">
        <f t="shared" si="163"/>
        <v>NE</v>
      </c>
      <c r="Q3480" s="4" t="str">
        <f>IFERROR(VLOOKUP(E3480,'Svátky 2023'!B$2:B$14,1,0),"")</f>
        <v/>
      </c>
      <c r="R3480" t="str">
        <f t="shared" si="164"/>
        <v/>
      </c>
    </row>
    <row r="3481" spans="1:18" x14ac:dyDescent="0.25">
      <c r="A3481" s="1" t="s">
        <v>10299</v>
      </c>
      <c r="B3481" s="1" t="s">
        <v>10300</v>
      </c>
      <c r="C3481" s="1" t="s">
        <v>10301</v>
      </c>
      <c r="D3481" s="1" t="s">
        <v>35</v>
      </c>
      <c r="E3481" s="4">
        <v>45089</v>
      </c>
      <c r="F3481" s="8">
        <v>0.51666666666666672</v>
      </c>
      <c r="G3481" s="4">
        <v>45091</v>
      </c>
      <c r="H3481" s="1" t="s">
        <v>292</v>
      </c>
      <c r="I3481" s="1" t="s">
        <v>51</v>
      </c>
      <c r="J3481" s="5">
        <v>2</v>
      </c>
      <c r="K3481" s="5" t="str">
        <f>VLOOKUP(J3481,'Svátky 2023'!A$18:B$20,2,0)</f>
        <v>plánované</v>
      </c>
      <c r="L3481" s="1" t="s">
        <v>21</v>
      </c>
      <c r="M3481" s="1" t="s">
        <v>22</v>
      </c>
      <c r="N3481" s="1" t="s">
        <v>23</v>
      </c>
      <c r="O3481">
        <f t="shared" si="162"/>
        <v>1</v>
      </c>
      <c r="P3481" t="str">
        <f t="shared" si="163"/>
        <v>NE</v>
      </c>
      <c r="Q3481" s="4" t="str">
        <f>IFERROR(VLOOKUP(E3481,'Svátky 2023'!B$2:B$14,1,0),"")</f>
        <v/>
      </c>
      <c r="R3481" t="str">
        <f t="shared" si="164"/>
        <v/>
      </c>
    </row>
    <row r="3482" spans="1:18" x14ac:dyDescent="0.25">
      <c r="A3482" s="1" t="s">
        <v>10302</v>
      </c>
      <c r="B3482" s="1" t="s">
        <v>7036</v>
      </c>
      <c r="C3482" s="1" t="s">
        <v>7037</v>
      </c>
      <c r="D3482" s="1" t="s">
        <v>35</v>
      </c>
      <c r="E3482" s="4">
        <v>45089</v>
      </c>
      <c r="F3482" s="8">
        <v>0.57847222222222217</v>
      </c>
      <c r="G3482" s="4">
        <v>45091</v>
      </c>
      <c r="H3482" s="1" t="s">
        <v>125</v>
      </c>
      <c r="I3482" s="1" t="s">
        <v>264</v>
      </c>
      <c r="J3482" s="5">
        <v>3</v>
      </c>
      <c r="K3482" s="5" t="str">
        <f>VLOOKUP(J3482,'Svátky 2023'!A$18:B$20,2,0)</f>
        <v>jiné</v>
      </c>
      <c r="L3482" s="1" t="s">
        <v>30</v>
      </c>
      <c r="M3482" s="1" t="s">
        <v>31</v>
      </c>
      <c r="N3482" s="1" t="s">
        <v>23</v>
      </c>
      <c r="O3482">
        <f t="shared" si="162"/>
        <v>1</v>
      </c>
      <c r="P3482" t="str">
        <f t="shared" si="163"/>
        <v>NE</v>
      </c>
      <c r="Q3482" s="4" t="str">
        <f>IFERROR(VLOOKUP(E3482,'Svátky 2023'!B$2:B$14,1,0),"")</f>
        <v/>
      </c>
      <c r="R3482" t="str">
        <f t="shared" si="164"/>
        <v/>
      </c>
    </row>
    <row r="3483" spans="1:18" x14ac:dyDescent="0.25">
      <c r="A3483" s="1" t="s">
        <v>10303</v>
      </c>
      <c r="B3483" s="1" t="s">
        <v>10304</v>
      </c>
      <c r="C3483" s="1" t="s">
        <v>10305</v>
      </c>
      <c r="D3483" s="1" t="s">
        <v>48</v>
      </c>
      <c r="E3483" s="4">
        <v>45089</v>
      </c>
      <c r="F3483" s="8">
        <v>0.59444444444444444</v>
      </c>
      <c r="G3483" s="4">
        <v>45091</v>
      </c>
      <c r="H3483" s="1" t="s">
        <v>457</v>
      </c>
      <c r="I3483" s="1" t="s">
        <v>145</v>
      </c>
      <c r="J3483" s="5">
        <v>3</v>
      </c>
      <c r="K3483" s="5" t="str">
        <f>VLOOKUP(J3483,'Svátky 2023'!A$18:B$20,2,0)</f>
        <v>jiné</v>
      </c>
      <c r="L3483" s="1" t="s">
        <v>30</v>
      </c>
      <c r="M3483" s="1" t="s">
        <v>31</v>
      </c>
      <c r="N3483" s="1" t="s">
        <v>23</v>
      </c>
      <c r="O3483">
        <f t="shared" si="162"/>
        <v>1</v>
      </c>
      <c r="P3483" t="str">
        <f t="shared" si="163"/>
        <v>NE</v>
      </c>
      <c r="Q3483" s="4" t="str">
        <f>IFERROR(VLOOKUP(E3483,'Svátky 2023'!B$2:B$14,1,0),"")</f>
        <v/>
      </c>
      <c r="R3483" t="str">
        <f t="shared" si="164"/>
        <v/>
      </c>
    </row>
    <row r="3484" spans="1:18" x14ac:dyDescent="0.25">
      <c r="A3484" s="1" t="s">
        <v>10306</v>
      </c>
      <c r="B3484" s="1" t="s">
        <v>10307</v>
      </c>
      <c r="C3484" s="1" t="s">
        <v>10308</v>
      </c>
      <c r="D3484" s="1" t="s">
        <v>48</v>
      </c>
      <c r="E3484" s="4">
        <v>45089</v>
      </c>
      <c r="F3484" s="8">
        <v>0.61249999999999993</v>
      </c>
      <c r="G3484" s="4">
        <v>45091</v>
      </c>
      <c r="H3484" s="1" t="s">
        <v>2975</v>
      </c>
      <c r="I3484" s="1" t="s">
        <v>264</v>
      </c>
      <c r="J3484" s="5">
        <v>3</v>
      </c>
      <c r="K3484" s="5" t="str">
        <f>VLOOKUP(J3484,'Svátky 2023'!A$18:B$20,2,0)</f>
        <v>jiné</v>
      </c>
      <c r="L3484" s="1" t="s">
        <v>30</v>
      </c>
      <c r="M3484" s="1" t="s">
        <v>31</v>
      </c>
      <c r="N3484" s="1" t="s">
        <v>23</v>
      </c>
      <c r="O3484">
        <f t="shared" si="162"/>
        <v>1</v>
      </c>
      <c r="P3484" t="str">
        <f t="shared" si="163"/>
        <v>NE</v>
      </c>
      <c r="Q3484" s="4" t="str">
        <f>IFERROR(VLOOKUP(E3484,'Svátky 2023'!B$2:B$14,1,0),"")</f>
        <v/>
      </c>
      <c r="R3484" t="str">
        <f t="shared" si="164"/>
        <v/>
      </c>
    </row>
    <row r="3485" spans="1:18" x14ac:dyDescent="0.25">
      <c r="A3485" s="1" t="s">
        <v>10309</v>
      </c>
      <c r="B3485" s="1" t="s">
        <v>10310</v>
      </c>
      <c r="C3485" s="1" t="s">
        <v>10311</v>
      </c>
      <c r="D3485" s="1" t="s">
        <v>16</v>
      </c>
      <c r="E3485" s="4">
        <v>45089</v>
      </c>
      <c r="F3485" s="8">
        <v>0.63541666666666663</v>
      </c>
      <c r="G3485" s="4">
        <v>45091</v>
      </c>
      <c r="H3485" s="1" t="s">
        <v>297</v>
      </c>
      <c r="I3485" s="1" t="s">
        <v>120</v>
      </c>
      <c r="J3485" s="5">
        <v>3</v>
      </c>
      <c r="K3485" s="5" t="str">
        <f>VLOOKUP(J3485,'Svátky 2023'!A$18:B$20,2,0)</f>
        <v>jiné</v>
      </c>
      <c r="L3485" s="1" t="s">
        <v>30</v>
      </c>
      <c r="M3485" s="1" t="s">
        <v>31</v>
      </c>
      <c r="N3485" s="1" t="s">
        <v>23</v>
      </c>
      <c r="O3485">
        <f t="shared" si="162"/>
        <v>1</v>
      </c>
      <c r="P3485" t="str">
        <f t="shared" si="163"/>
        <v>ANO</v>
      </c>
      <c r="Q3485" s="4" t="str">
        <f>IFERROR(VLOOKUP(E3485,'Svátky 2023'!B$2:B$14,1,0),"")</f>
        <v/>
      </c>
      <c r="R3485" t="str">
        <f t="shared" si="164"/>
        <v>ANO</v>
      </c>
    </row>
    <row r="3486" spans="1:18" x14ac:dyDescent="0.25">
      <c r="A3486" s="1" t="s">
        <v>10312</v>
      </c>
      <c r="B3486" s="1" t="s">
        <v>10313</v>
      </c>
      <c r="C3486" s="1" t="s">
        <v>10314</v>
      </c>
      <c r="D3486" s="1" t="s">
        <v>35</v>
      </c>
      <c r="E3486" s="4">
        <v>45090</v>
      </c>
      <c r="F3486" s="8">
        <v>0.23541666666666669</v>
      </c>
      <c r="G3486" s="4">
        <v>45091</v>
      </c>
      <c r="H3486" s="1" t="s">
        <v>913</v>
      </c>
      <c r="I3486" s="1" t="s">
        <v>29</v>
      </c>
      <c r="J3486" s="5">
        <v>3</v>
      </c>
      <c r="K3486" s="5" t="str">
        <f>VLOOKUP(J3486,'Svátky 2023'!A$18:B$20,2,0)</f>
        <v>jiné</v>
      </c>
      <c r="L3486" s="1" t="s">
        <v>30</v>
      </c>
      <c r="M3486" s="1" t="s">
        <v>31</v>
      </c>
      <c r="N3486" s="1" t="s">
        <v>23</v>
      </c>
      <c r="O3486">
        <f t="shared" si="162"/>
        <v>2</v>
      </c>
      <c r="P3486" t="str">
        <f t="shared" si="163"/>
        <v>ANO</v>
      </c>
      <c r="Q3486" s="4" t="str">
        <f>IFERROR(VLOOKUP(E3486,'Svátky 2023'!B$2:B$14,1,0),"")</f>
        <v/>
      </c>
      <c r="R3486" t="str">
        <f t="shared" si="164"/>
        <v>ANO</v>
      </c>
    </row>
    <row r="3487" spans="1:18" x14ac:dyDescent="0.25">
      <c r="A3487" s="1" t="s">
        <v>10315</v>
      </c>
      <c r="B3487" s="1" t="s">
        <v>10316</v>
      </c>
      <c r="C3487" s="1" t="s">
        <v>10317</v>
      </c>
      <c r="D3487" s="1" t="s">
        <v>35</v>
      </c>
      <c r="E3487" s="4">
        <v>45090</v>
      </c>
      <c r="F3487" s="8">
        <v>0.23611111111111113</v>
      </c>
      <c r="G3487" s="4">
        <v>45091</v>
      </c>
      <c r="H3487" s="1" t="s">
        <v>866</v>
      </c>
      <c r="I3487" s="1" t="s">
        <v>19</v>
      </c>
      <c r="J3487" s="5">
        <v>1</v>
      </c>
      <c r="K3487" s="5" t="str">
        <f>VLOOKUP(J3487,'Svátky 2023'!A$18:B$20,2,0)</f>
        <v>neodkladné</v>
      </c>
      <c r="L3487" s="1" t="s">
        <v>21</v>
      </c>
      <c r="M3487" s="1" t="s">
        <v>22</v>
      </c>
      <c r="N3487" s="1" t="s">
        <v>23</v>
      </c>
      <c r="O3487">
        <f t="shared" si="162"/>
        <v>2</v>
      </c>
      <c r="P3487" t="str">
        <f t="shared" si="163"/>
        <v>ANO</v>
      </c>
      <c r="Q3487" s="4" t="str">
        <f>IFERROR(VLOOKUP(E3487,'Svátky 2023'!B$2:B$14,1,0),"")</f>
        <v/>
      </c>
      <c r="R3487" t="str">
        <f t="shared" si="164"/>
        <v>ANO</v>
      </c>
    </row>
    <row r="3488" spans="1:18" x14ac:dyDescent="0.25">
      <c r="A3488" s="1" t="s">
        <v>10318</v>
      </c>
      <c r="B3488" s="1" t="s">
        <v>2020</v>
      </c>
      <c r="C3488" s="1" t="s">
        <v>2021</v>
      </c>
      <c r="D3488" s="1" t="s">
        <v>48</v>
      </c>
      <c r="E3488" s="4">
        <v>45090</v>
      </c>
      <c r="F3488" s="8">
        <v>0.49444444444444446</v>
      </c>
      <c r="G3488" s="4">
        <v>45091</v>
      </c>
      <c r="H3488" s="1" t="s">
        <v>1838</v>
      </c>
      <c r="I3488" s="1" t="s">
        <v>120</v>
      </c>
      <c r="J3488" s="5">
        <v>3</v>
      </c>
      <c r="K3488" s="5" t="str">
        <f>VLOOKUP(J3488,'Svátky 2023'!A$18:B$20,2,0)</f>
        <v>jiné</v>
      </c>
      <c r="L3488" s="1" t="s">
        <v>30</v>
      </c>
      <c r="M3488" s="1" t="s">
        <v>31</v>
      </c>
      <c r="N3488" s="1" t="s">
        <v>23</v>
      </c>
      <c r="O3488">
        <f t="shared" si="162"/>
        <v>2</v>
      </c>
      <c r="P3488" t="str">
        <f t="shared" si="163"/>
        <v>NE</v>
      </c>
      <c r="Q3488" s="4" t="str">
        <f>IFERROR(VLOOKUP(E3488,'Svátky 2023'!B$2:B$14,1,0),"")</f>
        <v/>
      </c>
      <c r="R3488" t="str">
        <f t="shared" si="164"/>
        <v/>
      </c>
    </row>
    <row r="3489" spans="1:18" x14ac:dyDescent="0.25">
      <c r="A3489" s="1" t="s">
        <v>10319</v>
      </c>
      <c r="B3489" s="1" t="s">
        <v>6522</v>
      </c>
      <c r="C3489" s="1" t="s">
        <v>6523</v>
      </c>
      <c r="D3489" s="1" t="s">
        <v>35</v>
      </c>
      <c r="E3489" s="4">
        <v>45090</v>
      </c>
      <c r="F3489" s="8">
        <v>0.72430555555555554</v>
      </c>
      <c r="G3489" s="4">
        <v>45091</v>
      </c>
      <c r="H3489" s="1" t="s">
        <v>802</v>
      </c>
      <c r="I3489" s="1" t="s">
        <v>44</v>
      </c>
      <c r="J3489" s="5">
        <v>3</v>
      </c>
      <c r="K3489" s="5" t="str">
        <f>VLOOKUP(J3489,'Svátky 2023'!A$18:B$20,2,0)</f>
        <v>jiné</v>
      </c>
      <c r="L3489" s="1" t="s">
        <v>30</v>
      </c>
      <c r="M3489" s="1" t="s">
        <v>31</v>
      </c>
      <c r="N3489" s="1" t="s">
        <v>23</v>
      </c>
      <c r="O3489">
        <f t="shared" si="162"/>
        <v>2</v>
      </c>
      <c r="P3489" t="str">
        <f t="shared" si="163"/>
        <v>ANO</v>
      </c>
      <c r="Q3489" s="4" t="str">
        <f>IFERROR(VLOOKUP(E3489,'Svátky 2023'!B$2:B$14,1,0),"")</f>
        <v/>
      </c>
      <c r="R3489" t="str">
        <f t="shared" si="164"/>
        <v>ANO</v>
      </c>
    </row>
    <row r="3490" spans="1:18" x14ac:dyDescent="0.25">
      <c r="A3490" s="1" t="s">
        <v>10320</v>
      </c>
      <c r="B3490" s="1" t="s">
        <v>10321</v>
      </c>
      <c r="C3490" s="1" t="s">
        <v>10322</v>
      </c>
      <c r="D3490" s="1" t="s">
        <v>100</v>
      </c>
      <c r="E3490" s="4">
        <v>45091</v>
      </c>
      <c r="F3490" s="8">
        <v>0.15833333333333333</v>
      </c>
      <c r="G3490" s="4">
        <v>45091</v>
      </c>
      <c r="H3490" s="1" t="s">
        <v>1346</v>
      </c>
      <c r="I3490" s="1" t="s">
        <v>38</v>
      </c>
      <c r="J3490" s="5">
        <v>3</v>
      </c>
      <c r="K3490" s="5" t="str">
        <f>VLOOKUP(J3490,'Svátky 2023'!A$18:B$20,2,0)</f>
        <v>jiné</v>
      </c>
      <c r="L3490" s="1" t="s">
        <v>21</v>
      </c>
      <c r="M3490" s="1" t="s">
        <v>22</v>
      </c>
      <c r="N3490" s="1" t="s">
        <v>23</v>
      </c>
      <c r="O3490">
        <f t="shared" si="162"/>
        <v>3</v>
      </c>
      <c r="P3490" t="str">
        <f t="shared" si="163"/>
        <v>ANO</v>
      </c>
      <c r="Q3490" s="4" t="str">
        <f>IFERROR(VLOOKUP(E3490,'Svátky 2023'!B$2:B$14,1,0),"")</f>
        <v/>
      </c>
      <c r="R3490" t="str">
        <f t="shared" si="164"/>
        <v>ANO</v>
      </c>
    </row>
    <row r="3491" spans="1:18" x14ac:dyDescent="0.25">
      <c r="A3491" s="1" t="s">
        <v>10323</v>
      </c>
      <c r="B3491" s="1" t="s">
        <v>10324</v>
      </c>
      <c r="C3491" s="1" t="s">
        <v>10325</v>
      </c>
      <c r="D3491" s="1" t="s">
        <v>48</v>
      </c>
      <c r="E3491" s="4">
        <v>45082</v>
      </c>
      <c r="F3491" s="8">
        <v>0.3527777777777778</v>
      </c>
      <c r="G3491" s="4">
        <v>45092</v>
      </c>
      <c r="H3491" s="1" t="s">
        <v>1144</v>
      </c>
      <c r="I3491" s="1" t="s">
        <v>19</v>
      </c>
      <c r="J3491" s="5">
        <v>1</v>
      </c>
      <c r="K3491" s="5" t="str">
        <f>VLOOKUP(J3491,'Svátky 2023'!A$18:B$20,2,0)</f>
        <v>neodkladné</v>
      </c>
      <c r="L3491" s="1" t="s">
        <v>21</v>
      </c>
      <c r="M3491" s="1" t="s">
        <v>22</v>
      </c>
      <c r="N3491" s="1" t="s">
        <v>23</v>
      </c>
      <c r="O3491">
        <f t="shared" si="162"/>
        <v>1</v>
      </c>
      <c r="P3491" t="str">
        <f t="shared" si="163"/>
        <v>NE</v>
      </c>
      <c r="Q3491" s="4" t="str">
        <f>IFERROR(VLOOKUP(E3491,'Svátky 2023'!B$2:B$14,1,0),"")</f>
        <v/>
      </c>
      <c r="R3491" t="str">
        <f t="shared" si="164"/>
        <v/>
      </c>
    </row>
    <row r="3492" spans="1:18" x14ac:dyDescent="0.25">
      <c r="A3492" s="1" t="s">
        <v>10326</v>
      </c>
      <c r="B3492" s="1" t="s">
        <v>10327</v>
      </c>
      <c r="C3492" s="1" t="s">
        <v>10328</v>
      </c>
      <c r="D3492" s="1" t="s">
        <v>35</v>
      </c>
      <c r="E3492" s="4">
        <v>45082</v>
      </c>
      <c r="F3492" s="8">
        <v>0.4826388888888889</v>
      </c>
      <c r="G3492" s="4">
        <v>45092</v>
      </c>
      <c r="H3492" s="1" t="s">
        <v>2628</v>
      </c>
      <c r="I3492" s="1" t="s">
        <v>51</v>
      </c>
      <c r="J3492" s="5">
        <v>3</v>
      </c>
      <c r="K3492" s="5" t="str">
        <f>VLOOKUP(J3492,'Svátky 2023'!A$18:B$20,2,0)</f>
        <v>jiné</v>
      </c>
      <c r="L3492" s="1" t="s">
        <v>31</v>
      </c>
      <c r="M3492" s="1" t="s">
        <v>22</v>
      </c>
      <c r="N3492" s="1" t="s">
        <v>23</v>
      </c>
      <c r="O3492">
        <f t="shared" si="162"/>
        <v>1</v>
      </c>
      <c r="P3492" t="str">
        <f t="shared" si="163"/>
        <v>NE</v>
      </c>
      <c r="Q3492" s="4" t="str">
        <f>IFERROR(VLOOKUP(E3492,'Svátky 2023'!B$2:B$14,1,0),"")</f>
        <v/>
      </c>
      <c r="R3492" t="str">
        <f t="shared" si="164"/>
        <v/>
      </c>
    </row>
    <row r="3493" spans="1:18" x14ac:dyDescent="0.25">
      <c r="A3493" s="1" t="s">
        <v>10329</v>
      </c>
      <c r="B3493" s="1" t="s">
        <v>10330</v>
      </c>
      <c r="C3493" s="1" t="s">
        <v>10331</v>
      </c>
      <c r="D3493" s="1" t="s">
        <v>48</v>
      </c>
      <c r="E3493" s="4">
        <v>45086</v>
      </c>
      <c r="F3493" s="8">
        <v>0.59652777777777777</v>
      </c>
      <c r="G3493" s="4">
        <v>45092</v>
      </c>
      <c r="H3493" s="1" t="s">
        <v>2233</v>
      </c>
      <c r="I3493" s="1" t="s">
        <v>38</v>
      </c>
      <c r="J3493" s="5">
        <v>1</v>
      </c>
      <c r="K3493" s="5" t="str">
        <f>VLOOKUP(J3493,'Svátky 2023'!A$18:B$20,2,0)</f>
        <v>neodkladné</v>
      </c>
      <c r="L3493" s="1" t="s">
        <v>21</v>
      </c>
      <c r="M3493" s="1" t="s">
        <v>22</v>
      </c>
      <c r="N3493" s="1" t="s">
        <v>23</v>
      </c>
      <c r="O3493">
        <f t="shared" si="162"/>
        <v>5</v>
      </c>
      <c r="P3493" t="str">
        <f t="shared" si="163"/>
        <v>NE</v>
      </c>
      <c r="Q3493" s="4" t="str">
        <f>IFERROR(VLOOKUP(E3493,'Svátky 2023'!B$2:B$14,1,0),"")</f>
        <v/>
      </c>
      <c r="R3493" t="str">
        <f t="shared" si="164"/>
        <v/>
      </c>
    </row>
    <row r="3494" spans="1:18" x14ac:dyDescent="0.25">
      <c r="A3494" s="1" t="s">
        <v>10332</v>
      </c>
      <c r="B3494" s="1" t="s">
        <v>10333</v>
      </c>
      <c r="C3494" s="1" t="s">
        <v>10334</v>
      </c>
      <c r="D3494" s="1" t="s">
        <v>35</v>
      </c>
      <c r="E3494" s="4">
        <v>45089</v>
      </c>
      <c r="F3494" s="8">
        <v>0.67083333333333339</v>
      </c>
      <c r="G3494" s="4">
        <v>45092</v>
      </c>
      <c r="H3494" s="1" t="s">
        <v>2758</v>
      </c>
      <c r="I3494" s="1" t="s">
        <v>120</v>
      </c>
      <c r="J3494" s="5">
        <v>3</v>
      </c>
      <c r="K3494" s="5" t="str">
        <f>VLOOKUP(J3494,'Svátky 2023'!A$18:B$20,2,0)</f>
        <v>jiné</v>
      </c>
      <c r="L3494" s="1" t="s">
        <v>30</v>
      </c>
      <c r="M3494" s="1" t="s">
        <v>31</v>
      </c>
      <c r="N3494" s="1" t="s">
        <v>23</v>
      </c>
      <c r="O3494">
        <f t="shared" si="162"/>
        <v>1</v>
      </c>
      <c r="P3494" t="str">
        <f t="shared" si="163"/>
        <v>ANO</v>
      </c>
      <c r="Q3494" s="4" t="str">
        <f>IFERROR(VLOOKUP(E3494,'Svátky 2023'!B$2:B$14,1,0),"")</f>
        <v/>
      </c>
      <c r="R3494" t="str">
        <f t="shared" si="164"/>
        <v>ANO</v>
      </c>
    </row>
    <row r="3495" spans="1:18" x14ac:dyDescent="0.25">
      <c r="A3495" s="1" t="s">
        <v>10335</v>
      </c>
      <c r="B3495" s="1" t="s">
        <v>10336</v>
      </c>
      <c r="C3495" s="1" t="s">
        <v>10337</v>
      </c>
      <c r="D3495" s="1" t="s">
        <v>35</v>
      </c>
      <c r="E3495" s="4">
        <v>45089</v>
      </c>
      <c r="F3495" s="8">
        <v>0.68541666666666667</v>
      </c>
      <c r="G3495" s="4">
        <v>45092</v>
      </c>
      <c r="H3495" s="1" t="s">
        <v>205</v>
      </c>
      <c r="I3495" s="1" t="s">
        <v>38</v>
      </c>
      <c r="J3495" s="5">
        <v>1</v>
      </c>
      <c r="K3495" s="5" t="str">
        <f>VLOOKUP(J3495,'Svátky 2023'!A$18:B$20,2,0)</f>
        <v>neodkladné</v>
      </c>
      <c r="L3495" s="1" t="s">
        <v>30</v>
      </c>
      <c r="M3495" s="1" t="s">
        <v>22</v>
      </c>
      <c r="N3495" s="1" t="s">
        <v>23</v>
      </c>
      <c r="O3495">
        <f t="shared" si="162"/>
        <v>1</v>
      </c>
      <c r="P3495" t="str">
        <f t="shared" si="163"/>
        <v>ANO</v>
      </c>
      <c r="Q3495" s="4" t="str">
        <f>IFERROR(VLOOKUP(E3495,'Svátky 2023'!B$2:B$14,1,0),"")</f>
        <v/>
      </c>
      <c r="R3495" t="str">
        <f t="shared" si="164"/>
        <v>ANO</v>
      </c>
    </row>
    <row r="3496" spans="1:18" x14ac:dyDescent="0.25">
      <c r="A3496" s="1" t="s">
        <v>10338</v>
      </c>
      <c r="B3496" s="1" t="s">
        <v>10339</v>
      </c>
      <c r="C3496" s="1" t="s">
        <v>10340</v>
      </c>
      <c r="D3496" s="1" t="s">
        <v>35</v>
      </c>
      <c r="E3496" s="4">
        <v>45089</v>
      </c>
      <c r="F3496" s="8">
        <v>0.70138888888888884</v>
      </c>
      <c r="G3496" s="4">
        <v>45092</v>
      </c>
      <c r="H3496" s="1" t="s">
        <v>592</v>
      </c>
      <c r="I3496" s="1" t="s">
        <v>44</v>
      </c>
      <c r="J3496" s="5">
        <v>3</v>
      </c>
      <c r="K3496" s="5" t="str">
        <f>VLOOKUP(J3496,'Svátky 2023'!A$18:B$20,2,0)</f>
        <v>jiné</v>
      </c>
      <c r="L3496" s="1" t="s">
        <v>30</v>
      </c>
      <c r="M3496" s="1" t="s">
        <v>31</v>
      </c>
      <c r="N3496" s="1" t="s">
        <v>23</v>
      </c>
      <c r="O3496">
        <f t="shared" si="162"/>
        <v>1</v>
      </c>
      <c r="P3496" t="str">
        <f t="shared" si="163"/>
        <v>ANO</v>
      </c>
      <c r="Q3496" s="4" t="str">
        <f>IFERROR(VLOOKUP(E3496,'Svátky 2023'!B$2:B$14,1,0),"")</f>
        <v/>
      </c>
      <c r="R3496" t="str">
        <f t="shared" si="164"/>
        <v>ANO</v>
      </c>
    </row>
    <row r="3497" spans="1:18" x14ac:dyDescent="0.25">
      <c r="A3497" s="1" t="s">
        <v>10341</v>
      </c>
      <c r="B3497" s="1" t="s">
        <v>10342</v>
      </c>
      <c r="C3497" s="1" t="s">
        <v>10343</v>
      </c>
      <c r="D3497" s="1" t="s">
        <v>48</v>
      </c>
      <c r="E3497" s="4">
        <v>45090</v>
      </c>
      <c r="F3497" s="8">
        <v>0.34375</v>
      </c>
      <c r="G3497" s="4">
        <v>45092</v>
      </c>
      <c r="H3497" s="1" t="s">
        <v>111</v>
      </c>
      <c r="I3497" s="1" t="s">
        <v>51</v>
      </c>
      <c r="J3497" s="5">
        <v>2</v>
      </c>
      <c r="K3497" s="5" t="str">
        <f>VLOOKUP(J3497,'Svátky 2023'!A$18:B$20,2,0)</f>
        <v>plánované</v>
      </c>
      <c r="L3497" s="1" t="s">
        <v>21</v>
      </c>
      <c r="M3497" s="1" t="s">
        <v>22</v>
      </c>
      <c r="N3497" s="1" t="s">
        <v>23</v>
      </c>
      <c r="O3497">
        <f t="shared" si="162"/>
        <v>2</v>
      </c>
      <c r="P3497" t="str">
        <f t="shared" si="163"/>
        <v>NE</v>
      </c>
      <c r="Q3497" s="4" t="str">
        <f>IFERROR(VLOOKUP(E3497,'Svátky 2023'!B$2:B$14,1,0),"")</f>
        <v/>
      </c>
      <c r="R3497" t="str">
        <f t="shared" si="164"/>
        <v/>
      </c>
    </row>
    <row r="3498" spans="1:18" x14ac:dyDescent="0.25">
      <c r="A3498" s="1" t="s">
        <v>10344</v>
      </c>
      <c r="B3498" s="1" t="s">
        <v>10345</v>
      </c>
      <c r="C3498" s="1" t="s">
        <v>10346</v>
      </c>
      <c r="D3498" s="1" t="s">
        <v>100</v>
      </c>
      <c r="E3498" s="4">
        <v>45090</v>
      </c>
      <c r="F3498" s="8">
        <v>0.39374999999999999</v>
      </c>
      <c r="G3498" s="4">
        <v>45092</v>
      </c>
      <c r="H3498" s="1" t="s">
        <v>307</v>
      </c>
      <c r="I3498" s="1" t="s">
        <v>151</v>
      </c>
      <c r="J3498" s="5">
        <v>2</v>
      </c>
      <c r="K3498" s="5" t="str">
        <f>VLOOKUP(J3498,'Svátky 2023'!A$18:B$20,2,0)</f>
        <v>plánované</v>
      </c>
      <c r="L3498" s="1" t="s">
        <v>21</v>
      </c>
      <c r="M3498" s="1" t="s">
        <v>22</v>
      </c>
      <c r="N3498" s="1" t="s">
        <v>23</v>
      </c>
      <c r="O3498">
        <f t="shared" si="162"/>
        <v>2</v>
      </c>
      <c r="P3498" t="str">
        <f t="shared" si="163"/>
        <v>NE</v>
      </c>
      <c r="Q3498" s="4" t="str">
        <f>IFERROR(VLOOKUP(E3498,'Svátky 2023'!B$2:B$14,1,0),"")</f>
        <v/>
      </c>
      <c r="R3498" t="str">
        <f t="shared" si="164"/>
        <v/>
      </c>
    </row>
    <row r="3499" spans="1:18" x14ac:dyDescent="0.25">
      <c r="A3499" s="1" t="s">
        <v>10347</v>
      </c>
      <c r="B3499" s="1" t="s">
        <v>10348</v>
      </c>
      <c r="C3499" s="1" t="s">
        <v>10349</v>
      </c>
      <c r="D3499" s="1" t="s">
        <v>35</v>
      </c>
      <c r="E3499" s="4">
        <v>45090</v>
      </c>
      <c r="F3499" s="8">
        <v>0.40972222222222227</v>
      </c>
      <c r="G3499" s="4">
        <v>45092</v>
      </c>
      <c r="H3499" s="1" t="s">
        <v>1739</v>
      </c>
      <c r="I3499" s="1" t="s">
        <v>19</v>
      </c>
      <c r="J3499" s="5">
        <v>2</v>
      </c>
      <c r="K3499" s="5" t="str">
        <f>VLOOKUP(J3499,'Svátky 2023'!A$18:B$20,2,0)</f>
        <v>plánované</v>
      </c>
      <c r="L3499" s="1" t="s">
        <v>21</v>
      </c>
      <c r="M3499" s="1" t="s">
        <v>20</v>
      </c>
      <c r="N3499" s="1" t="s">
        <v>23</v>
      </c>
      <c r="O3499">
        <f t="shared" si="162"/>
        <v>2</v>
      </c>
      <c r="P3499" t="str">
        <f t="shared" si="163"/>
        <v>NE</v>
      </c>
      <c r="Q3499" s="4" t="str">
        <f>IFERROR(VLOOKUP(E3499,'Svátky 2023'!B$2:B$14,1,0),"")</f>
        <v/>
      </c>
      <c r="R3499" t="str">
        <f t="shared" si="164"/>
        <v/>
      </c>
    </row>
    <row r="3500" spans="1:18" x14ac:dyDescent="0.25">
      <c r="A3500" s="1" t="s">
        <v>10350</v>
      </c>
      <c r="B3500" s="1" t="s">
        <v>3829</v>
      </c>
      <c r="C3500" s="1" t="s">
        <v>3830</v>
      </c>
      <c r="D3500" s="1" t="s">
        <v>48</v>
      </c>
      <c r="E3500" s="4">
        <v>45090</v>
      </c>
      <c r="F3500" s="8">
        <v>0.41041666666666665</v>
      </c>
      <c r="G3500" s="4">
        <v>45092</v>
      </c>
      <c r="H3500" s="1" t="s">
        <v>1373</v>
      </c>
      <c r="I3500" s="1" t="s">
        <v>51</v>
      </c>
      <c r="J3500" s="5">
        <v>2</v>
      </c>
      <c r="K3500" s="5" t="str">
        <f>VLOOKUP(J3500,'Svátky 2023'!A$18:B$20,2,0)</f>
        <v>plánované</v>
      </c>
      <c r="L3500" s="1" t="s">
        <v>21</v>
      </c>
      <c r="M3500" s="1" t="s">
        <v>22</v>
      </c>
      <c r="N3500" s="1" t="s">
        <v>23</v>
      </c>
      <c r="O3500">
        <f t="shared" si="162"/>
        <v>2</v>
      </c>
      <c r="P3500" t="str">
        <f t="shared" si="163"/>
        <v>NE</v>
      </c>
      <c r="Q3500" s="4" t="str">
        <f>IFERROR(VLOOKUP(E3500,'Svátky 2023'!B$2:B$14,1,0),"")</f>
        <v/>
      </c>
      <c r="R3500" t="str">
        <f t="shared" si="164"/>
        <v/>
      </c>
    </row>
    <row r="3501" spans="1:18" x14ac:dyDescent="0.25">
      <c r="A3501" s="1" t="s">
        <v>10351</v>
      </c>
      <c r="B3501" s="1" t="s">
        <v>10352</v>
      </c>
      <c r="C3501" s="1" t="s">
        <v>10353</v>
      </c>
      <c r="D3501" s="1" t="s">
        <v>35</v>
      </c>
      <c r="E3501" s="4">
        <v>45090</v>
      </c>
      <c r="F3501" s="8">
        <v>0.42708333333333331</v>
      </c>
      <c r="G3501" s="4">
        <v>45092</v>
      </c>
      <c r="H3501" s="1" t="s">
        <v>111</v>
      </c>
      <c r="I3501" s="1" t="s">
        <v>258</v>
      </c>
      <c r="J3501" s="5">
        <v>2</v>
      </c>
      <c r="K3501" s="5" t="str">
        <f>VLOOKUP(J3501,'Svátky 2023'!A$18:B$20,2,0)</f>
        <v>plánované</v>
      </c>
      <c r="L3501" s="1" t="s">
        <v>21</v>
      </c>
      <c r="M3501" s="1" t="s">
        <v>22</v>
      </c>
      <c r="N3501" s="1" t="s">
        <v>23</v>
      </c>
      <c r="O3501">
        <f t="shared" si="162"/>
        <v>2</v>
      </c>
      <c r="P3501" t="str">
        <f t="shared" si="163"/>
        <v>NE</v>
      </c>
      <c r="Q3501" s="4" t="str">
        <f>IFERROR(VLOOKUP(E3501,'Svátky 2023'!B$2:B$14,1,0),"")</f>
        <v/>
      </c>
      <c r="R3501" t="str">
        <f t="shared" si="164"/>
        <v/>
      </c>
    </row>
    <row r="3502" spans="1:18" x14ac:dyDescent="0.25">
      <c r="A3502" s="1" t="s">
        <v>10354</v>
      </c>
      <c r="B3502" s="1" t="s">
        <v>10355</v>
      </c>
      <c r="C3502" s="1" t="s">
        <v>10356</v>
      </c>
      <c r="D3502" s="1" t="s">
        <v>64</v>
      </c>
      <c r="E3502" s="4">
        <v>45090</v>
      </c>
      <c r="F3502" s="8">
        <v>0.4777777777777778</v>
      </c>
      <c r="G3502" s="4">
        <v>45092</v>
      </c>
      <c r="H3502" s="1" t="s">
        <v>160</v>
      </c>
      <c r="I3502" s="1" t="s">
        <v>151</v>
      </c>
      <c r="J3502" s="5">
        <v>2</v>
      </c>
      <c r="K3502" s="5" t="str">
        <f>VLOOKUP(J3502,'Svátky 2023'!A$18:B$20,2,0)</f>
        <v>plánované</v>
      </c>
      <c r="L3502" s="1" t="s">
        <v>21</v>
      </c>
      <c r="M3502" s="1" t="s">
        <v>22</v>
      </c>
      <c r="N3502" s="1" t="s">
        <v>23</v>
      </c>
      <c r="O3502">
        <f t="shared" si="162"/>
        <v>2</v>
      </c>
      <c r="P3502" t="str">
        <f t="shared" si="163"/>
        <v>NE</v>
      </c>
      <c r="Q3502" s="4" t="str">
        <f>IFERROR(VLOOKUP(E3502,'Svátky 2023'!B$2:B$14,1,0),"")</f>
        <v/>
      </c>
      <c r="R3502" t="str">
        <f t="shared" si="164"/>
        <v/>
      </c>
    </row>
    <row r="3503" spans="1:18" x14ac:dyDescent="0.25">
      <c r="A3503" s="1" t="s">
        <v>10357</v>
      </c>
      <c r="B3503" s="1" t="s">
        <v>10358</v>
      </c>
      <c r="C3503" s="1" t="s">
        <v>10359</v>
      </c>
      <c r="D3503" s="1" t="s">
        <v>35</v>
      </c>
      <c r="E3503" s="4">
        <v>45090</v>
      </c>
      <c r="F3503" s="8">
        <v>0.56319444444444444</v>
      </c>
      <c r="G3503" s="4">
        <v>45092</v>
      </c>
      <c r="H3503" s="1" t="s">
        <v>1274</v>
      </c>
      <c r="I3503" s="1" t="s">
        <v>264</v>
      </c>
      <c r="J3503" s="5">
        <v>3</v>
      </c>
      <c r="K3503" s="5" t="str">
        <f>VLOOKUP(J3503,'Svátky 2023'!A$18:B$20,2,0)</f>
        <v>jiné</v>
      </c>
      <c r="L3503" s="1" t="s">
        <v>30</v>
      </c>
      <c r="M3503" s="1" t="s">
        <v>31</v>
      </c>
      <c r="N3503" s="1" t="s">
        <v>23</v>
      </c>
      <c r="O3503">
        <f t="shared" si="162"/>
        <v>2</v>
      </c>
      <c r="P3503" t="str">
        <f t="shared" si="163"/>
        <v>NE</v>
      </c>
      <c r="Q3503" s="4" t="str">
        <f>IFERROR(VLOOKUP(E3503,'Svátky 2023'!B$2:B$14,1,0),"")</f>
        <v/>
      </c>
      <c r="R3503" t="str">
        <f t="shared" si="164"/>
        <v/>
      </c>
    </row>
    <row r="3504" spans="1:18" x14ac:dyDescent="0.25">
      <c r="A3504" s="1" t="s">
        <v>10360</v>
      </c>
      <c r="B3504" s="1" t="s">
        <v>6519</v>
      </c>
      <c r="C3504" s="1" t="s">
        <v>6520</v>
      </c>
      <c r="D3504" s="1" t="s">
        <v>35</v>
      </c>
      <c r="E3504" s="4">
        <v>45090</v>
      </c>
      <c r="F3504" s="8">
        <v>0.60347222222222219</v>
      </c>
      <c r="G3504" s="4">
        <v>45092</v>
      </c>
      <c r="H3504" s="1" t="s">
        <v>2257</v>
      </c>
      <c r="I3504" s="1" t="s">
        <v>38</v>
      </c>
      <c r="J3504" s="5">
        <v>1</v>
      </c>
      <c r="K3504" s="5" t="str">
        <f>VLOOKUP(J3504,'Svátky 2023'!A$18:B$20,2,0)</f>
        <v>neodkladné</v>
      </c>
      <c r="L3504" s="1" t="s">
        <v>30</v>
      </c>
      <c r="M3504" s="1" t="s">
        <v>22</v>
      </c>
      <c r="N3504" s="1" t="s">
        <v>23</v>
      </c>
      <c r="O3504">
        <f t="shared" si="162"/>
        <v>2</v>
      </c>
      <c r="P3504" t="str">
        <f t="shared" si="163"/>
        <v>NE</v>
      </c>
      <c r="Q3504" s="4" t="str">
        <f>IFERROR(VLOOKUP(E3504,'Svátky 2023'!B$2:B$14,1,0),"")</f>
        <v/>
      </c>
      <c r="R3504" t="str">
        <f t="shared" si="164"/>
        <v/>
      </c>
    </row>
    <row r="3505" spans="1:18" x14ac:dyDescent="0.25">
      <c r="A3505" s="1" t="s">
        <v>10361</v>
      </c>
      <c r="B3505" s="1" t="s">
        <v>10362</v>
      </c>
      <c r="C3505" s="1" t="s">
        <v>10363</v>
      </c>
      <c r="D3505" s="1" t="s">
        <v>64</v>
      </c>
      <c r="E3505" s="4">
        <v>45090</v>
      </c>
      <c r="F3505" s="8">
        <v>0.67638888888888893</v>
      </c>
      <c r="G3505" s="4">
        <v>45092</v>
      </c>
      <c r="H3505" s="1" t="s">
        <v>81</v>
      </c>
      <c r="I3505" s="1" t="s">
        <v>51</v>
      </c>
      <c r="J3505" s="5">
        <v>2</v>
      </c>
      <c r="K3505" s="5" t="str">
        <f>VLOOKUP(J3505,'Svátky 2023'!A$18:B$20,2,0)</f>
        <v>plánované</v>
      </c>
      <c r="L3505" s="1" t="s">
        <v>21</v>
      </c>
      <c r="M3505" s="1" t="s">
        <v>22</v>
      </c>
      <c r="N3505" s="1" t="s">
        <v>23</v>
      </c>
      <c r="O3505">
        <f t="shared" si="162"/>
        <v>2</v>
      </c>
      <c r="P3505" t="str">
        <f t="shared" si="163"/>
        <v>ANO</v>
      </c>
      <c r="Q3505" s="4" t="str">
        <f>IFERROR(VLOOKUP(E3505,'Svátky 2023'!B$2:B$14,1,0),"")</f>
        <v/>
      </c>
      <c r="R3505" t="str">
        <f t="shared" si="164"/>
        <v>ANO</v>
      </c>
    </row>
    <row r="3506" spans="1:18" x14ac:dyDescent="0.25">
      <c r="A3506" s="1" t="s">
        <v>10364</v>
      </c>
      <c r="B3506" s="1" t="s">
        <v>10365</v>
      </c>
      <c r="C3506" s="1" t="s">
        <v>10366</v>
      </c>
      <c r="D3506" s="1" t="s">
        <v>48</v>
      </c>
      <c r="E3506" s="4">
        <v>45090</v>
      </c>
      <c r="F3506" s="8">
        <v>0.76944444444444438</v>
      </c>
      <c r="G3506" s="4">
        <v>45092</v>
      </c>
      <c r="H3506" s="1" t="s">
        <v>2037</v>
      </c>
      <c r="I3506" s="1" t="s">
        <v>44</v>
      </c>
      <c r="J3506" s="5">
        <v>3</v>
      </c>
      <c r="K3506" s="5" t="str">
        <f>VLOOKUP(J3506,'Svátky 2023'!A$18:B$20,2,0)</f>
        <v>jiné</v>
      </c>
      <c r="L3506" s="1" t="s">
        <v>30</v>
      </c>
      <c r="M3506" s="1" t="s">
        <v>31</v>
      </c>
      <c r="N3506" s="1" t="s">
        <v>23</v>
      </c>
      <c r="O3506">
        <f t="shared" si="162"/>
        <v>2</v>
      </c>
      <c r="P3506" t="str">
        <f t="shared" si="163"/>
        <v>ANO</v>
      </c>
      <c r="Q3506" s="4" t="str">
        <f>IFERROR(VLOOKUP(E3506,'Svátky 2023'!B$2:B$14,1,0),"")</f>
        <v/>
      </c>
      <c r="R3506" t="str">
        <f t="shared" si="164"/>
        <v>ANO</v>
      </c>
    </row>
    <row r="3507" spans="1:18" x14ac:dyDescent="0.25">
      <c r="A3507" s="1" t="s">
        <v>10367</v>
      </c>
      <c r="B3507" s="1" t="s">
        <v>10368</v>
      </c>
      <c r="C3507" s="1" t="s">
        <v>10369</v>
      </c>
      <c r="D3507" s="1" t="s">
        <v>35</v>
      </c>
      <c r="E3507" s="4">
        <v>45091</v>
      </c>
      <c r="F3507" s="8">
        <v>0.44027777777777777</v>
      </c>
      <c r="G3507" s="4">
        <v>45092</v>
      </c>
      <c r="H3507" s="1" t="s">
        <v>1967</v>
      </c>
      <c r="I3507" s="1" t="s">
        <v>51</v>
      </c>
      <c r="J3507" s="5">
        <v>2</v>
      </c>
      <c r="K3507" s="5" t="str">
        <f>VLOOKUP(J3507,'Svátky 2023'!A$18:B$20,2,0)</f>
        <v>plánované</v>
      </c>
      <c r="L3507" s="1" t="s">
        <v>21</v>
      </c>
      <c r="M3507" s="1" t="s">
        <v>22</v>
      </c>
      <c r="N3507" s="1" t="s">
        <v>23</v>
      </c>
      <c r="O3507">
        <f t="shared" si="162"/>
        <v>3</v>
      </c>
      <c r="P3507" t="str">
        <f t="shared" si="163"/>
        <v>NE</v>
      </c>
      <c r="Q3507" s="4" t="str">
        <f>IFERROR(VLOOKUP(E3507,'Svátky 2023'!B$2:B$14,1,0),"")</f>
        <v/>
      </c>
      <c r="R3507" t="str">
        <f t="shared" si="164"/>
        <v/>
      </c>
    </row>
    <row r="3508" spans="1:18" x14ac:dyDescent="0.25">
      <c r="A3508" s="1" t="s">
        <v>10370</v>
      </c>
      <c r="B3508" s="1" t="s">
        <v>10371</v>
      </c>
      <c r="C3508" s="1" t="s">
        <v>10372</v>
      </c>
      <c r="D3508" s="1" t="s">
        <v>35</v>
      </c>
      <c r="E3508" s="4">
        <v>45091</v>
      </c>
      <c r="F3508" s="8">
        <v>0.50416666666666665</v>
      </c>
      <c r="G3508" s="4">
        <v>45092</v>
      </c>
      <c r="H3508" s="1" t="s">
        <v>2608</v>
      </c>
      <c r="I3508" s="1" t="s">
        <v>44</v>
      </c>
      <c r="J3508" s="5">
        <v>3</v>
      </c>
      <c r="K3508" s="5" t="str">
        <f>VLOOKUP(J3508,'Svátky 2023'!A$18:B$20,2,0)</f>
        <v>jiné</v>
      </c>
      <c r="L3508" s="1" t="s">
        <v>30</v>
      </c>
      <c r="M3508" s="1" t="s">
        <v>31</v>
      </c>
      <c r="N3508" s="1" t="s">
        <v>23</v>
      </c>
      <c r="O3508">
        <f t="shared" si="162"/>
        <v>3</v>
      </c>
      <c r="P3508" t="str">
        <f t="shared" si="163"/>
        <v>NE</v>
      </c>
      <c r="Q3508" s="4" t="str">
        <f>IFERROR(VLOOKUP(E3508,'Svátky 2023'!B$2:B$14,1,0),"")</f>
        <v/>
      </c>
      <c r="R3508" t="str">
        <f t="shared" si="164"/>
        <v/>
      </c>
    </row>
    <row r="3509" spans="1:18" x14ac:dyDescent="0.25">
      <c r="A3509" s="1" t="s">
        <v>10373</v>
      </c>
      <c r="B3509" s="1" t="s">
        <v>10374</v>
      </c>
      <c r="C3509" s="1" t="s">
        <v>10375</v>
      </c>
      <c r="D3509" s="1" t="s">
        <v>35</v>
      </c>
      <c r="E3509" s="4">
        <v>45091</v>
      </c>
      <c r="F3509" s="8">
        <v>0.61388888888888882</v>
      </c>
      <c r="G3509" s="4">
        <v>45092</v>
      </c>
      <c r="H3509" s="1" t="s">
        <v>2763</v>
      </c>
      <c r="I3509" s="1" t="s">
        <v>258</v>
      </c>
      <c r="J3509" s="5">
        <v>1</v>
      </c>
      <c r="K3509" s="5" t="str">
        <f>VLOOKUP(J3509,'Svátky 2023'!A$18:B$20,2,0)</f>
        <v>neodkladné</v>
      </c>
      <c r="L3509" s="1" t="s">
        <v>31</v>
      </c>
      <c r="M3509" s="1" t="s">
        <v>20</v>
      </c>
      <c r="N3509" s="1" t="s">
        <v>23</v>
      </c>
      <c r="O3509">
        <f t="shared" si="162"/>
        <v>3</v>
      </c>
      <c r="P3509" t="str">
        <f t="shared" si="163"/>
        <v>NE</v>
      </c>
      <c r="Q3509" s="4" t="str">
        <f>IFERROR(VLOOKUP(E3509,'Svátky 2023'!B$2:B$14,1,0),"")</f>
        <v/>
      </c>
      <c r="R3509" t="str">
        <f t="shared" si="164"/>
        <v/>
      </c>
    </row>
    <row r="3510" spans="1:18" x14ac:dyDescent="0.25">
      <c r="A3510" s="1" t="s">
        <v>10376</v>
      </c>
      <c r="B3510" s="1" t="s">
        <v>10377</v>
      </c>
      <c r="C3510" s="1" t="s">
        <v>10378</v>
      </c>
      <c r="D3510" s="1" t="s">
        <v>48</v>
      </c>
      <c r="E3510" s="4">
        <v>45091</v>
      </c>
      <c r="F3510" s="8">
        <v>0.92083333333333339</v>
      </c>
      <c r="G3510" s="4">
        <v>45092</v>
      </c>
      <c r="H3510" s="1" t="s">
        <v>593</v>
      </c>
      <c r="I3510" s="1" t="s">
        <v>19</v>
      </c>
      <c r="J3510" s="5">
        <v>1</v>
      </c>
      <c r="K3510" s="5" t="str">
        <f>VLOOKUP(J3510,'Svátky 2023'!A$18:B$20,2,0)</f>
        <v>neodkladné</v>
      </c>
      <c r="L3510" s="1" t="s">
        <v>21</v>
      </c>
      <c r="M3510" s="1" t="s">
        <v>22</v>
      </c>
      <c r="N3510" s="1" t="s">
        <v>23</v>
      </c>
      <c r="O3510">
        <f t="shared" si="162"/>
        <v>3</v>
      </c>
      <c r="P3510" t="str">
        <f t="shared" si="163"/>
        <v>ANO</v>
      </c>
      <c r="Q3510" s="4" t="str">
        <f>IFERROR(VLOOKUP(E3510,'Svátky 2023'!B$2:B$14,1,0),"")</f>
        <v/>
      </c>
      <c r="R3510" t="str">
        <f t="shared" si="164"/>
        <v>ANO</v>
      </c>
    </row>
    <row r="3511" spans="1:18" x14ac:dyDescent="0.25">
      <c r="A3511" s="1" t="s">
        <v>10379</v>
      </c>
      <c r="B3511" s="1" t="s">
        <v>10380</v>
      </c>
      <c r="C3511" s="1" t="s">
        <v>10381</v>
      </c>
      <c r="D3511" s="1" t="s">
        <v>48</v>
      </c>
      <c r="E3511" s="4">
        <v>45091</v>
      </c>
      <c r="F3511" s="8">
        <v>0.94652777777777775</v>
      </c>
      <c r="G3511" s="4">
        <v>45092</v>
      </c>
      <c r="H3511" s="1" t="s">
        <v>1676</v>
      </c>
      <c r="I3511" s="1" t="s">
        <v>29</v>
      </c>
      <c r="J3511" s="5">
        <v>3</v>
      </c>
      <c r="K3511" s="5" t="str">
        <f>VLOOKUP(J3511,'Svátky 2023'!A$18:B$20,2,0)</f>
        <v>jiné</v>
      </c>
      <c r="L3511" s="1" t="s">
        <v>30</v>
      </c>
      <c r="M3511" s="1" t="s">
        <v>31</v>
      </c>
      <c r="N3511" s="1" t="s">
        <v>23</v>
      </c>
      <c r="O3511">
        <f t="shared" si="162"/>
        <v>3</v>
      </c>
      <c r="P3511" t="str">
        <f t="shared" si="163"/>
        <v>ANO</v>
      </c>
      <c r="Q3511" s="4" t="str">
        <f>IFERROR(VLOOKUP(E3511,'Svátky 2023'!B$2:B$14,1,0),"")</f>
        <v/>
      </c>
      <c r="R3511" t="str">
        <f t="shared" si="164"/>
        <v>ANO</v>
      </c>
    </row>
    <row r="3512" spans="1:18" x14ac:dyDescent="0.25">
      <c r="A3512" s="1" t="s">
        <v>10382</v>
      </c>
      <c r="B3512" s="1" t="s">
        <v>4353</v>
      </c>
      <c r="C3512" s="1" t="s">
        <v>4354</v>
      </c>
      <c r="D3512" s="1" t="s">
        <v>257</v>
      </c>
      <c r="E3512" s="4">
        <v>45082</v>
      </c>
      <c r="F3512" s="8">
        <v>0.4145833333333333</v>
      </c>
      <c r="G3512" s="4">
        <v>45093</v>
      </c>
      <c r="H3512" s="1" t="s">
        <v>783</v>
      </c>
      <c r="I3512" s="1" t="s">
        <v>151</v>
      </c>
      <c r="J3512" s="5">
        <v>2</v>
      </c>
      <c r="K3512" s="5" t="str">
        <f>VLOOKUP(J3512,'Svátky 2023'!A$18:B$20,2,0)</f>
        <v>plánované</v>
      </c>
      <c r="L3512" s="1" t="s">
        <v>21</v>
      </c>
      <c r="M3512" s="1" t="s">
        <v>22</v>
      </c>
      <c r="N3512" s="1" t="s">
        <v>23</v>
      </c>
      <c r="O3512">
        <f t="shared" si="162"/>
        <v>1</v>
      </c>
      <c r="P3512" t="str">
        <f t="shared" si="163"/>
        <v>NE</v>
      </c>
      <c r="Q3512" s="4" t="str">
        <f>IFERROR(VLOOKUP(E3512,'Svátky 2023'!B$2:B$14,1,0),"")</f>
        <v/>
      </c>
      <c r="R3512" t="str">
        <f t="shared" si="164"/>
        <v/>
      </c>
    </row>
    <row r="3513" spans="1:18" x14ac:dyDescent="0.25">
      <c r="A3513" s="1" t="s">
        <v>10383</v>
      </c>
      <c r="B3513" s="1" t="s">
        <v>4356</v>
      </c>
      <c r="C3513" s="1" t="s">
        <v>4357</v>
      </c>
      <c r="D3513" s="1" t="s">
        <v>257</v>
      </c>
      <c r="E3513" s="4">
        <v>45082</v>
      </c>
      <c r="F3513" s="8">
        <v>0.5625</v>
      </c>
      <c r="G3513" s="4">
        <v>45093</v>
      </c>
      <c r="H3513" s="1" t="s">
        <v>913</v>
      </c>
      <c r="I3513" s="1" t="s">
        <v>145</v>
      </c>
      <c r="J3513" s="5">
        <v>3</v>
      </c>
      <c r="K3513" s="5" t="str">
        <f>VLOOKUP(J3513,'Svátky 2023'!A$18:B$20,2,0)</f>
        <v>jiné</v>
      </c>
      <c r="L3513" s="1" t="s">
        <v>30</v>
      </c>
      <c r="M3513" s="1" t="s">
        <v>31</v>
      </c>
      <c r="N3513" s="1" t="s">
        <v>23</v>
      </c>
      <c r="O3513">
        <f t="shared" si="162"/>
        <v>1</v>
      </c>
      <c r="P3513" t="str">
        <f t="shared" si="163"/>
        <v>NE</v>
      </c>
      <c r="Q3513" s="4" t="str">
        <f>IFERROR(VLOOKUP(E3513,'Svátky 2023'!B$2:B$14,1,0),"")</f>
        <v/>
      </c>
      <c r="R3513" t="str">
        <f t="shared" si="164"/>
        <v/>
      </c>
    </row>
    <row r="3514" spans="1:18" x14ac:dyDescent="0.25">
      <c r="A3514" s="1" t="s">
        <v>10384</v>
      </c>
      <c r="B3514" s="1" t="s">
        <v>10385</v>
      </c>
      <c r="C3514" s="1" t="s">
        <v>10386</v>
      </c>
      <c r="D3514" s="1" t="s">
        <v>35</v>
      </c>
      <c r="E3514" s="4">
        <v>45082</v>
      </c>
      <c r="F3514" s="8">
        <v>0.90694444444444444</v>
      </c>
      <c r="G3514" s="4">
        <v>45093</v>
      </c>
      <c r="H3514" s="1" t="s">
        <v>1105</v>
      </c>
      <c r="I3514" s="1" t="s">
        <v>19</v>
      </c>
      <c r="J3514" s="5">
        <v>3</v>
      </c>
      <c r="K3514" s="5" t="str">
        <f>VLOOKUP(J3514,'Svátky 2023'!A$18:B$20,2,0)</f>
        <v>jiné</v>
      </c>
      <c r="L3514" s="1" t="s">
        <v>21</v>
      </c>
      <c r="M3514" s="1" t="s">
        <v>22</v>
      </c>
      <c r="N3514" s="1" t="s">
        <v>23</v>
      </c>
      <c r="O3514">
        <f t="shared" si="162"/>
        <v>1</v>
      </c>
      <c r="P3514" t="str">
        <f t="shared" si="163"/>
        <v>ANO</v>
      </c>
      <c r="Q3514" s="4" t="str">
        <f>IFERROR(VLOOKUP(E3514,'Svátky 2023'!B$2:B$14,1,0),"")</f>
        <v/>
      </c>
      <c r="R3514" t="str">
        <f t="shared" si="164"/>
        <v>ANO</v>
      </c>
    </row>
    <row r="3515" spans="1:18" x14ac:dyDescent="0.25">
      <c r="A3515" s="1" t="s">
        <v>10387</v>
      </c>
      <c r="B3515" s="1" t="s">
        <v>10388</v>
      </c>
      <c r="C3515" s="1" t="s">
        <v>10389</v>
      </c>
      <c r="D3515" s="1" t="s">
        <v>35</v>
      </c>
      <c r="E3515" s="4">
        <v>45082</v>
      </c>
      <c r="F3515" s="8">
        <v>0.91527777777777775</v>
      </c>
      <c r="G3515" s="4">
        <v>45093</v>
      </c>
      <c r="H3515" s="1" t="s">
        <v>1691</v>
      </c>
      <c r="I3515" s="1" t="s">
        <v>29</v>
      </c>
      <c r="J3515" s="5">
        <v>3</v>
      </c>
      <c r="K3515" s="5" t="str">
        <f>VLOOKUP(J3515,'Svátky 2023'!A$18:B$20,2,0)</f>
        <v>jiné</v>
      </c>
      <c r="L3515" s="1" t="s">
        <v>30</v>
      </c>
      <c r="M3515" s="1" t="s">
        <v>31</v>
      </c>
      <c r="N3515" s="1" t="s">
        <v>23</v>
      </c>
      <c r="O3515">
        <f t="shared" si="162"/>
        <v>1</v>
      </c>
      <c r="P3515" t="str">
        <f t="shared" si="163"/>
        <v>ANO</v>
      </c>
      <c r="Q3515" s="4" t="str">
        <f>IFERROR(VLOOKUP(E3515,'Svátky 2023'!B$2:B$14,1,0),"")</f>
        <v/>
      </c>
      <c r="R3515" t="str">
        <f t="shared" si="164"/>
        <v>ANO</v>
      </c>
    </row>
    <row r="3516" spans="1:18" x14ac:dyDescent="0.25">
      <c r="A3516" s="1" t="s">
        <v>10390</v>
      </c>
      <c r="B3516" s="1" t="s">
        <v>10391</v>
      </c>
      <c r="C3516" s="1" t="s">
        <v>10392</v>
      </c>
      <c r="D3516" s="1" t="s">
        <v>64</v>
      </c>
      <c r="E3516" s="4">
        <v>45087</v>
      </c>
      <c r="F3516" s="8">
        <v>0.6972222222222223</v>
      </c>
      <c r="G3516" s="4">
        <v>45093</v>
      </c>
      <c r="H3516" s="1" t="s">
        <v>1373</v>
      </c>
      <c r="I3516" s="1" t="s">
        <v>19</v>
      </c>
      <c r="J3516" s="5">
        <v>3</v>
      </c>
      <c r="K3516" s="5" t="str">
        <f>VLOOKUP(J3516,'Svátky 2023'!A$18:B$20,2,0)</f>
        <v>jiné</v>
      </c>
      <c r="L3516" s="1" t="s">
        <v>21</v>
      </c>
      <c r="M3516" s="1" t="s">
        <v>20</v>
      </c>
      <c r="N3516" s="1" t="s">
        <v>23</v>
      </c>
      <c r="O3516">
        <f t="shared" si="162"/>
        <v>6</v>
      </c>
      <c r="P3516" t="str">
        <f t="shared" si="163"/>
        <v>ANO</v>
      </c>
      <c r="Q3516" s="4" t="str">
        <f>IFERROR(VLOOKUP(E3516,'Svátky 2023'!B$2:B$14,1,0),"")</f>
        <v/>
      </c>
      <c r="R3516" t="str">
        <f t="shared" si="164"/>
        <v>ANO</v>
      </c>
    </row>
    <row r="3517" spans="1:18" x14ac:dyDescent="0.25">
      <c r="A3517" s="1" t="s">
        <v>10393</v>
      </c>
      <c r="B3517" s="1" t="s">
        <v>10394</v>
      </c>
      <c r="C3517" s="1" t="s">
        <v>10395</v>
      </c>
      <c r="D3517" s="1" t="s">
        <v>64</v>
      </c>
      <c r="E3517" s="4">
        <v>45087</v>
      </c>
      <c r="F3517" s="8">
        <v>0.70833333333333337</v>
      </c>
      <c r="G3517" s="4">
        <v>45093</v>
      </c>
      <c r="H3517" s="1" t="s">
        <v>348</v>
      </c>
      <c r="I3517" s="1" t="s">
        <v>29</v>
      </c>
      <c r="J3517" s="5">
        <v>3</v>
      </c>
      <c r="K3517" s="5" t="str">
        <f>VLOOKUP(J3517,'Svátky 2023'!A$18:B$20,2,0)</f>
        <v>jiné</v>
      </c>
      <c r="L3517" s="1" t="s">
        <v>30</v>
      </c>
      <c r="M3517" s="1" t="s">
        <v>31</v>
      </c>
      <c r="N3517" s="1" t="s">
        <v>23</v>
      </c>
      <c r="O3517">
        <f t="shared" si="162"/>
        <v>6</v>
      </c>
      <c r="P3517" t="str">
        <f t="shared" si="163"/>
        <v>ANO</v>
      </c>
      <c r="Q3517" s="4" t="str">
        <f>IFERROR(VLOOKUP(E3517,'Svátky 2023'!B$2:B$14,1,0),"")</f>
        <v/>
      </c>
      <c r="R3517" t="str">
        <f t="shared" si="164"/>
        <v>ANO</v>
      </c>
    </row>
    <row r="3518" spans="1:18" x14ac:dyDescent="0.25">
      <c r="A3518" s="1" t="s">
        <v>10396</v>
      </c>
      <c r="B3518" s="1" t="s">
        <v>10397</v>
      </c>
      <c r="C3518" s="1" t="s">
        <v>10398</v>
      </c>
      <c r="D3518" s="1" t="s">
        <v>35</v>
      </c>
      <c r="E3518" s="4">
        <v>45088</v>
      </c>
      <c r="F3518" s="8">
        <v>0.25208333333333333</v>
      </c>
      <c r="G3518" s="4">
        <v>45093</v>
      </c>
      <c r="H3518" s="1" t="s">
        <v>3660</v>
      </c>
      <c r="I3518" s="1" t="s">
        <v>38</v>
      </c>
      <c r="J3518" s="5">
        <v>1</v>
      </c>
      <c r="K3518" s="5" t="str">
        <f>VLOOKUP(J3518,'Svátky 2023'!A$18:B$20,2,0)</f>
        <v>neodkladné</v>
      </c>
      <c r="L3518" s="1" t="s">
        <v>30</v>
      </c>
      <c r="M3518" s="1" t="s">
        <v>22</v>
      </c>
      <c r="N3518" s="1" t="s">
        <v>23</v>
      </c>
      <c r="O3518">
        <f t="shared" si="162"/>
        <v>7</v>
      </c>
      <c r="P3518" t="str">
        <f t="shared" si="163"/>
        <v>ANO</v>
      </c>
      <c r="Q3518" s="4" t="str">
        <f>IFERROR(VLOOKUP(E3518,'Svátky 2023'!B$2:B$14,1,0),"")</f>
        <v/>
      </c>
      <c r="R3518" t="str">
        <f t="shared" si="164"/>
        <v>ANO</v>
      </c>
    </row>
    <row r="3519" spans="1:18" x14ac:dyDescent="0.25">
      <c r="A3519" s="1" t="s">
        <v>10399</v>
      </c>
      <c r="B3519" s="1" t="s">
        <v>10400</v>
      </c>
      <c r="C3519" s="1" t="s">
        <v>10401</v>
      </c>
      <c r="D3519" s="1" t="s">
        <v>35</v>
      </c>
      <c r="E3519" s="4">
        <v>45088</v>
      </c>
      <c r="F3519" s="8">
        <v>0.25763888888888892</v>
      </c>
      <c r="G3519" s="4">
        <v>45093</v>
      </c>
      <c r="H3519" s="1" t="s">
        <v>587</v>
      </c>
      <c r="I3519" s="1" t="s">
        <v>44</v>
      </c>
      <c r="J3519" s="5">
        <v>3</v>
      </c>
      <c r="K3519" s="5" t="str">
        <f>VLOOKUP(J3519,'Svátky 2023'!A$18:B$20,2,0)</f>
        <v>jiné</v>
      </c>
      <c r="L3519" s="1" t="s">
        <v>30</v>
      </c>
      <c r="M3519" s="1" t="s">
        <v>31</v>
      </c>
      <c r="N3519" s="1" t="s">
        <v>23</v>
      </c>
      <c r="O3519">
        <f t="shared" si="162"/>
        <v>7</v>
      </c>
      <c r="P3519" t="str">
        <f t="shared" si="163"/>
        <v>ANO</v>
      </c>
      <c r="Q3519" s="4" t="str">
        <f>IFERROR(VLOOKUP(E3519,'Svátky 2023'!B$2:B$14,1,0),"")</f>
        <v/>
      </c>
      <c r="R3519" t="str">
        <f t="shared" si="164"/>
        <v>ANO</v>
      </c>
    </row>
    <row r="3520" spans="1:18" x14ac:dyDescent="0.25">
      <c r="A3520" s="1" t="s">
        <v>10402</v>
      </c>
      <c r="B3520" s="1" t="s">
        <v>10403</v>
      </c>
      <c r="C3520" s="1" t="s">
        <v>10404</v>
      </c>
      <c r="D3520" s="1" t="s">
        <v>35</v>
      </c>
      <c r="E3520" s="4">
        <v>45089</v>
      </c>
      <c r="F3520" s="8">
        <v>0.4236111111111111</v>
      </c>
      <c r="G3520" s="4">
        <v>45093</v>
      </c>
      <c r="H3520" s="1" t="s">
        <v>3036</v>
      </c>
      <c r="I3520" s="1" t="s">
        <v>151</v>
      </c>
      <c r="J3520" s="5">
        <v>2</v>
      </c>
      <c r="K3520" s="5" t="str">
        <f>VLOOKUP(J3520,'Svátky 2023'!A$18:B$20,2,0)</f>
        <v>plánované</v>
      </c>
      <c r="L3520" s="1" t="s">
        <v>21</v>
      </c>
      <c r="M3520" s="1" t="s">
        <v>22</v>
      </c>
      <c r="N3520" s="1" t="s">
        <v>23</v>
      </c>
      <c r="O3520">
        <f t="shared" si="162"/>
        <v>1</v>
      </c>
      <c r="P3520" t="str">
        <f t="shared" si="163"/>
        <v>NE</v>
      </c>
      <c r="Q3520" s="4" t="str">
        <f>IFERROR(VLOOKUP(E3520,'Svátky 2023'!B$2:B$14,1,0),"")</f>
        <v/>
      </c>
      <c r="R3520" t="str">
        <f t="shared" si="164"/>
        <v/>
      </c>
    </row>
    <row r="3521" spans="1:18" x14ac:dyDescent="0.25">
      <c r="A3521" s="1" t="s">
        <v>10405</v>
      </c>
      <c r="B3521" s="1" t="s">
        <v>3322</v>
      </c>
      <c r="C3521" s="1" t="s">
        <v>3323</v>
      </c>
      <c r="D3521" s="1" t="s">
        <v>48</v>
      </c>
      <c r="E3521" s="4">
        <v>45089</v>
      </c>
      <c r="F3521" s="8">
        <v>0.43541666666666662</v>
      </c>
      <c r="G3521" s="4">
        <v>45093</v>
      </c>
      <c r="H3521" s="1" t="s">
        <v>1446</v>
      </c>
      <c r="I3521" s="1" t="s">
        <v>19</v>
      </c>
      <c r="J3521" s="5">
        <v>2</v>
      </c>
      <c r="K3521" s="5" t="str">
        <f>VLOOKUP(J3521,'Svátky 2023'!A$18:B$20,2,0)</f>
        <v>plánované</v>
      </c>
      <c r="L3521" s="1" t="s">
        <v>21</v>
      </c>
      <c r="M3521" s="1" t="s">
        <v>22</v>
      </c>
      <c r="N3521" s="1" t="s">
        <v>23</v>
      </c>
      <c r="O3521">
        <f t="shared" si="162"/>
        <v>1</v>
      </c>
      <c r="P3521" t="str">
        <f t="shared" si="163"/>
        <v>NE</v>
      </c>
      <c r="Q3521" s="4" t="str">
        <f>IFERROR(VLOOKUP(E3521,'Svátky 2023'!B$2:B$14,1,0),"")</f>
        <v/>
      </c>
      <c r="R3521" t="str">
        <f t="shared" si="164"/>
        <v/>
      </c>
    </row>
    <row r="3522" spans="1:18" x14ac:dyDescent="0.25">
      <c r="A3522" s="1" t="s">
        <v>10406</v>
      </c>
      <c r="B3522" s="1" t="s">
        <v>10407</v>
      </c>
      <c r="C3522" s="1" t="s">
        <v>10408</v>
      </c>
      <c r="D3522" s="1" t="s">
        <v>35</v>
      </c>
      <c r="E3522" s="4">
        <v>45089</v>
      </c>
      <c r="F3522" s="8">
        <v>0.95000000000000007</v>
      </c>
      <c r="G3522" s="4">
        <v>45093</v>
      </c>
      <c r="H3522" s="1" t="s">
        <v>1824</v>
      </c>
      <c r="I3522" s="1" t="s">
        <v>51</v>
      </c>
      <c r="J3522" s="5">
        <v>1</v>
      </c>
      <c r="K3522" s="5" t="str">
        <f>VLOOKUP(J3522,'Svátky 2023'!A$18:B$20,2,0)</f>
        <v>neodkladné</v>
      </c>
      <c r="L3522" s="1" t="s">
        <v>21</v>
      </c>
      <c r="M3522" s="1" t="s">
        <v>22</v>
      </c>
      <c r="N3522" s="1" t="s">
        <v>23</v>
      </c>
      <c r="O3522">
        <f t="shared" si="162"/>
        <v>1</v>
      </c>
      <c r="P3522" t="str">
        <f t="shared" si="163"/>
        <v>ANO</v>
      </c>
      <c r="Q3522" s="4" t="str">
        <f>IFERROR(VLOOKUP(E3522,'Svátky 2023'!B$2:B$14,1,0),"")</f>
        <v/>
      </c>
      <c r="R3522" t="str">
        <f t="shared" si="164"/>
        <v>ANO</v>
      </c>
    </row>
    <row r="3523" spans="1:18" x14ac:dyDescent="0.25">
      <c r="A3523" s="1" t="s">
        <v>10409</v>
      </c>
      <c r="B3523" s="1" t="s">
        <v>10410</v>
      </c>
      <c r="C3523" s="1" t="s">
        <v>10411</v>
      </c>
      <c r="D3523" s="1" t="s">
        <v>64</v>
      </c>
      <c r="E3523" s="4">
        <v>45090</v>
      </c>
      <c r="F3523" s="8">
        <v>3.0555555555555555E-2</v>
      </c>
      <c r="G3523" s="4">
        <v>45093</v>
      </c>
      <c r="H3523" s="1" t="s">
        <v>1782</v>
      </c>
      <c r="I3523" s="1" t="s">
        <v>19</v>
      </c>
      <c r="J3523" s="5">
        <v>1</v>
      </c>
      <c r="K3523" s="5" t="str">
        <f>VLOOKUP(J3523,'Svátky 2023'!A$18:B$20,2,0)</f>
        <v>neodkladné</v>
      </c>
      <c r="L3523" s="1" t="s">
        <v>21</v>
      </c>
      <c r="M3523" s="1" t="s">
        <v>22</v>
      </c>
      <c r="N3523" s="1" t="s">
        <v>23</v>
      </c>
      <c r="O3523">
        <f t="shared" ref="O3523:O3586" si="165">WEEKDAY(E3523,2)</f>
        <v>2</v>
      </c>
      <c r="P3523" t="str">
        <f t="shared" ref="P3523:P3586" si="166">IF(F3523&gt;V$1,"ANO",IF(F3523&lt;X$1,"ANO","NE"))</f>
        <v>ANO</v>
      </c>
      <c r="Q3523" s="4" t="str">
        <f>IFERROR(VLOOKUP(E3523,'Svátky 2023'!B$2:B$14,1,0),"")</f>
        <v/>
      </c>
      <c r="R3523" t="str">
        <f t="shared" ref="R3523:R3586" si="167">IF(OR(O3523&gt;5,P3523="ANO",Q3523&lt;&gt;""),"ANO","")</f>
        <v>ANO</v>
      </c>
    </row>
    <row r="3524" spans="1:18" x14ac:dyDescent="0.25">
      <c r="A3524" s="1" t="s">
        <v>10412</v>
      </c>
      <c r="B3524" s="1" t="s">
        <v>10413</v>
      </c>
      <c r="C3524" s="1" t="s">
        <v>10414</v>
      </c>
      <c r="D3524" s="1" t="s">
        <v>48</v>
      </c>
      <c r="E3524" s="4">
        <v>45090</v>
      </c>
      <c r="F3524" s="8">
        <v>0.37083333333333335</v>
      </c>
      <c r="G3524" s="4">
        <v>45093</v>
      </c>
      <c r="H3524" s="1" t="s">
        <v>321</v>
      </c>
      <c r="I3524" s="1" t="s">
        <v>151</v>
      </c>
      <c r="J3524" s="5">
        <v>2</v>
      </c>
      <c r="K3524" s="5" t="str">
        <f>VLOOKUP(J3524,'Svátky 2023'!A$18:B$20,2,0)</f>
        <v>plánované</v>
      </c>
      <c r="L3524" s="1" t="s">
        <v>21</v>
      </c>
      <c r="M3524" s="1" t="s">
        <v>22</v>
      </c>
      <c r="N3524" s="1" t="s">
        <v>23</v>
      </c>
      <c r="O3524">
        <f t="shared" si="165"/>
        <v>2</v>
      </c>
      <c r="P3524" t="str">
        <f t="shared" si="166"/>
        <v>NE</v>
      </c>
      <c r="Q3524" s="4" t="str">
        <f>IFERROR(VLOOKUP(E3524,'Svátky 2023'!B$2:B$14,1,0),"")</f>
        <v/>
      </c>
      <c r="R3524" t="str">
        <f t="shared" si="167"/>
        <v/>
      </c>
    </row>
    <row r="3525" spans="1:18" x14ac:dyDescent="0.25">
      <c r="A3525" s="1" t="s">
        <v>10415</v>
      </c>
      <c r="B3525" s="1" t="s">
        <v>10416</v>
      </c>
      <c r="C3525" s="1" t="s">
        <v>10417</v>
      </c>
      <c r="D3525" s="1" t="s">
        <v>35</v>
      </c>
      <c r="E3525" s="4">
        <v>45090</v>
      </c>
      <c r="F3525" s="8">
        <v>0.46111111111111108</v>
      </c>
      <c r="G3525" s="4">
        <v>45093</v>
      </c>
      <c r="H3525" s="1" t="s">
        <v>134</v>
      </c>
      <c r="I3525" s="1" t="s">
        <v>51</v>
      </c>
      <c r="J3525" s="5">
        <v>2</v>
      </c>
      <c r="K3525" s="5" t="str">
        <f>VLOOKUP(J3525,'Svátky 2023'!A$18:B$20,2,0)</f>
        <v>plánované</v>
      </c>
      <c r="L3525" s="1" t="s">
        <v>21</v>
      </c>
      <c r="M3525" s="1" t="s">
        <v>22</v>
      </c>
      <c r="N3525" s="1" t="s">
        <v>23</v>
      </c>
      <c r="O3525">
        <f t="shared" si="165"/>
        <v>2</v>
      </c>
      <c r="P3525" t="str">
        <f t="shared" si="166"/>
        <v>NE</v>
      </c>
      <c r="Q3525" s="4" t="str">
        <f>IFERROR(VLOOKUP(E3525,'Svátky 2023'!B$2:B$14,1,0),"")</f>
        <v/>
      </c>
      <c r="R3525" t="str">
        <f t="shared" si="167"/>
        <v/>
      </c>
    </row>
    <row r="3526" spans="1:18" x14ac:dyDescent="0.25">
      <c r="A3526" s="1" t="s">
        <v>10418</v>
      </c>
      <c r="B3526" s="1" t="s">
        <v>5020</v>
      </c>
      <c r="C3526" s="1" t="s">
        <v>5021</v>
      </c>
      <c r="D3526" s="1" t="s">
        <v>35</v>
      </c>
      <c r="E3526" s="4">
        <v>45090</v>
      </c>
      <c r="F3526" s="8">
        <v>0.52222222222222225</v>
      </c>
      <c r="G3526" s="4">
        <v>45093</v>
      </c>
      <c r="H3526" s="1" t="s">
        <v>1223</v>
      </c>
      <c r="I3526" s="1" t="s">
        <v>258</v>
      </c>
      <c r="J3526" s="5">
        <v>2</v>
      </c>
      <c r="K3526" s="5" t="str">
        <f>VLOOKUP(J3526,'Svátky 2023'!A$18:B$20,2,0)</f>
        <v>plánované</v>
      </c>
      <c r="L3526" s="1" t="s">
        <v>21</v>
      </c>
      <c r="M3526" s="1" t="s">
        <v>22</v>
      </c>
      <c r="N3526" s="1" t="s">
        <v>23</v>
      </c>
      <c r="O3526">
        <f t="shared" si="165"/>
        <v>2</v>
      </c>
      <c r="P3526" t="str">
        <f t="shared" si="166"/>
        <v>NE</v>
      </c>
      <c r="Q3526" s="4" t="str">
        <f>IFERROR(VLOOKUP(E3526,'Svátky 2023'!B$2:B$14,1,0),"")</f>
        <v/>
      </c>
      <c r="R3526" t="str">
        <f t="shared" si="167"/>
        <v/>
      </c>
    </row>
    <row r="3527" spans="1:18" x14ac:dyDescent="0.25">
      <c r="A3527" s="1" t="s">
        <v>10419</v>
      </c>
      <c r="B3527" s="1" t="s">
        <v>10420</v>
      </c>
      <c r="C3527" s="1" t="s">
        <v>10421</v>
      </c>
      <c r="D3527" s="1" t="s">
        <v>35</v>
      </c>
      <c r="E3527" s="4">
        <v>45090</v>
      </c>
      <c r="F3527" s="8">
        <v>0.66736111111111107</v>
      </c>
      <c r="G3527" s="4">
        <v>45093</v>
      </c>
      <c r="H3527" s="1" t="s">
        <v>348</v>
      </c>
      <c r="I3527" s="1" t="s">
        <v>120</v>
      </c>
      <c r="J3527" s="5">
        <v>3</v>
      </c>
      <c r="K3527" s="5" t="str">
        <f>VLOOKUP(J3527,'Svátky 2023'!A$18:B$20,2,0)</f>
        <v>jiné</v>
      </c>
      <c r="L3527" s="1" t="s">
        <v>30</v>
      </c>
      <c r="M3527" s="1" t="s">
        <v>31</v>
      </c>
      <c r="N3527" s="1" t="s">
        <v>23</v>
      </c>
      <c r="O3527">
        <f t="shared" si="165"/>
        <v>2</v>
      </c>
      <c r="P3527" t="str">
        <f t="shared" si="166"/>
        <v>ANO</v>
      </c>
      <c r="Q3527" s="4" t="str">
        <f>IFERROR(VLOOKUP(E3527,'Svátky 2023'!B$2:B$14,1,0),"")</f>
        <v/>
      </c>
      <c r="R3527" t="str">
        <f t="shared" si="167"/>
        <v>ANO</v>
      </c>
    </row>
    <row r="3528" spans="1:18" x14ac:dyDescent="0.25">
      <c r="A3528" s="1" t="s">
        <v>10422</v>
      </c>
      <c r="B3528" s="1" t="s">
        <v>5278</v>
      </c>
      <c r="C3528" s="1" t="s">
        <v>5279</v>
      </c>
      <c r="D3528" s="1" t="s">
        <v>48</v>
      </c>
      <c r="E3528" s="4">
        <v>45090</v>
      </c>
      <c r="F3528" s="8">
        <v>0.69861111111111107</v>
      </c>
      <c r="G3528" s="4">
        <v>45093</v>
      </c>
      <c r="H3528" s="1" t="s">
        <v>1232</v>
      </c>
      <c r="I3528" s="1" t="s">
        <v>19</v>
      </c>
      <c r="J3528" s="5">
        <v>3</v>
      </c>
      <c r="K3528" s="5" t="str">
        <f>VLOOKUP(J3528,'Svátky 2023'!A$18:B$20,2,0)</f>
        <v>jiné</v>
      </c>
      <c r="L3528" s="1" t="s">
        <v>23</v>
      </c>
      <c r="M3528" s="1" t="s">
        <v>22</v>
      </c>
      <c r="N3528" s="1" t="s">
        <v>23</v>
      </c>
      <c r="O3528">
        <f t="shared" si="165"/>
        <v>2</v>
      </c>
      <c r="P3528" t="str">
        <f t="shared" si="166"/>
        <v>ANO</v>
      </c>
      <c r="Q3528" s="4" t="str">
        <f>IFERROR(VLOOKUP(E3528,'Svátky 2023'!B$2:B$14,1,0),"")</f>
        <v/>
      </c>
      <c r="R3528" t="str">
        <f t="shared" si="167"/>
        <v>ANO</v>
      </c>
    </row>
    <row r="3529" spans="1:18" x14ac:dyDescent="0.25">
      <c r="A3529" s="1" t="s">
        <v>10423</v>
      </c>
      <c r="B3529" s="1" t="s">
        <v>10424</v>
      </c>
      <c r="C3529" s="1" t="s">
        <v>10425</v>
      </c>
      <c r="D3529" s="1" t="s">
        <v>35</v>
      </c>
      <c r="E3529" s="4">
        <v>45091</v>
      </c>
      <c r="F3529" s="8">
        <v>0.36041666666666666</v>
      </c>
      <c r="G3529" s="4">
        <v>45093</v>
      </c>
      <c r="H3529" s="1" t="s">
        <v>1565</v>
      </c>
      <c r="I3529" s="1" t="s">
        <v>51</v>
      </c>
      <c r="J3529" s="5">
        <v>2</v>
      </c>
      <c r="K3529" s="5" t="str">
        <f>VLOOKUP(J3529,'Svátky 2023'!A$18:B$20,2,0)</f>
        <v>plánované</v>
      </c>
      <c r="L3529" s="1" t="s">
        <v>21</v>
      </c>
      <c r="M3529" s="1" t="s">
        <v>22</v>
      </c>
      <c r="N3529" s="1" t="s">
        <v>23</v>
      </c>
      <c r="O3529">
        <f t="shared" si="165"/>
        <v>3</v>
      </c>
      <c r="P3529" t="str">
        <f t="shared" si="166"/>
        <v>NE</v>
      </c>
      <c r="Q3529" s="4" t="str">
        <f>IFERROR(VLOOKUP(E3529,'Svátky 2023'!B$2:B$14,1,0),"")</f>
        <v/>
      </c>
      <c r="R3529" t="str">
        <f t="shared" si="167"/>
        <v/>
      </c>
    </row>
    <row r="3530" spans="1:18" x14ac:dyDescent="0.25">
      <c r="A3530" s="1" t="s">
        <v>10426</v>
      </c>
      <c r="B3530" s="1" t="s">
        <v>10427</v>
      </c>
      <c r="C3530" s="1" t="s">
        <v>10428</v>
      </c>
      <c r="D3530" s="1" t="s">
        <v>48</v>
      </c>
      <c r="E3530" s="4">
        <v>45091</v>
      </c>
      <c r="F3530" s="8">
        <v>0.39583333333333331</v>
      </c>
      <c r="G3530" s="4">
        <v>45093</v>
      </c>
      <c r="H3530" s="1" t="s">
        <v>528</v>
      </c>
      <c r="I3530" s="1" t="s">
        <v>51</v>
      </c>
      <c r="J3530" s="5">
        <v>2</v>
      </c>
      <c r="K3530" s="5" t="str">
        <f>VLOOKUP(J3530,'Svátky 2023'!A$18:B$20,2,0)</f>
        <v>plánované</v>
      </c>
      <c r="L3530" s="1" t="s">
        <v>21</v>
      </c>
      <c r="M3530" s="1" t="s">
        <v>22</v>
      </c>
      <c r="N3530" s="1" t="s">
        <v>23</v>
      </c>
      <c r="O3530">
        <f t="shared" si="165"/>
        <v>3</v>
      </c>
      <c r="P3530" t="str">
        <f t="shared" si="166"/>
        <v>NE</v>
      </c>
      <c r="Q3530" s="4" t="str">
        <f>IFERROR(VLOOKUP(E3530,'Svátky 2023'!B$2:B$14,1,0),"")</f>
        <v/>
      </c>
      <c r="R3530" t="str">
        <f t="shared" si="167"/>
        <v/>
      </c>
    </row>
    <row r="3531" spans="1:18" x14ac:dyDescent="0.25">
      <c r="A3531" s="1" t="s">
        <v>10429</v>
      </c>
      <c r="B3531" s="1" t="s">
        <v>10430</v>
      </c>
      <c r="C3531" s="1" t="s">
        <v>10431</v>
      </c>
      <c r="D3531" s="1" t="s">
        <v>35</v>
      </c>
      <c r="E3531" s="4">
        <v>45091</v>
      </c>
      <c r="F3531" s="8">
        <v>0.4069444444444445</v>
      </c>
      <c r="G3531" s="4">
        <v>45093</v>
      </c>
      <c r="H3531" s="1" t="s">
        <v>658</v>
      </c>
      <c r="I3531" s="1" t="s">
        <v>151</v>
      </c>
      <c r="J3531" s="5">
        <v>2</v>
      </c>
      <c r="K3531" s="5" t="str">
        <f>VLOOKUP(J3531,'Svátky 2023'!A$18:B$20,2,0)</f>
        <v>plánované</v>
      </c>
      <c r="L3531" s="1" t="s">
        <v>21</v>
      </c>
      <c r="M3531" s="1" t="s">
        <v>22</v>
      </c>
      <c r="N3531" s="1" t="s">
        <v>23</v>
      </c>
      <c r="O3531">
        <f t="shared" si="165"/>
        <v>3</v>
      </c>
      <c r="P3531" t="str">
        <f t="shared" si="166"/>
        <v>NE</v>
      </c>
      <c r="Q3531" s="4" t="str">
        <f>IFERROR(VLOOKUP(E3531,'Svátky 2023'!B$2:B$14,1,0),"")</f>
        <v/>
      </c>
      <c r="R3531" t="str">
        <f t="shared" si="167"/>
        <v/>
      </c>
    </row>
    <row r="3532" spans="1:18" x14ac:dyDescent="0.25">
      <c r="A3532" s="1" t="s">
        <v>10432</v>
      </c>
      <c r="B3532" s="1" t="s">
        <v>10433</v>
      </c>
      <c r="C3532" s="1" t="s">
        <v>10434</v>
      </c>
      <c r="D3532" s="1" t="s">
        <v>35</v>
      </c>
      <c r="E3532" s="4">
        <v>45091</v>
      </c>
      <c r="F3532" s="8">
        <v>0.41388888888888892</v>
      </c>
      <c r="G3532" s="4">
        <v>45093</v>
      </c>
      <c r="H3532" s="1" t="s">
        <v>597</v>
      </c>
      <c r="I3532" s="1" t="s">
        <v>151</v>
      </c>
      <c r="J3532" s="5">
        <v>2</v>
      </c>
      <c r="K3532" s="5" t="str">
        <f>VLOOKUP(J3532,'Svátky 2023'!A$18:B$20,2,0)</f>
        <v>plánované</v>
      </c>
      <c r="L3532" s="1" t="s">
        <v>21</v>
      </c>
      <c r="M3532" s="1" t="s">
        <v>22</v>
      </c>
      <c r="N3532" s="1" t="s">
        <v>23</v>
      </c>
      <c r="O3532">
        <f t="shared" si="165"/>
        <v>3</v>
      </c>
      <c r="P3532" t="str">
        <f t="shared" si="166"/>
        <v>NE</v>
      </c>
      <c r="Q3532" s="4" t="str">
        <f>IFERROR(VLOOKUP(E3532,'Svátky 2023'!B$2:B$14,1,0),"")</f>
        <v/>
      </c>
      <c r="R3532" t="str">
        <f t="shared" si="167"/>
        <v/>
      </c>
    </row>
    <row r="3533" spans="1:18" x14ac:dyDescent="0.25">
      <c r="A3533" s="1" t="s">
        <v>10435</v>
      </c>
      <c r="B3533" s="1" t="s">
        <v>10436</v>
      </c>
      <c r="C3533" s="1" t="s">
        <v>10437</v>
      </c>
      <c r="D3533" s="1" t="s">
        <v>48</v>
      </c>
      <c r="E3533" s="4">
        <v>45091</v>
      </c>
      <c r="F3533" s="8">
        <v>0.44791666666666669</v>
      </c>
      <c r="G3533" s="4">
        <v>45093</v>
      </c>
      <c r="H3533" s="1" t="s">
        <v>1498</v>
      </c>
      <c r="I3533" s="1" t="s">
        <v>151</v>
      </c>
      <c r="J3533" s="5">
        <v>2</v>
      </c>
      <c r="K3533" s="5" t="str">
        <f>VLOOKUP(J3533,'Svátky 2023'!A$18:B$20,2,0)</f>
        <v>plánované</v>
      </c>
      <c r="L3533" s="1" t="s">
        <v>21</v>
      </c>
      <c r="M3533" s="1" t="s">
        <v>22</v>
      </c>
      <c r="N3533" s="1" t="s">
        <v>23</v>
      </c>
      <c r="O3533">
        <f t="shared" si="165"/>
        <v>3</v>
      </c>
      <c r="P3533" t="str">
        <f t="shared" si="166"/>
        <v>NE</v>
      </c>
      <c r="Q3533" s="4" t="str">
        <f>IFERROR(VLOOKUP(E3533,'Svátky 2023'!B$2:B$14,1,0),"")</f>
        <v/>
      </c>
      <c r="R3533" t="str">
        <f t="shared" si="167"/>
        <v/>
      </c>
    </row>
    <row r="3534" spans="1:18" x14ac:dyDescent="0.25">
      <c r="A3534" s="1" t="s">
        <v>10438</v>
      </c>
      <c r="B3534" s="1" t="s">
        <v>10439</v>
      </c>
      <c r="C3534" s="1" t="s">
        <v>10440</v>
      </c>
      <c r="D3534" s="1" t="s">
        <v>48</v>
      </c>
      <c r="E3534" s="4">
        <v>45091</v>
      </c>
      <c r="F3534" s="8">
        <v>0.4548611111111111</v>
      </c>
      <c r="G3534" s="4">
        <v>45093</v>
      </c>
      <c r="H3534" s="1" t="s">
        <v>1967</v>
      </c>
      <c r="I3534" s="1" t="s">
        <v>51</v>
      </c>
      <c r="J3534" s="5">
        <v>2</v>
      </c>
      <c r="K3534" s="5" t="str">
        <f>VLOOKUP(J3534,'Svátky 2023'!A$18:B$20,2,0)</f>
        <v>plánované</v>
      </c>
      <c r="L3534" s="1" t="s">
        <v>21</v>
      </c>
      <c r="M3534" s="1" t="s">
        <v>22</v>
      </c>
      <c r="N3534" s="1" t="s">
        <v>23</v>
      </c>
      <c r="O3534">
        <f t="shared" si="165"/>
        <v>3</v>
      </c>
      <c r="P3534" t="str">
        <f t="shared" si="166"/>
        <v>NE</v>
      </c>
      <c r="Q3534" s="4" t="str">
        <f>IFERROR(VLOOKUP(E3534,'Svátky 2023'!B$2:B$14,1,0),"")</f>
        <v/>
      </c>
      <c r="R3534" t="str">
        <f t="shared" si="167"/>
        <v/>
      </c>
    </row>
    <row r="3535" spans="1:18" x14ac:dyDescent="0.25">
      <c r="A3535" s="1" t="s">
        <v>10441</v>
      </c>
      <c r="B3535" s="1" t="s">
        <v>10442</v>
      </c>
      <c r="C3535" s="1" t="s">
        <v>10443</v>
      </c>
      <c r="D3535" s="1" t="s">
        <v>64</v>
      </c>
      <c r="E3535" s="4">
        <v>45091</v>
      </c>
      <c r="F3535" s="8">
        <v>0.47013888888888888</v>
      </c>
      <c r="G3535" s="4">
        <v>45093</v>
      </c>
      <c r="H3535" s="1" t="s">
        <v>325</v>
      </c>
      <c r="I3535" s="1" t="s">
        <v>151</v>
      </c>
      <c r="J3535" s="5">
        <v>2</v>
      </c>
      <c r="K3535" s="5" t="str">
        <f>VLOOKUP(J3535,'Svátky 2023'!A$18:B$20,2,0)</f>
        <v>plánované</v>
      </c>
      <c r="L3535" s="1" t="s">
        <v>21</v>
      </c>
      <c r="M3535" s="1" t="s">
        <v>22</v>
      </c>
      <c r="N3535" s="1" t="s">
        <v>23</v>
      </c>
      <c r="O3535">
        <f t="shared" si="165"/>
        <v>3</v>
      </c>
      <c r="P3535" t="str">
        <f t="shared" si="166"/>
        <v>NE</v>
      </c>
      <c r="Q3535" s="4" t="str">
        <f>IFERROR(VLOOKUP(E3535,'Svátky 2023'!B$2:B$14,1,0),"")</f>
        <v/>
      </c>
      <c r="R3535" t="str">
        <f t="shared" si="167"/>
        <v/>
      </c>
    </row>
    <row r="3536" spans="1:18" x14ac:dyDescent="0.25">
      <c r="A3536" s="1" t="s">
        <v>10444</v>
      </c>
      <c r="B3536" s="1" t="s">
        <v>10445</v>
      </c>
      <c r="C3536" s="1" t="s">
        <v>10446</v>
      </c>
      <c r="D3536" s="1" t="s">
        <v>64</v>
      </c>
      <c r="E3536" s="4">
        <v>45091</v>
      </c>
      <c r="F3536" s="8">
        <v>0.54861111111111105</v>
      </c>
      <c r="G3536" s="4">
        <v>45093</v>
      </c>
      <c r="H3536" s="1" t="s">
        <v>1274</v>
      </c>
      <c r="I3536" s="1" t="s">
        <v>120</v>
      </c>
      <c r="J3536" s="5">
        <v>3</v>
      </c>
      <c r="K3536" s="5" t="str">
        <f>VLOOKUP(J3536,'Svátky 2023'!A$18:B$20,2,0)</f>
        <v>jiné</v>
      </c>
      <c r="L3536" s="1" t="s">
        <v>30</v>
      </c>
      <c r="M3536" s="1" t="s">
        <v>31</v>
      </c>
      <c r="N3536" s="1" t="s">
        <v>23</v>
      </c>
      <c r="O3536">
        <f t="shared" si="165"/>
        <v>3</v>
      </c>
      <c r="P3536" t="str">
        <f t="shared" si="166"/>
        <v>NE</v>
      </c>
      <c r="Q3536" s="4" t="str">
        <f>IFERROR(VLOOKUP(E3536,'Svátky 2023'!B$2:B$14,1,0),"")</f>
        <v/>
      </c>
      <c r="R3536" t="str">
        <f t="shared" si="167"/>
        <v/>
      </c>
    </row>
    <row r="3537" spans="1:18" x14ac:dyDescent="0.25">
      <c r="A3537" s="1" t="s">
        <v>10447</v>
      </c>
      <c r="B3537" s="1" t="s">
        <v>10448</v>
      </c>
      <c r="C3537" s="1" t="s">
        <v>10449</v>
      </c>
      <c r="D3537" s="1" t="s">
        <v>48</v>
      </c>
      <c r="E3537" s="4">
        <v>45091</v>
      </c>
      <c r="F3537" s="8">
        <v>0.55138888888888882</v>
      </c>
      <c r="G3537" s="4">
        <v>45093</v>
      </c>
      <c r="H3537" s="1" t="s">
        <v>1967</v>
      </c>
      <c r="I3537" s="1" t="s">
        <v>120</v>
      </c>
      <c r="J3537" s="5">
        <v>3</v>
      </c>
      <c r="K3537" s="5" t="str">
        <f>VLOOKUP(J3537,'Svátky 2023'!A$18:B$20,2,0)</f>
        <v>jiné</v>
      </c>
      <c r="L3537" s="1" t="s">
        <v>30</v>
      </c>
      <c r="M3537" s="1" t="s">
        <v>31</v>
      </c>
      <c r="N3537" s="1" t="s">
        <v>23</v>
      </c>
      <c r="O3537">
        <f t="shared" si="165"/>
        <v>3</v>
      </c>
      <c r="P3537" t="str">
        <f t="shared" si="166"/>
        <v>NE</v>
      </c>
      <c r="Q3537" s="4" t="str">
        <f>IFERROR(VLOOKUP(E3537,'Svátky 2023'!B$2:B$14,1,0),"")</f>
        <v/>
      </c>
      <c r="R3537" t="str">
        <f t="shared" si="167"/>
        <v/>
      </c>
    </row>
    <row r="3538" spans="1:18" x14ac:dyDescent="0.25">
      <c r="A3538" s="1" t="s">
        <v>10450</v>
      </c>
      <c r="B3538" s="1" t="s">
        <v>10451</v>
      </c>
      <c r="C3538" s="1" t="s">
        <v>10452</v>
      </c>
      <c r="D3538" s="1" t="s">
        <v>35</v>
      </c>
      <c r="E3538" s="4">
        <v>45091</v>
      </c>
      <c r="F3538" s="8">
        <v>0.58611111111111114</v>
      </c>
      <c r="G3538" s="4">
        <v>45093</v>
      </c>
      <c r="H3538" s="1" t="s">
        <v>70</v>
      </c>
      <c r="I3538" s="1" t="s">
        <v>145</v>
      </c>
      <c r="J3538" s="5">
        <v>3</v>
      </c>
      <c r="K3538" s="5" t="str">
        <f>VLOOKUP(J3538,'Svátky 2023'!A$18:B$20,2,0)</f>
        <v>jiné</v>
      </c>
      <c r="L3538" s="1" t="s">
        <v>30</v>
      </c>
      <c r="M3538" s="1" t="s">
        <v>31</v>
      </c>
      <c r="N3538" s="1" t="s">
        <v>23</v>
      </c>
      <c r="O3538">
        <f t="shared" si="165"/>
        <v>3</v>
      </c>
      <c r="P3538" t="str">
        <f t="shared" si="166"/>
        <v>NE</v>
      </c>
      <c r="Q3538" s="4" t="str">
        <f>IFERROR(VLOOKUP(E3538,'Svátky 2023'!B$2:B$14,1,0),"")</f>
        <v/>
      </c>
      <c r="R3538" t="str">
        <f t="shared" si="167"/>
        <v/>
      </c>
    </row>
    <row r="3539" spans="1:18" x14ac:dyDescent="0.25">
      <c r="A3539" s="1" t="s">
        <v>10453</v>
      </c>
      <c r="B3539" s="1" t="s">
        <v>10454</v>
      </c>
      <c r="C3539" s="1" t="s">
        <v>10455</v>
      </c>
      <c r="D3539" s="1" t="s">
        <v>64</v>
      </c>
      <c r="E3539" s="4">
        <v>45092</v>
      </c>
      <c r="F3539" s="8">
        <v>0.39513888888888887</v>
      </c>
      <c r="G3539" s="4">
        <v>45093</v>
      </c>
      <c r="H3539" s="1" t="s">
        <v>1845</v>
      </c>
      <c r="I3539" s="1" t="s">
        <v>38</v>
      </c>
      <c r="J3539" s="5">
        <v>1</v>
      </c>
      <c r="K3539" s="5" t="str">
        <f>VLOOKUP(J3539,'Svátky 2023'!A$18:B$20,2,0)</f>
        <v>neodkladné</v>
      </c>
      <c r="L3539" s="1" t="s">
        <v>23</v>
      </c>
      <c r="M3539" s="1" t="s">
        <v>22</v>
      </c>
      <c r="N3539" s="1" t="s">
        <v>23</v>
      </c>
      <c r="O3539">
        <f t="shared" si="165"/>
        <v>4</v>
      </c>
      <c r="P3539" t="str">
        <f t="shared" si="166"/>
        <v>NE</v>
      </c>
      <c r="Q3539" s="4" t="str">
        <f>IFERROR(VLOOKUP(E3539,'Svátky 2023'!B$2:B$14,1,0),"")</f>
        <v/>
      </c>
      <c r="R3539" t="str">
        <f t="shared" si="167"/>
        <v/>
      </c>
    </row>
    <row r="3540" spans="1:18" x14ac:dyDescent="0.25">
      <c r="A3540" s="1" t="s">
        <v>10456</v>
      </c>
      <c r="B3540" s="1" t="s">
        <v>5748</v>
      </c>
      <c r="C3540" s="1" t="s">
        <v>5749</v>
      </c>
      <c r="D3540" s="1" t="s">
        <v>35</v>
      </c>
      <c r="E3540" s="4">
        <v>45092</v>
      </c>
      <c r="F3540" s="8">
        <v>0.52708333333333335</v>
      </c>
      <c r="G3540" s="4">
        <v>45093</v>
      </c>
      <c r="H3540" s="1" t="s">
        <v>4388</v>
      </c>
      <c r="I3540" s="1" t="s">
        <v>1300</v>
      </c>
      <c r="J3540" s="5">
        <v>2</v>
      </c>
      <c r="K3540" s="5" t="str">
        <f>VLOOKUP(J3540,'Svátky 2023'!A$18:B$20,2,0)</f>
        <v>plánované</v>
      </c>
      <c r="L3540" s="1" t="s">
        <v>21</v>
      </c>
      <c r="M3540" s="1" t="s">
        <v>20</v>
      </c>
      <c r="N3540" s="1" t="s">
        <v>23</v>
      </c>
      <c r="O3540">
        <f t="shared" si="165"/>
        <v>4</v>
      </c>
      <c r="P3540" t="str">
        <f t="shared" si="166"/>
        <v>NE</v>
      </c>
      <c r="Q3540" s="4" t="str">
        <f>IFERROR(VLOOKUP(E3540,'Svátky 2023'!B$2:B$14,1,0),"")</f>
        <v/>
      </c>
      <c r="R3540" t="str">
        <f t="shared" si="167"/>
        <v/>
      </c>
    </row>
    <row r="3541" spans="1:18" x14ac:dyDescent="0.25">
      <c r="A3541" s="1" t="s">
        <v>10457</v>
      </c>
      <c r="B3541" s="1" t="s">
        <v>10458</v>
      </c>
      <c r="C3541" s="1" t="s">
        <v>10459</v>
      </c>
      <c r="D3541" s="1" t="s">
        <v>48</v>
      </c>
      <c r="E3541" s="4">
        <v>45092</v>
      </c>
      <c r="F3541" s="8">
        <v>0.5444444444444444</v>
      </c>
      <c r="G3541" s="4">
        <v>45093</v>
      </c>
      <c r="H3541" s="1" t="s">
        <v>1152</v>
      </c>
      <c r="I3541" s="1" t="s">
        <v>29</v>
      </c>
      <c r="J3541" s="5">
        <v>3</v>
      </c>
      <c r="K3541" s="5" t="str">
        <f>VLOOKUP(J3541,'Svátky 2023'!A$18:B$20,2,0)</f>
        <v>jiné</v>
      </c>
      <c r="L3541" s="1" t="s">
        <v>30</v>
      </c>
      <c r="M3541" s="1" t="s">
        <v>31</v>
      </c>
      <c r="N3541" s="1" t="s">
        <v>23</v>
      </c>
      <c r="O3541">
        <f t="shared" si="165"/>
        <v>4</v>
      </c>
      <c r="P3541" t="str">
        <f t="shared" si="166"/>
        <v>NE</v>
      </c>
      <c r="Q3541" s="4" t="str">
        <f>IFERROR(VLOOKUP(E3541,'Svátky 2023'!B$2:B$14,1,0),"")</f>
        <v/>
      </c>
      <c r="R3541" t="str">
        <f t="shared" si="167"/>
        <v/>
      </c>
    </row>
    <row r="3542" spans="1:18" x14ac:dyDescent="0.25">
      <c r="A3542" s="1" t="s">
        <v>10460</v>
      </c>
      <c r="B3542" s="1" t="s">
        <v>10461</v>
      </c>
      <c r="C3542" s="1" t="s">
        <v>10462</v>
      </c>
      <c r="D3542" s="1" t="s">
        <v>64</v>
      </c>
      <c r="E3542" s="4">
        <v>45092</v>
      </c>
      <c r="F3542" s="8">
        <v>0.54513888888888895</v>
      </c>
      <c r="G3542" s="4">
        <v>45093</v>
      </c>
      <c r="H3542" s="1" t="s">
        <v>2615</v>
      </c>
      <c r="I3542" s="1" t="s">
        <v>44</v>
      </c>
      <c r="J3542" s="5">
        <v>3</v>
      </c>
      <c r="K3542" s="5" t="str">
        <f>VLOOKUP(J3542,'Svátky 2023'!A$18:B$20,2,0)</f>
        <v>jiné</v>
      </c>
      <c r="L3542" s="1" t="s">
        <v>30</v>
      </c>
      <c r="M3542" s="1" t="s">
        <v>31</v>
      </c>
      <c r="N3542" s="1" t="s">
        <v>23</v>
      </c>
      <c r="O3542">
        <f t="shared" si="165"/>
        <v>4</v>
      </c>
      <c r="P3542" t="str">
        <f t="shared" si="166"/>
        <v>NE</v>
      </c>
      <c r="Q3542" s="4" t="str">
        <f>IFERROR(VLOOKUP(E3542,'Svátky 2023'!B$2:B$14,1,0),"")</f>
        <v/>
      </c>
      <c r="R3542" t="str">
        <f t="shared" si="167"/>
        <v/>
      </c>
    </row>
    <row r="3543" spans="1:18" x14ac:dyDescent="0.25">
      <c r="A3543" s="1" t="s">
        <v>10463</v>
      </c>
      <c r="B3543" s="1" t="s">
        <v>10464</v>
      </c>
      <c r="C3543" s="1" t="s">
        <v>10465</v>
      </c>
      <c r="D3543" s="1" t="s">
        <v>100</v>
      </c>
      <c r="E3543" s="4">
        <v>45092</v>
      </c>
      <c r="F3543" s="8">
        <v>0.68402777777777779</v>
      </c>
      <c r="G3543" s="4">
        <v>45093</v>
      </c>
      <c r="H3543" s="1" t="s">
        <v>1144</v>
      </c>
      <c r="I3543" s="1" t="s">
        <v>51</v>
      </c>
      <c r="J3543" s="5">
        <v>1</v>
      </c>
      <c r="K3543" s="5" t="str">
        <f>VLOOKUP(J3543,'Svátky 2023'!A$18:B$20,2,0)</f>
        <v>neodkladné</v>
      </c>
      <c r="L3543" s="1" t="s">
        <v>21</v>
      </c>
      <c r="M3543" s="1" t="s">
        <v>22</v>
      </c>
      <c r="N3543" s="1" t="s">
        <v>23</v>
      </c>
      <c r="O3543">
        <f t="shared" si="165"/>
        <v>4</v>
      </c>
      <c r="P3543" t="str">
        <f t="shared" si="166"/>
        <v>ANO</v>
      </c>
      <c r="Q3543" s="4" t="str">
        <f>IFERROR(VLOOKUP(E3543,'Svátky 2023'!B$2:B$14,1,0),"")</f>
        <v/>
      </c>
      <c r="R3543" t="str">
        <f t="shared" si="167"/>
        <v>ANO</v>
      </c>
    </row>
    <row r="3544" spans="1:18" x14ac:dyDescent="0.25">
      <c r="A3544" s="1" t="s">
        <v>10466</v>
      </c>
      <c r="B3544" s="1" t="s">
        <v>10467</v>
      </c>
      <c r="C3544" s="1" t="s">
        <v>10468</v>
      </c>
      <c r="D3544" s="1" t="s">
        <v>257</v>
      </c>
      <c r="E3544" s="4">
        <v>45093</v>
      </c>
      <c r="F3544" s="8">
        <v>0.39583333333333331</v>
      </c>
      <c r="G3544" s="4">
        <v>45093</v>
      </c>
      <c r="H3544" s="1" t="s">
        <v>1139</v>
      </c>
      <c r="I3544" s="1" t="s">
        <v>19</v>
      </c>
      <c r="J3544" s="5">
        <v>1</v>
      </c>
      <c r="K3544" s="5" t="str">
        <f>VLOOKUP(J3544,'Svátky 2023'!A$18:B$20,2,0)</f>
        <v>neodkladné</v>
      </c>
      <c r="L3544" s="1" t="s">
        <v>23</v>
      </c>
      <c r="M3544" s="1" t="s">
        <v>22</v>
      </c>
      <c r="N3544" s="1" t="s">
        <v>23</v>
      </c>
      <c r="O3544">
        <f t="shared" si="165"/>
        <v>5</v>
      </c>
      <c r="P3544" t="str">
        <f t="shared" si="166"/>
        <v>NE</v>
      </c>
      <c r="Q3544" s="4" t="str">
        <f>IFERROR(VLOOKUP(E3544,'Svátky 2023'!B$2:B$14,1,0),"")</f>
        <v/>
      </c>
      <c r="R3544" t="str">
        <f t="shared" si="167"/>
        <v/>
      </c>
    </row>
    <row r="3545" spans="1:18" x14ac:dyDescent="0.25">
      <c r="A3545" s="1" t="s">
        <v>10469</v>
      </c>
      <c r="B3545" s="1" t="s">
        <v>10470</v>
      </c>
      <c r="C3545" s="1" t="s">
        <v>10471</v>
      </c>
      <c r="D3545" s="1" t="s">
        <v>35</v>
      </c>
      <c r="E3545" s="4">
        <v>45091</v>
      </c>
      <c r="F3545" s="8">
        <v>0.8354166666666667</v>
      </c>
      <c r="G3545" s="4">
        <v>45094</v>
      </c>
      <c r="H3545" s="1" t="s">
        <v>940</v>
      </c>
      <c r="I3545" s="1" t="s">
        <v>19</v>
      </c>
      <c r="J3545" s="5">
        <v>1</v>
      </c>
      <c r="K3545" s="5" t="str">
        <f>VLOOKUP(J3545,'Svátky 2023'!A$18:B$20,2,0)</f>
        <v>neodkladné</v>
      </c>
      <c r="L3545" s="1" t="s">
        <v>30</v>
      </c>
      <c r="M3545" s="1" t="s">
        <v>22</v>
      </c>
      <c r="N3545" s="1" t="s">
        <v>23</v>
      </c>
      <c r="O3545">
        <f t="shared" si="165"/>
        <v>3</v>
      </c>
      <c r="P3545" t="str">
        <f t="shared" si="166"/>
        <v>ANO</v>
      </c>
      <c r="Q3545" s="4" t="str">
        <f>IFERROR(VLOOKUP(E3545,'Svátky 2023'!B$2:B$14,1,0),"")</f>
        <v/>
      </c>
      <c r="R3545" t="str">
        <f t="shared" si="167"/>
        <v>ANO</v>
      </c>
    </row>
    <row r="3546" spans="1:18" x14ac:dyDescent="0.25">
      <c r="A3546" s="1" t="s">
        <v>10472</v>
      </c>
      <c r="B3546" s="1" t="s">
        <v>10473</v>
      </c>
      <c r="C3546" s="1" t="s">
        <v>10474</v>
      </c>
      <c r="D3546" s="1" t="s">
        <v>64</v>
      </c>
      <c r="E3546" s="4">
        <v>45092</v>
      </c>
      <c r="F3546" s="8">
        <v>0.37638888888888888</v>
      </c>
      <c r="G3546" s="4">
        <v>45094</v>
      </c>
      <c r="H3546" s="1" t="s">
        <v>233</v>
      </c>
      <c r="I3546" s="1" t="s">
        <v>151</v>
      </c>
      <c r="J3546" s="5">
        <v>2</v>
      </c>
      <c r="K3546" s="5" t="str">
        <f>VLOOKUP(J3546,'Svátky 2023'!A$18:B$20,2,0)</f>
        <v>plánované</v>
      </c>
      <c r="L3546" s="1" t="s">
        <v>21</v>
      </c>
      <c r="M3546" s="1" t="s">
        <v>22</v>
      </c>
      <c r="N3546" s="1" t="s">
        <v>23</v>
      </c>
      <c r="O3546">
        <f t="shared" si="165"/>
        <v>4</v>
      </c>
      <c r="P3546" t="str">
        <f t="shared" si="166"/>
        <v>NE</v>
      </c>
      <c r="Q3546" s="4" t="str">
        <f>IFERROR(VLOOKUP(E3546,'Svátky 2023'!B$2:B$14,1,0),"")</f>
        <v/>
      </c>
      <c r="R3546" t="str">
        <f t="shared" si="167"/>
        <v/>
      </c>
    </row>
    <row r="3547" spans="1:18" x14ac:dyDescent="0.25">
      <c r="A3547" s="1" t="s">
        <v>10475</v>
      </c>
      <c r="B3547" s="1" t="s">
        <v>10476</v>
      </c>
      <c r="C3547" s="1" t="s">
        <v>10477</v>
      </c>
      <c r="D3547" s="1" t="s">
        <v>100</v>
      </c>
      <c r="E3547" s="4">
        <v>45092</v>
      </c>
      <c r="F3547" s="8">
        <v>0.41944444444444445</v>
      </c>
      <c r="G3547" s="4">
        <v>45094</v>
      </c>
      <c r="H3547" s="1" t="s">
        <v>659</v>
      </c>
      <c r="I3547" s="1" t="s">
        <v>151</v>
      </c>
      <c r="J3547" s="5">
        <v>2</v>
      </c>
      <c r="K3547" s="5" t="str">
        <f>VLOOKUP(J3547,'Svátky 2023'!A$18:B$20,2,0)</f>
        <v>plánované</v>
      </c>
      <c r="L3547" s="1" t="s">
        <v>21</v>
      </c>
      <c r="M3547" s="1" t="s">
        <v>22</v>
      </c>
      <c r="N3547" s="1" t="s">
        <v>23</v>
      </c>
      <c r="O3547">
        <f t="shared" si="165"/>
        <v>4</v>
      </c>
      <c r="P3547" t="str">
        <f t="shared" si="166"/>
        <v>NE</v>
      </c>
      <c r="Q3547" s="4" t="str">
        <f>IFERROR(VLOOKUP(E3547,'Svátky 2023'!B$2:B$14,1,0),"")</f>
        <v/>
      </c>
      <c r="R3547" t="str">
        <f t="shared" si="167"/>
        <v/>
      </c>
    </row>
    <row r="3548" spans="1:18" x14ac:dyDescent="0.25">
      <c r="A3548" s="1" t="s">
        <v>10478</v>
      </c>
      <c r="B3548" s="1" t="s">
        <v>10479</v>
      </c>
      <c r="C3548" s="1" t="s">
        <v>10480</v>
      </c>
      <c r="D3548" s="1" t="s">
        <v>64</v>
      </c>
      <c r="E3548" s="4">
        <v>45092</v>
      </c>
      <c r="F3548" s="8">
        <v>0.44236111111111115</v>
      </c>
      <c r="G3548" s="4">
        <v>45094</v>
      </c>
      <c r="H3548" s="1" t="s">
        <v>238</v>
      </c>
      <c r="I3548" s="1" t="s">
        <v>151</v>
      </c>
      <c r="J3548" s="5">
        <v>2</v>
      </c>
      <c r="K3548" s="5" t="str">
        <f>VLOOKUP(J3548,'Svátky 2023'!A$18:B$20,2,0)</f>
        <v>plánované</v>
      </c>
      <c r="L3548" s="1" t="s">
        <v>21</v>
      </c>
      <c r="M3548" s="1" t="s">
        <v>22</v>
      </c>
      <c r="N3548" s="1" t="s">
        <v>23</v>
      </c>
      <c r="O3548">
        <f t="shared" si="165"/>
        <v>4</v>
      </c>
      <c r="P3548" t="str">
        <f t="shared" si="166"/>
        <v>NE</v>
      </c>
      <c r="Q3548" s="4" t="str">
        <f>IFERROR(VLOOKUP(E3548,'Svátky 2023'!B$2:B$14,1,0),"")</f>
        <v/>
      </c>
      <c r="R3548" t="str">
        <f t="shared" si="167"/>
        <v/>
      </c>
    </row>
    <row r="3549" spans="1:18" x14ac:dyDescent="0.25">
      <c r="A3549" s="1" t="s">
        <v>10481</v>
      </c>
      <c r="B3549" s="1" t="s">
        <v>10482</v>
      </c>
      <c r="C3549" s="1" t="s">
        <v>10483</v>
      </c>
      <c r="D3549" s="1" t="s">
        <v>35</v>
      </c>
      <c r="E3549" s="4">
        <v>45092</v>
      </c>
      <c r="F3549" s="8">
        <v>0.46736111111111112</v>
      </c>
      <c r="G3549" s="4">
        <v>45094</v>
      </c>
      <c r="H3549" s="1" t="s">
        <v>343</v>
      </c>
      <c r="I3549" s="1" t="s">
        <v>151</v>
      </c>
      <c r="J3549" s="5">
        <v>2</v>
      </c>
      <c r="K3549" s="5" t="str">
        <f>VLOOKUP(J3549,'Svátky 2023'!A$18:B$20,2,0)</f>
        <v>plánované</v>
      </c>
      <c r="L3549" s="1" t="s">
        <v>21</v>
      </c>
      <c r="M3549" s="1" t="s">
        <v>22</v>
      </c>
      <c r="N3549" s="1" t="s">
        <v>23</v>
      </c>
      <c r="O3549">
        <f t="shared" si="165"/>
        <v>4</v>
      </c>
      <c r="P3549" t="str">
        <f t="shared" si="166"/>
        <v>NE</v>
      </c>
      <c r="Q3549" s="4" t="str">
        <f>IFERROR(VLOOKUP(E3549,'Svátky 2023'!B$2:B$14,1,0),"")</f>
        <v/>
      </c>
      <c r="R3549" t="str">
        <f t="shared" si="167"/>
        <v/>
      </c>
    </row>
    <row r="3550" spans="1:18" x14ac:dyDescent="0.25">
      <c r="A3550" s="1" t="s">
        <v>10484</v>
      </c>
      <c r="B3550" s="1" t="s">
        <v>10485</v>
      </c>
      <c r="C3550" s="1" t="s">
        <v>10486</v>
      </c>
      <c r="D3550" s="1" t="s">
        <v>257</v>
      </c>
      <c r="E3550" s="4">
        <v>45092</v>
      </c>
      <c r="F3550" s="8">
        <v>0.47569444444444442</v>
      </c>
      <c r="G3550" s="4">
        <v>45094</v>
      </c>
      <c r="H3550" s="1" t="s">
        <v>636</v>
      </c>
      <c r="I3550" s="1" t="s">
        <v>151</v>
      </c>
      <c r="J3550" s="5">
        <v>2</v>
      </c>
      <c r="K3550" s="5" t="str">
        <f>VLOOKUP(J3550,'Svátky 2023'!A$18:B$20,2,0)</f>
        <v>plánované</v>
      </c>
      <c r="L3550" s="1" t="s">
        <v>21</v>
      </c>
      <c r="M3550" s="1" t="s">
        <v>22</v>
      </c>
      <c r="N3550" s="1" t="s">
        <v>23</v>
      </c>
      <c r="O3550">
        <f t="shared" si="165"/>
        <v>4</v>
      </c>
      <c r="P3550" t="str">
        <f t="shared" si="166"/>
        <v>NE</v>
      </c>
      <c r="Q3550" s="4" t="str">
        <f>IFERROR(VLOOKUP(E3550,'Svátky 2023'!B$2:B$14,1,0),"")</f>
        <v/>
      </c>
      <c r="R3550" t="str">
        <f t="shared" si="167"/>
        <v/>
      </c>
    </row>
    <row r="3551" spans="1:18" x14ac:dyDescent="0.25">
      <c r="A3551" s="1" t="s">
        <v>10487</v>
      </c>
      <c r="B3551" s="1" t="s">
        <v>10488</v>
      </c>
      <c r="C3551" s="1" t="s">
        <v>10489</v>
      </c>
      <c r="D3551" s="1" t="s">
        <v>35</v>
      </c>
      <c r="E3551" s="4">
        <v>45092</v>
      </c>
      <c r="F3551" s="8">
        <v>0.48402777777777778</v>
      </c>
      <c r="G3551" s="4">
        <v>45094</v>
      </c>
      <c r="H3551" s="1" t="s">
        <v>286</v>
      </c>
      <c r="I3551" s="1" t="s">
        <v>51</v>
      </c>
      <c r="J3551" s="5">
        <v>2</v>
      </c>
      <c r="K3551" s="5" t="str">
        <f>VLOOKUP(J3551,'Svátky 2023'!A$18:B$20,2,0)</f>
        <v>plánované</v>
      </c>
      <c r="L3551" s="1" t="s">
        <v>21</v>
      </c>
      <c r="M3551" s="1" t="s">
        <v>22</v>
      </c>
      <c r="N3551" s="1" t="s">
        <v>23</v>
      </c>
      <c r="O3551">
        <f t="shared" si="165"/>
        <v>4</v>
      </c>
      <c r="P3551" t="str">
        <f t="shared" si="166"/>
        <v>NE</v>
      </c>
      <c r="Q3551" s="4" t="str">
        <f>IFERROR(VLOOKUP(E3551,'Svátky 2023'!B$2:B$14,1,0),"")</f>
        <v/>
      </c>
      <c r="R3551" t="str">
        <f t="shared" si="167"/>
        <v/>
      </c>
    </row>
    <row r="3552" spans="1:18" x14ac:dyDescent="0.25">
      <c r="A3552" s="1" t="s">
        <v>10490</v>
      </c>
      <c r="B3552" s="1" t="s">
        <v>10491</v>
      </c>
      <c r="C3552" s="1" t="s">
        <v>10492</v>
      </c>
      <c r="D3552" s="1" t="s">
        <v>35</v>
      </c>
      <c r="E3552" s="4">
        <v>45092</v>
      </c>
      <c r="F3552" s="8">
        <v>0.51180555555555551</v>
      </c>
      <c r="G3552" s="4">
        <v>45094</v>
      </c>
      <c r="H3552" s="1" t="s">
        <v>751</v>
      </c>
      <c r="I3552" s="1" t="s">
        <v>51</v>
      </c>
      <c r="J3552" s="5">
        <v>2</v>
      </c>
      <c r="K3552" s="5" t="str">
        <f>VLOOKUP(J3552,'Svátky 2023'!A$18:B$20,2,0)</f>
        <v>plánované</v>
      </c>
      <c r="L3552" s="1" t="s">
        <v>21</v>
      </c>
      <c r="M3552" s="1" t="s">
        <v>22</v>
      </c>
      <c r="N3552" s="1" t="s">
        <v>23</v>
      </c>
      <c r="O3552">
        <f t="shared" si="165"/>
        <v>4</v>
      </c>
      <c r="P3552" t="str">
        <f t="shared" si="166"/>
        <v>NE</v>
      </c>
      <c r="Q3552" s="4" t="str">
        <f>IFERROR(VLOOKUP(E3552,'Svátky 2023'!B$2:B$14,1,0),"")</f>
        <v/>
      </c>
      <c r="R3552" t="str">
        <f t="shared" si="167"/>
        <v/>
      </c>
    </row>
    <row r="3553" spans="1:18" x14ac:dyDescent="0.25">
      <c r="A3553" s="1" t="s">
        <v>10493</v>
      </c>
      <c r="B3553" s="1" t="s">
        <v>10485</v>
      </c>
      <c r="C3553" s="1" t="s">
        <v>10494</v>
      </c>
      <c r="D3553" s="1" t="s">
        <v>257</v>
      </c>
      <c r="E3553" s="4">
        <v>45092</v>
      </c>
      <c r="F3553" s="8">
        <v>0.5131944444444444</v>
      </c>
      <c r="G3553" s="4">
        <v>45094</v>
      </c>
      <c r="H3553" s="1" t="s">
        <v>5029</v>
      </c>
      <c r="I3553" s="1" t="s">
        <v>145</v>
      </c>
      <c r="J3553" s="5">
        <v>3</v>
      </c>
      <c r="K3553" s="5" t="str">
        <f>VLOOKUP(J3553,'Svátky 2023'!A$18:B$20,2,0)</f>
        <v>jiné</v>
      </c>
      <c r="L3553" s="1" t="s">
        <v>30</v>
      </c>
      <c r="M3553" s="1" t="s">
        <v>31</v>
      </c>
      <c r="N3553" s="1" t="s">
        <v>23</v>
      </c>
      <c r="O3553">
        <f t="shared" si="165"/>
        <v>4</v>
      </c>
      <c r="P3553" t="str">
        <f t="shared" si="166"/>
        <v>NE</v>
      </c>
      <c r="Q3553" s="4" t="str">
        <f>IFERROR(VLOOKUP(E3553,'Svátky 2023'!B$2:B$14,1,0),"")</f>
        <v/>
      </c>
      <c r="R3553" t="str">
        <f t="shared" si="167"/>
        <v/>
      </c>
    </row>
    <row r="3554" spans="1:18" x14ac:dyDescent="0.25">
      <c r="A3554" s="1" t="s">
        <v>10495</v>
      </c>
      <c r="B3554" s="1" t="s">
        <v>10496</v>
      </c>
      <c r="C3554" s="1" t="s">
        <v>10497</v>
      </c>
      <c r="D3554" s="1" t="s">
        <v>35</v>
      </c>
      <c r="E3554" s="4">
        <v>45092</v>
      </c>
      <c r="F3554" s="8">
        <v>0.5131944444444444</v>
      </c>
      <c r="G3554" s="4">
        <v>45094</v>
      </c>
      <c r="H3554" s="1" t="s">
        <v>1304</v>
      </c>
      <c r="I3554" s="1" t="s">
        <v>145</v>
      </c>
      <c r="J3554" s="5">
        <v>3</v>
      </c>
      <c r="K3554" s="5" t="str">
        <f>VLOOKUP(J3554,'Svátky 2023'!A$18:B$20,2,0)</f>
        <v>jiné</v>
      </c>
      <c r="L3554" s="1" t="s">
        <v>30</v>
      </c>
      <c r="M3554" s="1" t="s">
        <v>31</v>
      </c>
      <c r="N3554" s="1" t="s">
        <v>23</v>
      </c>
      <c r="O3554">
        <f t="shared" si="165"/>
        <v>4</v>
      </c>
      <c r="P3554" t="str">
        <f t="shared" si="166"/>
        <v>NE</v>
      </c>
      <c r="Q3554" s="4" t="str">
        <f>IFERROR(VLOOKUP(E3554,'Svátky 2023'!B$2:B$14,1,0),"")</f>
        <v/>
      </c>
      <c r="R3554" t="str">
        <f t="shared" si="167"/>
        <v/>
      </c>
    </row>
    <row r="3555" spans="1:18" x14ac:dyDescent="0.25">
      <c r="A3555" s="1" t="s">
        <v>10498</v>
      </c>
      <c r="B3555" s="1" t="s">
        <v>10499</v>
      </c>
      <c r="C3555" s="1" t="s">
        <v>10500</v>
      </c>
      <c r="D3555" s="1" t="s">
        <v>64</v>
      </c>
      <c r="E3555" s="4">
        <v>45092</v>
      </c>
      <c r="F3555" s="8">
        <v>0.51736111111111105</v>
      </c>
      <c r="G3555" s="4">
        <v>45094</v>
      </c>
      <c r="H3555" s="1" t="s">
        <v>106</v>
      </c>
      <c r="I3555" s="1" t="s">
        <v>145</v>
      </c>
      <c r="J3555" s="5">
        <v>3</v>
      </c>
      <c r="K3555" s="5" t="str">
        <f>VLOOKUP(J3555,'Svátky 2023'!A$18:B$20,2,0)</f>
        <v>jiné</v>
      </c>
      <c r="L3555" s="1" t="s">
        <v>30</v>
      </c>
      <c r="M3555" s="1" t="s">
        <v>31</v>
      </c>
      <c r="N3555" s="1" t="s">
        <v>23</v>
      </c>
      <c r="O3555">
        <f t="shared" si="165"/>
        <v>4</v>
      </c>
      <c r="P3555" t="str">
        <f t="shared" si="166"/>
        <v>NE</v>
      </c>
      <c r="Q3555" s="4" t="str">
        <f>IFERROR(VLOOKUP(E3555,'Svátky 2023'!B$2:B$14,1,0),"")</f>
        <v/>
      </c>
      <c r="R3555" t="str">
        <f t="shared" si="167"/>
        <v/>
      </c>
    </row>
    <row r="3556" spans="1:18" x14ac:dyDescent="0.25">
      <c r="A3556" s="1" t="s">
        <v>10501</v>
      </c>
      <c r="B3556" s="1" t="s">
        <v>10502</v>
      </c>
      <c r="C3556" s="1" t="s">
        <v>10503</v>
      </c>
      <c r="D3556" s="1" t="s">
        <v>257</v>
      </c>
      <c r="E3556" s="4">
        <v>45092</v>
      </c>
      <c r="F3556" s="8">
        <v>0.9458333333333333</v>
      </c>
      <c r="G3556" s="4">
        <v>45094</v>
      </c>
      <c r="H3556" s="1" t="s">
        <v>602</v>
      </c>
      <c r="I3556" s="1" t="s">
        <v>38</v>
      </c>
      <c r="J3556" s="5">
        <v>1</v>
      </c>
      <c r="K3556" s="5" t="str">
        <f>VLOOKUP(J3556,'Svátky 2023'!A$18:B$20,2,0)</f>
        <v>neodkladné</v>
      </c>
      <c r="L3556" s="1" t="s">
        <v>20</v>
      </c>
      <c r="M3556" s="1" t="s">
        <v>22</v>
      </c>
      <c r="N3556" s="1" t="s">
        <v>23</v>
      </c>
      <c r="O3556">
        <f t="shared" si="165"/>
        <v>4</v>
      </c>
      <c r="P3556" t="str">
        <f t="shared" si="166"/>
        <v>ANO</v>
      </c>
      <c r="Q3556" s="4" t="str">
        <f>IFERROR(VLOOKUP(E3556,'Svátky 2023'!B$2:B$14,1,0),"")</f>
        <v/>
      </c>
      <c r="R3556" t="str">
        <f t="shared" si="167"/>
        <v>ANO</v>
      </c>
    </row>
    <row r="3557" spans="1:18" x14ac:dyDescent="0.25">
      <c r="A3557" s="1" t="s">
        <v>10504</v>
      </c>
      <c r="B3557" s="1" t="s">
        <v>10505</v>
      </c>
      <c r="C3557" s="1" t="s">
        <v>10506</v>
      </c>
      <c r="D3557" s="1" t="s">
        <v>257</v>
      </c>
      <c r="E3557" s="4">
        <v>45092</v>
      </c>
      <c r="F3557" s="8">
        <v>0.95208333333333339</v>
      </c>
      <c r="G3557" s="4">
        <v>45094</v>
      </c>
      <c r="H3557" s="1" t="s">
        <v>1739</v>
      </c>
      <c r="I3557" s="1" t="s">
        <v>44</v>
      </c>
      <c r="J3557" s="5">
        <v>3</v>
      </c>
      <c r="K3557" s="5" t="str">
        <f>VLOOKUP(J3557,'Svátky 2023'!A$18:B$20,2,0)</f>
        <v>jiné</v>
      </c>
      <c r="L3557" s="1" t="s">
        <v>30</v>
      </c>
      <c r="M3557" s="1" t="s">
        <v>31</v>
      </c>
      <c r="N3557" s="1" t="s">
        <v>23</v>
      </c>
      <c r="O3557">
        <f t="shared" si="165"/>
        <v>4</v>
      </c>
      <c r="P3557" t="str">
        <f t="shared" si="166"/>
        <v>ANO</v>
      </c>
      <c r="Q3557" s="4" t="str">
        <f>IFERROR(VLOOKUP(E3557,'Svátky 2023'!B$2:B$14,1,0),"")</f>
        <v/>
      </c>
      <c r="R3557" t="str">
        <f t="shared" si="167"/>
        <v>ANO</v>
      </c>
    </row>
    <row r="3558" spans="1:18" x14ac:dyDescent="0.25">
      <c r="A3558" s="1" t="s">
        <v>10507</v>
      </c>
      <c r="B3558" s="1" t="s">
        <v>10508</v>
      </c>
      <c r="C3558" s="1" t="s">
        <v>10509</v>
      </c>
      <c r="D3558" s="1" t="s">
        <v>35</v>
      </c>
      <c r="E3558" s="4">
        <v>45092</v>
      </c>
      <c r="F3558" s="8">
        <v>0.97222222222222221</v>
      </c>
      <c r="G3558" s="4">
        <v>45094</v>
      </c>
      <c r="H3558" s="1" t="s">
        <v>3209</v>
      </c>
      <c r="I3558" s="1" t="s">
        <v>51</v>
      </c>
      <c r="J3558" s="5">
        <v>1</v>
      </c>
      <c r="K3558" s="5" t="str">
        <f>VLOOKUP(J3558,'Svátky 2023'!A$18:B$20,2,0)</f>
        <v>neodkladné</v>
      </c>
      <c r="L3558" s="1" t="s">
        <v>21</v>
      </c>
      <c r="M3558" s="1" t="s">
        <v>22</v>
      </c>
      <c r="N3558" s="1" t="s">
        <v>23</v>
      </c>
      <c r="O3558">
        <f t="shared" si="165"/>
        <v>4</v>
      </c>
      <c r="P3558" t="str">
        <f t="shared" si="166"/>
        <v>ANO</v>
      </c>
      <c r="Q3558" s="4" t="str">
        <f>IFERROR(VLOOKUP(E3558,'Svátky 2023'!B$2:B$14,1,0),"")</f>
        <v/>
      </c>
      <c r="R3558" t="str">
        <f t="shared" si="167"/>
        <v>ANO</v>
      </c>
    </row>
    <row r="3559" spans="1:18" x14ac:dyDescent="0.25">
      <c r="A3559" s="1" t="s">
        <v>10510</v>
      </c>
      <c r="B3559" s="1" t="s">
        <v>6640</v>
      </c>
      <c r="C3559" s="1" t="s">
        <v>6641</v>
      </c>
      <c r="D3559" s="1" t="s">
        <v>48</v>
      </c>
      <c r="E3559" s="4">
        <v>45093</v>
      </c>
      <c r="F3559" s="8">
        <v>0.93402777777777779</v>
      </c>
      <c r="G3559" s="4">
        <v>45094</v>
      </c>
      <c r="H3559" s="1" t="s">
        <v>1438</v>
      </c>
      <c r="I3559" s="1" t="s">
        <v>44</v>
      </c>
      <c r="J3559" s="5">
        <v>3</v>
      </c>
      <c r="K3559" s="5" t="str">
        <f>VLOOKUP(J3559,'Svátky 2023'!A$18:B$20,2,0)</f>
        <v>jiné</v>
      </c>
      <c r="L3559" s="1" t="s">
        <v>30</v>
      </c>
      <c r="M3559" s="1" t="s">
        <v>31</v>
      </c>
      <c r="N3559" s="1" t="s">
        <v>23</v>
      </c>
      <c r="O3559">
        <f t="shared" si="165"/>
        <v>5</v>
      </c>
      <c r="P3559" t="str">
        <f t="shared" si="166"/>
        <v>ANO</v>
      </c>
      <c r="Q3559" s="4" t="str">
        <f>IFERROR(VLOOKUP(E3559,'Svátky 2023'!B$2:B$14,1,0),"")</f>
        <v/>
      </c>
      <c r="R3559" t="str">
        <f t="shared" si="167"/>
        <v>ANO</v>
      </c>
    </row>
    <row r="3560" spans="1:18" x14ac:dyDescent="0.25">
      <c r="A3560" s="1" t="s">
        <v>10511</v>
      </c>
      <c r="B3560" s="1" t="s">
        <v>10512</v>
      </c>
      <c r="C3560" s="1" t="s">
        <v>10513</v>
      </c>
      <c r="D3560" s="1" t="s">
        <v>48</v>
      </c>
      <c r="E3560" s="4">
        <v>45094</v>
      </c>
      <c r="F3560" s="8">
        <v>0.59722222222222221</v>
      </c>
      <c r="G3560" s="4">
        <v>45094</v>
      </c>
      <c r="H3560" s="1" t="s">
        <v>480</v>
      </c>
      <c r="I3560" s="1" t="s">
        <v>44</v>
      </c>
      <c r="J3560" s="5">
        <v>3</v>
      </c>
      <c r="K3560" s="5" t="str">
        <f>VLOOKUP(J3560,'Svátky 2023'!A$18:B$20,2,0)</f>
        <v>jiné</v>
      </c>
      <c r="L3560" s="1" t="s">
        <v>30</v>
      </c>
      <c r="M3560" s="1" t="s">
        <v>31</v>
      </c>
      <c r="N3560" s="1" t="s">
        <v>23</v>
      </c>
      <c r="O3560">
        <f t="shared" si="165"/>
        <v>6</v>
      </c>
      <c r="P3560" t="str">
        <f t="shared" si="166"/>
        <v>NE</v>
      </c>
      <c r="Q3560" s="4" t="str">
        <f>IFERROR(VLOOKUP(E3560,'Svátky 2023'!B$2:B$14,1,0),"")</f>
        <v/>
      </c>
      <c r="R3560" t="str">
        <f t="shared" si="167"/>
        <v>ANO</v>
      </c>
    </row>
    <row r="3561" spans="1:18" x14ac:dyDescent="0.25">
      <c r="A3561" s="1" t="s">
        <v>10514</v>
      </c>
      <c r="B3561" s="1" t="s">
        <v>10515</v>
      </c>
      <c r="C3561" s="1" t="s">
        <v>10516</v>
      </c>
      <c r="D3561" s="1" t="s">
        <v>35</v>
      </c>
      <c r="E3561" s="4">
        <v>45085</v>
      </c>
      <c r="F3561" s="8">
        <v>0.64652777777777781</v>
      </c>
      <c r="G3561" s="4">
        <v>45095</v>
      </c>
      <c r="H3561" s="1" t="s">
        <v>1223</v>
      </c>
      <c r="I3561" s="1" t="s">
        <v>120</v>
      </c>
      <c r="J3561" s="5">
        <v>3</v>
      </c>
      <c r="K3561" s="5" t="str">
        <f>VLOOKUP(J3561,'Svátky 2023'!A$18:B$20,2,0)</f>
        <v>jiné</v>
      </c>
      <c r="L3561" s="1" t="s">
        <v>30</v>
      </c>
      <c r="M3561" s="1" t="s">
        <v>31</v>
      </c>
      <c r="N3561" s="1" t="s">
        <v>23</v>
      </c>
      <c r="O3561">
        <f t="shared" si="165"/>
        <v>4</v>
      </c>
      <c r="P3561" t="str">
        <f t="shared" si="166"/>
        <v>ANO</v>
      </c>
      <c r="Q3561" s="4" t="str">
        <f>IFERROR(VLOOKUP(E3561,'Svátky 2023'!B$2:B$14,1,0),"")</f>
        <v/>
      </c>
      <c r="R3561" t="str">
        <f t="shared" si="167"/>
        <v>ANO</v>
      </c>
    </row>
    <row r="3562" spans="1:18" x14ac:dyDescent="0.25">
      <c r="A3562" s="1" t="s">
        <v>10517</v>
      </c>
      <c r="B3562" s="1" t="s">
        <v>10518</v>
      </c>
      <c r="C3562" s="1" t="s">
        <v>10519</v>
      </c>
      <c r="D3562" s="1" t="s">
        <v>35</v>
      </c>
      <c r="E3562" s="4">
        <v>45085</v>
      </c>
      <c r="F3562" s="8">
        <v>0.64722222222222225</v>
      </c>
      <c r="G3562" s="4">
        <v>45095</v>
      </c>
      <c r="H3562" s="1" t="s">
        <v>228</v>
      </c>
      <c r="I3562" s="1" t="s">
        <v>51</v>
      </c>
      <c r="J3562" s="5">
        <v>1</v>
      </c>
      <c r="K3562" s="5" t="str">
        <f>VLOOKUP(J3562,'Svátky 2023'!A$18:B$20,2,0)</f>
        <v>neodkladné</v>
      </c>
      <c r="L3562" s="1" t="s">
        <v>21</v>
      </c>
      <c r="M3562" s="1" t="s">
        <v>22</v>
      </c>
      <c r="N3562" s="1" t="s">
        <v>23</v>
      </c>
      <c r="O3562">
        <f t="shared" si="165"/>
        <v>4</v>
      </c>
      <c r="P3562" t="str">
        <f t="shared" si="166"/>
        <v>ANO</v>
      </c>
      <c r="Q3562" s="4" t="str">
        <f>IFERROR(VLOOKUP(E3562,'Svátky 2023'!B$2:B$14,1,0),"")</f>
        <v/>
      </c>
      <c r="R3562" t="str">
        <f t="shared" si="167"/>
        <v>ANO</v>
      </c>
    </row>
    <row r="3563" spans="1:18" x14ac:dyDescent="0.25">
      <c r="A3563" s="1" t="s">
        <v>10520</v>
      </c>
      <c r="B3563" s="1" t="s">
        <v>9807</v>
      </c>
      <c r="C3563" s="1" t="s">
        <v>9808</v>
      </c>
      <c r="D3563" s="1" t="s">
        <v>16</v>
      </c>
      <c r="E3563" s="4">
        <v>45089</v>
      </c>
      <c r="F3563" s="8">
        <v>0.59166666666666667</v>
      </c>
      <c r="G3563" s="4">
        <v>45095</v>
      </c>
      <c r="H3563" s="1" t="s">
        <v>10521</v>
      </c>
      <c r="I3563" s="1" t="s">
        <v>145</v>
      </c>
      <c r="J3563" s="5">
        <v>3</v>
      </c>
      <c r="K3563" s="5" t="str">
        <f>VLOOKUP(J3563,'Svátky 2023'!A$18:B$20,2,0)</f>
        <v>jiné</v>
      </c>
      <c r="L3563" s="1" t="s">
        <v>30</v>
      </c>
      <c r="M3563" s="1" t="s">
        <v>31</v>
      </c>
      <c r="N3563" s="1" t="s">
        <v>23</v>
      </c>
      <c r="O3563">
        <f t="shared" si="165"/>
        <v>1</v>
      </c>
      <c r="P3563" t="str">
        <f t="shared" si="166"/>
        <v>NE</v>
      </c>
      <c r="Q3563" s="4" t="str">
        <f>IFERROR(VLOOKUP(E3563,'Svátky 2023'!B$2:B$14,1,0),"")</f>
        <v/>
      </c>
      <c r="R3563" t="str">
        <f t="shared" si="167"/>
        <v/>
      </c>
    </row>
    <row r="3564" spans="1:18" x14ac:dyDescent="0.25">
      <c r="A3564" s="1" t="s">
        <v>10522</v>
      </c>
      <c r="B3564" s="1" t="s">
        <v>10523</v>
      </c>
      <c r="C3564" s="1" t="s">
        <v>10524</v>
      </c>
      <c r="D3564" s="1" t="s">
        <v>100</v>
      </c>
      <c r="E3564" s="4">
        <v>45091</v>
      </c>
      <c r="F3564" s="8">
        <v>0.4604166666666667</v>
      </c>
      <c r="G3564" s="4">
        <v>45095</v>
      </c>
      <c r="H3564" s="1" t="s">
        <v>2443</v>
      </c>
      <c r="I3564" s="1" t="s">
        <v>38</v>
      </c>
      <c r="J3564" s="5">
        <v>1</v>
      </c>
      <c r="K3564" s="5" t="str">
        <f>VLOOKUP(J3564,'Svátky 2023'!A$18:B$20,2,0)</f>
        <v>neodkladné</v>
      </c>
      <c r="L3564" s="1" t="s">
        <v>21</v>
      </c>
      <c r="M3564" s="1" t="s">
        <v>22</v>
      </c>
      <c r="N3564" s="1" t="s">
        <v>23</v>
      </c>
      <c r="O3564">
        <f t="shared" si="165"/>
        <v>3</v>
      </c>
      <c r="P3564" t="str">
        <f t="shared" si="166"/>
        <v>NE</v>
      </c>
      <c r="Q3564" s="4" t="str">
        <f>IFERROR(VLOOKUP(E3564,'Svátky 2023'!B$2:B$14,1,0),"")</f>
        <v/>
      </c>
      <c r="R3564" t="str">
        <f t="shared" si="167"/>
        <v/>
      </c>
    </row>
    <row r="3565" spans="1:18" x14ac:dyDescent="0.25">
      <c r="A3565" s="1" t="s">
        <v>10525</v>
      </c>
      <c r="B3565" s="1" t="s">
        <v>10526</v>
      </c>
      <c r="C3565" s="1" t="s">
        <v>10527</v>
      </c>
      <c r="D3565" s="1" t="s">
        <v>100</v>
      </c>
      <c r="E3565" s="4">
        <v>45091</v>
      </c>
      <c r="F3565" s="8">
        <v>0.47986111111111113</v>
      </c>
      <c r="G3565" s="4">
        <v>45095</v>
      </c>
      <c r="H3565" s="1" t="s">
        <v>2555</v>
      </c>
      <c r="I3565" s="1" t="s">
        <v>44</v>
      </c>
      <c r="J3565" s="5">
        <v>3</v>
      </c>
      <c r="K3565" s="5" t="str">
        <f>VLOOKUP(J3565,'Svátky 2023'!A$18:B$20,2,0)</f>
        <v>jiné</v>
      </c>
      <c r="L3565" s="1" t="s">
        <v>30</v>
      </c>
      <c r="M3565" s="1" t="s">
        <v>31</v>
      </c>
      <c r="N3565" s="1" t="s">
        <v>23</v>
      </c>
      <c r="O3565">
        <f t="shared" si="165"/>
        <v>3</v>
      </c>
      <c r="P3565" t="str">
        <f t="shared" si="166"/>
        <v>NE</v>
      </c>
      <c r="Q3565" s="4" t="str">
        <f>IFERROR(VLOOKUP(E3565,'Svátky 2023'!B$2:B$14,1,0),"")</f>
        <v/>
      </c>
      <c r="R3565" t="str">
        <f t="shared" si="167"/>
        <v/>
      </c>
    </row>
    <row r="3566" spans="1:18" x14ac:dyDescent="0.25">
      <c r="A3566" s="1" t="s">
        <v>10528</v>
      </c>
      <c r="B3566" s="1" t="s">
        <v>10529</v>
      </c>
      <c r="C3566" s="1" t="s">
        <v>10530</v>
      </c>
      <c r="D3566" s="1" t="s">
        <v>48</v>
      </c>
      <c r="E3566" s="4">
        <v>45092</v>
      </c>
      <c r="F3566" s="8">
        <v>0.9159722222222223</v>
      </c>
      <c r="G3566" s="4">
        <v>45095</v>
      </c>
      <c r="H3566" s="1" t="s">
        <v>2537</v>
      </c>
      <c r="I3566" s="1" t="s">
        <v>38</v>
      </c>
      <c r="J3566" s="5">
        <v>1</v>
      </c>
      <c r="K3566" s="5" t="str">
        <f>VLOOKUP(J3566,'Svátky 2023'!A$18:B$20,2,0)</f>
        <v>neodkladné</v>
      </c>
      <c r="L3566" s="1" t="s">
        <v>30</v>
      </c>
      <c r="M3566" s="1" t="s">
        <v>22</v>
      </c>
      <c r="N3566" s="1" t="s">
        <v>23</v>
      </c>
      <c r="O3566">
        <f t="shared" si="165"/>
        <v>4</v>
      </c>
      <c r="P3566" t="str">
        <f t="shared" si="166"/>
        <v>ANO</v>
      </c>
      <c r="Q3566" s="4" t="str">
        <f>IFERROR(VLOOKUP(E3566,'Svátky 2023'!B$2:B$14,1,0),"")</f>
        <v/>
      </c>
      <c r="R3566" t="str">
        <f t="shared" si="167"/>
        <v>ANO</v>
      </c>
    </row>
    <row r="3567" spans="1:18" x14ac:dyDescent="0.25">
      <c r="A3567" s="1" t="s">
        <v>10531</v>
      </c>
      <c r="B3567" s="1" t="s">
        <v>10532</v>
      </c>
      <c r="C3567" s="1" t="s">
        <v>10533</v>
      </c>
      <c r="D3567" s="1" t="s">
        <v>48</v>
      </c>
      <c r="E3567" s="4">
        <v>45092</v>
      </c>
      <c r="F3567" s="8">
        <v>0.99791666666666667</v>
      </c>
      <c r="G3567" s="4">
        <v>45095</v>
      </c>
      <c r="H3567" s="1" t="s">
        <v>4773</v>
      </c>
      <c r="I3567" s="1" t="s">
        <v>44</v>
      </c>
      <c r="J3567" s="5">
        <v>3</v>
      </c>
      <c r="K3567" s="5" t="str">
        <f>VLOOKUP(J3567,'Svátky 2023'!A$18:B$20,2,0)</f>
        <v>jiné</v>
      </c>
      <c r="L3567" s="1" t="s">
        <v>30</v>
      </c>
      <c r="M3567" s="1" t="s">
        <v>31</v>
      </c>
      <c r="N3567" s="1" t="s">
        <v>23</v>
      </c>
      <c r="O3567">
        <f t="shared" si="165"/>
        <v>4</v>
      </c>
      <c r="P3567" t="str">
        <f t="shared" si="166"/>
        <v>ANO</v>
      </c>
      <c r="Q3567" s="4" t="str">
        <f>IFERROR(VLOOKUP(E3567,'Svátky 2023'!B$2:B$14,1,0),"")</f>
        <v/>
      </c>
      <c r="R3567" t="str">
        <f t="shared" si="167"/>
        <v>ANO</v>
      </c>
    </row>
    <row r="3568" spans="1:18" x14ac:dyDescent="0.25">
      <c r="A3568" s="1" t="s">
        <v>10534</v>
      </c>
      <c r="B3568" s="1" t="s">
        <v>10535</v>
      </c>
      <c r="C3568" s="1" t="s">
        <v>10536</v>
      </c>
      <c r="D3568" s="1" t="s">
        <v>35</v>
      </c>
      <c r="E3568" s="4">
        <v>45093</v>
      </c>
      <c r="F3568" s="8">
        <v>0.9</v>
      </c>
      <c r="G3568" s="4">
        <v>45095</v>
      </c>
      <c r="H3568" s="1" t="s">
        <v>343</v>
      </c>
      <c r="I3568" s="1" t="s">
        <v>38</v>
      </c>
      <c r="J3568" s="5">
        <v>3</v>
      </c>
      <c r="K3568" s="5" t="str">
        <f>VLOOKUP(J3568,'Svátky 2023'!A$18:B$20,2,0)</f>
        <v>jiné</v>
      </c>
      <c r="L3568" s="1" t="s">
        <v>30</v>
      </c>
      <c r="M3568" s="1" t="s">
        <v>22</v>
      </c>
      <c r="N3568" s="1" t="s">
        <v>23</v>
      </c>
      <c r="O3568">
        <f t="shared" si="165"/>
        <v>5</v>
      </c>
      <c r="P3568" t="str">
        <f t="shared" si="166"/>
        <v>ANO</v>
      </c>
      <c r="Q3568" s="4" t="str">
        <f>IFERROR(VLOOKUP(E3568,'Svátky 2023'!B$2:B$14,1,0),"")</f>
        <v/>
      </c>
      <c r="R3568" t="str">
        <f t="shared" si="167"/>
        <v>ANO</v>
      </c>
    </row>
    <row r="3569" spans="1:18" x14ac:dyDescent="0.25">
      <c r="A3569" s="1" t="s">
        <v>10537</v>
      </c>
      <c r="B3569" s="1" t="s">
        <v>10538</v>
      </c>
      <c r="C3569" s="1" t="s">
        <v>10539</v>
      </c>
      <c r="D3569" s="1" t="s">
        <v>35</v>
      </c>
      <c r="E3569" s="4">
        <v>45093</v>
      </c>
      <c r="F3569" s="8">
        <v>0.9916666666666667</v>
      </c>
      <c r="G3569" s="4">
        <v>45095</v>
      </c>
      <c r="H3569" s="1" t="s">
        <v>1026</v>
      </c>
      <c r="I3569" s="1" t="s">
        <v>44</v>
      </c>
      <c r="J3569" s="5">
        <v>3</v>
      </c>
      <c r="K3569" s="5" t="str">
        <f>VLOOKUP(J3569,'Svátky 2023'!A$18:B$20,2,0)</f>
        <v>jiné</v>
      </c>
      <c r="L3569" s="1" t="s">
        <v>30</v>
      </c>
      <c r="M3569" s="1" t="s">
        <v>31</v>
      </c>
      <c r="N3569" s="1" t="s">
        <v>23</v>
      </c>
      <c r="O3569">
        <f t="shared" si="165"/>
        <v>5</v>
      </c>
      <c r="P3569" t="str">
        <f t="shared" si="166"/>
        <v>ANO</v>
      </c>
      <c r="Q3569" s="4" t="str">
        <f>IFERROR(VLOOKUP(E3569,'Svátky 2023'!B$2:B$14,1,0),"")</f>
        <v/>
      </c>
      <c r="R3569" t="str">
        <f t="shared" si="167"/>
        <v>ANO</v>
      </c>
    </row>
    <row r="3570" spans="1:18" x14ac:dyDescent="0.25">
      <c r="A3570" s="1" t="s">
        <v>10540</v>
      </c>
      <c r="B3570" s="1" t="s">
        <v>10541</v>
      </c>
      <c r="C3570" s="1" t="s">
        <v>10542</v>
      </c>
      <c r="D3570" s="1" t="s">
        <v>35</v>
      </c>
      <c r="E3570" s="4">
        <v>45094</v>
      </c>
      <c r="F3570" s="8">
        <v>0.8041666666666667</v>
      </c>
      <c r="G3570" s="4">
        <v>45095</v>
      </c>
      <c r="H3570" s="1" t="s">
        <v>498</v>
      </c>
      <c r="I3570" s="1" t="s">
        <v>151</v>
      </c>
      <c r="J3570" s="5">
        <v>1</v>
      </c>
      <c r="K3570" s="5" t="str">
        <f>VLOOKUP(J3570,'Svátky 2023'!A$18:B$20,2,0)</f>
        <v>neodkladné</v>
      </c>
      <c r="L3570" s="1" t="s">
        <v>30</v>
      </c>
      <c r="M3570" s="1" t="s">
        <v>22</v>
      </c>
      <c r="N3570" s="1" t="s">
        <v>23</v>
      </c>
      <c r="O3570">
        <f t="shared" si="165"/>
        <v>6</v>
      </c>
      <c r="P3570" t="str">
        <f t="shared" si="166"/>
        <v>ANO</v>
      </c>
      <c r="Q3570" s="4" t="str">
        <f>IFERROR(VLOOKUP(E3570,'Svátky 2023'!B$2:B$14,1,0),"")</f>
        <v/>
      </c>
      <c r="R3570" t="str">
        <f t="shared" si="167"/>
        <v>ANO</v>
      </c>
    </row>
    <row r="3571" spans="1:18" x14ac:dyDescent="0.25">
      <c r="A3571" s="1" t="s">
        <v>10543</v>
      </c>
      <c r="B3571" s="1" t="s">
        <v>10544</v>
      </c>
      <c r="C3571" s="1" t="s">
        <v>10545</v>
      </c>
      <c r="D3571" s="1" t="s">
        <v>35</v>
      </c>
      <c r="E3571" s="4">
        <v>45094</v>
      </c>
      <c r="F3571" s="8">
        <v>0.81944444444444453</v>
      </c>
      <c r="G3571" s="4">
        <v>45095</v>
      </c>
      <c r="H3571" s="1" t="s">
        <v>632</v>
      </c>
      <c r="I3571" s="1" t="s">
        <v>145</v>
      </c>
      <c r="J3571" s="5">
        <v>3</v>
      </c>
      <c r="K3571" s="5" t="str">
        <f>VLOOKUP(J3571,'Svátky 2023'!A$18:B$20,2,0)</f>
        <v>jiné</v>
      </c>
      <c r="L3571" s="1" t="s">
        <v>30</v>
      </c>
      <c r="M3571" s="1" t="s">
        <v>31</v>
      </c>
      <c r="N3571" s="1" t="s">
        <v>23</v>
      </c>
      <c r="O3571">
        <f t="shared" si="165"/>
        <v>6</v>
      </c>
      <c r="P3571" t="str">
        <f t="shared" si="166"/>
        <v>ANO</v>
      </c>
      <c r="Q3571" s="4" t="str">
        <f>IFERROR(VLOOKUP(E3571,'Svátky 2023'!B$2:B$14,1,0),"")</f>
        <v/>
      </c>
      <c r="R3571" t="str">
        <f t="shared" si="167"/>
        <v>ANO</v>
      </c>
    </row>
    <row r="3572" spans="1:18" x14ac:dyDescent="0.25">
      <c r="A3572" s="1" t="s">
        <v>10546</v>
      </c>
      <c r="B3572" s="1" t="s">
        <v>10547</v>
      </c>
      <c r="C3572" s="1" t="s">
        <v>10548</v>
      </c>
      <c r="D3572" s="1" t="s">
        <v>35</v>
      </c>
      <c r="E3572" s="4">
        <v>45094</v>
      </c>
      <c r="F3572" s="8">
        <v>0.95208333333333339</v>
      </c>
      <c r="G3572" s="4">
        <v>45095</v>
      </c>
      <c r="H3572" s="1" t="s">
        <v>348</v>
      </c>
      <c r="I3572" s="1" t="s">
        <v>19</v>
      </c>
      <c r="J3572" s="5">
        <v>1</v>
      </c>
      <c r="K3572" s="5" t="str">
        <f>VLOOKUP(J3572,'Svátky 2023'!A$18:B$20,2,0)</f>
        <v>neodkladné</v>
      </c>
      <c r="L3572" s="1" t="s">
        <v>30</v>
      </c>
      <c r="M3572" s="1" t="s">
        <v>31</v>
      </c>
      <c r="N3572" s="1" t="s">
        <v>23</v>
      </c>
      <c r="O3572">
        <f t="shared" si="165"/>
        <v>6</v>
      </c>
      <c r="P3572" t="str">
        <f t="shared" si="166"/>
        <v>ANO</v>
      </c>
      <c r="Q3572" s="4" t="str">
        <f>IFERROR(VLOOKUP(E3572,'Svátky 2023'!B$2:B$14,1,0),"")</f>
        <v/>
      </c>
      <c r="R3572" t="str">
        <f t="shared" si="167"/>
        <v>ANO</v>
      </c>
    </row>
    <row r="3573" spans="1:18" x14ac:dyDescent="0.25">
      <c r="A3573" s="1" t="s">
        <v>10549</v>
      </c>
      <c r="B3573" s="1" t="s">
        <v>10550</v>
      </c>
      <c r="C3573" s="1" t="s">
        <v>10551</v>
      </c>
      <c r="D3573" s="1" t="s">
        <v>48</v>
      </c>
      <c r="E3573" s="4">
        <v>45076</v>
      </c>
      <c r="F3573" s="8">
        <v>0.56458333333333333</v>
      </c>
      <c r="G3573" s="4">
        <v>45096</v>
      </c>
      <c r="H3573" s="1" t="s">
        <v>445</v>
      </c>
      <c r="I3573" s="1" t="s">
        <v>38</v>
      </c>
      <c r="J3573" s="5">
        <v>3</v>
      </c>
      <c r="K3573" s="5" t="str">
        <f>VLOOKUP(J3573,'Svátky 2023'!A$18:B$20,2,0)</f>
        <v>jiné</v>
      </c>
      <c r="L3573" s="1" t="s">
        <v>21</v>
      </c>
      <c r="M3573" s="1" t="s">
        <v>22</v>
      </c>
      <c r="N3573" s="1" t="s">
        <v>23</v>
      </c>
      <c r="O3573">
        <f t="shared" si="165"/>
        <v>2</v>
      </c>
      <c r="P3573" t="str">
        <f t="shared" si="166"/>
        <v>NE</v>
      </c>
      <c r="Q3573" s="4" t="str">
        <f>IFERROR(VLOOKUP(E3573,'Svátky 2023'!B$2:B$14,1,0),"")</f>
        <v/>
      </c>
      <c r="R3573" t="str">
        <f t="shared" si="167"/>
        <v/>
      </c>
    </row>
    <row r="3574" spans="1:18" x14ac:dyDescent="0.25">
      <c r="A3574" s="1" t="s">
        <v>10552</v>
      </c>
      <c r="B3574" s="1" t="s">
        <v>985</v>
      </c>
      <c r="C3574" s="1" t="s">
        <v>986</v>
      </c>
      <c r="D3574" s="1" t="s">
        <v>257</v>
      </c>
      <c r="E3574" s="4">
        <v>45082</v>
      </c>
      <c r="F3574" s="8">
        <v>0.54652777777777783</v>
      </c>
      <c r="G3574" s="4">
        <v>45096</v>
      </c>
      <c r="H3574" s="1" t="s">
        <v>415</v>
      </c>
      <c r="I3574" s="1" t="s">
        <v>19</v>
      </c>
      <c r="J3574" s="5">
        <v>1</v>
      </c>
      <c r="K3574" s="5" t="str">
        <f>VLOOKUP(J3574,'Svátky 2023'!A$18:B$20,2,0)</f>
        <v>neodkladné</v>
      </c>
      <c r="L3574" s="1" t="s">
        <v>21</v>
      </c>
      <c r="M3574" s="1" t="s">
        <v>22</v>
      </c>
      <c r="N3574" s="1" t="s">
        <v>23</v>
      </c>
      <c r="O3574">
        <f t="shared" si="165"/>
        <v>1</v>
      </c>
      <c r="P3574" t="str">
        <f t="shared" si="166"/>
        <v>NE</v>
      </c>
      <c r="Q3574" s="4" t="str">
        <f>IFERROR(VLOOKUP(E3574,'Svátky 2023'!B$2:B$14,1,0),"")</f>
        <v/>
      </c>
      <c r="R3574" t="str">
        <f t="shared" si="167"/>
        <v/>
      </c>
    </row>
    <row r="3575" spans="1:18" x14ac:dyDescent="0.25">
      <c r="A3575" s="1" t="s">
        <v>10553</v>
      </c>
      <c r="B3575" s="1" t="s">
        <v>989</v>
      </c>
      <c r="C3575" s="1" t="s">
        <v>990</v>
      </c>
      <c r="D3575" s="1" t="s">
        <v>257</v>
      </c>
      <c r="E3575" s="4">
        <v>45090</v>
      </c>
      <c r="F3575" s="8">
        <v>0.37638888888888888</v>
      </c>
      <c r="G3575" s="4">
        <v>45096</v>
      </c>
      <c r="H3575" s="1" t="s">
        <v>278</v>
      </c>
      <c r="I3575" s="1" t="s">
        <v>29</v>
      </c>
      <c r="J3575" s="5">
        <v>3</v>
      </c>
      <c r="K3575" s="5" t="str">
        <f>VLOOKUP(J3575,'Svátky 2023'!A$18:B$20,2,0)</f>
        <v>jiné</v>
      </c>
      <c r="L3575" s="1" t="s">
        <v>30</v>
      </c>
      <c r="M3575" s="1" t="s">
        <v>31</v>
      </c>
      <c r="N3575" s="1" t="s">
        <v>23</v>
      </c>
      <c r="O3575">
        <f t="shared" si="165"/>
        <v>2</v>
      </c>
      <c r="P3575" t="str">
        <f t="shared" si="166"/>
        <v>NE</v>
      </c>
      <c r="Q3575" s="4" t="str">
        <f>IFERROR(VLOOKUP(E3575,'Svátky 2023'!B$2:B$14,1,0),"")</f>
        <v/>
      </c>
      <c r="R3575" t="str">
        <f t="shared" si="167"/>
        <v/>
      </c>
    </row>
    <row r="3576" spans="1:18" x14ac:dyDescent="0.25">
      <c r="A3576" s="1" t="s">
        <v>10554</v>
      </c>
      <c r="B3576" s="1" t="s">
        <v>10555</v>
      </c>
      <c r="C3576" s="1" t="s">
        <v>10556</v>
      </c>
      <c r="D3576" s="1" t="s">
        <v>35</v>
      </c>
      <c r="E3576" s="4">
        <v>45091</v>
      </c>
      <c r="F3576" s="8">
        <v>0.58888888888888891</v>
      </c>
      <c r="G3576" s="4">
        <v>45096</v>
      </c>
      <c r="H3576" s="1" t="s">
        <v>2502</v>
      </c>
      <c r="I3576" s="1" t="s">
        <v>51</v>
      </c>
      <c r="J3576" s="5">
        <v>1</v>
      </c>
      <c r="K3576" s="5" t="str">
        <f>VLOOKUP(J3576,'Svátky 2023'!A$18:B$20,2,0)</f>
        <v>neodkladné</v>
      </c>
      <c r="L3576" s="1" t="s">
        <v>21</v>
      </c>
      <c r="M3576" s="1" t="s">
        <v>22</v>
      </c>
      <c r="N3576" s="1" t="s">
        <v>23</v>
      </c>
      <c r="O3576">
        <f t="shared" si="165"/>
        <v>3</v>
      </c>
      <c r="P3576" t="str">
        <f t="shared" si="166"/>
        <v>NE</v>
      </c>
      <c r="Q3576" s="4" t="str">
        <f>IFERROR(VLOOKUP(E3576,'Svátky 2023'!B$2:B$14,1,0),"")</f>
        <v/>
      </c>
      <c r="R3576" t="str">
        <f t="shared" si="167"/>
        <v/>
      </c>
    </row>
    <row r="3577" spans="1:18" x14ac:dyDescent="0.25">
      <c r="A3577" s="1" t="s">
        <v>10557</v>
      </c>
      <c r="B3577" s="1" t="s">
        <v>10558</v>
      </c>
      <c r="C3577" s="1" t="s">
        <v>10559</v>
      </c>
      <c r="D3577" s="1" t="s">
        <v>100</v>
      </c>
      <c r="E3577" s="4">
        <v>45092</v>
      </c>
      <c r="F3577" s="8">
        <v>0.41944444444444445</v>
      </c>
      <c r="G3577" s="4">
        <v>45096</v>
      </c>
      <c r="H3577" s="1" t="s">
        <v>2988</v>
      </c>
      <c r="I3577" s="1" t="s">
        <v>151</v>
      </c>
      <c r="J3577" s="5">
        <v>2</v>
      </c>
      <c r="K3577" s="5" t="str">
        <f>VLOOKUP(J3577,'Svátky 2023'!A$18:B$20,2,0)</f>
        <v>plánované</v>
      </c>
      <c r="L3577" s="1" t="s">
        <v>21</v>
      </c>
      <c r="M3577" s="1" t="s">
        <v>22</v>
      </c>
      <c r="N3577" s="1" t="s">
        <v>23</v>
      </c>
      <c r="O3577">
        <f t="shared" si="165"/>
        <v>4</v>
      </c>
      <c r="P3577" t="str">
        <f t="shared" si="166"/>
        <v>NE</v>
      </c>
      <c r="Q3577" s="4" t="str">
        <f>IFERROR(VLOOKUP(E3577,'Svátky 2023'!B$2:B$14,1,0),"")</f>
        <v/>
      </c>
      <c r="R3577" t="str">
        <f t="shared" si="167"/>
        <v/>
      </c>
    </row>
    <row r="3578" spans="1:18" x14ac:dyDescent="0.25">
      <c r="A3578" s="1" t="s">
        <v>10560</v>
      </c>
      <c r="B3578" s="1" t="s">
        <v>10561</v>
      </c>
      <c r="C3578" s="1" t="s">
        <v>10562</v>
      </c>
      <c r="D3578" s="1" t="s">
        <v>100</v>
      </c>
      <c r="E3578" s="4">
        <v>45092</v>
      </c>
      <c r="F3578" s="8">
        <v>0.52152777777777781</v>
      </c>
      <c r="G3578" s="4">
        <v>45096</v>
      </c>
      <c r="H3578" s="1" t="s">
        <v>66</v>
      </c>
      <c r="I3578" s="1" t="s">
        <v>145</v>
      </c>
      <c r="J3578" s="5">
        <v>3</v>
      </c>
      <c r="K3578" s="5" t="str">
        <f>VLOOKUP(J3578,'Svátky 2023'!A$18:B$20,2,0)</f>
        <v>jiné</v>
      </c>
      <c r="L3578" s="1" t="s">
        <v>30</v>
      </c>
      <c r="M3578" s="1" t="s">
        <v>31</v>
      </c>
      <c r="N3578" s="1" t="s">
        <v>23</v>
      </c>
      <c r="O3578">
        <f t="shared" si="165"/>
        <v>4</v>
      </c>
      <c r="P3578" t="str">
        <f t="shared" si="166"/>
        <v>NE</v>
      </c>
      <c r="Q3578" s="4" t="str">
        <f>IFERROR(VLOOKUP(E3578,'Svátky 2023'!B$2:B$14,1,0),"")</f>
        <v/>
      </c>
      <c r="R3578" t="str">
        <f t="shared" si="167"/>
        <v/>
      </c>
    </row>
    <row r="3579" spans="1:18" x14ac:dyDescent="0.25">
      <c r="A3579" s="1" t="s">
        <v>10563</v>
      </c>
      <c r="B3579" s="1" t="s">
        <v>10564</v>
      </c>
      <c r="C3579" s="1" t="s">
        <v>10565</v>
      </c>
      <c r="D3579" s="1" t="s">
        <v>35</v>
      </c>
      <c r="E3579" s="4">
        <v>45093</v>
      </c>
      <c r="F3579" s="8">
        <v>0.60763888888888895</v>
      </c>
      <c r="G3579" s="4">
        <v>45096</v>
      </c>
      <c r="H3579" s="1" t="s">
        <v>321</v>
      </c>
      <c r="I3579" s="1" t="s">
        <v>38</v>
      </c>
      <c r="J3579" s="5">
        <v>1</v>
      </c>
      <c r="K3579" s="5" t="str">
        <f>VLOOKUP(J3579,'Svátky 2023'!A$18:B$20,2,0)</f>
        <v>neodkladné</v>
      </c>
      <c r="L3579" s="1" t="s">
        <v>21</v>
      </c>
      <c r="M3579" s="1" t="s">
        <v>22</v>
      </c>
      <c r="N3579" s="1" t="s">
        <v>23</v>
      </c>
      <c r="O3579">
        <f t="shared" si="165"/>
        <v>5</v>
      </c>
      <c r="P3579" t="str">
        <f t="shared" si="166"/>
        <v>NE</v>
      </c>
      <c r="Q3579" s="4" t="str">
        <f>IFERROR(VLOOKUP(E3579,'Svátky 2023'!B$2:B$14,1,0),"")</f>
        <v/>
      </c>
      <c r="R3579" t="str">
        <f t="shared" si="167"/>
        <v/>
      </c>
    </row>
    <row r="3580" spans="1:18" x14ac:dyDescent="0.25">
      <c r="A3580" s="1" t="s">
        <v>10566</v>
      </c>
      <c r="B3580" s="1" t="s">
        <v>9575</v>
      </c>
      <c r="C3580" s="1" t="s">
        <v>9576</v>
      </c>
      <c r="D3580" s="1" t="s">
        <v>48</v>
      </c>
      <c r="E3580" s="4">
        <v>45093</v>
      </c>
      <c r="F3580" s="8">
        <v>0.68680555555555556</v>
      </c>
      <c r="G3580" s="4">
        <v>45096</v>
      </c>
      <c r="H3580" s="1" t="s">
        <v>2718</v>
      </c>
      <c r="I3580" s="1" t="s">
        <v>44</v>
      </c>
      <c r="J3580" s="5">
        <v>3</v>
      </c>
      <c r="K3580" s="5" t="str">
        <f>VLOOKUP(J3580,'Svátky 2023'!A$18:B$20,2,0)</f>
        <v>jiné</v>
      </c>
      <c r="L3580" s="1" t="s">
        <v>30</v>
      </c>
      <c r="M3580" s="1" t="s">
        <v>31</v>
      </c>
      <c r="N3580" s="1" t="s">
        <v>23</v>
      </c>
      <c r="O3580">
        <f t="shared" si="165"/>
        <v>5</v>
      </c>
      <c r="P3580" t="str">
        <f t="shared" si="166"/>
        <v>ANO</v>
      </c>
      <c r="Q3580" s="4" t="str">
        <f>IFERROR(VLOOKUP(E3580,'Svátky 2023'!B$2:B$14,1,0),"")</f>
        <v/>
      </c>
      <c r="R3580" t="str">
        <f t="shared" si="167"/>
        <v>ANO</v>
      </c>
    </row>
    <row r="3581" spans="1:18" x14ac:dyDescent="0.25">
      <c r="A3581" s="1" t="s">
        <v>10567</v>
      </c>
      <c r="B3581" s="1" t="s">
        <v>10568</v>
      </c>
      <c r="C3581" s="1" t="s">
        <v>10569</v>
      </c>
      <c r="D3581" s="1" t="s">
        <v>48</v>
      </c>
      <c r="E3581" s="4">
        <v>45093</v>
      </c>
      <c r="F3581" s="8">
        <v>0.80972222222222223</v>
      </c>
      <c r="G3581" s="4">
        <v>45096</v>
      </c>
      <c r="H3581" s="1" t="s">
        <v>1219</v>
      </c>
      <c r="I3581" s="1" t="s">
        <v>44</v>
      </c>
      <c r="J3581" s="5">
        <v>3</v>
      </c>
      <c r="K3581" s="5" t="str">
        <f>VLOOKUP(J3581,'Svátky 2023'!A$18:B$20,2,0)</f>
        <v>jiné</v>
      </c>
      <c r="L3581" s="1" t="s">
        <v>30</v>
      </c>
      <c r="M3581" s="1" t="s">
        <v>31</v>
      </c>
      <c r="N3581" s="1" t="s">
        <v>23</v>
      </c>
      <c r="O3581">
        <f t="shared" si="165"/>
        <v>5</v>
      </c>
      <c r="P3581" t="str">
        <f t="shared" si="166"/>
        <v>ANO</v>
      </c>
      <c r="Q3581" s="4" t="str">
        <f>IFERROR(VLOOKUP(E3581,'Svátky 2023'!B$2:B$14,1,0),"")</f>
        <v/>
      </c>
      <c r="R3581" t="str">
        <f t="shared" si="167"/>
        <v>ANO</v>
      </c>
    </row>
    <row r="3582" spans="1:18" x14ac:dyDescent="0.25">
      <c r="A3582" s="1" t="s">
        <v>10570</v>
      </c>
      <c r="B3582" s="1" t="s">
        <v>10571</v>
      </c>
      <c r="C3582" s="1" t="s">
        <v>10572</v>
      </c>
      <c r="D3582" s="1" t="s">
        <v>48</v>
      </c>
      <c r="E3582" s="4">
        <v>45093</v>
      </c>
      <c r="F3582" s="8">
        <v>0.99375000000000002</v>
      </c>
      <c r="G3582" s="4">
        <v>45096</v>
      </c>
      <c r="H3582" s="1" t="s">
        <v>292</v>
      </c>
      <c r="I3582" s="1" t="s">
        <v>51</v>
      </c>
      <c r="J3582" s="5">
        <v>3</v>
      </c>
      <c r="K3582" s="5" t="str">
        <f>VLOOKUP(J3582,'Svátky 2023'!A$18:B$20,2,0)</f>
        <v>jiné</v>
      </c>
      <c r="L3582" s="1" t="s">
        <v>733</v>
      </c>
      <c r="M3582" s="1" t="s">
        <v>22</v>
      </c>
      <c r="N3582" s="1" t="s">
        <v>23</v>
      </c>
      <c r="O3582">
        <f t="shared" si="165"/>
        <v>5</v>
      </c>
      <c r="P3582" t="str">
        <f t="shared" si="166"/>
        <v>ANO</v>
      </c>
      <c r="Q3582" s="4" t="str">
        <f>IFERROR(VLOOKUP(E3582,'Svátky 2023'!B$2:B$14,1,0),"")</f>
        <v/>
      </c>
      <c r="R3582" t="str">
        <f t="shared" si="167"/>
        <v>ANO</v>
      </c>
    </row>
    <row r="3583" spans="1:18" x14ac:dyDescent="0.25">
      <c r="A3583" s="1" t="s">
        <v>10574</v>
      </c>
      <c r="B3583" s="1" t="s">
        <v>10575</v>
      </c>
      <c r="C3583" s="1" t="s">
        <v>10576</v>
      </c>
      <c r="D3583" s="1" t="s">
        <v>48</v>
      </c>
      <c r="E3583" s="4">
        <v>45094</v>
      </c>
      <c r="F3583" s="8">
        <v>0.8222222222222223</v>
      </c>
      <c r="G3583" s="4">
        <v>45096</v>
      </c>
      <c r="H3583" s="1" t="s">
        <v>2280</v>
      </c>
      <c r="I3583" s="1" t="s">
        <v>51</v>
      </c>
      <c r="J3583" s="5">
        <v>1</v>
      </c>
      <c r="K3583" s="5" t="str">
        <f>VLOOKUP(J3583,'Svátky 2023'!A$18:B$20,2,0)</f>
        <v>neodkladné</v>
      </c>
      <c r="L3583" s="1" t="s">
        <v>21</v>
      </c>
      <c r="M3583" s="1" t="s">
        <v>22</v>
      </c>
      <c r="N3583" s="1" t="s">
        <v>23</v>
      </c>
      <c r="O3583">
        <f t="shared" si="165"/>
        <v>6</v>
      </c>
      <c r="P3583" t="str">
        <f t="shared" si="166"/>
        <v>ANO</v>
      </c>
      <c r="Q3583" s="4" t="str">
        <f>IFERROR(VLOOKUP(E3583,'Svátky 2023'!B$2:B$14,1,0),"")</f>
        <v/>
      </c>
      <c r="R3583" t="str">
        <f t="shared" si="167"/>
        <v>ANO</v>
      </c>
    </row>
    <row r="3584" spans="1:18" x14ac:dyDescent="0.25">
      <c r="A3584" s="1" t="s">
        <v>10577</v>
      </c>
      <c r="B3584" s="1" t="s">
        <v>10578</v>
      </c>
      <c r="C3584" s="1" t="s">
        <v>10579</v>
      </c>
      <c r="D3584" s="1" t="s">
        <v>48</v>
      </c>
      <c r="E3584" s="4">
        <v>45094</v>
      </c>
      <c r="F3584" s="8">
        <v>0.83263888888888893</v>
      </c>
      <c r="G3584" s="4">
        <v>45096</v>
      </c>
      <c r="H3584" s="1" t="s">
        <v>3660</v>
      </c>
      <c r="I3584" s="1" t="s">
        <v>120</v>
      </c>
      <c r="J3584" s="5">
        <v>3</v>
      </c>
      <c r="K3584" s="5" t="str">
        <f>VLOOKUP(J3584,'Svátky 2023'!A$18:B$20,2,0)</f>
        <v>jiné</v>
      </c>
      <c r="L3584" s="1" t="s">
        <v>30</v>
      </c>
      <c r="M3584" s="1" t="s">
        <v>31</v>
      </c>
      <c r="N3584" s="1" t="s">
        <v>23</v>
      </c>
      <c r="O3584">
        <f t="shared" si="165"/>
        <v>6</v>
      </c>
      <c r="P3584" t="str">
        <f t="shared" si="166"/>
        <v>ANO</v>
      </c>
      <c r="Q3584" s="4" t="str">
        <f>IFERROR(VLOOKUP(E3584,'Svátky 2023'!B$2:B$14,1,0),"")</f>
        <v/>
      </c>
      <c r="R3584" t="str">
        <f t="shared" si="167"/>
        <v>ANO</v>
      </c>
    </row>
    <row r="3585" spans="1:18" x14ac:dyDescent="0.25">
      <c r="A3585" s="1" t="s">
        <v>10580</v>
      </c>
      <c r="B3585" s="1" t="s">
        <v>10581</v>
      </c>
      <c r="C3585" s="1" t="s">
        <v>6641</v>
      </c>
      <c r="D3585" s="1" t="s">
        <v>48</v>
      </c>
      <c r="E3585" s="4">
        <v>45095</v>
      </c>
      <c r="F3585" s="8">
        <v>0.47013888888888888</v>
      </c>
      <c r="G3585" s="4">
        <v>45096</v>
      </c>
      <c r="H3585" s="1" t="s">
        <v>1437</v>
      </c>
      <c r="I3585" s="1" t="s">
        <v>44</v>
      </c>
      <c r="J3585" s="5">
        <v>3</v>
      </c>
      <c r="K3585" s="5" t="str">
        <f>VLOOKUP(J3585,'Svátky 2023'!A$18:B$20,2,0)</f>
        <v>jiné</v>
      </c>
      <c r="L3585" s="1" t="s">
        <v>30</v>
      </c>
      <c r="M3585" s="1" t="s">
        <v>31</v>
      </c>
      <c r="N3585" s="1" t="s">
        <v>23</v>
      </c>
      <c r="O3585">
        <f t="shared" si="165"/>
        <v>7</v>
      </c>
      <c r="P3585" t="str">
        <f t="shared" si="166"/>
        <v>NE</v>
      </c>
      <c r="Q3585" s="4" t="str">
        <f>IFERROR(VLOOKUP(E3585,'Svátky 2023'!B$2:B$14,1,0),"")</f>
        <v/>
      </c>
      <c r="R3585" t="str">
        <f t="shared" si="167"/>
        <v>ANO</v>
      </c>
    </row>
    <row r="3586" spans="1:18" x14ac:dyDescent="0.25">
      <c r="A3586" s="1" t="s">
        <v>10582</v>
      </c>
      <c r="B3586" s="1" t="s">
        <v>10583</v>
      </c>
      <c r="C3586" s="1" t="s">
        <v>10584</v>
      </c>
      <c r="D3586" s="1" t="s">
        <v>16</v>
      </c>
      <c r="E3586" s="4">
        <v>45095</v>
      </c>
      <c r="F3586" s="8">
        <v>0.53888888888888886</v>
      </c>
      <c r="G3586" s="4">
        <v>45096</v>
      </c>
      <c r="H3586" s="1" t="s">
        <v>237</v>
      </c>
      <c r="I3586" s="1" t="s">
        <v>19</v>
      </c>
      <c r="J3586" s="5">
        <v>1</v>
      </c>
      <c r="K3586" s="5" t="str">
        <f>VLOOKUP(J3586,'Svátky 2023'!A$18:B$20,2,0)</f>
        <v>neodkladné</v>
      </c>
      <c r="L3586" s="1" t="s">
        <v>21</v>
      </c>
      <c r="M3586" s="1" t="s">
        <v>22</v>
      </c>
      <c r="N3586" s="1" t="s">
        <v>23</v>
      </c>
      <c r="O3586">
        <f t="shared" si="165"/>
        <v>7</v>
      </c>
      <c r="P3586" t="str">
        <f t="shared" si="166"/>
        <v>NE</v>
      </c>
      <c r="Q3586" s="4" t="str">
        <f>IFERROR(VLOOKUP(E3586,'Svátky 2023'!B$2:B$14,1,0),"")</f>
        <v/>
      </c>
      <c r="R3586" t="str">
        <f t="shared" si="167"/>
        <v>ANO</v>
      </c>
    </row>
    <row r="3587" spans="1:18" x14ac:dyDescent="0.25">
      <c r="A3587" s="1" t="s">
        <v>10585</v>
      </c>
      <c r="B3587" s="1" t="s">
        <v>10586</v>
      </c>
      <c r="C3587" s="1" t="s">
        <v>10587</v>
      </c>
      <c r="D3587" s="1" t="s">
        <v>35</v>
      </c>
      <c r="E3587" s="4">
        <v>45095</v>
      </c>
      <c r="F3587" s="8">
        <v>0.6875</v>
      </c>
      <c r="G3587" s="4">
        <v>45096</v>
      </c>
      <c r="H3587" s="1" t="s">
        <v>948</v>
      </c>
      <c r="I3587" s="1" t="s">
        <v>19</v>
      </c>
      <c r="J3587" s="5">
        <v>1</v>
      </c>
      <c r="K3587" s="5" t="str">
        <f>VLOOKUP(J3587,'Svátky 2023'!A$18:B$20,2,0)</f>
        <v>neodkladné</v>
      </c>
      <c r="L3587" s="1" t="s">
        <v>21</v>
      </c>
      <c r="M3587" s="1" t="s">
        <v>20</v>
      </c>
      <c r="N3587" s="1" t="s">
        <v>23</v>
      </c>
      <c r="O3587">
        <f t="shared" ref="O3587:O3650" si="168">WEEKDAY(E3587,2)</f>
        <v>7</v>
      </c>
      <c r="P3587" t="str">
        <f t="shared" ref="P3587:P3650" si="169">IF(F3587&gt;V$1,"ANO",IF(F3587&lt;X$1,"ANO","NE"))</f>
        <v>ANO</v>
      </c>
      <c r="Q3587" s="4" t="str">
        <f>IFERROR(VLOOKUP(E3587,'Svátky 2023'!B$2:B$14,1,0),"")</f>
        <v/>
      </c>
      <c r="R3587" t="str">
        <f t="shared" ref="R3587:R3650" si="170">IF(OR(O3587&gt;5,P3587="ANO",Q3587&lt;&gt;""),"ANO","")</f>
        <v>ANO</v>
      </c>
    </row>
    <row r="3588" spans="1:18" x14ac:dyDescent="0.25">
      <c r="A3588" s="1" t="s">
        <v>10588</v>
      </c>
      <c r="B3588" s="1" t="s">
        <v>10589</v>
      </c>
      <c r="C3588" s="1" t="s">
        <v>10590</v>
      </c>
      <c r="D3588" s="1" t="s">
        <v>35</v>
      </c>
      <c r="E3588" s="4">
        <v>45095</v>
      </c>
      <c r="F3588" s="8">
        <v>0.69236111111111109</v>
      </c>
      <c r="G3588" s="4">
        <v>45096</v>
      </c>
      <c r="H3588" s="1" t="s">
        <v>641</v>
      </c>
      <c r="I3588" s="1" t="s">
        <v>29</v>
      </c>
      <c r="J3588" s="5">
        <v>3</v>
      </c>
      <c r="K3588" s="5" t="str">
        <f>VLOOKUP(J3588,'Svátky 2023'!A$18:B$20,2,0)</f>
        <v>jiné</v>
      </c>
      <c r="L3588" s="1" t="s">
        <v>30</v>
      </c>
      <c r="M3588" s="1" t="s">
        <v>31</v>
      </c>
      <c r="N3588" s="1" t="s">
        <v>23</v>
      </c>
      <c r="O3588">
        <f t="shared" si="168"/>
        <v>7</v>
      </c>
      <c r="P3588" t="str">
        <f t="shared" si="169"/>
        <v>ANO</v>
      </c>
      <c r="Q3588" s="4" t="str">
        <f>IFERROR(VLOOKUP(E3588,'Svátky 2023'!B$2:B$14,1,0),"")</f>
        <v/>
      </c>
      <c r="R3588" t="str">
        <f t="shared" si="170"/>
        <v>ANO</v>
      </c>
    </row>
    <row r="3589" spans="1:18" x14ac:dyDescent="0.25">
      <c r="A3589" s="1" t="s">
        <v>10591</v>
      </c>
      <c r="B3589" s="1" t="s">
        <v>10592</v>
      </c>
      <c r="C3589" s="1" t="s">
        <v>10593</v>
      </c>
      <c r="D3589" s="1" t="s">
        <v>35</v>
      </c>
      <c r="E3589" s="4">
        <v>45095</v>
      </c>
      <c r="F3589" s="8">
        <v>0.81041666666666667</v>
      </c>
      <c r="G3589" s="4">
        <v>45096</v>
      </c>
      <c r="H3589" s="1" t="s">
        <v>485</v>
      </c>
      <c r="I3589" s="1" t="s">
        <v>38</v>
      </c>
      <c r="J3589" s="5">
        <v>1</v>
      </c>
      <c r="K3589" s="5" t="str">
        <f>VLOOKUP(J3589,'Svátky 2023'!A$18:B$20,2,0)</f>
        <v>neodkladné</v>
      </c>
      <c r="L3589" s="1" t="s">
        <v>21</v>
      </c>
      <c r="M3589" s="1" t="s">
        <v>22</v>
      </c>
      <c r="N3589" s="1" t="s">
        <v>23</v>
      </c>
      <c r="O3589">
        <f t="shared" si="168"/>
        <v>7</v>
      </c>
      <c r="P3589" t="str">
        <f t="shared" si="169"/>
        <v>ANO</v>
      </c>
      <c r="Q3589" s="4" t="str">
        <f>IFERROR(VLOOKUP(E3589,'Svátky 2023'!B$2:B$14,1,0),"")</f>
        <v/>
      </c>
      <c r="R3589" t="str">
        <f t="shared" si="170"/>
        <v>ANO</v>
      </c>
    </row>
    <row r="3590" spans="1:18" x14ac:dyDescent="0.25">
      <c r="A3590" s="1" t="s">
        <v>10594</v>
      </c>
      <c r="B3590" s="1" t="s">
        <v>10595</v>
      </c>
      <c r="C3590" s="1" t="s">
        <v>10596</v>
      </c>
      <c r="D3590" s="1" t="s">
        <v>35</v>
      </c>
      <c r="E3590" s="4">
        <v>45095</v>
      </c>
      <c r="F3590" s="8">
        <v>0.89722222222222225</v>
      </c>
      <c r="G3590" s="4">
        <v>45096</v>
      </c>
      <c r="H3590" s="1" t="s">
        <v>111</v>
      </c>
      <c r="I3590" s="1" t="s">
        <v>151</v>
      </c>
      <c r="J3590" s="5">
        <v>1</v>
      </c>
      <c r="K3590" s="5" t="str">
        <f>VLOOKUP(J3590,'Svátky 2023'!A$18:B$20,2,0)</f>
        <v>neodkladné</v>
      </c>
      <c r="L3590" s="1" t="s">
        <v>21</v>
      </c>
      <c r="M3590" s="1" t="s">
        <v>22</v>
      </c>
      <c r="N3590" s="1" t="s">
        <v>23</v>
      </c>
      <c r="O3590">
        <f t="shared" si="168"/>
        <v>7</v>
      </c>
      <c r="P3590" t="str">
        <f t="shared" si="169"/>
        <v>ANO</v>
      </c>
      <c r="Q3590" s="4" t="str">
        <f>IFERROR(VLOOKUP(E3590,'Svátky 2023'!B$2:B$14,1,0),"")</f>
        <v/>
      </c>
      <c r="R3590" t="str">
        <f t="shared" si="170"/>
        <v>ANO</v>
      </c>
    </row>
    <row r="3591" spans="1:18" x14ac:dyDescent="0.25">
      <c r="A3591" s="1" t="s">
        <v>10597</v>
      </c>
      <c r="B3591" s="1" t="s">
        <v>10598</v>
      </c>
      <c r="C3591" s="1" t="s">
        <v>10599</v>
      </c>
      <c r="D3591" s="1" t="s">
        <v>35</v>
      </c>
      <c r="E3591" s="4">
        <v>45095</v>
      </c>
      <c r="F3591" s="8">
        <v>0.92291666666666661</v>
      </c>
      <c r="G3591" s="4">
        <v>45096</v>
      </c>
      <c r="H3591" s="1" t="s">
        <v>582</v>
      </c>
      <c r="I3591" s="1" t="s">
        <v>145</v>
      </c>
      <c r="J3591" s="5">
        <v>3</v>
      </c>
      <c r="K3591" s="5" t="str">
        <f>VLOOKUP(J3591,'Svátky 2023'!A$18:B$20,2,0)</f>
        <v>jiné</v>
      </c>
      <c r="L3591" s="1" t="s">
        <v>30</v>
      </c>
      <c r="M3591" s="1" t="s">
        <v>31</v>
      </c>
      <c r="N3591" s="1" t="s">
        <v>23</v>
      </c>
      <c r="O3591">
        <f t="shared" si="168"/>
        <v>7</v>
      </c>
      <c r="P3591" t="str">
        <f t="shared" si="169"/>
        <v>ANO</v>
      </c>
      <c r="Q3591" s="4" t="str">
        <f>IFERROR(VLOOKUP(E3591,'Svátky 2023'!B$2:B$14,1,0),"")</f>
        <v/>
      </c>
      <c r="R3591" t="str">
        <f t="shared" si="170"/>
        <v>ANO</v>
      </c>
    </row>
    <row r="3592" spans="1:18" x14ac:dyDescent="0.25">
      <c r="A3592" s="1" t="s">
        <v>10600</v>
      </c>
      <c r="B3592" s="1" t="s">
        <v>1557</v>
      </c>
      <c r="C3592" s="1" t="s">
        <v>1558</v>
      </c>
      <c r="D3592" s="1" t="s">
        <v>48</v>
      </c>
      <c r="E3592" s="4">
        <v>45090</v>
      </c>
      <c r="F3592" s="8">
        <v>0.4465277777777778</v>
      </c>
      <c r="G3592" s="4">
        <v>45097</v>
      </c>
      <c r="H3592" s="1" t="s">
        <v>485</v>
      </c>
      <c r="I3592" s="1" t="s">
        <v>1300</v>
      </c>
      <c r="J3592" s="5">
        <v>2</v>
      </c>
      <c r="K3592" s="5" t="str">
        <f>VLOOKUP(J3592,'Svátky 2023'!A$18:B$20,2,0)</f>
        <v>plánované</v>
      </c>
      <c r="L3592" s="1" t="s">
        <v>21</v>
      </c>
      <c r="M3592" s="1" t="s">
        <v>22</v>
      </c>
      <c r="N3592" s="1" t="s">
        <v>23</v>
      </c>
      <c r="O3592">
        <f t="shared" si="168"/>
        <v>2</v>
      </c>
      <c r="P3592" t="str">
        <f t="shared" si="169"/>
        <v>NE</v>
      </c>
      <c r="Q3592" s="4" t="str">
        <f>IFERROR(VLOOKUP(E3592,'Svátky 2023'!B$2:B$14,1,0),"")</f>
        <v/>
      </c>
      <c r="R3592" t="str">
        <f t="shared" si="170"/>
        <v/>
      </c>
    </row>
    <row r="3593" spans="1:18" x14ac:dyDescent="0.25">
      <c r="A3593" s="1" t="s">
        <v>10601</v>
      </c>
      <c r="B3593" s="1" t="s">
        <v>10602</v>
      </c>
      <c r="C3593" s="1" t="s">
        <v>10603</v>
      </c>
      <c r="D3593" s="1" t="s">
        <v>48</v>
      </c>
      <c r="E3593" s="4">
        <v>45077</v>
      </c>
      <c r="F3593" s="8">
        <v>0.49791666666666662</v>
      </c>
      <c r="G3593" s="4">
        <v>45097</v>
      </c>
      <c r="H3593" s="1" t="s">
        <v>853</v>
      </c>
      <c r="I3593" s="1" t="s">
        <v>151</v>
      </c>
      <c r="J3593" s="5">
        <v>3</v>
      </c>
      <c r="K3593" s="5" t="str">
        <f>VLOOKUP(J3593,'Svátky 2023'!A$18:B$20,2,0)</f>
        <v>jiné</v>
      </c>
      <c r="L3593" s="1" t="s">
        <v>21</v>
      </c>
      <c r="M3593" s="1" t="s">
        <v>22</v>
      </c>
      <c r="N3593" s="1" t="s">
        <v>23</v>
      </c>
      <c r="O3593">
        <f t="shared" si="168"/>
        <v>3</v>
      </c>
      <c r="P3593" t="str">
        <f t="shared" si="169"/>
        <v>NE</v>
      </c>
      <c r="Q3593" s="4" t="str">
        <f>IFERROR(VLOOKUP(E3593,'Svátky 2023'!B$2:B$14,1,0),"")</f>
        <v/>
      </c>
      <c r="R3593" t="str">
        <f t="shared" si="170"/>
        <v/>
      </c>
    </row>
    <row r="3594" spans="1:18" x14ac:dyDescent="0.25">
      <c r="A3594" s="1" t="s">
        <v>10604</v>
      </c>
      <c r="B3594" s="1" t="s">
        <v>5780</v>
      </c>
      <c r="C3594" s="1" t="s">
        <v>5781</v>
      </c>
      <c r="D3594" s="1" t="s">
        <v>35</v>
      </c>
      <c r="E3594" s="4">
        <v>45085</v>
      </c>
      <c r="F3594" s="8">
        <v>0.80763888888888891</v>
      </c>
      <c r="G3594" s="4">
        <v>45097</v>
      </c>
      <c r="H3594" s="1" t="s">
        <v>906</v>
      </c>
      <c r="I3594" s="1" t="s">
        <v>258</v>
      </c>
      <c r="J3594" s="5">
        <v>1</v>
      </c>
      <c r="K3594" s="5" t="str">
        <f>VLOOKUP(J3594,'Svátky 2023'!A$18:B$20,2,0)</f>
        <v>neodkladné</v>
      </c>
      <c r="L3594" s="1" t="s">
        <v>21</v>
      </c>
      <c r="M3594" s="1" t="s">
        <v>22</v>
      </c>
      <c r="N3594" s="1" t="s">
        <v>23</v>
      </c>
      <c r="O3594">
        <f t="shared" si="168"/>
        <v>4</v>
      </c>
      <c r="P3594" t="str">
        <f t="shared" si="169"/>
        <v>ANO</v>
      </c>
      <c r="Q3594" s="4" t="str">
        <f>IFERROR(VLOOKUP(E3594,'Svátky 2023'!B$2:B$14,1,0),"")</f>
        <v/>
      </c>
      <c r="R3594" t="str">
        <f t="shared" si="170"/>
        <v>ANO</v>
      </c>
    </row>
    <row r="3595" spans="1:18" x14ac:dyDescent="0.25">
      <c r="A3595" s="1" t="s">
        <v>10605</v>
      </c>
      <c r="B3595" s="1" t="s">
        <v>10606</v>
      </c>
      <c r="C3595" s="1" t="s">
        <v>10607</v>
      </c>
      <c r="D3595" s="1" t="s">
        <v>48</v>
      </c>
      <c r="E3595" s="4">
        <v>45088</v>
      </c>
      <c r="F3595" s="8">
        <v>0.64374999999999993</v>
      </c>
      <c r="G3595" s="4">
        <v>45097</v>
      </c>
      <c r="H3595" s="1" t="s">
        <v>809</v>
      </c>
      <c r="I3595" s="1" t="s">
        <v>51</v>
      </c>
      <c r="J3595" s="5">
        <v>2</v>
      </c>
      <c r="K3595" s="5" t="str">
        <f>VLOOKUP(J3595,'Svátky 2023'!A$18:B$20,2,0)</f>
        <v>plánované</v>
      </c>
      <c r="L3595" s="1" t="s">
        <v>21</v>
      </c>
      <c r="M3595" s="1" t="s">
        <v>22</v>
      </c>
      <c r="N3595" s="1" t="s">
        <v>23</v>
      </c>
      <c r="O3595">
        <f t="shared" si="168"/>
        <v>7</v>
      </c>
      <c r="P3595" t="str">
        <f t="shared" si="169"/>
        <v>ANO</v>
      </c>
      <c r="Q3595" s="4" t="str">
        <f>IFERROR(VLOOKUP(E3595,'Svátky 2023'!B$2:B$14,1,0),"")</f>
        <v/>
      </c>
      <c r="R3595" t="str">
        <f t="shared" si="170"/>
        <v>ANO</v>
      </c>
    </row>
    <row r="3596" spans="1:18" x14ac:dyDescent="0.25">
      <c r="A3596" s="1" t="s">
        <v>10608</v>
      </c>
      <c r="B3596" s="1" t="s">
        <v>3865</v>
      </c>
      <c r="C3596" s="1" t="s">
        <v>3866</v>
      </c>
      <c r="D3596" s="1" t="s">
        <v>48</v>
      </c>
      <c r="E3596" s="4">
        <v>45090</v>
      </c>
      <c r="F3596" s="8">
        <v>0.5083333333333333</v>
      </c>
      <c r="G3596" s="4">
        <v>45097</v>
      </c>
      <c r="H3596" s="1" t="s">
        <v>3660</v>
      </c>
      <c r="I3596" s="1" t="s">
        <v>258</v>
      </c>
      <c r="J3596" s="5">
        <v>3</v>
      </c>
      <c r="K3596" s="5" t="str">
        <f>VLOOKUP(J3596,'Svátky 2023'!A$18:B$20,2,0)</f>
        <v>jiné</v>
      </c>
      <c r="L3596" s="1" t="s">
        <v>21</v>
      </c>
      <c r="M3596" s="1" t="s">
        <v>22</v>
      </c>
      <c r="N3596" s="1" t="s">
        <v>23</v>
      </c>
      <c r="O3596">
        <f t="shared" si="168"/>
        <v>2</v>
      </c>
      <c r="P3596" t="str">
        <f t="shared" si="169"/>
        <v>NE</v>
      </c>
      <c r="Q3596" s="4" t="str">
        <f>IFERROR(VLOOKUP(E3596,'Svátky 2023'!B$2:B$14,1,0),"")</f>
        <v/>
      </c>
      <c r="R3596" t="str">
        <f t="shared" si="170"/>
        <v/>
      </c>
    </row>
    <row r="3597" spans="1:18" x14ac:dyDescent="0.25">
      <c r="A3597" s="1" t="s">
        <v>10609</v>
      </c>
      <c r="B3597" s="1" t="s">
        <v>3868</v>
      </c>
      <c r="C3597" s="1" t="s">
        <v>3869</v>
      </c>
      <c r="D3597" s="1" t="s">
        <v>48</v>
      </c>
      <c r="E3597" s="4">
        <v>45090</v>
      </c>
      <c r="F3597" s="8">
        <v>0.59583333333333333</v>
      </c>
      <c r="G3597" s="4">
        <v>45097</v>
      </c>
      <c r="H3597" s="1" t="s">
        <v>710</v>
      </c>
      <c r="I3597" s="1" t="s">
        <v>264</v>
      </c>
      <c r="J3597" s="5">
        <v>3</v>
      </c>
      <c r="K3597" s="5" t="str">
        <f>VLOOKUP(J3597,'Svátky 2023'!A$18:B$20,2,0)</f>
        <v>jiné</v>
      </c>
      <c r="L3597" s="1" t="s">
        <v>30</v>
      </c>
      <c r="M3597" s="1" t="s">
        <v>31</v>
      </c>
      <c r="N3597" s="1" t="s">
        <v>23</v>
      </c>
      <c r="O3597">
        <f t="shared" si="168"/>
        <v>2</v>
      </c>
      <c r="P3597" t="str">
        <f t="shared" si="169"/>
        <v>NE</v>
      </c>
      <c r="Q3597" s="4" t="str">
        <f>IFERROR(VLOOKUP(E3597,'Svátky 2023'!B$2:B$14,1,0),"")</f>
        <v/>
      </c>
      <c r="R3597" t="str">
        <f t="shared" si="170"/>
        <v/>
      </c>
    </row>
    <row r="3598" spans="1:18" x14ac:dyDescent="0.25">
      <c r="A3598" s="1" t="s">
        <v>10610</v>
      </c>
      <c r="B3598" s="1" t="s">
        <v>10611</v>
      </c>
      <c r="C3598" s="1" t="s">
        <v>10612</v>
      </c>
      <c r="D3598" s="1" t="s">
        <v>35</v>
      </c>
      <c r="E3598" s="4">
        <v>45092</v>
      </c>
      <c r="F3598" s="8">
        <v>0.4291666666666667</v>
      </c>
      <c r="G3598" s="4">
        <v>45097</v>
      </c>
      <c r="H3598" s="1" t="s">
        <v>321</v>
      </c>
      <c r="I3598" s="1" t="s">
        <v>38</v>
      </c>
      <c r="J3598" s="5">
        <v>1</v>
      </c>
      <c r="K3598" s="5" t="str">
        <f>VLOOKUP(J3598,'Svátky 2023'!A$18:B$20,2,0)</f>
        <v>neodkladné</v>
      </c>
      <c r="L3598" s="1" t="s">
        <v>23</v>
      </c>
      <c r="M3598" s="1" t="s">
        <v>22</v>
      </c>
      <c r="N3598" s="1" t="s">
        <v>23</v>
      </c>
      <c r="O3598">
        <f t="shared" si="168"/>
        <v>4</v>
      </c>
      <c r="P3598" t="str">
        <f t="shared" si="169"/>
        <v>NE</v>
      </c>
      <c r="Q3598" s="4" t="str">
        <f>IFERROR(VLOOKUP(E3598,'Svátky 2023'!B$2:B$14,1,0),"")</f>
        <v/>
      </c>
      <c r="R3598" t="str">
        <f t="shared" si="170"/>
        <v/>
      </c>
    </row>
    <row r="3599" spans="1:18" x14ac:dyDescent="0.25">
      <c r="A3599" s="1" t="s">
        <v>10613</v>
      </c>
      <c r="B3599" s="1" t="s">
        <v>10614</v>
      </c>
      <c r="C3599" s="1" t="s">
        <v>10615</v>
      </c>
      <c r="D3599" s="1" t="s">
        <v>35</v>
      </c>
      <c r="E3599" s="4">
        <v>45092</v>
      </c>
      <c r="F3599" s="8">
        <v>0.59444444444444444</v>
      </c>
      <c r="G3599" s="4">
        <v>45097</v>
      </c>
      <c r="H3599" s="1" t="s">
        <v>1292</v>
      </c>
      <c r="I3599" s="1" t="s">
        <v>44</v>
      </c>
      <c r="J3599" s="5">
        <v>3</v>
      </c>
      <c r="K3599" s="5" t="str">
        <f>VLOOKUP(J3599,'Svátky 2023'!A$18:B$20,2,0)</f>
        <v>jiné</v>
      </c>
      <c r="L3599" s="1" t="s">
        <v>30</v>
      </c>
      <c r="M3599" s="1" t="s">
        <v>31</v>
      </c>
      <c r="N3599" s="1" t="s">
        <v>23</v>
      </c>
      <c r="O3599">
        <f t="shared" si="168"/>
        <v>4</v>
      </c>
      <c r="P3599" t="str">
        <f t="shared" si="169"/>
        <v>NE</v>
      </c>
      <c r="Q3599" s="4" t="str">
        <f>IFERROR(VLOOKUP(E3599,'Svátky 2023'!B$2:B$14,1,0),"")</f>
        <v/>
      </c>
      <c r="R3599" t="str">
        <f t="shared" si="170"/>
        <v/>
      </c>
    </row>
    <row r="3600" spans="1:18" x14ac:dyDescent="0.25">
      <c r="A3600" s="1" t="s">
        <v>10616</v>
      </c>
      <c r="B3600" s="1" t="s">
        <v>10617</v>
      </c>
      <c r="C3600" s="1" t="s">
        <v>10618</v>
      </c>
      <c r="D3600" s="1" t="s">
        <v>100</v>
      </c>
      <c r="E3600" s="4">
        <v>45093</v>
      </c>
      <c r="F3600" s="8">
        <v>0.52222222222222225</v>
      </c>
      <c r="G3600" s="4">
        <v>45097</v>
      </c>
      <c r="H3600" s="1" t="s">
        <v>2567</v>
      </c>
      <c r="I3600" s="1" t="s">
        <v>51</v>
      </c>
      <c r="J3600" s="5">
        <v>1</v>
      </c>
      <c r="K3600" s="5" t="str">
        <f>VLOOKUP(J3600,'Svátky 2023'!A$18:B$20,2,0)</f>
        <v>neodkladné</v>
      </c>
      <c r="L3600" s="1" t="s">
        <v>21</v>
      </c>
      <c r="M3600" s="1" t="s">
        <v>22</v>
      </c>
      <c r="N3600" s="1" t="s">
        <v>23</v>
      </c>
      <c r="O3600">
        <f t="shared" si="168"/>
        <v>5</v>
      </c>
      <c r="P3600" t="str">
        <f t="shared" si="169"/>
        <v>NE</v>
      </c>
      <c r="Q3600" s="4" t="str">
        <f>IFERROR(VLOOKUP(E3600,'Svátky 2023'!B$2:B$14,1,0),"")</f>
        <v/>
      </c>
      <c r="R3600" t="str">
        <f t="shared" si="170"/>
        <v/>
      </c>
    </row>
    <row r="3601" spans="1:18" x14ac:dyDescent="0.25">
      <c r="A3601" s="1" t="s">
        <v>10619</v>
      </c>
      <c r="B3601" s="1" t="s">
        <v>10620</v>
      </c>
      <c r="C3601" s="1" t="s">
        <v>10621</v>
      </c>
      <c r="D3601" s="1" t="s">
        <v>100</v>
      </c>
      <c r="E3601" s="4">
        <v>45093</v>
      </c>
      <c r="F3601" s="8">
        <v>0.53611111111111109</v>
      </c>
      <c r="G3601" s="4">
        <v>45097</v>
      </c>
      <c r="H3601" s="1" t="s">
        <v>1959</v>
      </c>
      <c r="I3601" s="1" t="s">
        <v>120</v>
      </c>
      <c r="J3601" s="5">
        <v>3</v>
      </c>
      <c r="K3601" s="5" t="str">
        <f>VLOOKUP(J3601,'Svátky 2023'!A$18:B$20,2,0)</f>
        <v>jiné</v>
      </c>
      <c r="L3601" s="1" t="s">
        <v>30</v>
      </c>
      <c r="M3601" s="1" t="s">
        <v>31</v>
      </c>
      <c r="N3601" s="1" t="s">
        <v>23</v>
      </c>
      <c r="O3601">
        <f t="shared" si="168"/>
        <v>5</v>
      </c>
      <c r="P3601" t="str">
        <f t="shared" si="169"/>
        <v>NE</v>
      </c>
      <c r="Q3601" s="4" t="str">
        <f>IFERROR(VLOOKUP(E3601,'Svátky 2023'!B$2:B$14,1,0),"")</f>
        <v/>
      </c>
      <c r="R3601" t="str">
        <f t="shared" si="170"/>
        <v/>
      </c>
    </row>
    <row r="3602" spans="1:18" x14ac:dyDescent="0.25">
      <c r="A3602" s="1" t="s">
        <v>10622</v>
      </c>
      <c r="B3602" s="1" t="s">
        <v>10623</v>
      </c>
      <c r="C3602" s="1" t="s">
        <v>10624</v>
      </c>
      <c r="D3602" s="1" t="s">
        <v>48</v>
      </c>
      <c r="E3602" s="4">
        <v>45094</v>
      </c>
      <c r="F3602" s="8">
        <v>0.58611111111111114</v>
      </c>
      <c r="G3602" s="4">
        <v>45097</v>
      </c>
      <c r="H3602" s="1" t="s">
        <v>96</v>
      </c>
      <c r="I3602" s="1" t="s">
        <v>38</v>
      </c>
      <c r="J3602" s="5">
        <v>1</v>
      </c>
      <c r="K3602" s="5" t="str">
        <f>VLOOKUP(J3602,'Svátky 2023'!A$18:B$20,2,0)</f>
        <v>neodkladné</v>
      </c>
      <c r="L3602" s="1" t="s">
        <v>20</v>
      </c>
      <c r="M3602" s="1" t="s">
        <v>22</v>
      </c>
      <c r="N3602" s="1" t="s">
        <v>23</v>
      </c>
      <c r="O3602">
        <f t="shared" si="168"/>
        <v>6</v>
      </c>
      <c r="P3602" t="str">
        <f t="shared" si="169"/>
        <v>NE</v>
      </c>
      <c r="Q3602" s="4" t="str">
        <f>IFERROR(VLOOKUP(E3602,'Svátky 2023'!B$2:B$14,1,0),"")</f>
        <v/>
      </c>
      <c r="R3602" t="str">
        <f t="shared" si="170"/>
        <v>ANO</v>
      </c>
    </row>
    <row r="3603" spans="1:18" x14ac:dyDescent="0.25">
      <c r="A3603" s="1" t="s">
        <v>10625</v>
      </c>
      <c r="B3603" s="1" t="s">
        <v>10512</v>
      </c>
      <c r="C3603" s="1" t="s">
        <v>10513</v>
      </c>
      <c r="D3603" s="1" t="s">
        <v>48</v>
      </c>
      <c r="E3603" s="4">
        <v>45094</v>
      </c>
      <c r="F3603" s="8">
        <v>0.7680555555555556</v>
      </c>
      <c r="G3603" s="4">
        <v>45097</v>
      </c>
      <c r="H3603" s="1" t="s">
        <v>27</v>
      </c>
      <c r="I3603" s="1" t="s">
        <v>44</v>
      </c>
      <c r="J3603" s="5">
        <v>3</v>
      </c>
      <c r="K3603" s="5" t="str">
        <f>VLOOKUP(J3603,'Svátky 2023'!A$18:B$20,2,0)</f>
        <v>jiné</v>
      </c>
      <c r="L3603" s="1" t="s">
        <v>30</v>
      </c>
      <c r="M3603" s="1" t="s">
        <v>31</v>
      </c>
      <c r="N3603" s="1" t="s">
        <v>23</v>
      </c>
      <c r="O3603">
        <f t="shared" si="168"/>
        <v>6</v>
      </c>
      <c r="P3603" t="str">
        <f t="shared" si="169"/>
        <v>ANO</v>
      </c>
      <c r="Q3603" s="4" t="str">
        <f>IFERROR(VLOOKUP(E3603,'Svátky 2023'!B$2:B$14,1,0),"")</f>
        <v/>
      </c>
      <c r="R3603" t="str">
        <f t="shared" si="170"/>
        <v>ANO</v>
      </c>
    </row>
    <row r="3604" spans="1:18" x14ac:dyDescent="0.25">
      <c r="A3604" s="1" t="s">
        <v>10626</v>
      </c>
      <c r="B3604" s="1" t="s">
        <v>10112</v>
      </c>
      <c r="C3604" s="1" t="s">
        <v>10113</v>
      </c>
      <c r="D3604" s="1" t="s">
        <v>48</v>
      </c>
      <c r="E3604" s="4">
        <v>45095</v>
      </c>
      <c r="F3604" s="8">
        <v>0.40069444444444446</v>
      </c>
      <c r="G3604" s="4">
        <v>45097</v>
      </c>
      <c r="H3604" s="1" t="s">
        <v>1578</v>
      </c>
      <c r="I3604" s="1" t="s">
        <v>145</v>
      </c>
      <c r="J3604" s="5">
        <v>3</v>
      </c>
      <c r="K3604" s="5" t="str">
        <f>VLOOKUP(J3604,'Svátky 2023'!A$18:B$20,2,0)</f>
        <v>jiné</v>
      </c>
      <c r="L3604" s="1" t="s">
        <v>30</v>
      </c>
      <c r="M3604" s="1" t="s">
        <v>31</v>
      </c>
      <c r="N3604" s="1" t="s">
        <v>23</v>
      </c>
      <c r="O3604">
        <f t="shared" si="168"/>
        <v>7</v>
      </c>
      <c r="P3604" t="str">
        <f t="shared" si="169"/>
        <v>NE</v>
      </c>
      <c r="Q3604" s="4" t="str">
        <f>IFERROR(VLOOKUP(E3604,'Svátky 2023'!B$2:B$14,1,0),"")</f>
        <v/>
      </c>
      <c r="R3604" t="str">
        <f t="shared" si="170"/>
        <v>ANO</v>
      </c>
    </row>
    <row r="3605" spans="1:18" x14ac:dyDescent="0.25">
      <c r="A3605" s="1" t="s">
        <v>10627</v>
      </c>
      <c r="B3605" s="1" t="s">
        <v>10628</v>
      </c>
      <c r="C3605" s="1" t="s">
        <v>10629</v>
      </c>
      <c r="D3605" s="1" t="s">
        <v>35</v>
      </c>
      <c r="E3605" s="4">
        <v>45095</v>
      </c>
      <c r="F3605" s="8">
        <v>0.41388888888888892</v>
      </c>
      <c r="G3605" s="4">
        <v>45097</v>
      </c>
      <c r="H3605" s="1" t="s">
        <v>210</v>
      </c>
      <c r="I3605" s="1" t="s">
        <v>38</v>
      </c>
      <c r="J3605" s="5">
        <v>1</v>
      </c>
      <c r="K3605" s="5" t="str">
        <f>VLOOKUP(J3605,'Svátky 2023'!A$18:B$20,2,0)</f>
        <v>neodkladné</v>
      </c>
      <c r="L3605" s="1" t="s">
        <v>21</v>
      </c>
      <c r="M3605" s="1" t="s">
        <v>22</v>
      </c>
      <c r="N3605" s="1" t="s">
        <v>23</v>
      </c>
      <c r="O3605">
        <f t="shared" si="168"/>
        <v>7</v>
      </c>
      <c r="P3605" t="str">
        <f t="shared" si="169"/>
        <v>NE</v>
      </c>
      <c r="Q3605" s="4" t="str">
        <f>IFERROR(VLOOKUP(E3605,'Svátky 2023'!B$2:B$14,1,0),"")</f>
        <v/>
      </c>
      <c r="R3605" t="str">
        <f t="shared" si="170"/>
        <v>ANO</v>
      </c>
    </row>
    <row r="3606" spans="1:18" x14ac:dyDescent="0.25">
      <c r="A3606" s="1" t="s">
        <v>10630</v>
      </c>
      <c r="B3606" s="1" t="s">
        <v>10631</v>
      </c>
      <c r="C3606" s="1" t="s">
        <v>10632</v>
      </c>
      <c r="D3606" s="1" t="s">
        <v>35</v>
      </c>
      <c r="E3606" s="4">
        <v>45095</v>
      </c>
      <c r="F3606" s="8">
        <v>0.42638888888888887</v>
      </c>
      <c r="G3606" s="4">
        <v>45097</v>
      </c>
      <c r="H3606" s="1" t="s">
        <v>316</v>
      </c>
      <c r="I3606" s="1" t="s">
        <v>44</v>
      </c>
      <c r="J3606" s="5">
        <v>3</v>
      </c>
      <c r="K3606" s="5" t="str">
        <f>VLOOKUP(J3606,'Svátky 2023'!A$18:B$20,2,0)</f>
        <v>jiné</v>
      </c>
      <c r="L3606" s="1" t="s">
        <v>30</v>
      </c>
      <c r="M3606" s="1" t="s">
        <v>31</v>
      </c>
      <c r="N3606" s="1" t="s">
        <v>23</v>
      </c>
      <c r="O3606">
        <f t="shared" si="168"/>
        <v>7</v>
      </c>
      <c r="P3606" t="str">
        <f t="shared" si="169"/>
        <v>NE</v>
      </c>
      <c r="Q3606" s="4" t="str">
        <f>IFERROR(VLOOKUP(E3606,'Svátky 2023'!B$2:B$14,1,0),"")</f>
        <v/>
      </c>
      <c r="R3606" t="str">
        <f t="shared" si="170"/>
        <v>ANO</v>
      </c>
    </row>
    <row r="3607" spans="1:18" x14ac:dyDescent="0.25">
      <c r="A3607" s="1" t="s">
        <v>10633</v>
      </c>
      <c r="B3607" s="1" t="s">
        <v>4872</v>
      </c>
      <c r="C3607" s="1" t="s">
        <v>4873</v>
      </c>
      <c r="D3607" s="1" t="s">
        <v>16</v>
      </c>
      <c r="E3607" s="4">
        <v>45095</v>
      </c>
      <c r="F3607" s="8">
        <v>0.55555555555555558</v>
      </c>
      <c r="G3607" s="4">
        <v>45097</v>
      </c>
      <c r="H3607" s="1" t="s">
        <v>1967</v>
      </c>
      <c r="I3607" s="1" t="s">
        <v>51</v>
      </c>
      <c r="J3607" s="5">
        <v>2</v>
      </c>
      <c r="K3607" s="5" t="str">
        <f>VLOOKUP(J3607,'Svátky 2023'!A$18:B$20,2,0)</f>
        <v>plánované</v>
      </c>
      <c r="L3607" s="1" t="s">
        <v>21</v>
      </c>
      <c r="M3607" s="1" t="s">
        <v>22</v>
      </c>
      <c r="N3607" s="1" t="s">
        <v>23</v>
      </c>
      <c r="O3607">
        <f t="shared" si="168"/>
        <v>7</v>
      </c>
      <c r="P3607" t="str">
        <f t="shared" si="169"/>
        <v>NE</v>
      </c>
      <c r="Q3607" s="4" t="str">
        <f>IFERROR(VLOOKUP(E3607,'Svátky 2023'!B$2:B$14,1,0),"")</f>
        <v/>
      </c>
      <c r="R3607" t="str">
        <f t="shared" si="170"/>
        <v>ANO</v>
      </c>
    </row>
    <row r="3608" spans="1:18" x14ac:dyDescent="0.25">
      <c r="A3608" s="1" t="s">
        <v>10634</v>
      </c>
      <c r="B3608" s="1" t="s">
        <v>10635</v>
      </c>
      <c r="C3608" s="1" t="s">
        <v>10636</v>
      </c>
      <c r="D3608" s="1" t="s">
        <v>64</v>
      </c>
      <c r="E3608" s="4">
        <v>45095</v>
      </c>
      <c r="F3608" s="8">
        <v>0.55902777777777779</v>
      </c>
      <c r="G3608" s="4">
        <v>45097</v>
      </c>
      <c r="H3608" s="1" t="s">
        <v>528</v>
      </c>
      <c r="I3608" s="1" t="s">
        <v>120</v>
      </c>
      <c r="J3608" s="5">
        <v>3</v>
      </c>
      <c r="K3608" s="5" t="str">
        <f>VLOOKUP(J3608,'Svátky 2023'!A$18:B$20,2,0)</f>
        <v>jiné</v>
      </c>
      <c r="L3608" s="1" t="s">
        <v>30</v>
      </c>
      <c r="M3608" s="1" t="s">
        <v>31</v>
      </c>
      <c r="N3608" s="1" t="s">
        <v>23</v>
      </c>
      <c r="O3608">
        <f t="shared" si="168"/>
        <v>7</v>
      </c>
      <c r="P3608" t="str">
        <f t="shared" si="169"/>
        <v>NE</v>
      </c>
      <c r="Q3608" s="4" t="str">
        <f>IFERROR(VLOOKUP(E3608,'Svátky 2023'!B$2:B$14,1,0),"")</f>
        <v/>
      </c>
      <c r="R3608" t="str">
        <f t="shared" si="170"/>
        <v>ANO</v>
      </c>
    </row>
    <row r="3609" spans="1:18" x14ac:dyDescent="0.25">
      <c r="A3609" s="1" t="s">
        <v>10637</v>
      </c>
      <c r="B3609" s="1" t="s">
        <v>10638</v>
      </c>
      <c r="C3609" s="1" t="s">
        <v>10639</v>
      </c>
      <c r="D3609" s="1" t="s">
        <v>35</v>
      </c>
      <c r="E3609" s="4">
        <v>45095</v>
      </c>
      <c r="F3609" s="8">
        <v>0.56180555555555556</v>
      </c>
      <c r="G3609" s="4">
        <v>45097</v>
      </c>
      <c r="H3609" s="1" t="s">
        <v>802</v>
      </c>
      <c r="I3609" s="1" t="s">
        <v>151</v>
      </c>
      <c r="J3609" s="5">
        <v>2</v>
      </c>
      <c r="K3609" s="5" t="str">
        <f>VLOOKUP(J3609,'Svátky 2023'!A$18:B$20,2,0)</f>
        <v>plánované</v>
      </c>
      <c r="L3609" s="1" t="s">
        <v>21</v>
      </c>
      <c r="M3609" s="1" t="s">
        <v>22</v>
      </c>
      <c r="N3609" s="1" t="s">
        <v>23</v>
      </c>
      <c r="O3609">
        <f t="shared" si="168"/>
        <v>7</v>
      </c>
      <c r="P3609" t="str">
        <f t="shared" si="169"/>
        <v>NE</v>
      </c>
      <c r="Q3609" s="4" t="str">
        <f>IFERROR(VLOOKUP(E3609,'Svátky 2023'!B$2:B$14,1,0),"")</f>
        <v/>
      </c>
      <c r="R3609" t="str">
        <f t="shared" si="170"/>
        <v>ANO</v>
      </c>
    </row>
    <row r="3610" spans="1:18" x14ac:dyDescent="0.25">
      <c r="A3610" s="1" t="s">
        <v>10640</v>
      </c>
      <c r="B3610" s="1" t="s">
        <v>10641</v>
      </c>
      <c r="C3610" s="1" t="s">
        <v>10642</v>
      </c>
      <c r="D3610" s="1" t="s">
        <v>35</v>
      </c>
      <c r="E3610" s="4">
        <v>45095</v>
      </c>
      <c r="F3610" s="8">
        <v>0.56666666666666665</v>
      </c>
      <c r="G3610" s="4">
        <v>45097</v>
      </c>
      <c r="H3610" s="1" t="s">
        <v>437</v>
      </c>
      <c r="I3610" s="1" t="s">
        <v>145</v>
      </c>
      <c r="J3610" s="5">
        <v>3</v>
      </c>
      <c r="K3610" s="5" t="str">
        <f>VLOOKUP(J3610,'Svátky 2023'!A$18:B$20,2,0)</f>
        <v>jiné</v>
      </c>
      <c r="L3610" s="1" t="s">
        <v>30</v>
      </c>
      <c r="M3610" s="1" t="s">
        <v>31</v>
      </c>
      <c r="N3610" s="1" t="s">
        <v>23</v>
      </c>
      <c r="O3610">
        <f t="shared" si="168"/>
        <v>7</v>
      </c>
      <c r="P3610" t="str">
        <f t="shared" si="169"/>
        <v>NE</v>
      </c>
      <c r="Q3610" s="4" t="str">
        <f>IFERROR(VLOOKUP(E3610,'Svátky 2023'!B$2:B$14,1,0),"")</f>
        <v/>
      </c>
      <c r="R3610" t="str">
        <f t="shared" si="170"/>
        <v>ANO</v>
      </c>
    </row>
    <row r="3611" spans="1:18" x14ac:dyDescent="0.25">
      <c r="A3611" s="1" t="s">
        <v>10643</v>
      </c>
      <c r="B3611" s="1" t="s">
        <v>10644</v>
      </c>
      <c r="C3611" s="1" t="s">
        <v>10645</v>
      </c>
      <c r="D3611" s="1" t="s">
        <v>100</v>
      </c>
      <c r="E3611" s="4">
        <v>45095</v>
      </c>
      <c r="F3611" s="8">
        <v>0.57013888888888886</v>
      </c>
      <c r="G3611" s="4">
        <v>45097</v>
      </c>
      <c r="H3611" s="1" t="s">
        <v>1456</v>
      </c>
      <c r="I3611" s="1" t="s">
        <v>51</v>
      </c>
      <c r="J3611" s="5">
        <v>2</v>
      </c>
      <c r="K3611" s="5" t="str">
        <f>VLOOKUP(J3611,'Svátky 2023'!A$18:B$20,2,0)</f>
        <v>plánované</v>
      </c>
      <c r="L3611" s="1" t="s">
        <v>21</v>
      </c>
      <c r="M3611" s="1" t="s">
        <v>22</v>
      </c>
      <c r="N3611" s="1" t="s">
        <v>23</v>
      </c>
      <c r="O3611">
        <f t="shared" si="168"/>
        <v>7</v>
      </c>
      <c r="P3611" t="str">
        <f t="shared" si="169"/>
        <v>NE</v>
      </c>
      <c r="Q3611" s="4" t="str">
        <f>IFERROR(VLOOKUP(E3611,'Svátky 2023'!B$2:B$14,1,0),"")</f>
        <v/>
      </c>
      <c r="R3611" t="str">
        <f t="shared" si="170"/>
        <v>ANO</v>
      </c>
    </row>
    <row r="3612" spans="1:18" x14ac:dyDescent="0.25">
      <c r="A3612" s="1" t="s">
        <v>10646</v>
      </c>
      <c r="B3612" s="1" t="s">
        <v>10647</v>
      </c>
      <c r="C3612" s="1" t="s">
        <v>10648</v>
      </c>
      <c r="D3612" s="1" t="s">
        <v>35</v>
      </c>
      <c r="E3612" s="4">
        <v>45095</v>
      </c>
      <c r="F3612" s="8">
        <v>0.57500000000000007</v>
      </c>
      <c r="G3612" s="4">
        <v>45097</v>
      </c>
      <c r="H3612" s="1" t="s">
        <v>893</v>
      </c>
      <c r="I3612" s="1" t="s">
        <v>51</v>
      </c>
      <c r="J3612" s="5">
        <v>2</v>
      </c>
      <c r="K3612" s="5" t="str">
        <f>VLOOKUP(J3612,'Svátky 2023'!A$18:B$20,2,0)</f>
        <v>plánované</v>
      </c>
      <c r="L3612" s="1" t="s">
        <v>21</v>
      </c>
      <c r="M3612" s="1" t="s">
        <v>22</v>
      </c>
      <c r="N3612" s="1" t="s">
        <v>23</v>
      </c>
      <c r="O3612">
        <f t="shared" si="168"/>
        <v>7</v>
      </c>
      <c r="P3612" t="str">
        <f t="shared" si="169"/>
        <v>NE</v>
      </c>
      <c r="Q3612" s="4" t="str">
        <f>IFERROR(VLOOKUP(E3612,'Svátky 2023'!B$2:B$14,1,0),"")</f>
        <v/>
      </c>
      <c r="R3612" t="str">
        <f t="shared" si="170"/>
        <v>ANO</v>
      </c>
    </row>
    <row r="3613" spans="1:18" x14ac:dyDescent="0.25">
      <c r="A3613" s="1" t="s">
        <v>10649</v>
      </c>
      <c r="B3613" s="1" t="s">
        <v>10650</v>
      </c>
      <c r="C3613" s="1" t="s">
        <v>10651</v>
      </c>
      <c r="D3613" s="1" t="s">
        <v>16</v>
      </c>
      <c r="E3613" s="4">
        <v>45095</v>
      </c>
      <c r="F3613" s="8">
        <v>0.58680555555555558</v>
      </c>
      <c r="G3613" s="4">
        <v>45097</v>
      </c>
      <c r="H3613" s="1" t="s">
        <v>1838</v>
      </c>
      <c r="I3613" s="1" t="s">
        <v>151</v>
      </c>
      <c r="J3613" s="5">
        <v>2</v>
      </c>
      <c r="K3613" s="5" t="str">
        <f>VLOOKUP(J3613,'Svátky 2023'!A$18:B$20,2,0)</f>
        <v>plánované</v>
      </c>
      <c r="L3613" s="1" t="s">
        <v>21</v>
      </c>
      <c r="M3613" s="1" t="s">
        <v>22</v>
      </c>
      <c r="N3613" s="1" t="s">
        <v>23</v>
      </c>
      <c r="O3613">
        <f t="shared" si="168"/>
        <v>7</v>
      </c>
      <c r="P3613" t="str">
        <f t="shared" si="169"/>
        <v>NE</v>
      </c>
      <c r="Q3613" s="4" t="str">
        <f>IFERROR(VLOOKUP(E3613,'Svátky 2023'!B$2:B$14,1,0),"")</f>
        <v/>
      </c>
      <c r="R3613" t="str">
        <f t="shared" si="170"/>
        <v>ANO</v>
      </c>
    </row>
    <row r="3614" spans="1:18" x14ac:dyDescent="0.25">
      <c r="A3614" s="1" t="s">
        <v>10652</v>
      </c>
      <c r="B3614" s="1" t="s">
        <v>10653</v>
      </c>
      <c r="C3614" s="1" t="s">
        <v>10654</v>
      </c>
      <c r="D3614" s="1" t="s">
        <v>35</v>
      </c>
      <c r="E3614" s="4">
        <v>45095</v>
      </c>
      <c r="F3614" s="8">
        <v>0.59166666666666667</v>
      </c>
      <c r="G3614" s="4">
        <v>45097</v>
      </c>
      <c r="H3614" s="1" t="s">
        <v>3660</v>
      </c>
      <c r="I3614" s="1" t="s">
        <v>145</v>
      </c>
      <c r="J3614" s="5">
        <v>3</v>
      </c>
      <c r="K3614" s="5" t="str">
        <f>VLOOKUP(J3614,'Svátky 2023'!A$18:B$20,2,0)</f>
        <v>jiné</v>
      </c>
      <c r="L3614" s="1" t="s">
        <v>30</v>
      </c>
      <c r="M3614" s="1" t="s">
        <v>31</v>
      </c>
      <c r="N3614" s="1" t="s">
        <v>23</v>
      </c>
      <c r="O3614">
        <f t="shared" si="168"/>
        <v>7</v>
      </c>
      <c r="P3614" t="str">
        <f t="shared" si="169"/>
        <v>NE</v>
      </c>
      <c r="Q3614" s="4" t="str">
        <f>IFERROR(VLOOKUP(E3614,'Svátky 2023'!B$2:B$14,1,0),"")</f>
        <v/>
      </c>
      <c r="R3614" t="str">
        <f t="shared" si="170"/>
        <v>ANO</v>
      </c>
    </row>
    <row r="3615" spans="1:18" x14ac:dyDescent="0.25">
      <c r="A3615" s="1" t="s">
        <v>10655</v>
      </c>
      <c r="B3615" s="1" t="s">
        <v>10656</v>
      </c>
      <c r="C3615" s="1" t="s">
        <v>10657</v>
      </c>
      <c r="D3615" s="1" t="s">
        <v>100</v>
      </c>
      <c r="E3615" s="4">
        <v>45095</v>
      </c>
      <c r="F3615" s="8">
        <v>0.59513888888888888</v>
      </c>
      <c r="G3615" s="4">
        <v>45097</v>
      </c>
      <c r="H3615" s="1" t="s">
        <v>1838</v>
      </c>
      <c r="I3615" s="1" t="s">
        <v>151</v>
      </c>
      <c r="J3615" s="5">
        <v>2</v>
      </c>
      <c r="K3615" s="5" t="str">
        <f>VLOOKUP(J3615,'Svátky 2023'!A$18:B$20,2,0)</f>
        <v>plánované</v>
      </c>
      <c r="L3615" s="1" t="s">
        <v>21</v>
      </c>
      <c r="M3615" s="1" t="s">
        <v>22</v>
      </c>
      <c r="N3615" s="1" t="s">
        <v>23</v>
      </c>
      <c r="O3615">
        <f t="shared" si="168"/>
        <v>7</v>
      </c>
      <c r="P3615" t="str">
        <f t="shared" si="169"/>
        <v>NE</v>
      </c>
      <c r="Q3615" s="4" t="str">
        <f>IFERROR(VLOOKUP(E3615,'Svátky 2023'!B$2:B$14,1,0),"")</f>
        <v/>
      </c>
      <c r="R3615" t="str">
        <f t="shared" si="170"/>
        <v>ANO</v>
      </c>
    </row>
    <row r="3616" spans="1:18" x14ac:dyDescent="0.25">
      <c r="A3616" s="1" t="s">
        <v>10658</v>
      </c>
      <c r="B3616" s="1" t="s">
        <v>10659</v>
      </c>
      <c r="C3616" s="1" t="s">
        <v>10660</v>
      </c>
      <c r="D3616" s="1" t="s">
        <v>100</v>
      </c>
      <c r="E3616" s="4">
        <v>45095</v>
      </c>
      <c r="F3616" s="8">
        <v>0.60069444444444442</v>
      </c>
      <c r="G3616" s="4">
        <v>45097</v>
      </c>
      <c r="H3616" s="1" t="s">
        <v>3660</v>
      </c>
      <c r="I3616" s="1" t="s">
        <v>145</v>
      </c>
      <c r="J3616" s="5">
        <v>3</v>
      </c>
      <c r="K3616" s="5" t="str">
        <f>VLOOKUP(J3616,'Svátky 2023'!A$18:B$20,2,0)</f>
        <v>jiné</v>
      </c>
      <c r="L3616" s="1" t="s">
        <v>30</v>
      </c>
      <c r="M3616" s="1" t="s">
        <v>31</v>
      </c>
      <c r="N3616" s="1" t="s">
        <v>23</v>
      </c>
      <c r="O3616">
        <f t="shared" si="168"/>
        <v>7</v>
      </c>
      <c r="P3616" t="str">
        <f t="shared" si="169"/>
        <v>NE</v>
      </c>
      <c r="Q3616" s="4" t="str">
        <f>IFERROR(VLOOKUP(E3616,'Svátky 2023'!B$2:B$14,1,0),"")</f>
        <v/>
      </c>
      <c r="R3616" t="str">
        <f t="shared" si="170"/>
        <v>ANO</v>
      </c>
    </row>
    <row r="3617" spans="1:18" x14ac:dyDescent="0.25">
      <c r="A3617" s="1" t="s">
        <v>10661</v>
      </c>
      <c r="B3617" s="1" t="s">
        <v>10662</v>
      </c>
      <c r="C3617" s="1" t="s">
        <v>10663</v>
      </c>
      <c r="D3617" s="1" t="s">
        <v>35</v>
      </c>
      <c r="E3617" s="4">
        <v>45095</v>
      </c>
      <c r="F3617" s="8">
        <v>0.60416666666666663</v>
      </c>
      <c r="G3617" s="4">
        <v>45097</v>
      </c>
      <c r="H3617" s="1" t="s">
        <v>2037</v>
      </c>
      <c r="I3617" s="1" t="s">
        <v>51</v>
      </c>
      <c r="J3617" s="5">
        <v>2</v>
      </c>
      <c r="K3617" s="5" t="str">
        <f>VLOOKUP(J3617,'Svátky 2023'!A$18:B$20,2,0)</f>
        <v>plánované</v>
      </c>
      <c r="L3617" s="1" t="s">
        <v>21</v>
      </c>
      <c r="M3617" s="1" t="s">
        <v>22</v>
      </c>
      <c r="N3617" s="1" t="s">
        <v>23</v>
      </c>
      <c r="O3617">
        <f t="shared" si="168"/>
        <v>7</v>
      </c>
      <c r="P3617" t="str">
        <f t="shared" si="169"/>
        <v>NE</v>
      </c>
      <c r="Q3617" s="4" t="str">
        <f>IFERROR(VLOOKUP(E3617,'Svátky 2023'!B$2:B$14,1,0),"")</f>
        <v/>
      </c>
      <c r="R3617" t="str">
        <f t="shared" si="170"/>
        <v>ANO</v>
      </c>
    </row>
    <row r="3618" spans="1:18" x14ac:dyDescent="0.25">
      <c r="A3618" s="1" t="s">
        <v>10664</v>
      </c>
      <c r="B3618" s="1" t="s">
        <v>10665</v>
      </c>
      <c r="C3618" s="1" t="s">
        <v>10666</v>
      </c>
      <c r="D3618" s="1" t="s">
        <v>35</v>
      </c>
      <c r="E3618" s="4">
        <v>45095</v>
      </c>
      <c r="F3618" s="8">
        <v>0.60763888888888895</v>
      </c>
      <c r="G3618" s="4">
        <v>45097</v>
      </c>
      <c r="H3618" s="1" t="s">
        <v>1565</v>
      </c>
      <c r="I3618" s="1" t="s">
        <v>120</v>
      </c>
      <c r="J3618" s="5">
        <v>3</v>
      </c>
      <c r="K3618" s="5" t="str">
        <f>VLOOKUP(J3618,'Svátky 2023'!A$18:B$20,2,0)</f>
        <v>jiné</v>
      </c>
      <c r="L3618" s="1" t="s">
        <v>30</v>
      </c>
      <c r="M3618" s="1" t="s">
        <v>31</v>
      </c>
      <c r="N3618" s="1" t="s">
        <v>23</v>
      </c>
      <c r="O3618">
        <f t="shared" si="168"/>
        <v>7</v>
      </c>
      <c r="P3618" t="str">
        <f t="shared" si="169"/>
        <v>NE</v>
      </c>
      <c r="Q3618" s="4" t="str">
        <f>IFERROR(VLOOKUP(E3618,'Svátky 2023'!B$2:B$14,1,0),"")</f>
        <v/>
      </c>
      <c r="R3618" t="str">
        <f t="shared" si="170"/>
        <v>ANO</v>
      </c>
    </row>
    <row r="3619" spans="1:18" x14ac:dyDescent="0.25">
      <c r="A3619" s="1" t="s">
        <v>10667</v>
      </c>
      <c r="B3619" s="1" t="s">
        <v>10668</v>
      </c>
      <c r="C3619" s="1" t="s">
        <v>10669</v>
      </c>
      <c r="D3619" s="1" t="s">
        <v>100</v>
      </c>
      <c r="E3619" s="4">
        <v>45095</v>
      </c>
      <c r="F3619" s="8">
        <v>0.6118055555555556</v>
      </c>
      <c r="G3619" s="4">
        <v>45097</v>
      </c>
      <c r="H3619" s="1" t="s">
        <v>802</v>
      </c>
      <c r="I3619" s="1" t="s">
        <v>151</v>
      </c>
      <c r="J3619" s="5">
        <v>2</v>
      </c>
      <c r="K3619" s="5" t="str">
        <f>VLOOKUP(J3619,'Svátky 2023'!A$18:B$20,2,0)</f>
        <v>plánované</v>
      </c>
      <c r="L3619" s="1" t="s">
        <v>21</v>
      </c>
      <c r="M3619" s="1" t="s">
        <v>22</v>
      </c>
      <c r="N3619" s="1" t="s">
        <v>23</v>
      </c>
      <c r="O3619">
        <f t="shared" si="168"/>
        <v>7</v>
      </c>
      <c r="P3619" t="str">
        <f t="shared" si="169"/>
        <v>NE</v>
      </c>
      <c r="Q3619" s="4" t="str">
        <f>IFERROR(VLOOKUP(E3619,'Svátky 2023'!B$2:B$14,1,0),"")</f>
        <v/>
      </c>
      <c r="R3619" t="str">
        <f t="shared" si="170"/>
        <v>ANO</v>
      </c>
    </row>
    <row r="3620" spans="1:18" x14ac:dyDescent="0.25">
      <c r="A3620" s="1" t="s">
        <v>10670</v>
      </c>
      <c r="B3620" s="1" t="s">
        <v>10671</v>
      </c>
      <c r="C3620" s="1" t="s">
        <v>10672</v>
      </c>
      <c r="D3620" s="1" t="s">
        <v>100</v>
      </c>
      <c r="E3620" s="4">
        <v>45095</v>
      </c>
      <c r="F3620" s="8">
        <v>0.61597222222222225</v>
      </c>
      <c r="G3620" s="4">
        <v>45097</v>
      </c>
      <c r="H3620" s="1" t="s">
        <v>3660</v>
      </c>
      <c r="I3620" s="1" t="s">
        <v>145</v>
      </c>
      <c r="J3620" s="5">
        <v>3</v>
      </c>
      <c r="K3620" s="5" t="str">
        <f>VLOOKUP(J3620,'Svátky 2023'!A$18:B$20,2,0)</f>
        <v>jiné</v>
      </c>
      <c r="L3620" s="1" t="s">
        <v>30</v>
      </c>
      <c r="M3620" s="1" t="s">
        <v>31</v>
      </c>
      <c r="N3620" s="1" t="s">
        <v>23</v>
      </c>
      <c r="O3620">
        <f t="shared" si="168"/>
        <v>7</v>
      </c>
      <c r="P3620" t="str">
        <f t="shared" si="169"/>
        <v>NE</v>
      </c>
      <c r="Q3620" s="4" t="str">
        <f>IFERROR(VLOOKUP(E3620,'Svátky 2023'!B$2:B$14,1,0),"")</f>
        <v/>
      </c>
      <c r="R3620" t="str">
        <f t="shared" si="170"/>
        <v>ANO</v>
      </c>
    </row>
    <row r="3621" spans="1:18" x14ac:dyDescent="0.25">
      <c r="A3621" s="1" t="s">
        <v>10673</v>
      </c>
      <c r="B3621" s="1" t="s">
        <v>10674</v>
      </c>
      <c r="C3621" s="1" t="s">
        <v>10675</v>
      </c>
      <c r="D3621" s="1" t="s">
        <v>48</v>
      </c>
      <c r="E3621" s="4">
        <v>45095</v>
      </c>
      <c r="F3621" s="8">
        <v>0.62777777777777777</v>
      </c>
      <c r="G3621" s="4">
        <v>45097</v>
      </c>
      <c r="H3621" s="1" t="s">
        <v>861</v>
      </c>
      <c r="I3621" s="1" t="s">
        <v>51</v>
      </c>
      <c r="J3621" s="5">
        <v>2</v>
      </c>
      <c r="K3621" s="5" t="str">
        <f>VLOOKUP(J3621,'Svátky 2023'!A$18:B$20,2,0)</f>
        <v>plánované</v>
      </c>
      <c r="L3621" s="1" t="s">
        <v>21</v>
      </c>
      <c r="M3621" s="1" t="s">
        <v>22</v>
      </c>
      <c r="N3621" s="1" t="s">
        <v>23</v>
      </c>
      <c r="O3621">
        <f t="shared" si="168"/>
        <v>7</v>
      </c>
      <c r="P3621" t="str">
        <f t="shared" si="169"/>
        <v>ANO</v>
      </c>
      <c r="Q3621" s="4" t="str">
        <f>IFERROR(VLOOKUP(E3621,'Svátky 2023'!B$2:B$14,1,0),"")</f>
        <v/>
      </c>
      <c r="R3621" t="str">
        <f t="shared" si="170"/>
        <v>ANO</v>
      </c>
    </row>
    <row r="3622" spans="1:18" x14ac:dyDescent="0.25">
      <c r="A3622" s="1" t="s">
        <v>10676</v>
      </c>
      <c r="B3622" s="1" t="s">
        <v>10677</v>
      </c>
      <c r="C3622" s="1" t="s">
        <v>10678</v>
      </c>
      <c r="D3622" s="1" t="s">
        <v>48</v>
      </c>
      <c r="E3622" s="4">
        <v>45095</v>
      </c>
      <c r="F3622" s="8">
        <v>0.63680555555555551</v>
      </c>
      <c r="G3622" s="4">
        <v>45097</v>
      </c>
      <c r="H3622" s="1" t="s">
        <v>802</v>
      </c>
      <c r="I3622" s="1" t="s">
        <v>151</v>
      </c>
      <c r="J3622" s="5">
        <v>2</v>
      </c>
      <c r="K3622" s="5" t="str">
        <f>VLOOKUP(J3622,'Svátky 2023'!A$18:B$20,2,0)</f>
        <v>plánované</v>
      </c>
      <c r="L3622" s="1" t="s">
        <v>21</v>
      </c>
      <c r="M3622" s="1" t="s">
        <v>22</v>
      </c>
      <c r="N3622" s="1" t="s">
        <v>23</v>
      </c>
      <c r="O3622">
        <f t="shared" si="168"/>
        <v>7</v>
      </c>
      <c r="P3622" t="str">
        <f t="shared" si="169"/>
        <v>ANO</v>
      </c>
      <c r="Q3622" s="4" t="str">
        <f>IFERROR(VLOOKUP(E3622,'Svátky 2023'!B$2:B$14,1,0),"")</f>
        <v/>
      </c>
      <c r="R3622" t="str">
        <f t="shared" si="170"/>
        <v>ANO</v>
      </c>
    </row>
    <row r="3623" spans="1:18" x14ac:dyDescent="0.25">
      <c r="A3623" s="1" t="s">
        <v>10679</v>
      </c>
      <c r="B3623" s="1" t="s">
        <v>10680</v>
      </c>
      <c r="C3623" s="1" t="s">
        <v>10681</v>
      </c>
      <c r="D3623" s="1" t="s">
        <v>48</v>
      </c>
      <c r="E3623" s="4">
        <v>45095</v>
      </c>
      <c r="F3623" s="8">
        <v>0.64027777777777783</v>
      </c>
      <c r="G3623" s="4">
        <v>45097</v>
      </c>
      <c r="H3623" s="1" t="s">
        <v>3660</v>
      </c>
      <c r="I3623" s="1" t="s">
        <v>145</v>
      </c>
      <c r="J3623" s="5">
        <v>3</v>
      </c>
      <c r="K3623" s="5" t="str">
        <f>VLOOKUP(J3623,'Svátky 2023'!A$18:B$20,2,0)</f>
        <v>jiné</v>
      </c>
      <c r="L3623" s="1" t="s">
        <v>30</v>
      </c>
      <c r="M3623" s="1" t="s">
        <v>31</v>
      </c>
      <c r="N3623" s="1" t="s">
        <v>23</v>
      </c>
      <c r="O3623">
        <f t="shared" si="168"/>
        <v>7</v>
      </c>
      <c r="P3623" t="str">
        <f t="shared" si="169"/>
        <v>ANO</v>
      </c>
      <c r="Q3623" s="4" t="str">
        <f>IFERROR(VLOOKUP(E3623,'Svátky 2023'!B$2:B$14,1,0),"")</f>
        <v/>
      </c>
      <c r="R3623" t="str">
        <f t="shared" si="170"/>
        <v>ANO</v>
      </c>
    </row>
    <row r="3624" spans="1:18" x14ac:dyDescent="0.25">
      <c r="A3624" s="1" t="s">
        <v>10682</v>
      </c>
      <c r="B3624" s="1" t="s">
        <v>10683</v>
      </c>
      <c r="C3624" s="1" t="s">
        <v>10684</v>
      </c>
      <c r="D3624" s="1" t="s">
        <v>48</v>
      </c>
      <c r="E3624" s="4">
        <v>45095</v>
      </c>
      <c r="F3624" s="8">
        <v>0.64513888888888882</v>
      </c>
      <c r="G3624" s="4">
        <v>45097</v>
      </c>
      <c r="H3624" s="1" t="s">
        <v>582</v>
      </c>
      <c r="I3624" s="1" t="s">
        <v>151</v>
      </c>
      <c r="J3624" s="5">
        <v>2</v>
      </c>
      <c r="K3624" s="5" t="str">
        <f>VLOOKUP(J3624,'Svátky 2023'!A$18:B$20,2,0)</f>
        <v>plánované</v>
      </c>
      <c r="L3624" s="1" t="s">
        <v>21</v>
      </c>
      <c r="M3624" s="1" t="s">
        <v>22</v>
      </c>
      <c r="N3624" s="1" t="s">
        <v>23</v>
      </c>
      <c r="O3624">
        <f t="shared" si="168"/>
        <v>7</v>
      </c>
      <c r="P3624" t="str">
        <f t="shared" si="169"/>
        <v>ANO</v>
      </c>
      <c r="Q3624" s="4" t="str">
        <f>IFERROR(VLOOKUP(E3624,'Svátky 2023'!B$2:B$14,1,0),"")</f>
        <v/>
      </c>
      <c r="R3624" t="str">
        <f t="shared" si="170"/>
        <v>ANO</v>
      </c>
    </row>
    <row r="3625" spans="1:18" x14ac:dyDescent="0.25">
      <c r="A3625" s="1" t="s">
        <v>10685</v>
      </c>
      <c r="B3625" s="1" t="s">
        <v>10686</v>
      </c>
      <c r="C3625" s="1" t="s">
        <v>10687</v>
      </c>
      <c r="D3625" s="1" t="s">
        <v>35</v>
      </c>
      <c r="E3625" s="4">
        <v>45096</v>
      </c>
      <c r="F3625" s="8">
        <v>0.39305555555555555</v>
      </c>
      <c r="G3625" s="4">
        <v>45097</v>
      </c>
      <c r="H3625" s="1" t="s">
        <v>1838</v>
      </c>
      <c r="I3625" s="1" t="s">
        <v>151</v>
      </c>
      <c r="J3625" s="5">
        <v>2</v>
      </c>
      <c r="K3625" s="5" t="str">
        <f>VLOOKUP(J3625,'Svátky 2023'!A$18:B$20,2,0)</f>
        <v>plánované</v>
      </c>
      <c r="L3625" s="1" t="s">
        <v>21</v>
      </c>
      <c r="M3625" s="1" t="s">
        <v>22</v>
      </c>
      <c r="N3625" s="1" t="s">
        <v>23</v>
      </c>
      <c r="O3625">
        <f t="shared" si="168"/>
        <v>1</v>
      </c>
      <c r="P3625" t="str">
        <f t="shared" si="169"/>
        <v>NE</v>
      </c>
      <c r="Q3625" s="4" t="str">
        <f>IFERROR(VLOOKUP(E3625,'Svátky 2023'!B$2:B$14,1,0),"")</f>
        <v/>
      </c>
      <c r="R3625" t="str">
        <f t="shared" si="170"/>
        <v/>
      </c>
    </row>
    <row r="3626" spans="1:18" x14ac:dyDescent="0.25">
      <c r="A3626" s="1" t="s">
        <v>10688</v>
      </c>
      <c r="B3626" s="1" t="s">
        <v>10689</v>
      </c>
      <c r="C3626" s="1" t="s">
        <v>10690</v>
      </c>
      <c r="D3626" s="1" t="s">
        <v>64</v>
      </c>
      <c r="E3626" s="4">
        <v>45096</v>
      </c>
      <c r="F3626" s="8">
        <v>0.5229166666666667</v>
      </c>
      <c r="G3626" s="4">
        <v>45097</v>
      </c>
      <c r="H3626" s="1" t="s">
        <v>1467</v>
      </c>
      <c r="I3626" s="1" t="s">
        <v>145</v>
      </c>
      <c r="J3626" s="5">
        <v>3</v>
      </c>
      <c r="K3626" s="5" t="str">
        <f>VLOOKUP(J3626,'Svátky 2023'!A$18:B$20,2,0)</f>
        <v>jiné</v>
      </c>
      <c r="L3626" s="1" t="s">
        <v>30</v>
      </c>
      <c r="M3626" s="1" t="s">
        <v>31</v>
      </c>
      <c r="N3626" s="1" t="s">
        <v>23</v>
      </c>
      <c r="O3626">
        <f t="shared" si="168"/>
        <v>1</v>
      </c>
      <c r="P3626" t="str">
        <f t="shared" si="169"/>
        <v>NE</v>
      </c>
      <c r="Q3626" s="4" t="str">
        <f>IFERROR(VLOOKUP(E3626,'Svátky 2023'!B$2:B$14,1,0),"")</f>
        <v/>
      </c>
      <c r="R3626" t="str">
        <f t="shared" si="170"/>
        <v/>
      </c>
    </row>
    <row r="3627" spans="1:18" x14ac:dyDescent="0.25">
      <c r="A3627" s="1" t="s">
        <v>10691</v>
      </c>
      <c r="B3627" s="1" t="s">
        <v>10692</v>
      </c>
      <c r="C3627" s="1" t="s">
        <v>10693</v>
      </c>
      <c r="D3627" s="1" t="s">
        <v>35</v>
      </c>
      <c r="E3627" s="4">
        <v>45096</v>
      </c>
      <c r="F3627" s="8">
        <v>0.8354166666666667</v>
      </c>
      <c r="G3627" s="4">
        <v>45098</v>
      </c>
      <c r="H3627" s="1" t="s">
        <v>640</v>
      </c>
      <c r="I3627" s="1" t="s">
        <v>51</v>
      </c>
      <c r="J3627" s="5">
        <v>1</v>
      </c>
      <c r="K3627" s="5" t="str">
        <f>VLOOKUP(J3627,'Svátky 2023'!A$18:B$20,2,0)</f>
        <v>neodkladné</v>
      </c>
      <c r="L3627" s="1" t="s">
        <v>22</v>
      </c>
      <c r="M3627" s="1" t="s">
        <v>22</v>
      </c>
      <c r="N3627" s="1" t="s">
        <v>23</v>
      </c>
      <c r="O3627">
        <f t="shared" si="168"/>
        <v>1</v>
      </c>
      <c r="P3627" t="str">
        <f t="shared" si="169"/>
        <v>ANO</v>
      </c>
      <c r="Q3627" s="4" t="str">
        <f>IFERROR(VLOOKUP(E3627,'Svátky 2023'!B$2:B$14,1,0),"")</f>
        <v/>
      </c>
      <c r="R3627" t="str">
        <f t="shared" si="170"/>
        <v>ANO</v>
      </c>
    </row>
    <row r="3628" spans="1:18" x14ac:dyDescent="0.25">
      <c r="A3628" s="1" t="s">
        <v>10694</v>
      </c>
      <c r="B3628" s="1" t="s">
        <v>10695</v>
      </c>
      <c r="C3628" s="1" t="s">
        <v>10696</v>
      </c>
      <c r="D3628" s="1" t="s">
        <v>35</v>
      </c>
      <c r="E3628" s="4">
        <v>45096</v>
      </c>
      <c r="F3628" s="8">
        <v>0.84861111111111109</v>
      </c>
      <c r="G3628" s="4">
        <v>45098</v>
      </c>
      <c r="H3628" s="1" t="s">
        <v>2280</v>
      </c>
      <c r="I3628" s="1" t="s">
        <v>258</v>
      </c>
      <c r="J3628" s="5">
        <v>3</v>
      </c>
      <c r="K3628" s="5" t="str">
        <f>VLOOKUP(J3628,'Svátky 2023'!A$18:B$20,2,0)</f>
        <v>jiné</v>
      </c>
      <c r="L3628" s="1" t="s">
        <v>21</v>
      </c>
      <c r="M3628" s="1" t="s">
        <v>22</v>
      </c>
      <c r="N3628" s="1" t="s">
        <v>23</v>
      </c>
      <c r="O3628">
        <f t="shared" si="168"/>
        <v>1</v>
      </c>
      <c r="P3628" t="str">
        <f t="shared" si="169"/>
        <v>ANO</v>
      </c>
      <c r="Q3628" s="4" t="str">
        <f>IFERROR(VLOOKUP(E3628,'Svátky 2023'!B$2:B$14,1,0),"")</f>
        <v/>
      </c>
      <c r="R3628" t="str">
        <f t="shared" si="170"/>
        <v>ANO</v>
      </c>
    </row>
    <row r="3629" spans="1:18" x14ac:dyDescent="0.25">
      <c r="A3629" s="1" t="s">
        <v>10697</v>
      </c>
      <c r="B3629" s="1" t="s">
        <v>10698</v>
      </c>
      <c r="C3629" s="1" t="s">
        <v>10699</v>
      </c>
      <c r="D3629" s="1" t="s">
        <v>35</v>
      </c>
      <c r="E3629" s="4">
        <v>45096</v>
      </c>
      <c r="F3629" s="8">
        <v>0.86736111111111114</v>
      </c>
      <c r="G3629" s="4">
        <v>45098</v>
      </c>
      <c r="H3629" s="1" t="s">
        <v>210</v>
      </c>
      <c r="I3629" s="1" t="s">
        <v>120</v>
      </c>
      <c r="J3629" s="5">
        <v>3</v>
      </c>
      <c r="K3629" s="5" t="str">
        <f>VLOOKUP(J3629,'Svátky 2023'!A$18:B$20,2,0)</f>
        <v>jiné</v>
      </c>
      <c r="L3629" s="1" t="s">
        <v>30</v>
      </c>
      <c r="M3629" s="1" t="s">
        <v>31</v>
      </c>
      <c r="N3629" s="1" t="s">
        <v>23</v>
      </c>
      <c r="O3629">
        <f t="shared" si="168"/>
        <v>1</v>
      </c>
      <c r="P3629" t="str">
        <f t="shared" si="169"/>
        <v>ANO</v>
      </c>
      <c r="Q3629" s="4" t="str">
        <f>IFERROR(VLOOKUP(E3629,'Svátky 2023'!B$2:B$14,1,0),"")</f>
        <v/>
      </c>
      <c r="R3629" t="str">
        <f t="shared" si="170"/>
        <v>ANO</v>
      </c>
    </row>
    <row r="3630" spans="1:18" x14ac:dyDescent="0.25">
      <c r="A3630" s="1" t="s">
        <v>10700</v>
      </c>
      <c r="B3630" s="1" t="s">
        <v>10701</v>
      </c>
      <c r="C3630" s="1" t="s">
        <v>10702</v>
      </c>
      <c r="D3630" s="1" t="s">
        <v>35</v>
      </c>
      <c r="E3630" s="4">
        <v>45096</v>
      </c>
      <c r="F3630" s="8">
        <v>0.87708333333333333</v>
      </c>
      <c r="G3630" s="4">
        <v>45098</v>
      </c>
      <c r="H3630" s="1" t="s">
        <v>348</v>
      </c>
      <c r="I3630" s="1" t="s">
        <v>264</v>
      </c>
      <c r="J3630" s="5">
        <v>3</v>
      </c>
      <c r="K3630" s="5" t="str">
        <f>VLOOKUP(J3630,'Svátky 2023'!A$18:B$20,2,0)</f>
        <v>jiné</v>
      </c>
      <c r="L3630" s="1" t="s">
        <v>30</v>
      </c>
      <c r="M3630" s="1" t="s">
        <v>31</v>
      </c>
      <c r="N3630" s="1" t="s">
        <v>23</v>
      </c>
      <c r="O3630">
        <f t="shared" si="168"/>
        <v>1</v>
      </c>
      <c r="P3630" t="str">
        <f t="shared" si="169"/>
        <v>ANO</v>
      </c>
      <c r="Q3630" s="4" t="str">
        <f>IFERROR(VLOOKUP(E3630,'Svátky 2023'!B$2:B$14,1,0),"")</f>
        <v/>
      </c>
      <c r="R3630" t="str">
        <f t="shared" si="170"/>
        <v>ANO</v>
      </c>
    </row>
    <row r="3631" spans="1:18" x14ac:dyDescent="0.25">
      <c r="A3631" s="1" t="s">
        <v>10703</v>
      </c>
      <c r="B3631" s="1" t="s">
        <v>10704</v>
      </c>
      <c r="C3631" s="1" t="s">
        <v>10705</v>
      </c>
      <c r="D3631" s="1" t="s">
        <v>48</v>
      </c>
      <c r="E3631" s="4">
        <v>45091</v>
      </c>
      <c r="F3631" s="8">
        <v>0.73749999999999993</v>
      </c>
      <c r="G3631" s="4">
        <v>45098</v>
      </c>
      <c r="H3631" s="1" t="s">
        <v>479</v>
      </c>
      <c r="I3631" s="1" t="s">
        <v>19</v>
      </c>
      <c r="J3631" s="5">
        <v>1</v>
      </c>
      <c r="K3631" s="5" t="str">
        <f>VLOOKUP(J3631,'Svátky 2023'!A$18:B$20,2,0)</f>
        <v>neodkladné</v>
      </c>
      <c r="L3631" s="1" t="s">
        <v>22</v>
      </c>
      <c r="M3631" s="1" t="s">
        <v>22</v>
      </c>
      <c r="N3631" s="1" t="s">
        <v>23</v>
      </c>
      <c r="O3631">
        <f t="shared" si="168"/>
        <v>3</v>
      </c>
      <c r="P3631" t="str">
        <f t="shared" si="169"/>
        <v>ANO</v>
      </c>
      <c r="Q3631" s="4" t="str">
        <f>IFERROR(VLOOKUP(E3631,'Svátky 2023'!B$2:B$14,1,0),"")</f>
        <v/>
      </c>
      <c r="R3631" t="str">
        <f t="shared" si="170"/>
        <v>ANO</v>
      </c>
    </row>
    <row r="3632" spans="1:18" x14ac:dyDescent="0.25">
      <c r="A3632" s="1" t="s">
        <v>10706</v>
      </c>
      <c r="B3632" s="1" t="s">
        <v>10707</v>
      </c>
      <c r="C3632" s="1" t="s">
        <v>10708</v>
      </c>
      <c r="D3632" s="1" t="s">
        <v>35</v>
      </c>
      <c r="E3632" s="4">
        <v>45092</v>
      </c>
      <c r="F3632" s="8">
        <v>2.9861111111111113E-2</v>
      </c>
      <c r="G3632" s="4">
        <v>45098</v>
      </c>
      <c r="H3632" s="1" t="s">
        <v>111</v>
      </c>
      <c r="I3632" s="1" t="s">
        <v>38</v>
      </c>
      <c r="J3632" s="5">
        <v>2</v>
      </c>
      <c r="K3632" s="5" t="str">
        <f>VLOOKUP(J3632,'Svátky 2023'!A$18:B$20,2,0)</f>
        <v>plánované</v>
      </c>
      <c r="L3632" s="1" t="s">
        <v>21</v>
      </c>
      <c r="M3632" s="1" t="s">
        <v>22</v>
      </c>
      <c r="N3632" s="1" t="s">
        <v>23</v>
      </c>
      <c r="O3632">
        <f t="shared" si="168"/>
        <v>4</v>
      </c>
      <c r="P3632" t="str">
        <f t="shared" si="169"/>
        <v>ANO</v>
      </c>
      <c r="Q3632" s="4" t="str">
        <f>IFERROR(VLOOKUP(E3632,'Svátky 2023'!B$2:B$14,1,0),"")</f>
        <v/>
      </c>
      <c r="R3632" t="str">
        <f t="shared" si="170"/>
        <v>ANO</v>
      </c>
    </row>
    <row r="3633" spans="1:18" x14ac:dyDescent="0.25">
      <c r="A3633" s="1" t="s">
        <v>10709</v>
      </c>
      <c r="B3633" s="1" t="s">
        <v>10710</v>
      </c>
      <c r="C3633" s="1" t="s">
        <v>10711</v>
      </c>
      <c r="D3633" s="1" t="s">
        <v>35</v>
      </c>
      <c r="E3633" s="4">
        <v>45092</v>
      </c>
      <c r="F3633" s="8">
        <v>7.0833333333333331E-2</v>
      </c>
      <c r="G3633" s="4">
        <v>45098</v>
      </c>
      <c r="H3633" s="1" t="s">
        <v>582</v>
      </c>
      <c r="I3633" s="1" t="s">
        <v>44</v>
      </c>
      <c r="J3633" s="5">
        <v>3</v>
      </c>
      <c r="K3633" s="5" t="str">
        <f>VLOOKUP(J3633,'Svátky 2023'!A$18:B$20,2,0)</f>
        <v>jiné</v>
      </c>
      <c r="L3633" s="1" t="s">
        <v>30</v>
      </c>
      <c r="M3633" s="1" t="s">
        <v>31</v>
      </c>
      <c r="N3633" s="1" t="s">
        <v>23</v>
      </c>
      <c r="O3633">
        <f t="shared" si="168"/>
        <v>4</v>
      </c>
      <c r="P3633" t="str">
        <f t="shared" si="169"/>
        <v>ANO</v>
      </c>
      <c r="Q3633" s="4" t="str">
        <f>IFERROR(VLOOKUP(E3633,'Svátky 2023'!B$2:B$14,1,0),"")</f>
        <v/>
      </c>
      <c r="R3633" t="str">
        <f t="shared" si="170"/>
        <v>ANO</v>
      </c>
    </row>
    <row r="3634" spans="1:18" x14ac:dyDescent="0.25">
      <c r="A3634" s="1" t="s">
        <v>10712</v>
      </c>
      <c r="B3634" s="1" t="s">
        <v>3460</v>
      </c>
      <c r="C3634" s="1" t="s">
        <v>3461</v>
      </c>
      <c r="D3634" s="1" t="s">
        <v>35</v>
      </c>
      <c r="E3634" s="4">
        <v>45093</v>
      </c>
      <c r="F3634" s="8">
        <v>5.1388888888888894E-2</v>
      </c>
      <c r="G3634" s="4">
        <v>45098</v>
      </c>
      <c r="H3634" s="1" t="s">
        <v>545</v>
      </c>
      <c r="I3634" s="1" t="s">
        <v>1300</v>
      </c>
      <c r="J3634" s="5">
        <v>1</v>
      </c>
      <c r="K3634" s="5" t="str">
        <f>VLOOKUP(J3634,'Svátky 2023'!A$18:B$20,2,0)</f>
        <v>neodkladné</v>
      </c>
      <c r="L3634" s="1" t="s">
        <v>22</v>
      </c>
      <c r="M3634" s="1" t="s">
        <v>22</v>
      </c>
      <c r="N3634" s="1" t="s">
        <v>21</v>
      </c>
      <c r="O3634">
        <f t="shared" si="168"/>
        <v>5</v>
      </c>
      <c r="P3634" t="str">
        <f t="shared" si="169"/>
        <v>ANO</v>
      </c>
      <c r="Q3634" s="4" t="str">
        <f>IFERROR(VLOOKUP(E3634,'Svátky 2023'!B$2:B$14,1,0),"")</f>
        <v/>
      </c>
      <c r="R3634" t="str">
        <f t="shared" si="170"/>
        <v>ANO</v>
      </c>
    </row>
    <row r="3635" spans="1:18" x14ac:dyDescent="0.25">
      <c r="A3635" s="1" t="s">
        <v>10713</v>
      </c>
      <c r="B3635" s="1" t="s">
        <v>10714</v>
      </c>
      <c r="C3635" s="1" t="s">
        <v>10715</v>
      </c>
      <c r="D3635" s="1" t="s">
        <v>64</v>
      </c>
      <c r="E3635" s="4">
        <v>45093</v>
      </c>
      <c r="F3635" s="8">
        <v>0.44305555555555554</v>
      </c>
      <c r="G3635" s="4">
        <v>45098</v>
      </c>
      <c r="H3635" s="1" t="s">
        <v>2055</v>
      </c>
      <c r="I3635" s="1" t="s">
        <v>19</v>
      </c>
      <c r="J3635" s="5">
        <v>1</v>
      </c>
      <c r="K3635" s="5" t="str">
        <f>VLOOKUP(J3635,'Svátky 2023'!A$18:B$20,2,0)</f>
        <v>neodkladné</v>
      </c>
      <c r="L3635" s="1" t="s">
        <v>21</v>
      </c>
      <c r="M3635" s="1" t="s">
        <v>22</v>
      </c>
      <c r="N3635" s="1" t="s">
        <v>23</v>
      </c>
      <c r="O3635">
        <f t="shared" si="168"/>
        <v>5</v>
      </c>
      <c r="P3635" t="str">
        <f t="shared" si="169"/>
        <v>NE</v>
      </c>
      <c r="Q3635" s="4" t="str">
        <f>IFERROR(VLOOKUP(E3635,'Svátky 2023'!B$2:B$14,1,0),"")</f>
        <v/>
      </c>
      <c r="R3635" t="str">
        <f t="shared" si="170"/>
        <v/>
      </c>
    </row>
    <row r="3636" spans="1:18" x14ac:dyDescent="0.25">
      <c r="A3636" s="1" t="s">
        <v>10716</v>
      </c>
      <c r="B3636" s="1" t="s">
        <v>6637</v>
      </c>
      <c r="C3636" s="1" t="s">
        <v>6638</v>
      </c>
      <c r="D3636" s="1" t="s">
        <v>48</v>
      </c>
      <c r="E3636" s="4">
        <v>45093</v>
      </c>
      <c r="F3636" s="8">
        <v>0.92708333333333337</v>
      </c>
      <c r="G3636" s="4">
        <v>45098</v>
      </c>
      <c r="H3636" s="1" t="s">
        <v>1437</v>
      </c>
      <c r="I3636" s="1" t="s">
        <v>38</v>
      </c>
      <c r="J3636" s="5">
        <v>3</v>
      </c>
      <c r="K3636" s="5" t="str">
        <f>VLOOKUP(J3636,'Svátky 2023'!A$18:B$20,2,0)</f>
        <v>jiné</v>
      </c>
      <c r="L3636" s="1" t="s">
        <v>20</v>
      </c>
      <c r="M3636" s="1" t="s">
        <v>22</v>
      </c>
      <c r="N3636" s="1" t="s">
        <v>23</v>
      </c>
      <c r="O3636">
        <f t="shared" si="168"/>
        <v>5</v>
      </c>
      <c r="P3636" t="str">
        <f t="shared" si="169"/>
        <v>ANO</v>
      </c>
      <c r="Q3636" s="4" t="str">
        <f>IFERROR(VLOOKUP(E3636,'Svátky 2023'!B$2:B$14,1,0),"")</f>
        <v/>
      </c>
      <c r="R3636" t="str">
        <f t="shared" si="170"/>
        <v>ANO</v>
      </c>
    </row>
    <row r="3637" spans="1:18" x14ac:dyDescent="0.25">
      <c r="A3637" s="1" t="s">
        <v>10717</v>
      </c>
      <c r="B3637" s="1" t="s">
        <v>10718</v>
      </c>
      <c r="C3637" s="1" t="s">
        <v>10719</v>
      </c>
      <c r="D3637" s="1" t="s">
        <v>48</v>
      </c>
      <c r="E3637" s="4">
        <v>45095</v>
      </c>
      <c r="F3637" s="8">
        <v>0.46388888888888885</v>
      </c>
      <c r="G3637" s="4">
        <v>45098</v>
      </c>
      <c r="H3637" s="1" t="s">
        <v>1437</v>
      </c>
      <c r="I3637" s="1" t="s">
        <v>38</v>
      </c>
      <c r="J3637" s="5">
        <v>1</v>
      </c>
      <c r="K3637" s="5" t="str">
        <f>VLOOKUP(J3637,'Svátky 2023'!A$18:B$20,2,0)</f>
        <v>neodkladné</v>
      </c>
      <c r="L3637" s="1" t="s">
        <v>21</v>
      </c>
      <c r="M3637" s="1" t="s">
        <v>22</v>
      </c>
      <c r="N3637" s="1" t="s">
        <v>23</v>
      </c>
      <c r="O3637">
        <f t="shared" si="168"/>
        <v>7</v>
      </c>
      <c r="P3637" t="str">
        <f t="shared" si="169"/>
        <v>NE</v>
      </c>
      <c r="Q3637" s="4" t="str">
        <f>IFERROR(VLOOKUP(E3637,'Svátky 2023'!B$2:B$14,1,0),"")</f>
        <v/>
      </c>
      <c r="R3637" t="str">
        <f t="shared" si="170"/>
        <v>ANO</v>
      </c>
    </row>
    <row r="3638" spans="1:18" x14ac:dyDescent="0.25">
      <c r="A3638" s="1" t="s">
        <v>10720</v>
      </c>
      <c r="B3638" s="1" t="s">
        <v>10721</v>
      </c>
      <c r="C3638" s="1" t="s">
        <v>10722</v>
      </c>
      <c r="D3638" s="1" t="s">
        <v>100</v>
      </c>
      <c r="E3638" s="4">
        <v>45095</v>
      </c>
      <c r="F3638" s="8">
        <v>0.66736111111111107</v>
      </c>
      <c r="G3638" s="4">
        <v>45098</v>
      </c>
      <c r="H3638" s="1" t="s">
        <v>292</v>
      </c>
      <c r="I3638" s="1" t="s">
        <v>19</v>
      </c>
      <c r="J3638" s="5">
        <v>1</v>
      </c>
      <c r="K3638" s="5" t="str">
        <f>VLOOKUP(J3638,'Svátky 2023'!A$18:B$20,2,0)</f>
        <v>neodkladné</v>
      </c>
      <c r="L3638" s="1" t="s">
        <v>21</v>
      </c>
      <c r="M3638" s="1" t="s">
        <v>22</v>
      </c>
      <c r="N3638" s="1" t="s">
        <v>23</v>
      </c>
      <c r="O3638">
        <f t="shared" si="168"/>
        <v>7</v>
      </c>
      <c r="P3638" t="str">
        <f t="shared" si="169"/>
        <v>ANO</v>
      </c>
      <c r="Q3638" s="4" t="str">
        <f>IFERROR(VLOOKUP(E3638,'Svátky 2023'!B$2:B$14,1,0),"")</f>
        <v/>
      </c>
      <c r="R3638" t="str">
        <f t="shared" si="170"/>
        <v>ANO</v>
      </c>
    </row>
    <row r="3639" spans="1:18" x14ac:dyDescent="0.25">
      <c r="A3639" s="1" t="s">
        <v>10723</v>
      </c>
      <c r="B3639" s="1" t="s">
        <v>10724</v>
      </c>
      <c r="C3639" s="1" t="s">
        <v>10725</v>
      </c>
      <c r="D3639" s="1" t="s">
        <v>35</v>
      </c>
      <c r="E3639" s="4">
        <v>45095</v>
      </c>
      <c r="F3639" s="8">
        <v>0.99305555555555547</v>
      </c>
      <c r="G3639" s="4">
        <v>45098</v>
      </c>
      <c r="H3639" s="1" t="s">
        <v>2041</v>
      </c>
      <c r="I3639" s="1" t="s">
        <v>38</v>
      </c>
      <c r="J3639" s="5">
        <v>1</v>
      </c>
      <c r="K3639" s="5" t="str">
        <f>VLOOKUP(J3639,'Svátky 2023'!A$18:B$20,2,0)</f>
        <v>neodkladné</v>
      </c>
      <c r="L3639" s="1" t="s">
        <v>20</v>
      </c>
      <c r="M3639" s="1" t="s">
        <v>22</v>
      </c>
      <c r="N3639" s="1" t="s">
        <v>23</v>
      </c>
      <c r="O3639">
        <f t="shared" si="168"/>
        <v>7</v>
      </c>
      <c r="P3639" t="str">
        <f t="shared" si="169"/>
        <v>ANO</v>
      </c>
      <c r="Q3639" s="4" t="str">
        <f>IFERROR(VLOOKUP(E3639,'Svátky 2023'!B$2:B$14,1,0),"")</f>
        <v/>
      </c>
      <c r="R3639" t="str">
        <f t="shared" si="170"/>
        <v>ANO</v>
      </c>
    </row>
    <row r="3640" spans="1:18" x14ac:dyDescent="0.25">
      <c r="A3640" s="1" t="s">
        <v>10726</v>
      </c>
      <c r="B3640" s="1" t="s">
        <v>10727</v>
      </c>
      <c r="C3640" s="1" t="s">
        <v>10728</v>
      </c>
      <c r="D3640" s="1" t="s">
        <v>35</v>
      </c>
      <c r="E3640" s="4">
        <v>45095</v>
      </c>
      <c r="F3640" s="8">
        <v>0.99722222222222223</v>
      </c>
      <c r="G3640" s="4">
        <v>45098</v>
      </c>
      <c r="H3640" s="1" t="s">
        <v>1385</v>
      </c>
      <c r="I3640" s="1" t="s">
        <v>44</v>
      </c>
      <c r="J3640" s="5">
        <v>3</v>
      </c>
      <c r="K3640" s="5" t="str">
        <f>VLOOKUP(J3640,'Svátky 2023'!A$18:B$20,2,0)</f>
        <v>jiné</v>
      </c>
      <c r="L3640" s="1" t="s">
        <v>30</v>
      </c>
      <c r="M3640" s="1" t="s">
        <v>31</v>
      </c>
      <c r="N3640" s="1" t="s">
        <v>23</v>
      </c>
      <c r="O3640">
        <f t="shared" si="168"/>
        <v>7</v>
      </c>
      <c r="P3640" t="str">
        <f t="shared" si="169"/>
        <v>ANO</v>
      </c>
      <c r="Q3640" s="4" t="str">
        <f>IFERROR(VLOOKUP(E3640,'Svátky 2023'!B$2:B$14,1,0),"")</f>
        <v/>
      </c>
      <c r="R3640" t="str">
        <f t="shared" si="170"/>
        <v>ANO</v>
      </c>
    </row>
    <row r="3641" spans="1:18" x14ac:dyDescent="0.25">
      <c r="A3641" s="1" t="s">
        <v>10729</v>
      </c>
      <c r="B3641" s="1" t="s">
        <v>10730</v>
      </c>
      <c r="C3641" s="1" t="s">
        <v>10731</v>
      </c>
      <c r="D3641" s="1" t="s">
        <v>64</v>
      </c>
      <c r="E3641" s="4">
        <v>45096</v>
      </c>
      <c r="F3641" s="8">
        <v>0.4201388888888889</v>
      </c>
      <c r="G3641" s="4">
        <v>45098</v>
      </c>
      <c r="H3641" s="1" t="s">
        <v>592</v>
      </c>
      <c r="I3641" s="1" t="s">
        <v>51</v>
      </c>
      <c r="J3641" s="5">
        <v>2</v>
      </c>
      <c r="K3641" s="5" t="str">
        <f>VLOOKUP(J3641,'Svátky 2023'!A$18:B$20,2,0)</f>
        <v>plánované</v>
      </c>
      <c r="L3641" s="1" t="s">
        <v>21</v>
      </c>
      <c r="M3641" s="1" t="s">
        <v>22</v>
      </c>
      <c r="N3641" s="1" t="s">
        <v>23</v>
      </c>
      <c r="O3641">
        <f t="shared" si="168"/>
        <v>1</v>
      </c>
      <c r="P3641" t="str">
        <f t="shared" si="169"/>
        <v>NE</v>
      </c>
      <c r="Q3641" s="4" t="str">
        <f>IFERROR(VLOOKUP(E3641,'Svátky 2023'!B$2:B$14,1,0),"")</f>
        <v/>
      </c>
      <c r="R3641" t="str">
        <f t="shared" si="170"/>
        <v/>
      </c>
    </row>
    <row r="3642" spans="1:18" x14ac:dyDescent="0.25">
      <c r="A3642" s="1" t="s">
        <v>10732</v>
      </c>
      <c r="B3642" s="1" t="s">
        <v>10733</v>
      </c>
      <c r="C3642" s="1" t="s">
        <v>10734</v>
      </c>
      <c r="D3642" s="1" t="s">
        <v>35</v>
      </c>
      <c r="E3642" s="4">
        <v>45096</v>
      </c>
      <c r="F3642" s="8">
        <v>0.42083333333333334</v>
      </c>
      <c r="G3642" s="4">
        <v>45098</v>
      </c>
      <c r="H3642" s="1" t="s">
        <v>555</v>
      </c>
      <c r="I3642" s="1" t="s">
        <v>151</v>
      </c>
      <c r="J3642" s="5">
        <v>2</v>
      </c>
      <c r="K3642" s="5" t="str">
        <f>VLOOKUP(J3642,'Svátky 2023'!A$18:B$20,2,0)</f>
        <v>plánované</v>
      </c>
      <c r="L3642" s="1" t="s">
        <v>21</v>
      </c>
      <c r="M3642" s="1" t="s">
        <v>22</v>
      </c>
      <c r="N3642" s="1" t="s">
        <v>23</v>
      </c>
      <c r="O3642">
        <f t="shared" si="168"/>
        <v>1</v>
      </c>
      <c r="P3642" t="str">
        <f t="shared" si="169"/>
        <v>NE</v>
      </c>
      <c r="Q3642" s="4" t="str">
        <f>IFERROR(VLOOKUP(E3642,'Svátky 2023'!B$2:B$14,1,0),"")</f>
        <v/>
      </c>
      <c r="R3642" t="str">
        <f t="shared" si="170"/>
        <v/>
      </c>
    </row>
    <row r="3643" spans="1:18" x14ac:dyDescent="0.25">
      <c r="A3643" s="1" t="s">
        <v>10735</v>
      </c>
      <c r="B3643" s="1" t="s">
        <v>10736</v>
      </c>
      <c r="C3643" s="1" t="s">
        <v>10737</v>
      </c>
      <c r="D3643" s="1" t="s">
        <v>16</v>
      </c>
      <c r="E3643" s="4">
        <v>45096</v>
      </c>
      <c r="F3643" s="8">
        <v>0.42986111111111108</v>
      </c>
      <c r="G3643" s="4">
        <v>45098</v>
      </c>
      <c r="H3643" s="1" t="s">
        <v>2582</v>
      </c>
      <c r="I3643" s="1" t="s">
        <v>51</v>
      </c>
      <c r="J3643" s="5">
        <v>2</v>
      </c>
      <c r="K3643" s="5" t="str">
        <f>VLOOKUP(J3643,'Svátky 2023'!A$18:B$20,2,0)</f>
        <v>plánované</v>
      </c>
      <c r="L3643" s="1" t="s">
        <v>21</v>
      </c>
      <c r="M3643" s="1" t="s">
        <v>22</v>
      </c>
      <c r="N3643" s="1" t="s">
        <v>23</v>
      </c>
      <c r="O3643">
        <f t="shared" si="168"/>
        <v>1</v>
      </c>
      <c r="P3643" t="str">
        <f t="shared" si="169"/>
        <v>NE</v>
      </c>
      <c r="Q3643" s="4" t="str">
        <f>IFERROR(VLOOKUP(E3643,'Svátky 2023'!B$2:B$14,1,0),"")</f>
        <v/>
      </c>
      <c r="R3643" t="str">
        <f t="shared" si="170"/>
        <v/>
      </c>
    </row>
    <row r="3644" spans="1:18" x14ac:dyDescent="0.25">
      <c r="A3644" s="1" t="s">
        <v>10738</v>
      </c>
      <c r="B3644" s="1" t="s">
        <v>10739</v>
      </c>
      <c r="C3644" s="1" t="s">
        <v>10740</v>
      </c>
      <c r="D3644" s="1" t="s">
        <v>16</v>
      </c>
      <c r="E3644" s="4">
        <v>45096</v>
      </c>
      <c r="F3644" s="8">
        <v>0.45069444444444445</v>
      </c>
      <c r="G3644" s="4">
        <v>45098</v>
      </c>
      <c r="H3644" s="1" t="s">
        <v>555</v>
      </c>
      <c r="I3644" s="1" t="s">
        <v>151</v>
      </c>
      <c r="J3644" s="5">
        <v>2</v>
      </c>
      <c r="K3644" s="5" t="str">
        <f>VLOOKUP(J3644,'Svátky 2023'!A$18:B$20,2,0)</f>
        <v>plánované</v>
      </c>
      <c r="L3644" s="1" t="s">
        <v>21</v>
      </c>
      <c r="M3644" s="1" t="s">
        <v>22</v>
      </c>
      <c r="N3644" s="1" t="s">
        <v>23</v>
      </c>
      <c r="O3644">
        <f t="shared" si="168"/>
        <v>1</v>
      </c>
      <c r="P3644" t="str">
        <f t="shared" si="169"/>
        <v>NE</v>
      </c>
      <c r="Q3644" s="4" t="str">
        <f>IFERROR(VLOOKUP(E3644,'Svátky 2023'!B$2:B$14,1,0),"")</f>
        <v/>
      </c>
      <c r="R3644" t="str">
        <f t="shared" si="170"/>
        <v/>
      </c>
    </row>
    <row r="3645" spans="1:18" x14ac:dyDescent="0.25">
      <c r="A3645" s="1" t="s">
        <v>10741</v>
      </c>
      <c r="B3645" s="1" t="s">
        <v>10742</v>
      </c>
      <c r="C3645" s="1" t="s">
        <v>10743</v>
      </c>
      <c r="D3645" s="1" t="s">
        <v>257</v>
      </c>
      <c r="E3645" s="4">
        <v>45096</v>
      </c>
      <c r="F3645" s="8">
        <v>0.48958333333333331</v>
      </c>
      <c r="G3645" s="4">
        <v>45098</v>
      </c>
      <c r="H3645" s="1" t="s">
        <v>3660</v>
      </c>
      <c r="I3645" s="1" t="s">
        <v>51</v>
      </c>
      <c r="J3645" s="5">
        <v>2</v>
      </c>
      <c r="K3645" s="5" t="str">
        <f>VLOOKUP(J3645,'Svátky 2023'!A$18:B$20,2,0)</f>
        <v>plánované</v>
      </c>
      <c r="L3645" s="1" t="s">
        <v>21</v>
      </c>
      <c r="M3645" s="1" t="s">
        <v>22</v>
      </c>
      <c r="N3645" s="1" t="s">
        <v>23</v>
      </c>
      <c r="O3645">
        <f t="shared" si="168"/>
        <v>1</v>
      </c>
      <c r="P3645" t="str">
        <f t="shared" si="169"/>
        <v>NE</v>
      </c>
      <c r="Q3645" s="4" t="str">
        <f>IFERROR(VLOOKUP(E3645,'Svátky 2023'!B$2:B$14,1,0),"")</f>
        <v/>
      </c>
      <c r="R3645" t="str">
        <f t="shared" si="170"/>
        <v/>
      </c>
    </row>
    <row r="3646" spans="1:18" x14ac:dyDescent="0.25">
      <c r="A3646" s="1" t="s">
        <v>10744</v>
      </c>
      <c r="B3646" s="1" t="s">
        <v>10745</v>
      </c>
      <c r="C3646" s="1" t="s">
        <v>10746</v>
      </c>
      <c r="D3646" s="1" t="s">
        <v>64</v>
      </c>
      <c r="E3646" s="4">
        <v>45096</v>
      </c>
      <c r="F3646" s="8">
        <v>0.52013888888888882</v>
      </c>
      <c r="G3646" s="4">
        <v>45098</v>
      </c>
      <c r="H3646" s="1" t="s">
        <v>582</v>
      </c>
      <c r="I3646" s="1" t="s">
        <v>38</v>
      </c>
      <c r="J3646" s="5">
        <v>1</v>
      </c>
      <c r="K3646" s="5" t="str">
        <f>VLOOKUP(J3646,'Svátky 2023'!A$18:B$20,2,0)</f>
        <v>neodkladné</v>
      </c>
      <c r="L3646" s="1" t="s">
        <v>21</v>
      </c>
      <c r="M3646" s="1" t="s">
        <v>22</v>
      </c>
      <c r="N3646" s="1" t="s">
        <v>23</v>
      </c>
      <c r="O3646">
        <f t="shared" si="168"/>
        <v>1</v>
      </c>
      <c r="P3646" t="str">
        <f t="shared" si="169"/>
        <v>NE</v>
      </c>
      <c r="Q3646" s="4" t="str">
        <f>IFERROR(VLOOKUP(E3646,'Svátky 2023'!B$2:B$14,1,0),"")</f>
        <v/>
      </c>
      <c r="R3646" t="str">
        <f t="shared" si="170"/>
        <v/>
      </c>
    </row>
    <row r="3647" spans="1:18" x14ac:dyDescent="0.25">
      <c r="A3647" s="1" t="s">
        <v>10747</v>
      </c>
      <c r="B3647" s="1" t="s">
        <v>10748</v>
      </c>
      <c r="C3647" s="1" t="s">
        <v>10749</v>
      </c>
      <c r="D3647" s="1" t="s">
        <v>35</v>
      </c>
      <c r="E3647" s="4">
        <v>45096</v>
      </c>
      <c r="F3647" s="8">
        <v>0.55208333333333337</v>
      </c>
      <c r="G3647" s="4">
        <v>45098</v>
      </c>
      <c r="H3647" s="1" t="s">
        <v>2280</v>
      </c>
      <c r="I3647" s="1" t="s">
        <v>51</v>
      </c>
      <c r="J3647" s="5">
        <v>2</v>
      </c>
      <c r="K3647" s="5" t="str">
        <f>VLOOKUP(J3647,'Svátky 2023'!A$18:B$20,2,0)</f>
        <v>plánované</v>
      </c>
      <c r="L3647" s="1" t="s">
        <v>21</v>
      </c>
      <c r="M3647" s="1" t="s">
        <v>22</v>
      </c>
      <c r="N3647" s="1" t="s">
        <v>23</v>
      </c>
      <c r="O3647">
        <f t="shared" si="168"/>
        <v>1</v>
      </c>
      <c r="P3647" t="str">
        <f t="shared" si="169"/>
        <v>NE</v>
      </c>
      <c r="Q3647" s="4" t="str">
        <f>IFERROR(VLOOKUP(E3647,'Svátky 2023'!B$2:B$14,1,0),"")</f>
        <v/>
      </c>
      <c r="R3647" t="str">
        <f t="shared" si="170"/>
        <v/>
      </c>
    </row>
    <row r="3648" spans="1:18" x14ac:dyDescent="0.25">
      <c r="A3648" s="1" t="s">
        <v>10750</v>
      </c>
      <c r="B3648" s="1" t="s">
        <v>5423</v>
      </c>
      <c r="C3648" s="1" t="s">
        <v>5424</v>
      </c>
      <c r="D3648" s="1" t="s">
        <v>64</v>
      </c>
      <c r="E3648" s="4">
        <v>45097</v>
      </c>
      <c r="F3648" s="8">
        <v>0.41944444444444445</v>
      </c>
      <c r="G3648" s="4">
        <v>45098</v>
      </c>
      <c r="H3648" s="1" t="s">
        <v>1445</v>
      </c>
      <c r="I3648" s="1" t="s">
        <v>19</v>
      </c>
      <c r="J3648" s="5">
        <v>2</v>
      </c>
      <c r="K3648" s="5" t="str">
        <f>VLOOKUP(J3648,'Svátky 2023'!A$18:B$20,2,0)</f>
        <v>plánované</v>
      </c>
      <c r="L3648" s="1" t="s">
        <v>21</v>
      </c>
      <c r="M3648" s="1" t="s">
        <v>22</v>
      </c>
      <c r="N3648" s="1" t="s">
        <v>23</v>
      </c>
      <c r="O3648">
        <f t="shared" si="168"/>
        <v>2</v>
      </c>
      <c r="P3648" t="str">
        <f t="shared" si="169"/>
        <v>NE</v>
      </c>
      <c r="Q3648" s="4" t="str">
        <f>IFERROR(VLOOKUP(E3648,'Svátky 2023'!B$2:B$14,1,0),"")</f>
        <v/>
      </c>
      <c r="R3648" t="str">
        <f t="shared" si="170"/>
        <v/>
      </c>
    </row>
    <row r="3649" spans="1:18" x14ac:dyDescent="0.25">
      <c r="A3649" s="1" t="s">
        <v>10751</v>
      </c>
      <c r="B3649" s="1" t="s">
        <v>10752</v>
      </c>
      <c r="C3649" s="1" t="s">
        <v>10753</v>
      </c>
      <c r="D3649" s="1" t="s">
        <v>35</v>
      </c>
      <c r="E3649" s="4">
        <v>45097</v>
      </c>
      <c r="F3649" s="8">
        <v>0.8222222222222223</v>
      </c>
      <c r="G3649" s="4">
        <v>45098</v>
      </c>
      <c r="H3649" s="1" t="s">
        <v>1838</v>
      </c>
      <c r="I3649" s="1" t="s">
        <v>51</v>
      </c>
      <c r="J3649" s="5">
        <v>1</v>
      </c>
      <c r="K3649" s="5" t="str">
        <f>VLOOKUP(J3649,'Svátky 2023'!A$18:B$20,2,0)</f>
        <v>neodkladné</v>
      </c>
      <c r="L3649" s="1" t="s">
        <v>21</v>
      </c>
      <c r="M3649" s="1" t="s">
        <v>22</v>
      </c>
      <c r="N3649" s="1" t="s">
        <v>23</v>
      </c>
      <c r="O3649">
        <f t="shared" si="168"/>
        <v>2</v>
      </c>
      <c r="P3649" t="str">
        <f t="shared" si="169"/>
        <v>ANO</v>
      </c>
      <c r="Q3649" s="4" t="str">
        <f>IFERROR(VLOOKUP(E3649,'Svátky 2023'!B$2:B$14,1,0),"")</f>
        <v/>
      </c>
      <c r="R3649" t="str">
        <f t="shared" si="170"/>
        <v>ANO</v>
      </c>
    </row>
    <row r="3650" spans="1:18" x14ac:dyDescent="0.25">
      <c r="A3650" s="1" t="s">
        <v>10754</v>
      </c>
      <c r="B3650" s="1" t="s">
        <v>10755</v>
      </c>
      <c r="C3650" s="1" t="s">
        <v>10756</v>
      </c>
      <c r="D3650" s="1" t="s">
        <v>35</v>
      </c>
      <c r="E3650" s="4">
        <v>45096</v>
      </c>
      <c r="F3650" s="8">
        <v>0.88541666666666663</v>
      </c>
      <c r="G3650" s="4">
        <v>45099</v>
      </c>
      <c r="H3650" s="1" t="s">
        <v>727</v>
      </c>
      <c r="I3650" s="1" t="s">
        <v>258</v>
      </c>
      <c r="J3650" s="5">
        <v>1</v>
      </c>
      <c r="K3650" s="5" t="str">
        <f>VLOOKUP(J3650,'Svátky 2023'!A$18:B$20,2,0)</f>
        <v>neodkladné</v>
      </c>
      <c r="L3650" s="1" t="s">
        <v>21</v>
      </c>
      <c r="M3650" s="1" t="s">
        <v>22</v>
      </c>
      <c r="N3650" s="1" t="s">
        <v>23</v>
      </c>
      <c r="O3650">
        <f t="shared" si="168"/>
        <v>1</v>
      </c>
      <c r="P3650" t="str">
        <f t="shared" si="169"/>
        <v>ANO</v>
      </c>
      <c r="Q3650" s="4" t="str">
        <f>IFERROR(VLOOKUP(E3650,'Svátky 2023'!B$2:B$14,1,0),"")</f>
        <v/>
      </c>
      <c r="R3650" t="str">
        <f t="shared" si="170"/>
        <v>ANO</v>
      </c>
    </row>
    <row r="3651" spans="1:18" x14ac:dyDescent="0.25">
      <c r="A3651" s="1" t="s">
        <v>10757</v>
      </c>
      <c r="B3651" s="1" t="s">
        <v>10758</v>
      </c>
      <c r="C3651" s="1" t="s">
        <v>10759</v>
      </c>
      <c r="D3651" s="1" t="s">
        <v>48</v>
      </c>
      <c r="E3651" s="4">
        <v>45096</v>
      </c>
      <c r="F3651" s="8">
        <v>0.35416666666666669</v>
      </c>
      <c r="G3651" s="4">
        <v>45099</v>
      </c>
      <c r="H3651" s="1" t="s">
        <v>882</v>
      </c>
      <c r="I3651" s="1" t="s">
        <v>19</v>
      </c>
      <c r="J3651" s="5">
        <v>2</v>
      </c>
      <c r="K3651" s="5" t="str">
        <f>VLOOKUP(J3651,'Svátky 2023'!A$18:B$20,2,0)</f>
        <v>plánované</v>
      </c>
      <c r="L3651" s="1" t="s">
        <v>21</v>
      </c>
      <c r="M3651" s="1" t="s">
        <v>22</v>
      </c>
      <c r="N3651" s="1" t="s">
        <v>23</v>
      </c>
      <c r="O3651">
        <f t="shared" ref="O3651:O3714" si="171">WEEKDAY(E3651,2)</f>
        <v>1</v>
      </c>
      <c r="P3651" t="str">
        <f t="shared" ref="P3651:P3714" si="172">IF(F3651&gt;V$1,"ANO",IF(F3651&lt;X$1,"ANO","NE"))</f>
        <v>NE</v>
      </c>
      <c r="Q3651" s="4" t="str">
        <f>IFERROR(VLOOKUP(E3651,'Svátky 2023'!B$2:B$14,1,0),"")</f>
        <v/>
      </c>
      <c r="R3651" t="str">
        <f t="shared" ref="R3651:R3714" si="173">IF(OR(O3651&gt;5,P3651="ANO",Q3651&lt;&gt;""),"ANO","")</f>
        <v/>
      </c>
    </row>
    <row r="3652" spans="1:18" x14ac:dyDescent="0.25">
      <c r="A3652" s="1" t="s">
        <v>10760</v>
      </c>
      <c r="B3652" s="1" t="s">
        <v>5352</v>
      </c>
      <c r="C3652" s="1" t="s">
        <v>10761</v>
      </c>
      <c r="D3652" s="1" t="s">
        <v>35</v>
      </c>
      <c r="E3652" s="4">
        <v>45096</v>
      </c>
      <c r="F3652" s="8">
        <v>0.36805555555555558</v>
      </c>
      <c r="G3652" s="4">
        <v>45099</v>
      </c>
      <c r="H3652" s="1" t="s">
        <v>81</v>
      </c>
      <c r="I3652" s="1" t="s">
        <v>19</v>
      </c>
      <c r="J3652" s="5">
        <v>2</v>
      </c>
      <c r="K3652" s="5" t="str">
        <f>VLOOKUP(J3652,'Svátky 2023'!A$18:B$20,2,0)</f>
        <v>plánované</v>
      </c>
      <c r="L3652" s="1" t="s">
        <v>21</v>
      </c>
      <c r="M3652" s="1" t="s">
        <v>22</v>
      </c>
      <c r="N3652" s="1" t="s">
        <v>23</v>
      </c>
      <c r="O3652">
        <f t="shared" si="171"/>
        <v>1</v>
      </c>
      <c r="P3652" t="str">
        <f t="shared" si="172"/>
        <v>NE</v>
      </c>
      <c r="Q3652" s="4" t="str">
        <f>IFERROR(VLOOKUP(E3652,'Svátky 2023'!B$2:B$14,1,0),"")</f>
        <v/>
      </c>
      <c r="R3652" t="str">
        <f t="shared" si="173"/>
        <v/>
      </c>
    </row>
    <row r="3653" spans="1:18" x14ac:dyDescent="0.25">
      <c r="A3653" s="1" t="s">
        <v>10762</v>
      </c>
      <c r="B3653" s="1" t="s">
        <v>10763</v>
      </c>
      <c r="C3653" s="1" t="s">
        <v>10764</v>
      </c>
      <c r="D3653" s="1" t="s">
        <v>35</v>
      </c>
      <c r="E3653" s="4">
        <v>45096</v>
      </c>
      <c r="F3653" s="8">
        <v>0.44722222222222219</v>
      </c>
      <c r="G3653" s="4">
        <v>45099</v>
      </c>
      <c r="H3653" s="1" t="s">
        <v>813</v>
      </c>
      <c r="I3653" s="1" t="s">
        <v>151</v>
      </c>
      <c r="J3653" s="5">
        <v>2</v>
      </c>
      <c r="K3653" s="5" t="str">
        <f>VLOOKUP(J3653,'Svátky 2023'!A$18:B$20,2,0)</f>
        <v>plánované</v>
      </c>
      <c r="L3653" s="1" t="s">
        <v>21</v>
      </c>
      <c r="M3653" s="1" t="s">
        <v>22</v>
      </c>
      <c r="N3653" s="1" t="s">
        <v>23</v>
      </c>
      <c r="O3653">
        <f t="shared" si="171"/>
        <v>1</v>
      </c>
      <c r="P3653" t="str">
        <f t="shared" si="172"/>
        <v>NE</v>
      </c>
      <c r="Q3653" s="4" t="str">
        <f>IFERROR(VLOOKUP(E3653,'Svátky 2023'!B$2:B$14,1,0),"")</f>
        <v/>
      </c>
      <c r="R3653" t="str">
        <f t="shared" si="173"/>
        <v/>
      </c>
    </row>
    <row r="3654" spans="1:18" x14ac:dyDescent="0.25">
      <c r="A3654" s="1" t="s">
        <v>10765</v>
      </c>
      <c r="B3654" s="1" t="s">
        <v>10766</v>
      </c>
      <c r="C3654" s="1" t="s">
        <v>10767</v>
      </c>
      <c r="D3654" s="1" t="s">
        <v>100</v>
      </c>
      <c r="E3654" s="4">
        <v>45096</v>
      </c>
      <c r="F3654" s="8">
        <v>0.45833333333333331</v>
      </c>
      <c r="G3654" s="4">
        <v>45099</v>
      </c>
      <c r="H3654" s="1" t="s">
        <v>640</v>
      </c>
      <c r="I3654" s="1" t="s">
        <v>51</v>
      </c>
      <c r="J3654" s="5">
        <v>2</v>
      </c>
      <c r="K3654" s="5" t="str">
        <f>VLOOKUP(J3654,'Svátky 2023'!A$18:B$20,2,0)</f>
        <v>plánované</v>
      </c>
      <c r="L3654" s="1" t="s">
        <v>21</v>
      </c>
      <c r="M3654" s="1" t="s">
        <v>22</v>
      </c>
      <c r="N3654" s="1" t="s">
        <v>23</v>
      </c>
      <c r="O3654">
        <f t="shared" si="171"/>
        <v>1</v>
      </c>
      <c r="P3654" t="str">
        <f t="shared" si="172"/>
        <v>NE</v>
      </c>
      <c r="Q3654" s="4" t="str">
        <f>IFERROR(VLOOKUP(E3654,'Svátky 2023'!B$2:B$14,1,0),"")</f>
        <v/>
      </c>
      <c r="R3654" t="str">
        <f t="shared" si="173"/>
        <v/>
      </c>
    </row>
    <row r="3655" spans="1:18" x14ac:dyDescent="0.25">
      <c r="A3655" s="1" t="s">
        <v>10768</v>
      </c>
      <c r="B3655" s="1" t="s">
        <v>5034</v>
      </c>
      <c r="C3655" s="1" t="s">
        <v>5035</v>
      </c>
      <c r="D3655" s="1" t="s">
        <v>35</v>
      </c>
      <c r="E3655" s="4">
        <v>45096</v>
      </c>
      <c r="F3655" s="8">
        <v>0.47500000000000003</v>
      </c>
      <c r="G3655" s="4">
        <v>45099</v>
      </c>
      <c r="H3655" s="1" t="s">
        <v>728</v>
      </c>
      <c r="I3655" s="1" t="s">
        <v>19</v>
      </c>
      <c r="J3655" s="5">
        <v>2</v>
      </c>
      <c r="K3655" s="5" t="str">
        <f>VLOOKUP(J3655,'Svátky 2023'!A$18:B$20,2,0)</f>
        <v>plánované</v>
      </c>
      <c r="L3655" s="1" t="s">
        <v>21</v>
      </c>
      <c r="M3655" s="1" t="s">
        <v>20</v>
      </c>
      <c r="N3655" s="1" t="s">
        <v>23</v>
      </c>
      <c r="O3655">
        <f t="shared" si="171"/>
        <v>1</v>
      </c>
      <c r="P3655" t="str">
        <f t="shared" si="172"/>
        <v>NE</v>
      </c>
      <c r="Q3655" s="4" t="str">
        <f>IFERROR(VLOOKUP(E3655,'Svátky 2023'!B$2:B$14,1,0),"")</f>
        <v/>
      </c>
      <c r="R3655" t="str">
        <f t="shared" si="173"/>
        <v/>
      </c>
    </row>
    <row r="3656" spans="1:18" x14ac:dyDescent="0.25">
      <c r="A3656" s="1" t="s">
        <v>10769</v>
      </c>
      <c r="B3656" s="1" t="s">
        <v>10770</v>
      </c>
      <c r="C3656" s="1" t="s">
        <v>10771</v>
      </c>
      <c r="D3656" s="1" t="s">
        <v>35</v>
      </c>
      <c r="E3656" s="4">
        <v>45096</v>
      </c>
      <c r="F3656" s="8">
        <v>0.50555555555555554</v>
      </c>
      <c r="G3656" s="4">
        <v>45099</v>
      </c>
      <c r="H3656" s="1" t="s">
        <v>1467</v>
      </c>
      <c r="I3656" s="1" t="s">
        <v>145</v>
      </c>
      <c r="J3656" s="5">
        <v>3</v>
      </c>
      <c r="K3656" s="5" t="str">
        <f>VLOOKUP(J3656,'Svátky 2023'!A$18:B$20,2,0)</f>
        <v>jiné</v>
      </c>
      <c r="L3656" s="1" t="s">
        <v>31</v>
      </c>
      <c r="M3656" s="1" t="s">
        <v>31</v>
      </c>
      <c r="N3656" s="1" t="s">
        <v>23</v>
      </c>
      <c r="O3656">
        <f t="shared" si="171"/>
        <v>1</v>
      </c>
      <c r="P3656" t="str">
        <f t="shared" si="172"/>
        <v>NE</v>
      </c>
      <c r="Q3656" s="4" t="str">
        <f>IFERROR(VLOOKUP(E3656,'Svátky 2023'!B$2:B$14,1,0),"")</f>
        <v/>
      </c>
      <c r="R3656" t="str">
        <f t="shared" si="173"/>
        <v/>
      </c>
    </row>
    <row r="3657" spans="1:18" x14ac:dyDescent="0.25">
      <c r="A3657" s="1" t="s">
        <v>10772</v>
      </c>
      <c r="B3657" s="1" t="s">
        <v>10773</v>
      </c>
      <c r="C3657" s="1" t="s">
        <v>10774</v>
      </c>
      <c r="D3657" s="1" t="s">
        <v>35</v>
      </c>
      <c r="E3657" s="4">
        <v>45096</v>
      </c>
      <c r="F3657" s="8">
        <v>0.57708333333333328</v>
      </c>
      <c r="G3657" s="4">
        <v>45099</v>
      </c>
      <c r="H3657" s="1" t="s">
        <v>1599</v>
      </c>
      <c r="I3657" s="1" t="s">
        <v>51</v>
      </c>
      <c r="J3657" s="5">
        <v>1</v>
      </c>
      <c r="K3657" s="5" t="str">
        <f>VLOOKUP(J3657,'Svátky 2023'!A$18:B$20,2,0)</f>
        <v>neodkladné</v>
      </c>
      <c r="L3657" s="1" t="s">
        <v>21</v>
      </c>
      <c r="M3657" s="1" t="s">
        <v>22</v>
      </c>
      <c r="N3657" s="1" t="s">
        <v>23</v>
      </c>
      <c r="O3657">
        <f t="shared" si="171"/>
        <v>1</v>
      </c>
      <c r="P3657" t="str">
        <f t="shared" si="172"/>
        <v>NE</v>
      </c>
      <c r="Q3657" s="4" t="str">
        <f>IFERROR(VLOOKUP(E3657,'Svátky 2023'!B$2:B$14,1,0),"")</f>
        <v/>
      </c>
      <c r="R3657" t="str">
        <f t="shared" si="173"/>
        <v/>
      </c>
    </row>
    <row r="3658" spans="1:18" x14ac:dyDescent="0.25">
      <c r="A3658" s="1" t="s">
        <v>10775</v>
      </c>
      <c r="B3658" s="1" t="s">
        <v>5352</v>
      </c>
      <c r="C3658" s="1" t="s">
        <v>10776</v>
      </c>
      <c r="D3658" s="1" t="s">
        <v>48</v>
      </c>
      <c r="E3658" s="4">
        <v>45096</v>
      </c>
      <c r="F3658" s="8">
        <v>0.58402777777777781</v>
      </c>
      <c r="G3658" s="4">
        <v>45099</v>
      </c>
      <c r="H3658" s="1" t="s">
        <v>1404</v>
      </c>
      <c r="I3658" s="1" t="s">
        <v>29</v>
      </c>
      <c r="J3658" s="5">
        <v>3</v>
      </c>
      <c r="K3658" s="5" t="str">
        <f>VLOOKUP(J3658,'Svátky 2023'!A$18:B$20,2,0)</f>
        <v>jiné</v>
      </c>
      <c r="L3658" s="1" t="s">
        <v>30</v>
      </c>
      <c r="M3658" s="1" t="s">
        <v>31</v>
      </c>
      <c r="N3658" s="1" t="s">
        <v>23</v>
      </c>
      <c r="O3658">
        <f t="shared" si="171"/>
        <v>1</v>
      </c>
      <c r="P3658" t="str">
        <f t="shared" si="172"/>
        <v>NE</v>
      </c>
      <c r="Q3658" s="4" t="str">
        <f>IFERROR(VLOOKUP(E3658,'Svátky 2023'!B$2:B$14,1,0),"")</f>
        <v/>
      </c>
      <c r="R3658" t="str">
        <f t="shared" si="173"/>
        <v/>
      </c>
    </row>
    <row r="3659" spans="1:18" x14ac:dyDescent="0.25">
      <c r="A3659" s="1" t="s">
        <v>10777</v>
      </c>
      <c r="B3659" s="1" t="s">
        <v>10778</v>
      </c>
      <c r="C3659" s="1" t="s">
        <v>10779</v>
      </c>
      <c r="D3659" s="1" t="s">
        <v>35</v>
      </c>
      <c r="E3659" s="4">
        <v>45096</v>
      </c>
      <c r="F3659" s="8">
        <v>0.58611111111111114</v>
      </c>
      <c r="G3659" s="4">
        <v>45099</v>
      </c>
      <c r="H3659" s="1" t="s">
        <v>223</v>
      </c>
      <c r="I3659" s="1" t="s">
        <v>120</v>
      </c>
      <c r="J3659" s="5">
        <v>3</v>
      </c>
      <c r="K3659" s="5" t="str">
        <f>VLOOKUP(J3659,'Svátky 2023'!A$18:B$20,2,0)</f>
        <v>jiné</v>
      </c>
      <c r="L3659" s="1" t="s">
        <v>30</v>
      </c>
      <c r="M3659" s="1" t="s">
        <v>31</v>
      </c>
      <c r="N3659" s="1" t="s">
        <v>23</v>
      </c>
      <c r="O3659">
        <f t="shared" si="171"/>
        <v>1</v>
      </c>
      <c r="P3659" t="str">
        <f t="shared" si="172"/>
        <v>NE</v>
      </c>
      <c r="Q3659" s="4" t="str">
        <f>IFERROR(VLOOKUP(E3659,'Svátky 2023'!B$2:B$14,1,0),"")</f>
        <v/>
      </c>
      <c r="R3659" t="str">
        <f t="shared" si="173"/>
        <v/>
      </c>
    </row>
    <row r="3660" spans="1:18" x14ac:dyDescent="0.25">
      <c r="A3660" s="1" t="s">
        <v>10780</v>
      </c>
      <c r="B3660" s="1" t="s">
        <v>10781</v>
      </c>
      <c r="C3660" s="1" t="s">
        <v>10782</v>
      </c>
      <c r="D3660" s="1" t="s">
        <v>48</v>
      </c>
      <c r="E3660" s="4">
        <v>45097</v>
      </c>
      <c r="F3660" s="8">
        <v>0.34652777777777777</v>
      </c>
      <c r="G3660" s="4">
        <v>45099</v>
      </c>
      <c r="H3660" s="1" t="s">
        <v>1144</v>
      </c>
      <c r="I3660" s="1" t="s">
        <v>51</v>
      </c>
      <c r="J3660" s="5">
        <v>2</v>
      </c>
      <c r="K3660" s="5" t="str">
        <f>VLOOKUP(J3660,'Svátky 2023'!A$18:B$20,2,0)</f>
        <v>plánované</v>
      </c>
      <c r="L3660" s="1" t="s">
        <v>21</v>
      </c>
      <c r="M3660" s="1" t="s">
        <v>22</v>
      </c>
      <c r="N3660" s="1" t="s">
        <v>23</v>
      </c>
      <c r="O3660">
        <f t="shared" si="171"/>
        <v>2</v>
      </c>
      <c r="P3660" t="str">
        <f t="shared" si="172"/>
        <v>NE</v>
      </c>
      <c r="Q3660" s="4" t="str">
        <f>IFERROR(VLOOKUP(E3660,'Svátky 2023'!B$2:B$14,1,0),"")</f>
        <v/>
      </c>
      <c r="R3660" t="str">
        <f t="shared" si="173"/>
        <v/>
      </c>
    </row>
    <row r="3661" spans="1:18" x14ac:dyDescent="0.25">
      <c r="A3661" s="1" t="s">
        <v>10783</v>
      </c>
      <c r="B3661" s="1" t="s">
        <v>10784</v>
      </c>
      <c r="C3661" s="1" t="s">
        <v>10785</v>
      </c>
      <c r="D3661" s="1" t="s">
        <v>100</v>
      </c>
      <c r="E3661" s="4">
        <v>45097</v>
      </c>
      <c r="F3661" s="8">
        <v>0.39652777777777781</v>
      </c>
      <c r="G3661" s="4">
        <v>45099</v>
      </c>
      <c r="H3661" s="1" t="s">
        <v>991</v>
      </c>
      <c r="I3661" s="1" t="s">
        <v>151</v>
      </c>
      <c r="J3661" s="5">
        <v>2</v>
      </c>
      <c r="K3661" s="5" t="str">
        <f>VLOOKUP(J3661,'Svátky 2023'!A$18:B$20,2,0)</f>
        <v>plánované</v>
      </c>
      <c r="L3661" s="1" t="s">
        <v>21</v>
      </c>
      <c r="M3661" s="1" t="s">
        <v>22</v>
      </c>
      <c r="N3661" s="1" t="s">
        <v>23</v>
      </c>
      <c r="O3661">
        <f t="shared" si="171"/>
        <v>2</v>
      </c>
      <c r="P3661" t="str">
        <f t="shared" si="172"/>
        <v>NE</v>
      </c>
      <c r="Q3661" s="4" t="str">
        <f>IFERROR(VLOOKUP(E3661,'Svátky 2023'!B$2:B$14,1,0),"")</f>
        <v/>
      </c>
      <c r="R3661" t="str">
        <f t="shared" si="173"/>
        <v/>
      </c>
    </row>
    <row r="3662" spans="1:18" x14ac:dyDescent="0.25">
      <c r="A3662" s="1" t="s">
        <v>10786</v>
      </c>
      <c r="B3662" s="1" t="s">
        <v>10787</v>
      </c>
      <c r="C3662" s="1" t="s">
        <v>10788</v>
      </c>
      <c r="D3662" s="1" t="s">
        <v>257</v>
      </c>
      <c r="E3662" s="4">
        <v>45097</v>
      </c>
      <c r="F3662" s="8">
        <v>0.45902777777777781</v>
      </c>
      <c r="G3662" s="4">
        <v>45099</v>
      </c>
      <c r="H3662" s="1" t="s">
        <v>1578</v>
      </c>
      <c r="I3662" s="1" t="s">
        <v>151</v>
      </c>
      <c r="J3662" s="5">
        <v>2</v>
      </c>
      <c r="K3662" s="5" t="str">
        <f>VLOOKUP(J3662,'Svátky 2023'!A$18:B$20,2,0)</f>
        <v>plánované</v>
      </c>
      <c r="L3662" s="1" t="s">
        <v>21</v>
      </c>
      <c r="M3662" s="1" t="s">
        <v>22</v>
      </c>
      <c r="N3662" s="1" t="s">
        <v>23</v>
      </c>
      <c r="O3662">
        <f t="shared" si="171"/>
        <v>2</v>
      </c>
      <c r="P3662" t="str">
        <f t="shared" si="172"/>
        <v>NE</v>
      </c>
      <c r="Q3662" s="4" t="str">
        <f>IFERROR(VLOOKUP(E3662,'Svátky 2023'!B$2:B$14,1,0),"")</f>
        <v/>
      </c>
      <c r="R3662" t="str">
        <f t="shared" si="173"/>
        <v/>
      </c>
    </row>
    <row r="3663" spans="1:18" x14ac:dyDescent="0.25">
      <c r="A3663" s="1" t="s">
        <v>10789</v>
      </c>
      <c r="B3663" s="1" t="s">
        <v>10790</v>
      </c>
      <c r="C3663" s="1" t="s">
        <v>10791</v>
      </c>
      <c r="D3663" s="1" t="s">
        <v>257</v>
      </c>
      <c r="E3663" s="4">
        <v>45097</v>
      </c>
      <c r="F3663" s="8">
        <v>0.52222222222222225</v>
      </c>
      <c r="G3663" s="4">
        <v>45099</v>
      </c>
      <c r="H3663" s="1" t="s">
        <v>125</v>
      </c>
      <c r="I3663" s="1" t="s">
        <v>145</v>
      </c>
      <c r="J3663" s="5">
        <v>3</v>
      </c>
      <c r="K3663" s="5" t="str">
        <f>VLOOKUP(J3663,'Svátky 2023'!A$18:B$20,2,0)</f>
        <v>jiné</v>
      </c>
      <c r="L3663" s="1" t="s">
        <v>30</v>
      </c>
      <c r="M3663" s="1" t="s">
        <v>31</v>
      </c>
      <c r="N3663" s="1" t="s">
        <v>23</v>
      </c>
      <c r="O3663">
        <f t="shared" si="171"/>
        <v>2</v>
      </c>
      <c r="P3663" t="str">
        <f t="shared" si="172"/>
        <v>NE</v>
      </c>
      <c r="Q3663" s="4" t="str">
        <f>IFERROR(VLOOKUP(E3663,'Svátky 2023'!B$2:B$14,1,0),"")</f>
        <v/>
      </c>
      <c r="R3663" t="str">
        <f t="shared" si="173"/>
        <v/>
      </c>
    </row>
    <row r="3664" spans="1:18" x14ac:dyDescent="0.25">
      <c r="A3664" s="1" t="s">
        <v>10792</v>
      </c>
      <c r="B3664" s="1" t="s">
        <v>10793</v>
      </c>
      <c r="C3664" s="1" t="s">
        <v>10794</v>
      </c>
      <c r="D3664" s="1" t="s">
        <v>35</v>
      </c>
      <c r="E3664" s="4">
        <v>45097</v>
      </c>
      <c r="F3664" s="8">
        <v>0.68194444444444446</v>
      </c>
      <c r="G3664" s="4">
        <v>45099</v>
      </c>
      <c r="H3664" s="1" t="s">
        <v>640</v>
      </c>
      <c r="I3664" s="1" t="s">
        <v>51</v>
      </c>
      <c r="J3664" s="5">
        <v>2</v>
      </c>
      <c r="K3664" s="5" t="str">
        <f>VLOOKUP(J3664,'Svátky 2023'!A$18:B$20,2,0)</f>
        <v>plánované</v>
      </c>
      <c r="L3664" s="1" t="s">
        <v>21</v>
      </c>
      <c r="M3664" s="1" t="s">
        <v>20</v>
      </c>
      <c r="N3664" s="1" t="s">
        <v>23</v>
      </c>
      <c r="O3664">
        <f t="shared" si="171"/>
        <v>2</v>
      </c>
      <c r="P3664" t="str">
        <f t="shared" si="172"/>
        <v>ANO</v>
      </c>
      <c r="Q3664" s="4" t="str">
        <f>IFERROR(VLOOKUP(E3664,'Svátky 2023'!B$2:B$14,1,0),"")</f>
        <v/>
      </c>
      <c r="R3664" t="str">
        <f t="shared" si="173"/>
        <v>ANO</v>
      </c>
    </row>
    <row r="3665" spans="1:18" x14ac:dyDescent="0.25">
      <c r="A3665" s="1" t="s">
        <v>10795</v>
      </c>
      <c r="B3665" s="1" t="s">
        <v>10796</v>
      </c>
      <c r="C3665" s="1" t="s">
        <v>10797</v>
      </c>
      <c r="D3665" s="1" t="s">
        <v>35</v>
      </c>
      <c r="E3665" s="4">
        <v>45097</v>
      </c>
      <c r="F3665" s="8">
        <v>0.80069444444444438</v>
      </c>
      <c r="G3665" s="4">
        <v>45099</v>
      </c>
      <c r="H3665" s="1" t="s">
        <v>2055</v>
      </c>
      <c r="I3665" s="1" t="s">
        <v>19</v>
      </c>
      <c r="J3665" s="5">
        <v>1</v>
      </c>
      <c r="K3665" s="5" t="str">
        <f>VLOOKUP(J3665,'Svátky 2023'!A$18:B$20,2,0)</f>
        <v>neodkladné</v>
      </c>
      <c r="L3665" s="1" t="s">
        <v>22</v>
      </c>
      <c r="M3665" s="1" t="s">
        <v>22</v>
      </c>
      <c r="N3665" s="1" t="s">
        <v>23</v>
      </c>
      <c r="O3665">
        <f t="shared" si="171"/>
        <v>2</v>
      </c>
      <c r="P3665" t="str">
        <f t="shared" si="172"/>
        <v>ANO</v>
      </c>
      <c r="Q3665" s="4" t="str">
        <f>IFERROR(VLOOKUP(E3665,'Svátky 2023'!B$2:B$14,1,0),"")</f>
        <v/>
      </c>
      <c r="R3665" t="str">
        <f t="shared" si="173"/>
        <v>ANO</v>
      </c>
    </row>
    <row r="3666" spans="1:18" x14ac:dyDescent="0.25">
      <c r="A3666" s="1" t="s">
        <v>10798</v>
      </c>
      <c r="B3666" s="1" t="s">
        <v>10799</v>
      </c>
      <c r="C3666" s="1" t="s">
        <v>10800</v>
      </c>
      <c r="D3666" s="1" t="s">
        <v>35</v>
      </c>
      <c r="E3666" s="4">
        <v>45097</v>
      </c>
      <c r="F3666" s="8">
        <v>0.83194444444444438</v>
      </c>
      <c r="G3666" s="4">
        <v>45099</v>
      </c>
      <c r="H3666" s="1" t="s">
        <v>165</v>
      </c>
      <c r="I3666" s="1" t="s">
        <v>151</v>
      </c>
      <c r="J3666" s="5">
        <v>1</v>
      </c>
      <c r="K3666" s="5" t="str">
        <f>VLOOKUP(J3666,'Svátky 2023'!A$18:B$20,2,0)</f>
        <v>neodkladné</v>
      </c>
      <c r="L3666" s="1" t="s">
        <v>21</v>
      </c>
      <c r="M3666" s="1" t="s">
        <v>22</v>
      </c>
      <c r="N3666" s="1" t="s">
        <v>23</v>
      </c>
      <c r="O3666">
        <f t="shared" si="171"/>
        <v>2</v>
      </c>
      <c r="P3666" t="str">
        <f t="shared" si="172"/>
        <v>ANO</v>
      </c>
      <c r="Q3666" s="4" t="str">
        <f>IFERROR(VLOOKUP(E3666,'Svátky 2023'!B$2:B$14,1,0),"")</f>
        <v/>
      </c>
      <c r="R3666" t="str">
        <f t="shared" si="173"/>
        <v>ANO</v>
      </c>
    </row>
    <row r="3667" spans="1:18" x14ac:dyDescent="0.25">
      <c r="A3667" s="1" t="s">
        <v>10801</v>
      </c>
      <c r="B3667" s="1" t="s">
        <v>10802</v>
      </c>
      <c r="C3667" s="1" t="s">
        <v>10803</v>
      </c>
      <c r="D3667" s="1" t="s">
        <v>35</v>
      </c>
      <c r="E3667" s="4">
        <v>45097</v>
      </c>
      <c r="F3667" s="8">
        <v>0.84444444444444444</v>
      </c>
      <c r="G3667" s="4">
        <v>45099</v>
      </c>
      <c r="H3667" s="1" t="s">
        <v>587</v>
      </c>
      <c r="I3667" s="1" t="s">
        <v>145</v>
      </c>
      <c r="J3667" s="5">
        <v>3</v>
      </c>
      <c r="K3667" s="5" t="str">
        <f>VLOOKUP(J3667,'Svátky 2023'!A$18:B$20,2,0)</f>
        <v>jiné</v>
      </c>
      <c r="L3667" s="1" t="s">
        <v>30</v>
      </c>
      <c r="M3667" s="1" t="s">
        <v>31</v>
      </c>
      <c r="N3667" s="1" t="s">
        <v>23</v>
      </c>
      <c r="O3667">
        <f t="shared" si="171"/>
        <v>2</v>
      </c>
      <c r="P3667" t="str">
        <f t="shared" si="172"/>
        <v>ANO</v>
      </c>
      <c r="Q3667" s="4" t="str">
        <f>IFERROR(VLOOKUP(E3667,'Svátky 2023'!B$2:B$14,1,0),"")</f>
        <v/>
      </c>
      <c r="R3667" t="str">
        <f t="shared" si="173"/>
        <v>ANO</v>
      </c>
    </row>
    <row r="3668" spans="1:18" x14ac:dyDescent="0.25">
      <c r="A3668" s="1" t="s">
        <v>10804</v>
      </c>
      <c r="B3668" s="1" t="s">
        <v>10805</v>
      </c>
      <c r="C3668" s="1" t="s">
        <v>10806</v>
      </c>
      <c r="D3668" s="1" t="s">
        <v>48</v>
      </c>
      <c r="E3668" s="4">
        <v>45097</v>
      </c>
      <c r="F3668" s="8">
        <v>0.89236111111111116</v>
      </c>
      <c r="G3668" s="4">
        <v>45099</v>
      </c>
      <c r="H3668" s="1" t="s">
        <v>1227</v>
      </c>
      <c r="I3668" s="1" t="s">
        <v>51</v>
      </c>
      <c r="J3668" s="5">
        <v>2</v>
      </c>
      <c r="K3668" s="5" t="str">
        <f>VLOOKUP(J3668,'Svátky 2023'!A$18:B$20,2,0)</f>
        <v>plánované</v>
      </c>
      <c r="L3668" s="1" t="s">
        <v>31</v>
      </c>
      <c r="M3668" s="1" t="s">
        <v>22</v>
      </c>
      <c r="N3668" s="1" t="s">
        <v>23</v>
      </c>
      <c r="O3668">
        <f t="shared" si="171"/>
        <v>2</v>
      </c>
      <c r="P3668" t="str">
        <f t="shared" si="172"/>
        <v>ANO</v>
      </c>
      <c r="Q3668" s="4" t="str">
        <f>IFERROR(VLOOKUP(E3668,'Svátky 2023'!B$2:B$14,1,0),"")</f>
        <v/>
      </c>
      <c r="R3668" t="str">
        <f t="shared" si="173"/>
        <v>ANO</v>
      </c>
    </row>
    <row r="3669" spans="1:18" x14ac:dyDescent="0.25">
      <c r="A3669" s="1" t="s">
        <v>10807</v>
      </c>
      <c r="B3669" s="1" t="s">
        <v>10808</v>
      </c>
      <c r="C3669" s="1" t="s">
        <v>10809</v>
      </c>
      <c r="D3669" s="1" t="s">
        <v>48</v>
      </c>
      <c r="E3669" s="4">
        <v>45097</v>
      </c>
      <c r="F3669" s="8">
        <v>0.92708333333333337</v>
      </c>
      <c r="G3669" s="4">
        <v>45099</v>
      </c>
      <c r="H3669" s="1" t="s">
        <v>1825</v>
      </c>
      <c r="I3669" s="1" t="s">
        <v>120</v>
      </c>
      <c r="J3669" s="5">
        <v>3</v>
      </c>
      <c r="K3669" s="5" t="str">
        <f>VLOOKUP(J3669,'Svátky 2023'!A$18:B$20,2,0)</f>
        <v>jiné</v>
      </c>
      <c r="L3669" s="1" t="s">
        <v>30</v>
      </c>
      <c r="M3669" s="1" t="s">
        <v>31</v>
      </c>
      <c r="N3669" s="1" t="s">
        <v>23</v>
      </c>
      <c r="O3669">
        <f t="shared" si="171"/>
        <v>2</v>
      </c>
      <c r="P3669" t="str">
        <f t="shared" si="172"/>
        <v>ANO</v>
      </c>
      <c r="Q3669" s="4" t="str">
        <f>IFERROR(VLOOKUP(E3669,'Svátky 2023'!B$2:B$14,1,0),"")</f>
        <v/>
      </c>
      <c r="R3669" t="str">
        <f t="shared" si="173"/>
        <v>ANO</v>
      </c>
    </row>
    <row r="3670" spans="1:18" x14ac:dyDescent="0.25">
      <c r="A3670" s="1" t="s">
        <v>10810</v>
      </c>
      <c r="B3670" s="1" t="s">
        <v>10811</v>
      </c>
      <c r="C3670" s="1" t="s">
        <v>10812</v>
      </c>
      <c r="D3670" s="1" t="s">
        <v>48</v>
      </c>
      <c r="E3670" s="4">
        <v>45098</v>
      </c>
      <c r="F3670" s="8">
        <v>0.99444444444444446</v>
      </c>
      <c r="G3670" s="4">
        <v>45099</v>
      </c>
      <c r="H3670" s="1" t="s">
        <v>316</v>
      </c>
      <c r="I3670" s="1" t="s">
        <v>38</v>
      </c>
      <c r="J3670" s="5">
        <v>3</v>
      </c>
      <c r="K3670" s="5" t="str">
        <f>VLOOKUP(J3670,'Svátky 2023'!A$18:B$20,2,0)</f>
        <v>jiné</v>
      </c>
      <c r="L3670" s="1" t="s">
        <v>21</v>
      </c>
      <c r="M3670" s="1" t="s">
        <v>22</v>
      </c>
      <c r="N3670" s="1" t="s">
        <v>23</v>
      </c>
      <c r="O3670">
        <f t="shared" si="171"/>
        <v>3</v>
      </c>
      <c r="P3670" t="str">
        <f t="shared" si="172"/>
        <v>ANO</v>
      </c>
      <c r="Q3670" s="4" t="str">
        <f>IFERROR(VLOOKUP(E3670,'Svátky 2023'!B$2:B$14,1,0),"")</f>
        <v/>
      </c>
      <c r="R3670" t="str">
        <f t="shared" si="173"/>
        <v>ANO</v>
      </c>
    </row>
    <row r="3671" spans="1:18" x14ac:dyDescent="0.25">
      <c r="A3671" s="1" t="s">
        <v>10813</v>
      </c>
      <c r="B3671" s="1" t="s">
        <v>10811</v>
      </c>
      <c r="C3671" s="1" t="s">
        <v>10814</v>
      </c>
      <c r="D3671" s="1" t="s">
        <v>48</v>
      </c>
      <c r="E3671" s="4">
        <v>45099</v>
      </c>
      <c r="F3671" s="8">
        <v>2.4305555555555556E-2</v>
      </c>
      <c r="G3671" s="4">
        <v>45099</v>
      </c>
      <c r="H3671" s="1" t="s">
        <v>316</v>
      </c>
      <c r="I3671" s="1" t="s">
        <v>44</v>
      </c>
      <c r="J3671" s="5">
        <v>3</v>
      </c>
      <c r="K3671" s="5" t="str">
        <f>VLOOKUP(J3671,'Svátky 2023'!A$18:B$20,2,0)</f>
        <v>jiné</v>
      </c>
      <c r="L3671" s="1" t="s">
        <v>30</v>
      </c>
      <c r="M3671" s="1" t="s">
        <v>31</v>
      </c>
      <c r="N3671" s="1" t="s">
        <v>23</v>
      </c>
      <c r="O3671">
        <f t="shared" si="171"/>
        <v>4</v>
      </c>
      <c r="P3671" t="str">
        <f t="shared" si="172"/>
        <v>ANO</v>
      </c>
      <c r="Q3671" s="4" t="str">
        <f>IFERROR(VLOOKUP(E3671,'Svátky 2023'!B$2:B$14,1,0),"")</f>
        <v/>
      </c>
      <c r="R3671" t="str">
        <f t="shared" si="173"/>
        <v>ANO</v>
      </c>
    </row>
    <row r="3672" spans="1:18" x14ac:dyDescent="0.25">
      <c r="A3672" s="1" t="s">
        <v>10815</v>
      </c>
      <c r="B3672" s="1" t="s">
        <v>10816</v>
      </c>
      <c r="C3672" s="1" t="s">
        <v>10817</v>
      </c>
      <c r="D3672" s="1" t="s">
        <v>35</v>
      </c>
      <c r="E3672" s="4">
        <v>45084</v>
      </c>
      <c r="F3672" s="8">
        <v>0.35555555555555557</v>
      </c>
      <c r="G3672" s="4">
        <v>45100</v>
      </c>
      <c r="H3672" s="1" t="s">
        <v>470</v>
      </c>
      <c r="I3672" s="1" t="s">
        <v>258</v>
      </c>
      <c r="J3672" s="5">
        <v>2</v>
      </c>
      <c r="K3672" s="5" t="str">
        <f>VLOOKUP(J3672,'Svátky 2023'!A$18:B$20,2,0)</f>
        <v>plánované</v>
      </c>
      <c r="L3672" s="1" t="s">
        <v>21</v>
      </c>
      <c r="M3672" s="1" t="s">
        <v>22</v>
      </c>
      <c r="N3672" s="1" t="s">
        <v>23</v>
      </c>
      <c r="O3672">
        <f t="shared" si="171"/>
        <v>3</v>
      </c>
      <c r="P3672" t="str">
        <f t="shared" si="172"/>
        <v>NE</v>
      </c>
      <c r="Q3672" s="4" t="str">
        <f>IFERROR(VLOOKUP(E3672,'Svátky 2023'!B$2:B$14,1,0),"")</f>
        <v/>
      </c>
      <c r="R3672" t="str">
        <f t="shared" si="173"/>
        <v/>
      </c>
    </row>
    <row r="3673" spans="1:18" x14ac:dyDescent="0.25">
      <c r="A3673" s="1" t="s">
        <v>10818</v>
      </c>
      <c r="B3673" s="1" t="s">
        <v>10819</v>
      </c>
      <c r="C3673" s="1" t="s">
        <v>10820</v>
      </c>
      <c r="D3673" s="1" t="s">
        <v>35</v>
      </c>
      <c r="E3673" s="4">
        <v>45094</v>
      </c>
      <c r="F3673" s="8">
        <v>0.62222222222222223</v>
      </c>
      <c r="G3673" s="4">
        <v>45100</v>
      </c>
      <c r="H3673" s="1" t="s">
        <v>2608</v>
      </c>
      <c r="I3673" s="1" t="s">
        <v>264</v>
      </c>
      <c r="J3673" s="5">
        <v>3</v>
      </c>
      <c r="K3673" s="5" t="str">
        <f>VLOOKUP(J3673,'Svátky 2023'!A$18:B$20,2,0)</f>
        <v>jiné</v>
      </c>
      <c r="L3673" s="1" t="s">
        <v>30</v>
      </c>
      <c r="M3673" s="1" t="s">
        <v>31</v>
      </c>
      <c r="N3673" s="1" t="s">
        <v>23</v>
      </c>
      <c r="O3673">
        <f t="shared" si="171"/>
        <v>6</v>
      </c>
      <c r="P3673" t="str">
        <f t="shared" si="172"/>
        <v>NE</v>
      </c>
      <c r="Q3673" s="4" t="str">
        <f>IFERROR(VLOOKUP(E3673,'Svátky 2023'!B$2:B$14,1,0),"")</f>
        <v/>
      </c>
      <c r="R3673" t="str">
        <f t="shared" si="173"/>
        <v>ANO</v>
      </c>
    </row>
    <row r="3674" spans="1:18" x14ac:dyDescent="0.25">
      <c r="A3674" s="1" t="s">
        <v>10821</v>
      </c>
      <c r="B3674" s="1" t="s">
        <v>10822</v>
      </c>
      <c r="C3674" s="1" t="s">
        <v>10823</v>
      </c>
      <c r="D3674" s="1" t="s">
        <v>48</v>
      </c>
      <c r="E3674" s="4">
        <v>45096</v>
      </c>
      <c r="F3674" s="8">
        <v>0.34375</v>
      </c>
      <c r="G3674" s="4">
        <v>45100</v>
      </c>
      <c r="H3674" s="1" t="s">
        <v>3454</v>
      </c>
      <c r="I3674" s="1" t="s">
        <v>19</v>
      </c>
      <c r="J3674" s="5">
        <v>2</v>
      </c>
      <c r="K3674" s="5" t="str">
        <f>VLOOKUP(J3674,'Svátky 2023'!A$18:B$20,2,0)</f>
        <v>plánované</v>
      </c>
      <c r="L3674" s="1" t="s">
        <v>21</v>
      </c>
      <c r="M3674" s="1" t="s">
        <v>20</v>
      </c>
      <c r="N3674" s="1" t="s">
        <v>23</v>
      </c>
      <c r="O3674">
        <f t="shared" si="171"/>
        <v>1</v>
      </c>
      <c r="P3674" t="str">
        <f t="shared" si="172"/>
        <v>NE</v>
      </c>
      <c r="Q3674" s="4" t="str">
        <f>IFERROR(VLOOKUP(E3674,'Svátky 2023'!B$2:B$14,1,0),"")</f>
        <v/>
      </c>
      <c r="R3674" t="str">
        <f t="shared" si="173"/>
        <v/>
      </c>
    </row>
    <row r="3675" spans="1:18" x14ac:dyDescent="0.25">
      <c r="A3675" s="1" t="s">
        <v>10824</v>
      </c>
      <c r="B3675" s="1" t="s">
        <v>9569</v>
      </c>
      <c r="C3675" s="1" t="s">
        <v>9570</v>
      </c>
      <c r="D3675" s="1" t="s">
        <v>35</v>
      </c>
      <c r="E3675" s="4">
        <v>45096</v>
      </c>
      <c r="F3675" s="8">
        <v>0.3833333333333333</v>
      </c>
      <c r="G3675" s="4">
        <v>45100</v>
      </c>
      <c r="H3675" s="1" t="s">
        <v>1565</v>
      </c>
      <c r="I3675" s="1" t="s">
        <v>51</v>
      </c>
      <c r="J3675" s="5">
        <v>2</v>
      </c>
      <c r="K3675" s="5" t="str">
        <f>VLOOKUP(J3675,'Svátky 2023'!A$18:B$20,2,0)</f>
        <v>plánované</v>
      </c>
      <c r="L3675" s="1" t="s">
        <v>21</v>
      </c>
      <c r="M3675" s="1" t="s">
        <v>22</v>
      </c>
      <c r="N3675" s="1" t="s">
        <v>23</v>
      </c>
      <c r="O3675">
        <f t="shared" si="171"/>
        <v>1</v>
      </c>
      <c r="P3675" t="str">
        <f t="shared" si="172"/>
        <v>NE</v>
      </c>
      <c r="Q3675" s="4" t="str">
        <f>IFERROR(VLOOKUP(E3675,'Svátky 2023'!B$2:B$14,1,0),"")</f>
        <v/>
      </c>
      <c r="R3675" t="str">
        <f t="shared" si="173"/>
        <v/>
      </c>
    </row>
    <row r="3676" spans="1:18" x14ac:dyDescent="0.25">
      <c r="A3676" s="1" t="s">
        <v>10825</v>
      </c>
      <c r="B3676" s="1" t="s">
        <v>10826</v>
      </c>
      <c r="C3676" s="1" t="s">
        <v>10827</v>
      </c>
      <c r="D3676" s="1" t="s">
        <v>35</v>
      </c>
      <c r="E3676" s="4">
        <v>45097</v>
      </c>
      <c r="F3676" s="8">
        <v>0.42777777777777781</v>
      </c>
      <c r="G3676" s="4">
        <v>45100</v>
      </c>
      <c r="H3676" s="1" t="s">
        <v>186</v>
      </c>
      <c r="I3676" s="1" t="s">
        <v>151</v>
      </c>
      <c r="J3676" s="5">
        <v>2</v>
      </c>
      <c r="K3676" s="5" t="str">
        <f>VLOOKUP(J3676,'Svátky 2023'!A$18:B$20,2,0)</f>
        <v>plánované</v>
      </c>
      <c r="L3676" s="1" t="s">
        <v>21</v>
      </c>
      <c r="M3676" s="1" t="s">
        <v>22</v>
      </c>
      <c r="N3676" s="1" t="s">
        <v>23</v>
      </c>
      <c r="O3676">
        <f t="shared" si="171"/>
        <v>2</v>
      </c>
      <c r="P3676" t="str">
        <f t="shared" si="172"/>
        <v>NE</v>
      </c>
      <c r="Q3676" s="4" t="str">
        <f>IFERROR(VLOOKUP(E3676,'Svátky 2023'!B$2:B$14,1,0),"")</f>
        <v/>
      </c>
      <c r="R3676" t="str">
        <f t="shared" si="173"/>
        <v/>
      </c>
    </row>
    <row r="3677" spans="1:18" x14ac:dyDescent="0.25">
      <c r="A3677" s="1" t="s">
        <v>10828</v>
      </c>
      <c r="B3677" s="1" t="s">
        <v>8343</v>
      </c>
      <c r="C3677" s="1" t="s">
        <v>10829</v>
      </c>
      <c r="D3677" s="1" t="s">
        <v>64</v>
      </c>
      <c r="E3677" s="4">
        <v>45098</v>
      </c>
      <c r="F3677" s="8">
        <v>0.35000000000000003</v>
      </c>
      <c r="G3677" s="4">
        <v>45100</v>
      </c>
      <c r="H3677" s="1" t="s">
        <v>3605</v>
      </c>
      <c r="I3677" s="1" t="s">
        <v>51</v>
      </c>
      <c r="J3677" s="5">
        <v>2</v>
      </c>
      <c r="K3677" s="5" t="str">
        <f>VLOOKUP(J3677,'Svátky 2023'!A$18:B$20,2,0)</f>
        <v>plánované</v>
      </c>
      <c r="L3677" s="1" t="s">
        <v>21</v>
      </c>
      <c r="M3677" s="1" t="s">
        <v>22</v>
      </c>
      <c r="N3677" s="1" t="s">
        <v>23</v>
      </c>
      <c r="O3677">
        <f t="shared" si="171"/>
        <v>3</v>
      </c>
      <c r="P3677" t="str">
        <f t="shared" si="172"/>
        <v>NE</v>
      </c>
      <c r="Q3677" s="4" t="str">
        <f>IFERROR(VLOOKUP(E3677,'Svátky 2023'!B$2:B$14,1,0),"")</f>
        <v/>
      </c>
      <c r="R3677" t="str">
        <f t="shared" si="173"/>
        <v/>
      </c>
    </row>
    <row r="3678" spans="1:18" x14ac:dyDescent="0.25">
      <c r="A3678" s="1" t="s">
        <v>10830</v>
      </c>
      <c r="B3678" s="1" t="s">
        <v>10831</v>
      </c>
      <c r="C3678" s="1" t="s">
        <v>10832</v>
      </c>
      <c r="D3678" s="1" t="s">
        <v>48</v>
      </c>
      <c r="E3678" s="4">
        <v>45098</v>
      </c>
      <c r="F3678" s="8">
        <v>0.36249999999999999</v>
      </c>
      <c r="G3678" s="4">
        <v>45100</v>
      </c>
      <c r="H3678" s="1" t="s">
        <v>81</v>
      </c>
      <c r="I3678" s="1" t="s">
        <v>258</v>
      </c>
      <c r="J3678" s="5">
        <v>2</v>
      </c>
      <c r="K3678" s="5" t="str">
        <f>VLOOKUP(J3678,'Svátky 2023'!A$18:B$20,2,0)</f>
        <v>plánované</v>
      </c>
      <c r="L3678" s="1" t="s">
        <v>21</v>
      </c>
      <c r="M3678" s="1" t="s">
        <v>22</v>
      </c>
      <c r="N3678" s="1" t="s">
        <v>23</v>
      </c>
      <c r="O3678">
        <f t="shared" si="171"/>
        <v>3</v>
      </c>
      <c r="P3678" t="str">
        <f t="shared" si="172"/>
        <v>NE</v>
      </c>
      <c r="Q3678" s="4" t="str">
        <f>IFERROR(VLOOKUP(E3678,'Svátky 2023'!B$2:B$14,1,0),"")</f>
        <v/>
      </c>
      <c r="R3678" t="str">
        <f t="shared" si="173"/>
        <v/>
      </c>
    </row>
    <row r="3679" spans="1:18" x14ac:dyDescent="0.25">
      <c r="A3679" s="1" t="s">
        <v>10833</v>
      </c>
      <c r="B3679" s="1" t="s">
        <v>10834</v>
      </c>
      <c r="C3679" s="1" t="s">
        <v>10835</v>
      </c>
      <c r="D3679" s="1" t="s">
        <v>35</v>
      </c>
      <c r="E3679" s="4">
        <v>45098</v>
      </c>
      <c r="F3679" s="8">
        <v>0.43541666666666662</v>
      </c>
      <c r="G3679" s="4">
        <v>45100</v>
      </c>
      <c r="H3679" s="1" t="s">
        <v>134</v>
      </c>
      <c r="I3679" s="1" t="s">
        <v>38</v>
      </c>
      <c r="J3679" s="5">
        <v>3</v>
      </c>
      <c r="K3679" s="5" t="str">
        <f>VLOOKUP(J3679,'Svátky 2023'!A$18:B$20,2,0)</f>
        <v>jiné</v>
      </c>
      <c r="L3679" s="1" t="s">
        <v>21</v>
      </c>
      <c r="M3679" s="1" t="s">
        <v>22</v>
      </c>
      <c r="N3679" s="1" t="s">
        <v>23</v>
      </c>
      <c r="O3679">
        <f t="shared" si="171"/>
        <v>3</v>
      </c>
      <c r="P3679" t="str">
        <f t="shared" si="172"/>
        <v>NE</v>
      </c>
      <c r="Q3679" s="4" t="str">
        <f>IFERROR(VLOOKUP(E3679,'Svátky 2023'!B$2:B$14,1,0),"")</f>
        <v/>
      </c>
      <c r="R3679" t="str">
        <f t="shared" si="173"/>
        <v/>
      </c>
    </row>
    <row r="3680" spans="1:18" x14ac:dyDescent="0.25">
      <c r="A3680" s="1" t="s">
        <v>10836</v>
      </c>
      <c r="B3680" s="1" t="s">
        <v>7226</v>
      </c>
      <c r="C3680" s="1" t="s">
        <v>7227</v>
      </c>
      <c r="D3680" s="1" t="s">
        <v>48</v>
      </c>
      <c r="E3680" s="4">
        <v>45098</v>
      </c>
      <c r="F3680" s="8">
        <v>0.4604166666666667</v>
      </c>
      <c r="G3680" s="4">
        <v>45100</v>
      </c>
      <c r="H3680" s="1" t="s">
        <v>906</v>
      </c>
      <c r="I3680" s="1" t="s">
        <v>19</v>
      </c>
      <c r="J3680" s="5">
        <v>2</v>
      </c>
      <c r="K3680" s="5" t="str">
        <f>VLOOKUP(J3680,'Svátky 2023'!A$18:B$20,2,0)</f>
        <v>plánované</v>
      </c>
      <c r="L3680" s="1" t="s">
        <v>21</v>
      </c>
      <c r="M3680" s="1" t="s">
        <v>22</v>
      </c>
      <c r="N3680" s="1" t="s">
        <v>23</v>
      </c>
      <c r="O3680">
        <f t="shared" si="171"/>
        <v>3</v>
      </c>
      <c r="P3680" t="str">
        <f t="shared" si="172"/>
        <v>NE</v>
      </c>
      <c r="Q3680" s="4" t="str">
        <f>IFERROR(VLOOKUP(E3680,'Svátky 2023'!B$2:B$14,1,0),"")</f>
        <v/>
      </c>
      <c r="R3680" t="str">
        <f t="shared" si="173"/>
        <v/>
      </c>
    </row>
    <row r="3681" spans="1:18" x14ac:dyDescent="0.25">
      <c r="A3681" s="1" t="s">
        <v>10837</v>
      </c>
      <c r="B3681" s="1" t="s">
        <v>10838</v>
      </c>
      <c r="C3681" s="1" t="s">
        <v>10839</v>
      </c>
      <c r="D3681" s="1" t="s">
        <v>35</v>
      </c>
      <c r="E3681" s="4">
        <v>45098</v>
      </c>
      <c r="F3681" s="8">
        <v>0.52013888888888882</v>
      </c>
      <c r="G3681" s="4">
        <v>45100</v>
      </c>
      <c r="H3681" s="1" t="s">
        <v>597</v>
      </c>
      <c r="I3681" s="1" t="s">
        <v>44</v>
      </c>
      <c r="J3681" s="5">
        <v>3</v>
      </c>
      <c r="K3681" s="5" t="str">
        <f>VLOOKUP(J3681,'Svátky 2023'!A$18:B$20,2,0)</f>
        <v>jiné</v>
      </c>
      <c r="L3681" s="1" t="s">
        <v>30</v>
      </c>
      <c r="M3681" s="1" t="s">
        <v>31</v>
      </c>
      <c r="N3681" s="1" t="s">
        <v>23</v>
      </c>
      <c r="O3681">
        <f t="shared" si="171"/>
        <v>3</v>
      </c>
      <c r="P3681" t="str">
        <f t="shared" si="172"/>
        <v>NE</v>
      </c>
      <c r="Q3681" s="4" t="str">
        <f>IFERROR(VLOOKUP(E3681,'Svátky 2023'!B$2:B$14,1,0),"")</f>
        <v/>
      </c>
      <c r="R3681" t="str">
        <f t="shared" si="173"/>
        <v/>
      </c>
    </row>
    <row r="3682" spans="1:18" x14ac:dyDescent="0.25">
      <c r="A3682" s="1" t="s">
        <v>10840</v>
      </c>
      <c r="B3682" s="1" t="s">
        <v>10841</v>
      </c>
      <c r="C3682" s="1" t="s">
        <v>10842</v>
      </c>
      <c r="D3682" s="1" t="s">
        <v>35</v>
      </c>
      <c r="E3682" s="4">
        <v>45098</v>
      </c>
      <c r="F3682" s="8">
        <v>0.52083333333333337</v>
      </c>
      <c r="G3682" s="4">
        <v>45100</v>
      </c>
      <c r="H3682" s="1" t="s">
        <v>2975</v>
      </c>
      <c r="I3682" s="1" t="s">
        <v>51</v>
      </c>
      <c r="J3682" s="5">
        <v>2</v>
      </c>
      <c r="K3682" s="5" t="str">
        <f>VLOOKUP(J3682,'Svátky 2023'!A$18:B$20,2,0)</f>
        <v>plánované</v>
      </c>
      <c r="L3682" s="1" t="s">
        <v>21</v>
      </c>
      <c r="M3682" s="1" t="s">
        <v>22</v>
      </c>
      <c r="N3682" s="1" t="s">
        <v>23</v>
      </c>
      <c r="O3682">
        <f t="shared" si="171"/>
        <v>3</v>
      </c>
      <c r="P3682" t="str">
        <f t="shared" si="172"/>
        <v>NE</v>
      </c>
      <c r="Q3682" s="4" t="str">
        <f>IFERROR(VLOOKUP(E3682,'Svátky 2023'!B$2:B$14,1,0),"")</f>
        <v/>
      </c>
      <c r="R3682" t="str">
        <f t="shared" si="173"/>
        <v/>
      </c>
    </row>
    <row r="3683" spans="1:18" x14ac:dyDescent="0.25">
      <c r="A3683" s="1" t="s">
        <v>10843</v>
      </c>
      <c r="B3683" s="1" t="s">
        <v>10844</v>
      </c>
      <c r="C3683" s="1" t="s">
        <v>10845</v>
      </c>
      <c r="D3683" s="1" t="s">
        <v>35</v>
      </c>
      <c r="E3683" s="4">
        <v>45098</v>
      </c>
      <c r="F3683" s="8">
        <v>0.55972222222222223</v>
      </c>
      <c r="G3683" s="4">
        <v>45100</v>
      </c>
      <c r="H3683" s="1" t="s">
        <v>1929</v>
      </c>
      <c r="I3683" s="1" t="s">
        <v>120</v>
      </c>
      <c r="J3683" s="5">
        <v>3</v>
      </c>
      <c r="K3683" s="5" t="str">
        <f>VLOOKUP(J3683,'Svátky 2023'!A$18:B$20,2,0)</f>
        <v>jiné</v>
      </c>
      <c r="L3683" s="1" t="s">
        <v>30</v>
      </c>
      <c r="M3683" s="1" t="s">
        <v>31</v>
      </c>
      <c r="N3683" s="1" t="s">
        <v>23</v>
      </c>
      <c r="O3683">
        <f t="shared" si="171"/>
        <v>3</v>
      </c>
      <c r="P3683" t="str">
        <f t="shared" si="172"/>
        <v>NE</v>
      </c>
      <c r="Q3683" s="4" t="str">
        <f>IFERROR(VLOOKUP(E3683,'Svátky 2023'!B$2:B$14,1,0),"")</f>
        <v/>
      </c>
      <c r="R3683" t="str">
        <f t="shared" si="173"/>
        <v/>
      </c>
    </row>
    <row r="3684" spans="1:18" x14ac:dyDescent="0.25">
      <c r="A3684" s="1" t="s">
        <v>10846</v>
      </c>
      <c r="B3684" s="1" t="s">
        <v>10847</v>
      </c>
      <c r="C3684" s="1" t="s">
        <v>10848</v>
      </c>
      <c r="D3684" s="1" t="s">
        <v>48</v>
      </c>
      <c r="E3684" s="4">
        <v>45098</v>
      </c>
      <c r="F3684" s="8">
        <v>0.60555555555555551</v>
      </c>
      <c r="G3684" s="4">
        <v>45100</v>
      </c>
      <c r="H3684" s="1" t="s">
        <v>17</v>
      </c>
      <c r="I3684" s="1" t="s">
        <v>51</v>
      </c>
      <c r="J3684" s="5">
        <v>2</v>
      </c>
      <c r="K3684" s="5" t="str">
        <f>VLOOKUP(J3684,'Svátky 2023'!A$18:B$20,2,0)</f>
        <v>plánované</v>
      </c>
      <c r="L3684" s="1" t="s">
        <v>21</v>
      </c>
      <c r="M3684" s="1" t="s">
        <v>22</v>
      </c>
      <c r="N3684" s="1" t="s">
        <v>23</v>
      </c>
      <c r="O3684">
        <f t="shared" si="171"/>
        <v>3</v>
      </c>
      <c r="P3684" t="str">
        <f t="shared" si="172"/>
        <v>NE</v>
      </c>
      <c r="Q3684" s="4" t="str">
        <f>IFERROR(VLOOKUP(E3684,'Svátky 2023'!B$2:B$14,1,0),"")</f>
        <v/>
      </c>
      <c r="R3684" t="str">
        <f t="shared" si="173"/>
        <v/>
      </c>
    </row>
    <row r="3685" spans="1:18" x14ac:dyDescent="0.25">
      <c r="A3685" s="1" t="s">
        <v>10849</v>
      </c>
      <c r="B3685" s="1" t="s">
        <v>10850</v>
      </c>
      <c r="C3685" s="1" t="s">
        <v>10851</v>
      </c>
      <c r="D3685" s="1" t="s">
        <v>48</v>
      </c>
      <c r="E3685" s="4">
        <v>45098</v>
      </c>
      <c r="F3685" s="8">
        <v>0.6166666666666667</v>
      </c>
      <c r="G3685" s="4">
        <v>45100</v>
      </c>
      <c r="H3685" s="1" t="s">
        <v>1845</v>
      </c>
      <c r="I3685" s="1" t="s">
        <v>120</v>
      </c>
      <c r="J3685" s="5">
        <v>3</v>
      </c>
      <c r="K3685" s="5" t="str">
        <f>VLOOKUP(J3685,'Svátky 2023'!A$18:B$20,2,0)</f>
        <v>jiné</v>
      </c>
      <c r="L3685" s="1" t="s">
        <v>30</v>
      </c>
      <c r="M3685" s="1" t="s">
        <v>31</v>
      </c>
      <c r="N3685" s="1" t="s">
        <v>23</v>
      </c>
      <c r="O3685">
        <f t="shared" si="171"/>
        <v>3</v>
      </c>
      <c r="P3685" t="str">
        <f t="shared" si="172"/>
        <v>NE</v>
      </c>
      <c r="Q3685" s="4" t="str">
        <f>IFERROR(VLOOKUP(E3685,'Svátky 2023'!B$2:B$14,1,0),"")</f>
        <v/>
      </c>
      <c r="R3685" t="str">
        <f t="shared" si="173"/>
        <v/>
      </c>
    </row>
    <row r="3686" spans="1:18" x14ac:dyDescent="0.25">
      <c r="A3686" s="1" t="s">
        <v>10852</v>
      </c>
      <c r="B3686" s="1" t="s">
        <v>10853</v>
      </c>
      <c r="C3686" s="1" t="s">
        <v>10854</v>
      </c>
      <c r="D3686" s="1" t="s">
        <v>35</v>
      </c>
      <c r="E3686" s="4">
        <v>45099</v>
      </c>
      <c r="F3686" s="8">
        <v>0.1763888888888889</v>
      </c>
      <c r="G3686" s="4">
        <v>45100</v>
      </c>
      <c r="H3686" s="1" t="s">
        <v>654</v>
      </c>
      <c r="I3686" s="1" t="s">
        <v>19</v>
      </c>
      <c r="J3686" s="5">
        <v>1</v>
      </c>
      <c r="K3686" s="5" t="str">
        <f>VLOOKUP(J3686,'Svátky 2023'!A$18:B$20,2,0)</f>
        <v>neodkladné</v>
      </c>
      <c r="L3686" s="1" t="s">
        <v>21</v>
      </c>
      <c r="M3686" s="1" t="s">
        <v>22</v>
      </c>
      <c r="N3686" s="1" t="s">
        <v>23</v>
      </c>
      <c r="O3686">
        <f t="shared" si="171"/>
        <v>4</v>
      </c>
      <c r="P3686" t="str">
        <f t="shared" si="172"/>
        <v>ANO</v>
      </c>
      <c r="Q3686" s="4" t="str">
        <f>IFERROR(VLOOKUP(E3686,'Svátky 2023'!B$2:B$14,1,0),"")</f>
        <v/>
      </c>
      <c r="R3686" t="str">
        <f t="shared" si="173"/>
        <v>ANO</v>
      </c>
    </row>
    <row r="3687" spans="1:18" x14ac:dyDescent="0.25">
      <c r="A3687" s="1" t="s">
        <v>10855</v>
      </c>
      <c r="B3687" s="1" t="s">
        <v>10856</v>
      </c>
      <c r="C3687" s="1" t="s">
        <v>10857</v>
      </c>
      <c r="D3687" s="1" t="s">
        <v>35</v>
      </c>
      <c r="E3687" s="4">
        <v>45099</v>
      </c>
      <c r="F3687" s="8">
        <v>0.29305555555555557</v>
      </c>
      <c r="G3687" s="4">
        <v>45100</v>
      </c>
      <c r="H3687" s="1" t="s">
        <v>1925</v>
      </c>
      <c r="I3687" s="1" t="s">
        <v>51</v>
      </c>
      <c r="J3687" s="5">
        <v>2</v>
      </c>
      <c r="K3687" s="5" t="str">
        <f>VLOOKUP(J3687,'Svátky 2023'!A$18:B$20,2,0)</f>
        <v>plánované</v>
      </c>
      <c r="L3687" s="1" t="s">
        <v>21</v>
      </c>
      <c r="M3687" s="1" t="s">
        <v>22</v>
      </c>
      <c r="N3687" s="1" t="s">
        <v>23</v>
      </c>
      <c r="O3687">
        <f t="shared" si="171"/>
        <v>4</v>
      </c>
      <c r="P3687" t="str">
        <f t="shared" si="172"/>
        <v>NE</v>
      </c>
      <c r="Q3687" s="4" t="str">
        <f>IFERROR(VLOOKUP(E3687,'Svátky 2023'!B$2:B$14,1,0),"")</f>
        <v/>
      </c>
      <c r="R3687" t="str">
        <f t="shared" si="173"/>
        <v/>
      </c>
    </row>
    <row r="3688" spans="1:18" x14ac:dyDescent="0.25">
      <c r="A3688" s="1" t="s">
        <v>10858</v>
      </c>
      <c r="B3688" s="1" t="s">
        <v>10859</v>
      </c>
      <c r="C3688" s="1" t="s">
        <v>10860</v>
      </c>
      <c r="D3688" s="1" t="s">
        <v>64</v>
      </c>
      <c r="E3688" s="4">
        <v>45099</v>
      </c>
      <c r="F3688" s="8">
        <v>0.48888888888888887</v>
      </c>
      <c r="G3688" s="4">
        <v>45100</v>
      </c>
      <c r="H3688" s="1" t="s">
        <v>1341</v>
      </c>
      <c r="I3688" s="1" t="s">
        <v>38</v>
      </c>
      <c r="J3688" s="5">
        <v>3</v>
      </c>
      <c r="K3688" s="5" t="str">
        <f>VLOOKUP(J3688,'Svátky 2023'!A$18:B$20,2,0)</f>
        <v>jiné</v>
      </c>
      <c r="L3688" s="1" t="s">
        <v>21</v>
      </c>
      <c r="M3688" s="1" t="s">
        <v>22</v>
      </c>
      <c r="N3688" s="1" t="s">
        <v>23</v>
      </c>
      <c r="O3688">
        <f t="shared" si="171"/>
        <v>4</v>
      </c>
      <c r="P3688" t="str">
        <f t="shared" si="172"/>
        <v>NE</v>
      </c>
      <c r="Q3688" s="4" t="str">
        <f>IFERROR(VLOOKUP(E3688,'Svátky 2023'!B$2:B$14,1,0),"")</f>
        <v/>
      </c>
      <c r="R3688" t="str">
        <f t="shared" si="173"/>
        <v/>
      </c>
    </row>
    <row r="3689" spans="1:18" x14ac:dyDescent="0.25">
      <c r="A3689" s="1" t="s">
        <v>10861</v>
      </c>
      <c r="B3689" s="1" t="s">
        <v>10862</v>
      </c>
      <c r="C3689" s="1" t="s">
        <v>10863</v>
      </c>
      <c r="D3689" s="1" t="s">
        <v>35</v>
      </c>
      <c r="E3689" s="4">
        <v>45099</v>
      </c>
      <c r="F3689" s="8">
        <v>0.52708333333333335</v>
      </c>
      <c r="G3689" s="4">
        <v>45100</v>
      </c>
      <c r="H3689" s="1" t="s">
        <v>1925</v>
      </c>
      <c r="I3689" s="1" t="s">
        <v>120</v>
      </c>
      <c r="J3689" s="5">
        <v>3</v>
      </c>
      <c r="K3689" s="5" t="str">
        <f>VLOOKUP(J3689,'Svátky 2023'!A$18:B$20,2,0)</f>
        <v>jiné</v>
      </c>
      <c r="L3689" s="1" t="s">
        <v>30</v>
      </c>
      <c r="M3689" s="1" t="s">
        <v>31</v>
      </c>
      <c r="N3689" s="1" t="s">
        <v>23</v>
      </c>
      <c r="O3689">
        <f t="shared" si="171"/>
        <v>4</v>
      </c>
      <c r="P3689" t="str">
        <f t="shared" si="172"/>
        <v>NE</v>
      </c>
      <c r="Q3689" s="4" t="str">
        <f>IFERROR(VLOOKUP(E3689,'Svátky 2023'!B$2:B$14,1,0),"")</f>
        <v/>
      </c>
      <c r="R3689" t="str">
        <f t="shared" si="173"/>
        <v/>
      </c>
    </row>
    <row r="3690" spans="1:18" x14ac:dyDescent="0.25">
      <c r="A3690" s="1" t="s">
        <v>10864</v>
      </c>
      <c r="B3690" s="1" t="s">
        <v>10865</v>
      </c>
      <c r="C3690" s="1" t="s">
        <v>10866</v>
      </c>
      <c r="D3690" s="1" t="s">
        <v>48</v>
      </c>
      <c r="E3690" s="4">
        <v>45099</v>
      </c>
      <c r="F3690" s="8">
        <v>0.6118055555555556</v>
      </c>
      <c r="G3690" s="4">
        <v>45100</v>
      </c>
      <c r="H3690" s="1" t="s">
        <v>2041</v>
      </c>
      <c r="I3690" s="1" t="s">
        <v>44</v>
      </c>
      <c r="J3690" s="5">
        <v>3</v>
      </c>
      <c r="K3690" s="5" t="str">
        <f>VLOOKUP(J3690,'Svátky 2023'!A$18:B$20,2,0)</f>
        <v>jiné</v>
      </c>
      <c r="L3690" s="1" t="s">
        <v>30</v>
      </c>
      <c r="M3690" s="1" t="s">
        <v>31</v>
      </c>
      <c r="N3690" s="1" t="s">
        <v>23</v>
      </c>
      <c r="O3690">
        <f t="shared" si="171"/>
        <v>4</v>
      </c>
      <c r="P3690" t="str">
        <f t="shared" si="172"/>
        <v>NE</v>
      </c>
      <c r="Q3690" s="4" t="str">
        <f>IFERROR(VLOOKUP(E3690,'Svátky 2023'!B$2:B$14,1,0),"")</f>
        <v/>
      </c>
      <c r="R3690" t="str">
        <f t="shared" si="173"/>
        <v/>
      </c>
    </row>
    <row r="3691" spans="1:18" x14ac:dyDescent="0.25">
      <c r="A3691" s="1" t="s">
        <v>10867</v>
      </c>
      <c r="B3691" s="1" t="s">
        <v>10868</v>
      </c>
      <c r="C3691" s="1" t="s">
        <v>10869</v>
      </c>
      <c r="D3691" s="1" t="s">
        <v>48</v>
      </c>
      <c r="E3691" s="4">
        <v>45100</v>
      </c>
      <c r="F3691" s="8">
        <v>0.29305555555555557</v>
      </c>
      <c r="G3691" s="4">
        <v>45100</v>
      </c>
      <c r="H3691" s="1" t="s">
        <v>6266</v>
      </c>
      <c r="I3691" s="1" t="s">
        <v>151</v>
      </c>
      <c r="J3691" s="5">
        <v>2</v>
      </c>
      <c r="K3691" s="5" t="str">
        <f>VLOOKUP(J3691,'Svátky 2023'!A$18:B$20,2,0)</f>
        <v>plánované</v>
      </c>
      <c r="L3691" s="1" t="s">
        <v>21</v>
      </c>
      <c r="M3691" s="1" t="s">
        <v>22</v>
      </c>
      <c r="N3691" s="1" t="s">
        <v>733</v>
      </c>
      <c r="O3691">
        <f t="shared" si="171"/>
        <v>5</v>
      </c>
      <c r="P3691" t="str">
        <f t="shared" si="172"/>
        <v>NE</v>
      </c>
      <c r="Q3691" s="4" t="str">
        <f>IFERROR(VLOOKUP(E3691,'Svátky 2023'!B$2:B$14,1,0),"")</f>
        <v/>
      </c>
      <c r="R3691" t="str">
        <f t="shared" si="173"/>
        <v/>
      </c>
    </row>
    <row r="3692" spans="1:18" x14ac:dyDescent="0.25">
      <c r="A3692" s="1" t="s">
        <v>10870</v>
      </c>
      <c r="B3692" s="1" t="s">
        <v>10871</v>
      </c>
      <c r="C3692" s="1" t="s">
        <v>10872</v>
      </c>
      <c r="D3692" s="1" t="s">
        <v>48</v>
      </c>
      <c r="E3692" s="4">
        <v>45099</v>
      </c>
      <c r="F3692" s="8">
        <v>0.37708333333333338</v>
      </c>
      <c r="G3692" s="4">
        <v>45101</v>
      </c>
      <c r="H3692" s="1" t="s">
        <v>1350</v>
      </c>
      <c r="I3692" s="1" t="s">
        <v>151</v>
      </c>
      <c r="J3692" s="5">
        <v>2</v>
      </c>
      <c r="K3692" s="5" t="str">
        <f>VLOOKUP(J3692,'Svátky 2023'!A$18:B$20,2,0)</f>
        <v>plánované</v>
      </c>
      <c r="L3692" s="1" t="s">
        <v>21</v>
      </c>
      <c r="M3692" s="1" t="s">
        <v>22</v>
      </c>
      <c r="N3692" s="1" t="s">
        <v>23</v>
      </c>
      <c r="O3692">
        <f t="shared" si="171"/>
        <v>4</v>
      </c>
      <c r="P3692" t="str">
        <f t="shared" si="172"/>
        <v>NE</v>
      </c>
      <c r="Q3692" s="4" t="str">
        <f>IFERROR(VLOOKUP(E3692,'Svátky 2023'!B$2:B$14,1,0),"")</f>
        <v/>
      </c>
      <c r="R3692" t="str">
        <f t="shared" si="173"/>
        <v/>
      </c>
    </row>
    <row r="3693" spans="1:18" x14ac:dyDescent="0.25">
      <c r="A3693" s="1" t="s">
        <v>10873</v>
      </c>
      <c r="B3693" s="1" t="s">
        <v>9695</v>
      </c>
      <c r="C3693" s="1" t="s">
        <v>9696</v>
      </c>
      <c r="D3693" s="1" t="s">
        <v>35</v>
      </c>
      <c r="E3693" s="4">
        <v>45099</v>
      </c>
      <c r="F3693" s="8">
        <v>0.38750000000000001</v>
      </c>
      <c r="G3693" s="4">
        <v>45101</v>
      </c>
      <c r="H3693" s="1" t="s">
        <v>5029</v>
      </c>
      <c r="I3693" s="1" t="s">
        <v>51</v>
      </c>
      <c r="J3693" s="5">
        <v>2</v>
      </c>
      <c r="K3693" s="5" t="str">
        <f>VLOOKUP(J3693,'Svátky 2023'!A$18:B$20,2,0)</f>
        <v>plánované</v>
      </c>
      <c r="L3693" s="1" t="s">
        <v>21</v>
      </c>
      <c r="M3693" s="1" t="s">
        <v>22</v>
      </c>
      <c r="N3693" s="1" t="s">
        <v>23</v>
      </c>
      <c r="O3693">
        <f t="shared" si="171"/>
        <v>4</v>
      </c>
      <c r="P3693" t="str">
        <f t="shared" si="172"/>
        <v>NE</v>
      </c>
      <c r="Q3693" s="4" t="str">
        <f>IFERROR(VLOOKUP(E3693,'Svátky 2023'!B$2:B$14,1,0),"")</f>
        <v/>
      </c>
      <c r="R3693" t="str">
        <f t="shared" si="173"/>
        <v/>
      </c>
    </row>
    <row r="3694" spans="1:18" x14ac:dyDescent="0.25">
      <c r="A3694" s="1" t="s">
        <v>10874</v>
      </c>
      <c r="B3694" s="1" t="s">
        <v>10875</v>
      </c>
      <c r="C3694" s="1" t="s">
        <v>10876</v>
      </c>
      <c r="D3694" s="1" t="s">
        <v>257</v>
      </c>
      <c r="E3694" s="4">
        <v>45099</v>
      </c>
      <c r="F3694" s="8">
        <v>0.40625</v>
      </c>
      <c r="G3694" s="4">
        <v>45101</v>
      </c>
      <c r="H3694" s="1" t="s">
        <v>3209</v>
      </c>
      <c r="I3694" s="1" t="s">
        <v>51</v>
      </c>
      <c r="J3694" s="5">
        <v>2</v>
      </c>
      <c r="K3694" s="5" t="str">
        <f>VLOOKUP(J3694,'Svátky 2023'!A$18:B$20,2,0)</f>
        <v>plánované</v>
      </c>
      <c r="L3694" s="1" t="s">
        <v>21</v>
      </c>
      <c r="M3694" s="1" t="s">
        <v>22</v>
      </c>
      <c r="N3694" s="1" t="s">
        <v>23</v>
      </c>
      <c r="O3694">
        <f t="shared" si="171"/>
        <v>4</v>
      </c>
      <c r="P3694" t="str">
        <f t="shared" si="172"/>
        <v>NE</v>
      </c>
      <c r="Q3694" s="4" t="str">
        <f>IFERROR(VLOOKUP(E3694,'Svátky 2023'!B$2:B$14,1,0),"")</f>
        <v/>
      </c>
      <c r="R3694" t="str">
        <f t="shared" si="173"/>
        <v/>
      </c>
    </row>
    <row r="3695" spans="1:18" x14ac:dyDescent="0.25">
      <c r="A3695" s="1" t="s">
        <v>10877</v>
      </c>
      <c r="B3695" s="1" t="s">
        <v>10878</v>
      </c>
      <c r="C3695" s="1" t="s">
        <v>10879</v>
      </c>
      <c r="D3695" s="1" t="s">
        <v>100</v>
      </c>
      <c r="E3695" s="4">
        <v>45099</v>
      </c>
      <c r="F3695" s="8">
        <v>0.4145833333333333</v>
      </c>
      <c r="G3695" s="4">
        <v>45101</v>
      </c>
      <c r="H3695" s="1" t="s">
        <v>784</v>
      </c>
      <c r="I3695" s="1" t="s">
        <v>151</v>
      </c>
      <c r="J3695" s="5">
        <v>2</v>
      </c>
      <c r="K3695" s="5" t="str">
        <f>VLOOKUP(J3695,'Svátky 2023'!A$18:B$20,2,0)</f>
        <v>plánované</v>
      </c>
      <c r="L3695" s="1" t="s">
        <v>21</v>
      </c>
      <c r="M3695" s="1" t="s">
        <v>22</v>
      </c>
      <c r="N3695" s="1" t="s">
        <v>23</v>
      </c>
      <c r="O3695">
        <f t="shared" si="171"/>
        <v>4</v>
      </c>
      <c r="P3695" t="str">
        <f t="shared" si="172"/>
        <v>NE</v>
      </c>
      <c r="Q3695" s="4" t="str">
        <f>IFERROR(VLOOKUP(E3695,'Svátky 2023'!B$2:B$14,1,0),"")</f>
        <v/>
      </c>
      <c r="R3695" t="str">
        <f t="shared" si="173"/>
        <v/>
      </c>
    </row>
    <row r="3696" spans="1:18" x14ac:dyDescent="0.25">
      <c r="A3696" s="1" t="s">
        <v>10880</v>
      </c>
      <c r="B3696" s="1" t="s">
        <v>10881</v>
      </c>
      <c r="C3696" s="1" t="s">
        <v>10882</v>
      </c>
      <c r="D3696" s="1" t="s">
        <v>35</v>
      </c>
      <c r="E3696" s="4">
        <v>45099</v>
      </c>
      <c r="F3696" s="8">
        <v>0.42083333333333334</v>
      </c>
      <c r="G3696" s="4">
        <v>45101</v>
      </c>
      <c r="H3696" s="1" t="s">
        <v>1232</v>
      </c>
      <c r="I3696" s="1" t="s">
        <v>151</v>
      </c>
      <c r="J3696" s="5">
        <v>2</v>
      </c>
      <c r="K3696" s="5" t="str">
        <f>VLOOKUP(J3696,'Svátky 2023'!A$18:B$20,2,0)</f>
        <v>plánované</v>
      </c>
      <c r="L3696" s="1" t="s">
        <v>21</v>
      </c>
      <c r="M3696" s="1" t="s">
        <v>22</v>
      </c>
      <c r="N3696" s="1" t="s">
        <v>23</v>
      </c>
      <c r="O3696">
        <f t="shared" si="171"/>
        <v>4</v>
      </c>
      <c r="P3696" t="str">
        <f t="shared" si="172"/>
        <v>NE</v>
      </c>
      <c r="Q3696" s="4" t="str">
        <f>IFERROR(VLOOKUP(E3696,'Svátky 2023'!B$2:B$14,1,0),"")</f>
        <v/>
      </c>
      <c r="R3696" t="str">
        <f t="shared" si="173"/>
        <v/>
      </c>
    </row>
    <row r="3697" spans="1:18" x14ac:dyDescent="0.25">
      <c r="A3697" s="1" t="s">
        <v>10883</v>
      </c>
      <c r="B3697" s="1" t="s">
        <v>10884</v>
      </c>
      <c r="C3697" s="1" t="s">
        <v>10885</v>
      </c>
      <c r="D3697" s="1" t="s">
        <v>64</v>
      </c>
      <c r="E3697" s="4">
        <v>45099</v>
      </c>
      <c r="F3697" s="8">
        <v>0.43194444444444446</v>
      </c>
      <c r="G3697" s="4">
        <v>45101</v>
      </c>
      <c r="H3697" s="1" t="s">
        <v>2167</v>
      </c>
      <c r="I3697" s="1" t="s">
        <v>151</v>
      </c>
      <c r="J3697" s="5">
        <v>2</v>
      </c>
      <c r="K3697" s="5" t="str">
        <f>VLOOKUP(J3697,'Svátky 2023'!A$18:B$20,2,0)</f>
        <v>plánované</v>
      </c>
      <c r="L3697" s="1" t="s">
        <v>21</v>
      </c>
      <c r="M3697" s="1" t="s">
        <v>22</v>
      </c>
      <c r="N3697" s="1" t="s">
        <v>23</v>
      </c>
      <c r="O3697">
        <f t="shared" si="171"/>
        <v>4</v>
      </c>
      <c r="P3697" t="str">
        <f t="shared" si="172"/>
        <v>NE</v>
      </c>
      <c r="Q3697" s="4" t="str">
        <f>IFERROR(VLOOKUP(E3697,'Svátky 2023'!B$2:B$14,1,0),"")</f>
        <v/>
      </c>
      <c r="R3697" t="str">
        <f t="shared" si="173"/>
        <v/>
      </c>
    </row>
    <row r="3698" spans="1:18" x14ac:dyDescent="0.25">
      <c r="A3698" s="1" t="s">
        <v>10886</v>
      </c>
      <c r="B3698" s="1" t="s">
        <v>10887</v>
      </c>
      <c r="C3698" s="1" t="s">
        <v>10888</v>
      </c>
      <c r="D3698" s="1" t="s">
        <v>35</v>
      </c>
      <c r="E3698" s="4">
        <v>45099</v>
      </c>
      <c r="F3698" s="8">
        <v>0.43958333333333338</v>
      </c>
      <c r="G3698" s="4">
        <v>45101</v>
      </c>
      <c r="H3698" s="1" t="s">
        <v>2307</v>
      </c>
      <c r="I3698" s="1" t="s">
        <v>51</v>
      </c>
      <c r="J3698" s="5">
        <v>2</v>
      </c>
      <c r="K3698" s="5" t="str">
        <f>VLOOKUP(J3698,'Svátky 2023'!A$18:B$20,2,0)</f>
        <v>plánované</v>
      </c>
      <c r="L3698" s="1" t="s">
        <v>21</v>
      </c>
      <c r="M3698" s="1" t="s">
        <v>22</v>
      </c>
      <c r="N3698" s="1" t="s">
        <v>23</v>
      </c>
      <c r="O3698">
        <f t="shared" si="171"/>
        <v>4</v>
      </c>
      <c r="P3698" t="str">
        <f t="shared" si="172"/>
        <v>NE</v>
      </c>
      <c r="Q3698" s="4" t="str">
        <f>IFERROR(VLOOKUP(E3698,'Svátky 2023'!B$2:B$14,1,0),"")</f>
        <v/>
      </c>
      <c r="R3698" t="str">
        <f t="shared" si="173"/>
        <v/>
      </c>
    </row>
    <row r="3699" spans="1:18" x14ac:dyDescent="0.25">
      <c r="A3699" s="1" t="s">
        <v>10889</v>
      </c>
      <c r="B3699" s="1" t="s">
        <v>10890</v>
      </c>
      <c r="C3699" s="1" t="s">
        <v>10891</v>
      </c>
      <c r="D3699" s="1" t="s">
        <v>35</v>
      </c>
      <c r="E3699" s="4">
        <v>45099</v>
      </c>
      <c r="F3699" s="8">
        <v>0.44722222222222219</v>
      </c>
      <c r="G3699" s="4">
        <v>45101</v>
      </c>
      <c r="H3699" s="1" t="s">
        <v>1408</v>
      </c>
      <c r="I3699" s="1" t="s">
        <v>151</v>
      </c>
      <c r="J3699" s="5">
        <v>2</v>
      </c>
      <c r="K3699" s="5" t="str">
        <f>VLOOKUP(J3699,'Svátky 2023'!A$18:B$20,2,0)</f>
        <v>plánované</v>
      </c>
      <c r="L3699" s="1" t="s">
        <v>21</v>
      </c>
      <c r="M3699" s="1" t="s">
        <v>22</v>
      </c>
      <c r="N3699" s="1" t="s">
        <v>23</v>
      </c>
      <c r="O3699">
        <f t="shared" si="171"/>
        <v>4</v>
      </c>
      <c r="P3699" t="str">
        <f t="shared" si="172"/>
        <v>NE</v>
      </c>
      <c r="Q3699" s="4" t="str">
        <f>IFERROR(VLOOKUP(E3699,'Svátky 2023'!B$2:B$14,1,0),"")</f>
        <v/>
      </c>
      <c r="R3699" t="str">
        <f t="shared" si="173"/>
        <v/>
      </c>
    </row>
    <row r="3700" spans="1:18" x14ac:dyDescent="0.25">
      <c r="A3700" s="1" t="s">
        <v>10892</v>
      </c>
      <c r="B3700" s="1" t="s">
        <v>10893</v>
      </c>
      <c r="C3700" s="1" t="s">
        <v>10894</v>
      </c>
      <c r="D3700" s="1" t="s">
        <v>48</v>
      </c>
      <c r="E3700" s="4">
        <v>45099</v>
      </c>
      <c r="F3700" s="8">
        <v>0.46597222222222223</v>
      </c>
      <c r="G3700" s="4">
        <v>45101</v>
      </c>
      <c r="H3700" s="1" t="s">
        <v>2680</v>
      </c>
      <c r="I3700" s="1" t="s">
        <v>151</v>
      </c>
      <c r="J3700" s="5">
        <v>2</v>
      </c>
      <c r="K3700" s="5" t="str">
        <f>VLOOKUP(J3700,'Svátky 2023'!A$18:B$20,2,0)</f>
        <v>plánované</v>
      </c>
      <c r="L3700" s="1" t="s">
        <v>21</v>
      </c>
      <c r="M3700" s="1" t="s">
        <v>22</v>
      </c>
      <c r="N3700" s="1" t="s">
        <v>23</v>
      </c>
      <c r="O3700">
        <f t="shared" si="171"/>
        <v>4</v>
      </c>
      <c r="P3700" t="str">
        <f t="shared" si="172"/>
        <v>NE</v>
      </c>
      <c r="Q3700" s="4" t="str">
        <f>IFERROR(VLOOKUP(E3700,'Svátky 2023'!B$2:B$14,1,0),"")</f>
        <v/>
      </c>
      <c r="R3700" t="str">
        <f t="shared" si="173"/>
        <v/>
      </c>
    </row>
    <row r="3701" spans="1:18" x14ac:dyDescent="0.25">
      <c r="A3701" s="1" t="s">
        <v>10895</v>
      </c>
      <c r="B3701" s="1" t="s">
        <v>10896</v>
      </c>
      <c r="C3701" s="1" t="s">
        <v>10897</v>
      </c>
      <c r="D3701" s="1" t="s">
        <v>48</v>
      </c>
      <c r="E3701" s="4">
        <v>45099</v>
      </c>
      <c r="F3701" s="8">
        <v>0.51041666666666663</v>
      </c>
      <c r="G3701" s="4">
        <v>45101</v>
      </c>
      <c r="H3701" s="1" t="s">
        <v>1782</v>
      </c>
      <c r="I3701" s="1" t="s">
        <v>145</v>
      </c>
      <c r="J3701" s="5">
        <v>3</v>
      </c>
      <c r="K3701" s="5" t="str">
        <f>VLOOKUP(J3701,'Svátky 2023'!A$18:B$20,2,0)</f>
        <v>jiné</v>
      </c>
      <c r="L3701" s="1" t="s">
        <v>30</v>
      </c>
      <c r="M3701" s="1" t="s">
        <v>31</v>
      </c>
      <c r="N3701" s="1" t="s">
        <v>23</v>
      </c>
      <c r="O3701">
        <f t="shared" si="171"/>
        <v>4</v>
      </c>
      <c r="P3701" t="str">
        <f t="shared" si="172"/>
        <v>NE</v>
      </c>
      <c r="Q3701" s="4" t="str">
        <f>IFERROR(VLOOKUP(E3701,'Svátky 2023'!B$2:B$14,1,0),"")</f>
        <v/>
      </c>
      <c r="R3701" t="str">
        <f t="shared" si="173"/>
        <v/>
      </c>
    </row>
    <row r="3702" spans="1:18" x14ac:dyDescent="0.25">
      <c r="A3702" s="1" t="s">
        <v>10898</v>
      </c>
      <c r="B3702" s="1" t="s">
        <v>10899</v>
      </c>
      <c r="C3702" s="1" t="s">
        <v>10900</v>
      </c>
      <c r="D3702" s="1" t="s">
        <v>64</v>
      </c>
      <c r="E3702" s="4">
        <v>45099</v>
      </c>
      <c r="F3702" s="8">
        <v>0.51041666666666663</v>
      </c>
      <c r="G3702" s="4">
        <v>45101</v>
      </c>
      <c r="H3702" s="1" t="s">
        <v>80</v>
      </c>
      <c r="I3702" s="1" t="s">
        <v>145</v>
      </c>
      <c r="J3702" s="5">
        <v>3</v>
      </c>
      <c r="K3702" s="5" t="str">
        <f>VLOOKUP(J3702,'Svátky 2023'!A$18:B$20,2,0)</f>
        <v>jiné</v>
      </c>
      <c r="L3702" s="1" t="s">
        <v>30</v>
      </c>
      <c r="M3702" s="1" t="s">
        <v>31</v>
      </c>
      <c r="N3702" s="1" t="s">
        <v>23</v>
      </c>
      <c r="O3702">
        <f t="shared" si="171"/>
        <v>4</v>
      </c>
      <c r="P3702" t="str">
        <f t="shared" si="172"/>
        <v>NE</v>
      </c>
      <c r="Q3702" s="4" t="str">
        <f>IFERROR(VLOOKUP(E3702,'Svátky 2023'!B$2:B$14,1,0),"")</f>
        <v/>
      </c>
      <c r="R3702" t="str">
        <f t="shared" si="173"/>
        <v/>
      </c>
    </row>
    <row r="3703" spans="1:18" x14ac:dyDescent="0.25">
      <c r="A3703" s="1" t="s">
        <v>10901</v>
      </c>
      <c r="B3703" s="1" t="s">
        <v>10902</v>
      </c>
      <c r="C3703" s="1" t="s">
        <v>10903</v>
      </c>
      <c r="D3703" s="1" t="s">
        <v>48</v>
      </c>
      <c r="E3703" s="4">
        <v>45099</v>
      </c>
      <c r="F3703" s="8">
        <v>0.53125</v>
      </c>
      <c r="G3703" s="4">
        <v>45101</v>
      </c>
      <c r="H3703" s="1" t="s">
        <v>541</v>
      </c>
      <c r="I3703" s="1" t="s">
        <v>145</v>
      </c>
      <c r="J3703" s="5">
        <v>3</v>
      </c>
      <c r="K3703" s="5" t="str">
        <f>VLOOKUP(J3703,'Svátky 2023'!A$18:B$20,2,0)</f>
        <v>jiné</v>
      </c>
      <c r="L3703" s="1" t="s">
        <v>30</v>
      </c>
      <c r="M3703" s="1" t="s">
        <v>31</v>
      </c>
      <c r="N3703" s="1" t="s">
        <v>23</v>
      </c>
      <c r="O3703">
        <f t="shared" si="171"/>
        <v>4</v>
      </c>
      <c r="P3703" t="str">
        <f t="shared" si="172"/>
        <v>NE</v>
      </c>
      <c r="Q3703" s="4" t="str">
        <f>IFERROR(VLOOKUP(E3703,'Svátky 2023'!B$2:B$14,1,0),"")</f>
        <v/>
      </c>
      <c r="R3703" t="str">
        <f t="shared" si="173"/>
        <v/>
      </c>
    </row>
    <row r="3704" spans="1:18" x14ac:dyDescent="0.25">
      <c r="A3704" s="1" t="s">
        <v>10904</v>
      </c>
      <c r="B3704" s="1" t="s">
        <v>10905</v>
      </c>
      <c r="C3704" s="1" t="s">
        <v>10906</v>
      </c>
      <c r="D3704" s="1" t="s">
        <v>48</v>
      </c>
      <c r="E3704" s="4">
        <v>45099</v>
      </c>
      <c r="F3704" s="8">
        <v>0.53263888888888888</v>
      </c>
      <c r="G3704" s="4">
        <v>45101</v>
      </c>
      <c r="H3704" s="1" t="s">
        <v>263</v>
      </c>
      <c r="I3704" s="1" t="s">
        <v>145</v>
      </c>
      <c r="J3704" s="5">
        <v>3</v>
      </c>
      <c r="K3704" s="5" t="str">
        <f>VLOOKUP(J3704,'Svátky 2023'!A$18:B$20,2,0)</f>
        <v>jiné</v>
      </c>
      <c r="L3704" s="1" t="s">
        <v>30</v>
      </c>
      <c r="M3704" s="1" t="s">
        <v>31</v>
      </c>
      <c r="N3704" s="1" t="s">
        <v>23</v>
      </c>
      <c r="O3704">
        <f t="shared" si="171"/>
        <v>4</v>
      </c>
      <c r="P3704" t="str">
        <f t="shared" si="172"/>
        <v>NE</v>
      </c>
      <c r="Q3704" s="4" t="str">
        <f>IFERROR(VLOOKUP(E3704,'Svátky 2023'!B$2:B$14,1,0),"")</f>
        <v/>
      </c>
      <c r="R3704" t="str">
        <f t="shared" si="173"/>
        <v/>
      </c>
    </row>
    <row r="3705" spans="1:18" x14ac:dyDescent="0.25">
      <c r="A3705" s="1" t="s">
        <v>10907</v>
      </c>
      <c r="B3705" s="1" t="s">
        <v>10908</v>
      </c>
      <c r="C3705" s="1" t="s">
        <v>10909</v>
      </c>
      <c r="D3705" s="1" t="s">
        <v>100</v>
      </c>
      <c r="E3705" s="4">
        <v>45099</v>
      </c>
      <c r="F3705" s="8">
        <v>0.54375000000000007</v>
      </c>
      <c r="G3705" s="4">
        <v>45101</v>
      </c>
      <c r="H3705" s="1" t="s">
        <v>831</v>
      </c>
      <c r="I3705" s="1" t="s">
        <v>145</v>
      </c>
      <c r="J3705" s="5">
        <v>3</v>
      </c>
      <c r="K3705" s="5" t="str">
        <f>VLOOKUP(J3705,'Svátky 2023'!A$18:B$20,2,0)</f>
        <v>jiné</v>
      </c>
      <c r="L3705" s="1" t="s">
        <v>30</v>
      </c>
      <c r="M3705" s="1" t="s">
        <v>31</v>
      </c>
      <c r="N3705" s="1" t="s">
        <v>23</v>
      </c>
      <c r="O3705">
        <f t="shared" si="171"/>
        <v>4</v>
      </c>
      <c r="P3705" t="str">
        <f t="shared" si="172"/>
        <v>NE</v>
      </c>
      <c r="Q3705" s="4" t="str">
        <f>IFERROR(VLOOKUP(E3705,'Svátky 2023'!B$2:B$14,1,0),"")</f>
        <v/>
      </c>
      <c r="R3705" t="str">
        <f t="shared" si="173"/>
        <v/>
      </c>
    </row>
    <row r="3706" spans="1:18" x14ac:dyDescent="0.25">
      <c r="A3706" s="1" t="s">
        <v>10910</v>
      </c>
      <c r="B3706" s="1" t="s">
        <v>10911</v>
      </c>
      <c r="C3706" s="1" t="s">
        <v>10912</v>
      </c>
      <c r="D3706" s="1" t="s">
        <v>35</v>
      </c>
      <c r="E3706" s="4">
        <v>45099</v>
      </c>
      <c r="F3706" s="8">
        <v>0.61597222222222225</v>
      </c>
      <c r="G3706" s="4">
        <v>45101</v>
      </c>
      <c r="H3706" s="1" t="s">
        <v>1055</v>
      </c>
      <c r="I3706" s="1" t="s">
        <v>120</v>
      </c>
      <c r="J3706" s="5">
        <v>3</v>
      </c>
      <c r="K3706" s="5" t="str">
        <f>VLOOKUP(J3706,'Svátky 2023'!A$18:B$20,2,0)</f>
        <v>jiné</v>
      </c>
      <c r="L3706" s="1" t="s">
        <v>30</v>
      </c>
      <c r="M3706" s="1" t="s">
        <v>31</v>
      </c>
      <c r="N3706" s="1" t="s">
        <v>23</v>
      </c>
      <c r="O3706">
        <f t="shared" si="171"/>
        <v>4</v>
      </c>
      <c r="P3706" t="str">
        <f t="shared" si="172"/>
        <v>NE</v>
      </c>
      <c r="Q3706" s="4" t="str">
        <f>IFERROR(VLOOKUP(E3706,'Svátky 2023'!B$2:B$14,1,0),"")</f>
        <v/>
      </c>
      <c r="R3706" t="str">
        <f t="shared" si="173"/>
        <v/>
      </c>
    </row>
    <row r="3707" spans="1:18" x14ac:dyDescent="0.25">
      <c r="A3707" s="1" t="s">
        <v>10913</v>
      </c>
      <c r="B3707" s="1" t="s">
        <v>346</v>
      </c>
      <c r="C3707" s="1" t="s">
        <v>347</v>
      </c>
      <c r="D3707" s="1" t="s">
        <v>100</v>
      </c>
      <c r="E3707" s="4">
        <v>45099</v>
      </c>
      <c r="F3707" s="8">
        <v>0.96458333333333324</v>
      </c>
      <c r="G3707" s="4">
        <v>45101</v>
      </c>
      <c r="H3707" s="1" t="s">
        <v>1139</v>
      </c>
      <c r="I3707" s="1" t="s">
        <v>1300</v>
      </c>
      <c r="J3707" s="5">
        <v>1</v>
      </c>
      <c r="K3707" s="5" t="str">
        <f>VLOOKUP(J3707,'Svátky 2023'!A$18:B$20,2,0)</f>
        <v>neodkladné</v>
      </c>
      <c r="L3707" s="1" t="s">
        <v>21</v>
      </c>
      <c r="M3707" s="1" t="s">
        <v>22</v>
      </c>
      <c r="N3707" s="1" t="s">
        <v>733</v>
      </c>
      <c r="O3707">
        <f t="shared" si="171"/>
        <v>4</v>
      </c>
      <c r="P3707" t="str">
        <f t="shared" si="172"/>
        <v>ANO</v>
      </c>
      <c r="Q3707" s="4" t="str">
        <f>IFERROR(VLOOKUP(E3707,'Svátky 2023'!B$2:B$14,1,0),"")</f>
        <v/>
      </c>
      <c r="R3707" t="str">
        <f t="shared" si="173"/>
        <v>ANO</v>
      </c>
    </row>
    <row r="3708" spans="1:18" x14ac:dyDescent="0.25">
      <c r="A3708" s="1" t="s">
        <v>10914</v>
      </c>
      <c r="B3708" s="1" t="s">
        <v>2888</v>
      </c>
      <c r="C3708" s="1" t="s">
        <v>2889</v>
      </c>
      <c r="D3708" s="1" t="s">
        <v>16</v>
      </c>
      <c r="E3708" s="4">
        <v>45100</v>
      </c>
      <c r="F3708" s="8">
        <v>0.35416666666666669</v>
      </c>
      <c r="G3708" s="4">
        <v>45101</v>
      </c>
      <c r="H3708" s="1" t="s">
        <v>2329</v>
      </c>
      <c r="I3708" s="1" t="s">
        <v>151</v>
      </c>
      <c r="J3708" s="5">
        <v>2</v>
      </c>
      <c r="K3708" s="5" t="str">
        <f>VLOOKUP(J3708,'Svátky 2023'!A$18:B$20,2,0)</f>
        <v>plánované</v>
      </c>
      <c r="L3708" s="1" t="s">
        <v>21</v>
      </c>
      <c r="M3708" s="1" t="s">
        <v>22</v>
      </c>
      <c r="N3708" s="1" t="s">
        <v>23</v>
      </c>
      <c r="O3708">
        <f t="shared" si="171"/>
        <v>5</v>
      </c>
      <c r="P3708" t="str">
        <f t="shared" si="172"/>
        <v>NE</v>
      </c>
      <c r="Q3708" s="4" t="str">
        <f>IFERROR(VLOOKUP(E3708,'Svátky 2023'!B$2:B$14,1,0),"")</f>
        <v/>
      </c>
      <c r="R3708" t="str">
        <f t="shared" si="173"/>
        <v/>
      </c>
    </row>
    <row r="3709" spans="1:18" x14ac:dyDescent="0.25">
      <c r="A3709" s="1" t="s">
        <v>10915</v>
      </c>
      <c r="B3709" s="1" t="s">
        <v>10916</v>
      </c>
      <c r="C3709" s="1" t="s">
        <v>10917</v>
      </c>
      <c r="D3709" s="1" t="s">
        <v>64</v>
      </c>
      <c r="E3709" s="4">
        <v>45100</v>
      </c>
      <c r="F3709" s="8">
        <v>0.78819444444444453</v>
      </c>
      <c r="G3709" s="4">
        <v>45101</v>
      </c>
      <c r="H3709" s="1" t="s">
        <v>1170</v>
      </c>
      <c r="I3709" s="1" t="s">
        <v>19</v>
      </c>
      <c r="J3709" s="5">
        <v>1</v>
      </c>
      <c r="K3709" s="5" t="str">
        <f>VLOOKUP(J3709,'Svátky 2023'!A$18:B$20,2,0)</f>
        <v>neodkladné</v>
      </c>
      <c r="L3709" s="1" t="s">
        <v>22</v>
      </c>
      <c r="M3709" s="1" t="s">
        <v>22</v>
      </c>
      <c r="N3709" s="1" t="s">
        <v>23</v>
      </c>
      <c r="O3709">
        <f t="shared" si="171"/>
        <v>5</v>
      </c>
      <c r="P3709" t="str">
        <f t="shared" si="172"/>
        <v>ANO</v>
      </c>
      <c r="Q3709" s="4" t="str">
        <f>IFERROR(VLOOKUP(E3709,'Svátky 2023'!B$2:B$14,1,0),"")</f>
        <v/>
      </c>
      <c r="R3709" t="str">
        <f t="shared" si="173"/>
        <v>ANO</v>
      </c>
    </row>
    <row r="3710" spans="1:18" x14ac:dyDescent="0.25">
      <c r="A3710" s="1" t="s">
        <v>10918</v>
      </c>
      <c r="B3710" s="1" t="s">
        <v>10919</v>
      </c>
      <c r="C3710" s="1" t="s">
        <v>10920</v>
      </c>
      <c r="D3710" s="1" t="s">
        <v>100</v>
      </c>
      <c r="E3710" s="4">
        <v>45099</v>
      </c>
      <c r="F3710" s="8">
        <v>0.43333333333333335</v>
      </c>
      <c r="G3710" s="4">
        <v>45102</v>
      </c>
      <c r="H3710" s="1" t="s">
        <v>321</v>
      </c>
      <c r="I3710" s="1" t="s">
        <v>151</v>
      </c>
      <c r="J3710" s="5">
        <v>2</v>
      </c>
      <c r="K3710" s="5" t="str">
        <f>VLOOKUP(J3710,'Svátky 2023'!A$18:B$20,2,0)</f>
        <v>plánované</v>
      </c>
      <c r="L3710" s="1" t="s">
        <v>21</v>
      </c>
      <c r="M3710" s="1" t="s">
        <v>22</v>
      </c>
      <c r="N3710" s="1" t="s">
        <v>23</v>
      </c>
      <c r="O3710">
        <f t="shared" si="171"/>
        <v>4</v>
      </c>
      <c r="P3710" t="str">
        <f t="shared" si="172"/>
        <v>NE</v>
      </c>
      <c r="Q3710" s="4" t="str">
        <f>IFERROR(VLOOKUP(E3710,'Svátky 2023'!B$2:B$14,1,0),"")</f>
        <v/>
      </c>
      <c r="R3710" t="str">
        <f t="shared" si="173"/>
        <v/>
      </c>
    </row>
    <row r="3711" spans="1:18" x14ac:dyDescent="0.25">
      <c r="A3711" s="1" t="s">
        <v>10921</v>
      </c>
      <c r="B3711" s="1" t="s">
        <v>10922</v>
      </c>
      <c r="C3711" s="1" t="s">
        <v>10923</v>
      </c>
      <c r="D3711" s="1" t="s">
        <v>48</v>
      </c>
      <c r="E3711" s="4">
        <v>45099</v>
      </c>
      <c r="F3711" s="8">
        <v>0.4513888888888889</v>
      </c>
      <c r="G3711" s="4">
        <v>45102</v>
      </c>
      <c r="H3711" s="1" t="s">
        <v>718</v>
      </c>
      <c r="I3711" s="1" t="s">
        <v>51</v>
      </c>
      <c r="J3711" s="5">
        <v>2</v>
      </c>
      <c r="K3711" s="5" t="str">
        <f>VLOOKUP(J3711,'Svátky 2023'!A$18:B$20,2,0)</f>
        <v>plánované</v>
      </c>
      <c r="L3711" s="1" t="s">
        <v>21</v>
      </c>
      <c r="M3711" s="1" t="s">
        <v>20</v>
      </c>
      <c r="N3711" s="1" t="s">
        <v>23</v>
      </c>
      <c r="O3711">
        <f t="shared" si="171"/>
        <v>4</v>
      </c>
      <c r="P3711" t="str">
        <f t="shared" si="172"/>
        <v>NE</v>
      </c>
      <c r="Q3711" s="4" t="str">
        <f>IFERROR(VLOOKUP(E3711,'Svátky 2023'!B$2:B$14,1,0),"")</f>
        <v/>
      </c>
      <c r="R3711" t="str">
        <f t="shared" si="173"/>
        <v/>
      </c>
    </row>
    <row r="3712" spans="1:18" x14ac:dyDescent="0.25">
      <c r="A3712" s="1" t="s">
        <v>10924</v>
      </c>
      <c r="B3712" s="1" t="s">
        <v>10925</v>
      </c>
      <c r="C3712" s="1" t="s">
        <v>10926</v>
      </c>
      <c r="D3712" s="1" t="s">
        <v>48</v>
      </c>
      <c r="E3712" s="4">
        <v>45099</v>
      </c>
      <c r="F3712" s="8">
        <v>0.55138888888888882</v>
      </c>
      <c r="G3712" s="4">
        <v>45102</v>
      </c>
      <c r="H3712" s="1" t="s">
        <v>2557</v>
      </c>
      <c r="I3712" s="1" t="s">
        <v>38</v>
      </c>
      <c r="J3712" s="5">
        <v>2</v>
      </c>
      <c r="K3712" s="5" t="str">
        <f>VLOOKUP(J3712,'Svátky 2023'!A$18:B$20,2,0)</f>
        <v>plánované</v>
      </c>
      <c r="L3712" s="1" t="s">
        <v>21</v>
      </c>
      <c r="M3712" s="1" t="s">
        <v>22</v>
      </c>
      <c r="N3712" s="1" t="s">
        <v>23</v>
      </c>
      <c r="O3712">
        <f t="shared" si="171"/>
        <v>4</v>
      </c>
      <c r="P3712" t="str">
        <f t="shared" si="172"/>
        <v>NE</v>
      </c>
      <c r="Q3712" s="4" t="str">
        <f>IFERROR(VLOOKUP(E3712,'Svátky 2023'!B$2:B$14,1,0),"")</f>
        <v/>
      </c>
      <c r="R3712" t="str">
        <f t="shared" si="173"/>
        <v/>
      </c>
    </row>
    <row r="3713" spans="1:18" x14ac:dyDescent="0.25">
      <c r="A3713" s="1" t="s">
        <v>10927</v>
      </c>
      <c r="B3713" s="1" t="s">
        <v>10928</v>
      </c>
      <c r="C3713" s="1" t="s">
        <v>10929</v>
      </c>
      <c r="D3713" s="1" t="s">
        <v>100</v>
      </c>
      <c r="E3713" s="4">
        <v>45099</v>
      </c>
      <c r="F3713" s="8">
        <v>0.55486111111111114</v>
      </c>
      <c r="G3713" s="4">
        <v>45102</v>
      </c>
      <c r="H3713" s="1" t="s">
        <v>428</v>
      </c>
      <c r="I3713" s="1" t="s">
        <v>145</v>
      </c>
      <c r="J3713" s="5">
        <v>3</v>
      </c>
      <c r="K3713" s="5" t="str">
        <f>VLOOKUP(J3713,'Svátky 2023'!A$18:B$20,2,0)</f>
        <v>jiné</v>
      </c>
      <c r="L3713" s="1" t="s">
        <v>30</v>
      </c>
      <c r="M3713" s="1" t="s">
        <v>31</v>
      </c>
      <c r="N3713" s="1" t="s">
        <v>23</v>
      </c>
      <c r="O3713">
        <f t="shared" si="171"/>
        <v>4</v>
      </c>
      <c r="P3713" t="str">
        <f t="shared" si="172"/>
        <v>NE</v>
      </c>
      <c r="Q3713" s="4" t="str">
        <f>IFERROR(VLOOKUP(E3713,'Svátky 2023'!B$2:B$14,1,0),"")</f>
        <v/>
      </c>
      <c r="R3713" t="str">
        <f t="shared" si="173"/>
        <v/>
      </c>
    </row>
    <row r="3714" spans="1:18" x14ac:dyDescent="0.25">
      <c r="A3714" s="1" t="s">
        <v>10930</v>
      </c>
      <c r="B3714" s="1" t="s">
        <v>10931</v>
      </c>
      <c r="C3714" s="1" t="s">
        <v>10932</v>
      </c>
      <c r="D3714" s="1" t="s">
        <v>48</v>
      </c>
      <c r="E3714" s="4">
        <v>45099</v>
      </c>
      <c r="F3714" s="8">
        <v>0.56527777777777777</v>
      </c>
      <c r="G3714" s="4">
        <v>45102</v>
      </c>
      <c r="H3714" s="1" t="s">
        <v>2502</v>
      </c>
      <c r="I3714" s="1" t="s">
        <v>120</v>
      </c>
      <c r="J3714" s="5">
        <v>3</v>
      </c>
      <c r="K3714" s="5" t="str">
        <f>VLOOKUP(J3714,'Svátky 2023'!A$18:B$20,2,0)</f>
        <v>jiné</v>
      </c>
      <c r="L3714" s="1" t="s">
        <v>30</v>
      </c>
      <c r="M3714" s="1" t="s">
        <v>31</v>
      </c>
      <c r="N3714" s="1" t="s">
        <v>23</v>
      </c>
      <c r="O3714">
        <f t="shared" si="171"/>
        <v>4</v>
      </c>
      <c r="P3714" t="str">
        <f t="shared" si="172"/>
        <v>NE</v>
      </c>
      <c r="Q3714" s="4" t="str">
        <f>IFERROR(VLOOKUP(E3714,'Svátky 2023'!B$2:B$14,1,0),"")</f>
        <v/>
      </c>
      <c r="R3714" t="str">
        <f t="shared" si="173"/>
        <v/>
      </c>
    </row>
    <row r="3715" spans="1:18" x14ac:dyDescent="0.25">
      <c r="A3715" s="1" t="s">
        <v>10933</v>
      </c>
      <c r="B3715" s="1" t="s">
        <v>10934</v>
      </c>
      <c r="C3715" s="1" t="s">
        <v>10935</v>
      </c>
      <c r="D3715" s="1" t="s">
        <v>35</v>
      </c>
      <c r="E3715" s="4">
        <v>45099</v>
      </c>
      <c r="F3715" s="8">
        <v>0.72777777777777775</v>
      </c>
      <c r="G3715" s="4">
        <v>45102</v>
      </c>
      <c r="H3715" s="1" t="s">
        <v>373</v>
      </c>
      <c r="I3715" s="1" t="s">
        <v>38</v>
      </c>
      <c r="J3715" s="5">
        <v>1</v>
      </c>
      <c r="K3715" s="5" t="str">
        <f>VLOOKUP(J3715,'Svátky 2023'!A$18:B$20,2,0)</f>
        <v>neodkladné</v>
      </c>
      <c r="L3715" s="1" t="s">
        <v>30</v>
      </c>
      <c r="M3715" s="1" t="s">
        <v>22</v>
      </c>
      <c r="N3715" s="1" t="s">
        <v>23</v>
      </c>
      <c r="O3715">
        <f t="shared" ref="O3715:O3778" si="174">WEEKDAY(E3715,2)</f>
        <v>4</v>
      </c>
      <c r="P3715" t="str">
        <f t="shared" ref="P3715:P3778" si="175">IF(F3715&gt;V$1,"ANO",IF(F3715&lt;X$1,"ANO","NE"))</f>
        <v>ANO</v>
      </c>
      <c r="Q3715" s="4" t="str">
        <f>IFERROR(VLOOKUP(E3715,'Svátky 2023'!B$2:B$14,1,0),"")</f>
        <v/>
      </c>
      <c r="R3715" t="str">
        <f t="shared" ref="R3715:R3778" si="176">IF(OR(O3715&gt;5,P3715="ANO",Q3715&lt;&gt;""),"ANO","")</f>
        <v>ANO</v>
      </c>
    </row>
    <row r="3716" spans="1:18" x14ac:dyDescent="0.25">
      <c r="A3716" s="1" t="s">
        <v>10936</v>
      </c>
      <c r="B3716" s="1" t="s">
        <v>10937</v>
      </c>
      <c r="C3716" s="1" t="s">
        <v>10938</v>
      </c>
      <c r="D3716" s="1" t="s">
        <v>35</v>
      </c>
      <c r="E3716" s="4">
        <v>45099</v>
      </c>
      <c r="F3716" s="8">
        <v>0.7368055555555556</v>
      </c>
      <c r="G3716" s="4">
        <v>45102</v>
      </c>
      <c r="H3716" s="1" t="s">
        <v>161</v>
      </c>
      <c r="I3716" s="1" t="s">
        <v>44</v>
      </c>
      <c r="J3716" s="5">
        <v>3</v>
      </c>
      <c r="K3716" s="5" t="str">
        <f>VLOOKUP(J3716,'Svátky 2023'!A$18:B$20,2,0)</f>
        <v>jiné</v>
      </c>
      <c r="L3716" s="1" t="s">
        <v>30</v>
      </c>
      <c r="M3716" s="1" t="s">
        <v>31</v>
      </c>
      <c r="N3716" s="1" t="s">
        <v>23</v>
      </c>
      <c r="O3716">
        <f t="shared" si="174"/>
        <v>4</v>
      </c>
      <c r="P3716" t="str">
        <f t="shared" si="175"/>
        <v>ANO</v>
      </c>
      <c r="Q3716" s="4" t="str">
        <f>IFERROR(VLOOKUP(E3716,'Svátky 2023'!B$2:B$14,1,0),"")</f>
        <v/>
      </c>
      <c r="R3716" t="str">
        <f t="shared" si="176"/>
        <v>ANO</v>
      </c>
    </row>
    <row r="3717" spans="1:18" x14ac:dyDescent="0.25">
      <c r="A3717" s="1" t="s">
        <v>10939</v>
      </c>
      <c r="B3717" s="1" t="s">
        <v>10940</v>
      </c>
      <c r="C3717" s="1" t="s">
        <v>10941</v>
      </c>
      <c r="D3717" s="1" t="s">
        <v>35</v>
      </c>
      <c r="E3717" s="4">
        <v>45100</v>
      </c>
      <c r="F3717" s="8">
        <v>0.56805555555555554</v>
      </c>
      <c r="G3717" s="4">
        <v>45102</v>
      </c>
      <c r="H3717" s="1" t="s">
        <v>6349</v>
      </c>
      <c r="I3717" s="1" t="s">
        <v>264</v>
      </c>
      <c r="J3717" s="5">
        <v>3</v>
      </c>
      <c r="K3717" s="5" t="str">
        <f>VLOOKUP(J3717,'Svátky 2023'!A$18:B$20,2,0)</f>
        <v>jiné</v>
      </c>
      <c r="L3717" s="1" t="s">
        <v>30</v>
      </c>
      <c r="M3717" s="1" t="s">
        <v>31</v>
      </c>
      <c r="N3717" s="1" t="s">
        <v>23</v>
      </c>
      <c r="O3717">
        <f t="shared" si="174"/>
        <v>5</v>
      </c>
      <c r="P3717" t="str">
        <f t="shared" si="175"/>
        <v>NE</v>
      </c>
      <c r="Q3717" s="4" t="str">
        <f>IFERROR(VLOOKUP(E3717,'Svátky 2023'!B$2:B$14,1,0),"")</f>
        <v/>
      </c>
      <c r="R3717" t="str">
        <f t="shared" si="176"/>
        <v/>
      </c>
    </row>
    <row r="3718" spans="1:18" x14ac:dyDescent="0.25">
      <c r="A3718" s="1" t="s">
        <v>10942</v>
      </c>
      <c r="B3718" s="1" t="s">
        <v>10925</v>
      </c>
      <c r="C3718" s="1" t="s">
        <v>10943</v>
      </c>
      <c r="D3718" s="1" t="s">
        <v>64</v>
      </c>
      <c r="E3718" s="4">
        <v>45100</v>
      </c>
      <c r="F3718" s="8">
        <v>0.57500000000000007</v>
      </c>
      <c r="G3718" s="4">
        <v>45102</v>
      </c>
      <c r="H3718" s="1" t="s">
        <v>437</v>
      </c>
      <c r="I3718" s="1" t="s">
        <v>44</v>
      </c>
      <c r="J3718" s="5">
        <v>3</v>
      </c>
      <c r="K3718" s="5" t="str">
        <f>VLOOKUP(J3718,'Svátky 2023'!A$18:B$20,2,0)</f>
        <v>jiné</v>
      </c>
      <c r="L3718" s="1" t="s">
        <v>30</v>
      </c>
      <c r="M3718" s="1" t="s">
        <v>31</v>
      </c>
      <c r="N3718" s="1" t="s">
        <v>23</v>
      </c>
      <c r="O3718">
        <f t="shared" si="174"/>
        <v>5</v>
      </c>
      <c r="P3718" t="str">
        <f t="shared" si="175"/>
        <v>NE</v>
      </c>
      <c r="Q3718" s="4" t="str">
        <f>IFERROR(VLOOKUP(E3718,'Svátky 2023'!B$2:B$14,1,0),"")</f>
        <v/>
      </c>
      <c r="R3718" t="str">
        <f t="shared" si="176"/>
        <v/>
      </c>
    </row>
    <row r="3719" spans="1:18" x14ac:dyDescent="0.25">
      <c r="A3719" s="1" t="s">
        <v>10944</v>
      </c>
      <c r="B3719" s="1" t="s">
        <v>10945</v>
      </c>
      <c r="C3719" s="1" t="s">
        <v>10946</v>
      </c>
      <c r="D3719" s="1" t="s">
        <v>35</v>
      </c>
      <c r="E3719" s="4">
        <v>45100</v>
      </c>
      <c r="F3719" s="8">
        <v>0.63263888888888886</v>
      </c>
      <c r="G3719" s="4">
        <v>45102</v>
      </c>
      <c r="H3719" s="1" t="s">
        <v>2557</v>
      </c>
      <c r="I3719" s="1" t="s">
        <v>38</v>
      </c>
      <c r="J3719" s="5">
        <v>1</v>
      </c>
      <c r="K3719" s="5" t="str">
        <f>VLOOKUP(J3719,'Svátky 2023'!A$18:B$20,2,0)</f>
        <v>neodkladné</v>
      </c>
      <c r="L3719" s="1" t="s">
        <v>21</v>
      </c>
      <c r="M3719" s="1" t="s">
        <v>22</v>
      </c>
      <c r="N3719" s="1" t="s">
        <v>23</v>
      </c>
      <c r="O3719">
        <f t="shared" si="174"/>
        <v>5</v>
      </c>
      <c r="P3719" t="str">
        <f t="shared" si="175"/>
        <v>ANO</v>
      </c>
      <c r="Q3719" s="4" t="str">
        <f>IFERROR(VLOOKUP(E3719,'Svátky 2023'!B$2:B$14,1,0),"")</f>
        <v/>
      </c>
      <c r="R3719" t="str">
        <f t="shared" si="176"/>
        <v>ANO</v>
      </c>
    </row>
    <row r="3720" spans="1:18" x14ac:dyDescent="0.25">
      <c r="A3720" s="1" t="s">
        <v>10947</v>
      </c>
      <c r="B3720" s="1" t="s">
        <v>10948</v>
      </c>
      <c r="C3720" s="1" t="s">
        <v>10949</v>
      </c>
      <c r="D3720" s="1" t="s">
        <v>35</v>
      </c>
      <c r="E3720" s="4">
        <v>45100</v>
      </c>
      <c r="F3720" s="8">
        <v>0.64236111111111105</v>
      </c>
      <c r="G3720" s="4">
        <v>45102</v>
      </c>
      <c r="H3720" s="1" t="s">
        <v>1888</v>
      </c>
      <c r="I3720" s="1" t="s">
        <v>44</v>
      </c>
      <c r="J3720" s="5">
        <v>3</v>
      </c>
      <c r="K3720" s="5" t="str">
        <f>VLOOKUP(J3720,'Svátky 2023'!A$18:B$20,2,0)</f>
        <v>jiné</v>
      </c>
      <c r="L3720" s="1" t="s">
        <v>30</v>
      </c>
      <c r="M3720" s="1" t="s">
        <v>31</v>
      </c>
      <c r="N3720" s="1" t="s">
        <v>23</v>
      </c>
      <c r="O3720">
        <f t="shared" si="174"/>
        <v>5</v>
      </c>
      <c r="P3720" t="str">
        <f t="shared" si="175"/>
        <v>ANO</v>
      </c>
      <c r="Q3720" s="4" t="str">
        <f>IFERROR(VLOOKUP(E3720,'Svátky 2023'!B$2:B$14,1,0),"")</f>
        <v/>
      </c>
      <c r="R3720" t="str">
        <f t="shared" si="176"/>
        <v>ANO</v>
      </c>
    </row>
    <row r="3721" spans="1:18" x14ac:dyDescent="0.25">
      <c r="A3721" s="1" t="s">
        <v>10950</v>
      </c>
      <c r="B3721" s="1" t="s">
        <v>10951</v>
      </c>
      <c r="C3721" s="1" t="s">
        <v>10952</v>
      </c>
      <c r="D3721" s="1" t="s">
        <v>257</v>
      </c>
      <c r="E3721" s="4">
        <v>45100</v>
      </c>
      <c r="F3721" s="8">
        <v>0.80555555555555547</v>
      </c>
      <c r="G3721" s="4">
        <v>45102</v>
      </c>
      <c r="H3721" s="1" t="s">
        <v>149</v>
      </c>
      <c r="I3721" s="1" t="s">
        <v>38</v>
      </c>
      <c r="J3721" s="5">
        <v>1</v>
      </c>
      <c r="K3721" s="5" t="str">
        <f>VLOOKUP(J3721,'Svátky 2023'!A$18:B$20,2,0)</f>
        <v>neodkladné</v>
      </c>
      <c r="L3721" s="1" t="s">
        <v>20</v>
      </c>
      <c r="M3721" s="1" t="s">
        <v>22</v>
      </c>
      <c r="N3721" s="1" t="s">
        <v>23</v>
      </c>
      <c r="O3721">
        <f t="shared" si="174"/>
        <v>5</v>
      </c>
      <c r="P3721" t="str">
        <f t="shared" si="175"/>
        <v>ANO</v>
      </c>
      <c r="Q3721" s="4" t="str">
        <f>IFERROR(VLOOKUP(E3721,'Svátky 2023'!B$2:B$14,1,0),"")</f>
        <v/>
      </c>
      <c r="R3721" t="str">
        <f t="shared" si="176"/>
        <v>ANO</v>
      </c>
    </row>
    <row r="3722" spans="1:18" x14ac:dyDescent="0.25">
      <c r="A3722" s="1" t="s">
        <v>10953</v>
      </c>
      <c r="B3722" s="1" t="s">
        <v>10954</v>
      </c>
      <c r="C3722" s="1" t="s">
        <v>10955</v>
      </c>
      <c r="D3722" s="1" t="s">
        <v>35</v>
      </c>
      <c r="E3722" s="4">
        <v>45100</v>
      </c>
      <c r="F3722" s="8">
        <v>0.96250000000000002</v>
      </c>
      <c r="G3722" s="4">
        <v>45102</v>
      </c>
      <c r="H3722" s="1" t="s">
        <v>1194</v>
      </c>
      <c r="I3722" s="1" t="s">
        <v>51</v>
      </c>
      <c r="J3722" s="5">
        <v>1</v>
      </c>
      <c r="K3722" s="5" t="str">
        <f>VLOOKUP(J3722,'Svátky 2023'!A$18:B$20,2,0)</f>
        <v>neodkladné</v>
      </c>
      <c r="L3722" s="1" t="s">
        <v>30</v>
      </c>
      <c r="M3722" s="1" t="s">
        <v>31</v>
      </c>
      <c r="N3722" s="1" t="s">
        <v>23</v>
      </c>
      <c r="O3722">
        <f t="shared" si="174"/>
        <v>5</v>
      </c>
      <c r="P3722" t="str">
        <f t="shared" si="175"/>
        <v>ANO</v>
      </c>
      <c r="Q3722" s="4" t="str">
        <f>IFERROR(VLOOKUP(E3722,'Svátky 2023'!B$2:B$14,1,0),"")</f>
        <v/>
      </c>
      <c r="R3722" t="str">
        <f t="shared" si="176"/>
        <v>ANO</v>
      </c>
    </row>
    <row r="3723" spans="1:18" x14ac:dyDescent="0.25">
      <c r="A3723" s="1" t="s">
        <v>10956</v>
      </c>
      <c r="B3723" s="1" t="s">
        <v>10957</v>
      </c>
      <c r="C3723" s="1" t="s">
        <v>10958</v>
      </c>
      <c r="D3723" s="1" t="s">
        <v>48</v>
      </c>
      <c r="E3723" s="4">
        <v>45101</v>
      </c>
      <c r="F3723" s="8">
        <v>0.61597222222222225</v>
      </c>
      <c r="G3723" s="4">
        <v>45102</v>
      </c>
      <c r="H3723" s="1" t="s">
        <v>321</v>
      </c>
      <c r="I3723" s="1" t="s">
        <v>151</v>
      </c>
      <c r="J3723" s="5">
        <v>3</v>
      </c>
      <c r="K3723" s="5" t="str">
        <f>VLOOKUP(J3723,'Svátky 2023'!A$18:B$20,2,0)</f>
        <v>jiné</v>
      </c>
      <c r="L3723" s="1" t="s">
        <v>21</v>
      </c>
      <c r="M3723" s="1" t="s">
        <v>22</v>
      </c>
      <c r="N3723" s="1" t="s">
        <v>23</v>
      </c>
      <c r="O3723">
        <f t="shared" si="174"/>
        <v>6</v>
      </c>
      <c r="P3723" t="str">
        <f t="shared" si="175"/>
        <v>NE</v>
      </c>
      <c r="Q3723" s="4" t="str">
        <f>IFERROR(VLOOKUP(E3723,'Svátky 2023'!B$2:B$14,1,0),"")</f>
        <v/>
      </c>
      <c r="R3723" t="str">
        <f t="shared" si="176"/>
        <v>ANO</v>
      </c>
    </row>
    <row r="3724" spans="1:18" x14ac:dyDescent="0.25">
      <c r="A3724" s="1" t="s">
        <v>10959</v>
      </c>
      <c r="B3724" s="1" t="s">
        <v>10960</v>
      </c>
      <c r="C3724" s="1" t="s">
        <v>10961</v>
      </c>
      <c r="D3724" s="1" t="s">
        <v>48</v>
      </c>
      <c r="E3724" s="4">
        <v>45097</v>
      </c>
      <c r="F3724" s="8">
        <v>0.14166666666666666</v>
      </c>
      <c r="G3724" s="4">
        <v>45103</v>
      </c>
      <c r="H3724" s="1" t="s">
        <v>292</v>
      </c>
      <c r="I3724" s="1" t="s">
        <v>38</v>
      </c>
      <c r="J3724" s="5">
        <v>1</v>
      </c>
      <c r="K3724" s="5" t="str">
        <f>VLOOKUP(J3724,'Svátky 2023'!A$18:B$20,2,0)</f>
        <v>neodkladné</v>
      </c>
      <c r="L3724" s="1" t="s">
        <v>733</v>
      </c>
      <c r="M3724" s="1" t="s">
        <v>31</v>
      </c>
      <c r="N3724" s="1" t="s">
        <v>23</v>
      </c>
      <c r="O3724">
        <f t="shared" si="174"/>
        <v>2</v>
      </c>
      <c r="P3724" t="str">
        <f t="shared" si="175"/>
        <v>ANO</v>
      </c>
      <c r="Q3724" s="4" t="str">
        <f>IFERROR(VLOOKUP(E3724,'Svátky 2023'!B$2:B$14,1,0),"")</f>
        <v/>
      </c>
      <c r="R3724" t="str">
        <f t="shared" si="176"/>
        <v>ANO</v>
      </c>
    </row>
    <row r="3725" spans="1:18" x14ac:dyDescent="0.25">
      <c r="A3725" s="1" t="s">
        <v>10962</v>
      </c>
      <c r="B3725" s="1" t="s">
        <v>10963</v>
      </c>
      <c r="C3725" s="1" t="s">
        <v>10964</v>
      </c>
      <c r="D3725" s="1" t="s">
        <v>48</v>
      </c>
      <c r="E3725" s="4">
        <v>45097</v>
      </c>
      <c r="F3725" s="8">
        <v>0.16944444444444443</v>
      </c>
      <c r="G3725" s="4">
        <v>45103</v>
      </c>
      <c r="H3725" s="1" t="s">
        <v>292</v>
      </c>
      <c r="I3725" s="1" t="s">
        <v>44</v>
      </c>
      <c r="J3725" s="5">
        <v>3</v>
      </c>
      <c r="K3725" s="5" t="str">
        <f>VLOOKUP(J3725,'Svátky 2023'!A$18:B$20,2,0)</f>
        <v>jiné</v>
      </c>
      <c r="L3725" s="1" t="s">
        <v>30</v>
      </c>
      <c r="M3725" s="1" t="s">
        <v>31</v>
      </c>
      <c r="N3725" s="1" t="s">
        <v>23</v>
      </c>
      <c r="O3725">
        <f t="shared" si="174"/>
        <v>2</v>
      </c>
      <c r="P3725" t="str">
        <f t="shared" si="175"/>
        <v>ANO</v>
      </c>
      <c r="Q3725" s="4" t="str">
        <f>IFERROR(VLOOKUP(E3725,'Svátky 2023'!B$2:B$14,1,0),"")</f>
        <v/>
      </c>
      <c r="R3725" t="str">
        <f t="shared" si="176"/>
        <v>ANO</v>
      </c>
    </row>
    <row r="3726" spans="1:18" x14ac:dyDescent="0.25">
      <c r="A3726" s="1" t="s">
        <v>10965</v>
      </c>
      <c r="B3726" s="1" t="s">
        <v>2003</v>
      </c>
      <c r="C3726" s="1" t="s">
        <v>2004</v>
      </c>
      <c r="D3726" s="1" t="s">
        <v>48</v>
      </c>
      <c r="E3726" s="4">
        <v>45084</v>
      </c>
      <c r="F3726" s="8">
        <v>0.49583333333333335</v>
      </c>
      <c r="G3726" s="4">
        <v>45103</v>
      </c>
      <c r="H3726" s="1" t="s">
        <v>321</v>
      </c>
      <c r="I3726" s="1" t="s">
        <v>19</v>
      </c>
      <c r="J3726" s="5">
        <v>1</v>
      </c>
      <c r="K3726" s="5" t="str">
        <f>VLOOKUP(J3726,'Svátky 2023'!A$18:B$20,2,0)</f>
        <v>neodkladné</v>
      </c>
      <c r="L3726" s="1" t="s">
        <v>21</v>
      </c>
      <c r="M3726" s="1" t="s">
        <v>22</v>
      </c>
      <c r="N3726" s="1" t="s">
        <v>23</v>
      </c>
      <c r="O3726">
        <f t="shared" si="174"/>
        <v>3</v>
      </c>
      <c r="P3726" t="str">
        <f t="shared" si="175"/>
        <v>NE</v>
      </c>
      <c r="Q3726" s="4" t="str">
        <f>IFERROR(VLOOKUP(E3726,'Svátky 2023'!B$2:B$14,1,0),"")</f>
        <v/>
      </c>
      <c r="R3726" t="str">
        <f t="shared" si="176"/>
        <v/>
      </c>
    </row>
    <row r="3727" spans="1:18" x14ac:dyDescent="0.25">
      <c r="A3727" s="1" t="s">
        <v>10966</v>
      </c>
      <c r="B3727" s="1" t="s">
        <v>10967</v>
      </c>
      <c r="C3727" s="1" t="s">
        <v>10968</v>
      </c>
      <c r="D3727" s="1" t="s">
        <v>35</v>
      </c>
      <c r="E3727" s="4">
        <v>45088</v>
      </c>
      <c r="F3727" s="8">
        <v>0.55486111111111114</v>
      </c>
      <c r="G3727" s="4">
        <v>45103</v>
      </c>
      <c r="H3727" s="1" t="s">
        <v>334</v>
      </c>
      <c r="I3727" s="1" t="s">
        <v>19</v>
      </c>
      <c r="J3727" s="5">
        <v>2</v>
      </c>
      <c r="K3727" s="5" t="str">
        <f>VLOOKUP(J3727,'Svátky 2023'!A$18:B$20,2,0)</f>
        <v>plánované</v>
      </c>
      <c r="L3727" s="1" t="s">
        <v>10969</v>
      </c>
      <c r="M3727" s="1" t="s">
        <v>22</v>
      </c>
      <c r="N3727" s="1" t="s">
        <v>23</v>
      </c>
      <c r="O3727">
        <f t="shared" si="174"/>
        <v>7</v>
      </c>
      <c r="P3727" t="str">
        <f t="shared" si="175"/>
        <v>NE</v>
      </c>
      <c r="Q3727" s="4" t="str">
        <f>IFERROR(VLOOKUP(E3727,'Svátky 2023'!B$2:B$14,1,0),"")</f>
        <v/>
      </c>
      <c r="R3727" t="str">
        <f t="shared" si="176"/>
        <v>ANO</v>
      </c>
    </row>
    <row r="3728" spans="1:18" x14ac:dyDescent="0.25">
      <c r="A3728" s="1" t="s">
        <v>10970</v>
      </c>
      <c r="B3728" s="1" t="s">
        <v>10971</v>
      </c>
      <c r="C3728" s="1" t="s">
        <v>10972</v>
      </c>
      <c r="D3728" s="1" t="s">
        <v>48</v>
      </c>
      <c r="E3728" s="4">
        <v>45089</v>
      </c>
      <c r="F3728" s="8">
        <v>0.55902777777777779</v>
      </c>
      <c r="G3728" s="4">
        <v>45103</v>
      </c>
      <c r="H3728" s="1" t="s">
        <v>1373</v>
      </c>
      <c r="I3728" s="1" t="s">
        <v>38</v>
      </c>
      <c r="J3728" s="5">
        <v>1</v>
      </c>
      <c r="K3728" s="5" t="str">
        <f>VLOOKUP(J3728,'Svátky 2023'!A$18:B$20,2,0)</f>
        <v>neodkladné</v>
      </c>
      <c r="L3728" s="1" t="s">
        <v>31</v>
      </c>
      <c r="M3728" s="1" t="s">
        <v>22</v>
      </c>
      <c r="N3728" s="1" t="s">
        <v>23</v>
      </c>
      <c r="O3728">
        <f t="shared" si="174"/>
        <v>1</v>
      </c>
      <c r="P3728" t="str">
        <f t="shared" si="175"/>
        <v>NE</v>
      </c>
      <c r="Q3728" s="4" t="str">
        <f>IFERROR(VLOOKUP(E3728,'Svátky 2023'!B$2:B$14,1,0),"")</f>
        <v/>
      </c>
      <c r="R3728" t="str">
        <f t="shared" si="176"/>
        <v/>
      </c>
    </row>
    <row r="3729" spans="1:18" x14ac:dyDescent="0.25">
      <c r="A3729" s="1" t="s">
        <v>10973</v>
      </c>
      <c r="B3729" s="1" t="s">
        <v>10974</v>
      </c>
      <c r="C3729" s="1" t="s">
        <v>10975</v>
      </c>
      <c r="D3729" s="1" t="s">
        <v>48</v>
      </c>
      <c r="E3729" s="4">
        <v>45089</v>
      </c>
      <c r="F3729" s="8">
        <v>0.58611111111111114</v>
      </c>
      <c r="G3729" s="4">
        <v>45103</v>
      </c>
      <c r="H3729" s="1" t="s">
        <v>205</v>
      </c>
      <c r="I3729" s="1" t="s">
        <v>44</v>
      </c>
      <c r="J3729" s="5">
        <v>3</v>
      </c>
      <c r="K3729" s="5" t="str">
        <f>VLOOKUP(J3729,'Svátky 2023'!A$18:B$20,2,0)</f>
        <v>jiné</v>
      </c>
      <c r="L3729" s="1" t="s">
        <v>30</v>
      </c>
      <c r="M3729" s="1" t="s">
        <v>31</v>
      </c>
      <c r="N3729" s="1" t="s">
        <v>23</v>
      </c>
      <c r="O3729">
        <f t="shared" si="174"/>
        <v>1</v>
      </c>
      <c r="P3729" t="str">
        <f t="shared" si="175"/>
        <v>NE</v>
      </c>
      <c r="Q3729" s="4" t="str">
        <f>IFERROR(VLOOKUP(E3729,'Svátky 2023'!B$2:B$14,1,0),"")</f>
        <v/>
      </c>
      <c r="R3729" t="str">
        <f t="shared" si="176"/>
        <v/>
      </c>
    </row>
    <row r="3730" spans="1:18" x14ac:dyDescent="0.25">
      <c r="A3730" s="1" t="s">
        <v>10976</v>
      </c>
      <c r="B3730" s="1" t="s">
        <v>10977</v>
      </c>
      <c r="C3730" s="1" t="s">
        <v>10978</v>
      </c>
      <c r="D3730" s="1" t="s">
        <v>35</v>
      </c>
      <c r="E3730" s="4">
        <v>45091</v>
      </c>
      <c r="F3730" s="8">
        <v>0.4368055555555555</v>
      </c>
      <c r="G3730" s="4">
        <v>45103</v>
      </c>
      <c r="H3730" s="1" t="s">
        <v>615</v>
      </c>
      <c r="I3730" s="1" t="s">
        <v>151</v>
      </c>
      <c r="J3730" s="5">
        <v>2</v>
      </c>
      <c r="K3730" s="5" t="str">
        <f>VLOOKUP(J3730,'Svátky 2023'!A$18:B$20,2,0)</f>
        <v>plánované</v>
      </c>
      <c r="L3730" s="1" t="s">
        <v>21</v>
      </c>
      <c r="M3730" s="1" t="s">
        <v>22</v>
      </c>
      <c r="N3730" s="1" t="s">
        <v>23</v>
      </c>
      <c r="O3730">
        <f t="shared" si="174"/>
        <v>3</v>
      </c>
      <c r="P3730" t="str">
        <f t="shared" si="175"/>
        <v>NE</v>
      </c>
      <c r="Q3730" s="4" t="str">
        <f>IFERROR(VLOOKUP(E3730,'Svátky 2023'!B$2:B$14,1,0),"")</f>
        <v/>
      </c>
      <c r="R3730" t="str">
        <f t="shared" si="176"/>
        <v/>
      </c>
    </row>
    <row r="3731" spans="1:18" x14ac:dyDescent="0.25">
      <c r="A3731" s="1" t="s">
        <v>10979</v>
      </c>
      <c r="B3731" s="1" t="s">
        <v>10980</v>
      </c>
      <c r="C3731" s="1" t="s">
        <v>10981</v>
      </c>
      <c r="D3731" s="1" t="s">
        <v>35</v>
      </c>
      <c r="E3731" s="4">
        <v>45091</v>
      </c>
      <c r="F3731" s="8">
        <v>0.58750000000000002</v>
      </c>
      <c r="G3731" s="4">
        <v>45103</v>
      </c>
      <c r="H3731" s="1" t="s">
        <v>169</v>
      </c>
      <c r="I3731" s="1" t="s">
        <v>145</v>
      </c>
      <c r="J3731" s="5">
        <v>3</v>
      </c>
      <c r="K3731" s="5" t="str">
        <f>VLOOKUP(J3731,'Svátky 2023'!A$18:B$20,2,0)</f>
        <v>jiné</v>
      </c>
      <c r="L3731" s="1" t="s">
        <v>30</v>
      </c>
      <c r="M3731" s="1" t="s">
        <v>31</v>
      </c>
      <c r="N3731" s="1" t="s">
        <v>23</v>
      </c>
      <c r="O3731">
        <f t="shared" si="174"/>
        <v>3</v>
      </c>
      <c r="P3731" t="str">
        <f t="shared" si="175"/>
        <v>NE</v>
      </c>
      <c r="Q3731" s="4" t="str">
        <f>IFERROR(VLOOKUP(E3731,'Svátky 2023'!B$2:B$14,1,0),"")</f>
        <v/>
      </c>
      <c r="R3731" t="str">
        <f t="shared" si="176"/>
        <v/>
      </c>
    </row>
    <row r="3732" spans="1:18" x14ac:dyDescent="0.25">
      <c r="A3732" s="1" t="s">
        <v>10982</v>
      </c>
      <c r="B3732" s="1" t="s">
        <v>961</v>
      </c>
      <c r="C3732" s="1" t="s">
        <v>962</v>
      </c>
      <c r="D3732" s="1" t="s">
        <v>48</v>
      </c>
      <c r="E3732" s="4">
        <v>45093</v>
      </c>
      <c r="F3732" s="8">
        <v>0.79791666666666661</v>
      </c>
      <c r="G3732" s="4">
        <v>45103</v>
      </c>
      <c r="H3732" s="1" t="s">
        <v>732</v>
      </c>
      <c r="I3732" s="1" t="s">
        <v>258</v>
      </c>
      <c r="J3732" s="5">
        <v>1</v>
      </c>
      <c r="K3732" s="5" t="str">
        <f>VLOOKUP(J3732,'Svátky 2023'!A$18:B$20,2,0)</f>
        <v>neodkladné</v>
      </c>
      <c r="L3732" s="1" t="s">
        <v>21</v>
      </c>
      <c r="M3732" s="1" t="s">
        <v>22</v>
      </c>
      <c r="N3732" s="1" t="s">
        <v>23</v>
      </c>
      <c r="O3732">
        <f t="shared" si="174"/>
        <v>5</v>
      </c>
      <c r="P3732" t="str">
        <f t="shared" si="175"/>
        <v>ANO</v>
      </c>
      <c r="Q3732" s="4" t="str">
        <f>IFERROR(VLOOKUP(E3732,'Svátky 2023'!B$2:B$14,1,0),"")</f>
        <v/>
      </c>
      <c r="R3732" t="str">
        <f t="shared" si="176"/>
        <v>ANO</v>
      </c>
    </row>
    <row r="3733" spans="1:18" x14ac:dyDescent="0.25">
      <c r="A3733" s="1" t="s">
        <v>10983</v>
      </c>
      <c r="B3733" s="1" t="s">
        <v>966</v>
      </c>
      <c r="C3733" s="1" t="s">
        <v>967</v>
      </c>
      <c r="D3733" s="1" t="s">
        <v>48</v>
      </c>
      <c r="E3733" s="4">
        <v>45094</v>
      </c>
      <c r="F3733" s="8">
        <v>0.61805555555555558</v>
      </c>
      <c r="G3733" s="4">
        <v>45103</v>
      </c>
      <c r="H3733" s="1" t="s">
        <v>506</v>
      </c>
      <c r="I3733" s="1" t="s">
        <v>264</v>
      </c>
      <c r="J3733" s="5">
        <v>3</v>
      </c>
      <c r="K3733" s="5" t="str">
        <f>VLOOKUP(J3733,'Svátky 2023'!A$18:B$20,2,0)</f>
        <v>jiné</v>
      </c>
      <c r="L3733" s="1" t="s">
        <v>30</v>
      </c>
      <c r="M3733" s="1" t="s">
        <v>31</v>
      </c>
      <c r="N3733" s="1" t="s">
        <v>23</v>
      </c>
      <c r="O3733">
        <f t="shared" si="174"/>
        <v>6</v>
      </c>
      <c r="P3733" t="str">
        <f t="shared" si="175"/>
        <v>NE</v>
      </c>
      <c r="Q3733" s="4" t="str">
        <f>IFERROR(VLOOKUP(E3733,'Svátky 2023'!B$2:B$14,1,0),"")</f>
        <v/>
      </c>
      <c r="R3733" t="str">
        <f t="shared" si="176"/>
        <v>ANO</v>
      </c>
    </row>
    <row r="3734" spans="1:18" x14ac:dyDescent="0.25">
      <c r="A3734" s="1" t="s">
        <v>10984</v>
      </c>
      <c r="B3734" s="1" t="s">
        <v>10985</v>
      </c>
      <c r="C3734" s="1" t="s">
        <v>10986</v>
      </c>
      <c r="D3734" s="1" t="s">
        <v>35</v>
      </c>
      <c r="E3734" s="4">
        <v>45094</v>
      </c>
      <c r="F3734" s="8">
        <v>0.79722222222222217</v>
      </c>
      <c r="G3734" s="4">
        <v>45103</v>
      </c>
      <c r="H3734" s="1" t="s">
        <v>297</v>
      </c>
      <c r="I3734" s="1" t="s">
        <v>51</v>
      </c>
      <c r="J3734" s="5">
        <v>1</v>
      </c>
      <c r="K3734" s="5" t="str">
        <f>VLOOKUP(J3734,'Svátky 2023'!A$18:B$20,2,0)</f>
        <v>neodkladné</v>
      </c>
      <c r="L3734" s="1" t="s">
        <v>22</v>
      </c>
      <c r="M3734" s="1" t="s">
        <v>22</v>
      </c>
      <c r="N3734" s="1" t="s">
        <v>23</v>
      </c>
      <c r="O3734">
        <f t="shared" si="174"/>
        <v>6</v>
      </c>
      <c r="P3734" t="str">
        <f t="shared" si="175"/>
        <v>ANO</v>
      </c>
      <c r="Q3734" s="4" t="str">
        <f>IFERROR(VLOOKUP(E3734,'Svátky 2023'!B$2:B$14,1,0),"")</f>
        <v/>
      </c>
      <c r="R3734" t="str">
        <f t="shared" si="176"/>
        <v>ANO</v>
      </c>
    </row>
    <row r="3735" spans="1:18" x14ac:dyDescent="0.25">
      <c r="A3735" s="1" t="s">
        <v>10987</v>
      </c>
      <c r="B3735" s="1" t="s">
        <v>10988</v>
      </c>
      <c r="C3735" s="1" t="s">
        <v>10989</v>
      </c>
      <c r="D3735" s="1" t="s">
        <v>35</v>
      </c>
      <c r="E3735" s="4">
        <v>45096</v>
      </c>
      <c r="F3735" s="8">
        <v>0.40763888888888888</v>
      </c>
      <c r="G3735" s="4">
        <v>45103</v>
      </c>
      <c r="H3735" s="1" t="s">
        <v>1201</v>
      </c>
      <c r="I3735" s="1" t="s">
        <v>151</v>
      </c>
      <c r="J3735" s="5">
        <v>2</v>
      </c>
      <c r="K3735" s="5" t="str">
        <f>VLOOKUP(J3735,'Svátky 2023'!A$18:B$20,2,0)</f>
        <v>plánované</v>
      </c>
      <c r="L3735" s="1" t="s">
        <v>21</v>
      </c>
      <c r="M3735" s="1" t="s">
        <v>22</v>
      </c>
      <c r="N3735" s="1" t="s">
        <v>23</v>
      </c>
      <c r="O3735">
        <f t="shared" si="174"/>
        <v>1</v>
      </c>
      <c r="P3735" t="str">
        <f t="shared" si="175"/>
        <v>NE</v>
      </c>
      <c r="Q3735" s="4" t="str">
        <f>IFERROR(VLOOKUP(E3735,'Svátky 2023'!B$2:B$14,1,0),"")</f>
        <v/>
      </c>
      <c r="R3735" t="str">
        <f t="shared" si="176"/>
        <v/>
      </c>
    </row>
    <row r="3736" spans="1:18" x14ac:dyDescent="0.25">
      <c r="A3736" s="1" t="s">
        <v>10990</v>
      </c>
      <c r="B3736" s="1" t="s">
        <v>10991</v>
      </c>
      <c r="C3736" s="1" t="s">
        <v>10992</v>
      </c>
      <c r="D3736" s="1" t="s">
        <v>35</v>
      </c>
      <c r="E3736" s="4">
        <v>45096</v>
      </c>
      <c r="F3736" s="8">
        <v>0.50208333333333333</v>
      </c>
      <c r="G3736" s="4">
        <v>45103</v>
      </c>
      <c r="H3736" s="1" t="s">
        <v>272</v>
      </c>
      <c r="I3736" s="1" t="s">
        <v>145</v>
      </c>
      <c r="J3736" s="5">
        <v>3</v>
      </c>
      <c r="K3736" s="5" t="str">
        <f>VLOOKUP(J3736,'Svátky 2023'!A$18:B$20,2,0)</f>
        <v>jiné</v>
      </c>
      <c r="L3736" s="1" t="s">
        <v>30</v>
      </c>
      <c r="M3736" s="1" t="s">
        <v>31</v>
      </c>
      <c r="N3736" s="1" t="s">
        <v>23</v>
      </c>
      <c r="O3736">
        <f t="shared" si="174"/>
        <v>1</v>
      </c>
      <c r="P3736" t="str">
        <f t="shared" si="175"/>
        <v>NE</v>
      </c>
      <c r="Q3736" s="4" t="str">
        <f>IFERROR(VLOOKUP(E3736,'Svátky 2023'!B$2:B$14,1,0),"")</f>
        <v/>
      </c>
      <c r="R3736" t="str">
        <f t="shared" si="176"/>
        <v/>
      </c>
    </row>
    <row r="3737" spans="1:18" x14ac:dyDescent="0.25">
      <c r="A3737" s="1" t="s">
        <v>10993</v>
      </c>
      <c r="B3737" s="1" t="s">
        <v>10994</v>
      </c>
      <c r="C3737" s="1" t="s">
        <v>10995</v>
      </c>
      <c r="D3737" s="1" t="s">
        <v>48</v>
      </c>
      <c r="E3737" s="4">
        <v>45097</v>
      </c>
      <c r="F3737" s="8">
        <v>0.38680555555555557</v>
      </c>
      <c r="G3737" s="4">
        <v>45103</v>
      </c>
      <c r="H3737" s="1" t="s">
        <v>809</v>
      </c>
      <c r="I3737" s="1" t="s">
        <v>19</v>
      </c>
      <c r="J3737" s="5">
        <v>2</v>
      </c>
      <c r="K3737" s="5" t="str">
        <f>VLOOKUP(J3737,'Svátky 2023'!A$18:B$20,2,0)</f>
        <v>plánované</v>
      </c>
      <c r="L3737" s="1" t="s">
        <v>21</v>
      </c>
      <c r="M3737" s="1" t="s">
        <v>22</v>
      </c>
      <c r="N3737" s="1" t="s">
        <v>23</v>
      </c>
      <c r="O3737">
        <f t="shared" si="174"/>
        <v>2</v>
      </c>
      <c r="P3737" t="str">
        <f t="shared" si="175"/>
        <v>NE</v>
      </c>
      <c r="Q3737" s="4" t="str">
        <f>IFERROR(VLOOKUP(E3737,'Svátky 2023'!B$2:B$14,1,0),"")</f>
        <v/>
      </c>
      <c r="R3737" t="str">
        <f t="shared" si="176"/>
        <v/>
      </c>
    </row>
    <row r="3738" spans="1:18" x14ac:dyDescent="0.25">
      <c r="A3738" s="1" t="s">
        <v>10996</v>
      </c>
      <c r="B3738" s="1" t="s">
        <v>10997</v>
      </c>
      <c r="C3738" s="1" t="s">
        <v>10998</v>
      </c>
      <c r="D3738" s="1" t="s">
        <v>48</v>
      </c>
      <c r="E3738" s="4">
        <v>45097</v>
      </c>
      <c r="F3738" s="8">
        <v>0.54097222222222219</v>
      </c>
      <c r="G3738" s="4">
        <v>45103</v>
      </c>
      <c r="H3738" s="1" t="s">
        <v>893</v>
      </c>
      <c r="I3738" s="1" t="s">
        <v>38</v>
      </c>
      <c r="J3738" s="5">
        <v>1</v>
      </c>
      <c r="K3738" s="5" t="str">
        <f>VLOOKUP(J3738,'Svátky 2023'!A$18:B$20,2,0)</f>
        <v>neodkladné</v>
      </c>
      <c r="L3738" s="1" t="s">
        <v>31</v>
      </c>
      <c r="M3738" s="1" t="s">
        <v>22</v>
      </c>
      <c r="N3738" s="1" t="s">
        <v>23</v>
      </c>
      <c r="O3738">
        <f t="shared" si="174"/>
        <v>2</v>
      </c>
      <c r="P3738" t="str">
        <f t="shared" si="175"/>
        <v>NE</v>
      </c>
      <c r="Q3738" s="4" t="str">
        <f>IFERROR(VLOOKUP(E3738,'Svátky 2023'!B$2:B$14,1,0),"")</f>
        <v/>
      </c>
      <c r="R3738" t="str">
        <f t="shared" si="176"/>
        <v/>
      </c>
    </row>
    <row r="3739" spans="1:18" x14ac:dyDescent="0.25">
      <c r="A3739" s="1" t="s">
        <v>10999</v>
      </c>
      <c r="B3739" s="1" t="s">
        <v>11000</v>
      </c>
      <c r="C3739" s="1" t="s">
        <v>11001</v>
      </c>
      <c r="D3739" s="1" t="s">
        <v>48</v>
      </c>
      <c r="E3739" s="4">
        <v>45097</v>
      </c>
      <c r="F3739" s="8">
        <v>0.5541666666666667</v>
      </c>
      <c r="G3739" s="4">
        <v>45103</v>
      </c>
      <c r="H3739" s="1" t="s">
        <v>3660</v>
      </c>
      <c r="I3739" s="1" t="s">
        <v>44</v>
      </c>
      <c r="J3739" s="5">
        <v>3</v>
      </c>
      <c r="K3739" s="5" t="str">
        <f>VLOOKUP(J3739,'Svátky 2023'!A$18:B$20,2,0)</f>
        <v>jiné</v>
      </c>
      <c r="L3739" s="1" t="s">
        <v>30</v>
      </c>
      <c r="M3739" s="1" t="s">
        <v>31</v>
      </c>
      <c r="N3739" s="1" t="s">
        <v>23</v>
      </c>
      <c r="O3739">
        <f t="shared" si="174"/>
        <v>2</v>
      </c>
      <c r="P3739" t="str">
        <f t="shared" si="175"/>
        <v>NE</v>
      </c>
      <c r="Q3739" s="4" t="str">
        <f>IFERROR(VLOOKUP(E3739,'Svátky 2023'!B$2:B$14,1,0),"")</f>
        <v/>
      </c>
      <c r="R3739" t="str">
        <f t="shared" si="176"/>
        <v/>
      </c>
    </row>
    <row r="3740" spans="1:18" x14ac:dyDescent="0.25">
      <c r="A3740" s="1" t="s">
        <v>11002</v>
      </c>
      <c r="B3740" s="1" t="s">
        <v>11003</v>
      </c>
      <c r="C3740" s="1" t="s">
        <v>11004</v>
      </c>
      <c r="D3740" s="1" t="s">
        <v>35</v>
      </c>
      <c r="E3740" s="4">
        <v>45098</v>
      </c>
      <c r="F3740" s="8">
        <v>0.54861111111111105</v>
      </c>
      <c r="G3740" s="4">
        <v>45103</v>
      </c>
      <c r="H3740" s="1" t="s">
        <v>3129</v>
      </c>
      <c r="I3740" s="1" t="s">
        <v>120</v>
      </c>
      <c r="J3740" s="5">
        <v>3</v>
      </c>
      <c r="K3740" s="5" t="str">
        <f>VLOOKUP(J3740,'Svátky 2023'!A$18:B$20,2,0)</f>
        <v>jiné</v>
      </c>
      <c r="L3740" s="1" t="s">
        <v>30</v>
      </c>
      <c r="M3740" s="1" t="s">
        <v>31</v>
      </c>
      <c r="N3740" s="1" t="s">
        <v>23</v>
      </c>
      <c r="O3740">
        <f t="shared" si="174"/>
        <v>3</v>
      </c>
      <c r="P3740" t="str">
        <f t="shared" si="175"/>
        <v>NE</v>
      </c>
      <c r="Q3740" s="4" t="str">
        <f>IFERROR(VLOOKUP(E3740,'Svátky 2023'!B$2:B$14,1,0),"")</f>
        <v/>
      </c>
      <c r="R3740" t="str">
        <f t="shared" si="176"/>
        <v/>
      </c>
    </row>
    <row r="3741" spans="1:18" x14ac:dyDescent="0.25">
      <c r="A3741" s="1" t="s">
        <v>11005</v>
      </c>
      <c r="B3741" s="1" t="s">
        <v>11006</v>
      </c>
      <c r="C3741" s="1" t="s">
        <v>11007</v>
      </c>
      <c r="D3741" s="1" t="s">
        <v>35</v>
      </c>
      <c r="E3741" s="4">
        <v>45098</v>
      </c>
      <c r="F3741" s="8">
        <v>0.5493055555555556</v>
      </c>
      <c r="G3741" s="4">
        <v>45103</v>
      </c>
      <c r="H3741" s="1" t="s">
        <v>1081</v>
      </c>
      <c r="I3741" s="1" t="s">
        <v>51</v>
      </c>
      <c r="J3741" s="5">
        <v>3</v>
      </c>
      <c r="K3741" s="5" t="str">
        <f>VLOOKUP(J3741,'Svátky 2023'!A$18:B$20,2,0)</f>
        <v>jiné</v>
      </c>
      <c r="L3741" s="1" t="s">
        <v>21</v>
      </c>
      <c r="M3741" s="1" t="s">
        <v>22</v>
      </c>
      <c r="N3741" s="1" t="s">
        <v>23</v>
      </c>
      <c r="O3741">
        <f t="shared" si="174"/>
        <v>3</v>
      </c>
      <c r="P3741" t="str">
        <f t="shared" si="175"/>
        <v>NE</v>
      </c>
      <c r="Q3741" s="4" t="str">
        <f>IFERROR(VLOOKUP(E3741,'Svátky 2023'!B$2:B$14,1,0),"")</f>
        <v/>
      </c>
      <c r="R3741" t="str">
        <f t="shared" si="176"/>
        <v/>
      </c>
    </row>
    <row r="3742" spans="1:18" x14ac:dyDescent="0.25">
      <c r="A3742" s="1" t="s">
        <v>11008</v>
      </c>
      <c r="B3742" s="1" t="s">
        <v>11009</v>
      </c>
      <c r="C3742" s="1" t="s">
        <v>11010</v>
      </c>
      <c r="D3742" s="1" t="s">
        <v>35</v>
      </c>
      <c r="E3742" s="4">
        <v>45098</v>
      </c>
      <c r="F3742" s="8">
        <v>0.69027777777777777</v>
      </c>
      <c r="G3742" s="4">
        <v>45103</v>
      </c>
      <c r="H3742" s="1" t="s">
        <v>820</v>
      </c>
      <c r="I3742" s="1" t="s">
        <v>120</v>
      </c>
      <c r="J3742" s="5">
        <v>3</v>
      </c>
      <c r="K3742" s="5" t="str">
        <f>VLOOKUP(J3742,'Svátky 2023'!A$18:B$20,2,0)</f>
        <v>jiné</v>
      </c>
      <c r="L3742" s="1" t="s">
        <v>30</v>
      </c>
      <c r="M3742" s="1" t="s">
        <v>31</v>
      </c>
      <c r="N3742" s="1" t="s">
        <v>23</v>
      </c>
      <c r="O3742">
        <f t="shared" si="174"/>
        <v>3</v>
      </c>
      <c r="P3742" t="str">
        <f t="shared" si="175"/>
        <v>ANO</v>
      </c>
      <c r="Q3742" s="4" t="str">
        <f>IFERROR(VLOOKUP(E3742,'Svátky 2023'!B$2:B$14,1,0),"")</f>
        <v/>
      </c>
      <c r="R3742" t="str">
        <f t="shared" si="176"/>
        <v>ANO</v>
      </c>
    </row>
    <row r="3743" spans="1:18" x14ac:dyDescent="0.25">
      <c r="A3743" s="1" t="s">
        <v>11011</v>
      </c>
      <c r="B3743" s="1" t="s">
        <v>11012</v>
      </c>
      <c r="C3743" s="1" t="s">
        <v>11013</v>
      </c>
      <c r="D3743" s="1" t="s">
        <v>48</v>
      </c>
      <c r="E3743" s="4">
        <v>45098</v>
      </c>
      <c r="F3743" s="8">
        <v>0.7319444444444444</v>
      </c>
      <c r="G3743" s="4">
        <v>45103</v>
      </c>
      <c r="H3743" s="1" t="s">
        <v>287</v>
      </c>
      <c r="I3743" s="1" t="s">
        <v>19</v>
      </c>
      <c r="J3743" s="5">
        <v>1</v>
      </c>
      <c r="K3743" s="5" t="str">
        <f>VLOOKUP(J3743,'Svátky 2023'!A$18:B$20,2,0)</f>
        <v>neodkladné</v>
      </c>
      <c r="L3743" s="1" t="s">
        <v>22</v>
      </c>
      <c r="M3743" s="1" t="s">
        <v>22</v>
      </c>
      <c r="N3743" s="1" t="s">
        <v>21</v>
      </c>
      <c r="O3743">
        <f t="shared" si="174"/>
        <v>3</v>
      </c>
      <c r="P3743" t="str">
        <f t="shared" si="175"/>
        <v>ANO</v>
      </c>
      <c r="Q3743" s="4" t="str">
        <f>IFERROR(VLOOKUP(E3743,'Svátky 2023'!B$2:B$14,1,0),"")</f>
        <v/>
      </c>
      <c r="R3743" t="str">
        <f t="shared" si="176"/>
        <v>ANO</v>
      </c>
    </row>
    <row r="3744" spans="1:18" x14ac:dyDescent="0.25">
      <c r="A3744" s="1" t="s">
        <v>11014</v>
      </c>
      <c r="B3744" s="1" t="s">
        <v>11015</v>
      </c>
      <c r="C3744" s="1" t="s">
        <v>11016</v>
      </c>
      <c r="D3744" s="1" t="s">
        <v>48</v>
      </c>
      <c r="E3744" s="4">
        <v>45098</v>
      </c>
      <c r="F3744" s="8">
        <v>0.84513888888888899</v>
      </c>
      <c r="G3744" s="4">
        <v>45103</v>
      </c>
      <c r="H3744" s="1" t="s">
        <v>50</v>
      </c>
      <c r="I3744" s="1" t="s">
        <v>19</v>
      </c>
      <c r="J3744" s="5">
        <v>1</v>
      </c>
      <c r="K3744" s="5" t="str">
        <f>VLOOKUP(J3744,'Svátky 2023'!A$18:B$20,2,0)</f>
        <v>neodkladné</v>
      </c>
      <c r="L3744" s="1" t="s">
        <v>22</v>
      </c>
      <c r="M3744" s="1" t="s">
        <v>22</v>
      </c>
      <c r="N3744" s="1" t="s">
        <v>23</v>
      </c>
      <c r="O3744">
        <f t="shared" si="174"/>
        <v>3</v>
      </c>
      <c r="P3744" t="str">
        <f t="shared" si="175"/>
        <v>ANO</v>
      </c>
      <c r="Q3744" s="4" t="str">
        <f>IFERROR(VLOOKUP(E3744,'Svátky 2023'!B$2:B$14,1,0),"")</f>
        <v/>
      </c>
      <c r="R3744" t="str">
        <f t="shared" si="176"/>
        <v>ANO</v>
      </c>
    </row>
    <row r="3745" spans="1:18" x14ac:dyDescent="0.25">
      <c r="A3745" s="1" t="s">
        <v>11017</v>
      </c>
      <c r="B3745" s="1" t="s">
        <v>11018</v>
      </c>
      <c r="C3745" s="1" t="s">
        <v>11019</v>
      </c>
      <c r="D3745" s="1" t="s">
        <v>48</v>
      </c>
      <c r="E3745" s="4">
        <v>45098</v>
      </c>
      <c r="F3745" s="8">
        <v>0.94513888888888886</v>
      </c>
      <c r="G3745" s="4">
        <v>45103</v>
      </c>
      <c r="H3745" s="1" t="s">
        <v>593</v>
      </c>
      <c r="I3745" s="1" t="s">
        <v>19</v>
      </c>
      <c r="J3745" s="5">
        <v>1</v>
      </c>
      <c r="K3745" s="5" t="str">
        <f>VLOOKUP(J3745,'Svátky 2023'!A$18:B$20,2,0)</f>
        <v>neodkladné</v>
      </c>
      <c r="L3745" s="1" t="s">
        <v>21</v>
      </c>
      <c r="M3745" s="1" t="s">
        <v>22</v>
      </c>
      <c r="N3745" s="1" t="s">
        <v>23</v>
      </c>
      <c r="O3745">
        <f t="shared" si="174"/>
        <v>3</v>
      </c>
      <c r="P3745" t="str">
        <f t="shared" si="175"/>
        <v>ANO</v>
      </c>
      <c r="Q3745" s="4" t="str">
        <f>IFERROR(VLOOKUP(E3745,'Svátky 2023'!B$2:B$14,1,0),"")</f>
        <v/>
      </c>
      <c r="R3745" t="str">
        <f t="shared" si="176"/>
        <v>ANO</v>
      </c>
    </row>
    <row r="3746" spans="1:18" x14ac:dyDescent="0.25">
      <c r="A3746" s="1" t="s">
        <v>11020</v>
      </c>
      <c r="B3746" s="1" t="s">
        <v>3841</v>
      </c>
      <c r="C3746" s="1" t="s">
        <v>3842</v>
      </c>
      <c r="D3746" s="1" t="s">
        <v>35</v>
      </c>
      <c r="E3746" s="4">
        <v>45099</v>
      </c>
      <c r="F3746" s="8">
        <v>0.39999999999999997</v>
      </c>
      <c r="G3746" s="4">
        <v>45103</v>
      </c>
      <c r="H3746" s="1" t="s">
        <v>582</v>
      </c>
      <c r="I3746" s="1" t="s">
        <v>51</v>
      </c>
      <c r="J3746" s="5">
        <v>2</v>
      </c>
      <c r="K3746" s="5" t="str">
        <f>VLOOKUP(J3746,'Svátky 2023'!A$18:B$20,2,0)</f>
        <v>plánované</v>
      </c>
      <c r="L3746" s="1" t="s">
        <v>21</v>
      </c>
      <c r="M3746" s="1" t="s">
        <v>22</v>
      </c>
      <c r="N3746" s="1" t="s">
        <v>23</v>
      </c>
      <c r="O3746">
        <f t="shared" si="174"/>
        <v>4</v>
      </c>
      <c r="P3746" t="str">
        <f t="shared" si="175"/>
        <v>NE</v>
      </c>
      <c r="Q3746" s="4" t="str">
        <f>IFERROR(VLOOKUP(E3746,'Svátky 2023'!B$2:B$14,1,0),"")</f>
        <v/>
      </c>
      <c r="R3746" t="str">
        <f t="shared" si="176"/>
        <v/>
      </c>
    </row>
    <row r="3747" spans="1:18" x14ac:dyDescent="0.25">
      <c r="A3747" s="1" t="s">
        <v>11021</v>
      </c>
      <c r="B3747" s="1" t="s">
        <v>11022</v>
      </c>
      <c r="C3747" s="1" t="s">
        <v>11023</v>
      </c>
      <c r="D3747" s="1" t="s">
        <v>100</v>
      </c>
      <c r="E3747" s="4">
        <v>45101</v>
      </c>
      <c r="F3747" s="8">
        <v>0.51111111111111118</v>
      </c>
      <c r="G3747" s="4">
        <v>45103</v>
      </c>
      <c r="H3747" s="1" t="s">
        <v>1702</v>
      </c>
      <c r="I3747" s="1" t="s">
        <v>19</v>
      </c>
      <c r="J3747" s="5">
        <v>3</v>
      </c>
      <c r="K3747" s="5" t="str">
        <f>VLOOKUP(J3747,'Svátky 2023'!A$18:B$20,2,0)</f>
        <v>jiné</v>
      </c>
      <c r="L3747" s="1" t="s">
        <v>21</v>
      </c>
      <c r="M3747" s="1" t="s">
        <v>20</v>
      </c>
      <c r="N3747" s="1" t="s">
        <v>23</v>
      </c>
      <c r="O3747">
        <f t="shared" si="174"/>
        <v>6</v>
      </c>
      <c r="P3747" t="str">
        <f t="shared" si="175"/>
        <v>NE</v>
      </c>
      <c r="Q3747" s="4" t="str">
        <f>IFERROR(VLOOKUP(E3747,'Svátky 2023'!B$2:B$14,1,0),"")</f>
        <v/>
      </c>
      <c r="R3747" t="str">
        <f t="shared" si="176"/>
        <v>ANO</v>
      </c>
    </row>
    <row r="3748" spans="1:18" x14ac:dyDescent="0.25">
      <c r="A3748" s="1" t="s">
        <v>11024</v>
      </c>
      <c r="B3748" s="1" t="s">
        <v>11025</v>
      </c>
      <c r="C3748" s="1" t="s">
        <v>11026</v>
      </c>
      <c r="D3748" s="1" t="s">
        <v>100</v>
      </c>
      <c r="E3748" s="4">
        <v>45101</v>
      </c>
      <c r="F3748" s="8">
        <v>0.52083333333333337</v>
      </c>
      <c r="G3748" s="4">
        <v>45103</v>
      </c>
      <c r="H3748" s="1" t="s">
        <v>959</v>
      </c>
      <c r="I3748" s="1" t="s">
        <v>29</v>
      </c>
      <c r="J3748" s="5">
        <v>3</v>
      </c>
      <c r="K3748" s="5" t="str">
        <f>VLOOKUP(J3748,'Svátky 2023'!A$18:B$20,2,0)</f>
        <v>jiné</v>
      </c>
      <c r="L3748" s="1" t="s">
        <v>30</v>
      </c>
      <c r="M3748" s="1" t="s">
        <v>31</v>
      </c>
      <c r="N3748" s="1" t="s">
        <v>23</v>
      </c>
      <c r="O3748">
        <f t="shared" si="174"/>
        <v>6</v>
      </c>
      <c r="P3748" t="str">
        <f t="shared" si="175"/>
        <v>NE</v>
      </c>
      <c r="Q3748" s="4" t="str">
        <f>IFERROR(VLOOKUP(E3748,'Svátky 2023'!B$2:B$14,1,0),"")</f>
        <v/>
      </c>
      <c r="R3748" t="str">
        <f t="shared" si="176"/>
        <v>ANO</v>
      </c>
    </row>
    <row r="3749" spans="1:18" x14ac:dyDescent="0.25">
      <c r="A3749" s="1" t="s">
        <v>11027</v>
      </c>
      <c r="B3749" s="1" t="s">
        <v>11028</v>
      </c>
      <c r="C3749" s="1" t="s">
        <v>11029</v>
      </c>
      <c r="D3749" s="1" t="s">
        <v>35</v>
      </c>
      <c r="E3749" s="4">
        <v>45101</v>
      </c>
      <c r="F3749" s="8">
        <v>0.53194444444444444</v>
      </c>
      <c r="G3749" s="4">
        <v>45103</v>
      </c>
      <c r="H3749" s="1" t="s">
        <v>1194</v>
      </c>
      <c r="I3749" s="1" t="s">
        <v>51</v>
      </c>
      <c r="J3749" s="5">
        <v>3</v>
      </c>
      <c r="K3749" s="5" t="str">
        <f>VLOOKUP(J3749,'Svátky 2023'!A$18:B$20,2,0)</f>
        <v>jiné</v>
      </c>
      <c r="L3749" s="1" t="s">
        <v>20</v>
      </c>
      <c r="M3749" s="1" t="s">
        <v>20</v>
      </c>
      <c r="N3749" s="1" t="s">
        <v>23</v>
      </c>
      <c r="O3749">
        <f t="shared" si="174"/>
        <v>6</v>
      </c>
      <c r="P3749" t="str">
        <f t="shared" si="175"/>
        <v>NE</v>
      </c>
      <c r="Q3749" s="4" t="str">
        <f>IFERROR(VLOOKUP(E3749,'Svátky 2023'!B$2:B$14,1,0),"")</f>
        <v/>
      </c>
      <c r="R3749" t="str">
        <f t="shared" si="176"/>
        <v>ANO</v>
      </c>
    </row>
    <row r="3750" spans="1:18" x14ac:dyDescent="0.25">
      <c r="A3750" s="1" t="s">
        <v>11030</v>
      </c>
      <c r="B3750" s="1" t="s">
        <v>2099</v>
      </c>
      <c r="C3750" s="1" t="s">
        <v>2100</v>
      </c>
      <c r="D3750" s="1" t="s">
        <v>35</v>
      </c>
      <c r="E3750" s="4">
        <v>45102</v>
      </c>
      <c r="F3750" s="8">
        <v>0.45416666666666666</v>
      </c>
      <c r="G3750" s="4">
        <v>45103</v>
      </c>
      <c r="H3750" s="1" t="s">
        <v>86</v>
      </c>
      <c r="I3750" s="1" t="s">
        <v>51</v>
      </c>
      <c r="J3750" s="5">
        <v>1</v>
      </c>
      <c r="K3750" s="5" t="str">
        <f>VLOOKUP(J3750,'Svátky 2023'!A$18:B$20,2,0)</f>
        <v>neodkladné</v>
      </c>
      <c r="L3750" s="1" t="s">
        <v>21</v>
      </c>
      <c r="M3750" s="1" t="s">
        <v>31</v>
      </c>
      <c r="N3750" s="1" t="s">
        <v>23</v>
      </c>
      <c r="O3750">
        <f t="shared" si="174"/>
        <v>7</v>
      </c>
      <c r="P3750" t="str">
        <f t="shared" si="175"/>
        <v>NE</v>
      </c>
      <c r="Q3750" s="4" t="str">
        <f>IFERROR(VLOOKUP(E3750,'Svátky 2023'!B$2:B$14,1,0),"")</f>
        <v/>
      </c>
      <c r="R3750" t="str">
        <f t="shared" si="176"/>
        <v>ANO</v>
      </c>
    </row>
    <row r="3751" spans="1:18" x14ac:dyDescent="0.25">
      <c r="A3751" s="1" t="s">
        <v>11031</v>
      </c>
      <c r="B3751" s="1" t="s">
        <v>2103</v>
      </c>
      <c r="C3751" s="1" t="s">
        <v>2104</v>
      </c>
      <c r="D3751" s="1" t="s">
        <v>35</v>
      </c>
      <c r="E3751" s="4">
        <v>45102</v>
      </c>
      <c r="F3751" s="8">
        <v>0.45763888888888887</v>
      </c>
      <c r="G3751" s="4">
        <v>45103</v>
      </c>
      <c r="H3751" s="1" t="s">
        <v>243</v>
      </c>
      <c r="I3751" s="1" t="s">
        <v>120</v>
      </c>
      <c r="J3751" s="5">
        <v>3</v>
      </c>
      <c r="K3751" s="5" t="str">
        <f>VLOOKUP(J3751,'Svátky 2023'!A$18:B$20,2,0)</f>
        <v>jiné</v>
      </c>
      <c r="L3751" s="1" t="s">
        <v>30</v>
      </c>
      <c r="M3751" s="1" t="s">
        <v>31</v>
      </c>
      <c r="N3751" s="1" t="s">
        <v>23</v>
      </c>
      <c r="O3751">
        <f t="shared" si="174"/>
        <v>7</v>
      </c>
      <c r="P3751" t="str">
        <f t="shared" si="175"/>
        <v>NE</v>
      </c>
      <c r="Q3751" s="4" t="str">
        <f>IFERROR(VLOOKUP(E3751,'Svátky 2023'!B$2:B$14,1,0),"")</f>
        <v/>
      </c>
      <c r="R3751" t="str">
        <f t="shared" si="176"/>
        <v>ANO</v>
      </c>
    </row>
    <row r="3752" spans="1:18" x14ac:dyDescent="0.25">
      <c r="A3752" s="1" t="s">
        <v>11032</v>
      </c>
      <c r="B3752" s="1" t="s">
        <v>11033</v>
      </c>
      <c r="C3752" s="1" t="s">
        <v>11034</v>
      </c>
      <c r="D3752" s="1" t="s">
        <v>48</v>
      </c>
      <c r="E3752" s="4">
        <v>45102</v>
      </c>
      <c r="F3752" s="8">
        <v>0.6958333333333333</v>
      </c>
      <c r="G3752" s="4">
        <v>45103</v>
      </c>
      <c r="H3752" s="1" t="s">
        <v>2615</v>
      </c>
      <c r="I3752" s="1" t="s">
        <v>151</v>
      </c>
      <c r="J3752" s="5">
        <v>1</v>
      </c>
      <c r="K3752" s="5" t="str">
        <f>VLOOKUP(J3752,'Svátky 2023'!A$18:B$20,2,0)</f>
        <v>neodkladné</v>
      </c>
      <c r="L3752" s="1" t="s">
        <v>21</v>
      </c>
      <c r="M3752" s="1" t="s">
        <v>22</v>
      </c>
      <c r="N3752" s="1" t="s">
        <v>23</v>
      </c>
      <c r="O3752">
        <f t="shared" si="174"/>
        <v>7</v>
      </c>
      <c r="P3752" t="str">
        <f t="shared" si="175"/>
        <v>ANO</v>
      </c>
      <c r="Q3752" s="4" t="str">
        <f>IFERROR(VLOOKUP(E3752,'Svátky 2023'!B$2:B$14,1,0),"")</f>
        <v/>
      </c>
      <c r="R3752" t="str">
        <f t="shared" si="176"/>
        <v>ANO</v>
      </c>
    </row>
    <row r="3753" spans="1:18" x14ac:dyDescent="0.25">
      <c r="A3753" s="1" t="s">
        <v>11035</v>
      </c>
      <c r="B3753" s="1" t="s">
        <v>11036</v>
      </c>
      <c r="C3753" s="1" t="s">
        <v>11037</v>
      </c>
      <c r="D3753" s="1" t="s">
        <v>16</v>
      </c>
      <c r="E3753" s="4">
        <v>45102</v>
      </c>
      <c r="F3753" s="8">
        <v>0.94027777777777777</v>
      </c>
      <c r="G3753" s="4">
        <v>45103</v>
      </c>
      <c r="H3753" s="1" t="s">
        <v>955</v>
      </c>
      <c r="I3753" s="1" t="s">
        <v>151</v>
      </c>
      <c r="J3753" s="5">
        <v>1</v>
      </c>
      <c r="K3753" s="5" t="str">
        <f>VLOOKUP(J3753,'Svátky 2023'!A$18:B$20,2,0)</f>
        <v>neodkladné</v>
      </c>
      <c r="L3753" s="1" t="s">
        <v>21</v>
      </c>
      <c r="M3753" s="1" t="s">
        <v>22</v>
      </c>
      <c r="N3753" s="1" t="s">
        <v>23</v>
      </c>
      <c r="O3753">
        <f t="shared" si="174"/>
        <v>7</v>
      </c>
      <c r="P3753" t="str">
        <f t="shared" si="175"/>
        <v>ANO</v>
      </c>
      <c r="Q3753" s="4" t="str">
        <f>IFERROR(VLOOKUP(E3753,'Svátky 2023'!B$2:B$14,1,0),"")</f>
        <v/>
      </c>
      <c r="R3753" t="str">
        <f t="shared" si="176"/>
        <v>ANO</v>
      </c>
    </row>
    <row r="3754" spans="1:18" x14ac:dyDescent="0.25">
      <c r="A3754" s="1" t="s">
        <v>11038</v>
      </c>
      <c r="B3754" s="1" t="s">
        <v>11039</v>
      </c>
      <c r="C3754" s="1" t="s">
        <v>11040</v>
      </c>
      <c r="D3754" s="1" t="s">
        <v>16</v>
      </c>
      <c r="E3754" s="4">
        <v>45102</v>
      </c>
      <c r="F3754" s="8">
        <v>0.95138888888888884</v>
      </c>
      <c r="G3754" s="4">
        <v>45103</v>
      </c>
      <c r="H3754" s="1" t="s">
        <v>2763</v>
      </c>
      <c r="I3754" s="1" t="s">
        <v>145</v>
      </c>
      <c r="J3754" s="5">
        <v>3</v>
      </c>
      <c r="K3754" s="5" t="str">
        <f>VLOOKUP(J3754,'Svátky 2023'!A$18:B$20,2,0)</f>
        <v>jiné</v>
      </c>
      <c r="L3754" s="1" t="s">
        <v>30</v>
      </c>
      <c r="M3754" s="1" t="s">
        <v>31</v>
      </c>
      <c r="N3754" s="1" t="s">
        <v>23</v>
      </c>
      <c r="O3754">
        <f t="shared" si="174"/>
        <v>7</v>
      </c>
      <c r="P3754" t="str">
        <f t="shared" si="175"/>
        <v>ANO</v>
      </c>
      <c r="Q3754" s="4" t="str">
        <f>IFERROR(VLOOKUP(E3754,'Svátky 2023'!B$2:B$14,1,0),"")</f>
        <v/>
      </c>
      <c r="R3754" t="str">
        <f t="shared" si="176"/>
        <v>ANO</v>
      </c>
    </row>
    <row r="3755" spans="1:18" x14ac:dyDescent="0.25">
      <c r="A3755" s="1" t="s">
        <v>11041</v>
      </c>
      <c r="B3755" s="1" t="s">
        <v>6025</v>
      </c>
      <c r="C3755" s="1" t="s">
        <v>6026</v>
      </c>
      <c r="D3755" s="1" t="s">
        <v>257</v>
      </c>
      <c r="E3755" s="4">
        <v>45098</v>
      </c>
      <c r="F3755" s="8">
        <v>0.47916666666666669</v>
      </c>
      <c r="G3755" s="4">
        <v>45104</v>
      </c>
      <c r="H3755" s="1" t="s">
        <v>2257</v>
      </c>
      <c r="I3755" s="1" t="s">
        <v>51</v>
      </c>
      <c r="J3755" s="5">
        <v>2</v>
      </c>
      <c r="K3755" s="5" t="str">
        <f>VLOOKUP(J3755,'Svátky 2023'!A$18:B$20,2,0)</f>
        <v>plánované</v>
      </c>
      <c r="L3755" s="1" t="s">
        <v>21</v>
      </c>
      <c r="M3755" s="1" t="s">
        <v>22</v>
      </c>
      <c r="N3755" s="1" t="s">
        <v>23</v>
      </c>
      <c r="O3755">
        <f t="shared" si="174"/>
        <v>3</v>
      </c>
      <c r="P3755" t="str">
        <f t="shared" si="175"/>
        <v>NE</v>
      </c>
      <c r="Q3755" s="4" t="str">
        <f>IFERROR(VLOOKUP(E3755,'Svátky 2023'!B$2:B$14,1,0),"")</f>
        <v/>
      </c>
      <c r="R3755" t="str">
        <f t="shared" si="176"/>
        <v/>
      </c>
    </row>
    <row r="3756" spans="1:18" x14ac:dyDescent="0.25">
      <c r="A3756" s="1" t="s">
        <v>11042</v>
      </c>
      <c r="B3756" s="1" t="s">
        <v>11043</v>
      </c>
      <c r="C3756" s="1" t="s">
        <v>11044</v>
      </c>
      <c r="D3756" s="1" t="s">
        <v>35</v>
      </c>
      <c r="E3756" s="4">
        <v>45100</v>
      </c>
      <c r="F3756" s="8">
        <v>0.93958333333333333</v>
      </c>
      <c r="G3756" s="4">
        <v>45104</v>
      </c>
      <c r="H3756" s="1" t="s">
        <v>129</v>
      </c>
      <c r="I3756" s="1" t="s">
        <v>51</v>
      </c>
      <c r="J3756" s="5">
        <v>3</v>
      </c>
      <c r="K3756" s="5" t="str">
        <f>VLOOKUP(J3756,'Svátky 2023'!A$18:B$20,2,0)</f>
        <v>jiné</v>
      </c>
      <c r="L3756" s="1" t="s">
        <v>21</v>
      </c>
      <c r="M3756" s="1" t="s">
        <v>22</v>
      </c>
      <c r="N3756" s="1" t="s">
        <v>23</v>
      </c>
      <c r="O3756">
        <f t="shared" si="174"/>
        <v>5</v>
      </c>
      <c r="P3756" t="str">
        <f t="shared" si="175"/>
        <v>ANO</v>
      </c>
      <c r="Q3756" s="4" t="str">
        <f>IFERROR(VLOOKUP(E3756,'Svátky 2023'!B$2:B$14,1,0),"")</f>
        <v/>
      </c>
      <c r="R3756" t="str">
        <f t="shared" si="176"/>
        <v>ANO</v>
      </c>
    </row>
    <row r="3757" spans="1:18" x14ac:dyDescent="0.25">
      <c r="A3757" s="1" t="s">
        <v>11045</v>
      </c>
      <c r="B3757" s="1" t="s">
        <v>11043</v>
      </c>
      <c r="C3757" s="1" t="s">
        <v>11046</v>
      </c>
      <c r="D3757" s="1" t="s">
        <v>35</v>
      </c>
      <c r="E3757" s="4">
        <v>45100</v>
      </c>
      <c r="F3757" s="8">
        <v>0.99583333333333324</v>
      </c>
      <c r="G3757" s="4">
        <v>45104</v>
      </c>
      <c r="H3757" s="1" t="s">
        <v>11047</v>
      </c>
      <c r="I3757" s="1" t="s">
        <v>120</v>
      </c>
      <c r="J3757" s="5">
        <v>3</v>
      </c>
      <c r="K3757" s="5" t="str">
        <f>VLOOKUP(J3757,'Svátky 2023'!A$18:B$20,2,0)</f>
        <v>jiné</v>
      </c>
      <c r="L3757" s="1" t="s">
        <v>30</v>
      </c>
      <c r="M3757" s="1" t="s">
        <v>31</v>
      </c>
      <c r="N3757" s="1" t="s">
        <v>23</v>
      </c>
      <c r="O3757">
        <f t="shared" si="174"/>
        <v>5</v>
      </c>
      <c r="P3757" t="str">
        <f t="shared" si="175"/>
        <v>ANO</v>
      </c>
      <c r="Q3757" s="4" t="str">
        <f>IFERROR(VLOOKUP(E3757,'Svátky 2023'!B$2:B$14,1,0),"")</f>
        <v/>
      </c>
      <c r="R3757" t="str">
        <f t="shared" si="176"/>
        <v>ANO</v>
      </c>
    </row>
    <row r="3758" spans="1:18" x14ac:dyDescent="0.25">
      <c r="A3758" s="1" t="s">
        <v>11048</v>
      </c>
      <c r="B3758" s="1" t="s">
        <v>11049</v>
      </c>
      <c r="C3758" s="1" t="s">
        <v>11050</v>
      </c>
      <c r="D3758" s="1" t="s">
        <v>100</v>
      </c>
      <c r="E3758" s="4">
        <v>45101</v>
      </c>
      <c r="F3758" s="8">
        <v>0.90625</v>
      </c>
      <c r="G3758" s="4">
        <v>45104</v>
      </c>
      <c r="H3758" s="1" t="s">
        <v>377</v>
      </c>
      <c r="I3758" s="1" t="s">
        <v>19</v>
      </c>
      <c r="J3758" s="5">
        <v>3</v>
      </c>
      <c r="K3758" s="5" t="str">
        <f>VLOOKUP(J3758,'Svátky 2023'!A$18:B$20,2,0)</f>
        <v>jiné</v>
      </c>
      <c r="L3758" s="1" t="s">
        <v>20</v>
      </c>
      <c r="M3758" s="1" t="s">
        <v>20</v>
      </c>
      <c r="N3758" s="1" t="s">
        <v>23</v>
      </c>
      <c r="O3758">
        <f t="shared" si="174"/>
        <v>6</v>
      </c>
      <c r="P3758" t="str">
        <f t="shared" si="175"/>
        <v>ANO</v>
      </c>
      <c r="Q3758" s="4" t="str">
        <f>IFERROR(VLOOKUP(E3758,'Svátky 2023'!B$2:B$14,1,0),"")</f>
        <v/>
      </c>
      <c r="R3758" t="str">
        <f t="shared" si="176"/>
        <v>ANO</v>
      </c>
    </row>
    <row r="3759" spans="1:18" x14ac:dyDescent="0.25">
      <c r="A3759" s="1" t="s">
        <v>11051</v>
      </c>
      <c r="B3759" s="1" t="s">
        <v>11052</v>
      </c>
      <c r="C3759" s="1" t="s">
        <v>11053</v>
      </c>
      <c r="D3759" s="1" t="s">
        <v>4992</v>
      </c>
      <c r="E3759" s="4">
        <v>45101</v>
      </c>
      <c r="F3759" s="8">
        <v>0.91388888888888886</v>
      </c>
      <c r="G3759" s="4">
        <v>45104</v>
      </c>
      <c r="H3759" s="1" t="s">
        <v>484</v>
      </c>
      <c r="I3759" s="1" t="s">
        <v>29</v>
      </c>
      <c r="J3759" s="5">
        <v>3</v>
      </c>
      <c r="K3759" s="5" t="str">
        <f>VLOOKUP(J3759,'Svátky 2023'!A$18:B$20,2,0)</f>
        <v>jiné</v>
      </c>
      <c r="L3759" s="1" t="s">
        <v>30</v>
      </c>
      <c r="M3759" s="1" t="s">
        <v>31</v>
      </c>
      <c r="N3759" s="1" t="s">
        <v>23</v>
      </c>
      <c r="O3759">
        <f t="shared" si="174"/>
        <v>6</v>
      </c>
      <c r="P3759" t="str">
        <f t="shared" si="175"/>
        <v>ANO</v>
      </c>
      <c r="Q3759" s="4" t="str">
        <f>IFERROR(VLOOKUP(E3759,'Svátky 2023'!B$2:B$14,1,0),"")</f>
        <v/>
      </c>
      <c r="R3759" t="str">
        <f t="shared" si="176"/>
        <v>ANO</v>
      </c>
    </row>
    <row r="3760" spans="1:18" x14ac:dyDescent="0.25">
      <c r="A3760" s="1" t="s">
        <v>11054</v>
      </c>
      <c r="B3760" s="1" t="s">
        <v>11055</v>
      </c>
      <c r="C3760" s="1" t="s">
        <v>11056</v>
      </c>
      <c r="D3760" s="1" t="s">
        <v>35</v>
      </c>
      <c r="E3760" s="4">
        <v>45102</v>
      </c>
      <c r="F3760" s="8">
        <v>0.55833333333333335</v>
      </c>
      <c r="G3760" s="4">
        <v>45104</v>
      </c>
      <c r="H3760" s="1" t="s">
        <v>423</v>
      </c>
      <c r="I3760" s="1" t="s">
        <v>151</v>
      </c>
      <c r="J3760" s="5">
        <v>2</v>
      </c>
      <c r="K3760" s="5" t="str">
        <f>VLOOKUP(J3760,'Svátky 2023'!A$18:B$20,2,0)</f>
        <v>plánované</v>
      </c>
      <c r="L3760" s="1" t="s">
        <v>21</v>
      </c>
      <c r="M3760" s="1" t="s">
        <v>22</v>
      </c>
      <c r="N3760" s="1" t="s">
        <v>23</v>
      </c>
      <c r="O3760">
        <f t="shared" si="174"/>
        <v>7</v>
      </c>
      <c r="P3760" t="str">
        <f t="shared" si="175"/>
        <v>NE</v>
      </c>
      <c r="Q3760" s="4" t="str">
        <f>IFERROR(VLOOKUP(E3760,'Svátky 2023'!B$2:B$14,1,0),"")</f>
        <v/>
      </c>
      <c r="R3760" t="str">
        <f t="shared" si="176"/>
        <v>ANO</v>
      </c>
    </row>
    <row r="3761" spans="1:18" x14ac:dyDescent="0.25">
      <c r="A3761" s="1" t="s">
        <v>11057</v>
      </c>
      <c r="B3761" s="1" t="s">
        <v>11058</v>
      </c>
      <c r="C3761" s="1" t="s">
        <v>11059</v>
      </c>
      <c r="D3761" s="1" t="s">
        <v>35</v>
      </c>
      <c r="E3761" s="4">
        <v>45102</v>
      </c>
      <c r="F3761" s="8">
        <v>0.56736111111111109</v>
      </c>
      <c r="G3761" s="4">
        <v>45104</v>
      </c>
      <c r="H3761" s="1" t="s">
        <v>659</v>
      </c>
      <c r="I3761" s="1" t="s">
        <v>258</v>
      </c>
      <c r="J3761" s="5">
        <v>2</v>
      </c>
      <c r="K3761" s="5" t="str">
        <f>VLOOKUP(J3761,'Svátky 2023'!A$18:B$20,2,0)</f>
        <v>plánované</v>
      </c>
      <c r="L3761" s="1" t="s">
        <v>21</v>
      </c>
      <c r="M3761" s="1" t="s">
        <v>22</v>
      </c>
      <c r="N3761" s="1" t="s">
        <v>23</v>
      </c>
      <c r="O3761">
        <f t="shared" si="174"/>
        <v>7</v>
      </c>
      <c r="P3761" t="str">
        <f t="shared" si="175"/>
        <v>NE</v>
      </c>
      <c r="Q3761" s="4" t="str">
        <f>IFERROR(VLOOKUP(E3761,'Svátky 2023'!B$2:B$14,1,0),"")</f>
        <v/>
      </c>
      <c r="R3761" t="str">
        <f t="shared" si="176"/>
        <v>ANO</v>
      </c>
    </row>
    <row r="3762" spans="1:18" x14ac:dyDescent="0.25">
      <c r="A3762" s="1" t="s">
        <v>11060</v>
      </c>
      <c r="B3762" s="1" t="s">
        <v>11061</v>
      </c>
      <c r="C3762" s="1" t="s">
        <v>11062</v>
      </c>
      <c r="D3762" s="1" t="s">
        <v>64</v>
      </c>
      <c r="E3762" s="4">
        <v>45102</v>
      </c>
      <c r="F3762" s="8">
        <v>0.58402777777777781</v>
      </c>
      <c r="G3762" s="4">
        <v>45104</v>
      </c>
      <c r="H3762" s="1" t="s">
        <v>8847</v>
      </c>
      <c r="I3762" s="1" t="s">
        <v>151</v>
      </c>
      <c r="J3762" s="5">
        <v>2</v>
      </c>
      <c r="K3762" s="5" t="str">
        <f>VLOOKUP(J3762,'Svátky 2023'!A$18:B$20,2,0)</f>
        <v>plánované</v>
      </c>
      <c r="L3762" s="1" t="s">
        <v>21</v>
      </c>
      <c r="M3762" s="1" t="s">
        <v>22</v>
      </c>
      <c r="N3762" s="1" t="s">
        <v>23</v>
      </c>
      <c r="O3762">
        <f t="shared" si="174"/>
        <v>7</v>
      </c>
      <c r="P3762" t="str">
        <f t="shared" si="175"/>
        <v>NE</v>
      </c>
      <c r="Q3762" s="4" t="str">
        <f>IFERROR(VLOOKUP(E3762,'Svátky 2023'!B$2:B$14,1,0),"")</f>
        <v/>
      </c>
      <c r="R3762" t="str">
        <f t="shared" si="176"/>
        <v>ANO</v>
      </c>
    </row>
    <row r="3763" spans="1:18" x14ac:dyDescent="0.25">
      <c r="A3763" s="1" t="s">
        <v>11063</v>
      </c>
      <c r="B3763" s="1" t="s">
        <v>11064</v>
      </c>
      <c r="C3763" s="1" t="s">
        <v>11065</v>
      </c>
      <c r="D3763" s="1" t="s">
        <v>64</v>
      </c>
      <c r="E3763" s="4">
        <v>45102</v>
      </c>
      <c r="F3763" s="8">
        <v>0.58819444444444446</v>
      </c>
      <c r="G3763" s="4">
        <v>45104</v>
      </c>
      <c r="H3763" s="1" t="s">
        <v>394</v>
      </c>
      <c r="I3763" s="1" t="s">
        <v>145</v>
      </c>
      <c r="J3763" s="5">
        <v>3</v>
      </c>
      <c r="K3763" s="5" t="str">
        <f>VLOOKUP(J3763,'Svátky 2023'!A$18:B$20,2,0)</f>
        <v>jiné</v>
      </c>
      <c r="L3763" s="1" t="s">
        <v>30</v>
      </c>
      <c r="M3763" s="1" t="s">
        <v>31</v>
      </c>
      <c r="N3763" s="1" t="s">
        <v>23</v>
      </c>
      <c r="O3763">
        <f t="shared" si="174"/>
        <v>7</v>
      </c>
      <c r="P3763" t="str">
        <f t="shared" si="175"/>
        <v>NE</v>
      </c>
      <c r="Q3763" s="4" t="str">
        <f>IFERROR(VLOOKUP(E3763,'Svátky 2023'!B$2:B$14,1,0),"")</f>
        <v/>
      </c>
      <c r="R3763" t="str">
        <f t="shared" si="176"/>
        <v>ANO</v>
      </c>
    </row>
    <row r="3764" spans="1:18" x14ac:dyDescent="0.25">
      <c r="A3764" s="1" t="s">
        <v>11066</v>
      </c>
      <c r="B3764" s="1" t="s">
        <v>11067</v>
      </c>
      <c r="C3764" s="1" t="s">
        <v>11068</v>
      </c>
      <c r="D3764" s="1" t="s">
        <v>35</v>
      </c>
      <c r="E3764" s="4">
        <v>45102</v>
      </c>
      <c r="F3764" s="8">
        <v>0.60763888888888895</v>
      </c>
      <c r="G3764" s="4">
        <v>45104</v>
      </c>
      <c r="H3764" s="1" t="s">
        <v>1845</v>
      </c>
      <c r="I3764" s="1" t="s">
        <v>51</v>
      </c>
      <c r="J3764" s="5">
        <v>3</v>
      </c>
      <c r="K3764" s="5" t="str">
        <f>VLOOKUP(J3764,'Svátky 2023'!A$18:B$20,2,0)</f>
        <v>jiné</v>
      </c>
      <c r="L3764" s="1" t="s">
        <v>21</v>
      </c>
      <c r="M3764" s="1" t="s">
        <v>22</v>
      </c>
      <c r="N3764" s="1" t="s">
        <v>23</v>
      </c>
      <c r="O3764">
        <f t="shared" si="174"/>
        <v>7</v>
      </c>
      <c r="P3764" t="str">
        <f t="shared" si="175"/>
        <v>NE</v>
      </c>
      <c r="Q3764" s="4" t="str">
        <f>IFERROR(VLOOKUP(E3764,'Svátky 2023'!B$2:B$14,1,0),"")</f>
        <v/>
      </c>
      <c r="R3764" t="str">
        <f t="shared" si="176"/>
        <v>ANO</v>
      </c>
    </row>
    <row r="3765" spans="1:18" x14ac:dyDescent="0.25">
      <c r="A3765" s="1" t="s">
        <v>11069</v>
      </c>
      <c r="B3765" s="1" t="s">
        <v>11070</v>
      </c>
      <c r="C3765" s="1" t="s">
        <v>11071</v>
      </c>
      <c r="D3765" s="1" t="s">
        <v>35</v>
      </c>
      <c r="E3765" s="4">
        <v>45102</v>
      </c>
      <c r="F3765" s="8">
        <v>0.65</v>
      </c>
      <c r="G3765" s="4">
        <v>45104</v>
      </c>
      <c r="H3765" s="1" t="s">
        <v>549</v>
      </c>
      <c r="I3765" s="1" t="s">
        <v>151</v>
      </c>
      <c r="J3765" s="5">
        <v>2</v>
      </c>
      <c r="K3765" s="5" t="str">
        <f>VLOOKUP(J3765,'Svátky 2023'!A$18:B$20,2,0)</f>
        <v>plánované</v>
      </c>
      <c r="L3765" s="1" t="s">
        <v>21</v>
      </c>
      <c r="M3765" s="1" t="s">
        <v>22</v>
      </c>
      <c r="N3765" s="1" t="s">
        <v>23</v>
      </c>
      <c r="O3765">
        <f t="shared" si="174"/>
        <v>7</v>
      </c>
      <c r="P3765" t="str">
        <f t="shared" si="175"/>
        <v>ANO</v>
      </c>
      <c r="Q3765" s="4" t="str">
        <f>IFERROR(VLOOKUP(E3765,'Svátky 2023'!B$2:B$14,1,0),"")</f>
        <v/>
      </c>
      <c r="R3765" t="str">
        <f t="shared" si="176"/>
        <v>ANO</v>
      </c>
    </row>
    <row r="3766" spans="1:18" x14ac:dyDescent="0.25">
      <c r="A3766" s="1" t="s">
        <v>11072</v>
      </c>
      <c r="B3766" s="1" t="s">
        <v>11073</v>
      </c>
      <c r="C3766" s="1" t="s">
        <v>11074</v>
      </c>
      <c r="D3766" s="1" t="s">
        <v>35</v>
      </c>
      <c r="E3766" s="4">
        <v>45102</v>
      </c>
      <c r="F3766" s="8">
        <v>0.65347222222222223</v>
      </c>
      <c r="G3766" s="4">
        <v>45104</v>
      </c>
      <c r="H3766" s="1" t="s">
        <v>944</v>
      </c>
      <c r="I3766" s="1" t="s">
        <v>145</v>
      </c>
      <c r="J3766" s="5">
        <v>3</v>
      </c>
      <c r="K3766" s="5" t="str">
        <f>VLOOKUP(J3766,'Svátky 2023'!A$18:B$20,2,0)</f>
        <v>jiné</v>
      </c>
      <c r="L3766" s="1" t="s">
        <v>30</v>
      </c>
      <c r="M3766" s="1" t="s">
        <v>31</v>
      </c>
      <c r="N3766" s="1" t="s">
        <v>23</v>
      </c>
      <c r="O3766">
        <f t="shared" si="174"/>
        <v>7</v>
      </c>
      <c r="P3766" t="str">
        <f t="shared" si="175"/>
        <v>ANO</v>
      </c>
      <c r="Q3766" s="4" t="str">
        <f>IFERROR(VLOOKUP(E3766,'Svátky 2023'!B$2:B$14,1,0),"")</f>
        <v/>
      </c>
      <c r="R3766" t="str">
        <f t="shared" si="176"/>
        <v>ANO</v>
      </c>
    </row>
    <row r="3767" spans="1:18" x14ac:dyDescent="0.25">
      <c r="A3767" s="1" t="s">
        <v>11075</v>
      </c>
      <c r="B3767" s="1" t="s">
        <v>11076</v>
      </c>
      <c r="C3767" s="1" t="s">
        <v>11077</v>
      </c>
      <c r="D3767" s="1" t="s">
        <v>35</v>
      </c>
      <c r="E3767" s="4">
        <v>45102</v>
      </c>
      <c r="F3767" s="8">
        <v>0.67013888888888884</v>
      </c>
      <c r="G3767" s="4">
        <v>45104</v>
      </c>
      <c r="H3767" s="1" t="s">
        <v>330</v>
      </c>
      <c r="I3767" s="1" t="s">
        <v>258</v>
      </c>
      <c r="J3767" s="5">
        <v>2</v>
      </c>
      <c r="K3767" s="5" t="str">
        <f>VLOOKUP(J3767,'Svátky 2023'!A$18:B$20,2,0)</f>
        <v>plánované</v>
      </c>
      <c r="L3767" s="1" t="s">
        <v>21</v>
      </c>
      <c r="M3767" s="1" t="s">
        <v>22</v>
      </c>
      <c r="N3767" s="1" t="s">
        <v>23</v>
      </c>
      <c r="O3767">
        <f t="shared" si="174"/>
        <v>7</v>
      </c>
      <c r="P3767" t="str">
        <f t="shared" si="175"/>
        <v>ANO</v>
      </c>
      <c r="Q3767" s="4" t="str">
        <f>IFERROR(VLOOKUP(E3767,'Svátky 2023'!B$2:B$14,1,0),"")</f>
        <v/>
      </c>
      <c r="R3767" t="str">
        <f t="shared" si="176"/>
        <v>ANO</v>
      </c>
    </row>
    <row r="3768" spans="1:18" x14ac:dyDescent="0.25">
      <c r="A3768" s="1" t="s">
        <v>11078</v>
      </c>
      <c r="B3768" s="1" t="s">
        <v>11079</v>
      </c>
      <c r="C3768" s="1" t="s">
        <v>11080</v>
      </c>
      <c r="D3768" s="1" t="s">
        <v>64</v>
      </c>
      <c r="E3768" s="4">
        <v>45102</v>
      </c>
      <c r="F3768" s="8">
        <v>0.67986111111111114</v>
      </c>
      <c r="G3768" s="4">
        <v>45104</v>
      </c>
      <c r="H3768" s="1" t="s">
        <v>820</v>
      </c>
      <c r="I3768" s="1" t="s">
        <v>264</v>
      </c>
      <c r="J3768" s="5">
        <v>3</v>
      </c>
      <c r="K3768" s="5" t="str">
        <f>VLOOKUP(J3768,'Svátky 2023'!A$18:B$20,2,0)</f>
        <v>jiné</v>
      </c>
      <c r="L3768" s="1" t="s">
        <v>30</v>
      </c>
      <c r="M3768" s="1" t="s">
        <v>31</v>
      </c>
      <c r="N3768" s="1" t="s">
        <v>23</v>
      </c>
      <c r="O3768">
        <f t="shared" si="174"/>
        <v>7</v>
      </c>
      <c r="P3768" t="str">
        <f t="shared" si="175"/>
        <v>ANO</v>
      </c>
      <c r="Q3768" s="4" t="str">
        <f>IFERROR(VLOOKUP(E3768,'Svátky 2023'!B$2:B$14,1,0),"")</f>
        <v/>
      </c>
      <c r="R3768" t="str">
        <f t="shared" si="176"/>
        <v>ANO</v>
      </c>
    </row>
    <row r="3769" spans="1:18" x14ac:dyDescent="0.25">
      <c r="A3769" s="1" t="s">
        <v>11081</v>
      </c>
      <c r="B3769" s="1" t="s">
        <v>11082</v>
      </c>
      <c r="C3769" s="1" t="s">
        <v>11083</v>
      </c>
      <c r="D3769" s="1" t="s">
        <v>48</v>
      </c>
      <c r="E3769" s="4">
        <v>45102</v>
      </c>
      <c r="F3769" s="8">
        <v>0.69444444444444453</v>
      </c>
      <c r="G3769" s="4">
        <v>45104</v>
      </c>
      <c r="H3769" s="1" t="s">
        <v>129</v>
      </c>
      <c r="I3769" s="1" t="s">
        <v>51</v>
      </c>
      <c r="J3769" s="5">
        <v>2</v>
      </c>
      <c r="K3769" s="5" t="str">
        <f>VLOOKUP(J3769,'Svátky 2023'!A$18:B$20,2,0)</f>
        <v>plánované</v>
      </c>
      <c r="L3769" s="1" t="s">
        <v>21</v>
      </c>
      <c r="M3769" s="1" t="s">
        <v>22</v>
      </c>
      <c r="N3769" s="1" t="s">
        <v>23</v>
      </c>
      <c r="O3769">
        <f t="shared" si="174"/>
        <v>7</v>
      </c>
      <c r="P3769" t="str">
        <f t="shared" si="175"/>
        <v>ANO</v>
      </c>
      <c r="Q3769" s="4" t="str">
        <f>IFERROR(VLOOKUP(E3769,'Svátky 2023'!B$2:B$14,1,0),"")</f>
        <v/>
      </c>
      <c r="R3769" t="str">
        <f t="shared" si="176"/>
        <v>ANO</v>
      </c>
    </row>
    <row r="3770" spans="1:18" x14ac:dyDescent="0.25">
      <c r="A3770" s="1" t="s">
        <v>11084</v>
      </c>
      <c r="B3770" s="1" t="s">
        <v>11085</v>
      </c>
      <c r="C3770" s="1" t="s">
        <v>11086</v>
      </c>
      <c r="D3770" s="1" t="s">
        <v>48</v>
      </c>
      <c r="E3770" s="4">
        <v>45102</v>
      </c>
      <c r="F3770" s="8">
        <v>0.99791666666666667</v>
      </c>
      <c r="G3770" s="4">
        <v>45104</v>
      </c>
      <c r="H3770" s="1" t="s">
        <v>348</v>
      </c>
      <c r="I3770" s="1" t="s">
        <v>38</v>
      </c>
      <c r="J3770" s="5">
        <v>1</v>
      </c>
      <c r="K3770" s="5" t="str">
        <f>VLOOKUP(J3770,'Svátky 2023'!A$18:B$20,2,0)</f>
        <v>neodkladné</v>
      </c>
      <c r="L3770" s="1" t="s">
        <v>21</v>
      </c>
      <c r="M3770" s="1" t="s">
        <v>22</v>
      </c>
      <c r="N3770" s="1" t="s">
        <v>23</v>
      </c>
      <c r="O3770">
        <f t="shared" si="174"/>
        <v>7</v>
      </c>
      <c r="P3770" t="str">
        <f t="shared" si="175"/>
        <v>ANO</v>
      </c>
      <c r="Q3770" s="4" t="str">
        <f>IFERROR(VLOOKUP(E3770,'Svátky 2023'!B$2:B$14,1,0),"")</f>
        <v/>
      </c>
      <c r="R3770" t="str">
        <f t="shared" si="176"/>
        <v>ANO</v>
      </c>
    </row>
    <row r="3771" spans="1:18" x14ac:dyDescent="0.25">
      <c r="A3771" s="1" t="s">
        <v>11087</v>
      </c>
      <c r="B3771" s="1" t="s">
        <v>11088</v>
      </c>
      <c r="C3771" s="1" t="s">
        <v>11089</v>
      </c>
      <c r="D3771" s="1" t="s">
        <v>100</v>
      </c>
      <c r="E3771" s="4">
        <v>45103</v>
      </c>
      <c r="F3771" s="8">
        <v>0.69305555555555554</v>
      </c>
      <c r="G3771" s="4">
        <v>45104</v>
      </c>
      <c r="H3771" s="1" t="s">
        <v>485</v>
      </c>
      <c r="I3771" s="1" t="s">
        <v>258</v>
      </c>
      <c r="J3771" s="5">
        <v>2</v>
      </c>
      <c r="K3771" s="5" t="str">
        <f>VLOOKUP(J3771,'Svátky 2023'!A$18:B$20,2,0)</f>
        <v>plánované</v>
      </c>
      <c r="L3771" s="1" t="s">
        <v>21</v>
      </c>
      <c r="M3771" s="1" t="s">
        <v>20</v>
      </c>
      <c r="N3771" s="1" t="s">
        <v>23</v>
      </c>
      <c r="O3771">
        <f t="shared" si="174"/>
        <v>1</v>
      </c>
      <c r="P3771" t="str">
        <f t="shared" si="175"/>
        <v>ANO</v>
      </c>
      <c r="Q3771" s="4" t="str">
        <f>IFERROR(VLOOKUP(E3771,'Svátky 2023'!B$2:B$14,1,0),"")</f>
        <v/>
      </c>
      <c r="R3771" t="str">
        <f t="shared" si="176"/>
        <v>ANO</v>
      </c>
    </row>
    <row r="3772" spans="1:18" x14ac:dyDescent="0.25">
      <c r="A3772" s="1" t="s">
        <v>11090</v>
      </c>
      <c r="B3772" s="1" t="s">
        <v>11091</v>
      </c>
      <c r="C3772" s="1" t="s">
        <v>11092</v>
      </c>
      <c r="D3772" s="1" t="s">
        <v>64</v>
      </c>
      <c r="E3772" s="4">
        <v>45096</v>
      </c>
      <c r="F3772" s="8">
        <v>0.39166666666666666</v>
      </c>
      <c r="G3772" s="4">
        <v>45105</v>
      </c>
      <c r="H3772" s="1" t="s">
        <v>1752</v>
      </c>
      <c r="I3772" s="1" t="s">
        <v>19</v>
      </c>
      <c r="J3772" s="5">
        <v>1</v>
      </c>
      <c r="K3772" s="5" t="str">
        <f>VLOOKUP(J3772,'Svátky 2023'!A$18:B$20,2,0)</f>
        <v>neodkladné</v>
      </c>
      <c r="L3772" s="1" t="s">
        <v>23</v>
      </c>
      <c r="M3772" s="1" t="s">
        <v>22</v>
      </c>
      <c r="N3772" s="1" t="s">
        <v>23</v>
      </c>
      <c r="O3772">
        <f t="shared" si="174"/>
        <v>1</v>
      </c>
      <c r="P3772" t="str">
        <f t="shared" si="175"/>
        <v>NE</v>
      </c>
      <c r="Q3772" s="4" t="str">
        <f>IFERROR(VLOOKUP(E3772,'Svátky 2023'!B$2:B$14,1,0),"")</f>
        <v/>
      </c>
      <c r="R3772" t="str">
        <f t="shared" si="176"/>
        <v/>
      </c>
    </row>
    <row r="3773" spans="1:18" x14ac:dyDescent="0.25">
      <c r="A3773" s="1" t="s">
        <v>11093</v>
      </c>
      <c r="B3773" s="1" t="s">
        <v>3322</v>
      </c>
      <c r="C3773" s="1" t="s">
        <v>3323</v>
      </c>
      <c r="D3773" s="1" t="s">
        <v>48</v>
      </c>
      <c r="E3773" s="4">
        <v>45098</v>
      </c>
      <c r="F3773" s="8">
        <v>0.35000000000000003</v>
      </c>
      <c r="G3773" s="4">
        <v>45105</v>
      </c>
      <c r="H3773" s="1" t="s">
        <v>2557</v>
      </c>
      <c r="I3773" s="1" t="s">
        <v>19</v>
      </c>
      <c r="J3773" s="5">
        <v>2</v>
      </c>
      <c r="K3773" s="5" t="str">
        <f>VLOOKUP(J3773,'Svátky 2023'!A$18:B$20,2,0)</f>
        <v>plánované</v>
      </c>
      <c r="L3773" s="1" t="s">
        <v>21</v>
      </c>
      <c r="M3773" s="1" t="s">
        <v>22</v>
      </c>
      <c r="N3773" s="1" t="s">
        <v>23</v>
      </c>
      <c r="O3773">
        <f t="shared" si="174"/>
        <v>3</v>
      </c>
      <c r="P3773" t="str">
        <f t="shared" si="175"/>
        <v>NE</v>
      </c>
      <c r="Q3773" s="4" t="str">
        <f>IFERROR(VLOOKUP(E3773,'Svátky 2023'!B$2:B$14,1,0),"")</f>
        <v/>
      </c>
      <c r="R3773" t="str">
        <f t="shared" si="176"/>
        <v/>
      </c>
    </row>
    <row r="3774" spans="1:18" x14ac:dyDescent="0.25">
      <c r="A3774" s="1" t="s">
        <v>11094</v>
      </c>
      <c r="B3774" s="1" t="s">
        <v>11095</v>
      </c>
      <c r="C3774" s="1" t="s">
        <v>11096</v>
      </c>
      <c r="D3774" s="1" t="s">
        <v>48</v>
      </c>
      <c r="E3774" s="4">
        <v>45098</v>
      </c>
      <c r="F3774" s="8">
        <v>0.56458333333333333</v>
      </c>
      <c r="G3774" s="4">
        <v>45105</v>
      </c>
      <c r="H3774" s="1" t="s">
        <v>3605</v>
      </c>
      <c r="I3774" s="1" t="s">
        <v>51</v>
      </c>
      <c r="J3774" s="5">
        <v>1</v>
      </c>
      <c r="K3774" s="5" t="str">
        <f>VLOOKUP(J3774,'Svátky 2023'!A$18:B$20,2,0)</f>
        <v>neodkladné</v>
      </c>
      <c r="L3774" s="1" t="s">
        <v>21</v>
      </c>
      <c r="M3774" s="1" t="s">
        <v>22</v>
      </c>
      <c r="N3774" s="1" t="s">
        <v>23</v>
      </c>
      <c r="O3774">
        <f t="shared" si="174"/>
        <v>3</v>
      </c>
      <c r="P3774" t="str">
        <f t="shared" si="175"/>
        <v>NE</v>
      </c>
      <c r="Q3774" s="4" t="str">
        <f>IFERROR(VLOOKUP(E3774,'Svátky 2023'!B$2:B$14,1,0),"")</f>
        <v/>
      </c>
      <c r="R3774" t="str">
        <f t="shared" si="176"/>
        <v/>
      </c>
    </row>
    <row r="3775" spans="1:18" x14ac:dyDescent="0.25">
      <c r="A3775" s="1" t="s">
        <v>11097</v>
      </c>
      <c r="B3775" s="1" t="s">
        <v>11098</v>
      </c>
      <c r="C3775" s="1" t="s">
        <v>11099</v>
      </c>
      <c r="D3775" s="1" t="s">
        <v>16</v>
      </c>
      <c r="E3775" s="4">
        <v>45099</v>
      </c>
      <c r="F3775" s="8">
        <v>0.63472222222222219</v>
      </c>
      <c r="G3775" s="4">
        <v>45105</v>
      </c>
      <c r="H3775" s="1" t="s">
        <v>3683</v>
      </c>
      <c r="I3775" s="1" t="s">
        <v>19</v>
      </c>
      <c r="J3775" s="5">
        <v>1</v>
      </c>
      <c r="K3775" s="5" t="str">
        <f>VLOOKUP(J3775,'Svátky 2023'!A$18:B$20,2,0)</f>
        <v>neodkladné</v>
      </c>
      <c r="L3775" s="1" t="s">
        <v>21</v>
      </c>
      <c r="M3775" s="1" t="s">
        <v>22</v>
      </c>
      <c r="N3775" s="1" t="s">
        <v>23</v>
      </c>
      <c r="O3775">
        <f t="shared" si="174"/>
        <v>4</v>
      </c>
      <c r="P3775" t="str">
        <f t="shared" si="175"/>
        <v>ANO</v>
      </c>
      <c r="Q3775" s="4" t="str">
        <f>IFERROR(VLOOKUP(E3775,'Svátky 2023'!B$2:B$14,1,0),"")</f>
        <v/>
      </c>
      <c r="R3775" t="str">
        <f t="shared" si="176"/>
        <v>ANO</v>
      </c>
    </row>
    <row r="3776" spans="1:18" x14ac:dyDescent="0.25">
      <c r="A3776" s="1" t="s">
        <v>11100</v>
      </c>
      <c r="B3776" s="1" t="s">
        <v>11101</v>
      </c>
      <c r="C3776" s="1" t="s">
        <v>11102</v>
      </c>
      <c r="D3776" s="1" t="s">
        <v>64</v>
      </c>
      <c r="E3776" s="4">
        <v>45099</v>
      </c>
      <c r="F3776" s="8">
        <v>0.81041666666666667</v>
      </c>
      <c r="G3776" s="4">
        <v>45105</v>
      </c>
      <c r="H3776" s="1" t="s">
        <v>802</v>
      </c>
      <c r="I3776" s="1" t="s">
        <v>38</v>
      </c>
      <c r="J3776" s="5">
        <v>1</v>
      </c>
      <c r="K3776" s="5" t="str">
        <f>VLOOKUP(J3776,'Svátky 2023'!A$18:B$20,2,0)</f>
        <v>neodkladné</v>
      </c>
      <c r="L3776" s="1" t="s">
        <v>21</v>
      </c>
      <c r="M3776" s="1" t="s">
        <v>22</v>
      </c>
      <c r="N3776" s="1" t="s">
        <v>23</v>
      </c>
      <c r="O3776">
        <f t="shared" si="174"/>
        <v>4</v>
      </c>
      <c r="P3776" t="str">
        <f t="shared" si="175"/>
        <v>ANO</v>
      </c>
      <c r="Q3776" s="4" t="str">
        <f>IFERROR(VLOOKUP(E3776,'Svátky 2023'!B$2:B$14,1,0),"")</f>
        <v/>
      </c>
      <c r="R3776" t="str">
        <f t="shared" si="176"/>
        <v>ANO</v>
      </c>
    </row>
    <row r="3777" spans="1:18" x14ac:dyDescent="0.25">
      <c r="A3777" s="1" t="s">
        <v>11103</v>
      </c>
      <c r="B3777" s="1" t="s">
        <v>11104</v>
      </c>
      <c r="C3777" s="1" t="s">
        <v>11105</v>
      </c>
      <c r="D3777" s="1" t="s">
        <v>64</v>
      </c>
      <c r="E3777" s="4">
        <v>45099</v>
      </c>
      <c r="F3777" s="8">
        <v>0.81666666666666676</v>
      </c>
      <c r="G3777" s="4">
        <v>45105</v>
      </c>
      <c r="H3777" s="1" t="s">
        <v>1838</v>
      </c>
      <c r="I3777" s="1" t="s">
        <v>44</v>
      </c>
      <c r="J3777" s="5">
        <v>3</v>
      </c>
      <c r="K3777" s="5" t="str">
        <f>VLOOKUP(J3777,'Svátky 2023'!A$18:B$20,2,0)</f>
        <v>jiné</v>
      </c>
      <c r="L3777" s="1" t="s">
        <v>30</v>
      </c>
      <c r="M3777" s="1" t="s">
        <v>31</v>
      </c>
      <c r="N3777" s="1" t="s">
        <v>23</v>
      </c>
      <c r="O3777">
        <f t="shared" si="174"/>
        <v>4</v>
      </c>
      <c r="P3777" t="str">
        <f t="shared" si="175"/>
        <v>ANO</v>
      </c>
      <c r="Q3777" s="4" t="str">
        <f>IFERROR(VLOOKUP(E3777,'Svátky 2023'!B$2:B$14,1,0),"")</f>
        <v/>
      </c>
      <c r="R3777" t="str">
        <f t="shared" si="176"/>
        <v>ANO</v>
      </c>
    </row>
    <row r="3778" spans="1:18" x14ac:dyDescent="0.25">
      <c r="A3778" s="1" t="s">
        <v>11106</v>
      </c>
      <c r="B3778" s="1" t="s">
        <v>11107</v>
      </c>
      <c r="C3778" s="1" t="s">
        <v>11108</v>
      </c>
      <c r="D3778" s="1" t="s">
        <v>64</v>
      </c>
      <c r="E3778" s="4">
        <v>45100</v>
      </c>
      <c r="F3778" s="8">
        <v>0.58194444444444449</v>
      </c>
      <c r="G3778" s="4">
        <v>45105</v>
      </c>
      <c r="H3778" s="1" t="s">
        <v>1259</v>
      </c>
      <c r="I3778" s="1" t="s">
        <v>29</v>
      </c>
      <c r="J3778" s="5">
        <v>3</v>
      </c>
      <c r="K3778" s="5" t="str">
        <f>VLOOKUP(J3778,'Svátky 2023'!A$18:B$20,2,0)</f>
        <v>jiné</v>
      </c>
      <c r="L3778" s="1" t="s">
        <v>30</v>
      </c>
      <c r="M3778" s="1" t="s">
        <v>31</v>
      </c>
      <c r="N3778" s="1" t="s">
        <v>23</v>
      </c>
      <c r="O3778">
        <f t="shared" si="174"/>
        <v>5</v>
      </c>
      <c r="P3778" t="str">
        <f t="shared" si="175"/>
        <v>NE</v>
      </c>
      <c r="Q3778" s="4" t="str">
        <f>IFERROR(VLOOKUP(E3778,'Svátky 2023'!B$2:B$14,1,0),"")</f>
        <v/>
      </c>
      <c r="R3778" t="str">
        <f t="shared" si="176"/>
        <v/>
      </c>
    </row>
    <row r="3779" spans="1:18" x14ac:dyDescent="0.25">
      <c r="A3779" s="1" t="s">
        <v>11109</v>
      </c>
      <c r="B3779" s="1" t="s">
        <v>1185</v>
      </c>
      <c r="C3779" s="1" t="s">
        <v>1186</v>
      </c>
      <c r="D3779" s="1" t="s">
        <v>35</v>
      </c>
      <c r="E3779" s="4">
        <v>45100</v>
      </c>
      <c r="F3779" s="8">
        <v>0.88402777777777775</v>
      </c>
      <c r="G3779" s="4">
        <v>45105</v>
      </c>
      <c r="H3779" s="1" t="s">
        <v>143</v>
      </c>
      <c r="I3779" s="1" t="s">
        <v>38</v>
      </c>
      <c r="J3779" s="5">
        <v>1</v>
      </c>
      <c r="K3779" s="5" t="str">
        <f>VLOOKUP(J3779,'Svátky 2023'!A$18:B$20,2,0)</f>
        <v>neodkladné</v>
      </c>
      <c r="L3779" s="1" t="s">
        <v>30</v>
      </c>
      <c r="M3779" s="1" t="s">
        <v>22</v>
      </c>
      <c r="N3779" s="1" t="s">
        <v>23</v>
      </c>
      <c r="O3779">
        <f t="shared" ref="O3779:O3842" si="177">WEEKDAY(E3779,2)</f>
        <v>5</v>
      </c>
      <c r="P3779" t="str">
        <f t="shared" ref="P3779:P3842" si="178">IF(F3779&gt;V$1,"ANO",IF(F3779&lt;X$1,"ANO","NE"))</f>
        <v>ANO</v>
      </c>
      <c r="Q3779" s="4" t="str">
        <f>IFERROR(VLOOKUP(E3779,'Svátky 2023'!B$2:B$14,1,0),"")</f>
        <v/>
      </c>
      <c r="R3779" t="str">
        <f t="shared" ref="R3779:R3842" si="179">IF(OR(O3779&gt;5,P3779="ANO",Q3779&lt;&gt;""),"ANO","")</f>
        <v>ANO</v>
      </c>
    </row>
    <row r="3780" spans="1:18" x14ac:dyDescent="0.25">
      <c r="A3780" s="1" t="s">
        <v>11111</v>
      </c>
      <c r="B3780" s="1" t="s">
        <v>11112</v>
      </c>
      <c r="C3780" s="1" t="s">
        <v>11113</v>
      </c>
      <c r="D3780" s="1" t="s">
        <v>35</v>
      </c>
      <c r="E3780" s="4">
        <v>45102</v>
      </c>
      <c r="F3780" s="8">
        <v>0.57638888888888895</v>
      </c>
      <c r="G3780" s="4">
        <v>45105</v>
      </c>
      <c r="H3780" s="1" t="s">
        <v>1385</v>
      </c>
      <c r="I3780" s="1" t="s">
        <v>151</v>
      </c>
      <c r="J3780" s="5">
        <v>2</v>
      </c>
      <c r="K3780" s="5" t="str">
        <f>VLOOKUP(J3780,'Svátky 2023'!A$18:B$20,2,0)</f>
        <v>plánované</v>
      </c>
      <c r="L3780" s="1" t="s">
        <v>21</v>
      </c>
      <c r="M3780" s="1" t="s">
        <v>22</v>
      </c>
      <c r="N3780" s="1" t="s">
        <v>23</v>
      </c>
      <c r="O3780">
        <f t="shared" si="177"/>
        <v>7</v>
      </c>
      <c r="P3780" t="str">
        <f t="shared" si="178"/>
        <v>NE</v>
      </c>
      <c r="Q3780" s="4" t="str">
        <f>IFERROR(VLOOKUP(E3780,'Svátky 2023'!B$2:B$14,1,0),"")</f>
        <v/>
      </c>
      <c r="R3780" t="str">
        <f t="shared" si="179"/>
        <v>ANO</v>
      </c>
    </row>
    <row r="3781" spans="1:18" x14ac:dyDescent="0.25">
      <c r="A3781" s="1" t="s">
        <v>11114</v>
      </c>
      <c r="B3781" s="1" t="s">
        <v>11115</v>
      </c>
      <c r="C3781" s="1" t="s">
        <v>11116</v>
      </c>
      <c r="D3781" s="1" t="s">
        <v>35</v>
      </c>
      <c r="E3781" s="4">
        <v>45102</v>
      </c>
      <c r="F3781" s="8">
        <v>0.60069444444444442</v>
      </c>
      <c r="G3781" s="4">
        <v>45105</v>
      </c>
      <c r="H3781" s="1" t="s">
        <v>155</v>
      </c>
      <c r="I3781" s="1" t="s">
        <v>145</v>
      </c>
      <c r="J3781" s="5">
        <v>3</v>
      </c>
      <c r="K3781" s="5" t="str">
        <f>VLOOKUP(J3781,'Svátky 2023'!A$18:B$20,2,0)</f>
        <v>jiné</v>
      </c>
      <c r="L3781" s="1" t="s">
        <v>30</v>
      </c>
      <c r="M3781" s="1" t="s">
        <v>31</v>
      </c>
      <c r="N3781" s="1" t="s">
        <v>23</v>
      </c>
      <c r="O3781">
        <f t="shared" si="177"/>
        <v>7</v>
      </c>
      <c r="P3781" t="str">
        <f t="shared" si="178"/>
        <v>NE</v>
      </c>
      <c r="Q3781" s="4" t="str">
        <f>IFERROR(VLOOKUP(E3781,'Svátky 2023'!B$2:B$14,1,0),"")</f>
        <v/>
      </c>
      <c r="R3781" t="str">
        <f t="shared" si="179"/>
        <v>ANO</v>
      </c>
    </row>
    <row r="3782" spans="1:18" x14ac:dyDescent="0.25">
      <c r="A3782" s="1" t="s">
        <v>11117</v>
      </c>
      <c r="B3782" s="1" t="s">
        <v>11118</v>
      </c>
      <c r="C3782" s="1" t="s">
        <v>11119</v>
      </c>
      <c r="D3782" s="1" t="s">
        <v>64</v>
      </c>
      <c r="E3782" s="4">
        <v>45103</v>
      </c>
      <c r="F3782" s="8">
        <v>0.38472222222222219</v>
      </c>
      <c r="G3782" s="4">
        <v>45105</v>
      </c>
      <c r="H3782" s="1" t="s">
        <v>325</v>
      </c>
      <c r="I3782" s="1" t="s">
        <v>151</v>
      </c>
      <c r="J3782" s="5">
        <v>2</v>
      </c>
      <c r="K3782" s="5" t="str">
        <f>VLOOKUP(J3782,'Svátky 2023'!A$18:B$20,2,0)</f>
        <v>plánované</v>
      </c>
      <c r="L3782" s="1" t="s">
        <v>21</v>
      </c>
      <c r="M3782" s="1" t="s">
        <v>22</v>
      </c>
      <c r="N3782" s="1" t="s">
        <v>23</v>
      </c>
      <c r="O3782">
        <f t="shared" si="177"/>
        <v>1</v>
      </c>
      <c r="P3782" t="str">
        <f t="shared" si="178"/>
        <v>NE</v>
      </c>
      <c r="Q3782" s="4" t="str">
        <f>IFERROR(VLOOKUP(E3782,'Svátky 2023'!B$2:B$14,1,0),"")</f>
        <v/>
      </c>
      <c r="R3782" t="str">
        <f t="shared" si="179"/>
        <v/>
      </c>
    </row>
    <row r="3783" spans="1:18" x14ac:dyDescent="0.25">
      <c r="A3783" s="1" t="s">
        <v>11120</v>
      </c>
      <c r="B3783" s="1" t="s">
        <v>11121</v>
      </c>
      <c r="C3783" s="1" t="s">
        <v>11122</v>
      </c>
      <c r="D3783" s="1" t="s">
        <v>35</v>
      </c>
      <c r="E3783" s="4">
        <v>45103</v>
      </c>
      <c r="F3783" s="8">
        <v>0.3923611111111111</v>
      </c>
      <c r="G3783" s="4">
        <v>45105</v>
      </c>
      <c r="H3783" s="1" t="s">
        <v>1037</v>
      </c>
      <c r="I3783" s="1" t="s">
        <v>486</v>
      </c>
      <c r="J3783" s="5">
        <v>3</v>
      </c>
      <c r="K3783" s="5" t="str">
        <f>VLOOKUP(J3783,'Svátky 2023'!A$18:B$20,2,0)</f>
        <v>jiné</v>
      </c>
      <c r="L3783" s="1" t="s">
        <v>21</v>
      </c>
      <c r="M3783" s="1" t="s">
        <v>22</v>
      </c>
      <c r="N3783" s="1" t="s">
        <v>23</v>
      </c>
      <c r="O3783">
        <f t="shared" si="177"/>
        <v>1</v>
      </c>
      <c r="P3783" t="str">
        <f t="shared" si="178"/>
        <v>NE</v>
      </c>
      <c r="Q3783" s="4" t="str">
        <f>IFERROR(VLOOKUP(E3783,'Svátky 2023'!B$2:B$14,1,0),"")</f>
        <v/>
      </c>
      <c r="R3783" t="str">
        <f t="shared" si="179"/>
        <v/>
      </c>
    </row>
    <row r="3784" spans="1:18" x14ac:dyDescent="0.25">
      <c r="A3784" s="1" t="s">
        <v>11123</v>
      </c>
      <c r="B3784" s="1" t="s">
        <v>11124</v>
      </c>
      <c r="C3784" s="1" t="s">
        <v>11125</v>
      </c>
      <c r="D3784" s="1" t="s">
        <v>35</v>
      </c>
      <c r="E3784" s="4">
        <v>45103</v>
      </c>
      <c r="F3784" s="8">
        <v>0.41250000000000003</v>
      </c>
      <c r="G3784" s="4">
        <v>45105</v>
      </c>
      <c r="H3784" s="1" t="s">
        <v>835</v>
      </c>
      <c r="I3784" s="1" t="s">
        <v>151</v>
      </c>
      <c r="J3784" s="5">
        <v>2</v>
      </c>
      <c r="K3784" s="5" t="str">
        <f>VLOOKUP(J3784,'Svátky 2023'!A$18:B$20,2,0)</f>
        <v>plánované</v>
      </c>
      <c r="L3784" s="1" t="s">
        <v>21</v>
      </c>
      <c r="M3784" s="1" t="s">
        <v>22</v>
      </c>
      <c r="N3784" s="1" t="s">
        <v>23</v>
      </c>
      <c r="O3784">
        <f t="shared" si="177"/>
        <v>1</v>
      </c>
      <c r="P3784" t="str">
        <f t="shared" si="178"/>
        <v>NE</v>
      </c>
      <c r="Q3784" s="4" t="str">
        <f>IFERROR(VLOOKUP(E3784,'Svátky 2023'!B$2:B$14,1,0),"")</f>
        <v/>
      </c>
      <c r="R3784" t="str">
        <f t="shared" si="179"/>
        <v/>
      </c>
    </row>
    <row r="3785" spans="1:18" x14ac:dyDescent="0.25">
      <c r="A3785" s="1" t="s">
        <v>11126</v>
      </c>
      <c r="B3785" s="1" t="s">
        <v>11127</v>
      </c>
      <c r="C3785" s="1" t="s">
        <v>11128</v>
      </c>
      <c r="D3785" s="1" t="s">
        <v>16</v>
      </c>
      <c r="E3785" s="4">
        <v>45103</v>
      </c>
      <c r="F3785" s="8">
        <v>0.45069444444444445</v>
      </c>
      <c r="G3785" s="4">
        <v>45105</v>
      </c>
      <c r="H3785" s="1" t="s">
        <v>1942</v>
      </c>
      <c r="I3785" s="1" t="s">
        <v>151</v>
      </c>
      <c r="J3785" s="5">
        <v>2</v>
      </c>
      <c r="K3785" s="5" t="str">
        <f>VLOOKUP(J3785,'Svátky 2023'!A$18:B$20,2,0)</f>
        <v>plánované</v>
      </c>
      <c r="L3785" s="1" t="s">
        <v>21</v>
      </c>
      <c r="M3785" s="1" t="s">
        <v>22</v>
      </c>
      <c r="N3785" s="1" t="s">
        <v>23</v>
      </c>
      <c r="O3785">
        <f t="shared" si="177"/>
        <v>1</v>
      </c>
      <c r="P3785" t="str">
        <f t="shared" si="178"/>
        <v>NE</v>
      </c>
      <c r="Q3785" s="4" t="str">
        <f>IFERROR(VLOOKUP(E3785,'Svátky 2023'!B$2:B$14,1,0),"")</f>
        <v/>
      </c>
      <c r="R3785" t="str">
        <f t="shared" si="179"/>
        <v/>
      </c>
    </row>
    <row r="3786" spans="1:18" x14ac:dyDescent="0.25">
      <c r="A3786" s="1" t="s">
        <v>11129</v>
      </c>
      <c r="B3786" s="1" t="s">
        <v>11130</v>
      </c>
      <c r="C3786" s="1" t="s">
        <v>11131</v>
      </c>
      <c r="D3786" s="1" t="s">
        <v>35</v>
      </c>
      <c r="E3786" s="4">
        <v>45103</v>
      </c>
      <c r="F3786" s="8">
        <v>0.52430555555555558</v>
      </c>
      <c r="G3786" s="4">
        <v>45105</v>
      </c>
      <c r="H3786" s="1" t="s">
        <v>835</v>
      </c>
      <c r="I3786" s="1" t="s">
        <v>145</v>
      </c>
      <c r="J3786" s="5">
        <v>3</v>
      </c>
      <c r="K3786" s="5" t="str">
        <f>VLOOKUP(J3786,'Svátky 2023'!A$18:B$20,2,0)</f>
        <v>jiné</v>
      </c>
      <c r="L3786" s="1" t="s">
        <v>30</v>
      </c>
      <c r="M3786" s="1" t="s">
        <v>31</v>
      </c>
      <c r="N3786" s="1" t="s">
        <v>23</v>
      </c>
      <c r="O3786">
        <f t="shared" si="177"/>
        <v>1</v>
      </c>
      <c r="P3786" t="str">
        <f t="shared" si="178"/>
        <v>NE</v>
      </c>
      <c r="Q3786" s="4" t="str">
        <f>IFERROR(VLOOKUP(E3786,'Svátky 2023'!B$2:B$14,1,0),"")</f>
        <v/>
      </c>
      <c r="R3786" t="str">
        <f t="shared" si="179"/>
        <v/>
      </c>
    </row>
    <row r="3787" spans="1:18" x14ac:dyDescent="0.25">
      <c r="A3787" s="1" t="s">
        <v>11132</v>
      </c>
      <c r="B3787" s="1" t="s">
        <v>11133</v>
      </c>
      <c r="C3787" s="1" t="s">
        <v>11134</v>
      </c>
      <c r="D3787" s="1" t="s">
        <v>64</v>
      </c>
      <c r="E3787" s="4">
        <v>45103</v>
      </c>
      <c r="F3787" s="8">
        <v>0.53055555555555556</v>
      </c>
      <c r="G3787" s="4">
        <v>45105</v>
      </c>
      <c r="H3787" s="1" t="s">
        <v>386</v>
      </c>
      <c r="I3787" s="1" t="s">
        <v>145</v>
      </c>
      <c r="J3787" s="5">
        <v>3</v>
      </c>
      <c r="K3787" s="5" t="str">
        <f>VLOOKUP(J3787,'Svátky 2023'!A$18:B$20,2,0)</f>
        <v>jiné</v>
      </c>
      <c r="L3787" s="1" t="s">
        <v>30</v>
      </c>
      <c r="M3787" s="1" t="s">
        <v>31</v>
      </c>
      <c r="N3787" s="1" t="s">
        <v>23</v>
      </c>
      <c r="O3787">
        <f t="shared" si="177"/>
        <v>1</v>
      </c>
      <c r="P3787" t="str">
        <f t="shared" si="178"/>
        <v>NE</v>
      </c>
      <c r="Q3787" s="4" t="str">
        <f>IFERROR(VLOOKUP(E3787,'Svátky 2023'!B$2:B$14,1,0),"")</f>
        <v/>
      </c>
      <c r="R3787" t="str">
        <f t="shared" si="179"/>
        <v/>
      </c>
    </row>
    <row r="3788" spans="1:18" x14ac:dyDescent="0.25">
      <c r="A3788" s="1" t="s">
        <v>11135</v>
      </c>
      <c r="B3788" s="1" t="s">
        <v>11136</v>
      </c>
      <c r="C3788" s="1" t="s">
        <v>11137</v>
      </c>
      <c r="D3788" s="1" t="s">
        <v>35</v>
      </c>
      <c r="E3788" s="4">
        <v>45104</v>
      </c>
      <c r="F3788" s="8">
        <v>0.36458333333333331</v>
      </c>
      <c r="G3788" s="4">
        <v>45105</v>
      </c>
      <c r="H3788" s="1" t="s">
        <v>1055</v>
      </c>
      <c r="I3788" s="1" t="s">
        <v>19</v>
      </c>
      <c r="J3788" s="5">
        <v>2</v>
      </c>
      <c r="K3788" s="5" t="str">
        <f>VLOOKUP(J3788,'Svátky 2023'!A$18:B$20,2,0)</f>
        <v>plánované</v>
      </c>
      <c r="L3788" s="1" t="s">
        <v>21</v>
      </c>
      <c r="M3788" s="1" t="s">
        <v>22</v>
      </c>
      <c r="N3788" s="1" t="s">
        <v>23</v>
      </c>
      <c r="O3788">
        <f t="shared" si="177"/>
        <v>2</v>
      </c>
      <c r="P3788" t="str">
        <f t="shared" si="178"/>
        <v>NE</v>
      </c>
      <c r="Q3788" s="4" t="str">
        <f>IFERROR(VLOOKUP(E3788,'Svátky 2023'!B$2:B$14,1,0),"")</f>
        <v/>
      </c>
      <c r="R3788" t="str">
        <f t="shared" si="179"/>
        <v/>
      </c>
    </row>
    <row r="3789" spans="1:18" x14ac:dyDescent="0.25">
      <c r="A3789" s="1" t="s">
        <v>11138</v>
      </c>
      <c r="B3789" s="1" t="s">
        <v>11139</v>
      </c>
      <c r="C3789" s="1" t="s">
        <v>11140</v>
      </c>
      <c r="D3789" s="1" t="s">
        <v>35</v>
      </c>
      <c r="E3789" s="4">
        <v>45104</v>
      </c>
      <c r="F3789" s="8">
        <v>0.38263888888888892</v>
      </c>
      <c r="G3789" s="4">
        <v>45105</v>
      </c>
      <c r="H3789" s="1" t="s">
        <v>7515</v>
      </c>
      <c r="I3789" s="1" t="s">
        <v>19</v>
      </c>
      <c r="J3789" s="5">
        <v>2</v>
      </c>
      <c r="K3789" s="5" t="str">
        <f>VLOOKUP(J3789,'Svátky 2023'!A$18:B$20,2,0)</f>
        <v>plánované</v>
      </c>
      <c r="L3789" s="1" t="s">
        <v>21</v>
      </c>
      <c r="M3789" s="1" t="s">
        <v>20</v>
      </c>
      <c r="N3789" s="1" t="s">
        <v>23</v>
      </c>
      <c r="O3789">
        <f t="shared" si="177"/>
        <v>2</v>
      </c>
      <c r="P3789" t="str">
        <f t="shared" si="178"/>
        <v>NE</v>
      </c>
      <c r="Q3789" s="4" t="str">
        <f>IFERROR(VLOOKUP(E3789,'Svátky 2023'!B$2:B$14,1,0),"")</f>
        <v/>
      </c>
      <c r="R3789" t="str">
        <f t="shared" si="179"/>
        <v/>
      </c>
    </row>
    <row r="3790" spans="1:18" x14ac:dyDescent="0.25">
      <c r="A3790" s="1" t="s">
        <v>11141</v>
      </c>
      <c r="B3790" s="1" t="s">
        <v>11142</v>
      </c>
      <c r="C3790" s="1" t="s">
        <v>11143</v>
      </c>
      <c r="D3790" s="1" t="s">
        <v>35</v>
      </c>
      <c r="E3790" s="4">
        <v>45104</v>
      </c>
      <c r="F3790" s="8">
        <v>0.4236111111111111</v>
      </c>
      <c r="G3790" s="4">
        <v>45105</v>
      </c>
      <c r="H3790" s="1" t="s">
        <v>615</v>
      </c>
      <c r="I3790" s="1" t="s">
        <v>51</v>
      </c>
      <c r="J3790" s="5">
        <v>2</v>
      </c>
      <c r="K3790" s="5" t="str">
        <f>VLOOKUP(J3790,'Svátky 2023'!A$18:B$20,2,0)</f>
        <v>plánované</v>
      </c>
      <c r="L3790" s="1" t="s">
        <v>21</v>
      </c>
      <c r="M3790" s="1" t="s">
        <v>22</v>
      </c>
      <c r="N3790" s="1" t="s">
        <v>23</v>
      </c>
      <c r="O3790">
        <f t="shared" si="177"/>
        <v>2</v>
      </c>
      <c r="P3790" t="str">
        <f t="shared" si="178"/>
        <v>NE</v>
      </c>
      <c r="Q3790" s="4" t="str">
        <f>IFERROR(VLOOKUP(E3790,'Svátky 2023'!B$2:B$14,1,0),"")</f>
        <v/>
      </c>
      <c r="R3790" t="str">
        <f t="shared" si="179"/>
        <v/>
      </c>
    </row>
    <row r="3791" spans="1:18" x14ac:dyDescent="0.25">
      <c r="A3791" s="1" t="s">
        <v>11144</v>
      </c>
      <c r="B3791" s="1" t="s">
        <v>11145</v>
      </c>
      <c r="C3791" s="1" t="s">
        <v>11146</v>
      </c>
      <c r="D3791" s="1" t="s">
        <v>35</v>
      </c>
      <c r="E3791" s="4">
        <v>45104</v>
      </c>
      <c r="F3791" s="8">
        <v>0.45416666666666666</v>
      </c>
      <c r="G3791" s="4">
        <v>45105</v>
      </c>
      <c r="H3791" s="1" t="s">
        <v>7315</v>
      </c>
      <c r="I3791" s="1" t="s">
        <v>51</v>
      </c>
      <c r="J3791" s="5">
        <v>2</v>
      </c>
      <c r="K3791" s="5" t="str">
        <f>VLOOKUP(J3791,'Svátky 2023'!A$18:B$20,2,0)</f>
        <v>plánované</v>
      </c>
      <c r="L3791" s="1" t="s">
        <v>21</v>
      </c>
      <c r="M3791" s="1" t="s">
        <v>20</v>
      </c>
      <c r="N3791" s="1" t="s">
        <v>23</v>
      </c>
      <c r="O3791">
        <f t="shared" si="177"/>
        <v>2</v>
      </c>
      <c r="P3791" t="str">
        <f t="shared" si="178"/>
        <v>NE</v>
      </c>
      <c r="Q3791" s="4" t="str">
        <f>IFERROR(VLOOKUP(E3791,'Svátky 2023'!B$2:B$14,1,0),"")</f>
        <v/>
      </c>
      <c r="R3791" t="str">
        <f t="shared" si="179"/>
        <v/>
      </c>
    </row>
    <row r="3792" spans="1:18" x14ac:dyDescent="0.25">
      <c r="A3792" s="1" t="s">
        <v>11147</v>
      </c>
      <c r="B3792" s="1" t="s">
        <v>11148</v>
      </c>
      <c r="C3792" s="1" t="s">
        <v>11149</v>
      </c>
      <c r="D3792" s="1" t="s">
        <v>35</v>
      </c>
      <c r="E3792" s="4">
        <v>45104</v>
      </c>
      <c r="F3792" s="8">
        <v>0.61805555555555558</v>
      </c>
      <c r="G3792" s="4">
        <v>45105</v>
      </c>
      <c r="H3792" s="1" t="s">
        <v>870</v>
      </c>
      <c r="I3792" s="1" t="s">
        <v>29</v>
      </c>
      <c r="J3792" s="5">
        <v>3</v>
      </c>
      <c r="K3792" s="5" t="str">
        <f>VLOOKUP(J3792,'Svátky 2023'!A$18:B$20,2,0)</f>
        <v>jiné</v>
      </c>
      <c r="L3792" s="1" t="s">
        <v>30</v>
      </c>
      <c r="M3792" s="1" t="s">
        <v>31</v>
      </c>
      <c r="N3792" s="1" t="s">
        <v>23</v>
      </c>
      <c r="O3792">
        <f t="shared" si="177"/>
        <v>2</v>
      </c>
      <c r="P3792" t="str">
        <f t="shared" si="178"/>
        <v>NE</v>
      </c>
      <c r="Q3792" s="4" t="str">
        <f>IFERROR(VLOOKUP(E3792,'Svátky 2023'!B$2:B$14,1,0),"")</f>
        <v/>
      </c>
      <c r="R3792" t="str">
        <f t="shared" si="179"/>
        <v/>
      </c>
    </row>
    <row r="3793" spans="1:18" x14ac:dyDescent="0.25">
      <c r="A3793" s="1" t="s">
        <v>11150</v>
      </c>
      <c r="B3793" s="1" t="s">
        <v>11151</v>
      </c>
      <c r="C3793" s="1" t="s">
        <v>11152</v>
      </c>
      <c r="D3793" s="1" t="s">
        <v>35</v>
      </c>
      <c r="E3793" s="4">
        <v>45104</v>
      </c>
      <c r="F3793" s="8">
        <v>0.65</v>
      </c>
      <c r="G3793" s="4">
        <v>45105</v>
      </c>
      <c r="H3793" s="1" t="s">
        <v>1925</v>
      </c>
      <c r="I3793" s="1" t="s">
        <v>51</v>
      </c>
      <c r="J3793" s="5">
        <v>2</v>
      </c>
      <c r="K3793" s="5" t="str">
        <f>VLOOKUP(J3793,'Svátky 2023'!A$18:B$20,2,0)</f>
        <v>plánované</v>
      </c>
      <c r="L3793" s="1" t="s">
        <v>21</v>
      </c>
      <c r="M3793" s="1" t="s">
        <v>20</v>
      </c>
      <c r="N3793" s="1" t="s">
        <v>23</v>
      </c>
      <c r="O3793">
        <f t="shared" si="177"/>
        <v>2</v>
      </c>
      <c r="P3793" t="str">
        <f t="shared" si="178"/>
        <v>ANO</v>
      </c>
      <c r="Q3793" s="4" t="str">
        <f>IFERROR(VLOOKUP(E3793,'Svátky 2023'!B$2:B$14,1,0),"")</f>
        <v/>
      </c>
      <c r="R3793" t="str">
        <f t="shared" si="179"/>
        <v>ANO</v>
      </c>
    </row>
    <row r="3794" spans="1:18" x14ac:dyDescent="0.25">
      <c r="A3794" s="1" t="s">
        <v>11153</v>
      </c>
      <c r="B3794" s="1" t="s">
        <v>11154</v>
      </c>
      <c r="C3794" s="1" t="s">
        <v>11155</v>
      </c>
      <c r="D3794" s="1" t="s">
        <v>35</v>
      </c>
      <c r="E3794" s="4">
        <v>45104</v>
      </c>
      <c r="F3794" s="8">
        <v>0.71111111111111114</v>
      </c>
      <c r="G3794" s="4">
        <v>45105</v>
      </c>
      <c r="H3794" s="1" t="s">
        <v>325</v>
      </c>
      <c r="I3794" s="1" t="s">
        <v>151</v>
      </c>
      <c r="J3794" s="5">
        <v>1</v>
      </c>
      <c r="K3794" s="5" t="str">
        <f>VLOOKUP(J3794,'Svátky 2023'!A$18:B$20,2,0)</f>
        <v>neodkladné</v>
      </c>
      <c r="L3794" s="1" t="s">
        <v>21</v>
      </c>
      <c r="M3794" s="1" t="s">
        <v>22</v>
      </c>
      <c r="N3794" s="1" t="s">
        <v>23</v>
      </c>
      <c r="O3794">
        <f t="shared" si="177"/>
        <v>2</v>
      </c>
      <c r="P3794" t="str">
        <f t="shared" si="178"/>
        <v>ANO</v>
      </c>
      <c r="Q3794" s="4" t="str">
        <f>IFERROR(VLOOKUP(E3794,'Svátky 2023'!B$2:B$14,1,0),"")</f>
        <v/>
      </c>
      <c r="R3794" t="str">
        <f t="shared" si="179"/>
        <v>ANO</v>
      </c>
    </row>
    <row r="3795" spans="1:18" x14ac:dyDescent="0.25">
      <c r="A3795" s="1" t="s">
        <v>11156</v>
      </c>
      <c r="B3795" s="1" t="s">
        <v>11157</v>
      </c>
      <c r="C3795" s="1" t="s">
        <v>11158</v>
      </c>
      <c r="D3795" s="1" t="s">
        <v>48</v>
      </c>
      <c r="E3795" s="4">
        <v>45094</v>
      </c>
      <c r="F3795" s="8">
        <v>0.77083333333333337</v>
      </c>
      <c r="G3795" s="4">
        <v>45106</v>
      </c>
      <c r="H3795" s="1" t="s">
        <v>155</v>
      </c>
      <c r="I3795" s="1" t="s">
        <v>19</v>
      </c>
      <c r="J3795" s="5">
        <v>1</v>
      </c>
      <c r="K3795" s="5" t="str">
        <f>VLOOKUP(J3795,'Svátky 2023'!A$18:B$20,2,0)</f>
        <v>neodkladné</v>
      </c>
      <c r="L3795" s="1" t="s">
        <v>21</v>
      </c>
      <c r="M3795" s="1" t="s">
        <v>22</v>
      </c>
      <c r="N3795" s="1" t="s">
        <v>23</v>
      </c>
      <c r="O3795">
        <f t="shared" si="177"/>
        <v>6</v>
      </c>
      <c r="P3795" t="str">
        <f t="shared" si="178"/>
        <v>ANO</v>
      </c>
      <c r="Q3795" s="4" t="str">
        <f>IFERROR(VLOOKUP(E3795,'Svátky 2023'!B$2:B$14,1,0),"")</f>
        <v/>
      </c>
      <c r="R3795" t="str">
        <f t="shared" si="179"/>
        <v>ANO</v>
      </c>
    </row>
    <row r="3796" spans="1:18" x14ac:dyDescent="0.25">
      <c r="A3796" s="1" t="s">
        <v>11159</v>
      </c>
      <c r="B3796" s="1" t="s">
        <v>11160</v>
      </c>
      <c r="C3796" s="1" t="s">
        <v>11161</v>
      </c>
      <c r="D3796" s="1" t="s">
        <v>35</v>
      </c>
      <c r="E3796" s="4">
        <v>45099</v>
      </c>
      <c r="F3796" s="8">
        <v>0.53680555555555554</v>
      </c>
      <c r="G3796" s="4">
        <v>45106</v>
      </c>
      <c r="H3796" s="1" t="s">
        <v>11162</v>
      </c>
      <c r="I3796" s="1" t="s">
        <v>29</v>
      </c>
      <c r="J3796" s="5">
        <v>3</v>
      </c>
      <c r="K3796" s="5" t="str">
        <f>VLOOKUP(J3796,'Svátky 2023'!A$18:B$20,2,0)</f>
        <v>jiné</v>
      </c>
      <c r="L3796" s="1" t="s">
        <v>30</v>
      </c>
      <c r="M3796" s="1" t="s">
        <v>31</v>
      </c>
      <c r="N3796" s="1" t="s">
        <v>23</v>
      </c>
      <c r="O3796">
        <f t="shared" si="177"/>
        <v>4</v>
      </c>
      <c r="P3796" t="str">
        <f t="shared" si="178"/>
        <v>NE</v>
      </c>
      <c r="Q3796" s="4" t="str">
        <f>IFERROR(VLOOKUP(E3796,'Svátky 2023'!B$2:B$14,1,0),"")</f>
        <v/>
      </c>
      <c r="R3796" t="str">
        <f t="shared" si="179"/>
        <v/>
      </c>
    </row>
    <row r="3797" spans="1:18" x14ac:dyDescent="0.25">
      <c r="A3797" s="1" t="s">
        <v>11163</v>
      </c>
      <c r="B3797" s="1" t="s">
        <v>11164</v>
      </c>
      <c r="C3797" s="1" t="s">
        <v>11165</v>
      </c>
      <c r="D3797" s="1" t="s">
        <v>35</v>
      </c>
      <c r="E3797" s="4">
        <v>45101</v>
      </c>
      <c r="F3797" s="8">
        <v>0.41180555555555554</v>
      </c>
      <c r="G3797" s="4">
        <v>45106</v>
      </c>
      <c r="H3797" s="1" t="s">
        <v>3605</v>
      </c>
      <c r="I3797" s="1" t="s">
        <v>38</v>
      </c>
      <c r="J3797" s="5">
        <v>1</v>
      </c>
      <c r="K3797" s="5" t="str">
        <f>VLOOKUP(J3797,'Svátky 2023'!A$18:B$20,2,0)</f>
        <v>neodkladné</v>
      </c>
      <c r="L3797" s="1" t="s">
        <v>21</v>
      </c>
      <c r="M3797" s="1" t="s">
        <v>22</v>
      </c>
      <c r="N3797" s="1" t="s">
        <v>23</v>
      </c>
      <c r="O3797">
        <f t="shared" si="177"/>
        <v>6</v>
      </c>
      <c r="P3797" t="str">
        <f t="shared" si="178"/>
        <v>NE</v>
      </c>
      <c r="Q3797" s="4" t="str">
        <f>IFERROR(VLOOKUP(E3797,'Svátky 2023'!B$2:B$14,1,0),"")</f>
        <v/>
      </c>
      <c r="R3797" t="str">
        <f t="shared" si="179"/>
        <v>ANO</v>
      </c>
    </row>
    <row r="3798" spans="1:18" x14ac:dyDescent="0.25">
      <c r="A3798" s="1" t="s">
        <v>11166</v>
      </c>
      <c r="B3798" s="1" t="s">
        <v>11167</v>
      </c>
      <c r="C3798" s="1" t="s">
        <v>11168</v>
      </c>
      <c r="D3798" s="1" t="s">
        <v>35</v>
      </c>
      <c r="E3798" s="4">
        <v>45101</v>
      </c>
      <c r="F3798" s="8">
        <v>0.4993055555555555</v>
      </c>
      <c r="G3798" s="4">
        <v>45106</v>
      </c>
      <c r="H3798" s="1" t="s">
        <v>582</v>
      </c>
      <c r="I3798" s="1" t="s">
        <v>38</v>
      </c>
      <c r="J3798" s="5">
        <v>1</v>
      </c>
      <c r="K3798" s="5" t="str">
        <f>VLOOKUP(J3798,'Svátky 2023'!A$18:B$20,2,0)</f>
        <v>neodkladné</v>
      </c>
      <c r="L3798" s="1" t="s">
        <v>20</v>
      </c>
      <c r="M3798" s="1" t="s">
        <v>20</v>
      </c>
      <c r="N3798" s="1" t="s">
        <v>23</v>
      </c>
      <c r="O3798">
        <f t="shared" si="177"/>
        <v>6</v>
      </c>
      <c r="P3798" t="str">
        <f t="shared" si="178"/>
        <v>NE</v>
      </c>
      <c r="Q3798" s="4" t="str">
        <f>IFERROR(VLOOKUP(E3798,'Svátky 2023'!B$2:B$14,1,0),"")</f>
        <v/>
      </c>
      <c r="R3798" t="str">
        <f t="shared" si="179"/>
        <v>ANO</v>
      </c>
    </row>
    <row r="3799" spans="1:18" x14ac:dyDescent="0.25">
      <c r="A3799" s="1" t="s">
        <v>11169</v>
      </c>
      <c r="B3799" s="1" t="s">
        <v>11170</v>
      </c>
      <c r="C3799" s="1" t="s">
        <v>11171</v>
      </c>
      <c r="D3799" s="1" t="s">
        <v>35</v>
      </c>
      <c r="E3799" s="4">
        <v>45102</v>
      </c>
      <c r="F3799" s="8">
        <v>0.37777777777777777</v>
      </c>
      <c r="G3799" s="4">
        <v>45106</v>
      </c>
      <c r="H3799" s="1" t="s">
        <v>582</v>
      </c>
      <c r="I3799" s="1" t="s">
        <v>44</v>
      </c>
      <c r="J3799" s="5">
        <v>3</v>
      </c>
      <c r="K3799" s="5" t="str">
        <f>VLOOKUP(J3799,'Svátky 2023'!A$18:B$20,2,0)</f>
        <v>jiné</v>
      </c>
      <c r="L3799" s="1" t="s">
        <v>30</v>
      </c>
      <c r="M3799" s="1" t="s">
        <v>31</v>
      </c>
      <c r="N3799" s="1" t="s">
        <v>23</v>
      </c>
      <c r="O3799">
        <f t="shared" si="177"/>
        <v>7</v>
      </c>
      <c r="P3799" t="str">
        <f t="shared" si="178"/>
        <v>NE</v>
      </c>
      <c r="Q3799" s="4" t="str">
        <f>IFERROR(VLOOKUP(E3799,'Svátky 2023'!B$2:B$14,1,0),"")</f>
        <v/>
      </c>
      <c r="R3799" t="str">
        <f t="shared" si="179"/>
        <v>ANO</v>
      </c>
    </row>
    <row r="3800" spans="1:18" x14ac:dyDescent="0.25">
      <c r="A3800" s="1" t="s">
        <v>11172</v>
      </c>
      <c r="B3800" s="1" t="s">
        <v>11173</v>
      </c>
      <c r="C3800" s="1" t="s">
        <v>11174</v>
      </c>
      <c r="D3800" s="1" t="s">
        <v>35</v>
      </c>
      <c r="E3800" s="4">
        <v>45102</v>
      </c>
      <c r="F3800" s="8">
        <v>0.63750000000000007</v>
      </c>
      <c r="G3800" s="4">
        <v>45106</v>
      </c>
      <c r="H3800" s="1" t="s">
        <v>853</v>
      </c>
      <c r="I3800" s="1" t="s">
        <v>151</v>
      </c>
      <c r="J3800" s="5">
        <v>2</v>
      </c>
      <c r="K3800" s="5" t="str">
        <f>VLOOKUP(J3800,'Svátky 2023'!A$18:B$20,2,0)</f>
        <v>plánované</v>
      </c>
      <c r="L3800" s="1" t="s">
        <v>21</v>
      </c>
      <c r="M3800" s="1" t="s">
        <v>31</v>
      </c>
      <c r="N3800" s="1" t="s">
        <v>23</v>
      </c>
      <c r="O3800">
        <f t="shared" si="177"/>
        <v>7</v>
      </c>
      <c r="P3800" t="str">
        <f t="shared" si="178"/>
        <v>ANO</v>
      </c>
      <c r="Q3800" s="4" t="str">
        <f>IFERROR(VLOOKUP(E3800,'Svátky 2023'!B$2:B$14,1,0),"")</f>
        <v/>
      </c>
      <c r="R3800" t="str">
        <f t="shared" si="179"/>
        <v>ANO</v>
      </c>
    </row>
    <row r="3801" spans="1:18" x14ac:dyDescent="0.25">
      <c r="A3801" s="1" t="s">
        <v>11175</v>
      </c>
      <c r="B3801" s="1" t="s">
        <v>11176</v>
      </c>
      <c r="C3801" s="1" t="s">
        <v>11177</v>
      </c>
      <c r="D3801" s="1" t="s">
        <v>35</v>
      </c>
      <c r="E3801" s="4">
        <v>45103</v>
      </c>
      <c r="F3801" s="8">
        <v>0.33888888888888885</v>
      </c>
      <c r="G3801" s="4">
        <v>45106</v>
      </c>
      <c r="H3801" s="1" t="s">
        <v>587</v>
      </c>
      <c r="I3801" s="1" t="s">
        <v>19</v>
      </c>
      <c r="J3801" s="5">
        <v>3</v>
      </c>
      <c r="K3801" s="5" t="str">
        <f>VLOOKUP(J3801,'Svátky 2023'!A$18:B$20,2,0)</f>
        <v>jiné</v>
      </c>
      <c r="L3801" s="1" t="s">
        <v>21</v>
      </c>
      <c r="M3801" s="1" t="s">
        <v>22</v>
      </c>
      <c r="N3801" s="1" t="s">
        <v>23</v>
      </c>
      <c r="O3801">
        <f t="shared" si="177"/>
        <v>1</v>
      </c>
      <c r="P3801" t="str">
        <f t="shared" si="178"/>
        <v>NE</v>
      </c>
      <c r="Q3801" s="4" t="str">
        <f>IFERROR(VLOOKUP(E3801,'Svátky 2023'!B$2:B$14,1,0),"")</f>
        <v/>
      </c>
      <c r="R3801" t="str">
        <f t="shared" si="179"/>
        <v/>
      </c>
    </row>
    <row r="3802" spans="1:18" x14ac:dyDescent="0.25">
      <c r="A3802" s="1" t="s">
        <v>11178</v>
      </c>
      <c r="B3802" s="1" t="s">
        <v>11179</v>
      </c>
      <c r="C3802" s="1" t="s">
        <v>11180</v>
      </c>
      <c r="D3802" s="1" t="s">
        <v>48</v>
      </c>
      <c r="E3802" s="4">
        <v>45103</v>
      </c>
      <c r="F3802" s="8">
        <v>0.35000000000000003</v>
      </c>
      <c r="G3802" s="4">
        <v>45106</v>
      </c>
      <c r="H3802" s="1" t="s">
        <v>297</v>
      </c>
      <c r="I3802" s="1" t="s">
        <v>19</v>
      </c>
      <c r="J3802" s="5">
        <v>3</v>
      </c>
      <c r="K3802" s="5" t="str">
        <f>VLOOKUP(J3802,'Svátky 2023'!A$18:B$20,2,0)</f>
        <v>jiné</v>
      </c>
      <c r="L3802" s="1" t="s">
        <v>21</v>
      </c>
      <c r="M3802" s="1" t="s">
        <v>22</v>
      </c>
      <c r="N3802" s="1" t="s">
        <v>23</v>
      </c>
      <c r="O3802">
        <f t="shared" si="177"/>
        <v>1</v>
      </c>
      <c r="P3802" t="str">
        <f t="shared" si="178"/>
        <v>NE</v>
      </c>
      <c r="Q3802" s="4" t="str">
        <f>IFERROR(VLOOKUP(E3802,'Svátky 2023'!B$2:B$14,1,0),"")</f>
        <v/>
      </c>
      <c r="R3802" t="str">
        <f t="shared" si="179"/>
        <v/>
      </c>
    </row>
    <row r="3803" spans="1:18" x14ac:dyDescent="0.25">
      <c r="A3803" s="1" t="s">
        <v>11181</v>
      </c>
      <c r="B3803" s="1" t="s">
        <v>11182</v>
      </c>
      <c r="C3803" s="1" t="s">
        <v>11183</v>
      </c>
      <c r="D3803" s="1" t="s">
        <v>35</v>
      </c>
      <c r="E3803" s="4">
        <v>45103</v>
      </c>
      <c r="F3803" s="8">
        <v>0.37361111111111112</v>
      </c>
      <c r="G3803" s="4">
        <v>45106</v>
      </c>
      <c r="H3803" s="1" t="s">
        <v>853</v>
      </c>
      <c r="I3803" s="1" t="s">
        <v>151</v>
      </c>
      <c r="J3803" s="5">
        <v>3</v>
      </c>
      <c r="K3803" s="5" t="str">
        <f>VLOOKUP(J3803,'Svátky 2023'!A$18:B$20,2,0)</f>
        <v>jiné</v>
      </c>
      <c r="L3803" s="1" t="s">
        <v>21</v>
      </c>
      <c r="M3803" s="1" t="s">
        <v>22</v>
      </c>
      <c r="N3803" s="1" t="s">
        <v>23</v>
      </c>
      <c r="O3803">
        <f t="shared" si="177"/>
        <v>1</v>
      </c>
      <c r="P3803" t="str">
        <f t="shared" si="178"/>
        <v>NE</v>
      </c>
      <c r="Q3803" s="4" t="str">
        <f>IFERROR(VLOOKUP(E3803,'Svátky 2023'!B$2:B$14,1,0),"")</f>
        <v/>
      </c>
      <c r="R3803" t="str">
        <f t="shared" si="179"/>
        <v/>
      </c>
    </row>
    <row r="3804" spans="1:18" x14ac:dyDescent="0.25">
      <c r="A3804" s="1" t="s">
        <v>11184</v>
      </c>
      <c r="B3804" s="1" t="s">
        <v>5005</v>
      </c>
      <c r="C3804" s="1" t="s">
        <v>5006</v>
      </c>
      <c r="D3804" s="1" t="s">
        <v>35</v>
      </c>
      <c r="E3804" s="4">
        <v>45103</v>
      </c>
      <c r="F3804" s="8">
        <v>0.40277777777777773</v>
      </c>
      <c r="G3804" s="4">
        <v>45106</v>
      </c>
      <c r="H3804" s="1" t="s">
        <v>229</v>
      </c>
      <c r="I3804" s="1" t="s">
        <v>19</v>
      </c>
      <c r="J3804" s="5">
        <v>3</v>
      </c>
      <c r="K3804" s="5" t="str">
        <f>VLOOKUP(J3804,'Svátky 2023'!A$18:B$20,2,0)</f>
        <v>jiné</v>
      </c>
      <c r="L3804" s="1" t="s">
        <v>21</v>
      </c>
      <c r="M3804" s="1" t="s">
        <v>22</v>
      </c>
      <c r="N3804" s="1" t="s">
        <v>23</v>
      </c>
      <c r="O3804">
        <f t="shared" si="177"/>
        <v>1</v>
      </c>
      <c r="P3804" t="str">
        <f t="shared" si="178"/>
        <v>NE</v>
      </c>
      <c r="Q3804" s="4" t="str">
        <f>IFERROR(VLOOKUP(E3804,'Svátky 2023'!B$2:B$14,1,0),"")</f>
        <v/>
      </c>
      <c r="R3804" t="str">
        <f t="shared" si="179"/>
        <v/>
      </c>
    </row>
    <row r="3805" spans="1:18" x14ac:dyDescent="0.25">
      <c r="A3805" s="1" t="s">
        <v>11185</v>
      </c>
      <c r="B3805" s="1" t="s">
        <v>11186</v>
      </c>
      <c r="C3805" s="1" t="s">
        <v>11187</v>
      </c>
      <c r="D3805" s="1" t="s">
        <v>48</v>
      </c>
      <c r="E3805" s="4">
        <v>45103</v>
      </c>
      <c r="F3805" s="8">
        <v>0.6069444444444444</v>
      </c>
      <c r="G3805" s="4">
        <v>45106</v>
      </c>
      <c r="H3805" s="1" t="s">
        <v>242</v>
      </c>
      <c r="I3805" s="1" t="s">
        <v>29</v>
      </c>
      <c r="J3805" s="5">
        <v>3</v>
      </c>
      <c r="K3805" s="5" t="str">
        <f>VLOOKUP(J3805,'Svátky 2023'!A$18:B$20,2,0)</f>
        <v>jiné</v>
      </c>
      <c r="L3805" s="1" t="s">
        <v>30</v>
      </c>
      <c r="M3805" s="1" t="s">
        <v>31</v>
      </c>
      <c r="N3805" s="1" t="s">
        <v>23</v>
      </c>
      <c r="O3805">
        <f t="shared" si="177"/>
        <v>1</v>
      </c>
      <c r="P3805" t="str">
        <f t="shared" si="178"/>
        <v>NE</v>
      </c>
      <c r="Q3805" s="4" t="str">
        <f>IFERROR(VLOOKUP(E3805,'Svátky 2023'!B$2:B$14,1,0),"")</f>
        <v/>
      </c>
      <c r="R3805" t="str">
        <f t="shared" si="179"/>
        <v/>
      </c>
    </row>
    <row r="3806" spans="1:18" x14ac:dyDescent="0.25">
      <c r="A3806" s="1" t="s">
        <v>11188</v>
      </c>
      <c r="B3806" s="1" t="s">
        <v>11189</v>
      </c>
      <c r="C3806" s="1" t="s">
        <v>11190</v>
      </c>
      <c r="D3806" s="1" t="s">
        <v>64</v>
      </c>
      <c r="E3806" s="4">
        <v>45104</v>
      </c>
      <c r="F3806" s="8">
        <v>0.4236111111111111</v>
      </c>
      <c r="G3806" s="4">
        <v>45106</v>
      </c>
      <c r="H3806" s="1" t="s">
        <v>56</v>
      </c>
      <c r="I3806" s="1" t="s">
        <v>258</v>
      </c>
      <c r="J3806" s="5">
        <v>2</v>
      </c>
      <c r="K3806" s="5" t="str">
        <f>VLOOKUP(J3806,'Svátky 2023'!A$18:B$20,2,0)</f>
        <v>plánované</v>
      </c>
      <c r="L3806" s="1" t="s">
        <v>21</v>
      </c>
      <c r="M3806" s="1" t="s">
        <v>22</v>
      </c>
      <c r="N3806" s="1" t="s">
        <v>23</v>
      </c>
      <c r="O3806">
        <f t="shared" si="177"/>
        <v>2</v>
      </c>
      <c r="P3806" t="str">
        <f t="shared" si="178"/>
        <v>NE</v>
      </c>
      <c r="Q3806" s="4" t="str">
        <f>IFERROR(VLOOKUP(E3806,'Svátky 2023'!B$2:B$14,1,0),"")</f>
        <v/>
      </c>
      <c r="R3806" t="str">
        <f t="shared" si="179"/>
        <v/>
      </c>
    </row>
    <row r="3807" spans="1:18" x14ac:dyDescent="0.25">
      <c r="A3807" s="1" t="s">
        <v>11191</v>
      </c>
      <c r="B3807" s="1" t="s">
        <v>11192</v>
      </c>
      <c r="C3807" s="1" t="s">
        <v>11193</v>
      </c>
      <c r="D3807" s="1" t="s">
        <v>64</v>
      </c>
      <c r="E3807" s="4">
        <v>45104</v>
      </c>
      <c r="F3807" s="8">
        <v>0.51944444444444449</v>
      </c>
      <c r="G3807" s="4">
        <v>45106</v>
      </c>
      <c r="H3807" s="1" t="s">
        <v>129</v>
      </c>
      <c r="I3807" s="1" t="s">
        <v>264</v>
      </c>
      <c r="J3807" s="5">
        <v>3</v>
      </c>
      <c r="K3807" s="5" t="str">
        <f>VLOOKUP(J3807,'Svátky 2023'!A$18:B$20,2,0)</f>
        <v>jiné</v>
      </c>
      <c r="L3807" s="1" t="s">
        <v>30</v>
      </c>
      <c r="M3807" s="1" t="s">
        <v>31</v>
      </c>
      <c r="N3807" s="1" t="s">
        <v>23</v>
      </c>
      <c r="O3807">
        <f t="shared" si="177"/>
        <v>2</v>
      </c>
      <c r="P3807" t="str">
        <f t="shared" si="178"/>
        <v>NE</v>
      </c>
      <c r="Q3807" s="4" t="str">
        <f>IFERROR(VLOOKUP(E3807,'Svátky 2023'!B$2:B$14,1,0),"")</f>
        <v/>
      </c>
      <c r="R3807" t="str">
        <f t="shared" si="179"/>
        <v/>
      </c>
    </row>
    <row r="3808" spans="1:18" x14ac:dyDescent="0.25">
      <c r="A3808" s="1" t="s">
        <v>11194</v>
      </c>
      <c r="B3808" s="1" t="s">
        <v>10940</v>
      </c>
      <c r="C3808" s="1" t="s">
        <v>10941</v>
      </c>
      <c r="D3808" s="1" t="s">
        <v>35</v>
      </c>
      <c r="E3808" s="4">
        <v>45104</v>
      </c>
      <c r="F3808" s="8">
        <v>0.52708333333333335</v>
      </c>
      <c r="G3808" s="4">
        <v>45106</v>
      </c>
      <c r="H3808" s="1" t="s">
        <v>893</v>
      </c>
      <c r="I3808" s="1" t="s">
        <v>264</v>
      </c>
      <c r="J3808" s="5">
        <v>3</v>
      </c>
      <c r="K3808" s="5" t="str">
        <f>VLOOKUP(J3808,'Svátky 2023'!A$18:B$20,2,0)</f>
        <v>jiné</v>
      </c>
      <c r="L3808" s="1" t="s">
        <v>30</v>
      </c>
      <c r="M3808" s="1" t="s">
        <v>31</v>
      </c>
      <c r="N3808" s="1" t="s">
        <v>23</v>
      </c>
      <c r="O3808">
        <f t="shared" si="177"/>
        <v>2</v>
      </c>
      <c r="P3808" t="str">
        <f t="shared" si="178"/>
        <v>NE</v>
      </c>
      <c r="Q3808" s="4" t="str">
        <f>IFERROR(VLOOKUP(E3808,'Svátky 2023'!B$2:B$14,1,0),"")</f>
        <v/>
      </c>
      <c r="R3808" t="str">
        <f t="shared" si="179"/>
        <v/>
      </c>
    </row>
    <row r="3809" spans="1:18" x14ac:dyDescent="0.25">
      <c r="A3809" s="1" t="s">
        <v>11195</v>
      </c>
      <c r="B3809" s="1" t="s">
        <v>11196</v>
      </c>
      <c r="C3809" s="1" t="s">
        <v>11197</v>
      </c>
      <c r="D3809" s="1" t="s">
        <v>35</v>
      </c>
      <c r="E3809" s="4">
        <v>45104</v>
      </c>
      <c r="F3809" s="8">
        <v>0.8305555555555556</v>
      </c>
      <c r="G3809" s="4">
        <v>45106</v>
      </c>
      <c r="H3809" s="1" t="s">
        <v>129</v>
      </c>
      <c r="I3809" s="1" t="s">
        <v>38</v>
      </c>
      <c r="J3809" s="5">
        <v>1</v>
      </c>
      <c r="K3809" s="5" t="str">
        <f>VLOOKUP(J3809,'Svátky 2023'!A$18:B$20,2,0)</f>
        <v>neodkladné</v>
      </c>
      <c r="L3809" s="1" t="s">
        <v>20</v>
      </c>
      <c r="M3809" s="1" t="s">
        <v>22</v>
      </c>
      <c r="N3809" s="1" t="s">
        <v>23</v>
      </c>
      <c r="O3809">
        <f t="shared" si="177"/>
        <v>2</v>
      </c>
      <c r="P3809" t="str">
        <f t="shared" si="178"/>
        <v>ANO</v>
      </c>
      <c r="Q3809" s="4" t="str">
        <f>IFERROR(VLOOKUP(E3809,'Svátky 2023'!B$2:B$14,1,0),"")</f>
        <v/>
      </c>
      <c r="R3809" t="str">
        <f t="shared" si="179"/>
        <v>ANO</v>
      </c>
    </row>
    <row r="3810" spans="1:18" x14ac:dyDescent="0.25">
      <c r="A3810" s="1" t="s">
        <v>11198</v>
      </c>
      <c r="B3810" s="1" t="s">
        <v>11199</v>
      </c>
      <c r="C3810" s="1" t="s">
        <v>11200</v>
      </c>
      <c r="D3810" s="1" t="s">
        <v>48</v>
      </c>
      <c r="E3810" s="4">
        <v>45104</v>
      </c>
      <c r="F3810" s="8">
        <v>0.83333333333333337</v>
      </c>
      <c r="G3810" s="4">
        <v>45106</v>
      </c>
      <c r="H3810" s="1" t="s">
        <v>1845</v>
      </c>
      <c r="I3810" s="1" t="s">
        <v>44</v>
      </c>
      <c r="J3810" s="5">
        <v>3</v>
      </c>
      <c r="K3810" s="5" t="str">
        <f>VLOOKUP(J3810,'Svátky 2023'!A$18:B$20,2,0)</f>
        <v>jiné</v>
      </c>
      <c r="L3810" s="1" t="s">
        <v>30</v>
      </c>
      <c r="M3810" s="1" t="s">
        <v>31</v>
      </c>
      <c r="N3810" s="1" t="s">
        <v>23</v>
      </c>
      <c r="O3810">
        <f t="shared" si="177"/>
        <v>2</v>
      </c>
      <c r="P3810" t="str">
        <f t="shared" si="178"/>
        <v>ANO</v>
      </c>
      <c r="Q3810" s="4" t="str">
        <f>IFERROR(VLOOKUP(E3810,'Svátky 2023'!B$2:B$14,1,0),"")</f>
        <v/>
      </c>
      <c r="R3810" t="str">
        <f t="shared" si="179"/>
        <v>ANO</v>
      </c>
    </row>
    <row r="3811" spans="1:18" x14ac:dyDescent="0.25">
      <c r="A3811" s="1" t="s">
        <v>11201</v>
      </c>
      <c r="B3811" s="1" t="s">
        <v>11202</v>
      </c>
      <c r="C3811" s="1" t="s">
        <v>11203</v>
      </c>
      <c r="D3811" s="1" t="s">
        <v>35</v>
      </c>
      <c r="E3811" s="4">
        <v>45104</v>
      </c>
      <c r="F3811" s="8">
        <v>0.94861111111111107</v>
      </c>
      <c r="G3811" s="4">
        <v>45106</v>
      </c>
      <c r="H3811" s="1" t="s">
        <v>506</v>
      </c>
      <c r="I3811" s="1" t="s">
        <v>51</v>
      </c>
      <c r="J3811" s="5">
        <v>1</v>
      </c>
      <c r="K3811" s="5" t="str">
        <f>VLOOKUP(J3811,'Svátky 2023'!A$18:B$20,2,0)</f>
        <v>neodkladné</v>
      </c>
      <c r="L3811" s="1" t="s">
        <v>21</v>
      </c>
      <c r="M3811" s="1" t="s">
        <v>22</v>
      </c>
      <c r="N3811" s="1" t="s">
        <v>23</v>
      </c>
      <c r="O3811">
        <f t="shared" si="177"/>
        <v>2</v>
      </c>
      <c r="P3811" t="str">
        <f t="shared" si="178"/>
        <v>ANO</v>
      </c>
      <c r="Q3811" s="4" t="str">
        <f>IFERROR(VLOOKUP(E3811,'Svátky 2023'!B$2:B$14,1,0),"")</f>
        <v/>
      </c>
      <c r="R3811" t="str">
        <f t="shared" si="179"/>
        <v>ANO</v>
      </c>
    </row>
    <row r="3812" spans="1:18" x14ac:dyDescent="0.25">
      <c r="A3812" s="1" t="s">
        <v>11204</v>
      </c>
      <c r="B3812" s="1" t="s">
        <v>11205</v>
      </c>
      <c r="C3812" s="1" t="s">
        <v>11206</v>
      </c>
      <c r="D3812" s="1" t="s">
        <v>35</v>
      </c>
      <c r="E3812" s="4">
        <v>45104</v>
      </c>
      <c r="F3812" s="8">
        <v>0.95694444444444438</v>
      </c>
      <c r="G3812" s="4">
        <v>45106</v>
      </c>
      <c r="H3812" s="1" t="s">
        <v>2592</v>
      </c>
      <c r="I3812" s="1" t="s">
        <v>120</v>
      </c>
      <c r="J3812" s="5">
        <v>3</v>
      </c>
      <c r="K3812" s="5" t="str">
        <f>VLOOKUP(J3812,'Svátky 2023'!A$18:B$20,2,0)</f>
        <v>jiné</v>
      </c>
      <c r="L3812" s="1" t="s">
        <v>30</v>
      </c>
      <c r="M3812" s="1" t="s">
        <v>31</v>
      </c>
      <c r="N3812" s="1" t="s">
        <v>23</v>
      </c>
      <c r="O3812">
        <f t="shared" si="177"/>
        <v>2</v>
      </c>
      <c r="P3812" t="str">
        <f t="shared" si="178"/>
        <v>ANO</v>
      </c>
      <c r="Q3812" s="4" t="str">
        <f>IFERROR(VLOOKUP(E3812,'Svátky 2023'!B$2:B$14,1,0),"")</f>
        <v/>
      </c>
      <c r="R3812" t="str">
        <f t="shared" si="179"/>
        <v>ANO</v>
      </c>
    </row>
    <row r="3813" spans="1:18" x14ac:dyDescent="0.25">
      <c r="A3813" s="1" t="s">
        <v>11207</v>
      </c>
      <c r="B3813" s="1" t="s">
        <v>11208</v>
      </c>
      <c r="C3813" s="1" t="s">
        <v>11209</v>
      </c>
      <c r="D3813" s="1" t="s">
        <v>64</v>
      </c>
      <c r="E3813" s="4">
        <v>45105</v>
      </c>
      <c r="F3813" s="8">
        <v>0.78680555555555554</v>
      </c>
      <c r="G3813" s="4">
        <v>45106</v>
      </c>
      <c r="H3813" s="1" t="s">
        <v>578</v>
      </c>
      <c r="I3813" s="1" t="s">
        <v>51</v>
      </c>
      <c r="J3813" s="5">
        <v>1</v>
      </c>
      <c r="K3813" s="5" t="str">
        <f>VLOOKUP(J3813,'Svátky 2023'!A$18:B$20,2,0)</f>
        <v>neodkladné</v>
      </c>
      <c r="L3813" s="1" t="s">
        <v>20</v>
      </c>
      <c r="M3813" s="1" t="s">
        <v>22</v>
      </c>
      <c r="N3813" s="1" t="s">
        <v>23</v>
      </c>
      <c r="O3813">
        <f t="shared" si="177"/>
        <v>3</v>
      </c>
      <c r="P3813" t="str">
        <f t="shared" si="178"/>
        <v>ANO</v>
      </c>
      <c r="Q3813" s="4" t="str">
        <f>IFERROR(VLOOKUP(E3813,'Svátky 2023'!B$2:B$14,1,0),"")</f>
        <v/>
      </c>
      <c r="R3813" t="str">
        <f t="shared" si="179"/>
        <v>ANO</v>
      </c>
    </row>
    <row r="3814" spans="1:18" x14ac:dyDescent="0.25">
      <c r="A3814" s="1" t="s">
        <v>11210</v>
      </c>
      <c r="B3814" s="1" t="s">
        <v>11211</v>
      </c>
      <c r="C3814" s="1" t="s">
        <v>11212</v>
      </c>
      <c r="D3814" s="1" t="s">
        <v>35</v>
      </c>
      <c r="E3814" s="4">
        <v>45105</v>
      </c>
      <c r="F3814" s="8">
        <v>0.97291666666666676</v>
      </c>
      <c r="G3814" s="4">
        <v>45106</v>
      </c>
      <c r="H3814" s="1" t="s">
        <v>578</v>
      </c>
      <c r="I3814" s="1" t="s">
        <v>120</v>
      </c>
      <c r="J3814" s="5">
        <v>3</v>
      </c>
      <c r="K3814" s="5" t="str">
        <f>VLOOKUP(J3814,'Svátky 2023'!A$18:B$20,2,0)</f>
        <v>jiné</v>
      </c>
      <c r="L3814" s="1" t="s">
        <v>30</v>
      </c>
      <c r="M3814" s="1" t="s">
        <v>31</v>
      </c>
      <c r="N3814" s="1" t="s">
        <v>23</v>
      </c>
      <c r="O3814">
        <f t="shared" si="177"/>
        <v>3</v>
      </c>
      <c r="P3814" t="str">
        <f t="shared" si="178"/>
        <v>ANO</v>
      </c>
      <c r="Q3814" s="4" t="str">
        <f>IFERROR(VLOOKUP(E3814,'Svátky 2023'!B$2:B$14,1,0),"")</f>
        <v/>
      </c>
      <c r="R3814" t="str">
        <f t="shared" si="179"/>
        <v>ANO</v>
      </c>
    </row>
    <row r="3815" spans="1:18" x14ac:dyDescent="0.25">
      <c r="A3815" s="1" t="s">
        <v>11213</v>
      </c>
      <c r="B3815" s="1" t="s">
        <v>11214</v>
      </c>
      <c r="C3815" s="1" t="s">
        <v>11215</v>
      </c>
      <c r="D3815" s="1" t="s">
        <v>100</v>
      </c>
      <c r="E3815" s="4">
        <v>45103</v>
      </c>
      <c r="F3815" s="8">
        <v>0.4680555555555555</v>
      </c>
      <c r="G3815" s="4">
        <v>45107</v>
      </c>
      <c r="H3815" s="1" t="s">
        <v>1223</v>
      </c>
      <c r="I3815" s="1" t="s">
        <v>51</v>
      </c>
      <c r="J3815" s="5">
        <v>1</v>
      </c>
      <c r="K3815" s="5" t="str">
        <f>VLOOKUP(J3815,'Svátky 2023'!A$18:B$20,2,0)</f>
        <v>neodkladné</v>
      </c>
      <c r="L3815" s="1" t="s">
        <v>21</v>
      </c>
      <c r="M3815" s="1" t="s">
        <v>22</v>
      </c>
      <c r="N3815" s="1" t="s">
        <v>23</v>
      </c>
      <c r="O3815">
        <f t="shared" si="177"/>
        <v>1</v>
      </c>
      <c r="P3815" t="str">
        <f t="shared" si="178"/>
        <v>NE</v>
      </c>
      <c r="Q3815" s="4" t="str">
        <f>IFERROR(VLOOKUP(E3815,'Svátky 2023'!B$2:B$14,1,0),"")</f>
        <v/>
      </c>
      <c r="R3815" t="str">
        <f t="shared" si="179"/>
        <v/>
      </c>
    </row>
    <row r="3816" spans="1:18" x14ac:dyDescent="0.25">
      <c r="A3816" s="1" t="s">
        <v>11216</v>
      </c>
      <c r="B3816" s="1" t="s">
        <v>8201</v>
      </c>
      <c r="C3816" s="1" t="s">
        <v>8202</v>
      </c>
      <c r="D3816" s="1" t="s">
        <v>35</v>
      </c>
      <c r="E3816" s="4">
        <v>45104</v>
      </c>
      <c r="F3816" s="8">
        <v>0.40625</v>
      </c>
      <c r="G3816" s="4">
        <v>45107</v>
      </c>
      <c r="H3816" s="1" t="s">
        <v>1467</v>
      </c>
      <c r="I3816" s="1" t="s">
        <v>151</v>
      </c>
      <c r="J3816" s="5">
        <v>2</v>
      </c>
      <c r="K3816" s="5" t="str">
        <f>VLOOKUP(J3816,'Svátky 2023'!A$18:B$20,2,0)</f>
        <v>plánované</v>
      </c>
      <c r="L3816" s="1" t="s">
        <v>21</v>
      </c>
      <c r="M3816" s="1" t="s">
        <v>22</v>
      </c>
      <c r="N3816" s="1" t="s">
        <v>23</v>
      </c>
      <c r="O3816">
        <f t="shared" si="177"/>
        <v>2</v>
      </c>
      <c r="P3816" t="str">
        <f t="shared" si="178"/>
        <v>NE</v>
      </c>
      <c r="Q3816" s="4" t="str">
        <f>IFERROR(VLOOKUP(E3816,'Svátky 2023'!B$2:B$14,1,0),"")</f>
        <v/>
      </c>
      <c r="R3816" t="str">
        <f t="shared" si="179"/>
        <v/>
      </c>
    </row>
    <row r="3817" spans="1:18" x14ac:dyDescent="0.25">
      <c r="A3817" s="1" t="s">
        <v>11217</v>
      </c>
      <c r="B3817" s="1" t="s">
        <v>11218</v>
      </c>
      <c r="C3817" s="1" t="s">
        <v>11219</v>
      </c>
      <c r="D3817" s="1" t="s">
        <v>48</v>
      </c>
      <c r="E3817" s="4">
        <v>45104</v>
      </c>
      <c r="F3817" s="8">
        <v>0.40763888888888888</v>
      </c>
      <c r="G3817" s="4">
        <v>45107</v>
      </c>
      <c r="H3817" s="1" t="s">
        <v>2975</v>
      </c>
      <c r="I3817" s="1" t="s">
        <v>151</v>
      </c>
      <c r="J3817" s="5">
        <v>2</v>
      </c>
      <c r="K3817" s="5" t="str">
        <f>VLOOKUP(J3817,'Svátky 2023'!A$18:B$20,2,0)</f>
        <v>plánované</v>
      </c>
      <c r="L3817" s="1" t="s">
        <v>21</v>
      </c>
      <c r="M3817" s="1" t="s">
        <v>22</v>
      </c>
      <c r="N3817" s="1" t="s">
        <v>23</v>
      </c>
      <c r="O3817">
        <f t="shared" si="177"/>
        <v>2</v>
      </c>
      <c r="P3817" t="str">
        <f t="shared" si="178"/>
        <v>NE</v>
      </c>
      <c r="Q3817" s="4" t="str">
        <f>IFERROR(VLOOKUP(E3817,'Svátky 2023'!B$2:B$14,1,0),"")</f>
        <v/>
      </c>
      <c r="R3817" t="str">
        <f t="shared" si="179"/>
        <v/>
      </c>
    </row>
    <row r="3818" spans="1:18" x14ac:dyDescent="0.25">
      <c r="A3818" s="1" t="s">
        <v>11220</v>
      </c>
      <c r="B3818" s="1" t="s">
        <v>8204</v>
      </c>
      <c r="C3818" s="1" t="s">
        <v>8205</v>
      </c>
      <c r="D3818" s="1" t="s">
        <v>35</v>
      </c>
      <c r="E3818" s="4">
        <v>45104</v>
      </c>
      <c r="F3818" s="8">
        <v>0.5180555555555556</v>
      </c>
      <c r="G3818" s="4">
        <v>45107</v>
      </c>
      <c r="H3818" s="1" t="s">
        <v>587</v>
      </c>
      <c r="I3818" s="1" t="s">
        <v>145</v>
      </c>
      <c r="J3818" s="5">
        <v>3</v>
      </c>
      <c r="K3818" s="5" t="str">
        <f>VLOOKUP(J3818,'Svátky 2023'!A$18:B$20,2,0)</f>
        <v>jiné</v>
      </c>
      <c r="L3818" s="1" t="s">
        <v>30</v>
      </c>
      <c r="M3818" s="1" t="s">
        <v>31</v>
      </c>
      <c r="N3818" s="1" t="s">
        <v>23</v>
      </c>
      <c r="O3818">
        <f t="shared" si="177"/>
        <v>2</v>
      </c>
      <c r="P3818" t="str">
        <f t="shared" si="178"/>
        <v>NE</v>
      </c>
      <c r="Q3818" s="4" t="str">
        <f>IFERROR(VLOOKUP(E3818,'Svátky 2023'!B$2:B$14,1,0),"")</f>
        <v/>
      </c>
      <c r="R3818" t="str">
        <f t="shared" si="179"/>
        <v/>
      </c>
    </row>
    <row r="3819" spans="1:18" x14ac:dyDescent="0.25">
      <c r="A3819" s="1" t="s">
        <v>11221</v>
      </c>
      <c r="B3819" s="1" t="s">
        <v>11222</v>
      </c>
      <c r="C3819" s="1" t="s">
        <v>11223</v>
      </c>
      <c r="D3819" s="1" t="s">
        <v>35</v>
      </c>
      <c r="E3819" s="4">
        <v>45104</v>
      </c>
      <c r="F3819" s="8">
        <v>0.75763888888888886</v>
      </c>
      <c r="G3819" s="4">
        <v>45107</v>
      </c>
      <c r="H3819" s="1" t="s">
        <v>802</v>
      </c>
      <c r="I3819" s="1" t="s">
        <v>38</v>
      </c>
      <c r="J3819" s="5">
        <v>1</v>
      </c>
      <c r="K3819" s="5" t="str">
        <f>VLOOKUP(J3819,'Svátky 2023'!A$18:B$20,2,0)</f>
        <v>neodkladné</v>
      </c>
      <c r="L3819" s="1" t="s">
        <v>21</v>
      </c>
      <c r="M3819" s="1" t="s">
        <v>22</v>
      </c>
      <c r="N3819" s="1" t="s">
        <v>23</v>
      </c>
      <c r="O3819">
        <f t="shared" si="177"/>
        <v>2</v>
      </c>
      <c r="P3819" t="str">
        <f t="shared" si="178"/>
        <v>ANO</v>
      </c>
      <c r="Q3819" s="4" t="str">
        <f>IFERROR(VLOOKUP(E3819,'Svátky 2023'!B$2:B$14,1,0),"")</f>
        <v/>
      </c>
      <c r="R3819" t="str">
        <f t="shared" si="179"/>
        <v>ANO</v>
      </c>
    </row>
    <row r="3820" spans="1:18" x14ac:dyDescent="0.25">
      <c r="A3820" s="1" t="s">
        <v>11224</v>
      </c>
      <c r="B3820" s="1" t="s">
        <v>11225</v>
      </c>
      <c r="C3820" s="1" t="s">
        <v>11226</v>
      </c>
      <c r="D3820" s="1" t="s">
        <v>35</v>
      </c>
      <c r="E3820" s="4">
        <v>45104</v>
      </c>
      <c r="F3820" s="8">
        <v>0.7583333333333333</v>
      </c>
      <c r="G3820" s="4">
        <v>45107</v>
      </c>
      <c r="H3820" s="1" t="s">
        <v>1838</v>
      </c>
      <c r="I3820" s="1" t="s">
        <v>44</v>
      </c>
      <c r="J3820" s="5">
        <v>3</v>
      </c>
      <c r="K3820" s="5" t="str">
        <f>VLOOKUP(J3820,'Svátky 2023'!A$18:B$20,2,0)</f>
        <v>jiné</v>
      </c>
      <c r="L3820" s="1" t="s">
        <v>30</v>
      </c>
      <c r="M3820" s="1" t="s">
        <v>31</v>
      </c>
      <c r="N3820" s="1" t="s">
        <v>23</v>
      </c>
      <c r="O3820">
        <f t="shared" si="177"/>
        <v>2</v>
      </c>
      <c r="P3820" t="str">
        <f t="shared" si="178"/>
        <v>ANO</v>
      </c>
      <c r="Q3820" s="4" t="str">
        <f>IFERROR(VLOOKUP(E3820,'Svátky 2023'!B$2:B$14,1,0),"")</f>
        <v/>
      </c>
      <c r="R3820" t="str">
        <f t="shared" si="179"/>
        <v>ANO</v>
      </c>
    </row>
    <row r="3821" spans="1:18" x14ac:dyDescent="0.25">
      <c r="A3821" s="1" t="s">
        <v>11227</v>
      </c>
      <c r="B3821" s="1" t="s">
        <v>11228</v>
      </c>
      <c r="C3821" s="1" t="s">
        <v>11229</v>
      </c>
      <c r="D3821" s="1" t="s">
        <v>48</v>
      </c>
      <c r="E3821" s="4">
        <v>45104</v>
      </c>
      <c r="F3821" s="8">
        <v>0.92569444444444438</v>
      </c>
      <c r="G3821" s="4">
        <v>45107</v>
      </c>
      <c r="H3821" s="1" t="s">
        <v>2988</v>
      </c>
      <c r="I3821" s="1" t="s">
        <v>38</v>
      </c>
      <c r="J3821" s="5">
        <v>1</v>
      </c>
      <c r="K3821" s="5" t="str">
        <f>VLOOKUP(J3821,'Svátky 2023'!A$18:B$20,2,0)</f>
        <v>neodkladné</v>
      </c>
      <c r="L3821" s="1" t="s">
        <v>21</v>
      </c>
      <c r="M3821" s="1" t="s">
        <v>22</v>
      </c>
      <c r="N3821" s="1" t="s">
        <v>23</v>
      </c>
      <c r="O3821">
        <f t="shared" si="177"/>
        <v>2</v>
      </c>
      <c r="P3821" t="str">
        <f t="shared" si="178"/>
        <v>ANO</v>
      </c>
      <c r="Q3821" s="4" t="str">
        <f>IFERROR(VLOOKUP(E3821,'Svátky 2023'!B$2:B$14,1,0),"")</f>
        <v/>
      </c>
      <c r="R3821" t="str">
        <f t="shared" si="179"/>
        <v>ANO</v>
      </c>
    </row>
    <row r="3822" spans="1:18" x14ac:dyDescent="0.25">
      <c r="A3822" s="1" t="s">
        <v>11230</v>
      </c>
      <c r="B3822" s="1" t="s">
        <v>11231</v>
      </c>
      <c r="C3822" s="1" t="s">
        <v>11232</v>
      </c>
      <c r="D3822" s="1" t="s">
        <v>48</v>
      </c>
      <c r="E3822" s="4">
        <v>45104</v>
      </c>
      <c r="F3822" s="8">
        <v>0.96319444444444446</v>
      </c>
      <c r="G3822" s="4">
        <v>45107</v>
      </c>
      <c r="H3822" s="1" t="s">
        <v>861</v>
      </c>
      <c r="I3822" s="1" t="s">
        <v>44</v>
      </c>
      <c r="J3822" s="5">
        <v>3</v>
      </c>
      <c r="K3822" s="5" t="str">
        <f>VLOOKUP(J3822,'Svátky 2023'!A$18:B$20,2,0)</f>
        <v>jiné</v>
      </c>
      <c r="L3822" s="1" t="s">
        <v>30</v>
      </c>
      <c r="M3822" s="1" t="s">
        <v>31</v>
      </c>
      <c r="N3822" s="1" t="s">
        <v>23</v>
      </c>
      <c r="O3822">
        <f t="shared" si="177"/>
        <v>2</v>
      </c>
      <c r="P3822" t="str">
        <f t="shared" si="178"/>
        <v>ANO</v>
      </c>
      <c r="Q3822" s="4" t="str">
        <f>IFERROR(VLOOKUP(E3822,'Svátky 2023'!B$2:B$14,1,0),"")</f>
        <v/>
      </c>
      <c r="R3822" t="str">
        <f t="shared" si="179"/>
        <v>ANO</v>
      </c>
    </row>
    <row r="3823" spans="1:18" x14ac:dyDescent="0.25">
      <c r="A3823" s="1" t="s">
        <v>11233</v>
      </c>
      <c r="B3823" s="1" t="s">
        <v>11234</v>
      </c>
      <c r="C3823" s="1" t="s">
        <v>11235</v>
      </c>
      <c r="D3823" s="1" t="s">
        <v>35</v>
      </c>
      <c r="E3823" s="4">
        <v>45105</v>
      </c>
      <c r="F3823" s="8">
        <v>0.34166666666666662</v>
      </c>
      <c r="G3823" s="4">
        <v>45107</v>
      </c>
      <c r="H3823" s="1" t="s">
        <v>663</v>
      </c>
      <c r="I3823" s="1" t="s">
        <v>51</v>
      </c>
      <c r="J3823" s="5">
        <v>2</v>
      </c>
      <c r="K3823" s="5" t="str">
        <f>VLOOKUP(J3823,'Svátky 2023'!A$18:B$20,2,0)</f>
        <v>plánované</v>
      </c>
      <c r="L3823" s="1" t="s">
        <v>21</v>
      </c>
      <c r="M3823" s="1" t="s">
        <v>22</v>
      </c>
      <c r="N3823" s="1" t="s">
        <v>23</v>
      </c>
      <c r="O3823">
        <f t="shared" si="177"/>
        <v>3</v>
      </c>
      <c r="P3823" t="str">
        <f t="shared" si="178"/>
        <v>NE</v>
      </c>
      <c r="Q3823" s="4" t="str">
        <f>IFERROR(VLOOKUP(E3823,'Svátky 2023'!B$2:B$14,1,0),"")</f>
        <v/>
      </c>
      <c r="R3823" t="str">
        <f t="shared" si="179"/>
        <v/>
      </c>
    </row>
    <row r="3824" spans="1:18" x14ac:dyDescent="0.25">
      <c r="A3824" s="1" t="s">
        <v>11236</v>
      </c>
      <c r="B3824" s="1" t="s">
        <v>11237</v>
      </c>
      <c r="C3824" s="1" t="s">
        <v>11238</v>
      </c>
      <c r="D3824" s="1" t="s">
        <v>48</v>
      </c>
      <c r="E3824" s="4">
        <v>45105</v>
      </c>
      <c r="F3824" s="8">
        <v>0.38819444444444445</v>
      </c>
      <c r="G3824" s="4">
        <v>45107</v>
      </c>
      <c r="H3824" s="1" t="s">
        <v>1183</v>
      </c>
      <c r="I3824" s="1" t="s">
        <v>51</v>
      </c>
      <c r="J3824" s="5">
        <v>2</v>
      </c>
      <c r="K3824" s="5" t="str">
        <f>VLOOKUP(J3824,'Svátky 2023'!A$18:B$20,2,0)</f>
        <v>plánované</v>
      </c>
      <c r="L3824" s="1" t="s">
        <v>21</v>
      </c>
      <c r="M3824" s="1" t="s">
        <v>22</v>
      </c>
      <c r="N3824" s="1" t="s">
        <v>23</v>
      </c>
      <c r="O3824">
        <f t="shared" si="177"/>
        <v>3</v>
      </c>
      <c r="P3824" t="str">
        <f t="shared" si="178"/>
        <v>NE</v>
      </c>
      <c r="Q3824" s="4" t="str">
        <f>IFERROR(VLOOKUP(E3824,'Svátky 2023'!B$2:B$14,1,0),"")</f>
        <v/>
      </c>
      <c r="R3824" t="str">
        <f t="shared" si="179"/>
        <v/>
      </c>
    </row>
    <row r="3825" spans="1:18" x14ac:dyDescent="0.25">
      <c r="A3825" s="1" t="s">
        <v>11239</v>
      </c>
      <c r="B3825" s="1" t="s">
        <v>11240</v>
      </c>
      <c r="C3825" s="1" t="s">
        <v>11241</v>
      </c>
      <c r="D3825" s="1" t="s">
        <v>48</v>
      </c>
      <c r="E3825" s="4">
        <v>45105</v>
      </c>
      <c r="F3825" s="8">
        <v>0.39861111111111108</v>
      </c>
      <c r="G3825" s="4">
        <v>45107</v>
      </c>
      <c r="H3825" s="1" t="s">
        <v>282</v>
      </c>
      <c r="I3825" s="1" t="s">
        <v>51</v>
      </c>
      <c r="J3825" s="5">
        <v>2</v>
      </c>
      <c r="K3825" s="5" t="str">
        <f>VLOOKUP(J3825,'Svátky 2023'!A$18:B$20,2,0)</f>
        <v>plánované</v>
      </c>
      <c r="L3825" s="1" t="s">
        <v>21</v>
      </c>
      <c r="M3825" s="1" t="s">
        <v>22</v>
      </c>
      <c r="N3825" s="1" t="s">
        <v>23</v>
      </c>
      <c r="O3825">
        <f t="shared" si="177"/>
        <v>3</v>
      </c>
      <c r="P3825" t="str">
        <f t="shared" si="178"/>
        <v>NE</v>
      </c>
      <c r="Q3825" s="4" t="str">
        <f>IFERROR(VLOOKUP(E3825,'Svátky 2023'!B$2:B$14,1,0),"")</f>
        <v/>
      </c>
      <c r="R3825" t="str">
        <f t="shared" si="179"/>
        <v/>
      </c>
    </row>
    <row r="3826" spans="1:18" x14ac:dyDescent="0.25">
      <c r="A3826" s="1" t="s">
        <v>11242</v>
      </c>
      <c r="B3826" s="1" t="s">
        <v>11243</v>
      </c>
      <c r="C3826" s="1" t="s">
        <v>11244</v>
      </c>
      <c r="D3826" s="1" t="s">
        <v>48</v>
      </c>
      <c r="E3826" s="4">
        <v>45105</v>
      </c>
      <c r="F3826" s="8">
        <v>0.4152777777777778</v>
      </c>
      <c r="G3826" s="4">
        <v>45107</v>
      </c>
      <c r="H3826" s="1" t="s">
        <v>1304</v>
      </c>
      <c r="I3826" s="1" t="s">
        <v>51</v>
      </c>
      <c r="J3826" s="5">
        <v>2</v>
      </c>
      <c r="K3826" s="5" t="str">
        <f>VLOOKUP(J3826,'Svátky 2023'!A$18:B$20,2,0)</f>
        <v>plánované</v>
      </c>
      <c r="L3826" s="1" t="s">
        <v>21</v>
      </c>
      <c r="M3826" s="1" t="s">
        <v>22</v>
      </c>
      <c r="N3826" s="1" t="s">
        <v>23</v>
      </c>
      <c r="O3826">
        <f t="shared" si="177"/>
        <v>3</v>
      </c>
      <c r="P3826" t="str">
        <f t="shared" si="178"/>
        <v>NE</v>
      </c>
      <c r="Q3826" s="4" t="str">
        <f>IFERROR(VLOOKUP(E3826,'Svátky 2023'!B$2:B$14,1,0),"")</f>
        <v/>
      </c>
      <c r="R3826" t="str">
        <f t="shared" si="179"/>
        <v/>
      </c>
    </row>
    <row r="3827" spans="1:18" x14ac:dyDescent="0.25">
      <c r="A3827" s="1" t="s">
        <v>11245</v>
      </c>
      <c r="B3827" s="1" t="s">
        <v>11246</v>
      </c>
      <c r="C3827" s="1" t="s">
        <v>11247</v>
      </c>
      <c r="D3827" s="1" t="s">
        <v>48</v>
      </c>
      <c r="E3827" s="4">
        <v>45105</v>
      </c>
      <c r="F3827" s="8">
        <v>0.42499999999999999</v>
      </c>
      <c r="G3827" s="4">
        <v>45107</v>
      </c>
      <c r="H3827" s="1" t="s">
        <v>3056</v>
      </c>
      <c r="I3827" s="1" t="s">
        <v>51</v>
      </c>
      <c r="J3827" s="5">
        <v>2</v>
      </c>
      <c r="K3827" s="5" t="str">
        <f>VLOOKUP(J3827,'Svátky 2023'!A$18:B$20,2,0)</f>
        <v>plánované</v>
      </c>
      <c r="L3827" s="1" t="s">
        <v>21</v>
      </c>
      <c r="M3827" s="1" t="s">
        <v>22</v>
      </c>
      <c r="N3827" s="1" t="s">
        <v>23</v>
      </c>
      <c r="O3827">
        <f t="shared" si="177"/>
        <v>3</v>
      </c>
      <c r="P3827" t="str">
        <f t="shared" si="178"/>
        <v>NE</v>
      </c>
      <c r="Q3827" s="4" t="str">
        <f>IFERROR(VLOOKUP(E3827,'Svátky 2023'!B$2:B$14,1,0),"")</f>
        <v/>
      </c>
      <c r="R3827" t="str">
        <f t="shared" si="179"/>
        <v/>
      </c>
    </row>
    <row r="3828" spans="1:18" x14ac:dyDescent="0.25">
      <c r="A3828" s="1" t="s">
        <v>11248</v>
      </c>
      <c r="B3828" s="1" t="s">
        <v>11249</v>
      </c>
      <c r="C3828" s="1" t="s">
        <v>11250</v>
      </c>
      <c r="D3828" s="1" t="s">
        <v>100</v>
      </c>
      <c r="E3828" s="4">
        <v>45105</v>
      </c>
      <c r="F3828" s="8">
        <v>0.45</v>
      </c>
      <c r="G3828" s="4">
        <v>45107</v>
      </c>
      <c r="H3828" s="1" t="s">
        <v>1467</v>
      </c>
      <c r="I3828" s="1" t="s">
        <v>151</v>
      </c>
      <c r="J3828" s="5">
        <v>2</v>
      </c>
      <c r="K3828" s="5" t="str">
        <f>VLOOKUP(J3828,'Svátky 2023'!A$18:B$20,2,0)</f>
        <v>plánované</v>
      </c>
      <c r="L3828" s="1" t="s">
        <v>21</v>
      </c>
      <c r="M3828" s="1" t="s">
        <v>22</v>
      </c>
      <c r="N3828" s="1" t="s">
        <v>23</v>
      </c>
      <c r="O3828">
        <f t="shared" si="177"/>
        <v>3</v>
      </c>
      <c r="P3828" t="str">
        <f t="shared" si="178"/>
        <v>NE</v>
      </c>
      <c r="Q3828" s="4" t="str">
        <f>IFERROR(VLOOKUP(E3828,'Svátky 2023'!B$2:B$14,1,0),"")</f>
        <v/>
      </c>
      <c r="R3828" t="str">
        <f t="shared" si="179"/>
        <v/>
      </c>
    </row>
    <row r="3829" spans="1:18" x14ac:dyDescent="0.25">
      <c r="A3829" s="1" t="s">
        <v>11251</v>
      </c>
      <c r="B3829" s="1" t="s">
        <v>1704</v>
      </c>
      <c r="C3829" s="1" t="s">
        <v>1705</v>
      </c>
      <c r="D3829" s="1" t="s">
        <v>100</v>
      </c>
      <c r="E3829" s="4">
        <v>45105</v>
      </c>
      <c r="F3829" s="8">
        <v>0.48888888888888887</v>
      </c>
      <c r="G3829" s="4">
        <v>45107</v>
      </c>
      <c r="H3829" s="1" t="s">
        <v>398</v>
      </c>
      <c r="I3829" s="1" t="s">
        <v>51</v>
      </c>
      <c r="J3829" s="5">
        <v>2</v>
      </c>
      <c r="K3829" s="5" t="str">
        <f>VLOOKUP(J3829,'Svátky 2023'!A$18:B$20,2,0)</f>
        <v>plánované</v>
      </c>
      <c r="L3829" s="1" t="s">
        <v>21</v>
      </c>
      <c r="M3829" s="1" t="s">
        <v>22</v>
      </c>
      <c r="N3829" s="1" t="s">
        <v>23</v>
      </c>
      <c r="O3829">
        <f t="shared" si="177"/>
        <v>3</v>
      </c>
      <c r="P3829" t="str">
        <f t="shared" si="178"/>
        <v>NE</v>
      </c>
      <c r="Q3829" s="4" t="str">
        <f>IFERROR(VLOOKUP(E3829,'Svátky 2023'!B$2:B$14,1,0),"")</f>
        <v/>
      </c>
      <c r="R3829" t="str">
        <f t="shared" si="179"/>
        <v/>
      </c>
    </row>
    <row r="3830" spans="1:18" x14ac:dyDescent="0.25">
      <c r="A3830" s="1" t="s">
        <v>11252</v>
      </c>
      <c r="B3830" s="1" t="s">
        <v>11253</v>
      </c>
      <c r="C3830" s="1" t="s">
        <v>11254</v>
      </c>
      <c r="D3830" s="1" t="s">
        <v>100</v>
      </c>
      <c r="E3830" s="4">
        <v>45105</v>
      </c>
      <c r="F3830" s="8">
        <v>0.51250000000000007</v>
      </c>
      <c r="G3830" s="4">
        <v>45107</v>
      </c>
      <c r="H3830" s="1" t="s">
        <v>587</v>
      </c>
      <c r="I3830" s="1" t="s">
        <v>145</v>
      </c>
      <c r="J3830" s="5">
        <v>3</v>
      </c>
      <c r="K3830" s="5" t="str">
        <f>VLOOKUP(J3830,'Svátky 2023'!A$18:B$20,2,0)</f>
        <v>jiné</v>
      </c>
      <c r="L3830" s="1" t="s">
        <v>30</v>
      </c>
      <c r="M3830" s="1" t="s">
        <v>31</v>
      </c>
      <c r="N3830" s="1" t="s">
        <v>23</v>
      </c>
      <c r="O3830">
        <f t="shared" si="177"/>
        <v>3</v>
      </c>
      <c r="P3830" t="str">
        <f t="shared" si="178"/>
        <v>NE</v>
      </c>
      <c r="Q3830" s="4" t="str">
        <f>IFERROR(VLOOKUP(E3830,'Svátky 2023'!B$2:B$14,1,0),"")</f>
        <v/>
      </c>
      <c r="R3830" t="str">
        <f t="shared" si="179"/>
        <v/>
      </c>
    </row>
    <row r="3831" spans="1:18" x14ac:dyDescent="0.25">
      <c r="A3831" s="1" t="s">
        <v>11255</v>
      </c>
      <c r="B3831" s="1" t="s">
        <v>11256</v>
      </c>
      <c r="C3831" s="1" t="s">
        <v>11257</v>
      </c>
      <c r="D3831" s="1" t="s">
        <v>48</v>
      </c>
      <c r="E3831" s="4">
        <v>45105</v>
      </c>
      <c r="F3831" s="8">
        <v>0.54097222222222219</v>
      </c>
      <c r="G3831" s="4">
        <v>45107</v>
      </c>
      <c r="H3831" s="1" t="s">
        <v>1183</v>
      </c>
      <c r="I3831" s="1" t="s">
        <v>120</v>
      </c>
      <c r="J3831" s="5">
        <v>3</v>
      </c>
      <c r="K3831" s="5" t="str">
        <f>VLOOKUP(J3831,'Svátky 2023'!A$18:B$20,2,0)</f>
        <v>jiné</v>
      </c>
      <c r="L3831" s="1" t="s">
        <v>30</v>
      </c>
      <c r="M3831" s="1" t="s">
        <v>31</v>
      </c>
      <c r="N3831" s="1" t="s">
        <v>23</v>
      </c>
      <c r="O3831">
        <f t="shared" si="177"/>
        <v>3</v>
      </c>
      <c r="P3831" t="str">
        <f t="shared" si="178"/>
        <v>NE</v>
      </c>
      <c r="Q3831" s="4" t="str">
        <f>IFERROR(VLOOKUP(E3831,'Svátky 2023'!B$2:B$14,1,0),"")</f>
        <v/>
      </c>
      <c r="R3831" t="str">
        <f t="shared" si="179"/>
        <v/>
      </c>
    </row>
    <row r="3832" spans="1:18" x14ac:dyDescent="0.25">
      <c r="A3832" s="1" t="s">
        <v>11258</v>
      </c>
      <c r="B3832" s="1" t="s">
        <v>11259</v>
      </c>
      <c r="C3832" s="1" t="s">
        <v>11260</v>
      </c>
      <c r="D3832" s="1" t="s">
        <v>48</v>
      </c>
      <c r="E3832" s="4">
        <v>45105</v>
      </c>
      <c r="F3832" s="8">
        <v>0.56388888888888888</v>
      </c>
      <c r="G3832" s="4">
        <v>45107</v>
      </c>
      <c r="H3832" s="1" t="s">
        <v>90</v>
      </c>
      <c r="I3832" s="1" t="s">
        <v>120</v>
      </c>
      <c r="J3832" s="5">
        <v>3</v>
      </c>
      <c r="K3832" s="5" t="str">
        <f>VLOOKUP(J3832,'Svátky 2023'!A$18:B$20,2,0)</f>
        <v>jiné</v>
      </c>
      <c r="L3832" s="1" t="s">
        <v>30</v>
      </c>
      <c r="M3832" s="1" t="s">
        <v>31</v>
      </c>
      <c r="N3832" s="1" t="s">
        <v>23</v>
      </c>
      <c r="O3832">
        <f t="shared" si="177"/>
        <v>3</v>
      </c>
      <c r="P3832" t="str">
        <f t="shared" si="178"/>
        <v>NE</v>
      </c>
      <c r="Q3832" s="4" t="str">
        <f>IFERROR(VLOOKUP(E3832,'Svátky 2023'!B$2:B$14,1,0),"")</f>
        <v/>
      </c>
      <c r="R3832" t="str">
        <f t="shared" si="179"/>
        <v/>
      </c>
    </row>
    <row r="3833" spans="1:18" x14ac:dyDescent="0.25">
      <c r="A3833" s="1" t="s">
        <v>11261</v>
      </c>
      <c r="B3833" s="1" t="s">
        <v>11262</v>
      </c>
      <c r="C3833" s="1" t="s">
        <v>11263</v>
      </c>
      <c r="D3833" s="1" t="s">
        <v>48</v>
      </c>
      <c r="E3833" s="4">
        <v>45105</v>
      </c>
      <c r="F3833" s="8">
        <v>0.57291666666666663</v>
      </c>
      <c r="G3833" s="4">
        <v>45107</v>
      </c>
      <c r="H3833" s="1" t="s">
        <v>2498</v>
      </c>
      <c r="I3833" s="1" t="s">
        <v>120</v>
      </c>
      <c r="J3833" s="5">
        <v>3</v>
      </c>
      <c r="K3833" s="5" t="str">
        <f>VLOOKUP(J3833,'Svátky 2023'!A$18:B$20,2,0)</f>
        <v>jiné</v>
      </c>
      <c r="L3833" s="1" t="s">
        <v>30</v>
      </c>
      <c r="M3833" s="1" t="s">
        <v>31</v>
      </c>
      <c r="N3833" s="1" t="s">
        <v>23</v>
      </c>
      <c r="O3833">
        <f t="shared" si="177"/>
        <v>3</v>
      </c>
      <c r="P3833" t="str">
        <f t="shared" si="178"/>
        <v>NE</v>
      </c>
      <c r="Q3833" s="4" t="str">
        <f>IFERROR(VLOOKUP(E3833,'Svátky 2023'!B$2:B$14,1,0),"")</f>
        <v/>
      </c>
      <c r="R3833" t="str">
        <f t="shared" si="179"/>
        <v/>
      </c>
    </row>
    <row r="3834" spans="1:18" x14ac:dyDescent="0.25">
      <c r="A3834" s="1" t="s">
        <v>11264</v>
      </c>
      <c r="B3834" s="1" t="s">
        <v>11265</v>
      </c>
      <c r="C3834" s="1" t="s">
        <v>11266</v>
      </c>
      <c r="D3834" s="1" t="s">
        <v>16</v>
      </c>
      <c r="E3834" s="4">
        <v>45105</v>
      </c>
      <c r="F3834" s="8">
        <v>0.59652777777777777</v>
      </c>
      <c r="G3834" s="4">
        <v>45107</v>
      </c>
      <c r="H3834" s="1" t="s">
        <v>659</v>
      </c>
      <c r="I3834" s="1" t="s">
        <v>19</v>
      </c>
      <c r="J3834" s="5">
        <v>1</v>
      </c>
      <c r="K3834" s="5" t="str">
        <f>VLOOKUP(J3834,'Svátky 2023'!A$18:B$20,2,0)</f>
        <v>neodkladné</v>
      </c>
      <c r="L3834" s="1" t="s">
        <v>21</v>
      </c>
      <c r="M3834" s="1" t="s">
        <v>22</v>
      </c>
      <c r="N3834" s="1" t="s">
        <v>23</v>
      </c>
      <c r="O3834">
        <f t="shared" si="177"/>
        <v>3</v>
      </c>
      <c r="P3834" t="str">
        <f t="shared" si="178"/>
        <v>NE</v>
      </c>
      <c r="Q3834" s="4" t="str">
        <f>IFERROR(VLOOKUP(E3834,'Svátky 2023'!B$2:B$14,1,0),"")</f>
        <v/>
      </c>
      <c r="R3834" t="str">
        <f t="shared" si="179"/>
        <v/>
      </c>
    </row>
    <row r="3835" spans="1:18" x14ac:dyDescent="0.25">
      <c r="A3835" s="1" t="s">
        <v>11267</v>
      </c>
      <c r="B3835" s="1" t="s">
        <v>6420</v>
      </c>
      <c r="C3835" s="1" t="s">
        <v>6421</v>
      </c>
      <c r="D3835" s="1" t="s">
        <v>35</v>
      </c>
      <c r="E3835" s="4">
        <v>45105</v>
      </c>
      <c r="F3835" s="8">
        <v>0.62152777777777779</v>
      </c>
      <c r="G3835" s="4">
        <v>45107</v>
      </c>
      <c r="H3835" s="1" t="s">
        <v>893</v>
      </c>
      <c r="I3835" s="1" t="s">
        <v>38</v>
      </c>
      <c r="J3835" s="5">
        <v>1</v>
      </c>
      <c r="K3835" s="5" t="str">
        <f>VLOOKUP(J3835,'Svátky 2023'!A$18:B$20,2,0)</f>
        <v>neodkladné</v>
      </c>
      <c r="L3835" s="1" t="s">
        <v>23</v>
      </c>
      <c r="M3835" s="1" t="s">
        <v>22</v>
      </c>
      <c r="N3835" s="1" t="s">
        <v>23</v>
      </c>
      <c r="O3835">
        <f t="shared" si="177"/>
        <v>3</v>
      </c>
      <c r="P3835" t="str">
        <f t="shared" si="178"/>
        <v>NE</v>
      </c>
      <c r="Q3835" s="4" t="str">
        <f>IFERROR(VLOOKUP(E3835,'Svátky 2023'!B$2:B$14,1,0),"")</f>
        <v/>
      </c>
      <c r="R3835" t="str">
        <f t="shared" si="179"/>
        <v/>
      </c>
    </row>
    <row r="3836" spans="1:18" x14ac:dyDescent="0.25">
      <c r="A3836" s="1" t="s">
        <v>11268</v>
      </c>
      <c r="B3836" s="1" t="s">
        <v>1720</v>
      </c>
      <c r="C3836" s="1" t="s">
        <v>1721</v>
      </c>
      <c r="D3836" s="1" t="s">
        <v>100</v>
      </c>
      <c r="E3836" s="4">
        <v>45105</v>
      </c>
      <c r="F3836" s="8">
        <v>0.62569444444444444</v>
      </c>
      <c r="G3836" s="4">
        <v>45107</v>
      </c>
      <c r="H3836" s="1" t="s">
        <v>1982</v>
      </c>
      <c r="I3836" s="1" t="s">
        <v>120</v>
      </c>
      <c r="J3836" s="5">
        <v>3</v>
      </c>
      <c r="K3836" s="5" t="str">
        <f>VLOOKUP(J3836,'Svátky 2023'!A$18:B$20,2,0)</f>
        <v>jiné</v>
      </c>
      <c r="L3836" s="1" t="s">
        <v>30</v>
      </c>
      <c r="M3836" s="1" t="s">
        <v>31</v>
      </c>
      <c r="N3836" s="1" t="s">
        <v>23</v>
      </c>
      <c r="O3836">
        <f t="shared" si="177"/>
        <v>3</v>
      </c>
      <c r="P3836" t="str">
        <f t="shared" si="178"/>
        <v>ANO</v>
      </c>
      <c r="Q3836" s="4" t="str">
        <f>IFERROR(VLOOKUP(E3836,'Svátky 2023'!B$2:B$14,1,0),"")</f>
        <v/>
      </c>
      <c r="R3836" t="str">
        <f t="shared" si="179"/>
        <v>ANO</v>
      </c>
    </row>
    <row r="3837" spans="1:18" x14ac:dyDescent="0.25">
      <c r="A3837" s="1" t="s">
        <v>11269</v>
      </c>
      <c r="B3837" s="1" t="s">
        <v>6424</v>
      </c>
      <c r="C3837" s="1" t="s">
        <v>6425</v>
      </c>
      <c r="D3837" s="1" t="s">
        <v>35</v>
      </c>
      <c r="E3837" s="4">
        <v>45105</v>
      </c>
      <c r="F3837" s="8">
        <v>0.6333333333333333</v>
      </c>
      <c r="G3837" s="4">
        <v>45107</v>
      </c>
      <c r="H3837" s="1" t="s">
        <v>292</v>
      </c>
      <c r="I3837" s="1" t="s">
        <v>44</v>
      </c>
      <c r="J3837" s="5">
        <v>3</v>
      </c>
      <c r="K3837" s="5" t="str">
        <f>VLOOKUP(J3837,'Svátky 2023'!A$18:B$20,2,0)</f>
        <v>jiné</v>
      </c>
      <c r="L3837" s="1" t="s">
        <v>30</v>
      </c>
      <c r="M3837" s="1" t="s">
        <v>31</v>
      </c>
      <c r="N3837" s="1" t="s">
        <v>23</v>
      </c>
      <c r="O3837">
        <f t="shared" si="177"/>
        <v>3</v>
      </c>
      <c r="P3837" t="str">
        <f t="shared" si="178"/>
        <v>ANO</v>
      </c>
      <c r="Q3837" s="4" t="str">
        <f>IFERROR(VLOOKUP(E3837,'Svátky 2023'!B$2:B$14,1,0),"")</f>
        <v/>
      </c>
      <c r="R3837" t="str">
        <f t="shared" si="179"/>
        <v>ANO</v>
      </c>
    </row>
    <row r="3838" spans="1:18" x14ac:dyDescent="0.25">
      <c r="A3838" s="1" t="s">
        <v>11270</v>
      </c>
      <c r="B3838" s="1" t="s">
        <v>11271</v>
      </c>
      <c r="C3838" s="1" t="s">
        <v>11272</v>
      </c>
      <c r="D3838" s="1" t="s">
        <v>35</v>
      </c>
      <c r="E3838" s="4">
        <v>45105</v>
      </c>
      <c r="F3838" s="8">
        <v>0.94166666666666676</v>
      </c>
      <c r="G3838" s="4">
        <v>45107</v>
      </c>
      <c r="H3838" s="1" t="s">
        <v>755</v>
      </c>
      <c r="I3838" s="1" t="s">
        <v>19</v>
      </c>
      <c r="J3838" s="5">
        <v>1</v>
      </c>
      <c r="K3838" s="5" t="str">
        <f>VLOOKUP(J3838,'Svátky 2023'!A$18:B$20,2,0)</f>
        <v>neodkladné</v>
      </c>
      <c r="L3838" s="1" t="s">
        <v>21</v>
      </c>
      <c r="M3838" s="1" t="s">
        <v>22</v>
      </c>
      <c r="N3838" s="1" t="s">
        <v>23</v>
      </c>
      <c r="O3838">
        <f t="shared" si="177"/>
        <v>3</v>
      </c>
      <c r="P3838" t="str">
        <f t="shared" si="178"/>
        <v>ANO</v>
      </c>
      <c r="Q3838" s="4" t="str">
        <f>IFERROR(VLOOKUP(E3838,'Svátky 2023'!B$2:B$14,1,0),"")</f>
        <v/>
      </c>
      <c r="R3838" t="str">
        <f t="shared" si="179"/>
        <v>ANO</v>
      </c>
    </row>
    <row r="3839" spans="1:18" x14ac:dyDescent="0.25">
      <c r="A3839" s="1" t="s">
        <v>11273</v>
      </c>
      <c r="B3839" s="1" t="s">
        <v>11274</v>
      </c>
      <c r="C3839" s="1" t="s">
        <v>11275</v>
      </c>
      <c r="D3839" s="1" t="s">
        <v>35</v>
      </c>
      <c r="E3839" s="4">
        <v>45105</v>
      </c>
      <c r="F3839" s="8">
        <v>0.97916666666666663</v>
      </c>
      <c r="G3839" s="4">
        <v>45107</v>
      </c>
      <c r="H3839" s="1" t="s">
        <v>2059</v>
      </c>
      <c r="I3839" s="1" t="s">
        <v>29</v>
      </c>
      <c r="J3839" s="5">
        <v>3</v>
      </c>
      <c r="K3839" s="5" t="str">
        <f>VLOOKUP(J3839,'Svátky 2023'!A$18:B$20,2,0)</f>
        <v>jiné</v>
      </c>
      <c r="L3839" s="1" t="s">
        <v>30</v>
      </c>
      <c r="M3839" s="1" t="s">
        <v>31</v>
      </c>
      <c r="N3839" s="1" t="s">
        <v>23</v>
      </c>
      <c r="O3839">
        <f t="shared" si="177"/>
        <v>3</v>
      </c>
      <c r="P3839" t="str">
        <f t="shared" si="178"/>
        <v>ANO</v>
      </c>
      <c r="Q3839" s="4" t="str">
        <f>IFERROR(VLOOKUP(E3839,'Svátky 2023'!B$2:B$14,1,0),"")</f>
        <v/>
      </c>
      <c r="R3839" t="str">
        <f t="shared" si="179"/>
        <v>ANO</v>
      </c>
    </row>
    <row r="3840" spans="1:18" x14ac:dyDescent="0.25">
      <c r="A3840" s="1" t="s">
        <v>11276</v>
      </c>
      <c r="B3840" s="1" t="s">
        <v>11277</v>
      </c>
      <c r="C3840" s="1" t="s">
        <v>11278</v>
      </c>
      <c r="D3840" s="1" t="s">
        <v>48</v>
      </c>
      <c r="E3840" s="4">
        <v>45106</v>
      </c>
      <c r="F3840" s="8">
        <v>5.4166666666666669E-2</v>
      </c>
      <c r="G3840" s="4">
        <v>45107</v>
      </c>
      <c r="H3840" s="1" t="s">
        <v>273</v>
      </c>
      <c r="I3840" s="1" t="s">
        <v>19</v>
      </c>
      <c r="J3840" s="5">
        <v>1</v>
      </c>
      <c r="K3840" s="5" t="str">
        <f>VLOOKUP(J3840,'Svátky 2023'!A$18:B$20,2,0)</f>
        <v>neodkladné</v>
      </c>
      <c r="L3840" s="1" t="s">
        <v>30</v>
      </c>
      <c r="M3840" s="1" t="s">
        <v>31</v>
      </c>
      <c r="N3840" s="1" t="s">
        <v>23</v>
      </c>
      <c r="O3840">
        <f t="shared" si="177"/>
        <v>4</v>
      </c>
      <c r="P3840" t="str">
        <f t="shared" si="178"/>
        <v>ANO</v>
      </c>
      <c r="Q3840" s="4" t="str">
        <f>IFERROR(VLOOKUP(E3840,'Svátky 2023'!B$2:B$14,1,0),"")</f>
        <v/>
      </c>
      <c r="R3840" t="str">
        <f t="shared" si="179"/>
        <v>ANO</v>
      </c>
    </row>
    <row r="3841" spans="1:18" x14ac:dyDescent="0.25">
      <c r="A3841" s="1" t="s">
        <v>11279</v>
      </c>
      <c r="B3841" s="1" t="s">
        <v>10796</v>
      </c>
      <c r="C3841" s="1" t="s">
        <v>10797</v>
      </c>
      <c r="D3841" s="1" t="s">
        <v>35</v>
      </c>
      <c r="E3841" s="4">
        <v>45106</v>
      </c>
      <c r="F3841" s="8">
        <v>0.10277777777777779</v>
      </c>
      <c r="G3841" s="4">
        <v>45107</v>
      </c>
      <c r="H3841" s="1" t="s">
        <v>11280</v>
      </c>
      <c r="I3841" s="1" t="s">
        <v>19</v>
      </c>
      <c r="J3841" s="5">
        <v>1</v>
      </c>
      <c r="K3841" s="5" t="str">
        <f>VLOOKUP(J3841,'Svátky 2023'!A$18:B$20,2,0)</f>
        <v>neodkladné</v>
      </c>
      <c r="L3841" s="1" t="s">
        <v>22</v>
      </c>
      <c r="M3841" s="1" t="s">
        <v>22</v>
      </c>
      <c r="N3841" s="1" t="s">
        <v>23</v>
      </c>
      <c r="O3841">
        <f t="shared" si="177"/>
        <v>4</v>
      </c>
      <c r="P3841" t="str">
        <f t="shared" si="178"/>
        <v>ANO</v>
      </c>
      <c r="Q3841" s="4" t="str">
        <f>IFERROR(VLOOKUP(E3841,'Svátky 2023'!B$2:B$14,1,0),"")</f>
        <v/>
      </c>
      <c r="R3841" t="str">
        <f t="shared" si="179"/>
        <v>ANO</v>
      </c>
    </row>
    <row r="3842" spans="1:18" x14ac:dyDescent="0.25">
      <c r="A3842" s="1" t="s">
        <v>11281</v>
      </c>
      <c r="B3842" s="1" t="s">
        <v>11282</v>
      </c>
      <c r="C3842" s="1" t="s">
        <v>11283</v>
      </c>
      <c r="D3842" s="1" t="s">
        <v>64</v>
      </c>
      <c r="E3842" s="4">
        <v>45106</v>
      </c>
      <c r="F3842" s="8">
        <v>0.3444444444444445</v>
      </c>
      <c r="G3842" s="4">
        <v>45107</v>
      </c>
      <c r="H3842" s="1" t="s">
        <v>81</v>
      </c>
      <c r="I3842" s="1" t="s">
        <v>258</v>
      </c>
      <c r="J3842" s="5">
        <v>3</v>
      </c>
      <c r="K3842" s="5" t="str">
        <f>VLOOKUP(J3842,'Svátky 2023'!A$18:B$20,2,0)</f>
        <v>jiné</v>
      </c>
      <c r="L3842" s="1" t="s">
        <v>21</v>
      </c>
      <c r="M3842" s="1" t="s">
        <v>22</v>
      </c>
      <c r="N3842" s="1" t="s">
        <v>23</v>
      </c>
      <c r="O3842">
        <f t="shared" si="177"/>
        <v>4</v>
      </c>
      <c r="P3842" t="str">
        <f t="shared" si="178"/>
        <v>NE</v>
      </c>
      <c r="Q3842" s="4" t="str">
        <f>IFERROR(VLOOKUP(E3842,'Svátky 2023'!B$2:B$14,1,0),"")</f>
        <v/>
      </c>
      <c r="R3842" t="str">
        <f t="shared" si="179"/>
        <v/>
      </c>
    </row>
    <row r="3843" spans="1:18" x14ac:dyDescent="0.25">
      <c r="A3843" s="1" t="s">
        <v>11284</v>
      </c>
      <c r="B3843" s="1" t="s">
        <v>11285</v>
      </c>
      <c r="C3843" s="1" t="s">
        <v>11286</v>
      </c>
      <c r="D3843" s="1" t="s">
        <v>35</v>
      </c>
      <c r="E3843" s="4">
        <v>45106</v>
      </c>
      <c r="F3843" s="8">
        <v>0.41597222222222219</v>
      </c>
      <c r="G3843" s="4">
        <v>45107</v>
      </c>
      <c r="H3843" s="1" t="s">
        <v>555</v>
      </c>
      <c r="I3843" s="1" t="s">
        <v>258</v>
      </c>
      <c r="J3843" s="5">
        <v>2</v>
      </c>
      <c r="K3843" s="5" t="str">
        <f>VLOOKUP(J3843,'Svátky 2023'!A$18:B$20,2,0)</f>
        <v>plánované</v>
      </c>
      <c r="L3843" s="1" t="s">
        <v>21</v>
      </c>
      <c r="M3843" s="1" t="s">
        <v>22</v>
      </c>
      <c r="N3843" s="1" t="s">
        <v>23</v>
      </c>
      <c r="O3843">
        <f t="shared" ref="O3843:O3906" si="180">WEEKDAY(E3843,2)</f>
        <v>4</v>
      </c>
      <c r="P3843" t="str">
        <f t="shared" ref="P3843:P3906" si="181">IF(F3843&gt;V$1,"ANO",IF(F3843&lt;X$1,"ANO","NE"))</f>
        <v>NE</v>
      </c>
      <c r="Q3843" s="4" t="str">
        <f>IFERROR(VLOOKUP(E3843,'Svátky 2023'!B$2:B$14,1,0),"")</f>
        <v/>
      </c>
      <c r="R3843" t="str">
        <f t="shared" ref="R3843:R3906" si="182">IF(OR(O3843&gt;5,P3843="ANO",Q3843&lt;&gt;""),"ANO","")</f>
        <v/>
      </c>
    </row>
    <row r="3844" spans="1:18" x14ac:dyDescent="0.25">
      <c r="A3844" s="1" t="s">
        <v>11287</v>
      </c>
      <c r="B3844" s="1" t="s">
        <v>11288</v>
      </c>
      <c r="C3844" s="1" t="s">
        <v>11289</v>
      </c>
      <c r="D3844" s="1" t="s">
        <v>35</v>
      </c>
      <c r="E3844" s="4">
        <v>45106</v>
      </c>
      <c r="F3844" s="8">
        <v>0.55625000000000002</v>
      </c>
      <c r="G3844" s="4">
        <v>45107</v>
      </c>
      <c r="H3844" s="1" t="s">
        <v>325</v>
      </c>
      <c r="I3844" s="1" t="s">
        <v>29</v>
      </c>
      <c r="J3844" s="5">
        <v>3</v>
      </c>
      <c r="K3844" s="5" t="str">
        <f>VLOOKUP(J3844,'Svátky 2023'!A$18:B$20,2,0)</f>
        <v>jiné</v>
      </c>
      <c r="L3844" s="1" t="s">
        <v>30</v>
      </c>
      <c r="M3844" s="1" t="s">
        <v>31</v>
      </c>
      <c r="N3844" s="1" t="s">
        <v>23</v>
      </c>
      <c r="O3844">
        <f t="shared" si="180"/>
        <v>4</v>
      </c>
      <c r="P3844" t="str">
        <f t="shared" si="181"/>
        <v>NE</v>
      </c>
      <c r="Q3844" s="4" t="str">
        <f>IFERROR(VLOOKUP(E3844,'Svátky 2023'!B$2:B$14,1,0),"")</f>
        <v/>
      </c>
      <c r="R3844" t="str">
        <f t="shared" si="182"/>
        <v/>
      </c>
    </row>
    <row r="3845" spans="1:18" x14ac:dyDescent="0.25">
      <c r="A3845" s="1" t="s">
        <v>11290</v>
      </c>
      <c r="B3845" s="1" t="s">
        <v>11291</v>
      </c>
      <c r="C3845" s="1" t="s">
        <v>11292</v>
      </c>
      <c r="D3845" s="1" t="s">
        <v>35</v>
      </c>
      <c r="E3845" s="4">
        <v>45106</v>
      </c>
      <c r="F3845" s="8">
        <v>0.83333333333333337</v>
      </c>
      <c r="G3845" s="4">
        <v>45107</v>
      </c>
      <c r="H3845" s="1" t="s">
        <v>320</v>
      </c>
      <c r="I3845" s="1" t="s">
        <v>51</v>
      </c>
      <c r="J3845" s="5">
        <v>1</v>
      </c>
      <c r="K3845" s="5" t="str">
        <f>VLOOKUP(J3845,'Svátky 2023'!A$18:B$20,2,0)</f>
        <v>neodkladné</v>
      </c>
      <c r="L3845" s="1" t="s">
        <v>20</v>
      </c>
      <c r="M3845" s="1" t="s">
        <v>22</v>
      </c>
      <c r="N3845" s="1" t="s">
        <v>23</v>
      </c>
      <c r="O3845">
        <f t="shared" si="180"/>
        <v>4</v>
      </c>
      <c r="P3845" t="str">
        <f t="shared" si="181"/>
        <v>ANO</v>
      </c>
      <c r="Q3845" s="4" t="str">
        <f>IFERROR(VLOOKUP(E3845,'Svátky 2023'!B$2:B$14,1,0),"")</f>
        <v/>
      </c>
      <c r="R3845" t="str">
        <f t="shared" si="182"/>
        <v>ANO</v>
      </c>
    </row>
    <row r="3846" spans="1:18" x14ac:dyDescent="0.25">
      <c r="A3846" s="1" t="s">
        <v>11293</v>
      </c>
      <c r="B3846" s="1" t="s">
        <v>11294</v>
      </c>
      <c r="C3846" s="1" t="s">
        <v>11295</v>
      </c>
      <c r="D3846" s="1" t="s">
        <v>48</v>
      </c>
      <c r="E3846" s="4">
        <v>45106</v>
      </c>
      <c r="F3846" s="8">
        <v>0.87430555555555556</v>
      </c>
      <c r="G3846" s="4">
        <v>45107</v>
      </c>
      <c r="H3846" s="1" t="s">
        <v>5588</v>
      </c>
      <c r="I3846" s="1" t="s">
        <v>29</v>
      </c>
      <c r="J3846" s="5">
        <v>3</v>
      </c>
      <c r="K3846" s="5" t="str">
        <f>VLOOKUP(J3846,'Svátky 2023'!A$18:B$20,2,0)</f>
        <v>jiné</v>
      </c>
      <c r="L3846" s="1" t="s">
        <v>30</v>
      </c>
      <c r="M3846" s="1" t="s">
        <v>31</v>
      </c>
      <c r="N3846" s="1" t="s">
        <v>23</v>
      </c>
      <c r="O3846">
        <f t="shared" si="180"/>
        <v>4</v>
      </c>
      <c r="P3846" t="str">
        <f t="shared" si="181"/>
        <v>ANO</v>
      </c>
      <c r="Q3846" s="4" t="str">
        <f>IFERROR(VLOOKUP(E3846,'Svátky 2023'!B$2:B$14,1,0),"")</f>
        <v/>
      </c>
      <c r="R3846" t="str">
        <f t="shared" si="182"/>
        <v>ANO</v>
      </c>
    </row>
    <row r="3847" spans="1:18" x14ac:dyDescent="0.25">
      <c r="A3847" s="1" t="s">
        <v>11296</v>
      </c>
      <c r="B3847" s="1" t="s">
        <v>11297</v>
      </c>
      <c r="C3847" s="1" t="s">
        <v>11298</v>
      </c>
      <c r="D3847" s="1" t="s">
        <v>35</v>
      </c>
      <c r="E3847" s="4">
        <v>45106</v>
      </c>
      <c r="F3847" s="8">
        <v>0.91180555555555554</v>
      </c>
      <c r="G3847" s="4">
        <v>45107</v>
      </c>
      <c r="H3847" s="1" t="s">
        <v>1145</v>
      </c>
      <c r="I3847" s="1" t="s">
        <v>51</v>
      </c>
      <c r="J3847" s="5">
        <v>1</v>
      </c>
      <c r="K3847" s="5" t="str">
        <f>VLOOKUP(J3847,'Svátky 2023'!A$18:B$20,2,0)</f>
        <v>neodkladné</v>
      </c>
      <c r="L3847" s="1" t="s">
        <v>20</v>
      </c>
      <c r="M3847" s="1" t="s">
        <v>22</v>
      </c>
      <c r="N3847" s="1" t="s">
        <v>23</v>
      </c>
      <c r="O3847">
        <f t="shared" si="180"/>
        <v>4</v>
      </c>
      <c r="P3847" t="str">
        <f t="shared" si="181"/>
        <v>ANO</v>
      </c>
      <c r="Q3847" s="4" t="str">
        <f>IFERROR(VLOOKUP(E3847,'Svátky 2023'!B$2:B$14,1,0),"")</f>
        <v/>
      </c>
      <c r="R3847" t="str">
        <f t="shared" si="182"/>
        <v>ANO</v>
      </c>
    </row>
    <row r="3848" spans="1:18" x14ac:dyDescent="0.25">
      <c r="A3848" s="1" t="s">
        <v>11299</v>
      </c>
      <c r="B3848" s="1" t="s">
        <v>10547</v>
      </c>
      <c r="C3848" s="1" t="s">
        <v>10548</v>
      </c>
      <c r="D3848" s="1" t="s">
        <v>35</v>
      </c>
      <c r="E3848" s="4">
        <v>45106</v>
      </c>
      <c r="F3848" s="8">
        <v>0.93194444444444446</v>
      </c>
      <c r="G3848" s="4">
        <v>45107</v>
      </c>
      <c r="H3848" s="1" t="s">
        <v>1824</v>
      </c>
      <c r="I3848" s="1" t="s">
        <v>258</v>
      </c>
      <c r="J3848" s="5">
        <v>1</v>
      </c>
      <c r="K3848" s="5" t="str">
        <f>VLOOKUP(J3848,'Svátky 2023'!A$18:B$20,2,0)</f>
        <v>neodkladné</v>
      </c>
      <c r="L3848" s="1" t="s">
        <v>22</v>
      </c>
      <c r="M3848" s="1" t="s">
        <v>22</v>
      </c>
      <c r="N3848" s="1" t="s">
        <v>23</v>
      </c>
      <c r="O3848">
        <f t="shared" si="180"/>
        <v>4</v>
      </c>
      <c r="P3848" t="str">
        <f t="shared" si="181"/>
        <v>ANO</v>
      </c>
      <c r="Q3848" s="4" t="str">
        <f>IFERROR(VLOOKUP(E3848,'Svátky 2023'!B$2:B$14,1,0),"")</f>
        <v/>
      </c>
      <c r="R3848" t="str">
        <f t="shared" si="182"/>
        <v>ANO</v>
      </c>
    </row>
    <row r="3849" spans="1:18" x14ac:dyDescent="0.25">
      <c r="A3849" s="1" t="s">
        <v>11300</v>
      </c>
      <c r="B3849" s="1" t="s">
        <v>11301</v>
      </c>
      <c r="C3849" s="1" t="s">
        <v>11302</v>
      </c>
      <c r="D3849" s="1" t="s">
        <v>100</v>
      </c>
      <c r="E3849" s="4">
        <v>45106</v>
      </c>
      <c r="F3849" s="8">
        <v>0.94652777777777775</v>
      </c>
      <c r="G3849" s="4">
        <v>45107</v>
      </c>
      <c r="H3849" s="1" t="s">
        <v>214</v>
      </c>
      <c r="I3849" s="1" t="s">
        <v>29</v>
      </c>
      <c r="J3849" s="5">
        <v>3</v>
      </c>
      <c r="K3849" s="5" t="str">
        <f>VLOOKUP(J3849,'Svátky 2023'!A$18:B$20,2,0)</f>
        <v>jiné</v>
      </c>
      <c r="L3849" s="1" t="s">
        <v>30</v>
      </c>
      <c r="M3849" s="1" t="s">
        <v>31</v>
      </c>
      <c r="N3849" s="1" t="s">
        <v>23</v>
      </c>
      <c r="O3849">
        <f t="shared" si="180"/>
        <v>4</v>
      </c>
      <c r="P3849" t="str">
        <f t="shared" si="181"/>
        <v>ANO</v>
      </c>
      <c r="Q3849" s="4" t="str">
        <f>IFERROR(VLOOKUP(E3849,'Svátky 2023'!B$2:B$14,1,0),"")</f>
        <v/>
      </c>
      <c r="R3849" t="str">
        <f t="shared" si="182"/>
        <v>ANO</v>
      </c>
    </row>
    <row r="3850" spans="1:18" x14ac:dyDescent="0.25">
      <c r="A3850" s="1" t="s">
        <v>11303</v>
      </c>
      <c r="B3850" s="1" t="s">
        <v>3820</v>
      </c>
      <c r="C3850" s="1" t="s">
        <v>3821</v>
      </c>
      <c r="D3850" s="1" t="s">
        <v>48</v>
      </c>
      <c r="E3850" s="4">
        <v>45104</v>
      </c>
      <c r="F3850" s="8">
        <v>0.38541666666666669</v>
      </c>
      <c r="G3850" s="4">
        <v>45108</v>
      </c>
      <c r="H3850" s="1" t="s">
        <v>1194</v>
      </c>
      <c r="I3850" s="1" t="s">
        <v>258</v>
      </c>
      <c r="J3850" s="5">
        <v>2</v>
      </c>
      <c r="K3850" s="5" t="str">
        <f>VLOOKUP(J3850,'Svátky 2023'!A$18:B$20,2,0)</f>
        <v>plánované</v>
      </c>
      <c r="L3850" s="1" t="s">
        <v>21</v>
      </c>
      <c r="M3850" s="1" t="s">
        <v>22</v>
      </c>
      <c r="N3850" s="1" t="s">
        <v>23</v>
      </c>
      <c r="O3850">
        <f t="shared" si="180"/>
        <v>2</v>
      </c>
      <c r="P3850" t="str">
        <f t="shared" si="181"/>
        <v>NE</v>
      </c>
      <c r="Q3850" s="4" t="str">
        <f>IFERROR(VLOOKUP(E3850,'Svátky 2023'!B$2:B$14,1,0),"")</f>
        <v/>
      </c>
      <c r="R3850" t="str">
        <f t="shared" si="182"/>
        <v/>
      </c>
    </row>
    <row r="3851" spans="1:18" x14ac:dyDescent="0.25">
      <c r="A3851" s="1" t="s">
        <v>11304</v>
      </c>
      <c r="B3851" s="1" t="s">
        <v>1567</v>
      </c>
      <c r="C3851" s="1" t="s">
        <v>1568</v>
      </c>
      <c r="D3851" s="1" t="s">
        <v>48</v>
      </c>
      <c r="E3851" s="4">
        <v>45104</v>
      </c>
      <c r="F3851" s="8">
        <v>0.52222222222222225</v>
      </c>
      <c r="G3851" s="4">
        <v>45108</v>
      </c>
      <c r="H3851" s="1" t="s">
        <v>796</v>
      </c>
      <c r="I3851" s="1" t="s">
        <v>264</v>
      </c>
      <c r="J3851" s="5">
        <v>3</v>
      </c>
      <c r="K3851" s="5" t="str">
        <f>VLOOKUP(J3851,'Svátky 2023'!A$18:B$20,2,0)</f>
        <v>jiné</v>
      </c>
      <c r="L3851" s="1" t="s">
        <v>30</v>
      </c>
      <c r="M3851" s="1" t="s">
        <v>31</v>
      </c>
      <c r="N3851" s="1" t="s">
        <v>23</v>
      </c>
      <c r="O3851">
        <f t="shared" si="180"/>
        <v>2</v>
      </c>
      <c r="P3851" t="str">
        <f t="shared" si="181"/>
        <v>NE</v>
      </c>
      <c r="Q3851" s="4" t="str">
        <f>IFERROR(VLOOKUP(E3851,'Svátky 2023'!B$2:B$14,1,0),"")</f>
        <v/>
      </c>
      <c r="R3851" t="str">
        <f t="shared" si="182"/>
        <v/>
      </c>
    </row>
    <row r="3852" spans="1:18" x14ac:dyDescent="0.25">
      <c r="A3852" s="1" t="s">
        <v>11305</v>
      </c>
      <c r="B3852" s="1" t="s">
        <v>11306</v>
      </c>
      <c r="C3852" s="1" t="s">
        <v>11307</v>
      </c>
      <c r="D3852" s="1" t="s">
        <v>64</v>
      </c>
      <c r="E3852" s="4">
        <v>45105</v>
      </c>
      <c r="F3852" s="8">
        <v>0.45624999999999999</v>
      </c>
      <c r="G3852" s="4">
        <v>45108</v>
      </c>
      <c r="H3852" s="1" t="s">
        <v>2615</v>
      </c>
      <c r="I3852" s="1" t="s">
        <v>151</v>
      </c>
      <c r="J3852" s="5">
        <v>2</v>
      </c>
      <c r="K3852" s="5" t="str">
        <f>VLOOKUP(J3852,'Svátky 2023'!A$18:B$20,2,0)</f>
        <v>plánované</v>
      </c>
      <c r="L3852" s="1" t="s">
        <v>21</v>
      </c>
      <c r="M3852" s="1" t="s">
        <v>22</v>
      </c>
      <c r="N3852" s="1" t="s">
        <v>23</v>
      </c>
      <c r="O3852">
        <f t="shared" si="180"/>
        <v>3</v>
      </c>
      <c r="P3852" t="str">
        <f t="shared" si="181"/>
        <v>NE</v>
      </c>
      <c r="Q3852" s="4" t="str">
        <f>IFERROR(VLOOKUP(E3852,'Svátky 2023'!B$2:B$14,1,0),"")</f>
        <v/>
      </c>
      <c r="R3852" t="str">
        <f t="shared" si="182"/>
        <v/>
      </c>
    </row>
    <row r="3853" spans="1:18" x14ac:dyDescent="0.25">
      <c r="A3853" s="1" t="s">
        <v>11308</v>
      </c>
      <c r="B3853" s="1" t="s">
        <v>11309</v>
      </c>
      <c r="C3853" s="1" t="s">
        <v>11310</v>
      </c>
      <c r="D3853" s="1" t="s">
        <v>100</v>
      </c>
      <c r="E3853" s="4">
        <v>45105</v>
      </c>
      <c r="F3853" s="8">
        <v>0.55138888888888882</v>
      </c>
      <c r="G3853" s="4">
        <v>45108</v>
      </c>
      <c r="H3853" s="1" t="s">
        <v>842</v>
      </c>
      <c r="I3853" s="1" t="s">
        <v>151</v>
      </c>
      <c r="J3853" s="5">
        <v>2</v>
      </c>
      <c r="K3853" s="5" t="str">
        <f>VLOOKUP(J3853,'Svátky 2023'!A$18:B$20,2,0)</f>
        <v>plánované</v>
      </c>
      <c r="L3853" s="1" t="s">
        <v>21</v>
      </c>
      <c r="M3853" s="1" t="s">
        <v>22</v>
      </c>
      <c r="N3853" s="1" t="s">
        <v>23</v>
      </c>
      <c r="O3853">
        <f t="shared" si="180"/>
        <v>3</v>
      </c>
      <c r="P3853" t="str">
        <f t="shared" si="181"/>
        <v>NE</v>
      </c>
      <c r="Q3853" s="4" t="str">
        <f>IFERROR(VLOOKUP(E3853,'Svátky 2023'!B$2:B$14,1,0),"")</f>
        <v/>
      </c>
      <c r="R3853" t="str">
        <f t="shared" si="182"/>
        <v/>
      </c>
    </row>
    <row r="3854" spans="1:18" x14ac:dyDescent="0.25">
      <c r="A3854" s="1" t="s">
        <v>11311</v>
      </c>
      <c r="B3854" s="1" t="s">
        <v>11312</v>
      </c>
      <c r="C3854" s="1" t="s">
        <v>11313</v>
      </c>
      <c r="D3854" s="1" t="s">
        <v>100</v>
      </c>
      <c r="E3854" s="4">
        <v>45105</v>
      </c>
      <c r="F3854" s="8">
        <v>0.92083333333333339</v>
      </c>
      <c r="G3854" s="4">
        <v>45108</v>
      </c>
      <c r="H3854" s="1" t="s">
        <v>485</v>
      </c>
      <c r="I3854" s="1" t="s">
        <v>38</v>
      </c>
      <c r="J3854" s="5">
        <v>1</v>
      </c>
      <c r="K3854" s="5" t="str">
        <f>VLOOKUP(J3854,'Svátky 2023'!A$18:B$20,2,0)</f>
        <v>neodkladné</v>
      </c>
      <c r="L3854" s="1" t="s">
        <v>21</v>
      </c>
      <c r="M3854" s="1" t="s">
        <v>22</v>
      </c>
      <c r="N3854" s="1" t="s">
        <v>23</v>
      </c>
      <c r="O3854">
        <f t="shared" si="180"/>
        <v>3</v>
      </c>
      <c r="P3854" t="str">
        <f t="shared" si="181"/>
        <v>ANO</v>
      </c>
      <c r="Q3854" s="4" t="str">
        <f>IFERROR(VLOOKUP(E3854,'Svátky 2023'!B$2:B$14,1,0),"")</f>
        <v/>
      </c>
      <c r="R3854" t="str">
        <f t="shared" si="182"/>
        <v>ANO</v>
      </c>
    </row>
    <row r="3855" spans="1:18" x14ac:dyDescent="0.25">
      <c r="A3855" s="1" t="s">
        <v>11314</v>
      </c>
      <c r="B3855" s="1" t="s">
        <v>11315</v>
      </c>
      <c r="C3855" s="1" t="s">
        <v>11316</v>
      </c>
      <c r="D3855" s="1" t="s">
        <v>100</v>
      </c>
      <c r="E3855" s="4">
        <v>45105</v>
      </c>
      <c r="F3855" s="8">
        <v>0.92708333333333337</v>
      </c>
      <c r="G3855" s="4">
        <v>45108</v>
      </c>
      <c r="H3855" s="1" t="s">
        <v>386</v>
      </c>
      <c r="I3855" s="1" t="s">
        <v>44</v>
      </c>
      <c r="J3855" s="5">
        <v>3</v>
      </c>
      <c r="K3855" s="5" t="str">
        <f>VLOOKUP(J3855,'Svátky 2023'!A$18:B$20,2,0)</f>
        <v>jiné</v>
      </c>
      <c r="L3855" s="1" t="s">
        <v>21</v>
      </c>
      <c r="M3855" s="1" t="s">
        <v>31</v>
      </c>
      <c r="N3855" s="1" t="s">
        <v>23</v>
      </c>
      <c r="O3855">
        <f t="shared" si="180"/>
        <v>3</v>
      </c>
      <c r="P3855" t="str">
        <f t="shared" si="181"/>
        <v>ANO</v>
      </c>
      <c r="Q3855" s="4" t="str">
        <f>IFERROR(VLOOKUP(E3855,'Svátky 2023'!B$2:B$14,1,0),"")</f>
        <v/>
      </c>
      <c r="R3855" t="str">
        <f t="shared" si="182"/>
        <v>ANO</v>
      </c>
    </row>
    <row r="3856" spans="1:18" x14ac:dyDescent="0.25">
      <c r="A3856" s="1" t="s">
        <v>11317</v>
      </c>
      <c r="B3856" s="1" t="s">
        <v>11318</v>
      </c>
      <c r="C3856" s="1" t="s">
        <v>11319</v>
      </c>
      <c r="D3856" s="1" t="s">
        <v>35</v>
      </c>
      <c r="E3856" s="4">
        <v>45106</v>
      </c>
      <c r="F3856" s="8">
        <v>0.3743055555555555</v>
      </c>
      <c r="G3856" s="4">
        <v>45108</v>
      </c>
      <c r="H3856" s="1" t="s">
        <v>653</v>
      </c>
      <c r="I3856" s="1" t="s">
        <v>151</v>
      </c>
      <c r="J3856" s="5">
        <v>2</v>
      </c>
      <c r="K3856" s="5" t="str">
        <f>VLOOKUP(J3856,'Svátky 2023'!A$18:B$20,2,0)</f>
        <v>plánované</v>
      </c>
      <c r="L3856" s="1" t="s">
        <v>21</v>
      </c>
      <c r="M3856" s="1" t="s">
        <v>22</v>
      </c>
      <c r="N3856" s="1" t="s">
        <v>23</v>
      </c>
      <c r="O3856">
        <f t="shared" si="180"/>
        <v>4</v>
      </c>
      <c r="P3856" t="str">
        <f t="shared" si="181"/>
        <v>NE</v>
      </c>
      <c r="Q3856" s="4" t="str">
        <f>IFERROR(VLOOKUP(E3856,'Svátky 2023'!B$2:B$14,1,0),"")</f>
        <v/>
      </c>
      <c r="R3856" t="str">
        <f t="shared" si="182"/>
        <v/>
      </c>
    </row>
    <row r="3857" spans="1:18" x14ac:dyDescent="0.25">
      <c r="A3857" s="1" t="s">
        <v>11320</v>
      </c>
      <c r="B3857" s="1" t="s">
        <v>11321</v>
      </c>
      <c r="C3857" s="1" t="s">
        <v>11322</v>
      </c>
      <c r="D3857" s="1" t="s">
        <v>257</v>
      </c>
      <c r="E3857" s="4">
        <v>45106</v>
      </c>
      <c r="F3857" s="8">
        <v>0.40069444444444446</v>
      </c>
      <c r="G3857" s="4">
        <v>45108</v>
      </c>
      <c r="H3857" s="1" t="s">
        <v>1305</v>
      </c>
      <c r="I3857" s="1" t="s">
        <v>151</v>
      </c>
      <c r="J3857" s="5">
        <v>2</v>
      </c>
      <c r="K3857" s="5" t="str">
        <f>VLOOKUP(J3857,'Svátky 2023'!A$18:B$20,2,0)</f>
        <v>plánované</v>
      </c>
      <c r="L3857" s="1" t="s">
        <v>21</v>
      </c>
      <c r="M3857" s="1" t="s">
        <v>22</v>
      </c>
      <c r="N3857" s="1" t="s">
        <v>23</v>
      </c>
      <c r="O3857">
        <f t="shared" si="180"/>
        <v>4</v>
      </c>
      <c r="P3857" t="str">
        <f t="shared" si="181"/>
        <v>NE</v>
      </c>
      <c r="Q3857" s="4" t="str">
        <f>IFERROR(VLOOKUP(E3857,'Svátky 2023'!B$2:B$14,1,0),"")</f>
        <v/>
      </c>
      <c r="R3857" t="str">
        <f t="shared" si="182"/>
        <v/>
      </c>
    </row>
    <row r="3858" spans="1:18" x14ac:dyDescent="0.25">
      <c r="A3858" s="1" t="s">
        <v>11323</v>
      </c>
      <c r="B3858" s="1" t="s">
        <v>11324</v>
      </c>
      <c r="C3858" s="1" t="s">
        <v>11325</v>
      </c>
      <c r="D3858" s="1" t="s">
        <v>64</v>
      </c>
      <c r="E3858" s="4">
        <v>45106</v>
      </c>
      <c r="F3858" s="8">
        <v>0.4055555555555555</v>
      </c>
      <c r="G3858" s="4">
        <v>45108</v>
      </c>
      <c r="H3858" s="1" t="s">
        <v>2608</v>
      </c>
      <c r="I3858" s="1" t="s">
        <v>38</v>
      </c>
      <c r="J3858" s="5">
        <v>1</v>
      </c>
      <c r="K3858" s="5" t="str">
        <f>VLOOKUP(J3858,'Svátky 2023'!A$18:B$20,2,0)</f>
        <v>neodkladné</v>
      </c>
      <c r="L3858" s="1" t="s">
        <v>21</v>
      </c>
      <c r="M3858" s="1" t="s">
        <v>22</v>
      </c>
      <c r="N3858" s="1" t="s">
        <v>23</v>
      </c>
      <c r="O3858">
        <f t="shared" si="180"/>
        <v>4</v>
      </c>
      <c r="P3858" t="str">
        <f t="shared" si="181"/>
        <v>NE</v>
      </c>
      <c r="Q3858" s="4" t="str">
        <f>IFERROR(VLOOKUP(E3858,'Svátky 2023'!B$2:B$14,1,0),"")</f>
        <v/>
      </c>
      <c r="R3858" t="str">
        <f t="shared" si="182"/>
        <v/>
      </c>
    </row>
    <row r="3859" spans="1:18" x14ac:dyDescent="0.25">
      <c r="A3859" s="1" t="s">
        <v>11326</v>
      </c>
      <c r="B3859" s="1" t="s">
        <v>11327</v>
      </c>
      <c r="C3859" s="1" t="s">
        <v>11328</v>
      </c>
      <c r="D3859" s="1" t="s">
        <v>64</v>
      </c>
      <c r="E3859" s="4">
        <v>45106</v>
      </c>
      <c r="F3859" s="8">
        <v>0.40833333333333338</v>
      </c>
      <c r="G3859" s="4">
        <v>45108</v>
      </c>
      <c r="H3859" s="1" t="s">
        <v>1350</v>
      </c>
      <c r="I3859" s="1" t="s">
        <v>151</v>
      </c>
      <c r="J3859" s="5">
        <v>2</v>
      </c>
      <c r="K3859" s="5" t="str">
        <f>VLOOKUP(J3859,'Svátky 2023'!A$18:B$20,2,0)</f>
        <v>plánované</v>
      </c>
      <c r="L3859" s="1" t="s">
        <v>21</v>
      </c>
      <c r="M3859" s="1" t="s">
        <v>22</v>
      </c>
      <c r="N3859" s="1" t="s">
        <v>23</v>
      </c>
      <c r="O3859">
        <f t="shared" si="180"/>
        <v>4</v>
      </c>
      <c r="P3859" t="str">
        <f t="shared" si="181"/>
        <v>NE</v>
      </c>
      <c r="Q3859" s="4" t="str">
        <f>IFERROR(VLOOKUP(E3859,'Svátky 2023'!B$2:B$14,1,0),"")</f>
        <v/>
      </c>
      <c r="R3859" t="str">
        <f t="shared" si="182"/>
        <v/>
      </c>
    </row>
    <row r="3860" spans="1:18" x14ac:dyDescent="0.25">
      <c r="A3860" s="1" t="s">
        <v>11329</v>
      </c>
      <c r="B3860" s="1" t="s">
        <v>11330</v>
      </c>
      <c r="C3860" s="1" t="s">
        <v>11331</v>
      </c>
      <c r="D3860" s="1" t="s">
        <v>35</v>
      </c>
      <c r="E3860" s="4">
        <v>45106</v>
      </c>
      <c r="F3860" s="8">
        <v>0.42291666666666666</v>
      </c>
      <c r="G3860" s="4">
        <v>45108</v>
      </c>
      <c r="H3860" s="1" t="s">
        <v>1176</v>
      </c>
      <c r="I3860" s="1" t="s">
        <v>151</v>
      </c>
      <c r="J3860" s="5">
        <v>2</v>
      </c>
      <c r="K3860" s="5" t="str">
        <f>VLOOKUP(J3860,'Svátky 2023'!A$18:B$20,2,0)</f>
        <v>plánované</v>
      </c>
      <c r="L3860" s="1" t="s">
        <v>21</v>
      </c>
      <c r="M3860" s="1" t="s">
        <v>22</v>
      </c>
      <c r="N3860" s="1" t="s">
        <v>23</v>
      </c>
      <c r="O3860">
        <f t="shared" si="180"/>
        <v>4</v>
      </c>
      <c r="P3860" t="str">
        <f t="shared" si="181"/>
        <v>NE</v>
      </c>
      <c r="Q3860" s="4" t="str">
        <f>IFERROR(VLOOKUP(E3860,'Svátky 2023'!B$2:B$14,1,0),"")</f>
        <v/>
      </c>
      <c r="R3860" t="str">
        <f t="shared" si="182"/>
        <v/>
      </c>
    </row>
    <row r="3861" spans="1:18" x14ac:dyDescent="0.25">
      <c r="A3861" s="1" t="s">
        <v>11332</v>
      </c>
      <c r="B3861" s="1" t="s">
        <v>11333</v>
      </c>
      <c r="C3861" s="1" t="s">
        <v>11334</v>
      </c>
      <c r="D3861" s="1" t="s">
        <v>64</v>
      </c>
      <c r="E3861" s="4">
        <v>45106</v>
      </c>
      <c r="F3861" s="8">
        <v>0.43194444444444446</v>
      </c>
      <c r="G3861" s="4">
        <v>45108</v>
      </c>
      <c r="H3861" s="1" t="s">
        <v>209</v>
      </c>
      <c r="I3861" s="1" t="s">
        <v>151</v>
      </c>
      <c r="J3861" s="5">
        <v>2</v>
      </c>
      <c r="K3861" s="5" t="str">
        <f>VLOOKUP(J3861,'Svátky 2023'!A$18:B$20,2,0)</f>
        <v>plánované</v>
      </c>
      <c r="L3861" s="1" t="s">
        <v>21</v>
      </c>
      <c r="M3861" s="1" t="s">
        <v>22</v>
      </c>
      <c r="N3861" s="1" t="s">
        <v>23</v>
      </c>
      <c r="O3861">
        <f t="shared" si="180"/>
        <v>4</v>
      </c>
      <c r="P3861" t="str">
        <f t="shared" si="181"/>
        <v>NE</v>
      </c>
      <c r="Q3861" s="4" t="str">
        <f>IFERROR(VLOOKUP(E3861,'Svátky 2023'!B$2:B$14,1,0),"")</f>
        <v/>
      </c>
      <c r="R3861" t="str">
        <f t="shared" si="182"/>
        <v/>
      </c>
    </row>
    <row r="3862" spans="1:18" x14ac:dyDescent="0.25">
      <c r="A3862" s="1" t="s">
        <v>11335</v>
      </c>
      <c r="B3862" s="1" t="s">
        <v>11336</v>
      </c>
      <c r="C3862" s="1" t="s">
        <v>11337</v>
      </c>
      <c r="D3862" s="1" t="s">
        <v>48</v>
      </c>
      <c r="E3862" s="4">
        <v>45106</v>
      </c>
      <c r="F3862" s="8">
        <v>0.4368055555555555</v>
      </c>
      <c r="G3862" s="4">
        <v>45108</v>
      </c>
      <c r="H3862" s="1" t="s">
        <v>344</v>
      </c>
      <c r="I3862" s="1" t="s">
        <v>151</v>
      </c>
      <c r="J3862" s="5">
        <v>2</v>
      </c>
      <c r="K3862" s="5" t="str">
        <f>VLOOKUP(J3862,'Svátky 2023'!A$18:B$20,2,0)</f>
        <v>plánované</v>
      </c>
      <c r="L3862" s="1" t="s">
        <v>21</v>
      </c>
      <c r="M3862" s="1" t="s">
        <v>22</v>
      </c>
      <c r="N3862" s="1" t="s">
        <v>23</v>
      </c>
      <c r="O3862">
        <f t="shared" si="180"/>
        <v>4</v>
      </c>
      <c r="P3862" t="str">
        <f t="shared" si="181"/>
        <v>NE</v>
      </c>
      <c r="Q3862" s="4" t="str">
        <f>IFERROR(VLOOKUP(E3862,'Svátky 2023'!B$2:B$14,1,0),"")</f>
        <v/>
      </c>
      <c r="R3862" t="str">
        <f t="shared" si="182"/>
        <v/>
      </c>
    </row>
    <row r="3863" spans="1:18" x14ac:dyDescent="0.25">
      <c r="A3863" s="1" t="s">
        <v>11338</v>
      </c>
      <c r="B3863" s="1" t="s">
        <v>11339</v>
      </c>
      <c r="C3863" s="1" t="s">
        <v>11340</v>
      </c>
      <c r="D3863" s="1" t="s">
        <v>257</v>
      </c>
      <c r="E3863" s="4">
        <v>45106</v>
      </c>
      <c r="F3863" s="8">
        <v>0.50347222222222221</v>
      </c>
      <c r="G3863" s="4">
        <v>45108</v>
      </c>
      <c r="H3863" s="1" t="s">
        <v>1305</v>
      </c>
      <c r="I3863" s="1" t="s">
        <v>145</v>
      </c>
      <c r="J3863" s="5">
        <v>3</v>
      </c>
      <c r="K3863" s="5" t="str">
        <f>VLOOKUP(J3863,'Svátky 2023'!A$18:B$20,2,0)</f>
        <v>jiné</v>
      </c>
      <c r="L3863" s="1" t="s">
        <v>30</v>
      </c>
      <c r="M3863" s="1" t="s">
        <v>31</v>
      </c>
      <c r="N3863" s="1" t="s">
        <v>23</v>
      </c>
      <c r="O3863">
        <f t="shared" si="180"/>
        <v>4</v>
      </c>
      <c r="P3863" t="str">
        <f t="shared" si="181"/>
        <v>NE</v>
      </c>
      <c r="Q3863" s="4" t="str">
        <f>IFERROR(VLOOKUP(E3863,'Svátky 2023'!B$2:B$14,1,0),"")</f>
        <v/>
      </c>
      <c r="R3863" t="str">
        <f t="shared" si="182"/>
        <v/>
      </c>
    </row>
    <row r="3864" spans="1:18" x14ac:dyDescent="0.25">
      <c r="A3864" s="1" t="s">
        <v>11341</v>
      </c>
      <c r="B3864" s="1" t="s">
        <v>11342</v>
      </c>
      <c r="C3864" s="1" t="s">
        <v>11343</v>
      </c>
      <c r="D3864" s="1" t="s">
        <v>35</v>
      </c>
      <c r="E3864" s="4">
        <v>45106</v>
      </c>
      <c r="F3864" s="8">
        <v>0.50555555555555554</v>
      </c>
      <c r="G3864" s="4">
        <v>45108</v>
      </c>
      <c r="H3864" s="1" t="s">
        <v>2167</v>
      </c>
      <c r="I3864" s="1" t="s">
        <v>145</v>
      </c>
      <c r="J3864" s="5">
        <v>3</v>
      </c>
      <c r="K3864" s="5" t="str">
        <f>VLOOKUP(J3864,'Svátky 2023'!A$18:B$20,2,0)</f>
        <v>jiné</v>
      </c>
      <c r="L3864" s="1" t="s">
        <v>30</v>
      </c>
      <c r="M3864" s="1" t="s">
        <v>31</v>
      </c>
      <c r="N3864" s="1" t="s">
        <v>23</v>
      </c>
      <c r="O3864">
        <f t="shared" si="180"/>
        <v>4</v>
      </c>
      <c r="P3864" t="str">
        <f t="shared" si="181"/>
        <v>NE</v>
      </c>
      <c r="Q3864" s="4" t="str">
        <f>IFERROR(VLOOKUP(E3864,'Svátky 2023'!B$2:B$14,1,0),"")</f>
        <v/>
      </c>
      <c r="R3864" t="str">
        <f t="shared" si="182"/>
        <v/>
      </c>
    </row>
    <row r="3865" spans="1:18" x14ac:dyDescent="0.25">
      <c r="A3865" s="1" t="s">
        <v>11344</v>
      </c>
      <c r="B3865" s="1" t="s">
        <v>11345</v>
      </c>
      <c r="C3865" s="1" t="s">
        <v>11346</v>
      </c>
      <c r="D3865" s="1" t="s">
        <v>64</v>
      </c>
      <c r="E3865" s="4">
        <v>45106</v>
      </c>
      <c r="F3865" s="8">
        <v>0.50694444444444442</v>
      </c>
      <c r="G3865" s="4">
        <v>45108</v>
      </c>
      <c r="H3865" s="1" t="s">
        <v>545</v>
      </c>
      <c r="I3865" s="1" t="s">
        <v>145</v>
      </c>
      <c r="J3865" s="5">
        <v>3</v>
      </c>
      <c r="K3865" s="5" t="str">
        <f>VLOOKUP(J3865,'Svátky 2023'!A$18:B$20,2,0)</f>
        <v>jiné</v>
      </c>
      <c r="L3865" s="1" t="s">
        <v>30</v>
      </c>
      <c r="M3865" s="1" t="s">
        <v>31</v>
      </c>
      <c r="N3865" s="1" t="s">
        <v>23</v>
      </c>
      <c r="O3865">
        <f t="shared" si="180"/>
        <v>4</v>
      </c>
      <c r="P3865" t="str">
        <f t="shared" si="181"/>
        <v>NE</v>
      </c>
      <c r="Q3865" s="4" t="str">
        <f>IFERROR(VLOOKUP(E3865,'Svátky 2023'!B$2:B$14,1,0),"")</f>
        <v/>
      </c>
      <c r="R3865" t="str">
        <f t="shared" si="182"/>
        <v/>
      </c>
    </row>
    <row r="3866" spans="1:18" x14ac:dyDescent="0.25">
      <c r="A3866" s="1" t="s">
        <v>11347</v>
      </c>
      <c r="B3866" s="1" t="s">
        <v>11348</v>
      </c>
      <c r="C3866" s="1" t="s">
        <v>11349</v>
      </c>
      <c r="D3866" s="1" t="s">
        <v>64</v>
      </c>
      <c r="E3866" s="4">
        <v>45106</v>
      </c>
      <c r="F3866" s="8">
        <v>0.50763888888888886</v>
      </c>
      <c r="G3866" s="4">
        <v>45108</v>
      </c>
      <c r="H3866" s="1" t="s">
        <v>1408</v>
      </c>
      <c r="I3866" s="1" t="s">
        <v>145</v>
      </c>
      <c r="J3866" s="5">
        <v>3</v>
      </c>
      <c r="K3866" s="5" t="str">
        <f>VLOOKUP(J3866,'Svátky 2023'!A$18:B$20,2,0)</f>
        <v>jiné</v>
      </c>
      <c r="L3866" s="1" t="s">
        <v>30</v>
      </c>
      <c r="M3866" s="1" t="s">
        <v>31</v>
      </c>
      <c r="N3866" s="1" t="s">
        <v>23</v>
      </c>
      <c r="O3866">
        <f t="shared" si="180"/>
        <v>4</v>
      </c>
      <c r="P3866" t="str">
        <f t="shared" si="181"/>
        <v>NE</v>
      </c>
      <c r="Q3866" s="4" t="str">
        <f>IFERROR(VLOOKUP(E3866,'Svátky 2023'!B$2:B$14,1,0),"")</f>
        <v/>
      </c>
      <c r="R3866" t="str">
        <f t="shared" si="182"/>
        <v/>
      </c>
    </row>
    <row r="3867" spans="1:18" x14ac:dyDescent="0.25">
      <c r="A3867" s="1" t="s">
        <v>11350</v>
      </c>
      <c r="B3867" s="1" t="s">
        <v>11351</v>
      </c>
      <c r="C3867" s="1" t="s">
        <v>11352</v>
      </c>
      <c r="D3867" s="1" t="s">
        <v>35</v>
      </c>
      <c r="E3867" s="4">
        <v>45106</v>
      </c>
      <c r="F3867" s="8">
        <v>0.77222222222222225</v>
      </c>
      <c r="G3867" s="4">
        <v>45108</v>
      </c>
      <c r="H3867" s="1" t="s">
        <v>321</v>
      </c>
      <c r="I3867" s="1" t="s">
        <v>38</v>
      </c>
      <c r="J3867" s="5">
        <v>1</v>
      </c>
      <c r="K3867" s="5" t="str">
        <f>VLOOKUP(J3867,'Svátky 2023'!A$18:B$20,2,0)</f>
        <v>neodkladné</v>
      </c>
      <c r="L3867" s="1" t="s">
        <v>20</v>
      </c>
      <c r="M3867" s="1" t="s">
        <v>22</v>
      </c>
      <c r="N3867" s="1" t="s">
        <v>23</v>
      </c>
      <c r="O3867">
        <f t="shared" si="180"/>
        <v>4</v>
      </c>
      <c r="P3867" t="str">
        <f t="shared" si="181"/>
        <v>ANO</v>
      </c>
      <c r="Q3867" s="4" t="str">
        <f>IFERROR(VLOOKUP(E3867,'Svátky 2023'!B$2:B$14,1,0),"")</f>
        <v/>
      </c>
      <c r="R3867" t="str">
        <f t="shared" si="182"/>
        <v>ANO</v>
      </c>
    </row>
    <row r="3868" spans="1:18" x14ac:dyDescent="0.25">
      <c r="A3868" s="1" t="s">
        <v>11353</v>
      </c>
      <c r="B3868" s="1" t="s">
        <v>11354</v>
      </c>
      <c r="C3868" s="1" t="s">
        <v>11355</v>
      </c>
      <c r="D3868" s="1" t="s">
        <v>35</v>
      </c>
      <c r="E3868" s="4">
        <v>45107</v>
      </c>
      <c r="F3868" s="8">
        <v>8.1944444444444445E-2</v>
      </c>
      <c r="G3868" s="4">
        <v>45108</v>
      </c>
      <c r="H3868" s="1" t="s">
        <v>866</v>
      </c>
      <c r="I3868" s="1" t="s">
        <v>19</v>
      </c>
      <c r="J3868" s="5">
        <v>1</v>
      </c>
      <c r="K3868" s="5" t="str">
        <f>VLOOKUP(J3868,'Svátky 2023'!A$18:B$20,2,0)</f>
        <v>neodkladné</v>
      </c>
      <c r="L3868" s="1" t="s">
        <v>22</v>
      </c>
      <c r="M3868" s="1" t="s">
        <v>22</v>
      </c>
      <c r="N3868" s="1" t="s">
        <v>23</v>
      </c>
      <c r="O3868">
        <f t="shared" si="180"/>
        <v>5</v>
      </c>
      <c r="P3868" t="str">
        <f t="shared" si="181"/>
        <v>ANO</v>
      </c>
      <c r="Q3868" s="4" t="str">
        <f>IFERROR(VLOOKUP(E3868,'Svátky 2023'!B$2:B$14,1,0),"")</f>
        <v/>
      </c>
      <c r="R3868" t="str">
        <f t="shared" si="182"/>
        <v>ANO</v>
      </c>
    </row>
    <row r="3869" spans="1:18" x14ac:dyDescent="0.25">
      <c r="A3869" s="1" t="s">
        <v>11356</v>
      </c>
      <c r="B3869" s="1" t="s">
        <v>11357</v>
      </c>
      <c r="C3869" s="1" t="s">
        <v>11358</v>
      </c>
      <c r="D3869" s="1" t="s">
        <v>35</v>
      </c>
      <c r="E3869" s="4">
        <v>45107</v>
      </c>
      <c r="F3869" s="8">
        <v>0.55902777777777779</v>
      </c>
      <c r="G3869" s="4">
        <v>45108</v>
      </c>
      <c r="H3869" s="1" t="s">
        <v>195</v>
      </c>
      <c r="I3869" s="1" t="s">
        <v>29</v>
      </c>
      <c r="J3869" s="5">
        <v>3</v>
      </c>
      <c r="K3869" s="5" t="str">
        <f>VLOOKUP(J3869,'Svátky 2023'!A$18:B$20,2,0)</f>
        <v>jiné</v>
      </c>
      <c r="L3869" s="1" t="s">
        <v>30</v>
      </c>
      <c r="M3869" s="1" t="s">
        <v>31</v>
      </c>
      <c r="N3869" s="1" t="s">
        <v>23</v>
      </c>
      <c r="O3869">
        <f t="shared" si="180"/>
        <v>5</v>
      </c>
      <c r="P3869" t="str">
        <f t="shared" si="181"/>
        <v>NE</v>
      </c>
      <c r="Q3869" s="4" t="str">
        <f>IFERROR(VLOOKUP(E3869,'Svátky 2023'!B$2:B$14,1,0),"")</f>
        <v/>
      </c>
      <c r="R3869" t="str">
        <f t="shared" si="182"/>
        <v/>
      </c>
    </row>
    <row r="3870" spans="1:18" x14ac:dyDescent="0.25">
      <c r="A3870" s="1" t="s">
        <v>11359</v>
      </c>
      <c r="B3870" s="1" t="s">
        <v>11360</v>
      </c>
      <c r="C3870" s="1" t="s">
        <v>11361</v>
      </c>
      <c r="D3870" s="1" t="s">
        <v>257</v>
      </c>
      <c r="E3870" s="4">
        <v>45107</v>
      </c>
      <c r="F3870" s="8">
        <v>0.70624999999999993</v>
      </c>
      <c r="G3870" s="4">
        <v>45108</v>
      </c>
      <c r="H3870" s="1" t="s">
        <v>2555</v>
      </c>
      <c r="I3870" s="1" t="s">
        <v>151</v>
      </c>
      <c r="J3870" s="5">
        <v>1</v>
      </c>
      <c r="K3870" s="5" t="str">
        <f>VLOOKUP(J3870,'Svátky 2023'!A$18:B$20,2,0)</f>
        <v>neodkladné</v>
      </c>
      <c r="L3870" s="1" t="s">
        <v>30</v>
      </c>
      <c r="M3870" s="1" t="s">
        <v>22</v>
      </c>
      <c r="N3870" s="1" t="s">
        <v>23</v>
      </c>
      <c r="O3870">
        <f t="shared" si="180"/>
        <v>5</v>
      </c>
      <c r="P3870" t="str">
        <f t="shared" si="181"/>
        <v>ANO</v>
      </c>
      <c r="Q3870" s="4" t="str">
        <f>IFERROR(VLOOKUP(E3870,'Svátky 2023'!B$2:B$14,1,0),"")</f>
        <v/>
      </c>
      <c r="R3870" t="str">
        <f t="shared" si="182"/>
        <v>ANO</v>
      </c>
    </row>
    <row r="3871" spans="1:18" x14ac:dyDescent="0.25">
      <c r="A3871" s="1" t="s">
        <v>11362</v>
      </c>
      <c r="B3871" s="1" t="s">
        <v>11363</v>
      </c>
      <c r="C3871" s="1" t="s">
        <v>11364</v>
      </c>
      <c r="D3871" s="1" t="s">
        <v>257</v>
      </c>
      <c r="E3871" s="4">
        <v>45107</v>
      </c>
      <c r="F3871" s="8">
        <v>0.72222222222222221</v>
      </c>
      <c r="G3871" s="4">
        <v>45108</v>
      </c>
      <c r="H3871" s="1" t="s">
        <v>2452</v>
      </c>
      <c r="I3871" s="1" t="s">
        <v>145</v>
      </c>
      <c r="J3871" s="5">
        <v>3</v>
      </c>
      <c r="K3871" s="5" t="str">
        <f>VLOOKUP(J3871,'Svátky 2023'!A$18:B$20,2,0)</f>
        <v>jiné</v>
      </c>
      <c r="L3871" s="1" t="s">
        <v>30</v>
      </c>
      <c r="M3871" s="1" t="s">
        <v>31</v>
      </c>
      <c r="N3871" s="1" t="s">
        <v>23</v>
      </c>
      <c r="O3871">
        <f t="shared" si="180"/>
        <v>5</v>
      </c>
      <c r="P3871" t="str">
        <f t="shared" si="181"/>
        <v>ANO</v>
      </c>
      <c r="Q3871" s="4" t="str">
        <f>IFERROR(VLOOKUP(E3871,'Svátky 2023'!B$2:B$14,1,0),"")</f>
        <v/>
      </c>
      <c r="R3871" t="str">
        <f t="shared" si="182"/>
        <v>ANO</v>
      </c>
    </row>
    <row r="3872" spans="1:18" x14ac:dyDescent="0.25">
      <c r="A3872" s="1" t="s">
        <v>11365</v>
      </c>
      <c r="B3872" s="1" t="s">
        <v>9059</v>
      </c>
      <c r="C3872" s="1" t="s">
        <v>9060</v>
      </c>
      <c r="D3872" s="1" t="s">
        <v>48</v>
      </c>
      <c r="E3872" s="4">
        <v>45100</v>
      </c>
      <c r="F3872" s="8">
        <v>0.4604166666666667</v>
      </c>
      <c r="G3872" s="4">
        <v>45109</v>
      </c>
      <c r="H3872" s="1" t="s">
        <v>1537</v>
      </c>
      <c r="I3872" s="1" t="s">
        <v>19</v>
      </c>
      <c r="J3872" s="5">
        <v>3</v>
      </c>
      <c r="K3872" s="5" t="str">
        <f>VLOOKUP(J3872,'Svátky 2023'!A$18:B$20,2,0)</f>
        <v>jiné</v>
      </c>
      <c r="L3872" s="1" t="s">
        <v>21</v>
      </c>
      <c r="M3872" s="1" t="s">
        <v>22</v>
      </c>
      <c r="N3872" s="1" t="s">
        <v>23</v>
      </c>
      <c r="O3872">
        <f t="shared" si="180"/>
        <v>5</v>
      </c>
      <c r="P3872" t="str">
        <f t="shared" si="181"/>
        <v>NE</v>
      </c>
      <c r="Q3872" s="4" t="str">
        <f>IFERROR(VLOOKUP(E3872,'Svátky 2023'!B$2:B$14,1,0),"")</f>
        <v/>
      </c>
      <c r="R3872" t="str">
        <f t="shared" si="182"/>
        <v/>
      </c>
    </row>
    <row r="3873" spans="1:18" x14ac:dyDescent="0.25">
      <c r="A3873" s="1" t="s">
        <v>11366</v>
      </c>
      <c r="B3873" s="1" t="s">
        <v>11079</v>
      </c>
      <c r="C3873" s="1" t="s">
        <v>11080</v>
      </c>
      <c r="D3873" s="1" t="s">
        <v>64</v>
      </c>
      <c r="E3873" s="4">
        <v>45106</v>
      </c>
      <c r="F3873" s="8">
        <v>0.4993055555555555</v>
      </c>
      <c r="G3873" s="4">
        <v>45109</v>
      </c>
      <c r="H3873" s="1" t="s">
        <v>1438</v>
      </c>
      <c r="I3873" s="1" t="s">
        <v>264</v>
      </c>
      <c r="J3873" s="5">
        <v>3</v>
      </c>
      <c r="K3873" s="5" t="str">
        <f>VLOOKUP(J3873,'Svátky 2023'!A$18:B$20,2,0)</f>
        <v>jiné</v>
      </c>
      <c r="L3873" s="1" t="s">
        <v>30</v>
      </c>
      <c r="M3873" s="1" t="s">
        <v>31</v>
      </c>
      <c r="N3873" s="1" t="s">
        <v>23</v>
      </c>
      <c r="O3873">
        <f t="shared" si="180"/>
        <v>4</v>
      </c>
      <c r="P3873" t="str">
        <f t="shared" si="181"/>
        <v>NE</v>
      </c>
      <c r="Q3873" s="4" t="str">
        <f>IFERROR(VLOOKUP(E3873,'Svátky 2023'!B$2:B$14,1,0),"")</f>
        <v/>
      </c>
      <c r="R3873" t="str">
        <f t="shared" si="182"/>
        <v/>
      </c>
    </row>
    <row r="3874" spans="1:18" x14ac:dyDescent="0.25">
      <c r="A3874" s="1" t="s">
        <v>11367</v>
      </c>
      <c r="B3874" s="1" t="s">
        <v>11368</v>
      </c>
      <c r="C3874" s="1" t="s">
        <v>11369</v>
      </c>
      <c r="D3874" s="1" t="s">
        <v>48</v>
      </c>
      <c r="E3874" s="4">
        <v>45108</v>
      </c>
      <c r="F3874" s="8">
        <v>0.64374999999999993</v>
      </c>
      <c r="G3874" s="4">
        <v>45109</v>
      </c>
      <c r="H3874" s="1" t="s">
        <v>541</v>
      </c>
      <c r="I3874" s="1" t="s">
        <v>38</v>
      </c>
      <c r="J3874" s="5">
        <v>3</v>
      </c>
      <c r="K3874" s="5" t="str">
        <f>VLOOKUP(J3874,'Svátky 2023'!A$18:B$20,2,0)</f>
        <v>jiné</v>
      </c>
      <c r="L3874" s="1" t="s">
        <v>21</v>
      </c>
      <c r="M3874" s="1" t="s">
        <v>22</v>
      </c>
      <c r="N3874" s="1" t="s">
        <v>23</v>
      </c>
      <c r="O3874">
        <f t="shared" si="180"/>
        <v>6</v>
      </c>
      <c r="P3874" t="str">
        <f t="shared" si="181"/>
        <v>ANO</v>
      </c>
      <c r="Q3874" s="4" t="str">
        <f>IFERROR(VLOOKUP(E3874,'Svátky 2023'!B$2:B$14,1,0),"")</f>
        <v/>
      </c>
      <c r="R3874" t="str">
        <f t="shared" si="182"/>
        <v>ANO</v>
      </c>
    </row>
    <row r="3875" spans="1:18" x14ac:dyDescent="0.25">
      <c r="A3875" s="1" t="s">
        <v>11370</v>
      </c>
      <c r="B3875" s="1" t="s">
        <v>11371</v>
      </c>
      <c r="C3875" s="1" t="s">
        <v>11372</v>
      </c>
      <c r="D3875" s="1" t="s">
        <v>48</v>
      </c>
      <c r="E3875" s="4">
        <v>45108</v>
      </c>
      <c r="F3875" s="8">
        <v>0.65</v>
      </c>
      <c r="G3875" s="4">
        <v>45109</v>
      </c>
      <c r="H3875" s="1" t="s">
        <v>457</v>
      </c>
      <c r="I3875" s="1" t="s">
        <v>44</v>
      </c>
      <c r="J3875" s="5">
        <v>3</v>
      </c>
      <c r="K3875" s="5" t="str">
        <f>VLOOKUP(J3875,'Svátky 2023'!A$18:B$20,2,0)</f>
        <v>jiné</v>
      </c>
      <c r="L3875" s="1" t="s">
        <v>30</v>
      </c>
      <c r="M3875" s="1" t="s">
        <v>31</v>
      </c>
      <c r="N3875" s="1" t="s">
        <v>23</v>
      </c>
      <c r="O3875">
        <f t="shared" si="180"/>
        <v>6</v>
      </c>
      <c r="P3875" t="str">
        <f t="shared" si="181"/>
        <v>ANO</v>
      </c>
      <c r="Q3875" s="4" t="str">
        <f>IFERROR(VLOOKUP(E3875,'Svátky 2023'!B$2:B$14,1,0),"")</f>
        <v/>
      </c>
      <c r="R3875" t="str">
        <f t="shared" si="182"/>
        <v>ANO</v>
      </c>
    </row>
    <row r="3876" spans="1:18" x14ac:dyDescent="0.25">
      <c r="A3876" s="1" t="s">
        <v>11373</v>
      </c>
      <c r="B3876" s="1" t="s">
        <v>8254</v>
      </c>
      <c r="C3876" s="1" t="s">
        <v>8255</v>
      </c>
      <c r="D3876" s="1" t="s">
        <v>48</v>
      </c>
      <c r="E3876" s="4">
        <v>45096</v>
      </c>
      <c r="F3876" s="8">
        <v>0.29097222222222224</v>
      </c>
      <c r="G3876" s="4">
        <v>45110</v>
      </c>
      <c r="H3876" s="1" t="s">
        <v>409</v>
      </c>
      <c r="I3876" s="1" t="s">
        <v>258</v>
      </c>
      <c r="J3876" s="5">
        <v>3</v>
      </c>
      <c r="K3876" s="5" t="str">
        <f>VLOOKUP(J3876,'Svátky 2023'!A$18:B$20,2,0)</f>
        <v>jiné</v>
      </c>
      <c r="L3876" s="1" t="s">
        <v>21</v>
      </c>
      <c r="M3876" s="1" t="s">
        <v>20</v>
      </c>
      <c r="N3876" s="1" t="s">
        <v>23</v>
      </c>
      <c r="O3876">
        <f t="shared" si="180"/>
        <v>1</v>
      </c>
      <c r="P3876" t="str">
        <f t="shared" si="181"/>
        <v>ANO</v>
      </c>
      <c r="Q3876" s="4" t="str">
        <f>IFERROR(VLOOKUP(E3876,'Svátky 2023'!B$2:B$14,1,0),"")</f>
        <v/>
      </c>
      <c r="R3876" t="str">
        <f t="shared" si="182"/>
        <v>ANO</v>
      </c>
    </row>
    <row r="3877" spans="1:18" x14ac:dyDescent="0.25">
      <c r="A3877" s="1" t="s">
        <v>11374</v>
      </c>
      <c r="B3877" s="1" t="s">
        <v>6231</v>
      </c>
      <c r="C3877" s="1" t="s">
        <v>6232</v>
      </c>
      <c r="D3877" s="1" t="s">
        <v>48</v>
      </c>
      <c r="E3877" s="4">
        <v>45096</v>
      </c>
      <c r="F3877" s="8">
        <v>0.29722222222222222</v>
      </c>
      <c r="G3877" s="4">
        <v>45110</v>
      </c>
      <c r="H3877" s="1" t="s">
        <v>291</v>
      </c>
      <c r="I3877" s="1" t="s">
        <v>264</v>
      </c>
      <c r="J3877" s="5">
        <v>3</v>
      </c>
      <c r="K3877" s="5" t="str">
        <f>VLOOKUP(J3877,'Svátky 2023'!A$18:B$20,2,0)</f>
        <v>jiné</v>
      </c>
      <c r="L3877" s="1" t="s">
        <v>30</v>
      </c>
      <c r="M3877" s="1" t="s">
        <v>31</v>
      </c>
      <c r="N3877" s="1" t="s">
        <v>23</v>
      </c>
      <c r="O3877">
        <f t="shared" si="180"/>
        <v>1</v>
      </c>
      <c r="P3877" t="str">
        <f t="shared" si="181"/>
        <v>NE</v>
      </c>
      <c r="Q3877" s="4" t="str">
        <f>IFERROR(VLOOKUP(E3877,'Svátky 2023'!B$2:B$14,1,0),"")</f>
        <v/>
      </c>
      <c r="R3877" t="str">
        <f t="shared" si="182"/>
        <v/>
      </c>
    </row>
    <row r="3878" spans="1:18" x14ac:dyDescent="0.25">
      <c r="A3878" s="1" t="s">
        <v>11375</v>
      </c>
      <c r="B3878" s="1" t="s">
        <v>11376</v>
      </c>
      <c r="C3878" s="1" t="s">
        <v>11377</v>
      </c>
      <c r="D3878" s="1" t="s">
        <v>257</v>
      </c>
      <c r="E3878" s="4">
        <v>45098</v>
      </c>
      <c r="F3878" s="8">
        <v>0.4375</v>
      </c>
      <c r="G3878" s="4">
        <v>45110</v>
      </c>
      <c r="H3878" s="1" t="s">
        <v>36</v>
      </c>
      <c r="I3878" s="1" t="s">
        <v>151</v>
      </c>
      <c r="J3878" s="5">
        <v>2</v>
      </c>
      <c r="K3878" s="5" t="str">
        <f>VLOOKUP(J3878,'Svátky 2023'!A$18:B$20,2,0)</f>
        <v>plánované</v>
      </c>
      <c r="L3878" s="1" t="s">
        <v>21</v>
      </c>
      <c r="M3878" s="1" t="s">
        <v>22</v>
      </c>
      <c r="N3878" s="1" t="s">
        <v>23</v>
      </c>
      <c r="O3878">
        <f t="shared" si="180"/>
        <v>3</v>
      </c>
      <c r="P3878" t="str">
        <f t="shared" si="181"/>
        <v>NE</v>
      </c>
      <c r="Q3878" s="4" t="str">
        <f>IFERROR(VLOOKUP(E3878,'Svátky 2023'!B$2:B$14,1,0),"")</f>
        <v/>
      </c>
      <c r="R3878" t="str">
        <f t="shared" si="182"/>
        <v/>
      </c>
    </row>
    <row r="3879" spans="1:18" x14ac:dyDescent="0.25">
      <c r="A3879" s="1" t="s">
        <v>11378</v>
      </c>
      <c r="B3879" s="1" t="s">
        <v>11379</v>
      </c>
      <c r="C3879" s="1" t="s">
        <v>11380</v>
      </c>
      <c r="D3879" s="1" t="s">
        <v>257</v>
      </c>
      <c r="E3879" s="4">
        <v>45098</v>
      </c>
      <c r="F3879" s="8">
        <v>0.54027777777777775</v>
      </c>
      <c r="G3879" s="4">
        <v>45110</v>
      </c>
      <c r="H3879" s="1" t="s">
        <v>1018</v>
      </c>
      <c r="I3879" s="1" t="s">
        <v>145</v>
      </c>
      <c r="J3879" s="5">
        <v>3</v>
      </c>
      <c r="K3879" s="5" t="str">
        <f>VLOOKUP(J3879,'Svátky 2023'!A$18:B$20,2,0)</f>
        <v>jiné</v>
      </c>
      <c r="L3879" s="1" t="s">
        <v>30</v>
      </c>
      <c r="M3879" s="1" t="s">
        <v>31</v>
      </c>
      <c r="N3879" s="1" t="s">
        <v>23</v>
      </c>
      <c r="O3879">
        <f t="shared" si="180"/>
        <v>3</v>
      </c>
      <c r="P3879" t="str">
        <f t="shared" si="181"/>
        <v>NE</v>
      </c>
      <c r="Q3879" s="4" t="str">
        <f>IFERROR(VLOOKUP(E3879,'Svátky 2023'!B$2:B$14,1,0),"")</f>
        <v/>
      </c>
      <c r="R3879" t="str">
        <f t="shared" si="182"/>
        <v/>
      </c>
    </row>
    <row r="3880" spans="1:18" x14ac:dyDescent="0.25">
      <c r="A3880" s="1" t="s">
        <v>11381</v>
      </c>
      <c r="B3880" s="1" t="s">
        <v>11382</v>
      </c>
      <c r="C3880" s="1" t="s">
        <v>11383</v>
      </c>
      <c r="D3880" s="1" t="s">
        <v>35</v>
      </c>
      <c r="E3880" s="4">
        <v>45099</v>
      </c>
      <c r="F3880" s="8">
        <v>0.52222222222222225</v>
      </c>
      <c r="G3880" s="4">
        <v>45110</v>
      </c>
      <c r="H3880" s="1" t="s">
        <v>42</v>
      </c>
      <c r="I3880" s="1" t="s">
        <v>19</v>
      </c>
      <c r="J3880" s="5">
        <v>2</v>
      </c>
      <c r="K3880" s="5" t="str">
        <f>VLOOKUP(J3880,'Svátky 2023'!A$18:B$20,2,0)</f>
        <v>plánované</v>
      </c>
      <c r="L3880" s="1" t="s">
        <v>21</v>
      </c>
      <c r="M3880" s="1" t="s">
        <v>22</v>
      </c>
      <c r="N3880" s="1" t="s">
        <v>23</v>
      </c>
      <c r="O3880">
        <f t="shared" si="180"/>
        <v>4</v>
      </c>
      <c r="P3880" t="str">
        <f t="shared" si="181"/>
        <v>NE</v>
      </c>
      <c r="Q3880" s="4" t="str">
        <f>IFERROR(VLOOKUP(E3880,'Svátky 2023'!B$2:B$14,1,0),"")</f>
        <v/>
      </c>
      <c r="R3880" t="str">
        <f t="shared" si="182"/>
        <v/>
      </c>
    </row>
    <row r="3881" spans="1:18" x14ac:dyDescent="0.25">
      <c r="A3881" s="1" t="s">
        <v>11384</v>
      </c>
      <c r="B3881" s="1" t="s">
        <v>11385</v>
      </c>
      <c r="C3881" s="1" t="s">
        <v>11386</v>
      </c>
      <c r="D3881" s="1" t="s">
        <v>35</v>
      </c>
      <c r="E3881" s="4">
        <v>45099</v>
      </c>
      <c r="F3881" s="8">
        <v>0.62986111111111109</v>
      </c>
      <c r="G3881" s="4">
        <v>45110</v>
      </c>
      <c r="H3881" s="1" t="s">
        <v>3036</v>
      </c>
      <c r="I3881" s="1" t="s">
        <v>151</v>
      </c>
      <c r="J3881" s="5">
        <v>3</v>
      </c>
      <c r="K3881" s="5" t="str">
        <f>VLOOKUP(J3881,'Svátky 2023'!A$18:B$20,2,0)</f>
        <v>jiné</v>
      </c>
      <c r="L3881" s="1" t="s">
        <v>21</v>
      </c>
      <c r="M3881" s="1" t="s">
        <v>22</v>
      </c>
      <c r="N3881" s="1" t="s">
        <v>23</v>
      </c>
      <c r="O3881">
        <f t="shared" si="180"/>
        <v>4</v>
      </c>
      <c r="P3881" t="str">
        <f t="shared" si="181"/>
        <v>ANO</v>
      </c>
      <c r="Q3881" s="4" t="str">
        <f>IFERROR(VLOOKUP(E3881,'Svátky 2023'!B$2:B$14,1,0),"")</f>
        <v/>
      </c>
      <c r="R3881" t="str">
        <f t="shared" si="182"/>
        <v>ANO</v>
      </c>
    </row>
    <row r="3882" spans="1:18" x14ac:dyDescent="0.25">
      <c r="A3882" s="1" t="s">
        <v>11387</v>
      </c>
      <c r="B3882" s="1" t="s">
        <v>11388</v>
      </c>
      <c r="C3882" s="1" t="s">
        <v>11389</v>
      </c>
      <c r="D3882" s="1" t="s">
        <v>35</v>
      </c>
      <c r="E3882" s="4">
        <v>45099</v>
      </c>
      <c r="F3882" s="8">
        <v>0.63472222222222219</v>
      </c>
      <c r="G3882" s="4">
        <v>45110</v>
      </c>
      <c r="H3882" s="1" t="s">
        <v>278</v>
      </c>
      <c r="I3882" s="1" t="s">
        <v>145</v>
      </c>
      <c r="J3882" s="5">
        <v>3</v>
      </c>
      <c r="K3882" s="5" t="str">
        <f>VLOOKUP(J3882,'Svátky 2023'!A$18:B$20,2,0)</f>
        <v>jiné</v>
      </c>
      <c r="L3882" s="1" t="s">
        <v>30</v>
      </c>
      <c r="M3882" s="1" t="s">
        <v>31</v>
      </c>
      <c r="N3882" s="1" t="s">
        <v>23</v>
      </c>
      <c r="O3882">
        <f t="shared" si="180"/>
        <v>4</v>
      </c>
      <c r="P3882" t="str">
        <f t="shared" si="181"/>
        <v>ANO</v>
      </c>
      <c r="Q3882" s="4" t="str">
        <f>IFERROR(VLOOKUP(E3882,'Svátky 2023'!B$2:B$14,1,0),"")</f>
        <v/>
      </c>
      <c r="R3882" t="str">
        <f t="shared" si="182"/>
        <v>ANO</v>
      </c>
    </row>
    <row r="3883" spans="1:18" x14ac:dyDescent="0.25">
      <c r="A3883" s="1" t="s">
        <v>11390</v>
      </c>
      <c r="B3883" s="1" t="s">
        <v>10077</v>
      </c>
      <c r="C3883" s="1" t="s">
        <v>10078</v>
      </c>
      <c r="D3883" s="1" t="s">
        <v>35</v>
      </c>
      <c r="E3883" s="4">
        <v>45100</v>
      </c>
      <c r="F3883" s="8">
        <v>0.65208333333333335</v>
      </c>
      <c r="G3883" s="4">
        <v>45110</v>
      </c>
      <c r="H3883" s="1" t="s">
        <v>210</v>
      </c>
      <c r="I3883" s="1" t="s">
        <v>19</v>
      </c>
      <c r="J3883" s="5">
        <v>2</v>
      </c>
      <c r="K3883" s="5" t="str">
        <f>VLOOKUP(J3883,'Svátky 2023'!A$18:B$20,2,0)</f>
        <v>plánované</v>
      </c>
      <c r="L3883" s="1" t="s">
        <v>31</v>
      </c>
      <c r="M3883" s="1" t="s">
        <v>22</v>
      </c>
      <c r="N3883" s="1" t="s">
        <v>23</v>
      </c>
      <c r="O3883">
        <f t="shared" si="180"/>
        <v>5</v>
      </c>
      <c r="P3883" t="str">
        <f t="shared" si="181"/>
        <v>ANO</v>
      </c>
      <c r="Q3883" s="4" t="str">
        <f>IFERROR(VLOOKUP(E3883,'Svátky 2023'!B$2:B$14,1,0),"")</f>
        <v/>
      </c>
      <c r="R3883" t="str">
        <f t="shared" si="182"/>
        <v>ANO</v>
      </c>
    </row>
    <row r="3884" spans="1:18" x14ac:dyDescent="0.25">
      <c r="A3884" s="1" t="s">
        <v>11391</v>
      </c>
      <c r="B3884" s="1" t="s">
        <v>2709</v>
      </c>
      <c r="C3884" s="1" t="s">
        <v>2710</v>
      </c>
      <c r="D3884" s="1" t="s">
        <v>48</v>
      </c>
      <c r="E3884" s="4">
        <v>45102</v>
      </c>
      <c r="F3884" s="8">
        <v>0.62083333333333335</v>
      </c>
      <c r="G3884" s="4">
        <v>45110</v>
      </c>
      <c r="H3884" s="1" t="s">
        <v>688</v>
      </c>
      <c r="I3884" s="1" t="s">
        <v>19</v>
      </c>
      <c r="J3884" s="5">
        <v>1</v>
      </c>
      <c r="K3884" s="5" t="str">
        <f>VLOOKUP(J3884,'Svátky 2023'!A$18:B$20,2,0)</f>
        <v>neodkladné</v>
      </c>
      <c r="L3884" s="1" t="s">
        <v>21</v>
      </c>
      <c r="M3884" s="1" t="s">
        <v>22</v>
      </c>
      <c r="N3884" s="1" t="s">
        <v>23</v>
      </c>
      <c r="O3884">
        <f t="shared" si="180"/>
        <v>7</v>
      </c>
      <c r="P3884" t="str">
        <f t="shared" si="181"/>
        <v>NE</v>
      </c>
      <c r="Q3884" s="4" t="str">
        <f>IFERROR(VLOOKUP(E3884,'Svátky 2023'!B$2:B$14,1,0),"")</f>
        <v/>
      </c>
      <c r="R3884" t="str">
        <f t="shared" si="182"/>
        <v>ANO</v>
      </c>
    </row>
    <row r="3885" spans="1:18" x14ac:dyDescent="0.25">
      <c r="A3885" s="1" t="s">
        <v>11392</v>
      </c>
      <c r="B3885" s="1" t="s">
        <v>5876</v>
      </c>
      <c r="C3885" s="1" t="s">
        <v>5877</v>
      </c>
      <c r="D3885" s="1" t="s">
        <v>48</v>
      </c>
      <c r="E3885" s="4">
        <v>45102</v>
      </c>
      <c r="F3885" s="8">
        <v>0.62708333333333333</v>
      </c>
      <c r="G3885" s="4">
        <v>45110</v>
      </c>
      <c r="H3885" s="1" t="s">
        <v>1802</v>
      </c>
      <c r="I3885" s="1" t="s">
        <v>29</v>
      </c>
      <c r="J3885" s="5">
        <v>3</v>
      </c>
      <c r="K3885" s="5" t="str">
        <f>VLOOKUP(J3885,'Svátky 2023'!A$18:B$20,2,0)</f>
        <v>jiné</v>
      </c>
      <c r="L3885" s="1" t="s">
        <v>30</v>
      </c>
      <c r="M3885" s="1" t="s">
        <v>31</v>
      </c>
      <c r="N3885" s="1" t="s">
        <v>23</v>
      </c>
      <c r="O3885">
        <f t="shared" si="180"/>
        <v>7</v>
      </c>
      <c r="P3885" t="str">
        <f t="shared" si="181"/>
        <v>ANO</v>
      </c>
      <c r="Q3885" s="4" t="str">
        <f>IFERROR(VLOOKUP(E3885,'Svátky 2023'!B$2:B$14,1,0),"")</f>
        <v/>
      </c>
      <c r="R3885" t="str">
        <f t="shared" si="182"/>
        <v>ANO</v>
      </c>
    </row>
    <row r="3886" spans="1:18" x14ac:dyDescent="0.25">
      <c r="A3886" s="1" t="s">
        <v>11393</v>
      </c>
      <c r="B3886" s="1" t="s">
        <v>11394</v>
      </c>
      <c r="C3886" s="1" t="s">
        <v>11395</v>
      </c>
      <c r="D3886" s="1" t="s">
        <v>100</v>
      </c>
      <c r="E3886" s="4">
        <v>45104</v>
      </c>
      <c r="F3886" s="8">
        <v>0.72916666666666663</v>
      </c>
      <c r="G3886" s="4">
        <v>45110</v>
      </c>
      <c r="H3886" s="1" t="s">
        <v>802</v>
      </c>
      <c r="I3886" s="1" t="s">
        <v>38</v>
      </c>
      <c r="J3886" s="5">
        <v>1</v>
      </c>
      <c r="K3886" s="5" t="str">
        <f>VLOOKUP(J3886,'Svátky 2023'!A$18:B$20,2,0)</f>
        <v>neodkladné</v>
      </c>
      <c r="L3886" s="1" t="s">
        <v>23</v>
      </c>
      <c r="M3886" s="1" t="s">
        <v>22</v>
      </c>
      <c r="N3886" s="1" t="s">
        <v>23</v>
      </c>
      <c r="O3886">
        <f t="shared" si="180"/>
        <v>2</v>
      </c>
      <c r="P3886" t="str">
        <f t="shared" si="181"/>
        <v>ANO</v>
      </c>
      <c r="Q3886" s="4" t="str">
        <f>IFERROR(VLOOKUP(E3886,'Svátky 2023'!B$2:B$14,1,0),"")</f>
        <v/>
      </c>
      <c r="R3886" t="str">
        <f t="shared" si="182"/>
        <v>ANO</v>
      </c>
    </row>
    <row r="3887" spans="1:18" x14ac:dyDescent="0.25">
      <c r="A3887" s="1" t="s">
        <v>11396</v>
      </c>
      <c r="B3887" s="1" t="s">
        <v>11397</v>
      </c>
      <c r="C3887" s="1" t="s">
        <v>11398</v>
      </c>
      <c r="D3887" s="1" t="s">
        <v>100</v>
      </c>
      <c r="E3887" s="4">
        <v>45105</v>
      </c>
      <c r="F3887" s="8">
        <v>0.82777777777777783</v>
      </c>
      <c r="G3887" s="4">
        <v>45110</v>
      </c>
      <c r="H3887" s="1" t="s">
        <v>861</v>
      </c>
      <c r="I3887" s="1" t="s">
        <v>38</v>
      </c>
      <c r="J3887" s="5">
        <v>1</v>
      </c>
      <c r="K3887" s="5" t="str">
        <f>VLOOKUP(J3887,'Svátky 2023'!A$18:B$20,2,0)</f>
        <v>neodkladné</v>
      </c>
      <c r="L3887" s="1" t="s">
        <v>21</v>
      </c>
      <c r="M3887" s="1" t="s">
        <v>31</v>
      </c>
      <c r="N3887" s="1" t="s">
        <v>23</v>
      </c>
      <c r="O3887">
        <f t="shared" si="180"/>
        <v>3</v>
      </c>
      <c r="P3887" t="str">
        <f t="shared" si="181"/>
        <v>ANO</v>
      </c>
      <c r="Q3887" s="4" t="str">
        <f>IFERROR(VLOOKUP(E3887,'Svátky 2023'!B$2:B$14,1,0),"")</f>
        <v/>
      </c>
      <c r="R3887" t="str">
        <f t="shared" si="182"/>
        <v>ANO</v>
      </c>
    </row>
    <row r="3888" spans="1:18" x14ac:dyDescent="0.25">
      <c r="A3888" s="1" t="s">
        <v>11399</v>
      </c>
      <c r="B3888" s="1" t="s">
        <v>11400</v>
      </c>
      <c r="C3888" s="1" t="s">
        <v>11401</v>
      </c>
      <c r="D3888" s="1" t="s">
        <v>100</v>
      </c>
      <c r="E3888" s="4">
        <v>45105</v>
      </c>
      <c r="F3888" s="8">
        <v>0.98611111111111116</v>
      </c>
      <c r="G3888" s="4">
        <v>45110</v>
      </c>
      <c r="H3888" s="1" t="s">
        <v>292</v>
      </c>
      <c r="I3888" s="1" t="s">
        <v>44</v>
      </c>
      <c r="J3888" s="5">
        <v>3</v>
      </c>
      <c r="K3888" s="5" t="str">
        <f>VLOOKUP(J3888,'Svátky 2023'!A$18:B$20,2,0)</f>
        <v>jiné</v>
      </c>
      <c r="L3888" s="1" t="s">
        <v>30</v>
      </c>
      <c r="M3888" s="1" t="s">
        <v>31</v>
      </c>
      <c r="N3888" s="1" t="s">
        <v>23</v>
      </c>
      <c r="O3888">
        <f t="shared" si="180"/>
        <v>3</v>
      </c>
      <c r="P3888" t="str">
        <f t="shared" si="181"/>
        <v>ANO</v>
      </c>
      <c r="Q3888" s="4" t="str">
        <f>IFERROR(VLOOKUP(E3888,'Svátky 2023'!B$2:B$14,1,0),"")</f>
        <v/>
      </c>
      <c r="R3888" t="str">
        <f t="shared" si="182"/>
        <v>ANO</v>
      </c>
    </row>
    <row r="3889" spans="1:18" x14ac:dyDescent="0.25">
      <c r="A3889" s="1" t="s">
        <v>11402</v>
      </c>
      <c r="B3889" s="1" t="s">
        <v>10951</v>
      </c>
      <c r="C3889" s="1" t="s">
        <v>10952</v>
      </c>
      <c r="D3889" s="1" t="s">
        <v>257</v>
      </c>
      <c r="E3889" s="4">
        <v>45106</v>
      </c>
      <c r="F3889" s="8">
        <v>0.64930555555555558</v>
      </c>
      <c r="G3889" s="4">
        <v>45110</v>
      </c>
      <c r="H3889" s="1" t="s">
        <v>991</v>
      </c>
      <c r="I3889" s="1" t="s">
        <v>38</v>
      </c>
      <c r="J3889" s="5">
        <v>1</v>
      </c>
      <c r="K3889" s="5" t="str">
        <f>VLOOKUP(J3889,'Svátky 2023'!A$18:B$20,2,0)</f>
        <v>neodkladné</v>
      </c>
      <c r="L3889" s="1" t="s">
        <v>20</v>
      </c>
      <c r="M3889" s="1" t="s">
        <v>22</v>
      </c>
      <c r="N3889" s="1" t="s">
        <v>23</v>
      </c>
      <c r="O3889">
        <f t="shared" si="180"/>
        <v>4</v>
      </c>
      <c r="P3889" t="str">
        <f t="shared" si="181"/>
        <v>ANO</v>
      </c>
      <c r="Q3889" s="4" t="str">
        <f>IFERROR(VLOOKUP(E3889,'Svátky 2023'!B$2:B$14,1,0),"")</f>
        <v/>
      </c>
      <c r="R3889" t="str">
        <f t="shared" si="182"/>
        <v>ANO</v>
      </c>
    </row>
    <row r="3890" spans="1:18" x14ac:dyDescent="0.25">
      <c r="A3890" s="1" t="s">
        <v>11403</v>
      </c>
      <c r="B3890" s="1" t="s">
        <v>8014</v>
      </c>
      <c r="C3890" s="1" t="s">
        <v>11404</v>
      </c>
      <c r="D3890" s="1" t="s">
        <v>48</v>
      </c>
      <c r="E3890" s="4">
        <v>45106</v>
      </c>
      <c r="F3890" s="8">
        <v>0.66597222222222219</v>
      </c>
      <c r="G3890" s="4">
        <v>45110</v>
      </c>
      <c r="H3890" s="1" t="s">
        <v>60</v>
      </c>
      <c r="I3890" s="1" t="s">
        <v>19</v>
      </c>
      <c r="J3890" s="5">
        <v>1</v>
      </c>
      <c r="K3890" s="5" t="str">
        <f>VLOOKUP(J3890,'Svátky 2023'!A$18:B$20,2,0)</f>
        <v>neodkladné</v>
      </c>
      <c r="L3890" s="1" t="s">
        <v>23</v>
      </c>
      <c r="M3890" s="1" t="s">
        <v>22</v>
      </c>
      <c r="N3890" s="1" t="s">
        <v>23</v>
      </c>
      <c r="O3890">
        <f t="shared" si="180"/>
        <v>4</v>
      </c>
      <c r="P3890" t="str">
        <f t="shared" si="181"/>
        <v>ANO</v>
      </c>
      <c r="Q3890" s="4" t="str">
        <f>IFERROR(VLOOKUP(E3890,'Svátky 2023'!B$2:B$14,1,0),"")</f>
        <v/>
      </c>
      <c r="R3890" t="str">
        <f t="shared" si="182"/>
        <v>ANO</v>
      </c>
    </row>
    <row r="3891" spans="1:18" x14ac:dyDescent="0.25">
      <c r="A3891" s="1" t="s">
        <v>11405</v>
      </c>
      <c r="B3891" s="1" t="s">
        <v>11406</v>
      </c>
      <c r="C3891" s="1" t="s">
        <v>11407</v>
      </c>
      <c r="D3891" s="1" t="s">
        <v>35</v>
      </c>
      <c r="E3891" s="4">
        <v>45106</v>
      </c>
      <c r="F3891" s="8">
        <v>0.69166666666666676</v>
      </c>
      <c r="G3891" s="4">
        <v>45110</v>
      </c>
      <c r="H3891" s="1" t="s">
        <v>881</v>
      </c>
      <c r="I3891" s="1" t="s">
        <v>19</v>
      </c>
      <c r="J3891" s="5">
        <v>1</v>
      </c>
      <c r="K3891" s="5" t="str">
        <f>VLOOKUP(J3891,'Svátky 2023'!A$18:B$20,2,0)</f>
        <v>neodkladné</v>
      </c>
      <c r="L3891" s="1" t="s">
        <v>21</v>
      </c>
      <c r="M3891" s="1" t="s">
        <v>22</v>
      </c>
      <c r="N3891" s="1" t="s">
        <v>23</v>
      </c>
      <c r="O3891">
        <f t="shared" si="180"/>
        <v>4</v>
      </c>
      <c r="P3891" t="str">
        <f t="shared" si="181"/>
        <v>ANO</v>
      </c>
      <c r="Q3891" s="4" t="str">
        <f>IFERROR(VLOOKUP(E3891,'Svátky 2023'!B$2:B$14,1,0),"")</f>
        <v/>
      </c>
      <c r="R3891" t="str">
        <f t="shared" si="182"/>
        <v>ANO</v>
      </c>
    </row>
    <row r="3892" spans="1:18" x14ac:dyDescent="0.25">
      <c r="A3892" s="1" t="s">
        <v>11408</v>
      </c>
      <c r="B3892" s="1" t="s">
        <v>11409</v>
      </c>
      <c r="C3892" s="1" t="s">
        <v>11410</v>
      </c>
      <c r="D3892" s="1" t="s">
        <v>100</v>
      </c>
      <c r="E3892" s="4">
        <v>45106</v>
      </c>
      <c r="F3892" s="8">
        <v>0.84652777777777777</v>
      </c>
      <c r="G3892" s="4">
        <v>45110</v>
      </c>
      <c r="H3892" s="1" t="s">
        <v>706</v>
      </c>
      <c r="I3892" s="1" t="s">
        <v>19</v>
      </c>
      <c r="J3892" s="5">
        <v>3</v>
      </c>
      <c r="K3892" s="5" t="str">
        <f>VLOOKUP(J3892,'Svátky 2023'!A$18:B$20,2,0)</f>
        <v>jiné</v>
      </c>
      <c r="L3892" s="1" t="s">
        <v>21</v>
      </c>
      <c r="M3892" s="1" t="s">
        <v>22</v>
      </c>
      <c r="N3892" s="1" t="s">
        <v>23</v>
      </c>
      <c r="O3892">
        <f t="shared" si="180"/>
        <v>4</v>
      </c>
      <c r="P3892" t="str">
        <f t="shared" si="181"/>
        <v>ANO</v>
      </c>
      <c r="Q3892" s="4" t="str">
        <f>IFERROR(VLOOKUP(E3892,'Svátky 2023'!B$2:B$14,1,0),"")</f>
        <v/>
      </c>
      <c r="R3892" t="str">
        <f t="shared" si="182"/>
        <v>ANO</v>
      </c>
    </row>
    <row r="3893" spans="1:18" x14ac:dyDescent="0.25">
      <c r="A3893" s="1" t="s">
        <v>11411</v>
      </c>
      <c r="B3893" s="1" t="s">
        <v>11412</v>
      </c>
      <c r="C3893" s="1" t="s">
        <v>11413</v>
      </c>
      <c r="D3893" s="1" t="s">
        <v>35</v>
      </c>
      <c r="E3893" s="4">
        <v>45106</v>
      </c>
      <c r="F3893" s="8">
        <v>0.85972222222222217</v>
      </c>
      <c r="G3893" s="4">
        <v>45110</v>
      </c>
      <c r="H3893" s="1" t="s">
        <v>297</v>
      </c>
      <c r="I3893" s="1" t="s">
        <v>38</v>
      </c>
      <c r="J3893" s="5">
        <v>1</v>
      </c>
      <c r="K3893" s="5" t="str">
        <f>VLOOKUP(J3893,'Svátky 2023'!A$18:B$20,2,0)</f>
        <v>neodkladné</v>
      </c>
      <c r="L3893" s="1" t="s">
        <v>21</v>
      </c>
      <c r="M3893" s="1" t="s">
        <v>22</v>
      </c>
      <c r="N3893" s="1" t="s">
        <v>23</v>
      </c>
      <c r="O3893">
        <f t="shared" si="180"/>
        <v>4</v>
      </c>
      <c r="P3893" t="str">
        <f t="shared" si="181"/>
        <v>ANO</v>
      </c>
      <c r="Q3893" s="4" t="str">
        <f>IFERROR(VLOOKUP(E3893,'Svátky 2023'!B$2:B$14,1,0),"")</f>
        <v/>
      </c>
      <c r="R3893" t="str">
        <f t="shared" si="182"/>
        <v>ANO</v>
      </c>
    </row>
    <row r="3894" spans="1:18" x14ac:dyDescent="0.25">
      <c r="A3894" s="1" t="s">
        <v>11414</v>
      </c>
      <c r="B3894" s="1" t="s">
        <v>11415</v>
      </c>
      <c r="C3894" s="1" t="s">
        <v>11416</v>
      </c>
      <c r="D3894" s="1" t="s">
        <v>35</v>
      </c>
      <c r="E3894" s="4">
        <v>45107</v>
      </c>
      <c r="F3894" s="8">
        <v>0.49305555555555558</v>
      </c>
      <c r="G3894" s="4">
        <v>45110</v>
      </c>
      <c r="H3894" s="1" t="s">
        <v>948</v>
      </c>
      <c r="I3894" s="1" t="s">
        <v>19</v>
      </c>
      <c r="J3894" s="5">
        <v>3</v>
      </c>
      <c r="K3894" s="5" t="str">
        <f>VLOOKUP(J3894,'Svátky 2023'!A$18:B$20,2,0)</f>
        <v>jiné</v>
      </c>
      <c r="L3894" s="1" t="s">
        <v>21</v>
      </c>
      <c r="M3894" s="1" t="s">
        <v>22</v>
      </c>
      <c r="N3894" s="1" t="s">
        <v>23</v>
      </c>
      <c r="O3894">
        <f t="shared" si="180"/>
        <v>5</v>
      </c>
      <c r="P3894" t="str">
        <f t="shared" si="181"/>
        <v>NE</v>
      </c>
      <c r="Q3894" s="4" t="str">
        <f>IFERROR(VLOOKUP(E3894,'Svátky 2023'!B$2:B$14,1,0),"")</f>
        <v/>
      </c>
      <c r="R3894" t="str">
        <f t="shared" si="182"/>
        <v/>
      </c>
    </row>
    <row r="3895" spans="1:18" x14ac:dyDescent="0.25">
      <c r="A3895" s="1" t="s">
        <v>11417</v>
      </c>
      <c r="B3895" s="1" t="s">
        <v>11160</v>
      </c>
      <c r="C3895" s="1" t="s">
        <v>11161</v>
      </c>
      <c r="D3895" s="1" t="s">
        <v>35</v>
      </c>
      <c r="E3895" s="4">
        <v>45107</v>
      </c>
      <c r="F3895" s="8">
        <v>0.6</v>
      </c>
      <c r="G3895" s="4">
        <v>45110</v>
      </c>
      <c r="H3895" s="1" t="s">
        <v>611</v>
      </c>
      <c r="I3895" s="1" t="s">
        <v>29</v>
      </c>
      <c r="J3895" s="5">
        <v>3</v>
      </c>
      <c r="K3895" s="5" t="str">
        <f>VLOOKUP(J3895,'Svátky 2023'!A$18:B$20,2,0)</f>
        <v>jiné</v>
      </c>
      <c r="L3895" s="1" t="s">
        <v>30</v>
      </c>
      <c r="M3895" s="1" t="s">
        <v>31</v>
      </c>
      <c r="N3895" s="1" t="s">
        <v>23</v>
      </c>
      <c r="O3895">
        <f t="shared" si="180"/>
        <v>5</v>
      </c>
      <c r="P3895" t="str">
        <f t="shared" si="181"/>
        <v>NE</v>
      </c>
      <c r="Q3895" s="4" t="str">
        <f>IFERROR(VLOOKUP(E3895,'Svátky 2023'!B$2:B$14,1,0),"")</f>
        <v/>
      </c>
      <c r="R3895" t="str">
        <f t="shared" si="182"/>
        <v/>
      </c>
    </row>
    <row r="3896" spans="1:18" x14ac:dyDescent="0.25">
      <c r="A3896" s="1" t="s">
        <v>11418</v>
      </c>
      <c r="B3896" s="1" t="s">
        <v>11419</v>
      </c>
      <c r="C3896" s="1" t="s">
        <v>11420</v>
      </c>
      <c r="D3896" s="1" t="s">
        <v>48</v>
      </c>
      <c r="E3896" s="4">
        <v>45107</v>
      </c>
      <c r="F3896" s="8">
        <v>0.64930555555555558</v>
      </c>
      <c r="G3896" s="4">
        <v>45110</v>
      </c>
      <c r="H3896" s="1" t="s">
        <v>262</v>
      </c>
      <c r="I3896" s="1" t="s">
        <v>258</v>
      </c>
      <c r="J3896" s="5">
        <v>1</v>
      </c>
      <c r="K3896" s="5" t="str">
        <f>VLOOKUP(J3896,'Svátky 2023'!A$18:B$20,2,0)</f>
        <v>neodkladné</v>
      </c>
      <c r="L3896" s="1" t="s">
        <v>23</v>
      </c>
      <c r="M3896" s="1" t="s">
        <v>22</v>
      </c>
      <c r="N3896" s="1" t="s">
        <v>23</v>
      </c>
      <c r="O3896">
        <f t="shared" si="180"/>
        <v>5</v>
      </c>
      <c r="P3896" t="str">
        <f t="shared" si="181"/>
        <v>ANO</v>
      </c>
      <c r="Q3896" s="4" t="str">
        <f>IFERROR(VLOOKUP(E3896,'Svátky 2023'!B$2:B$14,1,0),"")</f>
        <v/>
      </c>
      <c r="R3896" t="str">
        <f t="shared" si="182"/>
        <v>ANO</v>
      </c>
    </row>
    <row r="3897" spans="1:18" x14ac:dyDescent="0.25">
      <c r="A3897" s="1" t="s">
        <v>11421</v>
      </c>
      <c r="B3897" s="1" t="s">
        <v>11422</v>
      </c>
      <c r="C3897" s="1" t="s">
        <v>11423</v>
      </c>
      <c r="D3897" s="1" t="s">
        <v>48</v>
      </c>
      <c r="E3897" s="4">
        <v>45107</v>
      </c>
      <c r="F3897" s="8">
        <v>0.7319444444444444</v>
      </c>
      <c r="G3897" s="4">
        <v>45110</v>
      </c>
      <c r="H3897" s="1" t="s">
        <v>1972</v>
      </c>
      <c r="I3897" s="1" t="s">
        <v>29</v>
      </c>
      <c r="J3897" s="5">
        <v>3</v>
      </c>
      <c r="K3897" s="5" t="str">
        <f>VLOOKUP(J3897,'Svátky 2023'!A$18:B$20,2,0)</f>
        <v>jiné</v>
      </c>
      <c r="L3897" s="1" t="s">
        <v>30</v>
      </c>
      <c r="M3897" s="1" t="s">
        <v>31</v>
      </c>
      <c r="N3897" s="1" t="s">
        <v>23</v>
      </c>
      <c r="O3897">
        <f t="shared" si="180"/>
        <v>5</v>
      </c>
      <c r="P3897" t="str">
        <f t="shared" si="181"/>
        <v>ANO</v>
      </c>
      <c r="Q3897" s="4" t="str">
        <f>IFERROR(VLOOKUP(E3897,'Svátky 2023'!B$2:B$14,1,0),"")</f>
        <v/>
      </c>
      <c r="R3897" t="str">
        <f t="shared" si="182"/>
        <v>ANO</v>
      </c>
    </row>
    <row r="3898" spans="1:18" x14ac:dyDescent="0.25">
      <c r="A3898" s="1" t="s">
        <v>11424</v>
      </c>
      <c r="B3898" s="1" t="s">
        <v>11425</v>
      </c>
      <c r="C3898" s="1" t="s">
        <v>11426</v>
      </c>
      <c r="D3898" s="1" t="s">
        <v>100</v>
      </c>
      <c r="E3898" s="4">
        <v>45109</v>
      </c>
      <c r="F3898" s="8">
        <v>0.3263888888888889</v>
      </c>
      <c r="G3898" s="4">
        <v>45110</v>
      </c>
      <c r="H3898" s="1" t="s">
        <v>306</v>
      </c>
      <c r="I3898" s="1" t="s">
        <v>151</v>
      </c>
      <c r="J3898" s="5">
        <v>2</v>
      </c>
      <c r="K3898" s="5" t="str">
        <f>VLOOKUP(J3898,'Svátky 2023'!A$18:B$20,2,0)</f>
        <v>plánované</v>
      </c>
      <c r="L3898" s="1" t="s">
        <v>21</v>
      </c>
      <c r="M3898" s="1" t="s">
        <v>22</v>
      </c>
      <c r="N3898" s="1" t="s">
        <v>23</v>
      </c>
      <c r="O3898">
        <f t="shared" si="180"/>
        <v>7</v>
      </c>
      <c r="P3898" t="str">
        <f t="shared" si="181"/>
        <v>NE</v>
      </c>
      <c r="Q3898" s="4" t="str">
        <f>IFERROR(VLOOKUP(E3898,'Svátky 2023'!B$2:B$14,1,0),"")</f>
        <v/>
      </c>
      <c r="R3898" t="str">
        <f t="shared" si="182"/>
        <v>ANO</v>
      </c>
    </row>
    <row r="3899" spans="1:18" x14ac:dyDescent="0.25">
      <c r="A3899" s="1" t="s">
        <v>11427</v>
      </c>
      <c r="B3899" s="1" t="s">
        <v>11428</v>
      </c>
      <c r="C3899" s="1" t="s">
        <v>11429</v>
      </c>
      <c r="D3899" s="1" t="s">
        <v>48</v>
      </c>
      <c r="E3899" s="4">
        <v>45109</v>
      </c>
      <c r="F3899" s="8">
        <v>0.9770833333333333</v>
      </c>
      <c r="G3899" s="4">
        <v>45110</v>
      </c>
      <c r="H3899" s="1" t="s">
        <v>169</v>
      </c>
      <c r="I3899" s="1" t="s">
        <v>38</v>
      </c>
      <c r="J3899" s="5">
        <v>1</v>
      </c>
      <c r="K3899" s="5" t="str">
        <f>VLOOKUP(J3899,'Svátky 2023'!A$18:B$20,2,0)</f>
        <v>neodkladné</v>
      </c>
      <c r="L3899" s="1" t="s">
        <v>22</v>
      </c>
      <c r="M3899" s="1" t="s">
        <v>22</v>
      </c>
      <c r="N3899" s="1" t="s">
        <v>23</v>
      </c>
      <c r="O3899">
        <f t="shared" si="180"/>
        <v>7</v>
      </c>
      <c r="P3899" t="str">
        <f t="shared" si="181"/>
        <v>ANO</v>
      </c>
      <c r="Q3899" s="4" t="str">
        <f>IFERROR(VLOOKUP(E3899,'Svátky 2023'!B$2:B$14,1,0),"")</f>
        <v/>
      </c>
      <c r="R3899" t="str">
        <f t="shared" si="182"/>
        <v>ANO</v>
      </c>
    </row>
    <row r="3900" spans="1:18" x14ac:dyDescent="0.25">
      <c r="A3900" s="1" t="s">
        <v>11430</v>
      </c>
      <c r="B3900" s="1" t="s">
        <v>11431</v>
      </c>
      <c r="C3900" s="1" t="s">
        <v>11432</v>
      </c>
      <c r="D3900" s="1" t="s">
        <v>35</v>
      </c>
      <c r="E3900" s="4">
        <v>45109</v>
      </c>
      <c r="F3900" s="8">
        <v>0.98125000000000007</v>
      </c>
      <c r="G3900" s="4">
        <v>45110</v>
      </c>
      <c r="H3900" s="1" t="s">
        <v>174</v>
      </c>
      <c r="I3900" s="1" t="s">
        <v>44</v>
      </c>
      <c r="J3900" s="5">
        <v>3</v>
      </c>
      <c r="K3900" s="5" t="str">
        <f>VLOOKUP(J3900,'Svátky 2023'!A$18:B$20,2,0)</f>
        <v>jiné</v>
      </c>
      <c r="L3900" s="1" t="s">
        <v>30</v>
      </c>
      <c r="M3900" s="1" t="s">
        <v>31</v>
      </c>
      <c r="N3900" s="1" t="s">
        <v>23</v>
      </c>
      <c r="O3900">
        <f t="shared" si="180"/>
        <v>7</v>
      </c>
      <c r="P3900" t="str">
        <f t="shared" si="181"/>
        <v>ANO</v>
      </c>
      <c r="Q3900" s="4" t="str">
        <f>IFERROR(VLOOKUP(E3900,'Svátky 2023'!B$2:B$14,1,0),"")</f>
        <v/>
      </c>
      <c r="R3900" t="str">
        <f t="shared" si="182"/>
        <v>ANO</v>
      </c>
    </row>
    <row r="3901" spans="1:18" x14ac:dyDescent="0.25">
      <c r="A3901" s="1" t="s">
        <v>11433</v>
      </c>
      <c r="B3901" s="1" t="s">
        <v>3810</v>
      </c>
      <c r="C3901" s="1" t="s">
        <v>3811</v>
      </c>
      <c r="D3901" s="1" t="s">
        <v>16</v>
      </c>
      <c r="E3901" s="4">
        <v>45103</v>
      </c>
      <c r="F3901" s="8">
        <v>0.50624999999999998</v>
      </c>
      <c r="G3901" s="4">
        <v>45111</v>
      </c>
      <c r="H3901" s="1" t="s">
        <v>2608</v>
      </c>
      <c r="I3901" s="1" t="s">
        <v>19</v>
      </c>
      <c r="J3901" s="5">
        <v>1</v>
      </c>
      <c r="K3901" s="5" t="str">
        <f>VLOOKUP(J3901,'Svátky 2023'!A$18:B$20,2,0)</f>
        <v>neodkladné</v>
      </c>
      <c r="L3901" s="1" t="s">
        <v>21</v>
      </c>
      <c r="M3901" s="1" t="s">
        <v>22</v>
      </c>
      <c r="N3901" s="1" t="s">
        <v>23</v>
      </c>
      <c r="O3901">
        <f t="shared" si="180"/>
        <v>1</v>
      </c>
      <c r="P3901" t="str">
        <f t="shared" si="181"/>
        <v>NE</v>
      </c>
      <c r="Q3901" s="4" t="str">
        <f>IFERROR(VLOOKUP(E3901,'Svátky 2023'!B$2:B$14,1,0),"")</f>
        <v/>
      </c>
      <c r="R3901" t="str">
        <f t="shared" si="182"/>
        <v/>
      </c>
    </row>
    <row r="3902" spans="1:18" x14ac:dyDescent="0.25">
      <c r="A3902" s="1" t="s">
        <v>11434</v>
      </c>
      <c r="B3902" s="1" t="s">
        <v>11435</v>
      </c>
      <c r="C3902" s="1" t="s">
        <v>11436</v>
      </c>
      <c r="D3902" s="1" t="s">
        <v>100</v>
      </c>
      <c r="E3902" s="4">
        <v>45104</v>
      </c>
      <c r="F3902" s="8">
        <v>0.44236111111111115</v>
      </c>
      <c r="G3902" s="4">
        <v>45111</v>
      </c>
      <c r="H3902" s="1" t="s">
        <v>1404</v>
      </c>
      <c r="I3902" s="1" t="s">
        <v>258</v>
      </c>
      <c r="J3902" s="5">
        <v>2</v>
      </c>
      <c r="K3902" s="5" t="str">
        <f>VLOOKUP(J3902,'Svátky 2023'!A$18:B$20,2,0)</f>
        <v>plánované</v>
      </c>
      <c r="L3902" s="1" t="s">
        <v>21</v>
      </c>
      <c r="M3902" s="1" t="s">
        <v>22</v>
      </c>
      <c r="N3902" s="1" t="s">
        <v>23</v>
      </c>
      <c r="O3902">
        <f t="shared" si="180"/>
        <v>2</v>
      </c>
      <c r="P3902" t="str">
        <f t="shared" si="181"/>
        <v>NE</v>
      </c>
      <c r="Q3902" s="4" t="str">
        <f>IFERROR(VLOOKUP(E3902,'Svátky 2023'!B$2:B$14,1,0),"")</f>
        <v/>
      </c>
      <c r="R3902" t="str">
        <f t="shared" si="182"/>
        <v/>
      </c>
    </row>
    <row r="3903" spans="1:18" x14ac:dyDescent="0.25">
      <c r="A3903" s="1" t="s">
        <v>11437</v>
      </c>
      <c r="B3903" s="1" t="s">
        <v>11438</v>
      </c>
      <c r="C3903" s="1" t="s">
        <v>11439</v>
      </c>
      <c r="D3903" s="1" t="s">
        <v>35</v>
      </c>
      <c r="E3903" s="4">
        <v>45105</v>
      </c>
      <c r="F3903" s="8">
        <v>0.84791666666666676</v>
      </c>
      <c r="G3903" s="4">
        <v>45111</v>
      </c>
      <c r="H3903" s="1" t="s">
        <v>348</v>
      </c>
      <c r="I3903" s="1" t="s">
        <v>151</v>
      </c>
      <c r="J3903" s="5">
        <v>1</v>
      </c>
      <c r="K3903" s="5" t="str">
        <f>VLOOKUP(J3903,'Svátky 2023'!A$18:B$20,2,0)</f>
        <v>neodkladné</v>
      </c>
      <c r="L3903" s="1" t="s">
        <v>20</v>
      </c>
      <c r="M3903" s="1" t="s">
        <v>22</v>
      </c>
      <c r="N3903" s="1" t="s">
        <v>23</v>
      </c>
      <c r="O3903">
        <f t="shared" si="180"/>
        <v>3</v>
      </c>
      <c r="P3903" t="str">
        <f t="shared" si="181"/>
        <v>ANO</v>
      </c>
      <c r="Q3903" s="4" t="str">
        <f>IFERROR(VLOOKUP(E3903,'Svátky 2023'!B$2:B$14,1,0),"")</f>
        <v/>
      </c>
      <c r="R3903" t="str">
        <f t="shared" si="182"/>
        <v>ANO</v>
      </c>
    </row>
    <row r="3904" spans="1:18" x14ac:dyDescent="0.25">
      <c r="A3904" s="1" t="s">
        <v>11440</v>
      </c>
      <c r="B3904" s="1" t="s">
        <v>11441</v>
      </c>
      <c r="C3904" s="1" t="s">
        <v>11442</v>
      </c>
      <c r="D3904" s="1" t="s">
        <v>35</v>
      </c>
      <c r="E3904" s="4">
        <v>45107</v>
      </c>
      <c r="F3904" s="8">
        <v>0.53611111111111109</v>
      </c>
      <c r="G3904" s="4">
        <v>45111</v>
      </c>
      <c r="H3904" s="1" t="s">
        <v>320</v>
      </c>
      <c r="I3904" s="1" t="s">
        <v>38</v>
      </c>
      <c r="J3904" s="5">
        <v>3</v>
      </c>
      <c r="K3904" s="5" t="str">
        <f>VLOOKUP(J3904,'Svátky 2023'!A$18:B$20,2,0)</f>
        <v>jiné</v>
      </c>
      <c r="L3904" s="1" t="s">
        <v>21</v>
      </c>
      <c r="M3904" s="1" t="s">
        <v>22</v>
      </c>
      <c r="N3904" s="1" t="s">
        <v>23</v>
      </c>
      <c r="O3904">
        <f t="shared" si="180"/>
        <v>5</v>
      </c>
      <c r="P3904" t="str">
        <f t="shared" si="181"/>
        <v>NE</v>
      </c>
      <c r="Q3904" s="4" t="str">
        <f>IFERROR(VLOOKUP(E3904,'Svátky 2023'!B$2:B$14,1,0),"")</f>
        <v/>
      </c>
      <c r="R3904" t="str">
        <f t="shared" si="182"/>
        <v/>
      </c>
    </row>
    <row r="3905" spans="1:18" x14ac:dyDescent="0.25">
      <c r="A3905" s="1" t="s">
        <v>11443</v>
      </c>
      <c r="B3905" s="1" t="s">
        <v>11444</v>
      </c>
      <c r="C3905" s="1" t="s">
        <v>11445</v>
      </c>
      <c r="D3905" s="1" t="s">
        <v>35</v>
      </c>
      <c r="E3905" s="4">
        <v>45107</v>
      </c>
      <c r="F3905" s="8">
        <v>0.55069444444444449</v>
      </c>
      <c r="G3905" s="4">
        <v>45111</v>
      </c>
      <c r="H3905" s="1" t="s">
        <v>248</v>
      </c>
      <c r="I3905" s="1" t="s">
        <v>44</v>
      </c>
      <c r="J3905" s="5">
        <v>3</v>
      </c>
      <c r="K3905" s="5" t="str">
        <f>VLOOKUP(J3905,'Svátky 2023'!A$18:B$20,2,0)</f>
        <v>jiné</v>
      </c>
      <c r="L3905" s="1" t="s">
        <v>30</v>
      </c>
      <c r="M3905" s="1" t="s">
        <v>31</v>
      </c>
      <c r="N3905" s="1" t="s">
        <v>23</v>
      </c>
      <c r="O3905">
        <f t="shared" si="180"/>
        <v>5</v>
      </c>
      <c r="P3905" t="str">
        <f t="shared" si="181"/>
        <v>NE</v>
      </c>
      <c r="Q3905" s="4" t="str">
        <f>IFERROR(VLOOKUP(E3905,'Svátky 2023'!B$2:B$14,1,0),"")</f>
        <v/>
      </c>
      <c r="R3905" t="str">
        <f t="shared" si="182"/>
        <v/>
      </c>
    </row>
    <row r="3906" spans="1:18" x14ac:dyDescent="0.25">
      <c r="A3906" s="1" t="s">
        <v>11446</v>
      </c>
      <c r="B3906" s="1" t="s">
        <v>11447</v>
      </c>
      <c r="C3906" s="1" t="s">
        <v>11448</v>
      </c>
      <c r="D3906" s="1" t="s">
        <v>48</v>
      </c>
      <c r="E3906" s="4">
        <v>45107</v>
      </c>
      <c r="F3906" s="8">
        <v>0.61319444444444449</v>
      </c>
      <c r="G3906" s="4">
        <v>45111</v>
      </c>
      <c r="H3906" s="1" t="s">
        <v>278</v>
      </c>
      <c r="I3906" s="1" t="s">
        <v>151</v>
      </c>
      <c r="J3906" s="5">
        <v>1</v>
      </c>
      <c r="K3906" s="5" t="str">
        <f>VLOOKUP(J3906,'Svátky 2023'!A$18:B$20,2,0)</f>
        <v>neodkladné</v>
      </c>
      <c r="L3906" s="1" t="s">
        <v>31</v>
      </c>
      <c r="M3906" s="1" t="s">
        <v>22</v>
      </c>
      <c r="N3906" s="1" t="s">
        <v>23</v>
      </c>
      <c r="O3906">
        <f t="shared" si="180"/>
        <v>5</v>
      </c>
      <c r="P3906" t="str">
        <f t="shared" si="181"/>
        <v>NE</v>
      </c>
      <c r="Q3906" s="4" t="str">
        <f>IFERROR(VLOOKUP(E3906,'Svátky 2023'!B$2:B$14,1,0),"")</f>
        <v/>
      </c>
      <c r="R3906" t="str">
        <f t="shared" si="182"/>
        <v/>
      </c>
    </row>
    <row r="3907" spans="1:18" x14ac:dyDescent="0.25">
      <c r="A3907" s="1" t="s">
        <v>11449</v>
      </c>
      <c r="B3907" s="1" t="s">
        <v>11450</v>
      </c>
      <c r="C3907" s="1" t="s">
        <v>11451</v>
      </c>
      <c r="D3907" s="1" t="s">
        <v>35</v>
      </c>
      <c r="E3907" s="4">
        <v>45107</v>
      </c>
      <c r="F3907" s="8">
        <v>0.91388888888888886</v>
      </c>
      <c r="G3907" s="4">
        <v>45111</v>
      </c>
      <c r="H3907" s="1" t="s">
        <v>5630</v>
      </c>
      <c r="I3907" s="1" t="s">
        <v>29</v>
      </c>
      <c r="J3907" s="5">
        <v>3</v>
      </c>
      <c r="K3907" s="5" t="str">
        <f>VLOOKUP(J3907,'Svátky 2023'!A$18:B$20,2,0)</f>
        <v>jiné</v>
      </c>
      <c r="L3907" s="1" t="s">
        <v>30</v>
      </c>
      <c r="M3907" s="1" t="s">
        <v>31</v>
      </c>
      <c r="N3907" s="1" t="s">
        <v>23</v>
      </c>
      <c r="O3907">
        <f t="shared" ref="O3907:O3970" si="183">WEEKDAY(E3907,2)</f>
        <v>5</v>
      </c>
      <c r="P3907" t="str">
        <f t="shared" ref="P3907:P3970" si="184">IF(F3907&gt;V$1,"ANO",IF(F3907&lt;X$1,"ANO","NE"))</f>
        <v>ANO</v>
      </c>
      <c r="Q3907" s="4" t="str">
        <f>IFERROR(VLOOKUP(E3907,'Svátky 2023'!B$2:B$14,1,0),"")</f>
        <v/>
      </c>
      <c r="R3907" t="str">
        <f t="shared" ref="R3907:R3970" si="185">IF(OR(O3907&gt;5,P3907="ANO",Q3907&lt;&gt;""),"ANO","")</f>
        <v>ANO</v>
      </c>
    </row>
    <row r="3908" spans="1:18" x14ac:dyDescent="0.25">
      <c r="A3908" s="1" t="s">
        <v>11452</v>
      </c>
      <c r="B3908" s="1" t="s">
        <v>11453</v>
      </c>
      <c r="C3908" s="1" t="s">
        <v>11454</v>
      </c>
      <c r="D3908" s="1" t="s">
        <v>64</v>
      </c>
      <c r="E3908" s="4">
        <v>45109</v>
      </c>
      <c r="F3908" s="8">
        <v>0.54999999999999993</v>
      </c>
      <c r="G3908" s="4">
        <v>45111</v>
      </c>
      <c r="H3908" s="1" t="s">
        <v>1219</v>
      </c>
      <c r="I3908" s="1" t="s">
        <v>19</v>
      </c>
      <c r="J3908" s="5">
        <v>3</v>
      </c>
      <c r="K3908" s="5" t="str">
        <f>VLOOKUP(J3908,'Svátky 2023'!A$18:B$20,2,0)</f>
        <v>jiné</v>
      </c>
      <c r="L3908" s="1" t="s">
        <v>21</v>
      </c>
      <c r="M3908" s="1" t="s">
        <v>22</v>
      </c>
      <c r="N3908" s="1" t="s">
        <v>23</v>
      </c>
      <c r="O3908">
        <f t="shared" si="183"/>
        <v>7</v>
      </c>
      <c r="P3908" t="str">
        <f t="shared" si="184"/>
        <v>NE</v>
      </c>
      <c r="Q3908" s="4" t="str">
        <f>IFERROR(VLOOKUP(E3908,'Svátky 2023'!B$2:B$14,1,0),"")</f>
        <v/>
      </c>
      <c r="R3908" t="str">
        <f t="shared" si="185"/>
        <v>ANO</v>
      </c>
    </row>
    <row r="3909" spans="1:18" x14ac:dyDescent="0.25">
      <c r="A3909" s="1" t="s">
        <v>11455</v>
      </c>
      <c r="B3909" s="1" t="s">
        <v>11456</v>
      </c>
      <c r="C3909" s="1" t="s">
        <v>11457</v>
      </c>
      <c r="D3909" s="1" t="s">
        <v>64</v>
      </c>
      <c r="E3909" s="4">
        <v>45109</v>
      </c>
      <c r="F3909" s="8">
        <v>0.60763888888888895</v>
      </c>
      <c r="G3909" s="4">
        <v>45111</v>
      </c>
      <c r="H3909" s="1" t="s">
        <v>348</v>
      </c>
      <c r="I3909" s="1" t="s">
        <v>151</v>
      </c>
      <c r="J3909" s="5">
        <v>2</v>
      </c>
      <c r="K3909" s="5" t="str">
        <f>VLOOKUP(J3909,'Svátky 2023'!A$18:B$20,2,0)</f>
        <v>plánované</v>
      </c>
      <c r="L3909" s="1" t="s">
        <v>21</v>
      </c>
      <c r="M3909" s="1" t="s">
        <v>22</v>
      </c>
      <c r="N3909" s="1" t="s">
        <v>23</v>
      </c>
      <c r="O3909">
        <f t="shared" si="183"/>
        <v>7</v>
      </c>
      <c r="P3909" t="str">
        <f t="shared" si="184"/>
        <v>NE</v>
      </c>
      <c r="Q3909" s="4" t="str">
        <f>IFERROR(VLOOKUP(E3909,'Svátky 2023'!B$2:B$14,1,0),"")</f>
        <v/>
      </c>
      <c r="R3909" t="str">
        <f t="shared" si="185"/>
        <v>ANO</v>
      </c>
    </row>
    <row r="3910" spans="1:18" x14ac:dyDescent="0.25">
      <c r="A3910" s="1" t="s">
        <v>11458</v>
      </c>
      <c r="B3910" s="1" t="s">
        <v>3024</v>
      </c>
      <c r="C3910" s="1" t="s">
        <v>3025</v>
      </c>
      <c r="D3910" s="1" t="s">
        <v>35</v>
      </c>
      <c r="E3910" s="4">
        <v>45109</v>
      </c>
      <c r="F3910" s="8">
        <v>0.63750000000000007</v>
      </c>
      <c r="G3910" s="4">
        <v>45111</v>
      </c>
      <c r="H3910" s="1" t="s">
        <v>1385</v>
      </c>
      <c r="I3910" s="1" t="s">
        <v>19</v>
      </c>
      <c r="J3910" s="5">
        <v>3</v>
      </c>
      <c r="K3910" s="5" t="str">
        <f>VLOOKUP(J3910,'Svátky 2023'!A$18:B$20,2,0)</f>
        <v>jiné</v>
      </c>
      <c r="L3910" s="1" t="s">
        <v>21</v>
      </c>
      <c r="M3910" s="1" t="s">
        <v>22</v>
      </c>
      <c r="N3910" s="1" t="s">
        <v>23</v>
      </c>
      <c r="O3910">
        <f t="shared" si="183"/>
        <v>7</v>
      </c>
      <c r="P3910" t="str">
        <f t="shared" si="184"/>
        <v>ANO</v>
      </c>
      <c r="Q3910" s="4" t="str">
        <f>IFERROR(VLOOKUP(E3910,'Svátky 2023'!B$2:B$14,1,0),"")</f>
        <v/>
      </c>
      <c r="R3910" t="str">
        <f t="shared" si="185"/>
        <v>ANO</v>
      </c>
    </row>
    <row r="3911" spans="1:18" x14ac:dyDescent="0.25">
      <c r="A3911" s="1" t="s">
        <v>11459</v>
      </c>
      <c r="B3911" s="1" t="s">
        <v>3027</v>
      </c>
      <c r="C3911" s="1" t="s">
        <v>3028</v>
      </c>
      <c r="D3911" s="1" t="s">
        <v>35</v>
      </c>
      <c r="E3911" s="4">
        <v>45109</v>
      </c>
      <c r="F3911" s="8">
        <v>0.64097222222222217</v>
      </c>
      <c r="G3911" s="4">
        <v>45111</v>
      </c>
      <c r="H3911" s="1" t="s">
        <v>778</v>
      </c>
      <c r="I3911" s="1" t="s">
        <v>29</v>
      </c>
      <c r="J3911" s="5">
        <v>3</v>
      </c>
      <c r="K3911" s="5" t="str">
        <f>VLOOKUP(J3911,'Svátky 2023'!A$18:B$20,2,0)</f>
        <v>jiné</v>
      </c>
      <c r="L3911" s="1" t="s">
        <v>30</v>
      </c>
      <c r="M3911" s="1" t="s">
        <v>31</v>
      </c>
      <c r="N3911" s="1" t="s">
        <v>23</v>
      </c>
      <c r="O3911">
        <f t="shared" si="183"/>
        <v>7</v>
      </c>
      <c r="P3911" t="str">
        <f t="shared" si="184"/>
        <v>ANO</v>
      </c>
      <c r="Q3911" s="4" t="str">
        <f>IFERROR(VLOOKUP(E3911,'Svátky 2023'!B$2:B$14,1,0),"")</f>
        <v/>
      </c>
      <c r="R3911" t="str">
        <f t="shared" si="185"/>
        <v>ANO</v>
      </c>
    </row>
    <row r="3912" spans="1:18" x14ac:dyDescent="0.25">
      <c r="A3912" s="1" t="s">
        <v>11460</v>
      </c>
      <c r="B3912" s="1" t="s">
        <v>11461</v>
      </c>
      <c r="C3912" s="1" t="s">
        <v>11462</v>
      </c>
      <c r="D3912" s="1" t="s">
        <v>35</v>
      </c>
      <c r="E3912" s="4">
        <v>45110</v>
      </c>
      <c r="F3912" s="8">
        <v>0.3666666666666667</v>
      </c>
      <c r="G3912" s="4">
        <v>45111</v>
      </c>
      <c r="H3912" s="1" t="s">
        <v>1292</v>
      </c>
      <c r="I3912" s="1" t="s">
        <v>151</v>
      </c>
      <c r="J3912" s="5">
        <v>1</v>
      </c>
      <c r="K3912" s="5" t="str">
        <f>VLOOKUP(J3912,'Svátky 2023'!A$18:B$20,2,0)</f>
        <v>neodkladné</v>
      </c>
      <c r="L3912" s="1" t="s">
        <v>21</v>
      </c>
      <c r="M3912" s="1" t="s">
        <v>22</v>
      </c>
      <c r="N3912" s="1" t="s">
        <v>23</v>
      </c>
      <c r="O3912">
        <f t="shared" si="183"/>
        <v>1</v>
      </c>
      <c r="P3912" t="str">
        <f t="shared" si="184"/>
        <v>NE</v>
      </c>
      <c r="Q3912" s="4" t="str">
        <f>IFERROR(VLOOKUP(E3912,'Svátky 2023'!B$2:B$14,1,0),"")</f>
        <v/>
      </c>
      <c r="R3912" t="str">
        <f t="shared" si="185"/>
        <v/>
      </c>
    </row>
    <row r="3913" spans="1:18" x14ac:dyDescent="0.25">
      <c r="A3913" s="1" t="s">
        <v>11463</v>
      </c>
      <c r="B3913" s="1" t="s">
        <v>6508</v>
      </c>
      <c r="C3913" s="1" t="s">
        <v>6509</v>
      </c>
      <c r="D3913" s="1" t="s">
        <v>16</v>
      </c>
      <c r="E3913" s="4">
        <v>45110</v>
      </c>
      <c r="F3913" s="8">
        <v>0.5131944444444444</v>
      </c>
      <c r="G3913" s="4">
        <v>45111</v>
      </c>
      <c r="H3913" s="1" t="s">
        <v>306</v>
      </c>
      <c r="I3913" s="1" t="s">
        <v>38</v>
      </c>
      <c r="J3913" s="5">
        <v>1</v>
      </c>
      <c r="K3913" s="5" t="str">
        <f>VLOOKUP(J3913,'Svátky 2023'!A$18:B$20,2,0)</f>
        <v>neodkladné</v>
      </c>
      <c r="L3913" s="1" t="s">
        <v>21</v>
      </c>
      <c r="M3913" s="1" t="s">
        <v>22</v>
      </c>
      <c r="N3913" s="1" t="s">
        <v>23</v>
      </c>
      <c r="O3913">
        <f t="shared" si="183"/>
        <v>1</v>
      </c>
      <c r="P3913" t="str">
        <f t="shared" si="184"/>
        <v>NE</v>
      </c>
      <c r="Q3913" s="4" t="str">
        <f>IFERROR(VLOOKUP(E3913,'Svátky 2023'!B$2:B$14,1,0),"")</f>
        <v/>
      </c>
      <c r="R3913" t="str">
        <f t="shared" si="185"/>
        <v/>
      </c>
    </row>
    <row r="3914" spans="1:18" x14ac:dyDescent="0.25">
      <c r="A3914" s="1" t="s">
        <v>11464</v>
      </c>
      <c r="B3914" s="1" t="s">
        <v>11465</v>
      </c>
      <c r="C3914" s="1" t="s">
        <v>11466</v>
      </c>
      <c r="D3914" s="1" t="s">
        <v>100</v>
      </c>
      <c r="E3914" s="4">
        <v>45110</v>
      </c>
      <c r="F3914" s="8">
        <v>0.59861111111111109</v>
      </c>
      <c r="G3914" s="4">
        <v>45111</v>
      </c>
      <c r="H3914" s="1" t="s">
        <v>1438</v>
      </c>
      <c r="I3914" s="1" t="s">
        <v>38</v>
      </c>
      <c r="J3914" s="5">
        <v>1</v>
      </c>
      <c r="K3914" s="5" t="str">
        <f>VLOOKUP(J3914,'Svátky 2023'!A$18:B$20,2,0)</f>
        <v>neodkladné</v>
      </c>
      <c r="L3914" s="1" t="s">
        <v>21</v>
      </c>
      <c r="M3914" s="1" t="s">
        <v>22</v>
      </c>
      <c r="N3914" s="1" t="s">
        <v>23</v>
      </c>
      <c r="O3914">
        <f t="shared" si="183"/>
        <v>1</v>
      </c>
      <c r="P3914" t="str">
        <f t="shared" si="184"/>
        <v>NE</v>
      </c>
      <c r="Q3914" s="4" t="str">
        <f>IFERROR(VLOOKUP(E3914,'Svátky 2023'!B$2:B$14,1,0),"")</f>
        <v/>
      </c>
      <c r="R3914" t="str">
        <f t="shared" si="185"/>
        <v/>
      </c>
    </row>
    <row r="3915" spans="1:18" x14ac:dyDescent="0.25">
      <c r="A3915" s="1" t="s">
        <v>11467</v>
      </c>
      <c r="B3915" s="1" t="s">
        <v>11468</v>
      </c>
      <c r="C3915" s="1" t="s">
        <v>11469</v>
      </c>
      <c r="D3915" s="1" t="s">
        <v>100</v>
      </c>
      <c r="E3915" s="4">
        <v>45110</v>
      </c>
      <c r="F3915" s="8">
        <v>0.62152777777777779</v>
      </c>
      <c r="G3915" s="4">
        <v>45111</v>
      </c>
      <c r="H3915" s="1" t="s">
        <v>1446</v>
      </c>
      <c r="I3915" s="1" t="s">
        <v>44</v>
      </c>
      <c r="J3915" s="5">
        <v>3</v>
      </c>
      <c r="K3915" s="5" t="str">
        <f>VLOOKUP(J3915,'Svátky 2023'!A$18:B$20,2,0)</f>
        <v>jiné</v>
      </c>
      <c r="L3915" s="1" t="s">
        <v>30</v>
      </c>
      <c r="M3915" s="1" t="s">
        <v>31</v>
      </c>
      <c r="N3915" s="1" t="s">
        <v>23</v>
      </c>
      <c r="O3915">
        <f t="shared" si="183"/>
        <v>1</v>
      </c>
      <c r="P3915" t="str">
        <f t="shared" si="184"/>
        <v>NE</v>
      </c>
      <c r="Q3915" s="4" t="str">
        <f>IFERROR(VLOOKUP(E3915,'Svátky 2023'!B$2:B$14,1,0),"")</f>
        <v/>
      </c>
      <c r="R3915" t="str">
        <f t="shared" si="185"/>
        <v/>
      </c>
    </row>
    <row r="3916" spans="1:18" x14ac:dyDescent="0.25">
      <c r="A3916" s="1" t="s">
        <v>11470</v>
      </c>
      <c r="B3916" s="1" t="s">
        <v>11471</v>
      </c>
      <c r="C3916" s="1" t="s">
        <v>11472</v>
      </c>
      <c r="D3916" s="1" t="s">
        <v>35</v>
      </c>
      <c r="E3916" s="4">
        <v>45111</v>
      </c>
      <c r="F3916" s="8">
        <v>4.2361111111111106E-2</v>
      </c>
      <c r="G3916" s="4">
        <v>45111</v>
      </c>
      <c r="H3916" s="1" t="s">
        <v>165</v>
      </c>
      <c r="I3916" s="1" t="s">
        <v>151</v>
      </c>
      <c r="J3916" s="5">
        <v>1</v>
      </c>
      <c r="K3916" s="5" t="str">
        <f>VLOOKUP(J3916,'Svátky 2023'!A$18:B$20,2,0)</f>
        <v>neodkladné</v>
      </c>
      <c r="L3916" s="1" t="s">
        <v>21</v>
      </c>
      <c r="M3916" s="1" t="s">
        <v>22</v>
      </c>
      <c r="N3916" s="1" t="s">
        <v>23</v>
      </c>
      <c r="O3916">
        <f t="shared" si="183"/>
        <v>2</v>
      </c>
      <c r="P3916" t="str">
        <f t="shared" si="184"/>
        <v>ANO</v>
      </c>
      <c r="Q3916" s="4" t="str">
        <f>IFERROR(VLOOKUP(E3916,'Svátky 2023'!B$2:B$14,1,0),"")</f>
        <v/>
      </c>
      <c r="R3916" t="str">
        <f t="shared" si="185"/>
        <v>ANO</v>
      </c>
    </row>
    <row r="3917" spans="1:18" x14ac:dyDescent="0.25">
      <c r="A3917" s="1" t="s">
        <v>11473</v>
      </c>
      <c r="B3917" s="1" t="s">
        <v>11474</v>
      </c>
      <c r="C3917" s="1" t="s">
        <v>11475</v>
      </c>
      <c r="D3917" s="1" t="s">
        <v>48</v>
      </c>
      <c r="E3917" s="4">
        <v>45111</v>
      </c>
      <c r="F3917" s="8">
        <v>4.7916666666666663E-2</v>
      </c>
      <c r="G3917" s="4">
        <v>45111</v>
      </c>
      <c r="H3917" s="1" t="s">
        <v>278</v>
      </c>
      <c r="I3917" s="1" t="s">
        <v>145</v>
      </c>
      <c r="J3917" s="5">
        <v>3</v>
      </c>
      <c r="K3917" s="5" t="str">
        <f>VLOOKUP(J3917,'Svátky 2023'!A$18:B$20,2,0)</f>
        <v>jiné</v>
      </c>
      <c r="L3917" s="1" t="s">
        <v>21</v>
      </c>
      <c r="M3917" s="1" t="s">
        <v>31</v>
      </c>
      <c r="N3917" s="1" t="s">
        <v>23</v>
      </c>
      <c r="O3917">
        <f t="shared" si="183"/>
        <v>2</v>
      </c>
      <c r="P3917" t="str">
        <f t="shared" si="184"/>
        <v>ANO</v>
      </c>
      <c r="Q3917" s="4" t="str">
        <f>IFERROR(VLOOKUP(E3917,'Svátky 2023'!B$2:B$14,1,0),"")</f>
        <v/>
      </c>
      <c r="R3917" t="str">
        <f t="shared" si="185"/>
        <v>ANO</v>
      </c>
    </row>
    <row r="3918" spans="1:18" x14ac:dyDescent="0.25">
      <c r="A3918" s="1" t="s">
        <v>11476</v>
      </c>
      <c r="B3918" s="1" t="s">
        <v>11477</v>
      </c>
      <c r="C3918" s="1" t="s">
        <v>11478</v>
      </c>
      <c r="D3918" s="1" t="s">
        <v>35</v>
      </c>
      <c r="E3918" s="4">
        <v>45098</v>
      </c>
      <c r="F3918" s="8">
        <v>0.42152777777777778</v>
      </c>
      <c r="G3918" s="4">
        <v>45112</v>
      </c>
      <c r="H3918" s="1" t="s">
        <v>1845</v>
      </c>
      <c r="I3918" s="1" t="s">
        <v>151</v>
      </c>
      <c r="J3918" s="5">
        <v>2</v>
      </c>
      <c r="K3918" s="5" t="str">
        <f>VLOOKUP(J3918,'Svátky 2023'!A$18:B$20,2,0)</f>
        <v>plánované</v>
      </c>
      <c r="L3918" s="1" t="s">
        <v>21</v>
      </c>
      <c r="M3918" s="1" t="s">
        <v>22</v>
      </c>
      <c r="N3918" s="1" t="s">
        <v>23</v>
      </c>
      <c r="O3918">
        <f t="shared" si="183"/>
        <v>3</v>
      </c>
      <c r="P3918" t="str">
        <f t="shared" si="184"/>
        <v>NE</v>
      </c>
      <c r="Q3918" s="4" t="str">
        <f>IFERROR(VLOOKUP(E3918,'Svátky 2023'!B$2:B$14,1,0),"")</f>
        <v/>
      </c>
      <c r="R3918" t="str">
        <f t="shared" si="185"/>
        <v/>
      </c>
    </row>
    <row r="3919" spans="1:18" x14ac:dyDescent="0.25">
      <c r="A3919" s="1" t="s">
        <v>11479</v>
      </c>
      <c r="B3919" s="1" t="s">
        <v>11480</v>
      </c>
      <c r="C3919" s="1" t="s">
        <v>11481</v>
      </c>
      <c r="D3919" s="1" t="s">
        <v>35</v>
      </c>
      <c r="E3919" s="4">
        <v>45098</v>
      </c>
      <c r="F3919" s="8">
        <v>0.50972222222222219</v>
      </c>
      <c r="G3919" s="4">
        <v>45112</v>
      </c>
      <c r="H3919" s="1" t="s">
        <v>2630</v>
      </c>
      <c r="I3919" s="1" t="s">
        <v>145</v>
      </c>
      <c r="J3919" s="5">
        <v>3</v>
      </c>
      <c r="K3919" s="5" t="str">
        <f>VLOOKUP(J3919,'Svátky 2023'!A$18:B$20,2,0)</f>
        <v>jiné</v>
      </c>
      <c r="L3919" s="1" t="s">
        <v>30</v>
      </c>
      <c r="M3919" s="1" t="s">
        <v>31</v>
      </c>
      <c r="N3919" s="1" t="s">
        <v>23</v>
      </c>
      <c r="O3919">
        <f t="shared" si="183"/>
        <v>3</v>
      </c>
      <c r="P3919" t="str">
        <f t="shared" si="184"/>
        <v>NE</v>
      </c>
      <c r="Q3919" s="4" t="str">
        <f>IFERROR(VLOOKUP(E3919,'Svátky 2023'!B$2:B$14,1,0),"")</f>
        <v/>
      </c>
      <c r="R3919" t="str">
        <f t="shared" si="185"/>
        <v/>
      </c>
    </row>
    <row r="3920" spans="1:18" x14ac:dyDescent="0.25">
      <c r="A3920" s="1" t="s">
        <v>11482</v>
      </c>
      <c r="B3920" s="1" t="s">
        <v>11483</v>
      </c>
      <c r="C3920" s="1" t="s">
        <v>11484</v>
      </c>
      <c r="D3920" s="1" t="s">
        <v>100</v>
      </c>
      <c r="E3920" s="4">
        <v>45108</v>
      </c>
      <c r="F3920" s="8">
        <v>0.44930555555555557</v>
      </c>
      <c r="G3920" s="4">
        <v>45112</v>
      </c>
      <c r="H3920" s="1" t="s">
        <v>1845</v>
      </c>
      <c r="I3920" s="1" t="s">
        <v>151</v>
      </c>
      <c r="J3920" s="5">
        <v>3</v>
      </c>
      <c r="K3920" s="5" t="str">
        <f>VLOOKUP(J3920,'Svátky 2023'!A$18:B$20,2,0)</f>
        <v>jiné</v>
      </c>
      <c r="L3920" s="1" t="s">
        <v>21</v>
      </c>
      <c r="M3920" s="1" t="s">
        <v>22</v>
      </c>
      <c r="N3920" s="1" t="s">
        <v>23</v>
      </c>
      <c r="O3920">
        <f t="shared" si="183"/>
        <v>6</v>
      </c>
      <c r="P3920" t="str">
        <f t="shared" si="184"/>
        <v>NE</v>
      </c>
      <c r="Q3920" s="4" t="str">
        <f>IFERROR(VLOOKUP(E3920,'Svátky 2023'!B$2:B$14,1,0),"")</f>
        <v/>
      </c>
      <c r="R3920" t="str">
        <f t="shared" si="185"/>
        <v>ANO</v>
      </c>
    </row>
    <row r="3921" spans="1:18" x14ac:dyDescent="0.25">
      <c r="A3921" s="1" t="s">
        <v>11485</v>
      </c>
      <c r="B3921" s="1" t="s">
        <v>11486</v>
      </c>
      <c r="C3921" s="1" t="s">
        <v>11487</v>
      </c>
      <c r="D3921" s="1" t="s">
        <v>35</v>
      </c>
      <c r="E3921" s="4">
        <v>45109</v>
      </c>
      <c r="F3921" s="8">
        <v>0.43124999999999997</v>
      </c>
      <c r="G3921" s="4">
        <v>45112</v>
      </c>
      <c r="H3921" s="1" t="s">
        <v>479</v>
      </c>
      <c r="I3921" s="1" t="s">
        <v>38</v>
      </c>
      <c r="J3921" s="5">
        <v>3</v>
      </c>
      <c r="K3921" s="5" t="str">
        <f>VLOOKUP(J3921,'Svátky 2023'!A$18:B$20,2,0)</f>
        <v>jiné</v>
      </c>
      <c r="L3921" s="1" t="s">
        <v>20</v>
      </c>
      <c r="M3921" s="1" t="s">
        <v>22</v>
      </c>
      <c r="N3921" s="1" t="s">
        <v>23</v>
      </c>
      <c r="O3921">
        <f t="shared" si="183"/>
        <v>7</v>
      </c>
      <c r="P3921" t="str">
        <f t="shared" si="184"/>
        <v>NE</v>
      </c>
      <c r="Q3921" s="4" t="str">
        <f>IFERROR(VLOOKUP(E3921,'Svátky 2023'!B$2:B$14,1,0),"")</f>
        <v/>
      </c>
      <c r="R3921" t="str">
        <f t="shared" si="185"/>
        <v>ANO</v>
      </c>
    </row>
    <row r="3922" spans="1:18" x14ac:dyDescent="0.25">
      <c r="A3922" s="1" t="s">
        <v>11488</v>
      </c>
      <c r="B3922" s="1" t="s">
        <v>11489</v>
      </c>
      <c r="C3922" s="1" t="s">
        <v>11490</v>
      </c>
      <c r="D3922" s="1" t="s">
        <v>35</v>
      </c>
      <c r="E3922" s="4">
        <v>45109</v>
      </c>
      <c r="F3922" s="8">
        <v>0.50624999999999998</v>
      </c>
      <c r="G3922" s="4">
        <v>45112</v>
      </c>
      <c r="H3922" s="1" t="s">
        <v>17</v>
      </c>
      <c r="I3922" s="1" t="s">
        <v>151</v>
      </c>
      <c r="J3922" s="5">
        <v>3</v>
      </c>
      <c r="K3922" s="5" t="str">
        <f>VLOOKUP(J3922,'Svátky 2023'!A$18:B$20,2,0)</f>
        <v>jiné</v>
      </c>
      <c r="L3922" s="1" t="s">
        <v>21</v>
      </c>
      <c r="M3922" s="1" t="s">
        <v>22</v>
      </c>
      <c r="N3922" s="1" t="s">
        <v>23</v>
      </c>
      <c r="O3922">
        <f t="shared" si="183"/>
        <v>7</v>
      </c>
      <c r="P3922" t="str">
        <f t="shared" si="184"/>
        <v>NE</v>
      </c>
      <c r="Q3922" s="4" t="str">
        <f>IFERROR(VLOOKUP(E3922,'Svátky 2023'!B$2:B$14,1,0),"")</f>
        <v/>
      </c>
      <c r="R3922" t="str">
        <f t="shared" si="185"/>
        <v>ANO</v>
      </c>
    </row>
    <row r="3923" spans="1:18" x14ac:dyDescent="0.25">
      <c r="A3923" s="1" t="s">
        <v>11491</v>
      </c>
      <c r="B3923" s="1" t="s">
        <v>10940</v>
      </c>
      <c r="C3923" s="1" t="s">
        <v>10941</v>
      </c>
      <c r="D3923" s="1" t="s">
        <v>35</v>
      </c>
      <c r="E3923" s="4">
        <v>45109</v>
      </c>
      <c r="F3923" s="8">
        <v>0.62083333333333335</v>
      </c>
      <c r="G3923" s="4">
        <v>45112</v>
      </c>
      <c r="H3923" s="1" t="s">
        <v>1274</v>
      </c>
      <c r="I3923" s="1" t="s">
        <v>264</v>
      </c>
      <c r="J3923" s="5">
        <v>3</v>
      </c>
      <c r="K3923" s="5" t="str">
        <f>VLOOKUP(J3923,'Svátky 2023'!A$18:B$20,2,0)</f>
        <v>jiné</v>
      </c>
      <c r="L3923" s="1" t="s">
        <v>30</v>
      </c>
      <c r="M3923" s="1" t="s">
        <v>31</v>
      </c>
      <c r="N3923" s="1" t="s">
        <v>23</v>
      </c>
      <c r="O3923">
        <f t="shared" si="183"/>
        <v>7</v>
      </c>
      <c r="P3923" t="str">
        <f t="shared" si="184"/>
        <v>NE</v>
      </c>
      <c r="Q3923" s="4" t="str">
        <f>IFERROR(VLOOKUP(E3923,'Svátky 2023'!B$2:B$14,1,0),"")</f>
        <v/>
      </c>
      <c r="R3923" t="str">
        <f t="shared" si="185"/>
        <v>ANO</v>
      </c>
    </row>
    <row r="3924" spans="1:18" x14ac:dyDescent="0.25">
      <c r="A3924" s="1" t="s">
        <v>11492</v>
      </c>
      <c r="B3924" s="1" t="s">
        <v>3865</v>
      </c>
      <c r="C3924" s="1" t="s">
        <v>3866</v>
      </c>
      <c r="D3924" s="1" t="s">
        <v>48</v>
      </c>
      <c r="E3924" s="4">
        <v>45109</v>
      </c>
      <c r="F3924" s="8">
        <v>0.82847222222222217</v>
      </c>
      <c r="G3924" s="4">
        <v>45112</v>
      </c>
      <c r="H3924" s="1" t="s">
        <v>1055</v>
      </c>
      <c r="I3924" s="1" t="s">
        <v>258</v>
      </c>
      <c r="J3924" s="5">
        <v>3</v>
      </c>
      <c r="K3924" s="5" t="str">
        <f>VLOOKUP(J3924,'Svátky 2023'!A$18:B$20,2,0)</f>
        <v>jiné</v>
      </c>
      <c r="L3924" s="1" t="s">
        <v>21</v>
      </c>
      <c r="M3924" s="1" t="s">
        <v>22</v>
      </c>
      <c r="N3924" s="1" t="s">
        <v>23</v>
      </c>
      <c r="O3924">
        <f t="shared" si="183"/>
        <v>7</v>
      </c>
      <c r="P3924" t="str">
        <f t="shared" si="184"/>
        <v>ANO</v>
      </c>
      <c r="Q3924" s="4" t="str">
        <f>IFERROR(VLOOKUP(E3924,'Svátky 2023'!B$2:B$14,1,0),"")</f>
        <v/>
      </c>
      <c r="R3924" t="str">
        <f t="shared" si="185"/>
        <v>ANO</v>
      </c>
    </row>
    <row r="3925" spans="1:18" x14ac:dyDescent="0.25">
      <c r="A3925" s="1" t="s">
        <v>11493</v>
      </c>
      <c r="B3925" s="1" t="s">
        <v>3868</v>
      </c>
      <c r="C3925" s="1" t="s">
        <v>3869</v>
      </c>
      <c r="D3925" s="1" t="s">
        <v>48</v>
      </c>
      <c r="E3925" s="4">
        <v>45109</v>
      </c>
      <c r="F3925" s="8">
        <v>0.85138888888888886</v>
      </c>
      <c r="G3925" s="4">
        <v>45112</v>
      </c>
      <c r="H3925" s="1" t="s">
        <v>134</v>
      </c>
      <c r="I3925" s="1" t="s">
        <v>264</v>
      </c>
      <c r="J3925" s="5">
        <v>3</v>
      </c>
      <c r="K3925" s="5" t="str">
        <f>VLOOKUP(J3925,'Svátky 2023'!A$18:B$20,2,0)</f>
        <v>jiné</v>
      </c>
      <c r="L3925" s="1" t="s">
        <v>30</v>
      </c>
      <c r="M3925" s="1" t="s">
        <v>31</v>
      </c>
      <c r="N3925" s="1" t="s">
        <v>23</v>
      </c>
      <c r="O3925">
        <f t="shared" si="183"/>
        <v>7</v>
      </c>
      <c r="P3925" t="str">
        <f t="shared" si="184"/>
        <v>ANO</v>
      </c>
      <c r="Q3925" s="4" t="str">
        <f>IFERROR(VLOOKUP(E3925,'Svátky 2023'!B$2:B$14,1,0),"")</f>
        <v/>
      </c>
      <c r="R3925" t="str">
        <f t="shared" si="185"/>
        <v>ANO</v>
      </c>
    </row>
    <row r="3926" spans="1:18" x14ac:dyDescent="0.25">
      <c r="A3926" s="1" t="s">
        <v>11494</v>
      </c>
      <c r="B3926" s="1" t="s">
        <v>11495</v>
      </c>
      <c r="C3926" s="1" t="s">
        <v>11496</v>
      </c>
      <c r="D3926" s="1" t="s">
        <v>35</v>
      </c>
      <c r="E3926" s="4">
        <v>45110</v>
      </c>
      <c r="F3926" s="8">
        <v>0.37361111111111112</v>
      </c>
      <c r="G3926" s="4">
        <v>45112</v>
      </c>
      <c r="H3926" s="1" t="s">
        <v>17</v>
      </c>
      <c r="I3926" s="1" t="s">
        <v>151</v>
      </c>
      <c r="J3926" s="5">
        <v>2</v>
      </c>
      <c r="K3926" s="5" t="str">
        <f>VLOOKUP(J3926,'Svátky 2023'!A$18:B$20,2,0)</f>
        <v>plánované</v>
      </c>
      <c r="L3926" s="1" t="s">
        <v>21</v>
      </c>
      <c r="M3926" s="1" t="s">
        <v>22</v>
      </c>
      <c r="N3926" s="1" t="s">
        <v>23</v>
      </c>
      <c r="O3926">
        <f t="shared" si="183"/>
        <v>1</v>
      </c>
      <c r="P3926" t="str">
        <f t="shared" si="184"/>
        <v>NE</v>
      </c>
      <c r="Q3926" s="4" t="str">
        <f>IFERROR(VLOOKUP(E3926,'Svátky 2023'!B$2:B$14,1,0),"")</f>
        <v/>
      </c>
      <c r="R3926" t="str">
        <f t="shared" si="185"/>
        <v/>
      </c>
    </row>
    <row r="3927" spans="1:18" x14ac:dyDescent="0.25">
      <c r="A3927" s="1" t="s">
        <v>11497</v>
      </c>
      <c r="B3927" s="1" t="s">
        <v>961</v>
      </c>
      <c r="C3927" s="1" t="s">
        <v>962</v>
      </c>
      <c r="D3927" s="1" t="s">
        <v>48</v>
      </c>
      <c r="E3927" s="4">
        <v>45110</v>
      </c>
      <c r="F3927" s="8">
        <v>0.40208333333333335</v>
      </c>
      <c r="G3927" s="4">
        <v>45112</v>
      </c>
      <c r="H3927" s="1" t="s">
        <v>830</v>
      </c>
      <c r="I3927" s="1" t="s">
        <v>258</v>
      </c>
      <c r="J3927" s="5">
        <v>2</v>
      </c>
      <c r="K3927" s="5" t="str">
        <f>VLOOKUP(J3927,'Svátky 2023'!A$18:B$20,2,0)</f>
        <v>plánované</v>
      </c>
      <c r="L3927" s="1" t="s">
        <v>21</v>
      </c>
      <c r="M3927" s="1" t="s">
        <v>22</v>
      </c>
      <c r="N3927" s="1" t="s">
        <v>23</v>
      </c>
      <c r="O3927">
        <f t="shared" si="183"/>
        <v>1</v>
      </c>
      <c r="P3927" t="str">
        <f t="shared" si="184"/>
        <v>NE</v>
      </c>
      <c r="Q3927" s="4" t="str">
        <f>IFERROR(VLOOKUP(E3927,'Svátky 2023'!B$2:B$14,1,0),"")</f>
        <v/>
      </c>
      <c r="R3927" t="str">
        <f t="shared" si="185"/>
        <v/>
      </c>
    </row>
    <row r="3928" spans="1:18" x14ac:dyDescent="0.25">
      <c r="A3928" s="1" t="s">
        <v>11498</v>
      </c>
      <c r="B3928" s="1" t="s">
        <v>966</v>
      </c>
      <c r="C3928" s="1" t="s">
        <v>967</v>
      </c>
      <c r="D3928" s="1" t="s">
        <v>48</v>
      </c>
      <c r="E3928" s="4">
        <v>45110</v>
      </c>
      <c r="F3928" s="8">
        <v>0.43263888888888885</v>
      </c>
      <c r="G3928" s="4">
        <v>45112</v>
      </c>
      <c r="H3928" s="1" t="s">
        <v>1578</v>
      </c>
      <c r="I3928" s="1" t="s">
        <v>264</v>
      </c>
      <c r="J3928" s="5">
        <v>3</v>
      </c>
      <c r="K3928" s="5" t="str">
        <f>VLOOKUP(J3928,'Svátky 2023'!A$18:B$20,2,0)</f>
        <v>jiné</v>
      </c>
      <c r="L3928" s="1" t="s">
        <v>30</v>
      </c>
      <c r="M3928" s="1" t="s">
        <v>31</v>
      </c>
      <c r="N3928" s="1" t="s">
        <v>23</v>
      </c>
      <c r="O3928">
        <f t="shared" si="183"/>
        <v>1</v>
      </c>
      <c r="P3928" t="str">
        <f t="shared" si="184"/>
        <v>NE</v>
      </c>
      <c r="Q3928" s="4" t="str">
        <f>IFERROR(VLOOKUP(E3928,'Svátky 2023'!B$2:B$14,1,0),"")</f>
        <v/>
      </c>
      <c r="R3928" t="str">
        <f t="shared" si="185"/>
        <v/>
      </c>
    </row>
    <row r="3929" spans="1:18" x14ac:dyDescent="0.25">
      <c r="A3929" s="1" t="s">
        <v>11499</v>
      </c>
      <c r="B3929" s="1" t="s">
        <v>11500</v>
      </c>
      <c r="C3929" s="1" t="s">
        <v>11501</v>
      </c>
      <c r="D3929" s="1" t="s">
        <v>35</v>
      </c>
      <c r="E3929" s="4">
        <v>45110</v>
      </c>
      <c r="F3929" s="8">
        <v>0.51597222222222217</v>
      </c>
      <c r="G3929" s="4">
        <v>45112</v>
      </c>
      <c r="H3929" s="1" t="s">
        <v>200</v>
      </c>
      <c r="I3929" s="1" t="s">
        <v>145</v>
      </c>
      <c r="J3929" s="5">
        <v>3</v>
      </c>
      <c r="K3929" s="5" t="str">
        <f>VLOOKUP(J3929,'Svátky 2023'!A$18:B$20,2,0)</f>
        <v>jiné</v>
      </c>
      <c r="L3929" s="1" t="s">
        <v>30</v>
      </c>
      <c r="M3929" s="1" t="s">
        <v>31</v>
      </c>
      <c r="N3929" s="1" t="s">
        <v>23</v>
      </c>
      <c r="O3929">
        <f t="shared" si="183"/>
        <v>1</v>
      </c>
      <c r="P3929" t="str">
        <f t="shared" si="184"/>
        <v>NE</v>
      </c>
      <c r="Q3929" s="4" t="str">
        <f>IFERROR(VLOOKUP(E3929,'Svátky 2023'!B$2:B$14,1,0),"")</f>
        <v/>
      </c>
      <c r="R3929" t="str">
        <f t="shared" si="185"/>
        <v/>
      </c>
    </row>
    <row r="3930" spans="1:18" x14ac:dyDescent="0.25">
      <c r="A3930" s="1" t="s">
        <v>11502</v>
      </c>
      <c r="B3930" s="1" t="s">
        <v>11503</v>
      </c>
      <c r="C3930" s="1" t="s">
        <v>11504</v>
      </c>
      <c r="D3930" s="1" t="s">
        <v>16</v>
      </c>
      <c r="E3930" s="4">
        <v>45110</v>
      </c>
      <c r="F3930" s="8">
        <v>0.67222222222222217</v>
      </c>
      <c r="G3930" s="4">
        <v>45112</v>
      </c>
      <c r="H3930" s="1" t="s">
        <v>515</v>
      </c>
      <c r="I3930" s="1" t="s">
        <v>19</v>
      </c>
      <c r="J3930" s="5">
        <v>1</v>
      </c>
      <c r="K3930" s="5" t="str">
        <f>VLOOKUP(J3930,'Svátky 2023'!A$18:B$20,2,0)</f>
        <v>neodkladné</v>
      </c>
      <c r="L3930" s="1" t="s">
        <v>21</v>
      </c>
      <c r="M3930" s="1" t="s">
        <v>22</v>
      </c>
      <c r="N3930" s="1" t="s">
        <v>23</v>
      </c>
      <c r="O3930">
        <f t="shared" si="183"/>
        <v>1</v>
      </c>
      <c r="P3930" t="str">
        <f t="shared" si="184"/>
        <v>ANO</v>
      </c>
      <c r="Q3930" s="4" t="str">
        <f>IFERROR(VLOOKUP(E3930,'Svátky 2023'!B$2:B$14,1,0),"")</f>
        <v/>
      </c>
      <c r="R3930" t="str">
        <f t="shared" si="185"/>
        <v>ANO</v>
      </c>
    </row>
    <row r="3931" spans="1:18" x14ac:dyDescent="0.25">
      <c r="A3931" s="1" t="s">
        <v>11505</v>
      </c>
      <c r="B3931" s="1" t="s">
        <v>11506</v>
      </c>
      <c r="C3931" s="1" t="s">
        <v>11507</v>
      </c>
      <c r="D3931" s="1" t="s">
        <v>35</v>
      </c>
      <c r="E3931" s="4">
        <v>45110</v>
      </c>
      <c r="F3931" s="8">
        <v>0.80763888888888891</v>
      </c>
      <c r="G3931" s="4">
        <v>45112</v>
      </c>
      <c r="H3931" s="1" t="s">
        <v>373</v>
      </c>
      <c r="I3931" s="1" t="s">
        <v>38</v>
      </c>
      <c r="J3931" s="5">
        <v>1</v>
      </c>
      <c r="K3931" s="5" t="str">
        <f>VLOOKUP(J3931,'Svátky 2023'!A$18:B$20,2,0)</f>
        <v>neodkladné</v>
      </c>
      <c r="L3931" s="1" t="s">
        <v>20</v>
      </c>
      <c r="M3931" s="1" t="s">
        <v>22</v>
      </c>
      <c r="N3931" s="1" t="s">
        <v>23</v>
      </c>
      <c r="O3931">
        <f t="shared" si="183"/>
        <v>1</v>
      </c>
      <c r="P3931" t="str">
        <f t="shared" si="184"/>
        <v>ANO</v>
      </c>
      <c r="Q3931" s="4" t="str">
        <f>IFERROR(VLOOKUP(E3931,'Svátky 2023'!B$2:B$14,1,0),"")</f>
        <v/>
      </c>
      <c r="R3931" t="str">
        <f t="shared" si="185"/>
        <v>ANO</v>
      </c>
    </row>
    <row r="3932" spans="1:18" x14ac:dyDescent="0.25">
      <c r="A3932" s="1" t="s">
        <v>11508</v>
      </c>
      <c r="B3932" s="1" t="s">
        <v>2909</v>
      </c>
      <c r="C3932" s="1" t="s">
        <v>2910</v>
      </c>
      <c r="D3932" s="1" t="s">
        <v>35</v>
      </c>
      <c r="E3932" s="4">
        <v>45110</v>
      </c>
      <c r="F3932" s="8">
        <v>0.89236111111111116</v>
      </c>
      <c r="G3932" s="4">
        <v>45112</v>
      </c>
      <c r="H3932" s="1" t="s">
        <v>479</v>
      </c>
      <c r="I3932" s="1" t="s">
        <v>38</v>
      </c>
      <c r="J3932" s="5">
        <v>1</v>
      </c>
      <c r="K3932" s="5" t="str">
        <f>VLOOKUP(J3932,'Svátky 2023'!A$18:B$20,2,0)</f>
        <v>neodkladné</v>
      </c>
      <c r="L3932" s="1" t="s">
        <v>20</v>
      </c>
      <c r="M3932" s="1" t="s">
        <v>22</v>
      </c>
      <c r="N3932" s="1" t="s">
        <v>23</v>
      </c>
      <c r="O3932">
        <f t="shared" si="183"/>
        <v>1</v>
      </c>
      <c r="P3932" t="str">
        <f t="shared" si="184"/>
        <v>ANO</v>
      </c>
      <c r="Q3932" s="4" t="str">
        <f>IFERROR(VLOOKUP(E3932,'Svátky 2023'!B$2:B$14,1,0),"")</f>
        <v/>
      </c>
      <c r="R3932" t="str">
        <f t="shared" si="185"/>
        <v>ANO</v>
      </c>
    </row>
    <row r="3933" spans="1:18" x14ac:dyDescent="0.25">
      <c r="A3933" s="1" t="s">
        <v>11509</v>
      </c>
      <c r="B3933" s="1" t="s">
        <v>11510</v>
      </c>
      <c r="C3933" s="1" t="s">
        <v>11511</v>
      </c>
      <c r="D3933" s="1" t="s">
        <v>48</v>
      </c>
      <c r="E3933" s="4">
        <v>45111</v>
      </c>
      <c r="F3933" s="8">
        <v>0.36874999999999997</v>
      </c>
      <c r="G3933" s="4">
        <v>45112</v>
      </c>
      <c r="H3933" s="1" t="s">
        <v>2214</v>
      </c>
      <c r="I3933" s="1" t="s">
        <v>1300</v>
      </c>
      <c r="J3933" s="5">
        <v>3</v>
      </c>
      <c r="K3933" s="5" t="str">
        <f>VLOOKUP(J3933,'Svátky 2023'!A$18:B$20,2,0)</f>
        <v>jiné</v>
      </c>
      <c r="L3933" s="1" t="s">
        <v>30</v>
      </c>
      <c r="M3933" s="1" t="s">
        <v>22</v>
      </c>
      <c r="N3933" s="1" t="s">
        <v>733</v>
      </c>
      <c r="O3933">
        <f t="shared" si="183"/>
        <v>2</v>
      </c>
      <c r="P3933" t="str">
        <f t="shared" si="184"/>
        <v>NE</v>
      </c>
      <c r="Q3933" s="4" t="str">
        <f>IFERROR(VLOOKUP(E3933,'Svátky 2023'!B$2:B$14,1,0),"")</f>
        <v/>
      </c>
      <c r="R3933" t="str">
        <f t="shared" si="185"/>
        <v/>
      </c>
    </row>
    <row r="3934" spans="1:18" x14ac:dyDescent="0.25">
      <c r="A3934" s="1" t="s">
        <v>11512</v>
      </c>
      <c r="B3934" s="1" t="s">
        <v>11513</v>
      </c>
      <c r="C3934" s="1" t="s">
        <v>11514</v>
      </c>
      <c r="D3934" s="1" t="s">
        <v>100</v>
      </c>
      <c r="E3934" s="4">
        <v>45111</v>
      </c>
      <c r="F3934" s="8">
        <v>0.60833333333333328</v>
      </c>
      <c r="G3934" s="4">
        <v>45112</v>
      </c>
      <c r="H3934" s="1" t="s">
        <v>17</v>
      </c>
      <c r="I3934" s="1" t="s">
        <v>151</v>
      </c>
      <c r="J3934" s="5">
        <v>3</v>
      </c>
      <c r="K3934" s="5" t="str">
        <f>VLOOKUP(J3934,'Svátky 2023'!A$18:B$20,2,0)</f>
        <v>jiné</v>
      </c>
      <c r="L3934" s="1" t="s">
        <v>21</v>
      </c>
      <c r="M3934" s="1" t="s">
        <v>22</v>
      </c>
      <c r="N3934" s="1" t="s">
        <v>23</v>
      </c>
      <c r="O3934">
        <f t="shared" si="183"/>
        <v>2</v>
      </c>
      <c r="P3934" t="str">
        <f t="shared" si="184"/>
        <v>NE</v>
      </c>
      <c r="Q3934" s="4" t="str">
        <f>IFERROR(VLOOKUP(E3934,'Svátky 2023'!B$2:B$14,1,0),"")</f>
        <v/>
      </c>
      <c r="R3934" t="str">
        <f t="shared" si="185"/>
        <v/>
      </c>
    </row>
    <row r="3935" spans="1:18" x14ac:dyDescent="0.25">
      <c r="A3935" s="1" t="s">
        <v>11515</v>
      </c>
      <c r="B3935" s="1" t="s">
        <v>11516</v>
      </c>
      <c r="C3935" s="1" t="s">
        <v>11517</v>
      </c>
      <c r="D3935" s="1" t="s">
        <v>48</v>
      </c>
      <c r="E3935" s="4">
        <v>45111</v>
      </c>
      <c r="F3935" s="8">
        <v>0.70624999999999993</v>
      </c>
      <c r="G3935" s="4">
        <v>45112</v>
      </c>
      <c r="H3935" s="1" t="s">
        <v>1845</v>
      </c>
      <c r="I3935" s="1" t="s">
        <v>151</v>
      </c>
      <c r="J3935" s="5">
        <v>3</v>
      </c>
      <c r="K3935" s="5" t="str">
        <f>VLOOKUP(J3935,'Svátky 2023'!A$18:B$20,2,0)</f>
        <v>jiné</v>
      </c>
      <c r="L3935" s="1" t="s">
        <v>21</v>
      </c>
      <c r="M3935" s="1" t="s">
        <v>22</v>
      </c>
      <c r="N3935" s="1" t="s">
        <v>23</v>
      </c>
      <c r="O3935">
        <f t="shared" si="183"/>
        <v>2</v>
      </c>
      <c r="P3935" t="str">
        <f t="shared" si="184"/>
        <v>ANO</v>
      </c>
      <c r="Q3935" s="4" t="str">
        <f>IFERROR(VLOOKUP(E3935,'Svátky 2023'!B$2:B$14,1,0),"")</f>
        <v/>
      </c>
      <c r="R3935" t="str">
        <f t="shared" si="185"/>
        <v>ANO</v>
      </c>
    </row>
    <row r="3936" spans="1:18" x14ac:dyDescent="0.25">
      <c r="A3936" s="1" t="s">
        <v>11518</v>
      </c>
      <c r="B3936" s="1" t="s">
        <v>11519</v>
      </c>
      <c r="C3936" s="1" t="s">
        <v>11520</v>
      </c>
      <c r="D3936" s="1" t="s">
        <v>35</v>
      </c>
      <c r="E3936" s="4">
        <v>45108</v>
      </c>
      <c r="F3936" s="8">
        <v>0.80694444444444446</v>
      </c>
      <c r="G3936" s="4">
        <v>45113</v>
      </c>
      <c r="H3936" s="1" t="s">
        <v>569</v>
      </c>
      <c r="I3936" s="1" t="s">
        <v>151</v>
      </c>
      <c r="J3936" s="5">
        <v>3</v>
      </c>
      <c r="K3936" s="5" t="str">
        <f>VLOOKUP(J3936,'Svátky 2023'!A$18:B$20,2,0)</f>
        <v>jiné</v>
      </c>
      <c r="L3936" s="1" t="s">
        <v>21</v>
      </c>
      <c r="M3936" s="1" t="s">
        <v>22</v>
      </c>
      <c r="N3936" s="1" t="s">
        <v>23</v>
      </c>
      <c r="O3936">
        <f t="shared" si="183"/>
        <v>6</v>
      </c>
      <c r="P3936" t="str">
        <f t="shared" si="184"/>
        <v>ANO</v>
      </c>
      <c r="Q3936" s="4" t="str">
        <f>IFERROR(VLOOKUP(E3936,'Svátky 2023'!B$2:B$14,1,0),"")</f>
        <v/>
      </c>
      <c r="R3936" t="str">
        <f t="shared" si="185"/>
        <v>ANO</v>
      </c>
    </row>
    <row r="3937" spans="1:18" x14ac:dyDescent="0.25">
      <c r="A3937" s="1" t="s">
        <v>11521</v>
      </c>
      <c r="B3937" s="1" t="s">
        <v>11450</v>
      </c>
      <c r="C3937" s="1" t="s">
        <v>11451</v>
      </c>
      <c r="D3937" s="1" t="s">
        <v>35</v>
      </c>
      <c r="E3937" s="4">
        <v>45111</v>
      </c>
      <c r="F3937" s="8">
        <v>0.8534722222222223</v>
      </c>
      <c r="G3937" s="4">
        <v>45113</v>
      </c>
      <c r="H3937" s="1" t="s">
        <v>7302</v>
      </c>
      <c r="I3937" s="1" t="s">
        <v>29</v>
      </c>
      <c r="J3937" s="5">
        <v>3</v>
      </c>
      <c r="K3937" s="5" t="str">
        <f>VLOOKUP(J3937,'Svátky 2023'!A$18:B$20,2,0)</f>
        <v>jiné</v>
      </c>
      <c r="L3937" s="1" t="s">
        <v>30</v>
      </c>
      <c r="M3937" s="1" t="s">
        <v>31</v>
      </c>
      <c r="N3937" s="1" t="s">
        <v>23</v>
      </c>
      <c r="O3937">
        <f t="shared" si="183"/>
        <v>2</v>
      </c>
      <c r="P3937" t="str">
        <f t="shared" si="184"/>
        <v>ANO</v>
      </c>
      <c r="Q3937" s="4" t="str">
        <f>IFERROR(VLOOKUP(E3937,'Svátky 2023'!B$2:B$14,1,0),"")</f>
        <v/>
      </c>
      <c r="R3937" t="str">
        <f t="shared" si="185"/>
        <v>ANO</v>
      </c>
    </row>
    <row r="3938" spans="1:18" x14ac:dyDescent="0.25">
      <c r="A3938" s="1" t="s">
        <v>11522</v>
      </c>
      <c r="B3938" s="1" t="s">
        <v>11523</v>
      </c>
      <c r="C3938" s="1" t="s">
        <v>11524</v>
      </c>
      <c r="D3938" s="1" t="s">
        <v>100</v>
      </c>
      <c r="E3938" s="4">
        <v>45111</v>
      </c>
      <c r="F3938" s="8">
        <v>0.91180555555555554</v>
      </c>
      <c r="G3938" s="4">
        <v>45113</v>
      </c>
      <c r="H3938" s="1" t="s">
        <v>1817</v>
      </c>
      <c r="I3938" s="1" t="s">
        <v>38</v>
      </c>
      <c r="J3938" s="5">
        <v>3</v>
      </c>
      <c r="K3938" s="5" t="str">
        <f>VLOOKUP(J3938,'Svátky 2023'!A$18:B$20,2,0)</f>
        <v>jiné</v>
      </c>
      <c r="L3938" s="1" t="s">
        <v>20</v>
      </c>
      <c r="M3938" s="1" t="s">
        <v>22</v>
      </c>
      <c r="N3938" s="1" t="s">
        <v>23</v>
      </c>
      <c r="O3938">
        <f t="shared" si="183"/>
        <v>2</v>
      </c>
      <c r="P3938" t="str">
        <f t="shared" si="184"/>
        <v>ANO</v>
      </c>
      <c r="Q3938" s="4" t="str">
        <f>IFERROR(VLOOKUP(E3938,'Svátky 2023'!B$2:B$14,1,0),"")</f>
        <v/>
      </c>
      <c r="R3938" t="str">
        <f t="shared" si="185"/>
        <v>ANO</v>
      </c>
    </row>
    <row r="3939" spans="1:18" x14ac:dyDescent="0.25">
      <c r="A3939" s="1" t="s">
        <v>11525</v>
      </c>
      <c r="B3939" s="1" t="s">
        <v>11526</v>
      </c>
      <c r="C3939" s="1" t="s">
        <v>11527</v>
      </c>
      <c r="D3939" s="1" t="s">
        <v>100</v>
      </c>
      <c r="E3939" s="4">
        <v>45111</v>
      </c>
      <c r="F3939" s="8">
        <v>0.91875000000000007</v>
      </c>
      <c r="G3939" s="4">
        <v>45113</v>
      </c>
      <c r="H3939" s="1" t="s">
        <v>292</v>
      </c>
      <c r="I3939" s="1" t="s">
        <v>44</v>
      </c>
      <c r="J3939" s="5">
        <v>3</v>
      </c>
      <c r="K3939" s="5" t="str">
        <f>VLOOKUP(J3939,'Svátky 2023'!A$18:B$20,2,0)</f>
        <v>jiné</v>
      </c>
      <c r="L3939" s="1" t="s">
        <v>30</v>
      </c>
      <c r="M3939" s="1" t="s">
        <v>31</v>
      </c>
      <c r="N3939" s="1" t="s">
        <v>23</v>
      </c>
      <c r="O3939">
        <f t="shared" si="183"/>
        <v>2</v>
      </c>
      <c r="P3939" t="str">
        <f t="shared" si="184"/>
        <v>ANO</v>
      </c>
      <c r="Q3939" s="4" t="str">
        <f>IFERROR(VLOOKUP(E3939,'Svátky 2023'!B$2:B$14,1,0),"")</f>
        <v/>
      </c>
      <c r="R3939" t="str">
        <f t="shared" si="185"/>
        <v>ANO</v>
      </c>
    </row>
    <row r="3940" spans="1:18" x14ac:dyDescent="0.25">
      <c r="A3940" s="1" t="s">
        <v>11528</v>
      </c>
      <c r="B3940" s="1" t="s">
        <v>11529</v>
      </c>
      <c r="C3940" s="1" t="s">
        <v>11530</v>
      </c>
      <c r="D3940" s="1" t="s">
        <v>64</v>
      </c>
      <c r="E3940" s="4">
        <v>45112</v>
      </c>
      <c r="F3940" s="8">
        <v>0.46736111111111112</v>
      </c>
      <c r="G3940" s="4">
        <v>45113</v>
      </c>
      <c r="H3940" s="1" t="s">
        <v>1498</v>
      </c>
      <c r="I3940" s="1" t="s">
        <v>151</v>
      </c>
      <c r="J3940" s="5">
        <v>1</v>
      </c>
      <c r="K3940" s="5" t="str">
        <f>VLOOKUP(J3940,'Svátky 2023'!A$18:B$20,2,0)</f>
        <v>neodkladné</v>
      </c>
      <c r="L3940" s="1" t="s">
        <v>21</v>
      </c>
      <c r="M3940" s="1" t="s">
        <v>31</v>
      </c>
      <c r="N3940" s="1" t="s">
        <v>23</v>
      </c>
      <c r="O3940">
        <f t="shared" si="183"/>
        <v>3</v>
      </c>
      <c r="P3940" t="str">
        <f t="shared" si="184"/>
        <v>NE</v>
      </c>
      <c r="Q3940" s="4" t="str">
        <f>IFERROR(VLOOKUP(E3940,'Svátky 2023'!B$2:B$14,1,0),"")</f>
        <v/>
      </c>
      <c r="R3940" t="str">
        <f t="shared" si="185"/>
        <v/>
      </c>
    </row>
    <row r="3941" spans="1:18" x14ac:dyDescent="0.25">
      <c r="A3941" s="1" t="s">
        <v>11531</v>
      </c>
      <c r="B3941" s="1" t="s">
        <v>11532</v>
      </c>
      <c r="C3941" s="1" t="s">
        <v>11533</v>
      </c>
      <c r="D3941" s="1" t="s">
        <v>64</v>
      </c>
      <c r="E3941" s="4">
        <v>45112</v>
      </c>
      <c r="F3941" s="8">
        <v>0.4777777777777778</v>
      </c>
      <c r="G3941" s="4">
        <v>45113</v>
      </c>
      <c r="H3941" s="1" t="s">
        <v>1690</v>
      </c>
      <c r="I3941" s="1" t="s">
        <v>145</v>
      </c>
      <c r="J3941" s="5">
        <v>3</v>
      </c>
      <c r="K3941" s="5" t="str">
        <f>VLOOKUP(J3941,'Svátky 2023'!A$18:B$20,2,0)</f>
        <v>jiné</v>
      </c>
      <c r="L3941" s="1" t="s">
        <v>30</v>
      </c>
      <c r="M3941" s="1" t="s">
        <v>31</v>
      </c>
      <c r="N3941" s="1" t="s">
        <v>23</v>
      </c>
      <c r="O3941">
        <f t="shared" si="183"/>
        <v>3</v>
      </c>
      <c r="P3941" t="str">
        <f t="shared" si="184"/>
        <v>NE</v>
      </c>
      <c r="Q3941" s="4" t="str">
        <f>IFERROR(VLOOKUP(E3941,'Svátky 2023'!B$2:B$14,1,0),"")</f>
        <v/>
      </c>
      <c r="R3941" t="str">
        <f t="shared" si="185"/>
        <v/>
      </c>
    </row>
    <row r="3942" spans="1:18" x14ac:dyDescent="0.25">
      <c r="A3942" s="1" t="s">
        <v>11534</v>
      </c>
      <c r="B3942" s="1" t="s">
        <v>11535</v>
      </c>
      <c r="C3942" s="1" t="s">
        <v>11536</v>
      </c>
      <c r="D3942" s="1" t="s">
        <v>35</v>
      </c>
      <c r="E3942" s="4">
        <v>45112</v>
      </c>
      <c r="F3942" s="8">
        <v>0.76388888888888884</v>
      </c>
      <c r="G3942" s="4">
        <v>45113</v>
      </c>
      <c r="H3942" s="1" t="s">
        <v>1870</v>
      </c>
      <c r="I3942" s="1" t="s">
        <v>19</v>
      </c>
      <c r="J3942" s="5">
        <v>1</v>
      </c>
      <c r="K3942" s="5" t="str">
        <f>VLOOKUP(J3942,'Svátky 2023'!A$18:B$20,2,0)</f>
        <v>neodkladné</v>
      </c>
      <c r="L3942" s="1" t="s">
        <v>21</v>
      </c>
      <c r="M3942" s="1" t="s">
        <v>22</v>
      </c>
      <c r="N3942" s="1" t="s">
        <v>23</v>
      </c>
      <c r="O3942">
        <f t="shared" si="183"/>
        <v>3</v>
      </c>
      <c r="P3942" t="str">
        <f t="shared" si="184"/>
        <v>ANO</v>
      </c>
      <c r="Q3942" s="4" t="str">
        <f>IFERROR(VLOOKUP(E3942,'Svátky 2023'!B$2:B$14,1,0),"")</f>
        <v/>
      </c>
      <c r="R3942" t="str">
        <f t="shared" si="185"/>
        <v>ANO</v>
      </c>
    </row>
    <row r="3943" spans="1:18" x14ac:dyDescent="0.25">
      <c r="A3943" s="1" t="s">
        <v>11537</v>
      </c>
      <c r="B3943" s="1" t="s">
        <v>10997</v>
      </c>
      <c r="C3943" s="1" t="s">
        <v>10998</v>
      </c>
      <c r="D3943" s="1" t="s">
        <v>48</v>
      </c>
      <c r="E3943" s="4">
        <v>45105</v>
      </c>
      <c r="F3943" s="8">
        <v>0.53055555555555556</v>
      </c>
      <c r="G3943" s="4">
        <v>45114</v>
      </c>
      <c r="H3943" s="1" t="s">
        <v>325</v>
      </c>
      <c r="I3943" s="1" t="s">
        <v>19</v>
      </c>
      <c r="J3943" s="5">
        <v>1</v>
      </c>
      <c r="K3943" s="5" t="str">
        <f>VLOOKUP(J3943,'Svátky 2023'!A$18:B$20,2,0)</f>
        <v>neodkladné</v>
      </c>
      <c r="L3943" s="1" t="s">
        <v>21</v>
      </c>
      <c r="M3943" s="1" t="s">
        <v>22</v>
      </c>
      <c r="N3943" s="1" t="s">
        <v>23</v>
      </c>
      <c r="O3943">
        <f t="shared" si="183"/>
        <v>3</v>
      </c>
      <c r="P3943" t="str">
        <f t="shared" si="184"/>
        <v>NE</v>
      </c>
      <c r="Q3943" s="4" t="str">
        <f>IFERROR(VLOOKUP(E3943,'Svátky 2023'!B$2:B$14,1,0),"")</f>
        <v/>
      </c>
      <c r="R3943" t="str">
        <f t="shared" si="185"/>
        <v/>
      </c>
    </row>
    <row r="3944" spans="1:18" x14ac:dyDescent="0.25">
      <c r="A3944" s="1" t="s">
        <v>11538</v>
      </c>
      <c r="B3944" s="1" t="s">
        <v>11000</v>
      </c>
      <c r="C3944" s="1" t="s">
        <v>11001</v>
      </c>
      <c r="D3944" s="1" t="s">
        <v>48</v>
      </c>
      <c r="E3944" s="4">
        <v>45105</v>
      </c>
      <c r="F3944" s="8">
        <v>0.57152777777777775</v>
      </c>
      <c r="G3944" s="4">
        <v>45114</v>
      </c>
      <c r="H3944" s="1" t="s">
        <v>445</v>
      </c>
      <c r="I3944" s="1" t="s">
        <v>29</v>
      </c>
      <c r="J3944" s="5">
        <v>3</v>
      </c>
      <c r="K3944" s="5" t="str">
        <f>VLOOKUP(J3944,'Svátky 2023'!A$18:B$20,2,0)</f>
        <v>jiné</v>
      </c>
      <c r="L3944" s="1" t="s">
        <v>30</v>
      </c>
      <c r="M3944" s="1" t="s">
        <v>31</v>
      </c>
      <c r="N3944" s="1" t="s">
        <v>23</v>
      </c>
      <c r="O3944">
        <f t="shared" si="183"/>
        <v>3</v>
      </c>
      <c r="P3944" t="str">
        <f t="shared" si="184"/>
        <v>NE</v>
      </c>
      <c r="Q3944" s="4" t="str">
        <f>IFERROR(VLOOKUP(E3944,'Svátky 2023'!B$2:B$14,1,0),"")</f>
        <v/>
      </c>
      <c r="R3944" t="str">
        <f t="shared" si="185"/>
        <v/>
      </c>
    </row>
    <row r="3945" spans="1:18" x14ac:dyDescent="0.25">
      <c r="A3945" s="1" t="s">
        <v>11539</v>
      </c>
      <c r="B3945" s="1" t="s">
        <v>10391</v>
      </c>
      <c r="C3945" s="1" t="s">
        <v>10392</v>
      </c>
      <c r="D3945" s="1" t="s">
        <v>64</v>
      </c>
      <c r="E3945" s="4">
        <v>45108</v>
      </c>
      <c r="F3945" s="8">
        <v>0.56527777777777777</v>
      </c>
      <c r="G3945" s="4">
        <v>45114</v>
      </c>
      <c r="H3945" s="1" t="s">
        <v>2328</v>
      </c>
      <c r="I3945" s="1" t="s">
        <v>19</v>
      </c>
      <c r="J3945" s="5">
        <v>3</v>
      </c>
      <c r="K3945" s="5" t="str">
        <f>VLOOKUP(J3945,'Svátky 2023'!A$18:B$20,2,0)</f>
        <v>jiné</v>
      </c>
      <c r="L3945" s="1" t="s">
        <v>21</v>
      </c>
      <c r="M3945" s="1" t="s">
        <v>22</v>
      </c>
      <c r="N3945" s="1" t="s">
        <v>23</v>
      </c>
      <c r="O3945">
        <f t="shared" si="183"/>
        <v>6</v>
      </c>
      <c r="P3945" t="str">
        <f t="shared" si="184"/>
        <v>NE</v>
      </c>
      <c r="Q3945" s="4" t="str">
        <f>IFERROR(VLOOKUP(E3945,'Svátky 2023'!B$2:B$14,1,0),"")</f>
        <v/>
      </c>
      <c r="R3945" t="str">
        <f t="shared" si="185"/>
        <v>ANO</v>
      </c>
    </row>
    <row r="3946" spans="1:18" x14ac:dyDescent="0.25">
      <c r="A3946" s="1" t="s">
        <v>11540</v>
      </c>
      <c r="B3946" s="1" t="s">
        <v>10394</v>
      </c>
      <c r="C3946" s="1" t="s">
        <v>10395</v>
      </c>
      <c r="D3946" s="1" t="s">
        <v>64</v>
      </c>
      <c r="E3946" s="4">
        <v>45108</v>
      </c>
      <c r="F3946" s="8">
        <v>0.62777777777777777</v>
      </c>
      <c r="G3946" s="4">
        <v>45114</v>
      </c>
      <c r="H3946" s="1" t="s">
        <v>205</v>
      </c>
      <c r="I3946" s="1" t="s">
        <v>29</v>
      </c>
      <c r="J3946" s="5">
        <v>3</v>
      </c>
      <c r="K3946" s="5" t="str">
        <f>VLOOKUP(J3946,'Svátky 2023'!A$18:B$20,2,0)</f>
        <v>jiné</v>
      </c>
      <c r="L3946" s="1" t="s">
        <v>30</v>
      </c>
      <c r="M3946" s="1" t="s">
        <v>31</v>
      </c>
      <c r="N3946" s="1" t="s">
        <v>23</v>
      </c>
      <c r="O3946">
        <f t="shared" si="183"/>
        <v>6</v>
      </c>
      <c r="P3946" t="str">
        <f t="shared" si="184"/>
        <v>ANO</v>
      </c>
      <c r="Q3946" s="4" t="str">
        <f>IFERROR(VLOOKUP(E3946,'Svátky 2023'!B$2:B$14,1,0),"")</f>
        <v/>
      </c>
      <c r="R3946" t="str">
        <f t="shared" si="185"/>
        <v>ANO</v>
      </c>
    </row>
    <row r="3947" spans="1:18" x14ac:dyDescent="0.25">
      <c r="A3947" s="1" t="s">
        <v>11541</v>
      </c>
      <c r="B3947" s="1" t="s">
        <v>11542</v>
      </c>
      <c r="C3947" s="1" t="s">
        <v>11543</v>
      </c>
      <c r="D3947" s="1" t="s">
        <v>16</v>
      </c>
      <c r="E3947" s="4">
        <v>45109</v>
      </c>
      <c r="F3947" s="8">
        <v>0.51250000000000007</v>
      </c>
      <c r="G3947" s="4">
        <v>45114</v>
      </c>
      <c r="H3947" s="1" t="s">
        <v>1972</v>
      </c>
      <c r="I3947" s="1" t="s">
        <v>38</v>
      </c>
      <c r="J3947" s="5">
        <v>3</v>
      </c>
      <c r="K3947" s="5" t="str">
        <f>VLOOKUP(J3947,'Svátky 2023'!A$18:B$20,2,0)</f>
        <v>jiné</v>
      </c>
      <c r="L3947" s="1" t="s">
        <v>20</v>
      </c>
      <c r="M3947" s="1" t="s">
        <v>22</v>
      </c>
      <c r="N3947" s="1" t="s">
        <v>23</v>
      </c>
      <c r="O3947">
        <f t="shared" si="183"/>
        <v>7</v>
      </c>
      <c r="P3947" t="str">
        <f t="shared" si="184"/>
        <v>NE</v>
      </c>
      <c r="Q3947" s="4" t="str">
        <f>IFERROR(VLOOKUP(E3947,'Svátky 2023'!B$2:B$14,1,0),"")</f>
        <v/>
      </c>
      <c r="R3947" t="str">
        <f t="shared" si="185"/>
        <v>ANO</v>
      </c>
    </row>
    <row r="3948" spans="1:18" x14ac:dyDescent="0.25">
      <c r="A3948" s="1" t="s">
        <v>11544</v>
      </c>
      <c r="B3948" s="1" t="s">
        <v>11545</v>
      </c>
      <c r="C3948" s="1" t="s">
        <v>11546</v>
      </c>
      <c r="D3948" s="1" t="s">
        <v>16</v>
      </c>
      <c r="E3948" s="4">
        <v>45109</v>
      </c>
      <c r="F3948" s="8">
        <v>0.51597222222222217</v>
      </c>
      <c r="G3948" s="4">
        <v>45114</v>
      </c>
      <c r="H3948" s="1" t="s">
        <v>1044</v>
      </c>
      <c r="I3948" s="1" t="s">
        <v>44</v>
      </c>
      <c r="J3948" s="5">
        <v>3</v>
      </c>
      <c r="K3948" s="5" t="str">
        <f>VLOOKUP(J3948,'Svátky 2023'!A$18:B$20,2,0)</f>
        <v>jiné</v>
      </c>
      <c r="L3948" s="1" t="s">
        <v>30</v>
      </c>
      <c r="M3948" s="1" t="s">
        <v>31</v>
      </c>
      <c r="N3948" s="1" t="s">
        <v>23</v>
      </c>
      <c r="O3948">
        <f t="shared" si="183"/>
        <v>7</v>
      </c>
      <c r="P3948" t="str">
        <f t="shared" si="184"/>
        <v>NE</v>
      </c>
      <c r="Q3948" s="4" t="str">
        <f>IFERROR(VLOOKUP(E3948,'Svátky 2023'!B$2:B$14,1,0),"")</f>
        <v/>
      </c>
      <c r="R3948" t="str">
        <f t="shared" si="185"/>
        <v>ANO</v>
      </c>
    </row>
    <row r="3949" spans="1:18" x14ac:dyDescent="0.25">
      <c r="A3949" s="1" t="s">
        <v>11547</v>
      </c>
      <c r="B3949" s="1" t="s">
        <v>4814</v>
      </c>
      <c r="C3949" s="1" t="s">
        <v>4815</v>
      </c>
      <c r="D3949" s="1" t="s">
        <v>100</v>
      </c>
      <c r="E3949" s="4">
        <v>45109</v>
      </c>
      <c r="F3949" s="8">
        <v>0.74097222222222225</v>
      </c>
      <c r="G3949" s="4">
        <v>45114</v>
      </c>
      <c r="H3949" s="1" t="s">
        <v>71</v>
      </c>
      <c r="I3949" s="1" t="s">
        <v>19</v>
      </c>
      <c r="J3949" s="5">
        <v>3</v>
      </c>
      <c r="K3949" s="5" t="str">
        <f>VLOOKUP(J3949,'Svátky 2023'!A$18:B$20,2,0)</f>
        <v>jiné</v>
      </c>
      <c r="L3949" s="1" t="s">
        <v>31</v>
      </c>
      <c r="M3949" s="1" t="s">
        <v>22</v>
      </c>
      <c r="N3949" s="1" t="s">
        <v>23</v>
      </c>
      <c r="O3949">
        <f t="shared" si="183"/>
        <v>7</v>
      </c>
      <c r="P3949" t="str">
        <f t="shared" si="184"/>
        <v>ANO</v>
      </c>
      <c r="Q3949" s="4" t="str">
        <f>IFERROR(VLOOKUP(E3949,'Svátky 2023'!B$2:B$14,1,0),"")</f>
        <v/>
      </c>
      <c r="R3949" t="str">
        <f t="shared" si="185"/>
        <v>ANO</v>
      </c>
    </row>
    <row r="3950" spans="1:18" x14ac:dyDescent="0.25">
      <c r="A3950" s="1" t="s">
        <v>11548</v>
      </c>
      <c r="B3950" s="1" t="s">
        <v>11549</v>
      </c>
      <c r="C3950" s="1" t="s">
        <v>11550</v>
      </c>
      <c r="D3950" s="1" t="s">
        <v>48</v>
      </c>
      <c r="E3950" s="4">
        <v>45109</v>
      </c>
      <c r="F3950" s="8">
        <v>0.79722222222222217</v>
      </c>
      <c r="G3950" s="4">
        <v>45114</v>
      </c>
      <c r="H3950" s="1" t="s">
        <v>2975</v>
      </c>
      <c r="I3950" s="1" t="s">
        <v>258</v>
      </c>
      <c r="J3950" s="5">
        <v>1</v>
      </c>
      <c r="K3950" s="5" t="str">
        <f>VLOOKUP(J3950,'Svátky 2023'!A$18:B$20,2,0)</f>
        <v>neodkladné</v>
      </c>
      <c r="L3950" s="1" t="s">
        <v>31</v>
      </c>
      <c r="M3950" s="1" t="s">
        <v>22</v>
      </c>
      <c r="N3950" s="1" t="s">
        <v>23</v>
      </c>
      <c r="O3950">
        <f t="shared" si="183"/>
        <v>7</v>
      </c>
      <c r="P3950" t="str">
        <f t="shared" si="184"/>
        <v>ANO</v>
      </c>
      <c r="Q3950" s="4" t="str">
        <f>IFERROR(VLOOKUP(E3950,'Svátky 2023'!B$2:B$14,1,0),"")</f>
        <v/>
      </c>
      <c r="R3950" t="str">
        <f t="shared" si="185"/>
        <v>ANO</v>
      </c>
    </row>
    <row r="3951" spans="1:18" x14ac:dyDescent="0.25">
      <c r="A3951" s="1" t="s">
        <v>11551</v>
      </c>
      <c r="B3951" s="1" t="s">
        <v>11552</v>
      </c>
      <c r="C3951" s="1" t="s">
        <v>11553</v>
      </c>
      <c r="D3951" s="1" t="s">
        <v>100</v>
      </c>
      <c r="E3951" s="4">
        <v>45111</v>
      </c>
      <c r="F3951" s="8">
        <v>0.59097222222222223</v>
      </c>
      <c r="G3951" s="4">
        <v>45114</v>
      </c>
      <c r="H3951" s="1" t="s">
        <v>377</v>
      </c>
      <c r="I3951" s="1" t="s">
        <v>19</v>
      </c>
      <c r="J3951" s="5">
        <v>1</v>
      </c>
      <c r="K3951" s="5" t="str">
        <f>VLOOKUP(J3951,'Svátky 2023'!A$18:B$20,2,0)</f>
        <v>neodkladné</v>
      </c>
      <c r="L3951" s="1" t="s">
        <v>21</v>
      </c>
      <c r="M3951" s="1" t="s">
        <v>22</v>
      </c>
      <c r="N3951" s="1" t="s">
        <v>23</v>
      </c>
      <c r="O3951">
        <f t="shared" si="183"/>
        <v>2</v>
      </c>
      <c r="P3951" t="str">
        <f t="shared" si="184"/>
        <v>NE</v>
      </c>
      <c r="Q3951" s="4" t="str">
        <f>IFERROR(VLOOKUP(E3951,'Svátky 2023'!B$2:B$14,1,0),"")</f>
        <v/>
      </c>
      <c r="R3951" t="str">
        <f t="shared" si="185"/>
        <v/>
      </c>
    </row>
    <row r="3952" spans="1:18" x14ac:dyDescent="0.25">
      <c r="A3952" s="1" t="s">
        <v>11554</v>
      </c>
      <c r="B3952" s="1" t="s">
        <v>11555</v>
      </c>
      <c r="C3952" s="1" t="s">
        <v>11556</v>
      </c>
      <c r="D3952" s="1" t="s">
        <v>100</v>
      </c>
      <c r="E3952" s="4">
        <v>45112</v>
      </c>
      <c r="F3952" s="8">
        <v>0.59166666666666667</v>
      </c>
      <c r="G3952" s="4">
        <v>45114</v>
      </c>
      <c r="H3952" s="1" t="s">
        <v>2630</v>
      </c>
      <c r="I3952" s="1" t="s">
        <v>1300</v>
      </c>
      <c r="J3952" s="5">
        <v>3</v>
      </c>
      <c r="K3952" s="5" t="str">
        <f>VLOOKUP(J3952,'Svátky 2023'!A$18:B$20,2,0)</f>
        <v>jiné</v>
      </c>
      <c r="L3952" s="1" t="s">
        <v>21</v>
      </c>
      <c r="M3952" s="1" t="s">
        <v>22</v>
      </c>
      <c r="N3952" s="1" t="s">
        <v>20</v>
      </c>
      <c r="O3952">
        <f t="shared" si="183"/>
        <v>3</v>
      </c>
      <c r="P3952" t="str">
        <f t="shared" si="184"/>
        <v>NE</v>
      </c>
      <c r="Q3952" s="4" t="str">
        <f>IFERROR(VLOOKUP(E3952,'Svátky 2023'!B$2:B$14,1,0),"")</f>
        <v/>
      </c>
      <c r="R3952" t="str">
        <f t="shared" si="185"/>
        <v/>
      </c>
    </row>
    <row r="3953" spans="1:18" x14ac:dyDescent="0.25">
      <c r="A3953" s="1" t="s">
        <v>11557</v>
      </c>
      <c r="B3953" s="1" t="s">
        <v>11558</v>
      </c>
      <c r="C3953" s="1" t="s">
        <v>11559</v>
      </c>
      <c r="D3953" s="1" t="s">
        <v>100</v>
      </c>
      <c r="E3953" s="4">
        <v>45112</v>
      </c>
      <c r="F3953" s="8">
        <v>0.68125000000000002</v>
      </c>
      <c r="G3953" s="4">
        <v>45114</v>
      </c>
      <c r="H3953" s="1" t="s">
        <v>1162</v>
      </c>
      <c r="I3953" s="1" t="s">
        <v>151</v>
      </c>
      <c r="J3953" s="5">
        <v>1</v>
      </c>
      <c r="K3953" s="5" t="str">
        <f>VLOOKUP(J3953,'Svátky 2023'!A$18:B$20,2,0)</f>
        <v>neodkladné</v>
      </c>
      <c r="L3953" s="1" t="s">
        <v>21</v>
      </c>
      <c r="M3953" s="1" t="s">
        <v>22</v>
      </c>
      <c r="N3953" s="1" t="s">
        <v>23</v>
      </c>
      <c r="O3953">
        <f t="shared" si="183"/>
        <v>3</v>
      </c>
      <c r="P3953" t="str">
        <f t="shared" si="184"/>
        <v>ANO</v>
      </c>
      <c r="Q3953" s="4" t="str">
        <f>IFERROR(VLOOKUP(E3953,'Svátky 2023'!B$2:B$14,1,0),"")</f>
        <v/>
      </c>
      <c r="R3953" t="str">
        <f t="shared" si="185"/>
        <v>ANO</v>
      </c>
    </row>
    <row r="3954" spans="1:18" x14ac:dyDescent="0.25">
      <c r="A3954" s="1" t="s">
        <v>11560</v>
      </c>
      <c r="B3954" s="1" t="s">
        <v>11561</v>
      </c>
      <c r="C3954" s="1" t="s">
        <v>11562</v>
      </c>
      <c r="D3954" s="1" t="s">
        <v>35</v>
      </c>
      <c r="E3954" s="4">
        <v>45113</v>
      </c>
      <c r="F3954" s="8">
        <v>0.59513888888888888</v>
      </c>
      <c r="G3954" s="4">
        <v>45114</v>
      </c>
      <c r="H3954" s="1" t="s">
        <v>348</v>
      </c>
      <c r="I3954" s="1" t="s">
        <v>19</v>
      </c>
      <c r="J3954" s="5">
        <v>1</v>
      </c>
      <c r="K3954" s="5" t="str">
        <f>VLOOKUP(J3954,'Svátky 2023'!A$18:B$20,2,0)</f>
        <v>neodkladné</v>
      </c>
      <c r="L3954" s="1" t="s">
        <v>21</v>
      </c>
      <c r="M3954" s="1" t="s">
        <v>20</v>
      </c>
      <c r="N3954" s="1" t="s">
        <v>23</v>
      </c>
      <c r="O3954">
        <f t="shared" si="183"/>
        <v>4</v>
      </c>
      <c r="P3954" t="str">
        <f t="shared" si="184"/>
        <v>NE</v>
      </c>
      <c r="Q3954" s="4" t="str">
        <f>IFERROR(VLOOKUP(E3954,'Svátky 2023'!B$2:B$14,1,0),"")</f>
        <v/>
      </c>
      <c r="R3954" t="str">
        <f t="shared" si="185"/>
        <v/>
      </c>
    </row>
    <row r="3955" spans="1:18" x14ac:dyDescent="0.25">
      <c r="A3955" s="1" t="s">
        <v>11563</v>
      </c>
      <c r="B3955" s="1" t="s">
        <v>11564</v>
      </c>
      <c r="C3955" s="1" t="s">
        <v>11565</v>
      </c>
      <c r="D3955" s="1" t="s">
        <v>35</v>
      </c>
      <c r="E3955" s="4">
        <v>45113</v>
      </c>
      <c r="F3955" s="8">
        <v>0.82430555555555562</v>
      </c>
      <c r="G3955" s="4">
        <v>45114</v>
      </c>
      <c r="H3955" s="1" t="s">
        <v>623</v>
      </c>
      <c r="I3955" s="1" t="s">
        <v>151</v>
      </c>
      <c r="J3955" s="5">
        <v>1</v>
      </c>
      <c r="K3955" s="5" t="str">
        <f>VLOOKUP(J3955,'Svátky 2023'!A$18:B$20,2,0)</f>
        <v>neodkladné</v>
      </c>
      <c r="L3955" s="1" t="s">
        <v>21</v>
      </c>
      <c r="M3955" s="1" t="s">
        <v>22</v>
      </c>
      <c r="N3955" s="1" t="s">
        <v>23</v>
      </c>
      <c r="O3955">
        <f t="shared" si="183"/>
        <v>4</v>
      </c>
      <c r="P3955" t="str">
        <f t="shared" si="184"/>
        <v>ANO</v>
      </c>
      <c r="Q3955" s="4" t="str">
        <f>IFERROR(VLOOKUP(E3955,'Svátky 2023'!B$2:B$14,1,0),"")</f>
        <v/>
      </c>
      <c r="R3955" t="str">
        <f t="shared" si="185"/>
        <v>ANO</v>
      </c>
    </row>
    <row r="3956" spans="1:18" x14ac:dyDescent="0.25">
      <c r="A3956" s="1" t="s">
        <v>11566</v>
      </c>
      <c r="B3956" s="1" t="s">
        <v>11567</v>
      </c>
      <c r="C3956" s="1" t="s">
        <v>11568</v>
      </c>
      <c r="D3956" s="1" t="s">
        <v>35</v>
      </c>
      <c r="E3956" s="4">
        <v>45113</v>
      </c>
      <c r="F3956" s="8">
        <v>0.8666666666666667</v>
      </c>
      <c r="G3956" s="4">
        <v>45114</v>
      </c>
      <c r="H3956" s="1" t="s">
        <v>4392</v>
      </c>
      <c r="I3956" s="1" t="s">
        <v>1300</v>
      </c>
      <c r="J3956" s="5">
        <v>1</v>
      </c>
      <c r="K3956" s="5" t="str">
        <f>VLOOKUP(J3956,'Svátky 2023'!A$18:B$20,2,0)</f>
        <v>neodkladné</v>
      </c>
      <c r="L3956" s="1" t="s">
        <v>22</v>
      </c>
      <c r="M3956" s="1" t="s">
        <v>22</v>
      </c>
      <c r="N3956" s="1" t="s">
        <v>31</v>
      </c>
      <c r="O3956">
        <f t="shared" si="183"/>
        <v>4</v>
      </c>
      <c r="P3956" t="str">
        <f t="shared" si="184"/>
        <v>ANO</v>
      </c>
      <c r="Q3956" s="4" t="str">
        <f>IFERROR(VLOOKUP(E3956,'Svátky 2023'!B$2:B$14,1,0),"")</f>
        <v/>
      </c>
      <c r="R3956" t="str">
        <f t="shared" si="185"/>
        <v>ANO</v>
      </c>
    </row>
    <row r="3957" spans="1:18" x14ac:dyDescent="0.25">
      <c r="A3957" s="1" t="s">
        <v>11569</v>
      </c>
      <c r="B3957" s="1" t="s">
        <v>11570</v>
      </c>
      <c r="C3957" s="1" t="s">
        <v>11571</v>
      </c>
      <c r="D3957" s="1" t="s">
        <v>35</v>
      </c>
      <c r="E3957" s="4">
        <v>45113</v>
      </c>
      <c r="F3957" s="8">
        <v>0.87638888888888899</v>
      </c>
      <c r="G3957" s="4">
        <v>45114</v>
      </c>
      <c r="H3957" s="1" t="s">
        <v>386</v>
      </c>
      <c r="I3957" s="1" t="s">
        <v>44</v>
      </c>
      <c r="J3957" s="5">
        <v>3</v>
      </c>
      <c r="K3957" s="5" t="str">
        <f>VLOOKUP(J3957,'Svátky 2023'!A$18:B$20,2,0)</f>
        <v>jiné</v>
      </c>
      <c r="L3957" s="1" t="s">
        <v>30</v>
      </c>
      <c r="M3957" s="1" t="s">
        <v>31</v>
      </c>
      <c r="N3957" s="1" t="s">
        <v>23</v>
      </c>
      <c r="O3957">
        <f t="shared" si="183"/>
        <v>4</v>
      </c>
      <c r="P3957" t="str">
        <f t="shared" si="184"/>
        <v>ANO</v>
      </c>
      <c r="Q3957" s="4" t="str">
        <f>IFERROR(VLOOKUP(E3957,'Svátky 2023'!B$2:B$14,1,0),"")</f>
        <v/>
      </c>
      <c r="R3957" t="str">
        <f t="shared" si="185"/>
        <v>ANO</v>
      </c>
    </row>
    <row r="3958" spans="1:18" x14ac:dyDescent="0.25">
      <c r="A3958" s="1" t="s">
        <v>11572</v>
      </c>
      <c r="B3958" s="1" t="s">
        <v>11573</v>
      </c>
      <c r="C3958" s="1" t="s">
        <v>11574</v>
      </c>
      <c r="D3958" s="1" t="s">
        <v>35</v>
      </c>
      <c r="E3958" s="4">
        <v>45110</v>
      </c>
      <c r="F3958" s="8">
        <v>0.64027777777777783</v>
      </c>
      <c r="G3958" s="4">
        <v>45115</v>
      </c>
      <c r="H3958" s="1" t="s">
        <v>1619</v>
      </c>
      <c r="I3958" s="1" t="s">
        <v>151</v>
      </c>
      <c r="J3958" s="5">
        <v>1</v>
      </c>
      <c r="K3958" s="5" t="str">
        <f>VLOOKUP(J3958,'Svátky 2023'!A$18:B$20,2,0)</f>
        <v>neodkladné</v>
      </c>
      <c r="L3958" s="1" t="s">
        <v>21</v>
      </c>
      <c r="M3958" s="1" t="s">
        <v>22</v>
      </c>
      <c r="N3958" s="1" t="s">
        <v>23</v>
      </c>
      <c r="O3958">
        <f t="shared" si="183"/>
        <v>1</v>
      </c>
      <c r="P3958" t="str">
        <f t="shared" si="184"/>
        <v>ANO</v>
      </c>
      <c r="Q3958" s="4" t="str">
        <f>IFERROR(VLOOKUP(E3958,'Svátky 2023'!B$2:B$14,1,0),"")</f>
        <v/>
      </c>
      <c r="R3958" t="str">
        <f t="shared" si="185"/>
        <v>ANO</v>
      </c>
    </row>
    <row r="3959" spans="1:18" x14ac:dyDescent="0.25">
      <c r="A3959" s="1" t="s">
        <v>11575</v>
      </c>
      <c r="B3959" s="1" t="s">
        <v>11576</v>
      </c>
      <c r="C3959" s="1" t="s">
        <v>11577</v>
      </c>
      <c r="D3959" s="1" t="s">
        <v>64</v>
      </c>
      <c r="E3959" s="4">
        <v>45111</v>
      </c>
      <c r="F3959" s="8">
        <v>0.83124999999999993</v>
      </c>
      <c r="G3959" s="4">
        <v>45115</v>
      </c>
      <c r="H3959" s="1" t="s">
        <v>2582</v>
      </c>
      <c r="I3959" s="1" t="s">
        <v>38</v>
      </c>
      <c r="J3959" s="5">
        <v>3</v>
      </c>
      <c r="K3959" s="5" t="str">
        <f>VLOOKUP(J3959,'Svátky 2023'!A$18:B$20,2,0)</f>
        <v>jiné</v>
      </c>
      <c r="L3959" s="1" t="s">
        <v>23</v>
      </c>
      <c r="M3959" s="1" t="s">
        <v>22</v>
      </c>
      <c r="N3959" s="1" t="s">
        <v>23</v>
      </c>
      <c r="O3959">
        <f t="shared" si="183"/>
        <v>2</v>
      </c>
      <c r="P3959" t="str">
        <f t="shared" si="184"/>
        <v>ANO</v>
      </c>
      <c r="Q3959" s="4" t="str">
        <f>IFERROR(VLOOKUP(E3959,'Svátky 2023'!B$2:B$14,1,0),"")</f>
        <v/>
      </c>
      <c r="R3959" t="str">
        <f t="shared" si="185"/>
        <v>ANO</v>
      </c>
    </row>
    <row r="3960" spans="1:18" x14ac:dyDescent="0.25">
      <c r="A3960" s="1" t="s">
        <v>11578</v>
      </c>
      <c r="B3960" s="1" t="s">
        <v>11579</v>
      </c>
      <c r="C3960" s="1" t="s">
        <v>11580</v>
      </c>
      <c r="D3960" s="1" t="s">
        <v>64</v>
      </c>
      <c r="E3960" s="4">
        <v>45111</v>
      </c>
      <c r="F3960" s="8">
        <v>0.83819444444444446</v>
      </c>
      <c r="G3960" s="4">
        <v>45115</v>
      </c>
      <c r="H3960" s="1" t="s">
        <v>1972</v>
      </c>
      <c r="I3960" s="1" t="s">
        <v>44</v>
      </c>
      <c r="J3960" s="5">
        <v>3</v>
      </c>
      <c r="K3960" s="5" t="str">
        <f>VLOOKUP(J3960,'Svátky 2023'!A$18:B$20,2,0)</f>
        <v>jiné</v>
      </c>
      <c r="L3960" s="1" t="s">
        <v>30</v>
      </c>
      <c r="M3960" s="1" t="s">
        <v>31</v>
      </c>
      <c r="N3960" s="1" t="s">
        <v>23</v>
      </c>
      <c r="O3960">
        <f t="shared" si="183"/>
        <v>2</v>
      </c>
      <c r="P3960" t="str">
        <f t="shared" si="184"/>
        <v>ANO</v>
      </c>
      <c r="Q3960" s="4" t="str">
        <f>IFERROR(VLOOKUP(E3960,'Svátky 2023'!B$2:B$14,1,0),"")</f>
        <v/>
      </c>
      <c r="R3960" t="str">
        <f t="shared" si="185"/>
        <v>ANO</v>
      </c>
    </row>
    <row r="3961" spans="1:18" x14ac:dyDescent="0.25">
      <c r="A3961" s="1" t="s">
        <v>11581</v>
      </c>
      <c r="B3961" s="1" t="s">
        <v>11582</v>
      </c>
      <c r="C3961" s="1" t="s">
        <v>11583</v>
      </c>
      <c r="D3961" s="1" t="s">
        <v>48</v>
      </c>
      <c r="E3961" s="4">
        <v>45111</v>
      </c>
      <c r="F3961" s="8">
        <v>0.9506944444444444</v>
      </c>
      <c r="G3961" s="4">
        <v>45115</v>
      </c>
      <c r="H3961" s="1" t="s">
        <v>527</v>
      </c>
      <c r="I3961" s="1" t="s">
        <v>29</v>
      </c>
      <c r="J3961" s="5">
        <v>3</v>
      </c>
      <c r="K3961" s="5" t="str">
        <f>VLOOKUP(J3961,'Svátky 2023'!A$18:B$20,2,0)</f>
        <v>jiné</v>
      </c>
      <c r="L3961" s="1" t="s">
        <v>30</v>
      </c>
      <c r="M3961" s="1" t="s">
        <v>31</v>
      </c>
      <c r="N3961" s="1" t="s">
        <v>23</v>
      </c>
      <c r="O3961">
        <f t="shared" si="183"/>
        <v>2</v>
      </c>
      <c r="P3961" t="str">
        <f t="shared" si="184"/>
        <v>ANO</v>
      </c>
      <c r="Q3961" s="4" t="str">
        <f>IFERROR(VLOOKUP(E3961,'Svátky 2023'!B$2:B$14,1,0),"")</f>
        <v/>
      </c>
      <c r="R3961" t="str">
        <f t="shared" si="185"/>
        <v>ANO</v>
      </c>
    </row>
    <row r="3962" spans="1:18" x14ac:dyDescent="0.25">
      <c r="A3962" s="1" t="s">
        <v>11584</v>
      </c>
      <c r="B3962" s="1" t="s">
        <v>11585</v>
      </c>
      <c r="C3962" s="1" t="s">
        <v>11586</v>
      </c>
      <c r="D3962" s="1" t="s">
        <v>100</v>
      </c>
      <c r="E3962" s="4">
        <v>45112</v>
      </c>
      <c r="F3962" s="8">
        <v>0.68541666666666667</v>
      </c>
      <c r="G3962" s="4">
        <v>45115</v>
      </c>
      <c r="H3962" s="1" t="s">
        <v>90</v>
      </c>
      <c r="I3962" s="1" t="s">
        <v>151</v>
      </c>
      <c r="J3962" s="5">
        <v>1</v>
      </c>
      <c r="K3962" s="5" t="str">
        <f>VLOOKUP(J3962,'Svátky 2023'!A$18:B$20,2,0)</f>
        <v>neodkladné</v>
      </c>
      <c r="L3962" s="1" t="s">
        <v>21</v>
      </c>
      <c r="M3962" s="1" t="s">
        <v>31</v>
      </c>
      <c r="N3962" s="1" t="s">
        <v>23</v>
      </c>
      <c r="O3962">
        <f t="shared" si="183"/>
        <v>3</v>
      </c>
      <c r="P3962" t="str">
        <f t="shared" si="184"/>
        <v>ANO</v>
      </c>
      <c r="Q3962" s="4" t="str">
        <f>IFERROR(VLOOKUP(E3962,'Svátky 2023'!B$2:B$14,1,0),"")</f>
        <v/>
      </c>
      <c r="R3962" t="str">
        <f t="shared" si="185"/>
        <v>ANO</v>
      </c>
    </row>
    <row r="3963" spans="1:18" x14ac:dyDescent="0.25">
      <c r="A3963" s="1" t="s">
        <v>11587</v>
      </c>
      <c r="B3963" s="1" t="s">
        <v>11588</v>
      </c>
      <c r="C3963" s="1" t="s">
        <v>11589</v>
      </c>
      <c r="D3963" s="1" t="s">
        <v>100</v>
      </c>
      <c r="E3963" s="4">
        <v>45112</v>
      </c>
      <c r="F3963" s="8">
        <v>0.69166666666666676</v>
      </c>
      <c r="G3963" s="4">
        <v>45115</v>
      </c>
      <c r="H3963" s="1" t="s">
        <v>631</v>
      </c>
      <c r="I3963" s="1" t="s">
        <v>145</v>
      </c>
      <c r="J3963" s="5">
        <v>3</v>
      </c>
      <c r="K3963" s="5" t="str">
        <f>VLOOKUP(J3963,'Svátky 2023'!A$18:B$20,2,0)</f>
        <v>jiné</v>
      </c>
      <c r="L3963" s="1" t="s">
        <v>30</v>
      </c>
      <c r="M3963" s="1" t="s">
        <v>31</v>
      </c>
      <c r="N3963" s="1" t="s">
        <v>23</v>
      </c>
      <c r="O3963">
        <f t="shared" si="183"/>
        <v>3</v>
      </c>
      <c r="P3963" t="str">
        <f t="shared" si="184"/>
        <v>ANO</v>
      </c>
      <c r="Q3963" s="4" t="str">
        <f>IFERROR(VLOOKUP(E3963,'Svátky 2023'!B$2:B$14,1,0),"")</f>
        <v/>
      </c>
      <c r="R3963" t="str">
        <f t="shared" si="185"/>
        <v>ANO</v>
      </c>
    </row>
    <row r="3964" spans="1:18" x14ac:dyDescent="0.25">
      <c r="A3964" s="1" t="s">
        <v>11590</v>
      </c>
      <c r="B3964" s="1" t="s">
        <v>11591</v>
      </c>
      <c r="C3964" s="1" t="s">
        <v>11592</v>
      </c>
      <c r="D3964" s="1" t="s">
        <v>35</v>
      </c>
      <c r="E3964" s="4">
        <v>45113</v>
      </c>
      <c r="F3964" s="8">
        <v>0.53541666666666665</v>
      </c>
      <c r="G3964" s="4">
        <v>45115</v>
      </c>
      <c r="H3964" s="1" t="s">
        <v>1585</v>
      </c>
      <c r="I3964" s="1" t="s">
        <v>151</v>
      </c>
      <c r="J3964" s="5">
        <v>1</v>
      </c>
      <c r="K3964" s="5" t="str">
        <f>VLOOKUP(J3964,'Svátky 2023'!A$18:B$20,2,0)</f>
        <v>neodkladné</v>
      </c>
      <c r="L3964" s="1" t="s">
        <v>21</v>
      </c>
      <c r="M3964" s="1" t="s">
        <v>22</v>
      </c>
      <c r="N3964" s="1" t="s">
        <v>23</v>
      </c>
      <c r="O3964">
        <f t="shared" si="183"/>
        <v>4</v>
      </c>
      <c r="P3964" t="str">
        <f t="shared" si="184"/>
        <v>NE</v>
      </c>
      <c r="Q3964" s="4" t="str">
        <f>IFERROR(VLOOKUP(E3964,'Svátky 2023'!B$2:B$14,1,0),"")</f>
        <v/>
      </c>
      <c r="R3964" t="str">
        <f t="shared" si="185"/>
        <v/>
      </c>
    </row>
    <row r="3965" spans="1:18" x14ac:dyDescent="0.25">
      <c r="A3965" s="1" t="s">
        <v>11593</v>
      </c>
      <c r="B3965" s="1" t="s">
        <v>11594</v>
      </c>
      <c r="C3965" s="1" t="s">
        <v>11595</v>
      </c>
      <c r="D3965" s="1" t="s">
        <v>35</v>
      </c>
      <c r="E3965" s="4">
        <v>45113</v>
      </c>
      <c r="F3965" s="8">
        <v>0.5395833333333333</v>
      </c>
      <c r="G3965" s="4">
        <v>45115</v>
      </c>
      <c r="H3965" s="1" t="s">
        <v>156</v>
      </c>
      <c r="I3965" s="1" t="s">
        <v>145</v>
      </c>
      <c r="J3965" s="5">
        <v>3</v>
      </c>
      <c r="K3965" s="5" t="str">
        <f>VLOOKUP(J3965,'Svátky 2023'!A$18:B$20,2,0)</f>
        <v>jiné</v>
      </c>
      <c r="L3965" s="1" t="s">
        <v>30</v>
      </c>
      <c r="M3965" s="1" t="s">
        <v>31</v>
      </c>
      <c r="N3965" s="1" t="s">
        <v>23</v>
      </c>
      <c r="O3965">
        <f t="shared" si="183"/>
        <v>4</v>
      </c>
      <c r="P3965" t="str">
        <f t="shared" si="184"/>
        <v>NE</v>
      </c>
      <c r="Q3965" s="4" t="str">
        <f>IFERROR(VLOOKUP(E3965,'Svátky 2023'!B$2:B$14,1,0),"")</f>
        <v/>
      </c>
      <c r="R3965" t="str">
        <f t="shared" si="185"/>
        <v/>
      </c>
    </row>
    <row r="3966" spans="1:18" x14ac:dyDescent="0.25">
      <c r="A3966" s="1" t="s">
        <v>11596</v>
      </c>
      <c r="B3966" s="1" t="s">
        <v>6264</v>
      </c>
      <c r="C3966" s="1" t="s">
        <v>6265</v>
      </c>
      <c r="D3966" s="1" t="s">
        <v>16</v>
      </c>
      <c r="E3966" s="4">
        <v>45113</v>
      </c>
      <c r="F3966" s="8">
        <v>0.67847222222222225</v>
      </c>
      <c r="G3966" s="4">
        <v>45115</v>
      </c>
      <c r="H3966" s="1" t="s">
        <v>470</v>
      </c>
      <c r="I3966" s="1" t="s">
        <v>1300</v>
      </c>
      <c r="J3966" s="5">
        <v>2</v>
      </c>
      <c r="K3966" s="5" t="str">
        <f>VLOOKUP(J3966,'Svátky 2023'!A$18:B$20,2,0)</f>
        <v>plánované</v>
      </c>
      <c r="L3966" s="1" t="s">
        <v>21</v>
      </c>
      <c r="M3966" s="1" t="s">
        <v>22</v>
      </c>
      <c r="N3966" s="1" t="s">
        <v>733</v>
      </c>
      <c r="O3966">
        <f t="shared" si="183"/>
        <v>4</v>
      </c>
      <c r="P3966" t="str">
        <f t="shared" si="184"/>
        <v>ANO</v>
      </c>
      <c r="Q3966" s="4" t="str">
        <f>IFERROR(VLOOKUP(E3966,'Svátky 2023'!B$2:B$14,1,0),"")</f>
        <v/>
      </c>
      <c r="R3966" t="str">
        <f t="shared" si="185"/>
        <v>ANO</v>
      </c>
    </row>
    <row r="3967" spans="1:18" x14ac:dyDescent="0.25">
      <c r="A3967" s="1" t="s">
        <v>11597</v>
      </c>
      <c r="B3967" s="1" t="s">
        <v>11598</v>
      </c>
      <c r="C3967" s="1" t="s">
        <v>11599</v>
      </c>
      <c r="D3967" s="1" t="s">
        <v>16</v>
      </c>
      <c r="E3967" s="4">
        <v>45113</v>
      </c>
      <c r="F3967" s="8">
        <v>0.68263888888888891</v>
      </c>
      <c r="G3967" s="4">
        <v>45115</v>
      </c>
      <c r="H3967" s="1" t="s">
        <v>165</v>
      </c>
      <c r="I3967" s="1" t="s">
        <v>29</v>
      </c>
      <c r="J3967" s="5">
        <v>3</v>
      </c>
      <c r="K3967" s="5" t="str">
        <f>VLOOKUP(J3967,'Svátky 2023'!A$18:B$20,2,0)</f>
        <v>jiné</v>
      </c>
      <c r="L3967" s="1" t="s">
        <v>30</v>
      </c>
      <c r="M3967" s="1" t="s">
        <v>31</v>
      </c>
      <c r="N3967" s="1" t="s">
        <v>23</v>
      </c>
      <c r="O3967">
        <f t="shared" si="183"/>
        <v>4</v>
      </c>
      <c r="P3967" t="str">
        <f t="shared" si="184"/>
        <v>ANO</v>
      </c>
      <c r="Q3967" s="4" t="str">
        <f>IFERROR(VLOOKUP(E3967,'Svátky 2023'!B$2:B$14,1,0),"")</f>
        <v/>
      </c>
      <c r="R3967" t="str">
        <f t="shared" si="185"/>
        <v>ANO</v>
      </c>
    </row>
    <row r="3968" spans="1:18" x14ac:dyDescent="0.25">
      <c r="A3968" s="1" t="s">
        <v>11600</v>
      </c>
      <c r="B3968" s="1" t="s">
        <v>11601</v>
      </c>
      <c r="C3968" s="1" t="s">
        <v>11602</v>
      </c>
      <c r="D3968" s="1" t="s">
        <v>48</v>
      </c>
      <c r="E3968" s="4">
        <v>45113</v>
      </c>
      <c r="F3968" s="8">
        <v>0.8930555555555556</v>
      </c>
      <c r="G3968" s="4">
        <v>45115</v>
      </c>
      <c r="H3968" s="1" t="s">
        <v>373</v>
      </c>
      <c r="I3968" s="1" t="s">
        <v>19</v>
      </c>
      <c r="J3968" s="5">
        <v>1</v>
      </c>
      <c r="K3968" s="5" t="str">
        <f>VLOOKUP(J3968,'Svátky 2023'!A$18:B$20,2,0)</f>
        <v>neodkladné</v>
      </c>
      <c r="L3968" s="1" t="s">
        <v>21</v>
      </c>
      <c r="M3968" s="1" t="s">
        <v>20</v>
      </c>
      <c r="N3968" s="1" t="s">
        <v>23</v>
      </c>
      <c r="O3968">
        <f t="shared" si="183"/>
        <v>4</v>
      </c>
      <c r="P3968" t="str">
        <f t="shared" si="184"/>
        <v>ANO</v>
      </c>
      <c r="Q3968" s="4" t="str">
        <f>IFERROR(VLOOKUP(E3968,'Svátky 2023'!B$2:B$14,1,0),"")</f>
        <v/>
      </c>
      <c r="R3968" t="str">
        <f t="shared" si="185"/>
        <v>ANO</v>
      </c>
    </row>
    <row r="3969" spans="1:18" x14ac:dyDescent="0.25">
      <c r="A3969" s="1" t="s">
        <v>11603</v>
      </c>
      <c r="B3969" s="1" t="s">
        <v>11604</v>
      </c>
      <c r="C3969" s="1" t="s">
        <v>11605</v>
      </c>
      <c r="D3969" s="1" t="s">
        <v>64</v>
      </c>
      <c r="E3969" s="4">
        <v>45114</v>
      </c>
      <c r="F3969" s="8">
        <v>0.50555555555555554</v>
      </c>
      <c r="G3969" s="4">
        <v>45115</v>
      </c>
      <c r="H3969" s="1" t="s">
        <v>760</v>
      </c>
      <c r="I3969" s="1" t="s">
        <v>38</v>
      </c>
      <c r="J3969" s="5">
        <v>1</v>
      </c>
      <c r="K3969" s="5" t="str">
        <f>VLOOKUP(J3969,'Svátky 2023'!A$18:B$20,2,0)</f>
        <v>neodkladné</v>
      </c>
      <c r="L3969" s="1" t="s">
        <v>21</v>
      </c>
      <c r="M3969" s="1" t="s">
        <v>22</v>
      </c>
      <c r="N3969" s="1" t="s">
        <v>23</v>
      </c>
      <c r="O3969">
        <f t="shared" si="183"/>
        <v>5</v>
      </c>
      <c r="P3969" t="str">
        <f t="shared" si="184"/>
        <v>NE</v>
      </c>
      <c r="Q3969" s="4" t="str">
        <f>IFERROR(VLOOKUP(E3969,'Svátky 2023'!B$2:B$14,1,0),"")</f>
        <v/>
      </c>
      <c r="R3969" t="str">
        <f t="shared" si="185"/>
        <v/>
      </c>
    </row>
    <row r="3970" spans="1:18" x14ac:dyDescent="0.25">
      <c r="A3970" s="1" t="s">
        <v>11606</v>
      </c>
      <c r="B3970" s="1" t="s">
        <v>11607</v>
      </c>
      <c r="C3970" s="1" t="s">
        <v>11608</v>
      </c>
      <c r="D3970" s="1" t="s">
        <v>64</v>
      </c>
      <c r="E3970" s="4">
        <v>45114</v>
      </c>
      <c r="F3970" s="8">
        <v>0.5756944444444444</v>
      </c>
      <c r="G3970" s="4">
        <v>45115</v>
      </c>
      <c r="H3970" s="1" t="s">
        <v>1972</v>
      </c>
      <c r="I3970" s="1" t="s">
        <v>44</v>
      </c>
      <c r="J3970" s="5">
        <v>3</v>
      </c>
      <c r="K3970" s="5" t="str">
        <f>VLOOKUP(J3970,'Svátky 2023'!A$18:B$20,2,0)</f>
        <v>jiné</v>
      </c>
      <c r="L3970" s="1" t="s">
        <v>30</v>
      </c>
      <c r="M3970" s="1" t="s">
        <v>31</v>
      </c>
      <c r="N3970" s="1" t="s">
        <v>23</v>
      </c>
      <c r="O3970">
        <f t="shared" si="183"/>
        <v>5</v>
      </c>
      <c r="P3970" t="str">
        <f t="shared" si="184"/>
        <v>NE</v>
      </c>
      <c r="Q3970" s="4" t="str">
        <f>IFERROR(VLOOKUP(E3970,'Svátky 2023'!B$2:B$14,1,0),"")</f>
        <v/>
      </c>
      <c r="R3970" t="str">
        <f t="shared" si="185"/>
        <v/>
      </c>
    </row>
    <row r="3971" spans="1:18" x14ac:dyDescent="0.25">
      <c r="A3971" s="1" t="s">
        <v>11609</v>
      </c>
      <c r="B3971" s="1" t="s">
        <v>11610</v>
      </c>
      <c r="C3971" s="1" t="s">
        <v>11611</v>
      </c>
      <c r="D3971" s="1" t="s">
        <v>35</v>
      </c>
      <c r="E3971" s="4">
        <v>45114</v>
      </c>
      <c r="F3971" s="8">
        <v>0.63750000000000007</v>
      </c>
      <c r="G3971" s="4">
        <v>45115</v>
      </c>
      <c r="H3971" s="1" t="s">
        <v>1959</v>
      </c>
      <c r="I3971" s="1" t="s">
        <v>151</v>
      </c>
      <c r="J3971" s="5">
        <v>1</v>
      </c>
      <c r="K3971" s="5" t="str">
        <f>VLOOKUP(J3971,'Svátky 2023'!A$18:B$20,2,0)</f>
        <v>neodkladné</v>
      </c>
      <c r="L3971" s="1" t="s">
        <v>21</v>
      </c>
      <c r="M3971" s="1" t="s">
        <v>22</v>
      </c>
      <c r="N3971" s="1" t="s">
        <v>23</v>
      </c>
      <c r="O3971">
        <f t="shared" ref="O3971:O4034" si="186">WEEKDAY(E3971,2)</f>
        <v>5</v>
      </c>
      <c r="P3971" t="str">
        <f t="shared" ref="P3971:P4034" si="187">IF(F3971&gt;V$1,"ANO",IF(F3971&lt;X$1,"ANO","NE"))</f>
        <v>ANO</v>
      </c>
      <c r="Q3971" s="4" t="str">
        <f>IFERROR(VLOOKUP(E3971,'Svátky 2023'!B$2:B$14,1,0),"")</f>
        <v/>
      </c>
      <c r="R3971" t="str">
        <f t="shared" ref="R3971:R4034" si="188">IF(OR(O3971&gt;5,P3971="ANO",Q3971&lt;&gt;""),"ANO","")</f>
        <v>ANO</v>
      </c>
    </row>
    <row r="3972" spans="1:18" x14ac:dyDescent="0.25">
      <c r="A3972" s="1" t="s">
        <v>11612</v>
      </c>
      <c r="B3972" s="1" t="s">
        <v>9059</v>
      </c>
      <c r="C3972" s="1" t="s">
        <v>9060</v>
      </c>
      <c r="D3972" s="1" t="s">
        <v>48</v>
      </c>
      <c r="E3972" s="4">
        <v>45114</v>
      </c>
      <c r="F3972" s="8">
        <v>0.66805555555555562</v>
      </c>
      <c r="G3972" s="4">
        <v>45115</v>
      </c>
      <c r="H3972" s="1" t="s">
        <v>889</v>
      </c>
      <c r="I3972" s="1" t="s">
        <v>19</v>
      </c>
      <c r="J3972" s="5">
        <v>1</v>
      </c>
      <c r="K3972" s="5" t="str">
        <f>VLOOKUP(J3972,'Svátky 2023'!A$18:B$20,2,0)</f>
        <v>neodkladné</v>
      </c>
      <c r="L3972" s="1" t="s">
        <v>30</v>
      </c>
      <c r="M3972" s="1" t="s">
        <v>22</v>
      </c>
      <c r="N3972" s="1" t="s">
        <v>23</v>
      </c>
      <c r="O3972">
        <f t="shared" si="186"/>
        <v>5</v>
      </c>
      <c r="P3972" t="str">
        <f t="shared" si="187"/>
        <v>ANO</v>
      </c>
      <c r="Q3972" s="4" t="str">
        <f>IFERROR(VLOOKUP(E3972,'Svátky 2023'!B$2:B$14,1,0),"")</f>
        <v/>
      </c>
      <c r="R3972" t="str">
        <f t="shared" si="188"/>
        <v>ANO</v>
      </c>
    </row>
    <row r="3973" spans="1:18" x14ac:dyDescent="0.25">
      <c r="A3973" s="1" t="s">
        <v>11613</v>
      </c>
      <c r="B3973" s="1" t="s">
        <v>11614</v>
      </c>
      <c r="C3973" s="1" t="s">
        <v>11615</v>
      </c>
      <c r="D3973" s="1" t="s">
        <v>35</v>
      </c>
      <c r="E3973" s="4">
        <v>45103</v>
      </c>
      <c r="F3973" s="8">
        <v>0.44166666666666665</v>
      </c>
      <c r="G3973" s="4">
        <v>45116</v>
      </c>
      <c r="H3973" s="1" t="s">
        <v>1619</v>
      </c>
      <c r="I3973" s="1" t="s">
        <v>151</v>
      </c>
      <c r="J3973" s="5">
        <v>2</v>
      </c>
      <c r="K3973" s="5" t="str">
        <f>VLOOKUP(J3973,'Svátky 2023'!A$18:B$20,2,0)</f>
        <v>plánované</v>
      </c>
      <c r="L3973" s="1" t="s">
        <v>21</v>
      </c>
      <c r="M3973" s="1" t="s">
        <v>22</v>
      </c>
      <c r="N3973" s="1" t="s">
        <v>23</v>
      </c>
      <c r="O3973">
        <f t="shared" si="186"/>
        <v>1</v>
      </c>
      <c r="P3973" t="str">
        <f t="shared" si="187"/>
        <v>NE</v>
      </c>
      <c r="Q3973" s="4" t="str">
        <f>IFERROR(VLOOKUP(E3973,'Svátky 2023'!B$2:B$14,1,0),"")</f>
        <v/>
      </c>
      <c r="R3973" t="str">
        <f t="shared" si="188"/>
        <v/>
      </c>
    </row>
    <row r="3974" spans="1:18" x14ac:dyDescent="0.25">
      <c r="A3974" s="1" t="s">
        <v>11616</v>
      </c>
      <c r="B3974" s="1" t="s">
        <v>11617</v>
      </c>
      <c r="C3974" s="1" t="s">
        <v>11618</v>
      </c>
      <c r="D3974" s="1" t="s">
        <v>35</v>
      </c>
      <c r="E3974" s="4">
        <v>45103</v>
      </c>
      <c r="F3974" s="8">
        <v>0.54999999999999993</v>
      </c>
      <c r="G3974" s="4">
        <v>45116</v>
      </c>
      <c r="H3974" s="1" t="s">
        <v>502</v>
      </c>
      <c r="I3974" s="1" t="s">
        <v>145</v>
      </c>
      <c r="J3974" s="5">
        <v>3</v>
      </c>
      <c r="K3974" s="5" t="str">
        <f>VLOOKUP(J3974,'Svátky 2023'!A$18:B$20,2,0)</f>
        <v>jiné</v>
      </c>
      <c r="L3974" s="1" t="s">
        <v>30</v>
      </c>
      <c r="M3974" s="1" t="s">
        <v>31</v>
      </c>
      <c r="N3974" s="1" t="s">
        <v>23</v>
      </c>
      <c r="O3974">
        <f t="shared" si="186"/>
        <v>1</v>
      </c>
      <c r="P3974" t="str">
        <f t="shared" si="187"/>
        <v>NE</v>
      </c>
      <c r="Q3974" s="4" t="str">
        <f>IFERROR(VLOOKUP(E3974,'Svátky 2023'!B$2:B$14,1,0),"")</f>
        <v/>
      </c>
      <c r="R3974" t="str">
        <f t="shared" si="188"/>
        <v/>
      </c>
    </row>
    <row r="3975" spans="1:18" x14ac:dyDescent="0.25">
      <c r="A3975" s="1" t="s">
        <v>11619</v>
      </c>
      <c r="B3975" s="1" t="s">
        <v>11620</v>
      </c>
      <c r="C3975" s="1" t="s">
        <v>11621</v>
      </c>
      <c r="D3975" s="1" t="s">
        <v>64</v>
      </c>
      <c r="E3975" s="4">
        <v>45112</v>
      </c>
      <c r="F3975" s="8">
        <v>0.40763888888888888</v>
      </c>
      <c r="G3975" s="4">
        <v>45116</v>
      </c>
      <c r="H3975" s="1" t="s">
        <v>316</v>
      </c>
      <c r="I3975" s="1" t="s">
        <v>264</v>
      </c>
      <c r="J3975" s="5">
        <v>3</v>
      </c>
      <c r="K3975" s="5" t="str">
        <f>VLOOKUP(J3975,'Svátky 2023'!A$18:B$20,2,0)</f>
        <v>jiné</v>
      </c>
      <c r="L3975" s="1" t="s">
        <v>30</v>
      </c>
      <c r="M3975" s="1" t="s">
        <v>31</v>
      </c>
      <c r="N3975" s="1" t="s">
        <v>23</v>
      </c>
      <c r="O3975">
        <f t="shared" si="186"/>
        <v>3</v>
      </c>
      <c r="P3975" t="str">
        <f t="shared" si="187"/>
        <v>NE</v>
      </c>
      <c r="Q3975" s="4" t="str">
        <f>IFERROR(VLOOKUP(E3975,'Svátky 2023'!B$2:B$14,1,0),"")</f>
        <v/>
      </c>
      <c r="R3975" t="str">
        <f t="shared" si="188"/>
        <v/>
      </c>
    </row>
    <row r="3976" spans="1:18" x14ac:dyDescent="0.25">
      <c r="A3976" s="1" t="s">
        <v>11622</v>
      </c>
      <c r="B3976" s="1" t="s">
        <v>11623</v>
      </c>
      <c r="C3976" s="1" t="s">
        <v>11624</v>
      </c>
      <c r="D3976" s="1" t="s">
        <v>100</v>
      </c>
      <c r="E3976" s="4">
        <v>45114</v>
      </c>
      <c r="F3976" s="8">
        <v>0.89930555555555547</v>
      </c>
      <c r="G3976" s="4">
        <v>45116</v>
      </c>
      <c r="H3976" s="1" t="s">
        <v>321</v>
      </c>
      <c r="I3976" s="1" t="s">
        <v>38</v>
      </c>
      <c r="J3976" s="5">
        <v>1</v>
      </c>
      <c r="K3976" s="5" t="str">
        <f>VLOOKUP(J3976,'Svátky 2023'!A$18:B$20,2,0)</f>
        <v>neodkladné</v>
      </c>
      <c r="L3976" s="1" t="s">
        <v>20</v>
      </c>
      <c r="M3976" s="1" t="s">
        <v>22</v>
      </c>
      <c r="N3976" s="1" t="s">
        <v>23</v>
      </c>
      <c r="O3976">
        <f t="shared" si="186"/>
        <v>5</v>
      </c>
      <c r="P3976" t="str">
        <f t="shared" si="187"/>
        <v>ANO</v>
      </c>
      <c r="Q3976" s="4" t="str">
        <f>IFERROR(VLOOKUP(E3976,'Svátky 2023'!B$2:B$14,1,0),"")</f>
        <v/>
      </c>
      <c r="R3976" t="str">
        <f t="shared" si="188"/>
        <v>ANO</v>
      </c>
    </row>
    <row r="3977" spans="1:18" x14ac:dyDescent="0.25">
      <c r="A3977" s="1" t="s">
        <v>11625</v>
      </c>
      <c r="B3977" s="1" t="s">
        <v>11626</v>
      </c>
      <c r="C3977" s="1" t="s">
        <v>11627</v>
      </c>
      <c r="D3977" s="1" t="s">
        <v>100</v>
      </c>
      <c r="E3977" s="4">
        <v>45114</v>
      </c>
      <c r="F3977" s="8">
        <v>0.90833333333333333</v>
      </c>
      <c r="G3977" s="4">
        <v>45116</v>
      </c>
      <c r="H3977" s="1" t="s">
        <v>27</v>
      </c>
      <c r="I3977" s="1" t="s">
        <v>44</v>
      </c>
      <c r="J3977" s="5">
        <v>3</v>
      </c>
      <c r="K3977" s="5" t="str">
        <f>VLOOKUP(J3977,'Svátky 2023'!A$18:B$20,2,0)</f>
        <v>jiné</v>
      </c>
      <c r="L3977" s="1" t="s">
        <v>30</v>
      </c>
      <c r="M3977" s="1" t="s">
        <v>31</v>
      </c>
      <c r="N3977" s="1" t="s">
        <v>23</v>
      </c>
      <c r="O3977">
        <f t="shared" si="186"/>
        <v>5</v>
      </c>
      <c r="P3977" t="str">
        <f t="shared" si="187"/>
        <v>ANO</v>
      </c>
      <c r="Q3977" s="4" t="str">
        <f>IFERROR(VLOOKUP(E3977,'Svátky 2023'!B$2:B$14,1,0),"")</f>
        <v/>
      </c>
      <c r="R3977" t="str">
        <f t="shared" si="188"/>
        <v>ANO</v>
      </c>
    </row>
    <row r="3978" spans="1:18" x14ac:dyDescent="0.25">
      <c r="A3978" s="1" t="s">
        <v>11628</v>
      </c>
      <c r="B3978" s="1" t="s">
        <v>11629</v>
      </c>
      <c r="C3978" s="1" t="s">
        <v>11630</v>
      </c>
      <c r="D3978" s="1" t="s">
        <v>35</v>
      </c>
      <c r="E3978" s="4">
        <v>45114</v>
      </c>
      <c r="F3978" s="8">
        <v>0.9277777777777777</v>
      </c>
      <c r="G3978" s="4">
        <v>45116</v>
      </c>
      <c r="H3978" s="1" t="s">
        <v>751</v>
      </c>
      <c r="I3978" s="1" t="s">
        <v>19</v>
      </c>
      <c r="J3978" s="5">
        <v>1</v>
      </c>
      <c r="K3978" s="5" t="str">
        <f>VLOOKUP(J3978,'Svátky 2023'!A$18:B$20,2,0)</f>
        <v>neodkladné</v>
      </c>
      <c r="L3978" s="1" t="s">
        <v>22</v>
      </c>
      <c r="M3978" s="1" t="s">
        <v>22</v>
      </c>
      <c r="N3978" s="1" t="s">
        <v>23</v>
      </c>
      <c r="O3978">
        <f t="shared" si="186"/>
        <v>5</v>
      </c>
      <c r="P3978" t="str">
        <f t="shared" si="187"/>
        <v>ANO</v>
      </c>
      <c r="Q3978" s="4" t="str">
        <f>IFERROR(VLOOKUP(E3978,'Svátky 2023'!B$2:B$14,1,0),"")</f>
        <v/>
      </c>
      <c r="R3978" t="str">
        <f t="shared" si="188"/>
        <v>ANO</v>
      </c>
    </row>
    <row r="3979" spans="1:18" x14ac:dyDescent="0.25">
      <c r="A3979" s="1" t="s">
        <v>11631</v>
      </c>
      <c r="B3979" s="1" t="s">
        <v>11632</v>
      </c>
      <c r="C3979" s="1" t="s">
        <v>11633</v>
      </c>
      <c r="D3979" s="1" t="s">
        <v>48</v>
      </c>
      <c r="E3979" s="4">
        <v>45115</v>
      </c>
      <c r="F3979" s="8">
        <v>0.6069444444444444</v>
      </c>
      <c r="G3979" s="4">
        <v>45116</v>
      </c>
      <c r="H3979" s="1" t="s">
        <v>205</v>
      </c>
      <c r="I3979" s="1" t="s">
        <v>38</v>
      </c>
      <c r="J3979" s="5">
        <v>1</v>
      </c>
      <c r="K3979" s="5" t="str">
        <f>VLOOKUP(J3979,'Svátky 2023'!A$18:B$20,2,0)</f>
        <v>neodkladné</v>
      </c>
      <c r="L3979" s="1" t="s">
        <v>20</v>
      </c>
      <c r="M3979" s="1" t="s">
        <v>22</v>
      </c>
      <c r="N3979" s="1" t="s">
        <v>23</v>
      </c>
      <c r="O3979">
        <f t="shared" si="186"/>
        <v>6</v>
      </c>
      <c r="P3979" t="str">
        <f t="shared" si="187"/>
        <v>NE</v>
      </c>
      <c r="Q3979" s="4" t="str">
        <f>IFERROR(VLOOKUP(E3979,'Svátky 2023'!B$2:B$14,1,0),"")</f>
        <v/>
      </c>
      <c r="R3979" t="str">
        <f t="shared" si="188"/>
        <v>ANO</v>
      </c>
    </row>
    <row r="3980" spans="1:18" x14ac:dyDescent="0.25">
      <c r="A3980" s="1" t="s">
        <v>11634</v>
      </c>
      <c r="B3980" s="1" t="s">
        <v>11635</v>
      </c>
      <c r="C3980" s="1" t="s">
        <v>11636</v>
      </c>
      <c r="D3980" s="1" t="s">
        <v>48</v>
      </c>
      <c r="E3980" s="4">
        <v>45115</v>
      </c>
      <c r="F3980" s="8">
        <v>0.76458333333333339</v>
      </c>
      <c r="G3980" s="4">
        <v>45116</v>
      </c>
      <c r="H3980" s="1" t="s">
        <v>1595</v>
      </c>
      <c r="I3980" s="1" t="s">
        <v>19</v>
      </c>
      <c r="J3980" s="5">
        <v>1</v>
      </c>
      <c r="K3980" s="5" t="str">
        <f>VLOOKUP(J3980,'Svátky 2023'!A$18:B$20,2,0)</f>
        <v>neodkladné</v>
      </c>
      <c r="L3980" s="1" t="s">
        <v>20</v>
      </c>
      <c r="M3980" s="1" t="s">
        <v>22</v>
      </c>
      <c r="N3980" s="1" t="s">
        <v>23</v>
      </c>
      <c r="O3980">
        <f t="shared" si="186"/>
        <v>6</v>
      </c>
      <c r="P3980" t="str">
        <f t="shared" si="187"/>
        <v>ANO</v>
      </c>
      <c r="Q3980" s="4" t="str">
        <f>IFERROR(VLOOKUP(E3980,'Svátky 2023'!B$2:B$14,1,0),"")</f>
        <v/>
      </c>
      <c r="R3980" t="str">
        <f t="shared" si="188"/>
        <v>ANO</v>
      </c>
    </row>
    <row r="3981" spans="1:18" x14ac:dyDescent="0.25">
      <c r="A3981" s="1" t="s">
        <v>11637</v>
      </c>
      <c r="B3981" s="1" t="s">
        <v>11638</v>
      </c>
      <c r="C3981" s="1" t="s">
        <v>11639</v>
      </c>
      <c r="D3981" s="1" t="s">
        <v>48</v>
      </c>
      <c r="E3981" s="4">
        <v>45115</v>
      </c>
      <c r="F3981" s="8">
        <v>0.81041666666666667</v>
      </c>
      <c r="G3981" s="4">
        <v>45116</v>
      </c>
      <c r="H3981" s="1" t="s">
        <v>316</v>
      </c>
      <c r="I3981" s="1" t="s">
        <v>44</v>
      </c>
      <c r="J3981" s="5">
        <v>3</v>
      </c>
      <c r="K3981" s="5" t="str">
        <f>VLOOKUP(J3981,'Svátky 2023'!A$18:B$20,2,0)</f>
        <v>jiné</v>
      </c>
      <c r="L3981" s="1" t="s">
        <v>30</v>
      </c>
      <c r="M3981" s="1" t="s">
        <v>31</v>
      </c>
      <c r="N3981" s="1" t="s">
        <v>23</v>
      </c>
      <c r="O3981">
        <f t="shared" si="186"/>
        <v>6</v>
      </c>
      <c r="P3981" t="str">
        <f t="shared" si="187"/>
        <v>ANO</v>
      </c>
      <c r="Q3981" s="4" t="str">
        <f>IFERROR(VLOOKUP(E3981,'Svátky 2023'!B$2:B$14,1,0),"")</f>
        <v/>
      </c>
      <c r="R3981" t="str">
        <f t="shared" si="188"/>
        <v>ANO</v>
      </c>
    </row>
    <row r="3982" spans="1:18" x14ac:dyDescent="0.25">
      <c r="A3982" s="1" t="s">
        <v>11640</v>
      </c>
      <c r="B3982" s="1" t="s">
        <v>11641</v>
      </c>
      <c r="C3982" s="1" t="s">
        <v>11642</v>
      </c>
      <c r="D3982" s="1" t="s">
        <v>48</v>
      </c>
      <c r="E3982" s="4">
        <v>45115</v>
      </c>
      <c r="F3982" s="8">
        <v>0.95486111111111116</v>
      </c>
      <c r="G3982" s="4">
        <v>45116</v>
      </c>
      <c r="H3982" s="1" t="s">
        <v>3056</v>
      </c>
      <c r="I3982" s="1" t="s">
        <v>29</v>
      </c>
      <c r="J3982" s="5">
        <v>3</v>
      </c>
      <c r="K3982" s="5" t="str">
        <f>VLOOKUP(J3982,'Svátky 2023'!A$18:B$20,2,0)</f>
        <v>jiné</v>
      </c>
      <c r="L3982" s="1" t="s">
        <v>30</v>
      </c>
      <c r="M3982" s="1" t="s">
        <v>31</v>
      </c>
      <c r="N3982" s="1" t="s">
        <v>23</v>
      </c>
      <c r="O3982">
        <f t="shared" si="186"/>
        <v>6</v>
      </c>
      <c r="P3982" t="str">
        <f t="shared" si="187"/>
        <v>ANO</v>
      </c>
      <c r="Q3982" s="4" t="str">
        <f>IFERROR(VLOOKUP(E3982,'Svátky 2023'!B$2:B$14,1,0),"")</f>
        <v/>
      </c>
      <c r="R3982" t="str">
        <f t="shared" si="188"/>
        <v>ANO</v>
      </c>
    </row>
    <row r="3983" spans="1:18" x14ac:dyDescent="0.25">
      <c r="A3983" s="1" t="s">
        <v>11643</v>
      </c>
      <c r="B3983" s="1" t="s">
        <v>11644</v>
      </c>
      <c r="C3983" s="1" t="s">
        <v>11645</v>
      </c>
      <c r="D3983" s="1" t="s">
        <v>48</v>
      </c>
      <c r="E3983" s="4">
        <v>45111</v>
      </c>
      <c r="F3983" s="8">
        <v>0.93263888888888891</v>
      </c>
      <c r="G3983" s="4">
        <v>45117</v>
      </c>
      <c r="H3983" s="1" t="s">
        <v>160</v>
      </c>
      <c r="I3983" s="1" t="s">
        <v>1300</v>
      </c>
      <c r="J3983" s="5">
        <v>3</v>
      </c>
      <c r="K3983" s="5" t="str">
        <f>VLOOKUP(J3983,'Svátky 2023'!A$18:B$20,2,0)</f>
        <v>jiné</v>
      </c>
      <c r="L3983" s="1" t="s">
        <v>20</v>
      </c>
      <c r="M3983" s="1" t="s">
        <v>22</v>
      </c>
      <c r="N3983" s="1" t="s">
        <v>733</v>
      </c>
      <c r="O3983">
        <f t="shared" si="186"/>
        <v>2</v>
      </c>
      <c r="P3983" t="str">
        <f t="shared" si="187"/>
        <v>ANO</v>
      </c>
      <c r="Q3983" s="4" t="str">
        <f>IFERROR(VLOOKUP(E3983,'Svátky 2023'!B$2:B$14,1,0),"")</f>
        <v/>
      </c>
      <c r="R3983" t="str">
        <f t="shared" si="188"/>
        <v>ANO</v>
      </c>
    </row>
    <row r="3984" spans="1:18" x14ac:dyDescent="0.25">
      <c r="A3984" s="1" t="s">
        <v>11646</v>
      </c>
      <c r="B3984" s="1" t="s">
        <v>11647</v>
      </c>
      <c r="C3984" s="1" t="s">
        <v>11648</v>
      </c>
      <c r="D3984" s="1" t="s">
        <v>48</v>
      </c>
      <c r="E3984" s="4">
        <v>45114</v>
      </c>
      <c r="F3984" s="8">
        <v>0.58958333333333335</v>
      </c>
      <c r="G3984" s="4">
        <v>45117</v>
      </c>
      <c r="H3984" s="1" t="s">
        <v>1130</v>
      </c>
      <c r="I3984" s="1" t="s">
        <v>151</v>
      </c>
      <c r="J3984" s="5">
        <v>1</v>
      </c>
      <c r="K3984" s="5" t="str">
        <f>VLOOKUP(J3984,'Svátky 2023'!A$18:B$20,2,0)</f>
        <v>neodkladné</v>
      </c>
      <c r="L3984" s="1" t="s">
        <v>21</v>
      </c>
      <c r="M3984" s="1" t="s">
        <v>22</v>
      </c>
      <c r="N3984" s="1" t="s">
        <v>23</v>
      </c>
      <c r="O3984">
        <f t="shared" si="186"/>
        <v>5</v>
      </c>
      <c r="P3984" t="str">
        <f t="shared" si="187"/>
        <v>NE</v>
      </c>
      <c r="Q3984" s="4" t="str">
        <f>IFERROR(VLOOKUP(E3984,'Svátky 2023'!B$2:B$14,1,0),"")</f>
        <v/>
      </c>
      <c r="R3984" t="str">
        <f t="shared" si="188"/>
        <v/>
      </c>
    </row>
    <row r="3985" spans="1:18" x14ac:dyDescent="0.25">
      <c r="A3985" s="1" t="s">
        <v>11649</v>
      </c>
      <c r="B3985" s="1" t="s">
        <v>11650</v>
      </c>
      <c r="C3985" s="1" t="s">
        <v>11651</v>
      </c>
      <c r="D3985" s="1" t="s">
        <v>48</v>
      </c>
      <c r="E3985" s="4">
        <v>45114</v>
      </c>
      <c r="F3985" s="8">
        <v>0.86736111111111114</v>
      </c>
      <c r="G3985" s="4">
        <v>45117</v>
      </c>
      <c r="H3985" s="1" t="s">
        <v>17</v>
      </c>
      <c r="I3985" s="1" t="s">
        <v>1300</v>
      </c>
      <c r="J3985" s="5">
        <v>1</v>
      </c>
      <c r="K3985" s="5" t="str">
        <f>VLOOKUP(J3985,'Svátky 2023'!A$18:B$20,2,0)</f>
        <v>neodkladné</v>
      </c>
      <c r="L3985" s="1" t="s">
        <v>21</v>
      </c>
      <c r="M3985" s="1" t="s">
        <v>22</v>
      </c>
      <c r="N3985" s="1" t="s">
        <v>23</v>
      </c>
      <c r="O3985">
        <f t="shared" si="186"/>
        <v>5</v>
      </c>
      <c r="P3985" t="str">
        <f t="shared" si="187"/>
        <v>ANO</v>
      </c>
      <c r="Q3985" s="4" t="str">
        <f>IFERROR(VLOOKUP(E3985,'Svátky 2023'!B$2:B$14,1,0),"")</f>
        <v/>
      </c>
      <c r="R3985" t="str">
        <f t="shared" si="188"/>
        <v>ANO</v>
      </c>
    </row>
    <row r="3986" spans="1:18" x14ac:dyDescent="0.25">
      <c r="A3986" s="1" t="s">
        <v>11652</v>
      </c>
      <c r="B3986" s="1" t="s">
        <v>11653</v>
      </c>
      <c r="C3986" s="1" t="s">
        <v>11654</v>
      </c>
      <c r="D3986" s="1" t="s">
        <v>48</v>
      </c>
      <c r="E3986" s="4">
        <v>45114</v>
      </c>
      <c r="F3986" s="8">
        <v>0.88124999999999998</v>
      </c>
      <c r="G3986" s="4">
        <v>45117</v>
      </c>
      <c r="H3986" s="1" t="s">
        <v>3605</v>
      </c>
      <c r="I3986" s="1" t="s">
        <v>1300</v>
      </c>
      <c r="J3986" s="5">
        <v>1</v>
      </c>
      <c r="K3986" s="5" t="str">
        <f>VLOOKUP(J3986,'Svátky 2023'!A$18:B$20,2,0)</f>
        <v>neodkladné</v>
      </c>
      <c r="L3986" s="1" t="s">
        <v>21</v>
      </c>
      <c r="M3986" s="1" t="s">
        <v>22</v>
      </c>
      <c r="N3986" s="1" t="s">
        <v>23</v>
      </c>
      <c r="O3986">
        <f t="shared" si="186"/>
        <v>5</v>
      </c>
      <c r="P3986" t="str">
        <f t="shared" si="187"/>
        <v>ANO</v>
      </c>
      <c r="Q3986" s="4" t="str">
        <f>IFERROR(VLOOKUP(E3986,'Svátky 2023'!B$2:B$14,1,0),"")</f>
        <v/>
      </c>
      <c r="R3986" t="str">
        <f t="shared" si="188"/>
        <v>ANO</v>
      </c>
    </row>
    <row r="3987" spans="1:18" x14ac:dyDescent="0.25">
      <c r="A3987" s="1" t="s">
        <v>11655</v>
      </c>
      <c r="B3987" s="1" t="s">
        <v>11656</v>
      </c>
      <c r="C3987" s="1" t="s">
        <v>11657</v>
      </c>
      <c r="D3987" s="1" t="s">
        <v>48</v>
      </c>
      <c r="E3987" s="4">
        <v>45114</v>
      </c>
      <c r="F3987" s="8">
        <v>0.88680555555555562</v>
      </c>
      <c r="G3987" s="4">
        <v>45117</v>
      </c>
      <c r="H3987" s="1" t="s">
        <v>1104</v>
      </c>
      <c r="I3987" s="1" t="s">
        <v>29</v>
      </c>
      <c r="J3987" s="5">
        <v>3</v>
      </c>
      <c r="K3987" s="5" t="str">
        <f>VLOOKUP(J3987,'Svátky 2023'!A$18:B$20,2,0)</f>
        <v>jiné</v>
      </c>
      <c r="L3987" s="1" t="s">
        <v>30</v>
      </c>
      <c r="M3987" s="1" t="s">
        <v>31</v>
      </c>
      <c r="N3987" s="1" t="s">
        <v>23</v>
      </c>
      <c r="O3987">
        <f t="shared" si="186"/>
        <v>5</v>
      </c>
      <c r="P3987" t="str">
        <f t="shared" si="187"/>
        <v>ANO</v>
      </c>
      <c r="Q3987" s="4" t="str">
        <f>IFERROR(VLOOKUP(E3987,'Svátky 2023'!B$2:B$14,1,0),"")</f>
        <v/>
      </c>
      <c r="R3987" t="str">
        <f t="shared" si="188"/>
        <v>ANO</v>
      </c>
    </row>
    <row r="3988" spans="1:18" x14ac:dyDescent="0.25">
      <c r="A3988" s="1" t="s">
        <v>11658</v>
      </c>
      <c r="B3988" s="1" t="s">
        <v>11659</v>
      </c>
      <c r="C3988" s="1" t="s">
        <v>11660</v>
      </c>
      <c r="D3988" s="1" t="s">
        <v>48</v>
      </c>
      <c r="E3988" s="4">
        <v>45115</v>
      </c>
      <c r="F3988" s="8">
        <v>0.95486111111111116</v>
      </c>
      <c r="G3988" s="4">
        <v>45117</v>
      </c>
      <c r="H3988" s="1" t="s">
        <v>129</v>
      </c>
      <c r="I3988" s="1" t="s">
        <v>38</v>
      </c>
      <c r="J3988" s="5">
        <v>1</v>
      </c>
      <c r="K3988" s="5" t="str">
        <f>VLOOKUP(J3988,'Svátky 2023'!A$18:B$20,2,0)</f>
        <v>neodkladné</v>
      </c>
      <c r="L3988" s="1" t="s">
        <v>21</v>
      </c>
      <c r="M3988" s="1" t="s">
        <v>22</v>
      </c>
      <c r="N3988" s="1" t="s">
        <v>23</v>
      </c>
      <c r="O3988">
        <f t="shared" si="186"/>
        <v>6</v>
      </c>
      <c r="P3988" t="str">
        <f t="shared" si="187"/>
        <v>ANO</v>
      </c>
      <c r="Q3988" s="4" t="str">
        <f>IFERROR(VLOOKUP(E3988,'Svátky 2023'!B$2:B$14,1,0),"")</f>
        <v/>
      </c>
      <c r="R3988" t="str">
        <f t="shared" si="188"/>
        <v>ANO</v>
      </c>
    </row>
    <row r="3989" spans="1:18" x14ac:dyDescent="0.25">
      <c r="A3989" s="1" t="s">
        <v>11661</v>
      </c>
      <c r="B3989" s="1" t="s">
        <v>11662</v>
      </c>
      <c r="C3989" s="1" t="s">
        <v>11663</v>
      </c>
      <c r="D3989" s="1" t="s">
        <v>35</v>
      </c>
      <c r="E3989" s="4">
        <v>45115</v>
      </c>
      <c r="F3989" s="8">
        <v>0.99930555555555556</v>
      </c>
      <c r="G3989" s="4">
        <v>45117</v>
      </c>
      <c r="H3989" s="1" t="s">
        <v>1565</v>
      </c>
      <c r="I3989" s="1" t="s">
        <v>38</v>
      </c>
      <c r="J3989" s="5">
        <v>1</v>
      </c>
      <c r="K3989" s="5" t="str">
        <f>VLOOKUP(J3989,'Svátky 2023'!A$18:B$20,2,0)</f>
        <v>neodkladné</v>
      </c>
      <c r="L3989" s="1" t="s">
        <v>30</v>
      </c>
      <c r="M3989" s="1" t="s">
        <v>22</v>
      </c>
      <c r="N3989" s="1" t="s">
        <v>23</v>
      </c>
      <c r="O3989">
        <f t="shared" si="186"/>
        <v>6</v>
      </c>
      <c r="P3989" t="str">
        <f t="shared" si="187"/>
        <v>ANO</v>
      </c>
      <c r="Q3989" s="4" t="str">
        <f>IFERROR(VLOOKUP(E3989,'Svátky 2023'!B$2:B$14,1,0),"")</f>
        <v/>
      </c>
      <c r="R3989" t="str">
        <f t="shared" si="188"/>
        <v>ANO</v>
      </c>
    </row>
    <row r="3990" spans="1:18" x14ac:dyDescent="0.25">
      <c r="A3990" s="1" t="s">
        <v>11664</v>
      </c>
      <c r="B3990" s="1" t="s">
        <v>11665</v>
      </c>
      <c r="C3990" s="1" t="s">
        <v>11666</v>
      </c>
      <c r="D3990" s="1" t="s">
        <v>48</v>
      </c>
      <c r="E3990" s="4">
        <v>45116</v>
      </c>
      <c r="F3990" s="8">
        <v>0.66041666666666665</v>
      </c>
      <c r="G3990" s="4">
        <v>45117</v>
      </c>
      <c r="H3990" s="1" t="s">
        <v>528</v>
      </c>
      <c r="I3990" s="1" t="s">
        <v>38</v>
      </c>
      <c r="J3990" s="5">
        <v>1</v>
      </c>
      <c r="K3990" s="5" t="str">
        <f>VLOOKUP(J3990,'Svátky 2023'!A$18:B$20,2,0)</f>
        <v>neodkladné</v>
      </c>
      <c r="L3990" s="1" t="s">
        <v>20</v>
      </c>
      <c r="M3990" s="1" t="s">
        <v>22</v>
      </c>
      <c r="N3990" s="1" t="s">
        <v>23</v>
      </c>
      <c r="O3990">
        <f t="shared" si="186"/>
        <v>7</v>
      </c>
      <c r="P3990" t="str">
        <f t="shared" si="187"/>
        <v>ANO</v>
      </c>
      <c r="Q3990" s="4" t="str">
        <f>IFERROR(VLOOKUP(E3990,'Svátky 2023'!B$2:B$14,1,0),"")</f>
        <v/>
      </c>
      <c r="R3990" t="str">
        <f t="shared" si="188"/>
        <v>ANO</v>
      </c>
    </row>
    <row r="3991" spans="1:18" x14ac:dyDescent="0.25">
      <c r="A3991" s="1" t="s">
        <v>11667</v>
      </c>
      <c r="B3991" s="1" t="s">
        <v>11668</v>
      </c>
      <c r="C3991" s="1" t="s">
        <v>11669</v>
      </c>
      <c r="D3991" s="1" t="s">
        <v>48</v>
      </c>
      <c r="E3991" s="4">
        <v>45116</v>
      </c>
      <c r="F3991" s="8">
        <v>0.67083333333333339</v>
      </c>
      <c r="G3991" s="4">
        <v>45117</v>
      </c>
      <c r="H3991" s="1" t="s">
        <v>65</v>
      </c>
      <c r="I3991" s="1" t="s">
        <v>44</v>
      </c>
      <c r="J3991" s="5">
        <v>3</v>
      </c>
      <c r="K3991" s="5" t="str">
        <f>VLOOKUP(J3991,'Svátky 2023'!A$18:B$20,2,0)</f>
        <v>jiné</v>
      </c>
      <c r="L3991" s="1" t="s">
        <v>30</v>
      </c>
      <c r="M3991" s="1" t="s">
        <v>31</v>
      </c>
      <c r="N3991" s="1" t="s">
        <v>23</v>
      </c>
      <c r="O3991">
        <f t="shared" si="186"/>
        <v>7</v>
      </c>
      <c r="P3991" t="str">
        <f t="shared" si="187"/>
        <v>ANO</v>
      </c>
      <c r="Q3991" s="4" t="str">
        <f>IFERROR(VLOOKUP(E3991,'Svátky 2023'!B$2:B$14,1,0),"")</f>
        <v/>
      </c>
      <c r="R3991" t="str">
        <f t="shared" si="188"/>
        <v>ANO</v>
      </c>
    </row>
    <row r="3992" spans="1:18" x14ac:dyDescent="0.25">
      <c r="A3992" s="1" t="s">
        <v>11670</v>
      </c>
      <c r="B3992" s="1" t="s">
        <v>11671</v>
      </c>
      <c r="C3992" s="1" t="s">
        <v>11672</v>
      </c>
      <c r="D3992" s="1" t="s">
        <v>48</v>
      </c>
      <c r="E3992" s="4">
        <v>45116</v>
      </c>
      <c r="F3992" s="8">
        <v>0.68402777777777779</v>
      </c>
      <c r="G3992" s="4">
        <v>45117</v>
      </c>
      <c r="H3992" s="1" t="s">
        <v>1831</v>
      </c>
      <c r="I3992" s="1" t="s">
        <v>151</v>
      </c>
      <c r="J3992" s="5">
        <v>1</v>
      </c>
      <c r="K3992" s="5" t="str">
        <f>VLOOKUP(J3992,'Svátky 2023'!A$18:B$20,2,0)</f>
        <v>neodkladné</v>
      </c>
      <c r="L3992" s="1" t="s">
        <v>20</v>
      </c>
      <c r="M3992" s="1" t="s">
        <v>22</v>
      </c>
      <c r="N3992" s="1" t="s">
        <v>23</v>
      </c>
      <c r="O3992">
        <f t="shared" si="186"/>
        <v>7</v>
      </c>
      <c r="P3992" t="str">
        <f t="shared" si="187"/>
        <v>ANO</v>
      </c>
      <c r="Q3992" s="4" t="str">
        <f>IFERROR(VLOOKUP(E3992,'Svátky 2023'!B$2:B$14,1,0),"")</f>
        <v/>
      </c>
      <c r="R3992" t="str">
        <f t="shared" si="188"/>
        <v>ANO</v>
      </c>
    </row>
    <row r="3993" spans="1:18" x14ac:dyDescent="0.25">
      <c r="A3993" s="1" t="s">
        <v>11673</v>
      </c>
      <c r="B3993" s="1" t="s">
        <v>11674</v>
      </c>
      <c r="C3993" s="1" t="s">
        <v>11675</v>
      </c>
      <c r="D3993" s="1" t="s">
        <v>48</v>
      </c>
      <c r="E3993" s="4">
        <v>45116</v>
      </c>
      <c r="F3993" s="8">
        <v>0.7909722222222223</v>
      </c>
      <c r="G3993" s="4">
        <v>45117</v>
      </c>
      <c r="H3993" s="1" t="s">
        <v>150</v>
      </c>
      <c r="I3993" s="1" t="s">
        <v>145</v>
      </c>
      <c r="J3993" s="5">
        <v>3</v>
      </c>
      <c r="K3993" s="5" t="str">
        <f>VLOOKUP(J3993,'Svátky 2023'!A$18:B$20,2,0)</f>
        <v>jiné</v>
      </c>
      <c r="L3993" s="1" t="s">
        <v>30</v>
      </c>
      <c r="M3993" s="1" t="s">
        <v>31</v>
      </c>
      <c r="N3993" s="1" t="s">
        <v>23</v>
      </c>
      <c r="O3993">
        <f t="shared" si="186"/>
        <v>7</v>
      </c>
      <c r="P3993" t="str">
        <f t="shared" si="187"/>
        <v>ANO</v>
      </c>
      <c r="Q3993" s="4" t="str">
        <f>IFERROR(VLOOKUP(E3993,'Svátky 2023'!B$2:B$14,1,0),"")</f>
        <v/>
      </c>
      <c r="R3993" t="str">
        <f t="shared" si="188"/>
        <v>ANO</v>
      </c>
    </row>
    <row r="3994" spans="1:18" x14ac:dyDescent="0.25">
      <c r="A3994" s="1" t="s">
        <v>11676</v>
      </c>
      <c r="B3994" s="1" t="s">
        <v>6646</v>
      </c>
      <c r="C3994" s="1" t="s">
        <v>6647</v>
      </c>
      <c r="D3994" s="1" t="s">
        <v>100</v>
      </c>
      <c r="E3994" s="4">
        <v>45089</v>
      </c>
      <c r="F3994" s="8">
        <v>0.95000000000000007</v>
      </c>
      <c r="G3994" s="4">
        <v>45118</v>
      </c>
      <c r="H3994" s="1" t="s">
        <v>174</v>
      </c>
      <c r="I3994" s="1" t="s">
        <v>258</v>
      </c>
      <c r="J3994" s="5">
        <v>1</v>
      </c>
      <c r="K3994" s="5" t="str">
        <f>VLOOKUP(J3994,'Svátky 2023'!A$18:B$20,2,0)</f>
        <v>neodkladné</v>
      </c>
      <c r="L3994" s="1" t="s">
        <v>30</v>
      </c>
      <c r="M3994" s="1" t="s">
        <v>22</v>
      </c>
      <c r="N3994" s="1" t="s">
        <v>23</v>
      </c>
      <c r="O3994">
        <f t="shared" si="186"/>
        <v>1</v>
      </c>
      <c r="P3994" t="str">
        <f t="shared" si="187"/>
        <v>ANO</v>
      </c>
      <c r="Q3994" s="4" t="str">
        <f>IFERROR(VLOOKUP(E3994,'Svátky 2023'!B$2:B$14,1,0),"")</f>
        <v/>
      </c>
      <c r="R3994" t="str">
        <f t="shared" si="188"/>
        <v>ANO</v>
      </c>
    </row>
    <row r="3995" spans="1:18" x14ac:dyDescent="0.25">
      <c r="A3995" s="1" t="s">
        <v>11677</v>
      </c>
      <c r="B3995" s="1" t="s">
        <v>5203</v>
      </c>
      <c r="C3995" s="1" t="s">
        <v>5204</v>
      </c>
      <c r="D3995" s="1" t="s">
        <v>48</v>
      </c>
      <c r="E3995" s="4">
        <v>45105</v>
      </c>
      <c r="F3995" s="8">
        <v>0.4368055555555555</v>
      </c>
      <c r="G3995" s="4">
        <v>45118</v>
      </c>
      <c r="H3995" s="1" t="s">
        <v>1972</v>
      </c>
      <c r="I3995" s="1" t="s">
        <v>151</v>
      </c>
      <c r="J3995" s="5">
        <v>2</v>
      </c>
      <c r="K3995" s="5" t="str">
        <f>VLOOKUP(J3995,'Svátky 2023'!A$18:B$20,2,0)</f>
        <v>plánované</v>
      </c>
      <c r="L3995" s="1" t="s">
        <v>21</v>
      </c>
      <c r="M3995" s="1" t="s">
        <v>22</v>
      </c>
      <c r="N3995" s="1" t="s">
        <v>23</v>
      </c>
      <c r="O3995">
        <f t="shared" si="186"/>
        <v>3</v>
      </c>
      <c r="P3995" t="str">
        <f t="shared" si="187"/>
        <v>NE</v>
      </c>
      <c r="Q3995" s="4" t="str">
        <f>IFERROR(VLOOKUP(E3995,'Svátky 2023'!B$2:B$14,1,0),"")</f>
        <v/>
      </c>
      <c r="R3995" t="str">
        <f t="shared" si="188"/>
        <v/>
      </c>
    </row>
    <row r="3996" spans="1:18" x14ac:dyDescent="0.25">
      <c r="A3996" s="1" t="s">
        <v>11678</v>
      </c>
      <c r="B3996" s="1" t="s">
        <v>5206</v>
      </c>
      <c r="C3996" s="1" t="s">
        <v>5207</v>
      </c>
      <c r="D3996" s="1" t="s">
        <v>48</v>
      </c>
      <c r="E3996" s="4">
        <v>45105</v>
      </c>
      <c r="F3996" s="8">
        <v>0.50277777777777777</v>
      </c>
      <c r="G3996" s="4">
        <v>45118</v>
      </c>
      <c r="H3996" s="1" t="s">
        <v>1274</v>
      </c>
      <c r="I3996" s="1" t="s">
        <v>145</v>
      </c>
      <c r="J3996" s="5">
        <v>3</v>
      </c>
      <c r="K3996" s="5" t="str">
        <f>VLOOKUP(J3996,'Svátky 2023'!A$18:B$20,2,0)</f>
        <v>jiné</v>
      </c>
      <c r="L3996" s="1" t="s">
        <v>30</v>
      </c>
      <c r="M3996" s="1" t="s">
        <v>31</v>
      </c>
      <c r="N3996" s="1" t="s">
        <v>23</v>
      </c>
      <c r="O3996">
        <f t="shared" si="186"/>
        <v>3</v>
      </c>
      <c r="P3996" t="str">
        <f t="shared" si="187"/>
        <v>NE</v>
      </c>
      <c r="Q3996" s="4" t="str">
        <f>IFERROR(VLOOKUP(E3996,'Svátky 2023'!B$2:B$14,1,0),"")</f>
        <v/>
      </c>
      <c r="R3996" t="str">
        <f t="shared" si="188"/>
        <v/>
      </c>
    </row>
    <row r="3997" spans="1:18" x14ac:dyDescent="0.25">
      <c r="A3997" s="1" t="s">
        <v>11679</v>
      </c>
      <c r="B3997" s="1" t="s">
        <v>11680</v>
      </c>
      <c r="C3997" s="1" t="s">
        <v>11681</v>
      </c>
      <c r="D3997" s="1" t="s">
        <v>35</v>
      </c>
      <c r="E3997" s="4">
        <v>45106</v>
      </c>
      <c r="F3997" s="8">
        <v>0.83472222222222225</v>
      </c>
      <c r="G3997" s="4">
        <v>45118</v>
      </c>
      <c r="H3997" s="1" t="s">
        <v>1051</v>
      </c>
      <c r="I3997" s="1" t="s">
        <v>19</v>
      </c>
      <c r="J3997" s="5">
        <v>3</v>
      </c>
      <c r="K3997" s="5" t="str">
        <f>VLOOKUP(J3997,'Svátky 2023'!A$18:B$20,2,0)</f>
        <v>jiné</v>
      </c>
      <c r="L3997" s="1" t="s">
        <v>21</v>
      </c>
      <c r="M3997" s="1" t="s">
        <v>22</v>
      </c>
      <c r="N3997" s="1" t="s">
        <v>23</v>
      </c>
      <c r="O3997">
        <f t="shared" si="186"/>
        <v>4</v>
      </c>
      <c r="P3997" t="str">
        <f t="shared" si="187"/>
        <v>ANO</v>
      </c>
      <c r="Q3997" s="4" t="str">
        <f>IFERROR(VLOOKUP(E3997,'Svátky 2023'!B$2:B$14,1,0),"")</f>
        <v/>
      </c>
      <c r="R3997" t="str">
        <f t="shared" si="188"/>
        <v>ANO</v>
      </c>
    </row>
    <row r="3998" spans="1:18" x14ac:dyDescent="0.25">
      <c r="A3998" s="1" t="s">
        <v>11682</v>
      </c>
      <c r="B3998" s="1" t="s">
        <v>11683</v>
      </c>
      <c r="C3998" s="1" t="s">
        <v>11684</v>
      </c>
      <c r="D3998" s="1" t="s">
        <v>64</v>
      </c>
      <c r="E3998" s="4">
        <v>45115</v>
      </c>
      <c r="F3998" s="8">
        <v>0.7402777777777777</v>
      </c>
      <c r="G3998" s="4">
        <v>45118</v>
      </c>
      <c r="H3998" s="1" t="s">
        <v>125</v>
      </c>
      <c r="I3998" s="1" t="s">
        <v>151</v>
      </c>
      <c r="J3998" s="5">
        <v>1</v>
      </c>
      <c r="K3998" s="5" t="str">
        <f>VLOOKUP(J3998,'Svátky 2023'!A$18:B$20,2,0)</f>
        <v>neodkladné</v>
      </c>
      <c r="L3998" s="1" t="s">
        <v>21</v>
      </c>
      <c r="M3998" s="1" t="s">
        <v>22</v>
      </c>
      <c r="N3998" s="1" t="s">
        <v>23</v>
      </c>
      <c r="O3998">
        <f t="shared" si="186"/>
        <v>6</v>
      </c>
      <c r="P3998" t="str">
        <f t="shared" si="187"/>
        <v>ANO</v>
      </c>
      <c r="Q3998" s="4" t="str">
        <f>IFERROR(VLOOKUP(E3998,'Svátky 2023'!B$2:B$14,1,0),"")</f>
        <v/>
      </c>
      <c r="R3998" t="str">
        <f t="shared" si="188"/>
        <v>ANO</v>
      </c>
    </row>
    <row r="3999" spans="1:18" x14ac:dyDescent="0.25">
      <c r="A3999" s="1" t="s">
        <v>11685</v>
      </c>
      <c r="B3999" s="1" t="s">
        <v>11686</v>
      </c>
      <c r="C3999" s="1" t="s">
        <v>11687</v>
      </c>
      <c r="D3999" s="1" t="s">
        <v>64</v>
      </c>
      <c r="E3999" s="4">
        <v>45115</v>
      </c>
      <c r="F3999" s="8">
        <v>0.74583333333333324</v>
      </c>
      <c r="G3999" s="4">
        <v>45118</v>
      </c>
      <c r="H3999" s="1" t="s">
        <v>2041</v>
      </c>
      <c r="I3999" s="1" t="s">
        <v>145</v>
      </c>
      <c r="J3999" s="5">
        <v>3</v>
      </c>
      <c r="K3999" s="5" t="str">
        <f>VLOOKUP(J3999,'Svátky 2023'!A$18:B$20,2,0)</f>
        <v>jiné</v>
      </c>
      <c r="L3999" s="1" t="s">
        <v>30</v>
      </c>
      <c r="M3999" s="1" t="s">
        <v>31</v>
      </c>
      <c r="N3999" s="1" t="s">
        <v>23</v>
      </c>
      <c r="O3999">
        <f t="shared" si="186"/>
        <v>6</v>
      </c>
      <c r="P3999" t="str">
        <f t="shared" si="187"/>
        <v>ANO</v>
      </c>
      <c r="Q3999" s="4" t="str">
        <f>IFERROR(VLOOKUP(E3999,'Svátky 2023'!B$2:B$14,1,0),"")</f>
        <v/>
      </c>
      <c r="R3999" t="str">
        <f t="shared" si="188"/>
        <v>ANO</v>
      </c>
    </row>
    <row r="4000" spans="1:18" x14ac:dyDescent="0.25">
      <c r="A4000" s="1" t="s">
        <v>11688</v>
      </c>
      <c r="B4000" s="1" t="s">
        <v>11689</v>
      </c>
      <c r="C4000" s="1" t="s">
        <v>11690</v>
      </c>
      <c r="D4000" s="1" t="s">
        <v>35</v>
      </c>
      <c r="E4000" s="4">
        <v>45116</v>
      </c>
      <c r="F4000" s="8">
        <v>0.5</v>
      </c>
      <c r="G4000" s="4">
        <v>45118</v>
      </c>
      <c r="H4000" s="1" t="s">
        <v>1223</v>
      </c>
      <c r="I4000" s="1" t="s">
        <v>38</v>
      </c>
      <c r="J4000" s="5">
        <v>1</v>
      </c>
      <c r="K4000" s="5" t="str">
        <f>VLOOKUP(J4000,'Svátky 2023'!A$18:B$20,2,0)</f>
        <v>neodkladné</v>
      </c>
      <c r="L4000" s="1" t="s">
        <v>20</v>
      </c>
      <c r="M4000" s="1" t="s">
        <v>22</v>
      </c>
      <c r="N4000" s="1" t="s">
        <v>23</v>
      </c>
      <c r="O4000">
        <f t="shared" si="186"/>
        <v>7</v>
      </c>
      <c r="P4000" t="str">
        <f t="shared" si="187"/>
        <v>NE</v>
      </c>
      <c r="Q4000" s="4" t="str">
        <f>IFERROR(VLOOKUP(E4000,'Svátky 2023'!B$2:B$14,1,0),"")</f>
        <v/>
      </c>
      <c r="R4000" t="str">
        <f t="shared" si="188"/>
        <v>ANO</v>
      </c>
    </row>
    <row r="4001" spans="1:18" x14ac:dyDescent="0.25">
      <c r="A4001" s="1" t="s">
        <v>11691</v>
      </c>
      <c r="B4001" s="1" t="s">
        <v>1901</v>
      </c>
      <c r="C4001" s="1" t="s">
        <v>1902</v>
      </c>
      <c r="D4001" s="1" t="s">
        <v>64</v>
      </c>
      <c r="E4001" s="4">
        <v>45117</v>
      </c>
      <c r="F4001" s="8">
        <v>0.43124999999999997</v>
      </c>
      <c r="G4001" s="4">
        <v>45118</v>
      </c>
      <c r="H4001" s="1" t="s">
        <v>3660</v>
      </c>
      <c r="I4001" s="1" t="s">
        <v>19</v>
      </c>
      <c r="J4001" s="5">
        <v>2</v>
      </c>
      <c r="K4001" s="5" t="str">
        <f>VLOOKUP(J4001,'Svátky 2023'!A$18:B$20,2,0)</f>
        <v>plánované</v>
      </c>
      <c r="L4001" s="1" t="s">
        <v>21</v>
      </c>
      <c r="M4001" s="1" t="s">
        <v>22</v>
      </c>
      <c r="N4001" s="1" t="s">
        <v>23</v>
      </c>
      <c r="O4001">
        <f t="shared" si="186"/>
        <v>1</v>
      </c>
      <c r="P4001" t="str">
        <f t="shared" si="187"/>
        <v>NE</v>
      </c>
      <c r="Q4001" s="4" t="str">
        <f>IFERROR(VLOOKUP(E4001,'Svátky 2023'!B$2:B$14,1,0),"")</f>
        <v/>
      </c>
      <c r="R4001" t="str">
        <f t="shared" si="188"/>
        <v/>
      </c>
    </row>
    <row r="4002" spans="1:18" x14ac:dyDescent="0.25">
      <c r="A4002" s="1" t="s">
        <v>11692</v>
      </c>
      <c r="B4002" s="1" t="s">
        <v>11693</v>
      </c>
      <c r="C4002" s="1" t="s">
        <v>11694</v>
      </c>
      <c r="D4002" s="1" t="s">
        <v>35</v>
      </c>
      <c r="E4002" s="4">
        <v>45099</v>
      </c>
      <c r="F4002" s="8">
        <v>0.80486111111111114</v>
      </c>
      <c r="G4002" s="4">
        <v>45119</v>
      </c>
      <c r="H4002" s="1" t="s">
        <v>2214</v>
      </c>
      <c r="I4002" s="1" t="s">
        <v>19</v>
      </c>
      <c r="J4002" s="5">
        <v>3</v>
      </c>
      <c r="K4002" s="5" t="str">
        <f>VLOOKUP(J4002,'Svátky 2023'!A$18:B$20,2,0)</f>
        <v>jiné</v>
      </c>
      <c r="L4002" s="1" t="s">
        <v>733</v>
      </c>
      <c r="M4002" s="1" t="s">
        <v>22</v>
      </c>
      <c r="N4002" s="1" t="s">
        <v>23</v>
      </c>
      <c r="O4002">
        <f t="shared" si="186"/>
        <v>4</v>
      </c>
      <c r="P4002" t="str">
        <f t="shared" si="187"/>
        <v>ANO</v>
      </c>
      <c r="Q4002" s="4" t="str">
        <f>IFERROR(VLOOKUP(E4002,'Svátky 2023'!B$2:B$14,1,0),"")</f>
        <v/>
      </c>
      <c r="R4002" t="str">
        <f t="shared" si="188"/>
        <v>ANO</v>
      </c>
    </row>
    <row r="4003" spans="1:18" x14ac:dyDescent="0.25">
      <c r="A4003" s="1" t="s">
        <v>11695</v>
      </c>
      <c r="B4003" s="1" t="s">
        <v>11696</v>
      </c>
      <c r="C4003" s="1" t="s">
        <v>11697</v>
      </c>
      <c r="D4003" s="1" t="s">
        <v>35</v>
      </c>
      <c r="E4003" s="4">
        <v>45105</v>
      </c>
      <c r="F4003" s="8">
        <v>0.56111111111111112</v>
      </c>
      <c r="G4003" s="4">
        <v>45119</v>
      </c>
      <c r="H4003" s="1" t="s">
        <v>1824</v>
      </c>
      <c r="I4003" s="1" t="s">
        <v>151</v>
      </c>
      <c r="J4003" s="5">
        <v>1</v>
      </c>
      <c r="K4003" s="5" t="str">
        <f>VLOOKUP(J4003,'Svátky 2023'!A$18:B$20,2,0)</f>
        <v>neodkladné</v>
      </c>
      <c r="L4003" s="1" t="s">
        <v>31</v>
      </c>
      <c r="M4003" s="1" t="s">
        <v>22</v>
      </c>
      <c r="N4003" s="1" t="s">
        <v>23</v>
      </c>
      <c r="O4003">
        <f t="shared" si="186"/>
        <v>3</v>
      </c>
      <c r="P4003" t="str">
        <f t="shared" si="187"/>
        <v>NE</v>
      </c>
      <c r="Q4003" s="4" t="str">
        <f>IFERROR(VLOOKUP(E4003,'Svátky 2023'!B$2:B$14,1,0),"")</f>
        <v/>
      </c>
      <c r="R4003" t="str">
        <f t="shared" si="188"/>
        <v/>
      </c>
    </row>
    <row r="4004" spans="1:18" x14ac:dyDescent="0.25">
      <c r="A4004" s="1" t="s">
        <v>11698</v>
      </c>
      <c r="B4004" s="1" t="s">
        <v>11699</v>
      </c>
      <c r="C4004" s="1" t="s">
        <v>11700</v>
      </c>
      <c r="D4004" s="1" t="s">
        <v>35</v>
      </c>
      <c r="E4004" s="4">
        <v>45105</v>
      </c>
      <c r="F4004" s="8">
        <v>0.65694444444444444</v>
      </c>
      <c r="G4004" s="4">
        <v>45119</v>
      </c>
      <c r="H4004" s="1" t="s">
        <v>1037</v>
      </c>
      <c r="I4004" s="1" t="s">
        <v>145</v>
      </c>
      <c r="J4004" s="5">
        <v>3</v>
      </c>
      <c r="K4004" s="5" t="str">
        <f>VLOOKUP(J4004,'Svátky 2023'!A$18:B$20,2,0)</f>
        <v>jiné</v>
      </c>
      <c r="L4004" s="1" t="s">
        <v>30</v>
      </c>
      <c r="M4004" s="1" t="s">
        <v>31</v>
      </c>
      <c r="N4004" s="1" t="s">
        <v>23</v>
      </c>
      <c r="O4004">
        <f t="shared" si="186"/>
        <v>3</v>
      </c>
      <c r="P4004" t="str">
        <f t="shared" si="187"/>
        <v>ANO</v>
      </c>
      <c r="Q4004" s="4" t="str">
        <f>IFERROR(VLOOKUP(E4004,'Svátky 2023'!B$2:B$14,1,0),"")</f>
        <v/>
      </c>
      <c r="R4004" t="str">
        <f t="shared" si="188"/>
        <v>ANO</v>
      </c>
    </row>
    <row r="4005" spans="1:18" x14ac:dyDescent="0.25">
      <c r="A4005" s="1" t="s">
        <v>11701</v>
      </c>
      <c r="B4005" s="1" t="s">
        <v>11702</v>
      </c>
      <c r="C4005" s="1" t="s">
        <v>11703</v>
      </c>
      <c r="D4005" s="1" t="s">
        <v>35</v>
      </c>
      <c r="E4005" s="4">
        <v>45115</v>
      </c>
      <c r="F4005" s="8">
        <v>0.73611111111111116</v>
      </c>
      <c r="G4005" s="4">
        <v>45119</v>
      </c>
      <c r="H4005" s="1" t="s">
        <v>1925</v>
      </c>
      <c r="I4005" s="1" t="s">
        <v>19</v>
      </c>
      <c r="J4005" s="5">
        <v>1</v>
      </c>
      <c r="K4005" s="5" t="str">
        <f>VLOOKUP(J4005,'Svátky 2023'!A$18:B$20,2,0)</f>
        <v>neodkladné</v>
      </c>
      <c r="L4005" s="1" t="s">
        <v>21</v>
      </c>
      <c r="M4005" s="1" t="s">
        <v>22</v>
      </c>
      <c r="N4005" s="1" t="s">
        <v>23</v>
      </c>
      <c r="O4005">
        <f t="shared" si="186"/>
        <v>6</v>
      </c>
      <c r="P4005" t="str">
        <f t="shared" si="187"/>
        <v>ANO</v>
      </c>
      <c r="Q4005" s="4" t="str">
        <f>IFERROR(VLOOKUP(E4005,'Svátky 2023'!B$2:B$14,1,0),"")</f>
        <v/>
      </c>
      <c r="R4005" t="str">
        <f t="shared" si="188"/>
        <v>ANO</v>
      </c>
    </row>
    <row r="4006" spans="1:18" x14ac:dyDescent="0.25">
      <c r="A4006" s="1" t="s">
        <v>11704</v>
      </c>
      <c r="B4006" s="1" t="s">
        <v>11705</v>
      </c>
      <c r="C4006" s="1" t="s">
        <v>11706</v>
      </c>
      <c r="D4006" s="1" t="s">
        <v>257</v>
      </c>
      <c r="E4006" s="4">
        <v>45116</v>
      </c>
      <c r="F4006" s="8">
        <v>0.7729166666666667</v>
      </c>
      <c r="G4006" s="4">
        <v>45119</v>
      </c>
      <c r="H4006" s="1" t="s">
        <v>1467</v>
      </c>
      <c r="I4006" s="1" t="s">
        <v>38</v>
      </c>
      <c r="J4006" s="5">
        <v>1</v>
      </c>
      <c r="K4006" s="5" t="str">
        <f>VLOOKUP(J4006,'Svátky 2023'!A$18:B$20,2,0)</f>
        <v>neodkladné</v>
      </c>
      <c r="L4006" s="1" t="s">
        <v>20</v>
      </c>
      <c r="M4006" s="1" t="s">
        <v>22</v>
      </c>
      <c r="N4006" s="1" t="s">
        <v>23</v>
      </c>
      <c r="O4006">
        <f t="shared" si="186"/>
        <v>7</v>
      </c>
      <c r="P4006" t="str">
        <f t="shared" si="187"/>
        <v>ANO</v>
      </c>
      <c r="Q4006" s="4" t="str">
        <f>IFERROR(VLOOKUP(E4006,'Svátky 2023'!B$2:B$14,1,0),"")</f>
        <v/>
      </c>
      <c r="R4006" t="str">
        <f t="shared" si="188"/>
        <v>ANO</v>
      </c>
    </row>
    <row r="4007" spans="1:18" x14ac:dyDescent="0.25">
      <c r="A4007" s="1" t="s">
        <v>11707</v>
      </c>
      <c r="B4007" s="1" t="s">
        <v>11708</v>
      </c>
      <c r="C4007" s="1" t="s">
        <v>11709</v>
      </c>
      <c r="D4007" s="1" t="s">
        <v>35</v>
      </c>
      <c r="E4007" s="4">
        <v>45117</v>
      </c>
      <c r="F4007" s="8">
        <v>0.37708333333333338</v>
      </c>
      <c r="G4007" s="4">
        <v>45119</v>
      </c>
      <c r="H4007" s="1" t="s">
        <v>2257</v>
      </c>
      <c r="I4007" s="1" t="s">
        <v>151</v>
      </c>
      <c r="J4007" s="5">
        <v>2</v>
      </c>
      <c r="K4007" s="5" t="str">
        <f>VLOOKUP(J4007,'Svátky 2023'!A$18:B$20,2,0)</f>
        <v>plánované</v>
      </c>
      <c r="L4007" s="1" t="s">
        <v>21</v>
      </c>
      <c r="M4007" s="1" t="s">
        <v>22</v>
      </c>
      <c r="N4007" s="1" t="s">
        <v>23</v>
      </c>
      <c r="O4007">
        <f t="shared" si="186"/>
        <v>1</v>
      </c>
      <c r="P4007" t="str">
        <f t="shared" si="187"/>
        <v>NE</v>
      </c>
      <c r="Q4007" s="4" t="str">
        <f>IFERROR(VLOOKUP(E4007,'Svátky 2023'!B$2:B$14,1,0),"")</f>
        <v/>
      </c>
      <c r="R4007" t="str">
        <f t="shared" si="188"/>
        <v/>
      </c>
    </row>
    <row r="4008" spans="1:18" x14ac:dyDescent="0.25">
      <c r="A4008" s="1" t="s">
        <v>11710</v>
      </c>
      <c r="B4008" s="1" t="s">
        <v>11711</v>
      </c>
      <c r="C4008" s="1" t="s">
        <v>11712</v>
      </c>
      <c r="D4008" s="1" t="s">
        <v>35</v>
      </c>
      <c r="E4008" s="4">
        <v>45117</v>
      </c>
      <c r="F4008" s="8">
        <v>0.3888888888888889</v>
      </c>
      <c r="G4008" s="4">
        <v>45119</v>
      </c>
      <c r="H4008" s="1" t="s">
        <v>2988</v>
      </c>
      <c r="I4008" s="1" t="s">
        <v>151</v>
      </c>
      <c r="J4008" s="5">
        <v>2</v>
      </c>
      <c r="K4008" s="5" t="str">
        <f>VLOOKUP(J4008,'Svátky 2023'!A$18:B$20,2,0)</f>
        <v>plánované</v>
      </c>
      <c r="L4008" s="1" t="s">
        <v>21</v>
      </c>
      <c r="M4008" s="1" t="s">
        <v>22</v>
      </c>
      <c r="N4008" s="1" t="s">
        <v>23</v>
      </c>
      <c r="O4008">
        <f t="shared" si="186"/>
        <v>1</v>
      </c>
      <c r="P4008" t="str">
        <f t="shared" si="187"/>
        <v>NE</v>
      </c>
      <c r="Q4008" s="4" t="str">
        <f>IFERROR(VLOOKUP(E4008,'Svátky 2023'!B$2:B$14,1,0),"")</f>
        <v/>
      </c>
      <c r="R4008" t="str">
        <f t="shared" si="188"/>
        <v/>
      </c>
    </row>
    <row r="4009" spans="1:18" x14ac:dyDescent="0.25">
      <c r="A4009" s="1" t="s">
        <v>11713</v>
      </c>
      <c r="B4009" s="1" t="s">
        <v>8216</v>
      </c>
      <c r="C4009" s="1" t="s">
        <v>8217</v>
      </c>
      <c r="D4009" s="1" t="s">
        <v>48</v>
      </c>
      <c r="E4009" s="4">
        <v>45117</v>
      </c>
      <c r="F4009" s="8">
        <v>0.39097222222222222</v>
      </c>
      <c r="G4009" s="4">
        <v>45119</v>
      </c>
      <c r="H4009" s="1" t="s">
        <v>1096</v>
      </c>
      <c r="I4009" s="1" t="s">
        <v>19</v>
      </c>
      <c r="J4009" s="5">
        <v>2</v>
      </c>
      <c r="K4009" s="5" t="str">
        <f>VLOOKUP(J4009,'Svátky 2023'!A$18:B$20,2,0)</f>
        <v>plánované</v>
      </c>
      <c r="L4009" s="1" t="s">
        <v>21</v>
      </c>
      <c r="M4009" s="1" t="s">
        <v>20</v>
      </c>
      <c r="N4009" s="1" t="s">
        <v>23</v>
      </c>
      <c r="O4009">
        <f t="shared" si="186"/>
        <v>1</v>
      </c>
      <c r="P4009" t="str">
        <f t="shared" si="187"/>
        <v>NE</v>
      </c>
      <c r="Q4009" s="4" t="str">
        <f>IFERROR(VLOOKUP(E4009,'Svátky 2023'!B$2:B$14,1,0),"")</f>
        <v/>
      </c>
      <c r="R4009" t="str">
        <f t="shared" si="188"/>
        <v/>
      </c>
    </row>
    <row r="4010" spans="1:18" x14ac:dyDescent="0.25">
      <c r="A4010" s="1" t="s">
        <v>11714</v>
      </c>
      <c r="B4010" s="1" t="s">
        <v>6211</v>
      </c>
      <c r="C4010" s="1" t="s">
        <v>6212</v>
      </c>
      <c r="D4010" s="1" t="s">
        <v>35</v>
      </c>
      <c r="E4010" s="4">
        <v>45117</v>
      </c>
      <c r="F4010" s="8">
        <v>0.4236111111111111</v>
      </c>
      <c r="G4010" s="4">
        <v>45119</v>
      </c>
      <c r="H4010" s="1" t="s">
        <v>2988</v>
      </c>
      <c r="I4010" s="1" t="s">
        <v>151</v>
      </c>
      <c r="J4010" s="5">
        <v>2</v>
      </c>
      <c r="K4010" s="5" t="str">
        <f>VLOOKUP(J4010,'Svátky 2023'!A$18:B$20,2,0)</f>
        <v>plánované</v>
      </c>
      <c r="L4010" s="1" t="s">
        <v>21</v>
      </c>
      <c r="M4010" s="1" t="s">
        <v>22</v>
      </c>
      <c r="N4010" s="1" t="s">
        <v>23</v>
      </c>
      <c r="O4010">
        <f t="shared" si="186"/>
        <v>1</v>
      </c>
      <c r="P4010" t="str">
        <f t="shared" si="187"/>
        <v>NE</v>
      </c>
      <c r="Q4010" s="4" t="str">
        <f>IFERROR(VLOOKUP(E4010,'Svátky 2023'!B$2:B$14,1,0),"")</f>
        <v/>
      </c>
      <c r="R4010" t="str">
        <f t="shared" si="188"/>
        <v/>
      </c>
    </row>
    <row r="4011" spans="1:18" x14ac:dyDescent="0.25">
      <c r="A4011" s="1" t="s">
        <v>11715</v>
      </c>
      <c r="B4011" s="1" t="s">
        <v>6220</v>
      </c>
      <c r="C4011" s="1" t="s">
        <v>6221</v>
      </c>
      <c r="D4011" s="1" t="s">
        <v>35</v>
      </c>
      <c r="E4011" s="4">
        <v>45117</v>
      </c>
      <c r="F4011" s="8">
        <v>0.50347222222222221</v>
      </c>
      <c r="G4011" s="4">
        <v>45119</v>
      </c>
      <c r="H4011" s="1" t="s">
        <v>2988</v>
      </c>
      <c r="I4011" s="1" t="s">
        <v>145</v>
      </c>
      <c r="J4011" s="5">
        <v>3</v>
      </c>
      <c r="K4011" s="5" t="str">
        <f>VLOOKUP(J4011,'Svátky 2023'!A$18:B$20,2,0)</f>
        <v>jiné</v>
      </c>
      <c r="L4011" s="1" t="s">
        <v>30</v>
      </c>
      <c r="M4011" s="1" t="s">
        <v>31</v>
      </c>
      <c r="N4011" s="1" t="s">
        <v>23</v>
      </c>
      <c r="O4011">
        <f t="shared" si="186"/>
        <v>1</v>
      </c>
      <c r="P4011" t="str">
        <f t="shared" si="187"/>
        <v>NE</v>
      </c>
      <c r="Q4011" s="4" t="str">
        <f>IFERROR(VLOOKUP(E4011,'Svátky 2023'!B$2:B$14,1,0),"")</f>
        <v/>
      </c>
      <c r="R4011" t="str">
        <f t="shared" si="188"/>
        <v/>
      </c>
    </row>
    <row r="4012" spans="1:18" x14ac:dyDescent="0.25">
      <c r="A4012" s="1" t="s">
        <v>11716</v>
      </c>
      <c r="B4012" s="1" t="s">
        <v>9746</v>
      </c>
      <c r="C4012" s="1" t="s">
        <v>9747</v>
      </c>
      <c r="D4012" s="1" t="s">
        <v>35</v>
      </c>
      <c r="E4012" s="4">
        <v>45117</v>
      </c>
      <c r="F4012" s="8">
        <v>0.7416666666666667</v>
      </c>
      <c r="G4012" s="4">
        <v>45119</v>
      </c>
      <c r="H4012" s="1" t="s">
        <v>4180</v>
      </c>
      <c r="I4012" s="1" t="s">
        <v>44</v>
      </c>
      <c r="J4012" s="5">
        <v>3</v>
      </c>
      <c r="K4012" s="5" t="str">
        <f>VLOOKUP(J4012,'Svátky 2023'!A$18:B$20,2,0)</f>
        <v>jiné</v>
      </c>
      <c r="L4012" s="1" t="s">
        <v>30</v>
      </c>
      <c r="M4012" s="1" t="s">
        <v>31</v>
      </c>
      <c r="N4012" s="1" t="s">
        <v>23</v>
      </c>
      <c r="O4012">
        <f t="shared" si="186"/>
        <v>1</v>
      </c>
      <c r="P4012" t="str">
        <f t="shared" si="187"/>
        <v>ANO</v>
      </c>
      <c r="Q4012" s="4" t="str">
        <f>IFERROR(VLOOKUP(E4012,'Svátky 2023'!B$2:B$14,1,0),"")</f>
        <v/>
      </c>
      <c r="R4012" t="str">
        <f t="shared" si="188"/>
        <v>ANO</v>
      </c>
    </row>
    <row r="4013" spans="1:18" x14ac:dyDescent="0.25">
      <c r="A4013" s="1" t="s">
        <v>11717</v>
      </c>
      <c r="B4013" s="1" t="s">
        <v>11718</v>
      </c>
      <c r="C4013" s="1" t="s">
        <v>11719</v>
      </c>
      <c r="D4013" s="1" t="s">
        <v>35</v>
      </c>
      <c r="E4013" s="4">
        <v>45118</v>
      </c>
      <c r="F4013" s="8">
        <v>0.49027777777777781</v>
      </c>
      <c r="G4013" s="4">
        <v>45119</v>
      </c>
      <c r="H4013" s="1" t="s">
        <v>306</v>
      </c>
      <c r="I4013" s="1" t="s">
        <v>38</v>
      </c>
      <c r="J4013" s="5">
        <v>1</v>
      </c>
      <c r="K4013" s="5" t="str">
        <f>VLOOKUP(J4013,'Svátky 2023'!A$18:B$20,2,0)</f>
        <v>neodkladné</v>
      </c>
      <c r="L4013" s="1" t="s">
        <v>23</v>
      </c>
      <c r="M4013" s="1" t="s">
        <v>22</v>
      </c>
      <c r="N4013" s="1" t="s">
        <v>23</v>
      </c>
      <c r="O4013">
        <f t="shared" si="186"/>
        <v>2</v>
      </c>
      <c r="P4013" t="str">
        <f t="shared" si="187"/>
        <v>NE</v>
      </c>
      <c r="Q4013" s="4" t="str">
        <f>IFERROR(VLOOKUP(E4013,'Svátky 2023'!B$2:B$14,1,0),"")</f>
        <v/>
      </c>
      <c r="R4013" t="str">
        <f t="shared" si="188"/>
        <v/>
      </c>
    </row>
    <row r="4014" spans="1:18" x14ac:dyDescent="0.25">
      <c r="A4014" s="1" t="s">
        <v>11720</v>
      </c>
      <c r="B4014" s="1" t="s">
        <v>11721</v>
      </c>
      <c r="C4014" s="1" t="s">
        <v>11722</v>
      </c>
      <c r="D4014" s="1" t="s">
        <v>35</v>
      </c>
      <c r="E4014" s="4">
        <v>45118</v>
      </c>
      <c r="F4014" s="8">
        <v>0.50208333333333333</v>
      </c>
      <c r="G4014" s="4">
        <v>45119</v>
      </c>
      <c r="H4014" s="1" t="s">
        <v>160</v>
      </c>
      <c r="I4014" s="1" t="s">
        <v>44</v>
      </c>
      <c r="J4014" s="5">
        <v>3</v>
      </c>
      <c r="K4014" s="5" t="str">
        <f>VLOOKUP(J4014,'Svátky 2023'!A$18:B$20,2,0)</f>
        <v>jiné</v>
      </c>
      <c r="L4014" s="1" t="s">
        <v>30</v>
      </c>
      <c r="M4014" s="1" t="s">
        <v>31</v>
      </c>
      <c r="N4014" s="1" t="s">
        <v>23</v>
      </c>
      <c r="O4014">
        <f t="shared" si="186"/>
        <v>2</v>
      </c>
      <c r="P4014" t="str">
        <f t="shared" si="187"/>
        <v>NE</v>
      </c>
      <c r="Q4014" s="4" t="str">
        <f>IFERROR(VLOOKUP(E4014,'Svátky 2023'!B$2:B$14,1,0),"")</f>
        <v/>
      </c>
      <c r="R4014" t="str">
        <f t="shared" si="188"/>
        <v/>
      </c>
    </row>
    <row r="4015" spans="1:18" x14ac:dyDescent="0.25">
      <c r="A4015" s="1" t="s">
        <v>11723</v>
      </c>
      <c r="B4015" s="1" t="s">
        <v>11724</v>
      </c>
      <c r="C4015" s="1" t="s">
        <v>11725</v>
      </c>
      <c r="D4015" s="1" t="s">
        <v>35</v>
      </c>
      <c r="E4015" s="4">
        <v>45118</v>
      </c>
      <c r="F4015" s="8">
        <v>0.53749999999999998</v>
      </c>
      <c r="G4015" s="4">
        <v>45119</v>
      </c>
      <c r="H4015" s="1" t="s">
        <v>2988</v>
      </c>
      <c r="I4015" s="1" t="s">
        <v>151</v>
      </c>
      <c r="J4015" s="5">
        <v>1</v>
      </c>
      <c r="K4015" s="5" t="str">
        <f>VLOOKUP(J4015,'Svátky 2023'!A$18:B$20,2,0)</f>
        <v>neodkladné</v>
      </c>
      <c r="L4015" s="1" t="s">
        <v>21</v>
      </c>
      <c r="M4015" s="1" t="s">
        <v>22</v>
      </c>
      <c r="N4015" s="1" t="s">
        <v>23</v>
      </c>
      <c r="O4015">
        <f t="shared" si="186"/>
        <v>2</v>
      </c>
      <c r="P4015" t="str">
        <f t="shared" si="187"/>
        <v>NE</v>
      </c>
      <c r="Q4015" s="4" t="str">
        <f>IFERROR(VLOOKUP(E4015,'Svátky 2023'!B$2:B$14,1,0),"")</f>
        <v/>
      </c>
      <c r="R4015" t="str">
        <f t="shared" si="188"/>
        <v/>
      </c>
    </row>
    <row r="4016" spans="1:18" x14ac:dyDescent="0.25">
      <c r="A4016" s="1" t="s">
        <v>11726</v>
      </c>
      <c r="B4016" s="1" t="s">
        <v>11727</v>
      </c>
      <c r="C4016" s="1" t="s">
        <v>11728</v>
      </c>
      <c r="D4016" s="1" t="s">
        <v>35</v>
      </c>
      <c r="E4016" s="4">
        <v>45118</v>
      </c>
      <c r="F4016" s="8">
        <v>0.55694444444444446</v>
      </c>
      <c r="G4016" s="4">
        <v>45119</v>
      </c>
      <c r="H4016" s="1" t="s">
        <v>2988</v>
      </c>
      <c r="I4016" s="1" t="s">
        <v>145</v>
      </c>
      <c r="J4016" s="5">
        <v>3</v>
      </c>
      <c r="K4016" s="5" t="str">
        <f>VLOOKUP(J4016,'Svátky 2023'!A$18:B$20,2,0)</f>
        <v>jiné</v>
      </c>
      <c r="L4016" s="1" t="s">
        <v>30</v>
      </c>
      <c r="M4016" s="1" t="s">
        <v>31</v>
      </c>
      <c r="N4016" s="1" t="s">
        <v>23</v>
      </c>
      <c r="O4016">
        <f t="shared" si="186"/>
        <v>2</v>
      </c>
      <c r="P4016" t="str">
        <f t="shared" si="187"/>
        <v>NE</v>
      </c>
      <c r="Q4016" s="4" t="str">
        <f>IFERROR(VLOOKUP(E4016,'Svátky 2023'!B$2:B$14,1,0),"")</f>
        <v/>
      </c>
      <c r="R4016" t="str">
        <f t="shared" si="188"/>
        <v/>
      </c>
    </row>
    <row r="4017" spans="1:18" x14ac:dyDescent="0.25">
      <c r="A4017" s="1" t="s">
        <v>11729</v>
      </c>
      <c r="B4017" s="1" t="s">
        <v>11730</v>
      </c>
      <c r="C4017" s="1" t="s">
        <v>11731</v>
      </c>
      <c r="D4017" s="1" t="s">
        <v>48</v>
      </c>
      <c r="E4017" s="4">
        <v>45118</v>
      </c>
      <c r="F4017" s="8">
        <v>0.6875</v>
      </c>
      <c r="G4017" s="4">
        <v>45119</v>
      </c>
      <c r="H4017" s="1" t="s">
        <v>582</v>
      </c>
      <c r="I4017" s="1" t="s">
        <v>19</v>
      </c>
      <c r="J4017" s="5">
        <v>1</v>
      </c>
      <c r="K4017" s="5" t="str">
        <f>VLOOKUP(J4017,'Svátky 2023'!A$18:B$20,2,0)</f>
        <v>neodkladné</v>
      </c>
      <c r="L4017" s="1" t="s">
        <v>21</v>
      </c>
      <c r="M4017" s="1" t="s">
        <v>22</v>
      </c>
      <c r="N4017" s="1" t="s">
        <v>23</v>
      </c>
      <c r="O4017">
        <f t="shared" si="186"/>
        <v>2</v>
      </c>
      <c r="P4017" t="str">
        <f t="shared" si="187"/>
        <v>ANO</v>
      </c>
      <c r="Q4017" s="4" t="str">
        <f>IFERROR(VLOOKUP(E4017,'Svátky 2023'!B$2:B$14,1,0),"")</f>
        <v/>
      </c>
      <c r="R4017" t="str">
        <f t="shared" si="188"/>
        <v>ANO</v>
      </c>
    </row>
    <row r="4018" spans="1:18" x14ac:dyDescent="0.25">
      <c r="A4018" s="1" t="s">
        <v>11732</v>
      </c>
      <c r="B4018" s="1" t="s">
        <v>11733</v>
      </c>
      <c r="C4018" s="1" t="s">
        <v>11734</v>
      </c>
      <c r="D4018" s="1" t="s">
        <v>64</v>
      </c>
      <c r="E4018" s="4">
        <v>45118</v>
      </c>
      <c r="F4018" s="8">
        <v>0.7270833333333333</v>
      </c>
      <c r="G4018" s="4">
        <v>45119</v>
      </c>
      <c r="H4018" s="1" t="s">
        <v>2975</v>
      </c>
      <c r="I4018" s="1" t="s">
        <v>258</v>
      </c>
      <c r="J4018" s="5">
        <v>3</v>
      </c>
      <c r="K4018" s="5" t="str">
        <f>VLOOKUP(J4018,'Svátky 2023'!A$18:B$20,2,0)</f>
        <v>jiné</v>
      </c>
      <c r="L4018" s="1" t="s">
        <v>21</v>
      </c>
      <c r="M4018" s="1" t="s">
        <v>20</v>
      </c>
      <c r="N4018" s="1" t="s">
        <v>23</v>
      </c>
      <c r="O4018">
        <f t="shared" si="186"/>
        <v>2</v>
      </c>
      <c r="P4018" t="str">
        <f t="shared" si="187"/>
        <v>ANO</v>
      </c>
      <c r="Q4018" s="4" t="str">
        <f>IFERROR(VLOOKUP(E4018,'Svátky 2023'!B$2:B$14,1,0),"")</f>
        <v/>
      </c>
      <c r="R4018" t="str">
        <f t="shared" si="188"/>
        <v>ANO</v>
      </c>
    </row>
    <row r="4019" spans="1:18" x14ac:dyDescent="0.25">
      <c r="A4019" s="1" t="s">
        <v>11735</v>
      </c>
      <c r="B4019" s="1" t="s">
        <v>11736</v>
      </c>
      <c r="C4019" s="1" t="s">
        <v>11737</v>
      </c>
      <c r="D4019" s="1" t="s">
        <v>64</v>
      </c>
      <c r="E4019" s="4">
        <v>45118</v>
      </c>
      <c r="F4019" s="8">
        <v>0.73263888888888884</v>
      </c>
      <c r="G4019" s="4">
        <v>45119</v>
      </c>
      <c r="H4019" s="1" t="s">
        <v>1565</v>
      </c>
      <c r="I4019" s="1" t="s">
        <v>264</v>
      </c>
      <c r="J4019" s="5">
        <v>3</v>
      </c>
      <c r="K4019" s="5" t="str">
        <f>VLOOKUP(J4019,'Svátky 2023'!A$18:B$20,2,0)</f>
        <v>jiné</v>
      </c>
      <c r="L4019" s="1" t="s">
        <v>30</v>
      </c>
      <c r="M4019" s="1" t="s">
        <v>31</v>
      </c>
      <c r="N4019" s="1" t="s">
        <v>23</v>
      </c>
      <c r="O4019">
        <f t="shared" si="186"/>
        <v>2</v>
      </c>
      <c r="P4019" t="str">
        <f t="shared" si="187"/>
        <v>ANO</v>
      </c>
      <c r="Q4019" s="4" t="str">
        <f>IFERROR(VLOOKUP(E4019,'Svátky 2023'!B$2:B$14,1,0),"")</f>
        <v/>
      </c>
      <c r="R4019" t="str">
        <f t="shared" si="188"/>
        <v>ANO</v>
      </c>
    </row>
    <row r="4020" spans="1:18" x14ac:dyDescent="0.25">
      <c r="A4020" s="1" t="s">
        <v>11738</v>
      </c>
      <c r="B4020" s="1" t="s">
        <v>11739</v>
      </c>
      <c r="C4020" s="1" t="s">
        <v>11740</v>
      </c>
      <c r="D4020" s="1" t="s">
        <v>35</v>
      </c>
      <c r="E4020" s="4">
        <v>45118</v>
      </c>
      <c r="F4020" s="8">
        <v>0.93333333333333324</v>
      </c>
      <c r="G4020" s="4">
        <v>45119</v>
      </c>
      <c r="H4020" s="1" t="s">
        <v>1299</v>
      </c>
      <c r="I4020" s="1" t="s">
        <v>151</v>
      </c>
      <c r="J4020" s="5">
        <v>1</v>
      </c>
      <c r="K4020" s="5" t="str">
        <f>VLOOKUP(J4020,'Svátky 2023'!A$18:B$20,2,0)</f>
        <v>neodkladné</v>
      </c>
      <c r="L4020" s="1" t="s">
        <v>21</v>
      </c>
      <c r="M4020" s="1" t="s">
        <v>22</v>
      </c>
      <c r="N4020" s="1" t="s">
        <v>23</v>
      </c>
      <c r="O4020">
        <f t="shared" si="186"/>
        <v>2</v>
      </c>
      <c r="P4020" t="str">
        <f t="shared" si="187"/>
        <v>ANO</v>
      </c>
      <c r="Q4020" s="4" t="str">
        <f>IFERROR(VLOOKUP(E4020,'Svátky 2023'!B$2:B$14,1,0),"")</f>
        <v/>
      </c>
      <c r="R4020" t="str">
        <f t="shared" si="188"/>
        <v>ANO</v>
      </c>
    </row>
    <row r="4021" spans="1:18" x14ac:dyDescent="0.25">
      <c r="A4021" s="1" t="s">
        <v>11741</v>
      </c>
      <c r="B4021" s="1" t="s">
        <v>11742</v>
      </c>
      <c r="C4021" s="1" t="s">
        <v>11743</v>
      </c>
      <c r="D4021" s="1" t="s">
        <v>35</v>
      </c>
      <c r="E4021" s="4">
        <v>45118</v>
      </c>
      <c r="F4021" s="8">
        <v>0.95347222222222217</v>
      </c>
      <c r="G4021" s="4">
        <v>45119</v>
      </c>
      <c r="H4021" s="1" t="s">
        <v>210</v>
      </c>
      <c r="I4021" s="1" t="s">
        <v>29</v>
      </c>
      <c r="J4021" s="5">
        <v>3</v>
      </c>
      <c r="K4021" s="5" t="str">
        <f>VLOOKUP(J4021,'Svátky 2023'!A$18:B$20,2,0)</f>
        <v>jiné</v>
      </c>
      <c r="L4021" s="1" t="s">
        <v>30</v>
      </c>
      <c r="M4021" s="1" t="s">
        <v>31</v>
      </c>
      <c r="N4021" s="1" t="s">
        <v>23</v>
      </c>
      <c r="O4021">
        <f t="shared" si="186"/>
        <v>2</v>
      </c>
      <c r="P4021" t="str">
        <f t="shared" si="187"/>
        <v>ANO</v>
      </c>
      <c r="Q4021" s="4" t="str">
        <f>IFERROR(VLOOKUP(E4021,'Svátky 2023'!B$2:B$14,1,0),"")</f>
        <v/>
      </c>
      <c r="R4021" t="str">
        <f t="shared" si="188"/>
        <v>ANO</v>
      </c>
    </row>
    <row r="4022" spans="1:18" x14ac:dyDescent="0.25">
      <c r="A4022" s="1" t="s">
        <v>11744</v>
      </c>
      <c r="B4022" s="1" t="s">
        <v>11745</v>
      </c>
      <c r="C4022" s="1" t="s">
        <v>11746</v>
      </c>
      <c r="D4022" s="1" t="s">
        <v>35</v>
      </c>
      <c r="E4022" s="4">
        <v>45118</v>
      </c>
      <c r="F4022" s="8">
        <v>0.96666666666666667</v>
      </c>
      <c r="G4022" s="4">
        <v>45119</v>
      </c>
      <c r="H4022" s="1" t="s">
        <v>511</v>
      </c>
      <c r="I4022" s="1" t="s">
        <v>145</v>
      </c>
      <c r="J4022" s="5">
        <v>3</v>
      </c>
      <c r="K4022" s="5" t="str">
        <f>VLOOKUP(J4022,'Svátky 2023'!A$18:B$20,2,0)</f>
        <v>jiné</v>
      </c>
      <c r="L4022" s="1" t="s">
        <v>30</v>
      </c>
      <c r="M4022" s="1" t="s">
        <v>31</v>
      </c>
      <c r="N4022" s="1" t="s">
        <v>23</v>
      </c>
      <c r="O4022">
        <f t="shared" si="186"/>
        <v>2</v>
      </c>
      <c r="P4022" t="str">
        <f t="shared" si="187"/>
        <v>ANO</v>
      </c>
      <c r="Q4022" s="4" t="str">
        <f>IFERROR(VLOOKUP(E4022,'Svátky 2023'!B$2:B$14,1,0),"")</f>
        <v/>
      </c>
      <c r="R4022" t="str">
        <f t="shared" si="188"/>
        <v>ANO</v>
      </c>
    </row>
    <row r="4023" spans="1:18" x14ac:dyDescent="0.25">
      <c r="A4023" s="1" t="s">
        <v>11747</v>
      </c>
      <c r="B4023" s="1" t="s">
        <v>1061</v>
      </c>
      <c r="C4023" s="1" t="s">
        <v>1062</v>
      </c>
      <c r="D4023" s="1" t="s">
        <v>35</v>
      </c>
      <c r="E4023" s="4">
        <v>45110</v>
      </c>
      <c r="F4023" s="8">
        <v>0.46249999999999997</v>
      </c>
      <c r="G4023" s="4">
        <v>45120</v>
      </c>
      <c r="H4023" s="1" t="s">
        <v>2975</v>
      </c>
      <c r="I4023" s="1" t="s">
        <v>258</v>
      </c>
      <c r="J4023" s="5">
        <v>3</v>
      </c>
      <c r="K4023" s="5" t="str">
        <f>VLOOKUP(J4023,'Svátky 2023'!A$18:B$20,2,0)</f>
        <v>jiné</v>
      </c>
      <c r="L4023" s="1" t="s">
        <v>21</v>
      </c>
      <c r="M4023" s="1" t="s">
        <v>22</v>
      </c>
      <c r="N4023" s="1" t="s">
        <v>23</v>
      </c>
      <c r="O4023">
        <f t="shared" si="186"/>
        <v>1</v>
      </c>
      <c r="P4023" t="str">
        <f t="shared" si="187"/>
        <v>NE</v>
      </c>
      <c r="Q4023" s="4" t="str">
        <f>IFERROR(VLOOKUP(E4023,'Svátky 2023'!B$2:B$14,1,0),"")</f>
        <v/>
      </c>
      <c r="R4023" t="str">
        <f t="shared" si="188"/>
        <v/>
      </c>
    </row>
    <row r="4024" spans="1:18" x14ac:dyDescent="0.25">
      <c r="A4024" s="1" t="s">
        <v>11748</v>
      </c>
      <c r="B4024" s="1" t="s">
        <v>1064</v>
      </c>
      <c r="C4024" s="1" t="s">
        <v>1065</v>
      </c>
      <c r="D4024" s="1" t="s">
        <v>35</v>
      </c>
      <c r="E4024" s="4">
        <v>45110</v>
      </c>
      <c r="F4024" s="8">
        <v>0.61041666666666672</v>
      </c>
      <c r="G4024" s="4">
        <v>45120</v>
      </c>
      <c r="H4024" s="1" t="s">
        <v>597</v>
      </c>
      <c r="I4024" s="1" t="s">
        <v>264</v>
      </c>
      <c r="J4024" s="5">
        <v>3</v>
      </c>
      <c r="K4024" s="5" t="str">
        <f>VLOOKUP(J4024,'Svátky 2023'!A$18:B$20,2,0)</f>
        <v>jiné</v>
      </c>
      <c r="L4024" s="1" t="s">
        <v>30</v>
      </c>
      <c r="M4024" s="1" t="s">
        <v>31</v>
      </c>
      <c r="N4024" s="1" t="s">
        <v>23</v>
      </c>
      <c r="O4024">
        <f t="shared" si="186"/>
        <v>1</v>
      </c>
      <c r="P4024" t="str">
        <f t="shared" si="187"/>
        <v>NE</v>
      </c>
      <c r="Q4024" s="4" t="str">
        <f>IFERROR(VLOOKUP(E4024,'Svátky 2023'!B$2:B$14,1,0),"")</f>
        <v/>
      </c>
      <c r="R4024" t="str">
        <f t="shared" si="188"/>
        <v/>
      </c>
    </row>
    <row r="4025" spans="1:18" x14ac:dyDescent="0.25">
      <c r="A4025" s="1" t="s">
        <v>11749</v>
      </c>
      <c r="B4025" s="1" t="s">
        <v>3012</v>
      </c>
      <c r="C4025" s="1" t="s">
        <v>3013</v>
      </c>
      <c r="D4025" s="1" t="s">
        <v>100</v>
      </c>
      <c r="E4025" s="4">
        <v>45112</v>
      </c>
      <c r="F4025" s="8">
        <v>0.93333333333333324</v>
      </c>
      <c r="G4025" s="4">
        <v>45120</v>
      </c>
      <c r="H4025" s="1" t="s">
        <v>1578</v>
      </c>
      <c r="I4025" s="1" t="s">
        <v>38</v>
      </c>
      <c r="J4025" s="5">
        <v>1</v>
      </c>
      <c r="K4025" s="5" t="str">
        <f>VLOOKUP(J4025,'Svátky 2023'!A$18:B$20,2,0)</f>
        <v>neodkladné</v>
      </c>
      <c r="L4025" s="1" t="s">
        <v>21</v>
      </c>
      <c r="M4025" s="1" t="s">
        <v>22</v>
      </c>
      <c r="N4025" s="1" t="s">
        <v>23</v>
      </c>
      <c r="O4025">
        <f t="shared" si="186"/>
        <v>3</v>
      </c>
      <c r="P4025" t="str">
        <f t="shared" si="187"/>
        <v>ANO</v>
      </c>
      <c r="Q4025" s="4" t="str">
        <f>IFERROR(VLOOKUP(E4025,'Svátky 2023'!B$2:B$14,1,0),"")</f>
        <v/>
      </c>
      <c r="R4025" t="str">
        <f t="shared" si="188"/>
        <v>ANO</v>
      </c>
    </row>
    <row r="4026" spans="1:18" x14ac:dyDescent="0.25">
      <c r="A4026" s="1" t="s">
        <v>11750</v>
      </c>
      <c r="B4026" s="1" t="s">
        <v>11751</v>
      </c>
      <c r="C4026" s="1" t="s">
        <v>11752</v>
      </c>
      <c r="D4026" s="1" t="s">
        <v>16</v>
      </c>
      <c r="E4026" s="4">
        <v>45118</v>
      </c>
      <c r="F4026" s="8">
        <v>0.37152777777777773</v>
      </c>
      <c r="G4026" s="4">
        <v>45120</v>
      </c>
      <c r="H4026" s="1" t="s">
        <v>143</v>
      </c>
      <c r="I4026" s="1" t="s">
        <v>1300</v>
      </c>
      <c r="J4026" s="5">
        <v>2</v>
      </c>
      <c r="K4026" s="5" t="str">
        <f>VLOOKUP(J4026,'Svátky 2023'!A$18:B$20,2,0)</f>
        <v>plánované</v>
      </c>
      <c r="L4026" s="1" t="s">
        <v>21</v>
      </c>
      <c r="M4026" s="1" t="s">
        <v>22</v>
      </c>
      <c r="N4026" s="1" t="s">
        <v>733</v>
      </c>
      <c r="O4026">
        <f t="shared" si="186"/>
        <v>2</v>
      </c>
      <c r="P4026" t="str">
        <f t="shared" si="187"/>
        <v>NE</v>
      </c>
      <c r="Q4026" s="4" t="str">
        <f>IFERROR(VLOOKUP(E4026,'Svátky 2023'!B$2:B$14,1,0),"")</f>
        <v/>
      </c>
      <c r="R4026" t="str">
        <f t="shared" si="188"/>
        <v/>
      </c>
    </row>
    <row r="4027" spans="1:18" x14ac:dyDescent="0.25">
      <c r="A4027" s="1" t="s">
        <v>11753</v>
      </c>
      <c r="B4027" s="1" t="s">
        <v>9496</v>
      </c>
      <c r="C4027" s="1" t="s">
        <v>9497</v>
      </c>
      <c r="D4027" s="1" t="s">
        <v>35</v>
      </c>
      <c r="E4027" s="4">
        <v>45118</v>
      </c>
      <c r="F4027" s="8">
        <v>0.38263888888888892</v>
      </c>
      <c r="G4027" s="4">
        <v>45120</v>
      </c>
      <c r="H4027" s="1" t="s">
        <v>209</v>
      </c>
      <c r="I4027" s="1" t="s">
        <v>151</v>
      </c>
      <c r="J4027" s="5">
        <v>2</v>
      </c>
      <c r="K4027" s="5" t="str">
        <f>VLOOKUP(J4027,'Svátky 2023'!A$18:B$20,2,0)</f>
        <v>plánované</v>
      </c>
      <c r="L4027" s="1" t="s">
        <v>21</v>
      </c>
      <c r="M4027" s="1" t="s">
        <v>22</v>
      </c>
      <c r="N4027" s="1" t="s">
        <v>23</v>
      </c>
      <c r="O4027">
        <f t="shared" si="186"/>
        <v>2</v>
      </c>
      <c r="P4027" t="str">
        <f t="shared" si="187"/>
        <v>NE</v>
      </c>
      <c r="Q4027" s="4" t="str">
        <f>IFERROR(VLOOKUP(E4027,'Svátky 2023'!B$2:B$14,1,0),"")</f>
        <v/>
      </c>
      <c r="R4027" t="str">
        <f t="shared" si="188"/>
        <v/>
      </c>
    </row>
    <row r="4028" spans="1:18" x14ac:dyDescent="0.25">
      <c r="A4028" s="1" t="s">
        <v>11754</v>
      </c>
      <c r="B4028" s="1" t="s">
        <v>2436</v>
      </c>
      <c r="C4028" s="1" t="s">
        <v>2437</v>
      </c>
      <c r="D4028" s="1" t="s">
        <v>35</v>
      </c>
      <c r="E4028" s="4">
        <v>45118</v>
      </c>
      <c r="F4028" s="8">
        <v>0.39513888888888887</v>
      </c>
      <c r="G4028" s="4">
        <v>45120</v>
      </c>
      <c r="H4028" s="1" t="s">
        <v>992</v>
      </c>
      <c r="I4028" s="1" t="s">
        <v>19</v>
      </c>
      <c r="J4028" s="5">
        <v>2</v>
      </c>
      <c r="K4028" s="5" t="str">
        <f>VLOOKUP(J4028,'Svátky 2023'!A$18:B$20,2,0)</f>
        <v>plánované</v>
      </c>
      <c r="L4028" s="1" t="s">
        <v>21</v>
      </c>
      <c r="M4028" s="1" t="s">
        <v>22</v>
      </c>
      <c r="N4028" s="1" t="s">
        <v>23</v>
      </c>
      <c r="O4028">
        <f t="shared" si="186"/>
        <v>2</v>
      </c>
      <c r="P4028" t="str">
        <f t="shared" si="187"/>
        <v>NE</v>
      </c>
      <c r="Q4028" s="4" t="str">
        <f>IFERROR(VLOOKUP(E4028,'Svátky 2023'!B$2:B$14,1,0),"")</f>
        <v/>
      </c>
      <c r="R4028" t="str">
        <f t="shared" si="188"/>
        <v/>
      </c>
    </row>
    <row r="4029" spans="1:18" x14ac:dyDescent="0.25">
      <c r="A4029" s="1" t="s">
        <v>11755</v>
      </c>
      <c r="B4029" s="1" t="s">
        <v>11756</v>
      </c>
      <c r="C4029" s="1" t="s">
        <v>11757</v>
      </c>
      <c r="D4029" s="1" t="s">
        <v>48</v>
      </c>
      <c r="E4029" s="4">
        <v>45118</v>
      </c>
      <c r="F4029" s="8">
        <v>0.40347222222222223</v>
      </c>
      <c r="G4029" s="4">
        <v>45120</v>
      </c>
      <c r="H4029" s="1" t="s">
        <v>1982</v>
      </c>
      <c r="I4029" s="1" t="s">
        <v>151</v>
      </c>
      <c r="J4029" s="5">
        <v>2</v>
      </c>
      <c r="K4029" s="5" t="str">
        <f>VLOOKUP(J4029,'Svátky 2023'!A$18:B$20,2,0)</f>
        <v>plánované</v>
      </c>
      <c r="L4029" s="1" t="s">
        <v>21</v>
      </c>
      <c r="M4029" s="1" t="s">
        <v>22</v>
      </c>
      <c r="N4029" s="1" t="s">
        <v>23</v>
      </c>
      <c r="O4029">
        <f t="shared" si="186"/>
        <v>2</v>
      </c>
      <c r="P4029" t="str">
        <f t="shared" si="187"/>
        <v>NE</v>
      </c>
      <c r="Q4029" s="4" t="str">
        <f>IFERROR(VLOOKUP(E4029,'Svátky 2023'!B$2:B$14,1,0),"")</f>
        <v/>
      </c>
      <c r="R4029" t="str">
        <f t="shared" si="188"/>
        <v/>
      </c>
    </row>
    <row r="4030" spans="1:18" x14ac:dyDescent="0.25">
      <c r="A4030" s="1" t="s">
        <v>11758</v>
      </c>
      <c r="B4030" s="1" t="s">
        <v>11759</v>
      </c>
      <c r="C4030" s="1" t="s">
        <v>11760</v>
      </c>
      <c r="D4030" s="1" t="s">
        <v>100</v>
      </c>
      <c r="E4030" s="4">
        <v>45118</v>
      </c>
      <c r="F4030" s="8">
        <v>0.41736111111111113</v>
      </c>
      <c r="G4030" s="4">
        <v>45120</v>
      </c>
      <c r="H4030" s="1" t="s">
        <v>861</v>
      </c>
      <c r="I4030" s="1" t="s">
        <v>151</v>
      </c>
      <c r="J4030" s="5">
        <v>2</v>
      </c>
      <c r="K4030" s="5" t="str">
        <f>VLOOKUP(J4030,'Svátky 2023'!A$18:B$20,2,0)</f>
        <v>plánované</v>
      </c>
      <c r="L4030" s="1" t="s">
        <v>21</v>
      </c>
      <c r="M4030" s="1" t="s">
        <v>22</v>
      </c>
      <c r="N4030" s="1" t="s">
        <v>23</v>
      </c>
      <c r="O4030">
        <f t="shared" si="186"/>
        <v>2</v>
      </c>
      <c r="P4030" t="str">
        <f t="shared" si="187"/>
        <v>NE</v>
      </c>
      <c r="Q4030" s="4" t="str">
        <f>IFERROR(VLOOKUP(E4030,'Svátky 2023'!B$2:B$14,1,0),"")</f>
        <v/>
      </c>
      <c r="R4030" t="str">
        <f t="shared" si="188"/>
        <v/>
      </c>
    </row>
    <row r="4031" spans="1:18" x14ac:dyDescent="0.25">
      <c r="A4031" s="1" t="s">
        <v>11761</v>
      </c>
      <c r="B4031" s="1" t="s">
        <v>11762</v>
      </c>
      <c r="C4031" s="1" t="s">
        <v>11763</v>
      </c>
      <c r="D4031" s="1" t="s">
        <v>16</v>
      </c>
      <c r="E4031" s="4">
        <v>45118</v>
      </c>
      <c r="F4031" s="8">
        <v>0.43055555555555558</v>
      </c>
      <c r="G4031" s="4">
        <v>45120</v>
      </c>
      <c r="H4031" s="1" t="s">
        <v>756</v>
      </c>
      <c r="I4031" s="1" t="s">
        <v>151</v>
      </c>
      <c r="J4031" s="5">
        <v>2</v>
      </c>
      <c r="K4031" s="5" t="str">
        <f>VLOOKUP(J4031,'Svátky 2023'!A$18:B$20,2,0)</f>
        <v>plánované</v>
      </c>
      <c r="L4031" s="1" t="s">
        <v>21</v>
      </c>
      <c r="M4031" s="1" t="s">
        <v>22</v>
      </c>
      <c r="N4031" s="1" t="s">
        <v>23</v>
      </c>
      <c r="O4031">
        <f t="shared" si="186"/>
        <v>2</v>
      </c>
      <c r="P4031" t="str">
        <f t="shared" si="187"/>
        <v>NE</v>
      </c>
      <c r="Q4031" s="4" t="str">
        <f>IFERROR(VLOOKUP(E4031,'Svátky 2023'!B$2:B$14,1,0),"")</f>
        <v/>
      </c>
      <c r="R4031" t="str">
        <f t="shared" si="188"/>
        <v/>
      </c>
    </row>
    <row r="4032" spans="1:18" x14ac:dyDescent="0.25">
      <c r="A4032" s="1" t="s">
        <v>11764</v>
      </c>
      <c r="B4032" s="1" t="s">
        <v>11765</v>
      </c>
      <c r="C4032" s="1" t="s">
        <v>11766</v>
      </c>
      <c r="D4032" s="1" t="s">
        <v>16</v>
      </c>
      <c r="E4032" s="4">
        <v>45118</v>
      </c>
      <c r="F4032" s="8">
        <v>0.52847222222222223</v>
      </c>
      <c r="G4032" s="4">
        <v>45120</v>
      </c>
      <c r="H4032" s="1" t="s">
        <v>1565</v>
      </c>
      <c r="I4032" s="1" t="s">
        <v>29</v>
      </c>
      <c r="J4032" s="5">
        <v>3</v>
      </c>
      <c r="K4032" s="5" t="str">
        <f>VLOOKUP(J4032,'Svátky 2023'!A$18:B$20,2,0)</f>
        <v>jiné</v>
      </c>
      <c r="L4032" s="1" t="s">
        <v>30</v>
      </c>
      <c r="M4032" s="1" t="s">
        <v>31</v>
      </c>
      <c r="N4032" s="1" t="s">
        <v>23</v>
      </c>
      <c r="O4032">
        <f t="shared" si="186"/>
        <v>2</v>
      </c>
      <c r="P4032" t="str">
        <f t="shared" si="187"/>
        <v>NE</v>
      </c>
      <c r="Q4032" s="4" t="str">
        <f>IFERROR(VLOOKUP(E4032,'Svátky 2023'!B$2:B$14,1,0),"")</f>
        <v/>
      </c>
      <c r="R4032" t="str">
        <f t="shared" si="188"/>
        <v/>
      </c>
    </row>
    <row r="4033" spans="1:18" x14ac:dyDescent="0.25">
      <c r="A4033" s="1" t="s">
        <v>11767</v>
      </c>
      <c r="B4033" s="1" t="s">
        <v>11768</v>
      </c>
      <c r="C4033" s="1" t="s">
        <v>11769</v>
      </c>
      <c r="D4033" s="1" t="s">
        <v>35</v>
      </c>
      <c r="E4033" s="4">
        <v>45118</v>
      </c>
      <c r="F4033" s="8">
        <v>0.53749999999999998</v>
      </c>
      <c r="G4033" s="4">
        <v>45120</v>
      </c>
      <c r="H4033" s="1" t="s">
        <v>1408</v>
      </c>
      <c r="I4033" s="1" t="s">
        <v>145</v>
      </c>
      <c r="J4033" s="5">
        <v>3</v>
      </c>
      <c r="K4033" s="5" t="str">
        <f>VLOOKUP(J4033,'Svátky 2023'!A$18:B$20,2,0)</f>
        <v>jiné</v>
      </c>
      <c r="L4033" s="1" t="s">
        <v>30</v>
      </c>
      <c r="M4033" s="1" t="s">
        <v>31</v>
      </c>
      <c r="N4033" s="1" t="s">
        <v>23</v>
      </c>
      <c r="O4033">
        <f t="shared" si="186"/>
        <v>2</v>
      </c>
      <c r="P4033" t="str">
        <f t="shared" si="187"/>
        <v>NE</v>
      </c>
      <c r="Q4033" s="4" t="str">
        <f>IFERROR(VLOOKUP(E4033,'Svátky 2023'!B$2:B$14,1,0),"")</f>
        <v/>
      </c>
      <c r="R4033" t="str">
        <f t="shared" si="188"/>
        <v/>
      </c>
    </row>
    <row r="4034" spans="1:18" x14ac:dyDescent="0.25">
      <c r="A4034" s="1" t="s">
        <v>11770</v>
      </c>
      <c r="B4034" s="1" t="s">
        <v>11771</v>
      </c>
      <c r="C4034" s="1" t="s">
        <v>11772</v>
      </c>
      <c r="D4034" s="1" t="s">
        <v>35</v>
      </c>
      <c r="E4034" s="4">
        <v>45119</v>
      </c>
      <c r="F4034" s="8">
        <v>0.40486111111111112</v>
      </c>
      <c r="G4034" s="4">
        <v>45120</v>
      </c>
      <c r="H4034" s="1" t="s">
        <v>1385</v>
      </c>
      <c r="I4034" s="1" t="s">
        <v>151</v>
      </c>
      <c r="J4034" s="5">
        <v>2</v>
      </c>
      <c r="K4034" s="5" t="str">
        <f>VLOOKUP(J4034,'Svátky 2023'!A$18:B$20,2,0)</f>
        <v>plánované</v>
      </c>
      <c r="L4034" s="1" t="s">
        <v>21</v>
      </c>
      <c r="M4034" s="1" t="s">
        <v>22</v>
      </c>
      <c r="N4034" s="1" t="s">
        <v>23</v>
      </c>
      <c r="O4034">
        <f t="shared" si="186"/>
        <v>3</v>
      </c>
      <c r="P4034" t="str">
        <f t="shared" si="187"/>
        <v>NE</v>
      </c>
      <c r="Q4034" s="4" t="str">
        <f>IFERROR(VLOOKUP(E4034,'Svátky 2023'!B$2:B$14,1,0),"")</f>
        <v/>
      </c>
      <c r="R4034" t="str">
        <f t="shared" si="188"/>
        <v/>
      </c>
    </row>
    <row r="4035" spans="1:18" x14ac:dyDescent="0.25">
      <c r="A4035" s="1" t="s">
        <v>11773</v>
      </c>
      <c r="B4035" s="1" t="s">
        <v>11774</v>
      </c>
      <c r="C4035" s="1" t="s">
        <v>11775</v>
      </c>
      <c r="D4035" s="1" t="s">
        <v>35</v>
      </c>
      <c r="E4035" s="4">
        <v>45119</v>
      </c>
      <c r="F4035" s="8">
        <v>0.41180555555555554</v>
      </c>
      <c r="G4035" s="4">
        <v>45120</v>
      </c>
      <c r="H4035" s="1" t="s">
        <v>165</v>
      </c>
      <c r="I4035" s="1" t="s">
        <v>151</v>
      </c>
      <c r="J4035" s="5">
        <v>2</v>
      </c>
      <c r="K4035" s="5" t="str">
        <f>VLOOKUP(J4035,'Svátky 2023'!A$18:B$20,2,0)</f>
        <v>plánované</v>
      </c>
      <c r="L4035" s="1" t="s">
        <v>21</v>
      </c>
      <c r="M4035" s="1" t="s">
        <v>22</v>
      </c>
      <c r="N4035" s="1" t="s">
        <v>23</v>
      </c>
      <c r="O4035">
        <f t="shared" ref="O4035:O4098" si="189">WEEKDAY(E4035,2)</f>
        <v>3</v>
      </c>
      <c r="P4035" t="str">
        <f t="shared" ref="P4035:P4098" si="190">IF(F4035&gt;V$1,"ANO",IF(F4035&lt;X$1,"ANO","NE"))</f>
        <v>NE</v>
      </c>
      <c r="Q4035" s="4" t="str">
        <f>IFERROR(VLOOKUP(E4035,'Svátky 2023'!B$2:B$14,1,0),"")</f>
        <v/>
      </c>
      <c r="R4035" t="str">
        <f t="shared" ref="R4035:R4098" si="191">IF(OR(O4035&gt;5,P4035="ANO",Q4035&lt;&gt;""),"ANO","")</f>
        <v/>
      </c>
    </row>
    <row r="4036" spans="1:18" x14ac:dyDescent="0.25">
      <c r="A4036" s="1" t="s">
        <v>11776</v>
      </c>
      <c r="B4036" s="1" t="s">
        <v>11777</v>
      </c>
      <c r="C4036" s="1" t="s">
        <v>11778</v>
      </c>
      <c r="D4036" s="1" t="s">
        <v>48</v>
      </c>
      <c r="E4036" s="4">
        <v>45119</v>
      </c>
      <c r="F4036" s="8">
        <v>0.42708333333333331</v>
      </c>
      <c r="G4036" s="4">
        <v>45120</v>
      </c>
      <c r="H4036" s="1" t="s">
        <v>4228</v>
      </c>
      <c r="I4036" s="1" t="s">
        <v>1300</v>
      </c>
      <c r="J4036" s="5">
        <v>1</v>
      </c>
      <c r="K4036" s="5" t="str">
        <f>VLOOKUP(J4036,'Svátky 2023'!A$18:B$20,2,0)</f>
        <v>neodkladné</v>
      </c>
      <c r="L4036" s="1" t="s">
        <v>23</v>
      </c>
      <c r="M4036" s="1" t="s">
        <v>20</v>
      </c>
      <c r="N4036" s="1" t="s">
        <v>23</v>
      </c>
      <c r="O4036">
        <f t="shared" si="189"/>
        <v>3</v>
      </c>
      <c r="P4036" t="str">
        <f t="shared" si="190"/>
        <v>NE</v>
      </c>
      <c r="Q4036" s="4" t="str">
        <f>IFERROR(VLOOKUP(E4036,'Svátky 2023'!B$2:B$14,1,0),"")</f>
        <v/>
      </c>
      <c r="R4036" t="str">
        <f t="shared" si="191"/>
        <v/>
      </c>
    </row>
    <row r="4037" spans="1:18" x14ac:dyDescent="0.25">
      <c r="A4037" s="1" t="s">
        <v>11779</v>
      </c>
      <c r="B4037" s="1" t="s">
        <v>11780</v>
      </c>
      <c r="C4037" s="1" t="s">
        <v>11781</v>
      </c>
      <c r="D4037" s="1" t="s">
        <v>35</v>
      </c>
      <c r="E4037" s="4">
        <v>45119</v>
      </c>
      <c r="F4037" s="8">
        <v>0.45833333333333331</v>
      </c>
      <c r="G4037" s="4">
        <v>45120</v>
      </c>
      <c r="H4037" s="1" t="s">
        <v>165</v>
      </c>
      <c r="I4037" s="1" t="s">
        <v>145</v>
      </c>
      <c r="J4037" s="5">
        <v>3</v>
      </c>
      <c r="K4037" s="5" t="str">
        <f>VLOOKUP(J4037,'Svátky 2023'!A$18:B$20,2,0)</f>
        <v>jiné</v>
      </c>
      <c r="L4037" s="1" t="s">
        <v>30</v>
      </c>
      <c r="M4037" s="1" t="s">
        <v>31</v>
      </c>
      <c r="N4037" s="1" t="s">
        <v>23</v>
      </c>
      <c r="O4037">
        <f t="shared" si="189"/>
        <v>3</v>
      </c>
      <c r="P4037" t="str">
        <f t="shared" si="190"/>
        <v>NE</v>
      </c>
      <c r="Q4037" s="4" t="str">
        <f>IFERROR(VLOOKUP(E4037,'Svátky 2023'!B$2:B$14,1,0),"")</f>
        <v/>
      </c>
      <c r="R4037" t="str">
        <f t="shared" si="191"/>
        <v/>
      </c>
    </row>
    <row r="4038" spans="1:18" x14ac:dyDescent="0.25">
      <c r="A4038" s="1" t="s">
        <v>11782</v>
      </c>
      <c r="B4038" s="1" t="s">
        <v>11783</v>
      </c>
      <c r="C4038" s="1" t="s">
        <v>11784</v>
      </c>
      <c r="D4038" s="1" t="s">
        <v>48</v>
      </c>
      <c r="E4038" s="4">
        <v>45119</v>
      </c>
      <c r="F4038" s="8">
        <v>0.46249999999999997</v>
      </c>
      <c r="G4038" s="4">
        <v>45120</v>
      </c>
      <c r="H4038" s="1" t="s">
        <v>149</v>
      </c>
      <c r="I4038" s="1" t="s">
        <v>29</v>
      </c>
      <c r="J4038" s="5">
        <v>3</v>
      </c>
      <c r="K4038" s="5" t="str">
        <f>VLOOKUP(J4038,'Svátky 2023'!A$18:B$20,2,0)</f>
        <v>jiné</v>
      </c>
      <c r="L4038" s="1" t="s">
        <v>30</v>
      </c>
      <c r="M4038" s="1" t="s">
        <v>31</v>
      </c>
      <c r="N4038" s="1" t="s">
        <v>23</v>
      </c>
      <c r="O4038">
        <f t="shared" si="189"/>
        <v>3</v>
      </c>
      <c r="P4038" t="str">
        <f t="shared" si="190"/>
        <v>NE</v>
      </c>
      <c r="Q4038" s="4" t="str">
        <f>IFERROR(VLOOKUP(E4038,'Svátky 2023'!B$2:B$14,1,0),"")</f>
        <v/>
      </c>
      <c r="R4038" t="str">
        <f t="shared" si="191"/>
        <v/>
      </c>
    </row>
    <row r="4039" spans="1:18" x14ac:dyDescent="0.25">
      <c r="A4039" s="1" t="s">
        <v>11785</v>
      </c>
      <c r="B4039" s="1" t="s">
        <v>11786</v>
      </c>
      <c r="C4039" s="1" t="s">
        <v>11787</v>
      </c>
      <c r="D4039" s="1" t="s">
        <v>48</v>
      </c>
      <c r="E4039" s="4">
        <v>45119</v>
      </c>
      <c r="F4039" s="8">
        <v>0.8569444444444444</v>
      </c>
      <c r="G4039" s="4">
        <v>45120</v>
      </c>
      <c r="H4039" s="1" t="s">
        <v>1467</v>
      </c>
      <c r="I4039" s="1" t="s">
        <v>19</v>
      </c>
      <c r="J4039" s="5">
        <v>2</v>
      </c>
      <c r="K4039" s="5" t="str">
        <f>VLOOKUP(J4039,'Svátky 2023'!A$18:B$20,2,0)</f>
        <v>plánované</v>
      </c>
      <c r="L4039" s="1" t="s">
        <v>21</v>
      </c>
      <c r="M4039" s="1" t="s">
        <v>22</v>
      </c>
      <c r="N4039" s="1" t="s">
        <v>23</v>
      </c>
      <c r="O4039">
        <f t="shared" si="189"/>
        <v>3</v>
      </c>
      <c r="P4039" t="str">
        <f t="shared" si="190"/>
        <v>ANO</v>
      </c>
      <c r="Q4039" s="4" t="str">
        <f>IFERROR(VLOOKUP(E4039,'Svátky 2023'!B$2:B$14,1,0),"")</f>
        <v/>
      </c>
      <c r="R4039" t="str">
        <f t="shared" si="191"/>
        <v>ANO</v>
      </c>
    </row>
    <row r="4040" spans="1:18" x14ac:dyDescent="0.25">
      <c r="A4040" s="1" t="s">
        <v>11788</v>
      </c>
      <c r="B4040" s="1" t="s">
        <v>11789</v>
      </c>
      <c r="C4040" s="1" t="s">
        <v>11790</v>
      </c>
      <c r="D4040" s="1" t="s">
        <v>100</v>
      </c>
      <c r="E4040" s="4">
        <v>45112</v>
      </c>
      <c r="F4040" s="8">
        <v>2.0833333333333333E-3</v>
      </c>
      <c r="G4040" s="4">
        <v>45121</v>
      </c>
      <c r="H4040" s="1" t="s">
        <v>2037</v>
      </c>
      <c r="I4040" s="1" t="s">
        <v>19</v>
      </c>
      <c r="J4040" s="5">
        <v>3</v>
      </c>
      <c r="K4040" s="5" t="str">
        <f>VLOOKUP(J4040,'Svátky 2023'!A$18:B$20,2,0)</f>
        <v>jiné</v>
      </c>
      <c r="L4040" s="1" t="s">
        <v>21</v>
      </c>
      <c r="M4040" s="1" t="s">
        <v>22</v>
      </c>
      <c r="N4040" s="1" t="s">
        <v>23</v>
      </c>
      <c r="O4040">
        <f t="shared" si="189"/>
        <v>3</v>
      </c>
      <c r="P4040" t="str">
        <f t="shared" si="190"/>
        <v>ANO</v>
      </c>
      <c r="Q4040" s="4" t="str">
        <f>IFERROR(VLOOKUP(E4040,'Svátky 2023'!B$2:B$14,1,0),"")</f>
        <v/>
      </c>
      <c r="R4040" t="str">
        <f t="shared" si="191"/>
        <v>ANO</v>
      </c>
    </row>
    <row r="4041" spans="1:18" x14ac:dyDescent="0.25">
      <c r="A4041" s="1" t="s">
        <v>11791</v>
      </c>
      <c r="B4041" s="1" t="s">
        <v>4416</v>
      </c>
      <c r="C4041" s="1" t="s">
        <v>4417</v>
      </c>
      <c r="D4041" s="1" t="s">
        <v>35</v>
      </c>
      <c r="E4041" s="4">
        <v>45114</v>
      </c>
      <c r="F4041" s="8">
        <v>0.47916666666666669</v>
      </c>
      <c r="G4041" s="4">
        <v>45121</v>
      </c>
      <c r="H4041" s="1" t="s">
        <v>2988</v>
      </c>
      <c r="I4041" s="1" t="s">
        <v>38</v>
      </c>
      <c r="J4041" s="5">
        <v>1</v>
      </c>
      <c r="K4041" s="5" t="str">
        <f>VLOOKUP(J4041,'Svátky 2023'!A$18:B$20,2,0)</f>
        <v>neodkladné</v>
      </c>
      <c r="L4041" s="1" t="s">
        <v>21</v>
      </c>
      <c r="M4041" s="1" t="s">
        <v>22</v>
      </c>
      <c r="N4041" s="1" t="s">
        <v>23</v>
      </c>
      <c r="O4041">
        <f t="shared" si="189"/>
        <v>5</v>
      </c>
      <c r="P4041" t="str">
        <f t="shared" si="190"/>
        <v>NE</v>
      </c>
      <c r="Q4041" s="4" t="str">
        <f>IFERROR(VLOOKUP(E4041,'Svátky 2023'!B$2:B$14,1,0),"")</f>
        <v/>
      </c>
      <c r="R4041" t="str">
        <f t="shared" si="191"/>
        <v/>
      </c>
    </row>
    <row r="4042" spans="1:18" x14ac:dyDescent="0.25">
      <c r="A4042" s="1" t="s">
        <v>11792</v>
      </c>
      <c r="B4042" s="1" t="s">
        <v>11793</v>
      </c>
      <c r="C4042" s="1" t="s">
        <v>11794</v>
      </c>
      <c r="D4042" s="1" t="s">
        <v>100</v>
      </c>
      <c r="E4042" s="4">
        <v>45115</v>
      </c>
      <c r="F4042" s="8">
        <v>0.6972222222222223</v>
      </c>
      <c r="G4042" s="4">
        <v>45121</v>
      </c>
      <c r="H4042" s="1" t="s">
        <v>528</v>
      </c>
      <c r="I4042" s="1" t="s">
        <v>29</v>
      </c>
      <c r="J4042" s="5">
        <v>3</v>
      </c>
      <c r="K4042" s="5" t="str">
        <f>VLOOKUP(J4042,'Svátky 2023'!A$18:B$20,2,0)</f>
        <v>jiné</v>
      </c>
      <c r="L4042" s="1" t="s">
        <v>30</v>
      </c>
      <c r="M4042" s="1" t="s">
        <v>31</v>
      </c>
      <c r="N4042" s="1" t="s">
        <v>23</v>
      </c>
      <c r="O4042">
        <f t="shared" si="189"/>
        <v>6</v>
      </c>
      <c r="P4042" t="str">
        <f t="shared" si="190"/>
        <v>ANO</v>
      </c>
      <c r="Q4042" s="4" t="str">
        <f>IFERROR(VLOOKUP(E4042,'Svátky 2023'!B$2:B$14,1,0),"")</f>
        <v/>
      </c>
      <c r="R4042" t="str">
        <f t="shared" si="191"/>
        <v>ANO</v>
      </c>
    </row>
    <row r="4043" spans="1:18" x14ac:dyDescent="0.25">
      <c r="A4043" s="1" t="s">
        <v>11795</v>
      </c>
      <c r="B4043" s="1" t="s">
        <v>11079</v>
      </c>
      <c r="C4043" s="1" t="s">
        <v>11080</v>
      </c>
      <c r="D4043" s="1" t="s">
        <v>64</v>
      </c>
      <c r="E4043" s="4">
        <v>45116</v>
      </c>
      <c r="F4043" s="8">
        <v>0.72569444444444453</v>
      </c>
      <c r="G4043" s="4">
        <v>45121</v>
      </c>
      <c r="H4043" s="1" t="s">
        <v>125</v>
      </c>
      <c r="I4043" s="1" t="s">
        <v>264</v>
      </c>
      <c r="J4043" s="5">
        <v>3</v>
      </c>
      <c r="K4043" s="5" t="str">
        <f>VLOOKUP(J4043,'Svátky 2023'!A$18:B$20,2,0)</f>
        <v>jiné</v>
      </c>
      <c r="L4043" s="1" t="s">
        <v>30</v>
      </c>
      <c r="M4043" s="1" t="s">
        <v>31</v>
      </c>
      <c r="N4043" s="1" t="s">
        <v>23</v>
      </c>
      <c r="O4043">
        <f t="shared" si="189"/>
        <v>7</v>
      </c>
      <c r="P4043" t="str">
        <f t="shared" si="190"/>
        <v>ANO</v>
      </c>
      <c r="Q4043" s="4" t="str">
        <f>IFERROR(VLOOKUP(E4043,'Svátky 2023'!B$2:B$14,1,0),"")</f>
        <v/>
      </c>
      <c r="R4043" t="str">
        <f t="shared" si="191"/>
        <v>ANO</v>
      </c>
    </row>
    <row r="4044" spans="1:18" x14ac:dyDescent="0.25">
      <c r="A4044" s="1" t="s">
        <v>11796</v>
      </c>
      <c r="B4044" s="1" t="s">
        <v>11797</v>
      </c>
      <c r="C4044" s="1" t="s">
        <v>11798</v>
      </c>
      <c r="D4044" s="1" t="s">
        <v>100</v>
      </c>
      <c r="E4044" s="4">
        <v>45118</v>
      </c>
      <c r="F4044" s="8">
        <v>0.38541666666666669</v>
      </c>
      <c r="G4044" s="4">
        <v>45121</v>
      </c>
      <c r="H4044" s="1" t="s">
        <v>367</v>
      </c>
      <c r="I4044" s="1" t="s">
        <v>19</v>
      </c>
      <c r="J4044" s="5">
        <v>2</v>
      </c>
      <c r="K4044" s="5" t="str">
        <f>VLOOKUP(J4044,'Svátky 2023'!A$18:B$20,2,0)</f>
        <v>plánované</v>
      </c>
      <c r="L4044" s="1" t="s">
        <v>21</v>
      </c>
      <c r="M4044" s="1" t="s">
        <v>22</v>
      </c>
      <c r="N4044" s="1" t="s">
        <v>23</v>
      </c>
      <c r="O4044">
        <f t="shared" si="189"/>
        <v>2</v>
      </c>
      <c r="P4044" t="str">
        <f t="shared" si="190"/>
        <v>NE</v>
      </c>
      <c r="Q4044" s="4" t="str">
        <f>IFERROR(VLOOKUP(E4044,'Svátky 2023'!B$2:B$14,1,0),"")</f>
        <v/>
      </c>
      <c r="R4044" t="str">
        <f t="shared" si="191"/>
        <v/>
      </c>
    </row>
    <row r="4045" spans="1:18" x14ac:dyDescent="0.25">
      <c r="A4045" s="1" t="s">
        <v>11799</v>
      </c>
      <c r="B4045" s="1" t="s">
        <v>11800</v>
      </c>
      <c r="C4045" s="1" t="s">
        <v>11801</v>
      </c>
      <c r="D4045" s="1" t="s">
        <v>35</v>
      </c>
      <c r="E4045" s="4">
        <v>45118</v>
      </c>
      <c r="F4045" s="8">
        <v>0.42638888888888887</v>
      </c>
      <c r="G4045" s="4">
        <v>45121</v>
      </c>
      <c r="H4045" s="1" t="s">
        <v>640</v>
      </c>
      <c r="I4045" s="1" t="s">
        <v>19</v>
      </c>
      <c r="J4045" s="5">
        <v>1</v>
      </c>
      <c r="K4045" s="5" t="str">
        <f>VLOOKUP(J4045,'Svátky 2023'!A$18:B$20,2,0)</f>
        <v>neodkladné</v>
      </c>
      <c r="L4045" s="1" t="s">
        <v>21</v>
      </c>
      <c r="M4045" s="1" t="s">
        <v>22</v>
      </c>
      <c r="N4045" s="1" t="s">
        <v>23</v>
      </c>
      <c r="O4045">
        <f t="shared" si="189"/>
        <v>2</v>
      </c>
      <c r="P4045" t="str">
        <f t="shared" si="190"/>
        <v>NE</v>
      </c>
      <c r="Q4045" s="4" t="str">
        <f>IFERROR(VLOOKUP(E4045,'Svátky 2023'!B$2:B$14,1,0),"")</f>
        <v/>
      </c>
      <c r="R4045" t="str">
        <f t="shared" si="191"/>
        <v/>
      </c>
    </row>
    <row r="4046" spans="1:18" x14ac:dyDescent="0.25">
      <c r="A4046" s="1" t="s">
        <v>11802</v>
      </c>
      <c r="B4046" s="1" t="s">
        <v>11803</v>
      </c>
      <c r="C4046" s="1" t="s">
        <v>11804</v>
      </c>
      <c r="D4046" s="1" t="s">
        <v>16</v>
      </c>
      <c r="E4046" s="4">
        <v>45118</v>
      </c>
      <c r="F4046" s="8">
        <v>0.4909722222222222</v>
      </c>
      <c r="G4046" s="4">
        <v>45121</v>
      </c>
      <c r="H4046" s="1" t="s">
        <v>1037</v>
      </c>
      <c r="I4046" s="1" t="s">
        <v>258</v>
      </c>
      <c r="J4046" s="5">
        <v>1</v>
      </c>
      <c r="K4046" s="5" t="str">
        <f>VLOOKUP(J4046,'Svátky 2023'!A$18:B$20,2,0)</f>
        <v>neodkladné</v>
      </c>
      <c r="L4046" s="1" t="s">
        <v>21</v>
      </c>
      <c r="M4046" s="1" t="s">
        <v>22</v>
      </c>
      <c r="N4046" s="1" t="s">
        <v>23</v>
      </c>
      <c r="O4046">
        <f t="shared" si="189"/>
        <v>2</v>
      </c>
      <c r="P4046" t="str">
        <f t="shared" si="190"/>
        <v>NE</v>
      </c>
      <c r="Q4046" s="4" t="str">
        <f>IFERROR(VLOOKUP(E4046,'Svátky 2023'!B$2:B$14,1,0),"")</f>
        <v/>
      </c>
      <c r="R4046" t="str">
        <f t="shared" si="191"/>
        <v/>
      </c>
    </row>
    <row r="4047" spans="1:18" x14ac:dyDescent="0.25">
      <c r="A4047" s="1" t="s">
        <v>11805</v>
      </c>
      <c r="B4047" s="1" t="s">
        <v>11806</v>
      </c>
      <c r="C4047" s="1" t="s">
        <v>11807</v>
      </c>
      <c r="D4047" s="1" t="s">
        <v>35</v>
      </c>
      <c r="E4047" s="4">
        <v>45118</v>
      </c>
      <c r="F4047" s="8">
        <v>0.55763888888888891</v>
      </c>
      <c r="G4047" s="4">
        <v>45121</v>
      </c>
      <c r="H4047" s="1" t="s">
        <v>1925</v>
      </c>
      <c r="I4047" s="1" t="s">
        <v>38</v>
      </c>
      <c r="J4047" s="5">
        <v>1</v>
      </c>
      <c r="K4047" s="5" t="str">
        <f>VLOOKUP(J4047,'Svátky 2023'!A$18:B$20,2,0)</f>
        <v>neodkladné</v>
      </c>
      <c r="L4047" s="1" t="s">
        <v>21</v>
      </c>
      <c r="M4047" s="1" t="s">
        <v>22</v>
      </c>
      <c r="N4047" s="1" t="s">
        <v>23</v>
      </c>
      <c r="O4047">
        <f t="shared" si="189"/>
        <v>2</v>
      </c>
      <c r="P4047" t="str">
        <f t="shared" si="190"/>
        <v>NE</v>
      </c>
      <c r="Q4047" s="4" t="str">
        <f>IFERROR(VLOOKUP(E4047,'Svátky 2023'!B$2:B$14,1,0),"")</f>
        <v/>
      </c>
      <c r="R4047" t="str">
        <f t="shared" si="191"/>
        <v/>
      </c>
    </row>
    <row r="4048" spans="1:18" x14ac:dyDescent="0.25">
      <c r="A4048" s="1" t="s">
        <v>11808</v>
      </c>
      <c r="B4048" s="1" t="s">
        <v>7892</v>
      </c>
      <c r="C4048" s="1" t="s">
        <v>7893</v>
      </c>
      <c r="D4048" s="1" t="s">
        <v>35</v>
      </c>
      <c r="E4048" s="4">
        <v>45118</v>
      </c>
      <c r="F4048" s="8">
        <v>0.57222222222222219</v>
      </c>
      <c r="G4048" s="4">
        <v>45121</v>
      </c>
      <c r="H4048" s="1" t="s">
        <v>2608</v>
      </c>
      <c r="I4048" s="1" t="s">
        <v>38</v>
      </c>
      <c r="J4048" s="5">
        <v>2</v>
      </c>
      <c r="K4048" s="5" t="str">
        <f>VLOOKUP(J4048,'Svátky 2023'!A$18:B$20,2,0)</f>
        <v>plánované</v>
      </c>
      <c r="L4048" s="1" t="s">
        <v>21</v>
      </c>
      <c r="M4048" s="1" t="s">
        <v>22</v>
      </c>
      <c r="N4048" s="1" t="s">
        <v>23</v>
      </c>
      <c r="O4048">
        <f t="shared" si="189"/>
        <v>2</v>
      </c>
      <c r="P4048" t="str">
        <f t="shared" si="190"/>
        <v>NE</v>
      </c>
      <c r="Q4048" s="4" t="str">
        <f>IFERROR(VLOOKUP(E4048,'Svátky 2023'!B$2:B$14,1,0),"")</f>
        <v/>
      </c>
      <c r="R4048" t="str">
        <f t="shared" si="191"/>
        <v/>
      </c>
    </row>
    <row r="4049" spans="1:18" x14ac:dyDescent="0.25">
      <c r="A4049" s="1" t="s">
        <v>11809</v>
      </c>
      <c r="B4049" s="1" t="s">
        <v>7895</v>
      </c>
      <c r="C4049" s="1" t="s">
        <v>7896</v>
      </c>
      <c r="D4049" s="1" t="s">
        <v>35</v>
      </c>
      <c r="E4049" s="4">
        <v>45118</v>
      </c>
      <c r="F4049" s="8">
        <v>0.58263888888888882</v>
      </c>
      <c r="G4049" s="4">
        <v>45121</v>
      </c>
      <c r="H4049" s="1" t="s">
        <v>597</v>
      </c>
      <c r="I4049" s="1" t="s">
        <v>44</v>
      </c>
      <c r="J4049" s="5">
        <v>3</v>
      </c>
      <c r="K4049" s="5" t="str">
        <f>VLOOKUP(J4049,'Svátky 2023'!A$18:B$20,2,0)</f>
        <v>jiné</v>
      </c>
      <c r="L4049" s="1" t="s">
        <v>30</v>
      </c>
      <c r="M4049" s="1" t="s">
        <v>31</v>
      </c>
      <c r="N4049" s="1" t="s">
        <v>23</v>
      </c>
      <c r="O4049">
        <f t="shared" si="189"/>
        <v>2</v>
      </c>
      <c r="P4049" t="str">
        <f t="shared" si="190"/>
        <v>NE</v>
      </c>
      <c r="Q4049" s="4" t="str">
        <f>IFERROR(VLOOKUP(E4049,'Svátky 2023'!B$2:B$14,1,0),"")</f>
        <v/>
      </c>
      <c r="R4049" t="str">
        <f t="shared" si="191"/>
        <v/>
      </c>
    </row>
    <row r="4050" spans="1:18" x14ac:dyDescent="0.25">
      <c r="A4050" s="1" t="s">
        <v>11810</v>
      </c>
      <c r="B4050" s="1" t="s">
        <v>11811</v>
      </c>
      <c r="C4050" s="1" t="s">
        <v>11812</v>
      </c>
      <c r="D4050" s="1" t="s">
        <v>35</v>
      </c>
      <c r="E4050" s="4">
        <v>45118</v>
      </c>
      <c r="F4050" s="8">
        <v>0.59583333333333333</v>
      </c>
      <c r="G4050" s="4">
        <v>45121</v>
      </c>
      <c r="H4050" s="1" t="s">
        <v>1762</v>
      </c>
      <c r="I4050" s="1" t="s">
        <v>44</v>
      </c>
      <c r="J4050" s="5">
        <v>3</v>
      </c>
      <c r="K4050" s="5" t="str">
        <f>VLOOKUP(J4050,'Svátky 2023'!A$18:B$20,2,0)</f>
        <v>jiné</v>
      </c>
      <c r="L4050" s="1" t="s">
        <v>30</v>
      </c>
      <c r="M4050" s="1" t="s">
        <v>31</v>
      </c>
      <c r="N4050" s="1" t="s">
        <v>23</v>
      </c>
      <c r="O4050">
        <f t="shared" si="189"/>
        <v>2</v>
      </c>
      <c r="P4050" t="str">
        <f t="shared" si="190"/>
        <v>NE</v>
      </c>
      <c r="Q4050" s="4" t="str">
        <f>IFERROR(VLOOKUP(E4050,'Svátky 2023'!B$2:B$14,1,0),"")</f>
        <v/>
      </c>
      <c r="R4050" t="str">
        <f t="shared" si="191"/>
        <v/>
      </c>
    </row>
    <row r="4051" spans="1:18" x14ac:dyDescent="0.25">
      <c r="A4051" s="1" t="s">
        <v>11813</v>
      </c>
      <c r="B4051" s="1" t="s">
        <v>11814</v>
      </c>
      <c r="C4051" s="1" t="s">
        <v>11815</v>
      </c>
      <c r="D4051" s="1" t="s">
        <v>100</v>
      </c>
      <c r="E4051" s="4">
        <v>45119</v>
      </c>
      <c r="F4051" s="8">
        <v>0.36458333333333331</v>
      </c>
      <c r="G4051" s="4">
        <v>45121</v>
      </c>
      <c r="H4051" s="1" t="s">
        <v>1845</v>
      </c>
      <c r="I4051" s="1" t="s">
        <v>151</v>
      </c>
      <c r="J4051" s="5">
        <v>2</v>
      </c>
      <c r="K4051" s="5" t="str">
        <f>VLOOKUP(J4051,'Svátky 2023'!A$18:B$20,2,0)</f>
        <v>plánované</v>
      </c>
      <c r="L4051" s="1" t="s">
        <v>21</v>
      </c>
      <c r="M4051" s="1" t="s">
        <v>22</v>
      </c>
      <c r="N4051" s="1" t="s">
        <v>23</v>
      </c>
      <c r="O4051">
        <f t="shared" si="189"/>
        <v>3</v>
      </c>
      <c r="P4051" t="str">
        <f t="shared" si="190"/>
        <v>NE</v>
      </c>
      <c r="Q4051" s="4" t="str">
        <f>IFERROR(VLOOKUP(E4051,'Svátky 2023'!B$2:B$14,1,0),"")</f>
        <v/>
      </c>
      <c r="R4051" t="str">
        <f t="shared" si="191"/>
        <v/>
      </c>
    </row>
    <row r="4052" spans="1:18" x14ac:dyDescent="0.25">
      <c r="A4052" s="1" t="s">
        <v>11816</v>
      </c>
      <c r="B4052" s="1" t="s">
        <v>11817</v>
      </c>
      <c r="C4052" s="1" t="s">
        <v>11818</v>
      </c>
      <c r="D4052" s="1" t="s">
        <v>48</v>
      </c>
      <c r="E4052" s="4">
        <v>45119</v>
      </c>
      <c r="F4052" s="8">
        <v>0.37916666666666665</v>
      </c>
      <c r="G4052" s="4">
        <v>45121</v>
      </c>
      <c r="H4052" s="1" t="s">
        <v>111</v>
      </c>
      <c r="I4052" s="1" t="s">
        <v>151</v>
      </c>
      <c r="J4052" s="5">
        <v>2</v>
      </c>
      <c r="K4052" s="5" t="str">
        <f>VLOOKUP(J4052,'Svátky 2023'!A$18:B$20,2,0)</f>
        <v>plánované</v>
      </c>
      <c r="L4052" s="1" t="s">
        <v>21</v>
      </c>
      <c r="M4052" s="1" t="s">
        <v>22</v>
      </c>
      <c r="N4052" s="1" t="s">
        <v>23</v>
      </c>
      <c r="O4052">
        <f t="shared" si="189"/>
        <v>3</v>
      </c>
      <c r="P4052" t="str">
        <f t="shared" si="190"/>
        <v>NE</v>
      </c>
      <c r="Q4052" s="4" t="str">
        <f>IFERROR(VLOOKUP(E4052,'Svátky 2023'!B$2:B$14,1,0),"")</f>
        <v/>
      </c>
      <c r="R4052" t="str">
        <f t="shared" si="191"/>
        <v/>
      </c>
    </row>
    <row r="4053" spans="1:18" x14ac:dyDescent="0.25">
      <c r="A4053" s="1" t="s">
        <v>11819</v>
      </c>
      <c r="B4053" s="1" t="s">
        <v>11820</v>
      </c>
      <c r="C4053" s="1" t="s">
        <v>11821</v>
      </c>
      <c r="D4053" s="1" t="s">
        <v>35</v>
      </c>
      <c r="E4053" s="4">
        <v>45119</v>
      </c>
      <c r="F4053" s="8">
        <v>0.40763888888888888</v>
      </c>
      <c r="G4053" s="4">
        <v>45121</v>
      </c>
      <c r="H4053" s="1" t="s">
        <v>268</v>
      </c>
      <c r="I4053" s="1" t="s">
        <v>151</v>
      </c>
      <c r="J4053" s="5">
        <v>2</v>
      </c>
      <c r="K4053" s="5" t="str">
        <f>VLOOKUP(J4053,'Svátky 2023'!A$18:B$20,2,0)</f>
        <v>plánované</v>
      </c>
      <c r="L4053" s="1" t="s">
        <v>21</v>
      </c>
      <c r="M4053" s="1" t="s">
        <v>22</v>
      </c>
      <c r="N4053" s="1" t="s">
        <v>23</v>
      </c>
      <c r="O4053">
        <f t="shared" si="189"/>
        <v>3</v>
      </c>
      <c r="P4053" t="str">
        <f t="shared" si="190"/>
        <v>NE</v>
      </c>
      <c r="Q4053" s="4" t="str">
        <f>IFERROR(VLOOKUP(E4053,'Svátky 2023'!B$2:B$14,1,0),"")</f>
        <v/>
      </c>
      <c r="R4053" t="str">
        <f t="shared" si="191"/>
        <v/>
      </c>
    </row>
    <row r="4054" spans="1:18" x14ac:dyDescent="0.25">
      <c r="A4054" s="1" t="s">
        <v>11822</v>
      </c>
      <c r="B4054" s="1" t="s">
        <v>11823</v>
      </c>
      <c r="C4054" s="1" t="s">
        <v>11824</v>
      </c>
      <c r="D4054" s="1" t="s">
        <v>48</v>
      </c>
      <c r="E4054" s="4">
        <v>45119</v>
      </c>
      <c r="F4054" s="8">
        <v>0.42430555555555555</v>
      </c>
      <c r="G4054" s="4">
        <v>45121</v>
      </c>
      <c r="H4054" s="1" t="s">
        <v>523</v>
      </c>
      <c r="I4054" s="1" t="s">
        <v>151</v>
      </c>
      <c r="J4054" s="5">
        <v>2</v>
      </c>
      <c r="K4054" s="5" t="str">
        <f>VLOOKUP(J4054,'Svátky 2023'!A$18:B$20,2,0)</f>
        <v>plánované</v>
      </c>
      <c r="L4054" s="1" t="s">
        <v>21</v>
      </c>
      <c r="M4054" s="1" t="s">
        <v>22</v>
      </c>
      <c r="N4054" s="1" t="s">
        <v>23</v>
      </c>
      <c r="O4054">
        <f t="shared" si="189"/>
        <v>3</v>
      </c>
      <c r="P4054" t="str">
        <f t="shared" si="190"/>
        <v>NE</v>
      </c>
      <c r="Q4054" s="4" t="str">
        <f>IFERROR(VLOOKUP(E4054,'Svátky 2023'!B$2:B$14,1,0),"")</f>
        <v/>
      </c>
      <c r="R4054" t="str">
        <f t="shared" si="191"/>
        <v/>
      </c>
    </row>
    <row r="4055" spans="1:18" x14ac:dyDescent="0.25">
      <c r="A4055" s="1" t="s">
        <v>11825</v>
      </c>
      <c r="B4055" s="1" t="s">
        <v>11826</v>
      </c>
      <c r="C4055" s="1" t="s">
        <v>11827</v>
      </c>
      <c r="D4055" s="1" t="s">
        <v>48</v>
      </c>
      <c r="E4055" s="4">
        <v>45119</v>
      </c>
      <c r="F4055" s="8">
        <v>0.4381944444444445</v>
      </c>
      <c r="G4055" s="4">
        <v>45121</v>
      </c>
      <c r="H4055" s="1" t="s">
        <v>498</v>
      </c>
      <c r="I4055" s="1" t="s">
        <v>151</v>
      </c>
      <c r="J4055" s="5">
        <v>2</v>
      </c>
      <c r="K4055" s="5" t="str">
        <f>VLOOKUP(J4055,'Svátky 2023'!A$18:B$20,2,0)</f>
        <v>plánované</v>
      </c>
      <c r="L4055" s="1" t="s">
        <v>21</v>
      </c>
      <c r="M4055" s="1" t="s">
        <v>22</v>
      </c>
      <c r="N4055" s="1" t="s">
        <v>23</v>
      </c>
      <c r="O4055">
        <f t="shared" si="189"/>
        <v>3</v>
      </c>
      <c r="P4055" t="str">
        <f t="shared" si="190"/>
        <v>NE</v>
      </c>
      <c r="Q4055" s="4" t="str">
        <f>IFERROR(VLOOKUP(E4055,'Svátky 2023'!B$2:B$14,1,0),"")</f>
        <v/>
      </c>
      <c r="R4055" t="str">
        <f t="shared" si="191"/>
        <v/>
      </c>
    </row>
    <row r="4056" spans="1:18" x14ac:dyDescent="0.25">
      <c r="A4056" s="1" t="s">
        <v>11828</v>
      </c>
      <c r="B4056" s="1" t="s">
        <v>11829</v>
      </c>
      <c r="C4056" s="1" t="s">
        <v>11830</v>
      </c>
      <c r="D4056" s="1" t="s">
        <v>35</v>
      </c>
      <c r="E4056" s="4">
        <v>45119</v>
      </c>
      <c r="F4056" s="8">
        <v>0.44861111111111113</v>
      </c>
      <c r="G4056" s="4">
        <v>45121</v>
      </c>
      <c r="H4056" s="1" t="s">
        <v>2451</v>
      </c>
      <c r="I4056" s="1" t="s">
        <v>151</v>
      </c>
      <c r="J4056" s="5">
        <v>2</v>
      </c>
      <c r="K4056" s="5" t="str">
        <f>VLOOKUP(J4056,'Svátky 2023'!A$18:B$20,2,0)</f>
        <v>plánované</v>
      </c>
      <c r="L4056" s="1" t="s">
        <v>21</v>
      </c>
      <c r="M4056" s="1" t="s">
        <v>22</v>
      </c>
      <c r="N4056" s="1" t="s">
        <v>23</v>
      </c>
      <c r="O4056">
        <f t="shared" si="189"/>
        <v>3</v>
      </c>
      <c r="P4056" t="str">
        <f t="shared" si="190"/>
        <v>NE</v>
      </c>
      <c r="Q4056" s="4" t="str">
        <f>IFERROR(VLOOKUP(E4056,'Svátky 2023'!B$2:B$14,1,0),"")</f>
        <v/>
      </c>
      <c r="R4056" t="str">
        <f t="shared" si="191"/>
        <v/>
      </c>
    </row>
    <row r="4057" spans="1:18" x14ac:dyDescent="0.25">
      <c r="A4057" s="1" t="s">
        <v>11831</v>
      </c>
      <c r="B4057" s="1" t="s">
        <v>11832</v>
      </c>
      <c r="C4057" s="1" t="s">
        <v>11833</v>
      </c>
      <c r="D4057" s="1" t="s">
        <v>35</v>
      </c>
      <c r="E4057" s="4">
        <v>45119</v>
      </c>
      <c r="F4057" s="8">
        <v>0.46111111111111108</v>
      </c>
      <c r="G4057" s="4">
        <v>45121</v>
      </c>
      <c r="H4057" s="1" t="s">
        <v>582</v>
      </c>
      <c r="I4057" s="1" t="s">
        <v>19</v>
      </c>
      <c r="J4057" s="5">
        <v>2</v>
      </c>
      <c r="K4057" s="5" t="str">
        <f>VLOOKUP(J4057,'Svátky 2023'!A$18:B$20,2,0)</f>
        <v>plánované</v>
      </c>
      <c r="L4057" s="1" t="s">
        <v>21</v>
      </c>
      <c r="M4057" s="1" t="s">
        <v>22</v>
      </c>
      <c r="N4057" s="1" t="s">
        <v>23</v>
      </c>
      <c r="O4057">
        <f t="shared" si="189"/>
        <v>3</v>
      </c>
      <c r="P4057" t="str">
        <f t="shared" si="190"/>
        <v>NE</v>
      </c>
      <c r="Q4057" s="4" t="str">
        <f>IFERROR(VLOOKUP(E4057,'Svátky 2023'!B$2:B$14,1,0),"")</f>
        <v/>
      </c>
      <c r="R4057" t="str">
        <f t="shared" si="191"/>
        <v/>
      </c>
    </row>
    <row r="4058" spans="1:18" x14ac:dyDescent="0.25">
      <c r="A4058" s="1" t="s">
        <v>11834</v>
      </c>
      <c r="B4058" s="1" t="s">
        <v>11835</v>
      </c>
      <c r="C4058" s="1" t="s">
        <v>11836</v>
      </c>
      <c r="D4058" s="1" t="s">
        <v>35</v>
      </c>
      <c r="E4058" s="4">
        <v>45119</v>
      </c>
      <c r="F4058" s="8">
        <v>0.4694444444444445</v>
      </c>
      <c r="G4058" s="4">
        <v>45121</v>
      </c>
      <c r="H4058" s="1" t="s">
        <v>649</v>
      </c>
      <c r="I4058" s="1" t="s">
        <v>151</v>
      </c>
      <c r="J4058" s="5">
        <v>2</v>
      </c>
      <c r="K4058" s="5" t="str">
        <f>VLOOKUP(J4058,'Svátky 2023'!A$18:B$20,2,0)</f>
        <v>plánované</v>
      </c>
      <c r="L4058" s="1" t="s">
        <v>21</v>
      </c>
      <c r="M4058" s="1" t="s">
        <v>22</v>
      </c>
      <c r="N4058" s="1" t="s">
        <v>23</v>
      </c>
      <c r="O4058">
        <f t="shared" si="189"/>
        <v>3</v>
      </c>
      <c r="P4058" t="str">
        <f t="shared" si="190"/>
        <v>NE</v>
      </c>
      <c r="Q4058" s="4" t="str">
        <f>IFERROR(VLOOKUP(E4058,'Svátky 2023'!B$2:B$14,1,0),"")</f>
        <v/>
      </c>
      <c r="R4058" t="str">
        <f t="shared" si="191"/>
        <v/>
      </c>
    </row>
    <row r="4059" spans="1:18" x14ac:dyDescent="0.25">
      <c r="A4059" s="1" t="s">
        <v>11837</v>
      </c>
      <c r="B4059" s="1" t="s">
        <v>11838</v>
      </c>
      <c r="C4059" s="1" t="s">
        <v>11839</v>
      </c>
      <c r="D4059" s="1" t="s">
        <v>48</v>
      </c>
      <c r="E4059" s="4">
        <v>45119</v>
      </c>
      <c r="F4059" s="8">
        <v>0.47222222222222227</v>
      </c>
      <c r="G4059" s="4">
        <v>45121</v>
      </c>
      <c r="H4059" s="1" t="s">
        <v>90</v>
      </c>
      <c r="I4059" s="1" t="s">
        <v>151</v>
      </c>
      <c r="J4059" s="5">
        <v>2</v>
      </c>
      <c r="K4059" s="5" t="str">
        <f>VLOOKUP(J4059,'Svátky 2023'!A$18:B$20,2,0)</f>
        <v>plánované</v>
      </c>
      <c r="L4059" s="1" t="s">
        <v>21</v>
      </c>
      <c r="M4059" s="1" t="s">
        <v>22</v>
      </c>
      <c r="N4059" s="1" t="s">
        <v>23</v>
      </c>
      <c r="O4059">
        <f t="shared" si="189"/>
        <v>3</v>
      </c>
      <c r="P4059" t="str">
        <f t="shared" si="190"/>
        <v>NE</v>
      </c>
      <c r="Q4059" s="4" t="str">
        <f>IFERROR(VLOOKUP(E4059,'Svátky 2023'!B$2:B$14,1,0),"")</f>
        <v/>
      </c>
      <c r="R4059" t="str">
        <f t="shared" si="191"/>
        <v/>
      </c>
    </row>
    <row r="4060" spans="1:18" x14ac:dyDescent="0.25">
      <c r="A4060" s="1" t="s">
        <v>11840</v>
      </c>
      <c r="B4060" s="1" t="s">
        <v>11841</v>
      </c>
      <c r="C4060" s="1" t="s">
        <v>11842</v>
      </c>
      <c r="D4060" s="1" t="s">
        <v>100</v>
      </c>
      <c r="E4060" s="4">
        <v>45119</v>
      </c>
      <c r="F4060" s="8">
        <v>0.50347222222222221</v>
      </c>
      <c r="G4060" s="4">
        <v>45121</v>
      </c>
      <c r="H4060" s="1" t="s">
        <v>76</v>
      </c>
      <c r="I4060" s="1" t="s">
        <v>145</v>
      </c>
      <c r="J4060" s="5">
        <v>3</v>
      </c>
      <c r="K4060" s="5" t="str">
        <f>VLOOKUP(J4060,'Svátky 2023'!A$18:B$20,2,0)</f>
        <v>jiné</v>
      </c>
      <c r="L4060" s="1" t="s">
        <v>30</v>
      </c>
      <c r="M4060" s="1" t="s">
        <v>31</v>
      </c>
      <c r="N4060" s="1" t="s">
        <v>23</v>
      </c>
      <c r="O4060">
        <f t="shared" si="189"/>
        <v>3</v>
      </c>
      <c r="P4060" t="str">
        <f t="shared" si="190"/>
        <v>NE</v>
      </c>
      <c r="Q4060" s="4" t="str">
        <f>IFERROR(VLOOKUP(E4060,'Svátky 2023'!B$2:B$14,1,0),"")</f>
        <v/>
      </c>
      <c r="R4060" t="str">
        <f t="shared" si="191"/>
        <v/>
      </c>
    </row>
    <row r="4061" spans="1:18" x14ac:dyDescent="0.25">
      <c r="A4061" s="1" t="s">
        <v>11843</v>
      </c>
      <c r="B4061" s="1" t="s">
        <v>11844</v>
      </c>
      <c r="C4061" s="1" t="s">
        <v>11845</v>
      </c>
      <c r="D4061" s="1" t="s">
        <v>48</v>
      </c>
      <c r="E4061" s="4">
        <v>45119</v>
      </c>
      <c r="F4061" s="8">
        <v>0.50763888888888886</v>
      </c>
      <c r="G4061" s="4">
        <v>45121</v>
      </c>
      <c r="H4061" s="1" t="s">
        <v>523</v>
      </c>
      <c r="I4061" s="1" t="s">
        <v>145</v>
      </c>
      <c r="J4061" s="5">
        <v>3</v>
      </c>
      <c r="K4061" s="5" t="str">
        <f>VLOOKUP(J4061,'Svátky 2023'!A$18:B$20,2,0)</f>
        <v>jiné</v>
      </c>
      <c r="L4061" s="1" t="s">
        <v>30</v>
      </c>
      <c r="M4061" s="1" t="s">
        <v>31</v>
      </c>
      <c r="N4061" s="1" t="s">
        <v>23</v>
      </c>
      <c r="O4061">
        <f t="shared" si="189"/>
        <v>3</v>
      </c>
      <c r="P4061" t="str">
        <f t="shared" si="190"/>
        <v>NE</v>
      </c>
      <c r="Q4061" s="4" t="str">
        <f>IFERROR(VLOOKUP(E4061,'Svátky 2023'!B$2:B$14,1,0),"")</f>
        <v/>
      </c>
      <c r="R4061" t="str">
        <f t="shared" si="191"/>
        <v/>
      </c>
    </row>
    <row r="4062" spans="1:18" x14ac:dyDescent="0.25">
      <c r="A4062" s="1" t="s">
        <v>11846</v>
      </c>
      <c r="B4062" s="1" t="s">
        <v>11847</v>
      </c>
      <c r="C4062" s="1" t="s">
        <v>11848</v>
      </c>
      <c r="D4062" s="1" t="s">
        <v>48</v>
      </c>
      <c r="E4062" s="4">
        <v>45119</v>
      </c>
      <c r="F4062" s="8">
        <v>0.51111111111111118</v>
      </c>
      <c r="G4062" s="4">
        <v>45121</v>
      </c>
      <c r="H4062" s="1" t="s">
        <v>582</v>
      </c>
      <c r="I4062" s="1" t="s">
        <v>145</v>
      </c>
      <c r="J4062" s="5">
        <v>3</v>
      </c>
      <c r="K4062" s="5" t="str">
        <f>VLOOKUP(J4062,'Svátky 2023'!A$18:B$20,2,0)</f>
        <v>jiné</v>
      </c>
      <c r="L4062" s="1" t="s">
        <v>30</v>
      </c>
      <c r="M4062" s="1" t="s">
        <v>31</v>
      </c>
      <c r="N4062" s="1" t="s">
        <v>23</v>
      </c>
      <c r="O4062">
        <f t="shared" si="189"/>
        <v>3</v>
      </c>
      <c r="P4062" t="str">
        <f t="shared" si="190"/>
        <v>NE</v>
      </c>
      <c r="Q4062" s="4" t="str">
        <f>IFERROR(VLOOKUP(E4062,'Svátky 2023'!B$2:B$14,1,0),"")</f>
        <v/>
      </c>
      <c r="R4062" t="str">
        <f t="shared" si="191"/>
        <v/>
      </c>
    </row>
    <row r="4063" spans="1:18" x14ac:dyDescent="0.25">
      <c r="A4063" s="1" t="s">
        <v>11849</v>
      </c>
      <c r="B4063" s="1" t="s">
        <v>11850</v>
      </c>
      <c r="C4063" s="1" t="s">
        <v>11851</v>
      </c>
      <c r="D4063" s="1" t="s">
        <v>35</v>
      </c>
      <c r="E4063" s="4">
        <v>45119</v>
      </c>
      <c r="F4063" s="8">
        <v>0.52013888888888882</v>
      </c>
      <c r="G4063" s="4">
        <v>45121</v>
      </c>
      <c r="H4063" s="1" t="s">
        <v>1967</v>
      </c>
      <c r="I4063" s="1" t="s">
        <v>258</v>
      </c>
      <c r="J4063" s="5">
        <v>1</v>
      </c>
      <c r="K4063" s="5" t="str">
        <f>VLOOKUP(J4063,'Svátky 2023'!A$18:B$20,2,0)</f>
        <v>neodkladné</v>
      </c>
      <c r="L4063" s="1" t="s">
        <v>21</v>
      </c>
      <c r="M4063" s="1" t="s">
        <v>22</v>
      </c>
      <c r="N4063" s="1" t="s">
        <v>23</v>
      </c>
      <c r="O4063">
        <f t="shared" si="189"/>
        <v>3</v>
      </c>
      <c r="P4063" t="str">
        <f t="shared" si="190"/>
        <v>NE</v>
      </c>
      <c r="Q4063" s="4" t="str">
        <f>IFERROR(VLOOKUP(E4063,'Svátky 2023'!B$2:B$14,1,0),"")</f>
        <v/>
      </c>
      <c r="R4063" t="str">
        <f t="shared" si="191"/>
        <v/>
      </c>
    </row>
    <row r="4064" spans="1:18" x14ac:dyDescent="0.25">
      <c r="A4064" s="1" t="s">
        <v>11852</v>
      </c>
      <c r="B4064" s="1" t="s">
        <v>11853</v>
      </c>
      <c r="C4064" s="1" t="s">
        <v>11854</v>
      </c>
      <c r="D4064" s="1" t="s">
        <v>35</v>
      </c>
      <c r="E4064" s="4">
        <v>45119</v>
      </c>
      <c r="F4064" s="8">
        <v>0.5493055555555556</v>
      </c>
      <c r="G4064" s="4">
        <v>45121</v>
      </c>
      <c r="H4064" s="1" t="s">
        <v>2328</v>
      </c>
      <c r="I4064" s="1" t="s">
        <v>264</v>
      </c>
      <c r="J4064" s="5">
        <v>3</v>
      </c>
      <c r="K4064" s="5" t="str">
        <f>VLOOKUP(J4064,'Svátky 2023'!A$18:B$20,2,0)</f>
        <v>jiné</v>
      </c>
      <c r="L4064" s="1" t="s">
        <v>30</v>
      </c>
      <c r="M4064" s="1" t="s">
        <v>31</v>
      </c>
      <c r="N4064" s="1" t="s">
        <v>23</v>
      </c>
      <c r="O4064">
        <f t="shared" si="189"/>
        <v>3</v>
      </c>
      <c r="P4064" t="str">
        <f t="shared" si="190"/>
        <v>NE</v>
      </c>
      <c r="Q4064" s="4" t="str">
        <f>IFERROR(VLOOKUP(E4064,'Svátky 2023'!B$2:B$14,1,0),"")</f>
        <v/>
      </c>
      <c r="R4064" t="str">
        <f t="shared" si="191"/>
        <v/>
      </c>
    </row>
    <row r="4065" spans="1:18" x14ac:dyDescent="0.25">
      <c r="A4065" s="1" t="s">
        <v>11855</v>
      </c>
      <c r="B4065" s="1" t="s">
        <v>11856</v>
      </c>
      <c r="C4065" s="1" t="s">
        <v>11857</v>
      </c>
      <c r="D4065" s="1" t="s">
        <v>35</v>
      </c>
      <c r="E4065" s="4">
        <v>45119</v>
      </c>
      <c r="F4065" s="8">
        <v>0.58611111111111114</v>
      </c>
      <c r="G4065" s="4">
        <v>45121</v>
      </c>
      <c r="H4065" s="1" t="s">
        <v>268</v>
      </c>
      <c r="I4065" s="1" t="s">
        <v>145</v>
      </c>
      <c r="J4065" s="5">
        <v>3</v>
      </c>
      <c r="K4065" s="5" t="str">
        <f>VLOOKUP(J4065,'Svátky 2023'!A$18:B$20,2,0)</f>
        <v>jiné</v>
      </c>
      <c r="L4065" s="1" t="s">
        <v>30</v>
      </c>
      <c r="M4065" s="1" t="s">
        <v>31</v>
      </c>
      <c r="N4065" s="1" t="s">
        <v>23</v>
      </c>
      <c r="O4065">
        <f t="shared" si="189"/>
        <v>3</v>
      </c>
      <c r="P4065" t="str">
        <f t="shared" si="190"/>
        <v>NE</v>
      </c>
      <c r="Q4065" s="4" t="str">
        <f>IFERROR(VLOOKUP(E4065,'Svátky 2023'!B$2:B$14,1,0),"")</f>
        <v/>
      </c>
      <c r="R4065" t="str">
        <f t="shared" si="191"/>
        <v/>
      </c>
    </row>
    <row r="4066" spans="1:18" x14ac:dyDescent="0.25">
      <c r="A4066" s="1" t="s">
        <v>11858</v>
      </c>
      <c r="B4066" s="1" t="s">
        <v>4308</v>
      </c>
      <c r="C4066" s="1" t="s">
        <v>4309</v>
      </c>
      <c r="D4066" s="1" t="s">
        <v>35</v>
      </c>
      <c r="E4066" s="4">
        <v>45119</v>
      </c>
      <c r="F4066" s="8">
        <v>0.87222222222222223</v>
      </c>
      <c r="G4066" s="4">
        <v>45121</v>
      </c>
      <c r="H4066" s="1" t="s">
        <v>70</v>
      </c>
      <c r="I4066" s="1" t="s">
        <v>151</v>
      </c>
      <c r="J4066" s="5">
        <v>2</v>
      </c>
      <c r="K4066" s="5" t="str">
        <f>VLOOKUP(J4066,'Svátky 2023'!A$18:B$20,2,0)</f>
        <v>plánované</v>
      </c>
      <c r="L4066" s="1" t="s">
        <v>21</v>
      </c>
      <c r="M4066" s="1" t="s">
        <v>22</v>
      </c>
      <c r="N4066" s="1" t="s">
        <v>23</v>
      </c>
      <c r="O4066">
        <f t="shared" si="189"/>
        <v>3</v>
      </c>
      <c r="P4066" t="str">
        <f t="shared" si="190"/>
        <v>ANO</v>
      </c>
      <c r="Q4066" s="4" t="str">
        <f>IFERROR(VLOOKUP(E4066,'Svátky 2023'!B$2:B$14,1,0),"")</f>
        <v/>
      </c>
      <c r="R4066" t="str">
        <f t="shared" si="191"/>
        <v>ANO</v>
      </c>
    </row>
    <row r="4067" spans="1:18" x14ac:dyDescent="0.25">
      <c r="A4067" s="1" t="s">
        <v>11859</v>
      </c>
      <c r="B4067" s="1" t="s">
        <v>3877</v>
      </c>
      <c r="C4067" s="1" t="s">
        <v>4311</v>
      </c>
      <c r="D4067" s="1" t="s">
        <v>35</v>
      </c>
      <c r="E4067" s="4">
        <v>45119</v>
      </c>
      <c r="F4067" s="8">
        <v>0.88055555555555554</v>
      </c>
      <c r="G4067" s="4">
        <v>45121</v>
      </c>
      <c r="H4067" s="1" t="s">
        <v>219</v>
      </c>
      <c r="I4067" s="1" t="s">
        <v>145</v>
      </c>
      <c r="J4067" s="5">
        <v>3</v>
      </c>
      <c r="K4067" s="5" t="str">
        <f>VLOOKUP(J4067,'Svátky 2023'!A$18:B$20,2,0)</f>
        <v>jiné</v>
      </c>
      <c r="L4067" s="1" t="s">
        <v>30</v>
      </c>
      <c r="M4067" s="1" t="s">
        <v>31</v>
      </c>
      <c r="N4067" s="1" t="s">
        <v>23</v>
      </c>
      <c r="O4067">
        <f t="shared" si="189"/>
        <v>3</v>
      </c>
      <c r="P4067" t="str">
        <f t="shared" si="190"/>
        <v>ANO</v>
      </c>
      <c r="Q4067" s="4" t="str">
        <f>IFERROR(VLOOKUP(E4067,'Svátky 2023'!B$2:B$14,1,0),"")</f>
        <v/>
      </c>
      <c r="R4067" t="str">
        <f t="shared" si="191"/>
        <v>ANO</v>
      </c>
    </row>
    <row r="4068" spans="1:18" x14ac:dyDescent="0.25">
      <c r="A4068" s="1" t="s">
        <v>11860</v>
      </c>
      <c r="B4068" s="1" t="s">
        <v>11861</v>
      </c>
      <c r="C4068" s="1" t="s">
        <v>11862</v>
      </c>
      <c r="D4068" s="1" t="s">
        <v>64</v>
      </c>
      <c r="E4068" s="4">
        <v>45119</v>
      </c>
      <c r="F4068" s="8">
        <v>0.9458333333333333</v>
      </c>
      <c r="G4068" s="4">
        <v>45121</v>
      </c>
      <c r="H4068" s="1" t="s">
        <v>882</v>
      </c>
      <c r="I4068" s="1" t="s">
        <v>19</v>
      </c>
      <c r="J4068" s="5">
        <v>1</v>
      </c>
      <c r="K4068" s="5" t="str">
        <f>VLOOKUP(J4068,'Svátky 2023'!A$18:B$20,2,0)</f>
        <v>neodkladné</v>
      </c>
      <c r="L4068" s="1" t="s">
        <v>21</v>
      </c>
      <c r="M4068" s="1" t="s">
        <v>31</v>
      </c>
      <c r="N4068" s="1" t="s">
        <v>23</v>
      </c>
      <c r="O4068">
        <f t="shared" si="189"/>
        <v>3</v>
      </c>
      <c r="P4068" t="str">
        <f t="shared" si="190"/>
        <v>ANO</v>
      </c>
      <c r="Q4068" s="4" t="str">
        <f>IFERROR(VLOOKUP(E4068,'Svátky 2023'!B$2:B$14,1,0),"")</f>
        <v/>
      </c>
      <c r="R4068" t="str">
        <f t="shared" si="191"/>
        <v>ANO</v>
      </c>
    </row>
    <row r="4069" spans="1:18" x14ac:dyDescent="0.25">
      <c r="A4069" s="1" t="s">
        <v>11863</v>
      </c>
      <c r="B4069" s="1" t="s">
        <v>11864</v>
      </c>
      <c r="C4069" s="1" t="s">
        <v>11865</v>
      </c>
      <c r="D4069" s="1" t="s">
        <v>64</v>
      </c>
      <c r="E4069" s="4">
        <v>45119</v>
      </c>
      <c r="F4069" s="8">
        <v>0.95277777777777783</v>
      </c>
      <c r="G4069" s="4">
        <v>45121</v>
      </c>
      <c r="H4069" s="1" t="s">
        <v>1223</v>
      </c>
      <c r="I4069" s="1" t="s">
        <v>29</v>
      </c>
      <c r="J4069" s="5">
        <v>3</v>
      </c>
      <c r="K4069" s="5" t="str">
        <f>VLOOKUP(J4069,'Svátky 2023'!A$18:B$20,2,0)</f>
        <v>jiné</v>
      </c>
      <c r="L4069" s="1" t="s">
        <v>21</v>
      </c>
      <c r="M4069" s="1" t="s">
        <v>31</v>
      </c>
      <c r="N4069" s="1" t="s">
        <v>23</v>
      </c>
      <c r="O4069">
        <f t="shared" si="189"/>
        <v>3</v>
      </c>
      <c r="P4069" t="str">
        <f t="shared" si="190"/>
        <v>ANO</v>
      </c>
      <c r="Q4069" s="4" t="str">
        <f>IFERROR(VLOOKUP(E4069,'Svátky 2023'!B$2:B$14,1,0),"")</f>
        <v/>
      </c>
      <c r="R4069" t="str">
        <f t="shared" si="191"/>
        <v>ANO</v>
      </c>
    </row>
    <row r="4070" spans="1:18" x14ac:dyDescent="0.25">
      <c r="A4070" s="1" t="s">
        <v>11866</v>
      </c>
      <c r="B4070" s="1" t="s">
        <v>11867</v>
      </c>
      <c r="C4070" s="1" t="s">
        <v>11868</v>
      </c>
      <c r="D4070" s="1" t="s">
        <v>35</v>
      </c>
      <c r="E4070" s="4">
        <v>45120</v>
      </c>
      <c r="F4070" s="8">
        <v>0.52152777777777781</v>
      </c>
      <c r="G4070" s="4">
        <v>45121</v>
      </c>
      <c r="H4070" s="1" t="s">
        <v>343</v>
      </c>
      <c r="I4070" s="1" t="s">
        <v>151</v>
      </c>
      <c r="J4070" s="5">
        <v>1</v>
      </c>
      <c r="K4070" s="5" t="str">
        <f>VLOOKUP(J4070,'Svátky 2023'!A$18:B$20,2,0)</f>
        <v>neodkladné</v>
      </c>
      <c r="L4070" s="1" t="s">
        <v>21</v>
      </c>
      <c r="M4070" s="1" t="s">
        <v>22</v>
      </c>
      <c r="N4070" s="1" t="s">
        <v>23</v>
      </c>
      <c r="O4070">
        <f t="shared" si="189"/>
        <v>4</v>
      </c>
      <c r="P4070" t="str">
        <f t="shared" si="190"/>
        <v>NE</v>
      </c>
      <c r="Q4070" s="4" t="str">
        <f>IFERROR(VLOOKUP(E4070,'Svátky 2023'!B$2:B$14,1,0),"")</f>
        <v/>
      </c>
      <c r="R4070" t="str">
        <f t="shared" si="191"/>
        <v/>
      </c>
    </row>
    <row r="4071" spans="1:18" x14ac:dyDescent="0.25">
      <c r="A4071" s="1" t="s">
        <v>11869</v>
      </c>
      <c r="B4071" s="1" t="s">
        <v>11870</v>
      </c>
      <c r="C4071" s="1" t="s">
        <v>11871</v>
      </c>
      <c r="D4071" s="1" t="s">
        <v>35</v>
      </c>
      <c r="E4071" s="4">
        <v>45120</v>
      </c>
      <c r="F4071" s="8">
        <v>0.55138888888888882</v>
      </c>
      <c r="G4071" s="4">
        <v>45121</v>
      </c>
      <c r="H4071" s="1" t="s">
        <v>1412</v>
      </c>
      <c r="I4071" s="1" t="s">
        <v>145</v>
      </c>
      <c r="J4071" s="5">
        <v>3</v>
      </c>
      <c r="K4071" s="5" t="str">
        <f>VLOOKUP(J4071,'Svátky 2023'!A$18:B$20,2,0)</f>
        <v>jiné</v>
      </c>
      <c r="L4071" s="1" t="s">
        <v>30</v>
      </c>
      <c r="M4071" s="1" t="s">
        <v>31</v>
      </c>
      <c r="N4071" s="1" t="s">
        <v>23</v>
      </c>
      <c r="O4071">
        <f t="shared" si="189"/>
        <v>4</v>
      </c>
      <c r="P4071" t="str">
        <f t="shared" si="190"/>
        <v>NE</v>
      </c>
      <c r="Q4071" s="4" t="str">
        <f>IFERROR(VLOOKUP(E4071,'Svátky 2023'!B$2:B$14,1,0),"")</f>
        <v/>
      </c>
      <c r="R4071" t="str">
        <f t="shared" si="191"/>
        <v/>
      </c>
    </row>
    <row r="4072" spans="1:18" x14ac:dyDescent="0.25">
      <c r="A4072" s="1" t="s">
        <v>11872</v>
      </c>
      <c r="B4072" s="1" t="s">
        <v>11873</v>
      </c>
      <c r="C4072" s="1" t="s">
        <v>11874</v>
      </c>
      <c r="D4072" s="1" t="s">
        <v>64</v>
      </c>
      <c r="E4072" s="4">
        <v>45120</v>
      </c>
      <c r="F4072" s="8">
        <v>0.78194444444444444</v>
      </c>
      <c r="G4072" s="4">
        <v>45121</v>
      </c>
      <c r="H4072" s="1" t="s">
        <v>5036</v>
      </c>
      <c r="I4072" s="1" t="s">
        <v>151</v>
      </c>
      <c r="J4072" s="5">
        <v>1</v>
      </c>
      <c r="K4072" s="5" t="str">
        <f>VLOOKUP(J4072,'Svátky 2023'!A$18:B$20,2,0)</f>
        <v>neodkladné</v>
      </c>
      <c r="L4072" s="1" t="s">
        <v>31</v>
      </c>
      <c r="M4072" s="1" t="s">
        <v>22</v>
      </c>
      <c r="N4072" s="1" t="s">
        <v>23</v>
      </c>
      <c r="O4072">
        <f t="shared" si="189"/>
        <v>4</v>
      </c>
      <c r="P4072" t="str">
        <f t="shared" si="190"/>
        <v>ANO</v>
      </c>
      <c r="Q4072" s="4" t="str">
        <f>IFERROR(VLOOKUP(E4072,'Svátky 2023'!B$2:B$14,1,0),"")</f>
        <v/>
      </c>
      <c r="R4072" t="str">
        <f t="shared" si="191"/>
        <v>ANO</v>
      </c>
    </row>
    <row r="4073" spans="1:18" x14ac:dyDescent="0.25">
      <c r="A4073" s="1" t="s">
        <v>11875</v>
      </c>
      <c r="B4073" s="1" t="s">
        <v>11876</v>
      </c>
      <c r="C4073" s="1" t="s">
        <v>11877</v>
      </c>
      <c r="D4073" s="1" t="s">
        <v>48</v>
      </c>
      <c r="E4073" s="4">
        <v>45121</v>
      </c>
      <c r="F4073" s="8">
        <v>0.47222222222222227</v>
      </c>
      <c r="G4073" s="4">
        <v>45121</v>
      </c>
      <c r="H4073" s="1" t="s">
        <v>774</v>
      </c>
      <c r="I4073" s="1" t="s">
        <v>1300</v>
      </c>
      <c r="J4073" s="5">
        <v>1</v>
      </c>
      <c r="K4073" s="5" t="str">
        <f>VLOOKUP(J4073,'Svátky 2023'!A$18:B$20,2,0)</f>
        <v>neodkladné</v>
      </c>
      <c r="L4073" s="1" t="s">
        <v>23</v>
      </c>
      <c r="M4073" s="1" t="s">
        <v>22</v>
      </c>
      <c r="N4073" s="1" t="s">
        <v>31</v>
      </c>
      <c r="O4073">
        <f t="shared" si="189"/>
        <v>5</v>
      </c>
      <c r="P4073" t="str">
        <f t="shared" si="190"/>
        <v>NE</v>
      </c>
      <c r="Q4073" s="4" t="str">
        <f>IFERROR(VLOOKUP(E4073,'Svátky 2023'!B$2:B$14,1,0),"")</f>
        <v/>
      </c>
      <c r="R4073" t="str">
        <f t="shared" si="191"/>
        <v/>
      </c>
    </row>
    <row r="4074" spans="1:18" x14ac:dyDescent="0.25">
      <c r="A4074" s="1" t="s">
        <v>11878</v>
      </c>
      <c r="B4074" s="1" t="s">
        <v>8254</v>
      </c>
      <c r="C4074" s="1" t="s">
        <v>8255</v>
      </c>
      <c r="D4074" s="1" t="s">
        <v>48</v>
      </c>
      <c r="E4074" s="4">
        <v>45117</v>
      </c>
      <c r="F4074" s="8">
        <v>0.4284722222222222</v>
      </c>
      <c r="G4074" s="4">
        <v>45122</v>
      </c>
      <c r="H4074" s="1" t="s">
        <v>7028</v>
      </c>
      <c r="I4074" s="1" t="s">
        <v>258</v>
      </c>
      <c r="J4074" s="5">
        <v>2</v>
      </c>
      <c r="K4074" s="5" t="str">
        <f>VLOOKUP(J4074,'Svátky 2023'!A$18:B$20,2,0)</f>
        <v>plánované</v>
      </c>
      <c r="L4074" s="1" t="s">
        <v>21</v>
      </c>
      <c r="M4074" s="1" t="s">
        <v>22</v>
      </c>
      <c r="N4074" s="1" t="s">
        <v>23</v>
      </c>
      <c r="O4074">
        <f t="shared" si="189"/>
        <v>1</v>
      </c>
      <c r="P4074" t="str">
        <f t="shared" si="190"/>
        <v>NE</v>
      </c>
      <c r="Q4074" s="4" t="str">
        <f>IFERROR(VLOOKUP(E4074,'Svátky 2023'!B$2:B$14,1,0),"")</f>
        <v/>
      </c>
      <c r="R4074" t="str">
        <f t="shared" si="191"/>
        <v/>
      </c>
    </row>
    <row r="4075" spans="1:18" x14ac:dyDescent="0.25">
      <c r="A4075" s="1" t="s">
        <v>11879</v>
      </c>
      <c r="B4075" s="1" t="s">
        <v>6231</v>
      </c>
      <c r="C4075" s="1" t="s">
        <v>6232</v>
      </c>
      <c r="D4075" s="1" t="s">
        <v>48</v>
      </c>
      <c r="E4075" s="4">
        <v>45117</v>
      </c>
      <c r="F4075" s="8">
        <v>0.43402777777777773</v>
      </c>
      <c r="G4075" s="4">
        <v>45122</v>
      </c>
      <c r="H4075" s="1" t="s">
        <v>2214</v>
      </c>
      <c r="I4075" s="1" t="s">
        <v>264</v>
      </c>
      <c r="J4075" s="5">
        <v>3</v>
      </c>
      <c r="K4075" s="5" t="str">
        <f>VLOOKUP(J4075,'Svátky 2023'!A$18:B$20,2,0)</f>
        <v>jiné</v>
      </c>
      <c r="L4075" s="1" t="s">
        <v>30</v>
      </c>
      <c r="M4075" s="1" t="s">
        <v>31</v>
      </c>
      <c r="N4075" s="1" t="s">
        <v>23</v>
      </c>
      <c r="O4075">
        <f t="shared" si="189"/>
        <v>1</v>
      </c>
      <c r="P4075" t="str">
        <f t="shared" si="190"/>
        <v>NE</v>
      </c>
      <c r="Q4075" s="4" t="str">
        <f>IFERROR(VLOOKUP(E4075,'Svátky 2023'!B$2:B$14,1,0),"")</f>
        <v/>
      </c>
      <c r="R4075" t="str">
        <f t="shared" si="191"/>
        <v/>
      </c>
    </row>
    <row r="4076" spans="1:18" x14ac:dyDescent="0.25">
      <c r="A4076" s="1" t="s">
        <v>11880</v>
      </c>
      <c r="B4076" s="1" t="s">
        <v>11881</v>
      </c>
      <c r="C4076" s="1" t="s">
        <v>11882</v>
      </c>
      <c r="D4076" s="1" t="s">
        <v>48</v>
      </c>
      <c r="E4076" s="4">
        <v>45118</v>
      </c>
      <c r="F4076" s="8">
        <v>0.50416666666666665</v>
      </c>
      <c r="G4076" s="4">
        <v>45122</v>
      </c>
      <c r="H4076" s="1" t="s">
        <v>1304</v>
      </c>
      <c r="I4076" s="1" t="s">
        <v>151</v>
      </c>
      <c r="J4076" s="5">
        <v>1</v>
      </c>
      <c r="K4076" s="5" t="str">
        <f>VLOOKUP(J4076,'Svátky 2023'!A$18:B$20,2,0)</f>
        <v>neodkladné</v>
      </c>
      <c r="L4076" s="1" t="s">
        <v>21</v>
      </c>
      <c r="M4076" s="1" t="s">
        <v>22</v>
      </c>
      <c r="N4076" s="1" t="s">
        <v>23</v>
      </c>
      <c r="O4076">
        <f t="shared" si="189"/>
        <v>2</v>
      </c>
      <c r="P4076" t="str">
        <f t="shared" si="190"/>
        <v>NE</v>
      </c>
      <c r="Q4076" s="4" t="str">
        <f>IFERROR(VLOOKUP(E4076,'Svátky 2023'!B$2:B$14,1,0),"")</f>
        <v/>
      </c>
      <c r="R4076" t="str">
        <f t="shared" si="191"/>
        <v/>
      </c>
    </row>
    <row r="4077" spans="1:18" x14ac:dyDescent="0.25">
      <c r="A4077" s="1" t="s">
        <v>11883</v>
      </c>
      <c r="B4077" s="1" t="s">
        <v>11884</v>
      </c>
      <c r="C4077" s="1" t="s">
        <v>11885</v>
      </c>
      <c r="D4077" s="1" t="s">
        <v>48</v>
      </c>
      <c r="E4077" s="4">
        <v>45118</v>
      </c>
      <c r="F4077" s="8">
        <v>0.61458333333333337</v>
      </c>
      <c r="G4077" s="4">
        <v>45122</v>
      </c>
      <c r="H4077" s="1" t="s">
        <v>830</v>
      </c>
      <c r="I4077" s="1" t="s">
        <v>145</v>
      </c>
      <c r="J4077" s="5">
        <v>3</v>
      </c>
      <c r="K4077" s="5" t="str">
        <f>VLOOKUP(J4077,'Svátky 2023'!A$18:B$20,2,0)</f>
        <v>jiné</v>
      </c>
      <c r="L4077" s="1" t="s">
        <v>30</v>
      </c>
      <c r="M4077" s="1" t="s">
        <v>31</v>
      </c>
      <c r="N4077" s="1" t="s">
        <v>23</v>
      </c>
      <c r="O4077">
        <f t="shared" si="189"/>
        <v>2</v>
      </c>
      <c r="P4077" t="str">
        <f t="shared" si="190"/>
        <v>NE</v>
      </c>
      <c r="Q4077" s="4" t="str">
        <f>IFERROR(VLOOKUP(E4077,'Svátky 2023'!B$2:B$14,1,0),"")</f>
        <v/>
      </c>
      <c r="R4077" t="str">
        <f t="shared" si="191"/>
        <v/>
      </c>
    </row>
    <row r="4078" spans="1:18" x14ac:dyDescent="0.25">
      <c r="A4078" s="1" t="s">
        <v>11886</v>
      </c>
      <c r="B4078" s="1" t="s">
        <v>11887</v>
      </c>
      <c r="C4078" s="1" t="s">
        <v>11888</v>
      </c>
      <c r="D4078" s="1" t="s">
        <v>35</v>
      </c>
      <c r="E4078" s="4">
        <v>45119</v>
      </c>
      <c r="F4078" s="8">
        <v>7.6388888888888886E-3</v>
      </c>
      <c r="G4078" s="4">
        <v>45122</v>
      </c>
      <c r="H4078" s="1" t="s">
        <v>602</v>
      </c>
      <c r="I4078" s="1" t="s">
        <v>38</v>
      </c>
      <c r="J4078" s="5">
        <v>1</v>
      </c>
      <c r="K4078" s="5" t="str">
        <f>VLOOKUP(J4078,'Svátky 2023'!A$18:B$20,2,0)</f>
        <v>neodkladné</v>
      </c>
      <c r="L4078" s="1" t="s">
        <v>21</v>
      </c>
      <c r="M4078" s="1" t="s">
        <v>22</v>
      </c>
      <c r="N4078" s="1" t="s">
        <v>23</v>
      </c>
      <c r="O4078">
        <f t="shared" si="189"/>
        <v>3</v>
      </c>
      <c r="P4078" t="str">
        <f t="shared" si="190"/>
        <v>ANO</v>
      </c>
      <c r="Q4078" s="4" t="str">
        <f>IFERROR(VLOOKUP(E4078,'Svátky 2023'!B$2:B$14,1,0),"")</f>
        <v/>
      </c>
      <c r="R4078" t="str">
        <f t="shared" si="191"/>
        <v>ANO</v>
      </c>
    </row>
    <row r="4079" spans="1:18" x14ac:dyDescent="0.25">
      <c r="A4079" s="1" t="s">
        <v>11889</v>
      </c>
      <c r="B4079" s="1" t="s">
        <v>11890</v>
      </c>
      <c r="C4079" s="1" t="s">
        <v>11891</v>
      </c>
      <c r="D4079" s="1" t="s">
        <v>35</v>
      </c>
      <c r="E4079" s="4">
        <v>45119</v>
      </c>
      <c r="F4079" s="8">
        <v>1.4583333333333332E-2</v>
      </c>
      <c r="G4079" s="4">
        <v>45122</v>
      </c>
      <c r="H4079" s="1" t="s">
        <v>161</v>
      </c>
      <c r="I4079" s="1" t="s">
        <v>44</v>
      </c>
      <c r="J4079" s="5">
        <v>3</v>
      </c>
      <c r="K4079" s="5" t="str">
        <f>VLOOKUP(J4079,'Svátky 2023'!A$18:B$20,2,0)</f>
        <v>jiné</v>
      </c>
      <c r="L4079" s="1" t="s">
        <v>30</v>
      </c>
      <c r="M4079" s="1" t="s">
        <v>31</v>
      </c>
      <c r="N4079" s="1" t="s">
        <v>23</v>
      </c>
      <c r="O4079">
        <f t="shared" si="189"/>
        <v>3</v>
      </c>
      <c r="P4079" t="str">
        <f t="shared" si="190"/>
        <v>ANO</v>
      </c>
      <c r="Q4079" s="4" t="str">
        <f>IFERROR(VLOOKUP(E4079,'Svátky 2023'!B$2:B$14,1,0),"")</f>
        <v/>
      </c>
      <c r="R4079" t="str">
        <f t="shared" si="191"/>
        <v>ANO</v>
      </c>
    </row>
    <row r="4080" spans="1:18" x14ac:dyDescent="0.25">
      <c r="A4080" s="1" t="s">
        <v>11892</v>
      </c>
      <c r="B4080" s="1" t="s">
        <v>1593</v>
      </c>
      <c r="C4080" s="1" t="s">
        <v>1594</v>
      </c>
      <c r="D4080" s="1" t="s">
        <v>100</v>
      </c>
      <c r="E4080" s="4">
        <v>45119</v>
      </c>
      <c r="F4080" s="8">
        <v>0.35902777777777778</v>
      </c>
      <c r="G4080" s="4">
        <v>45122</v>
      </c>
      <c r="H4080" s="1" t="s">
        <v>1251</v>
      </c>
      <c r="I4080" s="1" t="s">
        <v>258</v>
      </c>
      <c r="J4080" s="5">
        <v>2</v>
      </c>
      <c r="K4080" s="5" t="str">
        <f>VLOOKUP(J4080,'Svátky 2023'!A$18:B$20,2,0)</f>
        <v>plánované</v>
      </c>
      <c r="L4080" s="1" t="s">
        <v>21</v>
      </c>
      <c r="M4080" s="1" t="s">
        <v>22</v>
      </c>
      <c r="N4080" s="1" t="s">
        <v>23</v>
      </c>
      <c r="O4080">
        <f t="shared" si="189"/>
        <v>3</v>
      </c>
      <c r="P4080" t="str">
        <f t="shared" si="190"/>
        <v>NE</v>
      </c>
      <c r="Q4080" s="4" t="str">
        <f>IFERROR(VLOOKUP(E4080,'Svátky 2023'!B$2:B$14,1,0),"")</f>
        <v/>
      </c>
      <c r="R4080" t="str">
        <f t="shared" si="191"/>
        <v/>
      </c>
    </row>
    <row r="4081" spans="1:18" x14ac:dyDescent="0.25">
      <c r="A4081" s="1" t="s">
        <v>11893</v>
      </c>
      <c r="B4081" s="1" t="s">
        <v>11894</v>
      </c>
      <c r="C4081" s="1" t="s">
        <v>11895</v>
      </c>
      <c r="D4081" s="1" t="s">
        <v>48</v>
      </c>
      <c r="E4081" s="4">
        <v>45119</v>
      </c>
      <c r="F4081" s="8">
        <v>0.45</v>
      </c>
      <c r="G4081" s="4">
        <v>45122</v>
      </c>
      <c r="H4081" s="1" t="s">
        <v>307</v>
      </c>
      <c r="I4081" s="1" t="s">
        <v>19</v>
      </c>
      <c r="J4081" s="5">
        <v>1</v>
      </c>
      <c r="K4081" s="5" t="str">
        <f>VLOOKUP(J4081,'Svátky 2023'!A$18:B$20,2,0)</f>
        <v>neodkladné</v>
      </c>
      <c r="L4081" s="1" t="s">
        <v>21</v>
      </c>
      <c r="M4081" s="1" t="s">
        <v>22</v>
      </c>
      <c r="N4081" s="1" t="s">
        <v>23</v>
      </c>
      <c r="O4081">
        <f t="shared" si="189"/>
        <v>3</v>
      </c>
      <c r="P4081" t="str">
        <f t="shared" si="190"/>
        <v>NE</v>
      </c>
      <c r="Q4081" s="4" t="str">
        <f>IFERROR(VLOOKUP(E4081,'Svátky 2023'!B$2:B$14,1,0),"")</f>
        <v/>
      </c>
      <c r="R4081" t="str">
        <f t="shared" si="191"/>
        <v/>
      </c>
    </row>
    <row r="4082" spans="1:18" x14ac:dyDescent="0.25">
      <c r="A4082" s="1" t="s">
        <v>11896</v>
      </c>
      <c r="B4082" s="1" t="s">
        <v>11897</v>
      </c>
      <c r="C4082" s="1" t="s">
        <v>11898</v>
      </c>
      <c r="D4082" s="1" t="s">
        <v>48</v>
      </c>
      <c r="E4082" s="4">
        <v>45119</v>
      </c>
      <c r="F4082" s="8">
        <v>0.5805555555555556</v>
      </c>
      <c r="G4082" s="4">
        <v>45122</v>
      </c>
      <c r="H4082" s="1" t="s">
        <v>268</v>
      </c>
      <c r="I4082" s="1" t="s">
        <v>29</v>
      </c>
      <c r="J4082" s="5">
        <v>3</v>
      </c>
      <c r="K4082" s="5" t="str">
        <f>VLOOKUP(J4082,'Svátky 2023'!A$18:B$20,2,0)</f>
        <v>jiné</v>
      </c>
      <c r="L4082" s="1" t="s">
        <v>30</v>
      </c>
      <c r="M4082" s="1" t="s">
        <v>31</v>
      </c>
      <c r="N4082" s="1" t="s">
        <v>23</v>
      </c>
      <c r="O4082">
        <f t="shared" si="189"/>
        <v>3</v>
      </c>
      <c r="P4082" t="str">
        <f t="shared" si="190"/>
        <v>NE</v>
      </c>
      <c r="Q4082" s="4" t="str">
        <f>IFERROR(VLOOKUP(E4082,'Svátky 2023'!B$2:B$14,1,0),"")</f>
        <v/>
      </c>
      <c r="R4082" t="str">
        <f t="shared" si="191"/>
        <v/>
      </c>
    </row>
    <row r="4083" spans="1:18" x14ac:dyDescent="0.25">
      <c r="A4083" s="1" t="s">
        <v>11899</v>
      </c>
      <c r="B4083" s="1" t="s">
        <v>11742</v>
      </c>
      <c r="C4083" s="1" t="s">
        <v>11743</v>
      </c>
      <c r="D4083" s="1" t="s">
        <v>35</v>
      </c>
      <c r="E4083" s="4">
        <v>45119</v>
      </c>
      <c r="F4083" s="8">
        <v>0.77847222222222223</v>
      </c>
      <c r="G4083" s="4">
        <v>45122</v>
      </c>
      <c r="H4083" s="1" t="s">
        <v>70</v>
      </c>
      <c r="I4083" s="1" t="s">
        <v>145</v>
      </c>
      <c r="J4083" s="5">
        <v>3</v>
      </c>
      <c r="K4083" s="5" t="str">
        <f>VLOOKUP(J4083,'Svátky 2023'!A$18:B$20,2,0)</f>
        <v>jiné</v>
      </c>
      <c r="L4083" s="1" t="s">
        <v>30</v>
      </c>
      <c r="M4083" s="1" t="s">
        <v>31</v>
      </c>
      <c r="N4083" s="1" t="s">
        <v>23</v>
      </c>
      <c r="O4083">
        <f t="shared" si="189"/>
        <v>3</v>
      </c>
      <c r="P4083" t="str">
        <f t="shared" si="190"/>
        <v>ANO</v>
      </c>
      <c r="Q4083" s="4" t="str">
        <f>IFERROR(VLOOKUP(E4083,'Svátky 2023'!B$2:B$14,1,0),"")</f>
        <v/>
      </c>
      <c r="R4083" t="str">
        <f t="shared" si="191"/>
        <v>ANO</v>
      </c>
    </row>
    <row r="4084" spans="1:18" x14ac:dyDescent="0.25">
      <c r="A4084" s="1" t="s">
        <v>11901</v>
      </c>
      <c r="B4084" s="1" t="s">
        <v>11902</v>
      </c>
      <c r="C4084" s="1" t="s">
        <v>11903</v>
      </c>
      <c r="D4084" s="1" t="s">
        <v>48</v>
      </c>
      <c r="E4084" s="4">
        <v>45121</v>
      </c>
      <c r="F4084" s="8">
        <v>0.36736111111111108</v>
      </c>
      <c r="G4084" s="4">
        <v>45122</v>
      </c>
      <c r="H4084" s="1" t="s">
        <v>1304</v>
      </c>
      <c r="I4084" s="1" t="s">
        <v>151</v>
      </c>
      <c r="J4084" s="5">
        <v>3</v>
      </c>
      <c r="K4084" s="5" t="str">
        <f>VLOOKUP(J4084,'Svátky 2023'!A$18:B$20,2,0)</f>
        <v>jiné</v>
      </c>
      <c r="L4084" s="1" t="s">
        <v>21</v>
      </c>
      <c r="M4084" s="1" t="s">
        <v>22</v>
      </c>
      <c r="N4084" s="1" t="s">
        <v>23</v>
      </c>
      <c r="O4084">
        <f t="shared" si="189"/>
        <v>5</v>
      </c>
      <c r="P4084" t="str">
        <f t="shared" si="190"/>
        <v>NE</v>
      </c>
      <c r="Q4084" s="4" t="str">
        <f>IFERROR(VLOOKUP(E4084,'Svátky 2023'!B$2:B$14,1,0),"")</f>
        <v/>
      </c>
      <c r="R4084" t="str">
        <f t="shared" si="191"/>
        <v/>
      </c>
    </row>
    <row r="4085" spans="1:18" x14ac:dyDescent="0.25">
      <c r="A4085" s="1" t="s">
        <v>11904</v>
      </c>
      <c r="B4085" s="1" t="s">
        <v>11905</v>
      </c>
      <c r="C4085" s="1" t="s">
        <v>11906</v>
      </c>
      <c r="D4085" s="1" t="s">
        <v>35</v>
      </c>
      <c r="E4085" s="4">
        <v>45121</v>
      </c>
      <c r="F4085" s="8">
        <v>0.46180555555555558</v>
      </c>
      <c r="G4085" s="4">
        <v>45122</v>
      </c>
      <c r="H4085" s="1" t="s">
        <v>797</v>
      </c>
      <c r="I4085" s="1" t="s">
        <v>151</v>
      </c>
      <c r="J4085" s="5">
        <v>1</v>
      </c>
      <c r="K4085" s="5" t="str">
        <f>VLOOKUP(J4085,'Svátky 2023'!A$18:B$20,2,0)</f>
        <v>neodkladné</v>
      </c>
      <c r="L4085" s="1" t="s">
        <v>21</v>
      </c>
      <c r="M4085" s="1" t="s">
        <v>22</v>
      </c>
      <c r="N4085" s="1" t="s">
        <v>23</v>
      </c>
      <c r="O4085">
        <f t="shared" si="189"/>
        <v>5</v>
      </c>
      <c r="P4085" t="str">
        <f t="shared" si="190"/>
        <v>NE</v>
      </c>
      <c r="Q4085" s="4" t="str">
        <f>IFERROR(VLOOKUP(E4085,'Svátky 2023'!B$2:B$14,1,0),"")</f>
        <v/>
      </c>
      <c r="R4085" t="str">
        <f t="shared" si="191"/>
        <v/>
      </c>
    </row>
    <row r="4086" spans="1:18" x14ac:dyDescent="0.25">
      <c r="A4086" s="1" t="s">
        <v>11907</v>
      </c>
      <c r="B4086" s="1" t="s">
        <v>11908</v>
      </c>
      <c r="C4086" s="1" t="s">
        <v>11909</v>
      </c>
      <c r="D4086" s="1" t="s">
        <v>35</v>
      </c>
      <c r="E4086" s="4">
        <v>45121</v>
      </c>
      <c r="F4086" s="8">
        <v>0.56874999999999998</v>
      </c>
      <c r="G4086" s="4">
        <v>45122</v>
      </c>
      <c r="H4086" s="1" t="s">
        <v>2870</v>
      </c>
      <c r="I4086" s="1" t="s">
        <v>145</v>
      </c>
      <c r="J4086" s="5">
        <v>3</v>
      </c>
      <c r="K4086" s="5" t="str">
        <f>VLOOKUP(J4086,'Svátky 2023'!A$18:B$20,2,0)</f>
        <v>jiné</v>
      </c>
      <c r="L4086" s="1" t="s">
        <v>30</v>
      </c>
      <c r="M4086" s="1" t="s">
        <v>31</v>
      </c>
      <c r="N4086" s="1" t="s">
        <v>23</v>
      </c>
      <c r="O4086">
        <f t="shared" si="189"/>
        <v>5</v>
      </c>
      <c r="P4086" t="str">
        <f t="shared" si="190"/>
        <v>NE</v>
      </c>
      <c r="Q4086" s="4" t="str">
        <f>IFERROR(VLOOKUP(E4086,'Svátky 2023'!B$2:B$14,1,0),"")</f>
        <v/>
      </c>
      <c r="R4086" t="str">
        <f t="shared" si="191"/>
        <v/>
      </c>
    </row>
    <row r="4087" spans="1:18" x14ac:dyDescent="0.25">
      <c r="A4087" s="1" t="s">
        <v>11910</v>
      </c>
      <c r="B4087" s="1" t="s">
        <v>11911</v>
      </c>
      <c r="C4087" s="1" t="s">
        <v>11912</v>
      </c>
      <c r="D4087" s="1" t="s">
        <v>35</v>
      </c>
      <c r="E4087" s="4">
        <v>45121</v>
      </c>
      <c r="F4087" s="8">
        <v>0.87638888888888899</v>
      </c>
      <c r="G4087" s="4">
        <v>45122</v>
      </c>
      <c r="H4087" s="1" t="s">
        <v>282</v>
      </c>
      <c r="I4087" s="1" t="s">
        <v>151</v>
      </c>
      <c r="J4087" s="5">
        <v>3</v>
      </c>
      <c r="K4087" s="5" t="str">
        <f>VLOOKUP(J4087,'Svátky 2023'!A$18:B$20,2,0)</f>
        <v>jiné</v>
      </c>
      <c r="L4087" s="1" t="s">
        <v>21</v>
      </c>
      <c r="M4087" s="1" t="s">
        <v>22</v>
      </c>
      <c r="N4087" s="1" t="s">
        <v>23</v>
      </c>
      <c r="O4087">
        <f t="shared" si="189"/>
        <v>5</v>
      </c>
      <c r="P4087" t="str">
        <f t="shared" si="190"/>
        <v>ANO</v>
      </c>
      <c r="Q4087" s="4" t="str">
        <f>IFERROR(VLOOKUP(E4087,'Svátky 2023'!B$2:B$14,1,0),"")</f>
        <v/>
      </c>
      <c r="R4087" t="str">
        <f t="shared" si="191"/>
        <v>ANO</v>
      </c>
    </row>
    <row r="4088" spans="1:18" x14ac:dyDescent="0.25">
      <c r="A4088" s="1" t="s">
        <v>11913</v>
      </c>
      <c r="B4088" s="1" t="s">
        <v>11914</v>
      </c>
      <c r="C4088" s="1" t="s">
        <v>11915</v>
      </c>
      <c r="D4088" s="1" t="s">
        <v>35</v>
      </c>
      <c r="E4088" s="4">
        <v>45121</v>
      </c>
      <c r="F4088" s="8">
        <v>0.88194444444444453</v>
      </c>
      <c r="G4088" s="4">
        <v>45122</v>
      </c>
      <c r="H4088" s="1" t="s">
        <v>3624</v>
      </c>
      <c r="I4088" s="1" t="s">
        <v>145</v>
      </c>
      <c r="J4088" s="5">
        <v>3</v>
      </c>
      <c r="K4088" s="5" t="str">
        <f>VLOOKUP(J4088,'Svátky 2023'!A$18:B$20,2,0)</f>
        <v>jiné</v>
      </c>
      <c r="L4088" s="1" t="s">
        <v>30</v>
      </c>
      <c r="M4088" s="1" t="s">
        <v>31</v>
      </c>
      <c r="N4088" s="1" t="s">
        <v>23</v>
      </c>
      <c r="O4088">
        <f t="shared" si="189"/>
        <v>5</v>
      </c>
      <c r="P4088" t="str">
        <f t="shared" si="190"/>
        <v>ANO</v>
      </c>
      <c r="Q4088" s="4" t="str">
        <f>IFERROR(VLOOKUP(E4088,'Svátky 2023'!B$2:B$14,1,0),"")</f>
        <v/>
      </c>
      <c r="R4088" t="str">
        <f t="shared" si="191"/>
        <v>ANO</v>
      </c>
    </row>
    <row r="4089" spans="1:18" x14ac:dyDescent="0.25">
      <c r="A4089" s="1" t="s">
        <v>11916</v>
      </c>
      <c r="B4089" s="1" t="s">
        <v>753</v>
      </c>
      <c r="C4089" s="1" t="s">
        <v>754</v>
      </c>
      <c r="D4089" s="1" t="s">
        <v>35</v>
      </c>
      <c r="E4089" s="4">
        <v>45120</v>
      </c>
      <c r="F4089" s="8">
        <v>0.3354166666666667</v>
      </c>
      <c r="G4089" s="4">
        <v>45123</v>
      </c>
      <c r="H4089" s="1" t="s">
        <v>1166</v>
      </c>
      <c r="I4089" s="1" t="s">
        <v>258</v>
      </c>
      <c r="J4089" s="5">
        <v>2</v>
      </c>
      <c r="K4089" s="5" t="str">
        <f>VLOOKUP(J4089,'Svátky 2023'!A$18:B$20,2,0)</f>
        <v>plánované</v>
      </c>
      <c r="L4089" s="1" t="s">
        <v>21</v>
      </c>
      <c r="M4089" s="1" t="s">
        <v>22</v>
      </c>
      <c r="N4089" s="1" t="s">
        <v>23</v>
      </c>
      <c r="O4089">
        <f t="shared" si="189"/>
        <v>4</v>
      </c>
      <c r="P4089" t="str">
        <f t="shared" si="190"/>
        <v>NE</v>
      </c>
      <c r="Q4089" s="4" t="str">
        <f>IFERROR(VLOOKUP(E4089,'Svátky 2023'!B$2:B$14,1,0),"")</f>
        <v/>
      </c>
      <c r="R4089" t="str">
        <f t="shared" si="191"/>
        <v/>
      </c>
    </row>
    <row r="4090" spans="1:18" x14ac:dyDescent="0.25">
      <c r="A4090" s="1" t="s">
        <v>11917</v>
      </c>
      <c r="B4090" s="1" t="s">
        <v>11918</v>
      </c>
      <c r="C4090" s="1" t="s">
        <v>11919</v>
      </c>
      <c r="D4090" s="1" t="s">
        <v>48</v>
      </c>
      <c r="E4090" s="4">
        <v>45121</v>
      </c>
      <c r="F4090" s="8">
        <v>0.93541666666666667</v>
      </c>
      <c r="G4090" s="4">
        <v>45123</v>
      </c>
      <c r="H4090" s="1" t="s">
        <v>999</v>
      </c>
      <c r="I4090" s="1" t="s">
        <v>38</v>
      </c>
      <c r="J4090" s="5">
        <v>3</v>
      </c>
      <c r="K4090" s="5" t="str">
        <f>VLOOKUP(J4090,'Svátky 2023'!A$18:B$20,2,0)</f>
        <v>jiné</v>
      </c>
      <c r="L4090" s="1" t="s">
        <v>21</v>
      </c>
      <c r="M4090" s="1" t="s">
        <v>22</v>
      </c>
      <c r="N4090" s="1" t="s">
        <v>23</v>
      </c>
      <c r="O4090">
        <f t="shared" si="189"/>
        <v>5</v>
      </c>
      <c r="P4090" t="str">
        <f t="shared" si="190"/>
        <v>ANO</v>
      </c>
      <c r="Q4090" s="4" t="str">
        <f>IFERROR(VLOOKUP(E4090,'Svátky 2023'!B$2:B$14,1,0),"")</f>
        <v/>
      </c>
      <c r="R4090" t="str">
        <f t="shared" si="191"/>
        <v>ANO</v>
      </c>
    </row>
    <row r="4091" spans="1:18" x14ac:dyDescent="0.25">
      <c r="A4091" s="1" t="s">
        <v>11920</v>
      </c>
      <c r="B4091" s="1" t="s">
        <v>11921</v>
      </c>
      <c r="C4091" s="1" t="s">
        <v>11922</v>
      </c>
      <c r="D4091" s="1" t="s">
        <v>48</v>
      </c>
      <c r="E4091" s="4">
        <v>45121</v>
      </c>
      <c r="F4091" s="8">
        <v>0.94166666666666676</v>
      </c>
      <c r="G4091" s="4">
        <v>45123</v>
      </c>
      <c r="H4091" s="1" t="s">
        <v>268</v>
      </c>
      <c r="I4091" s="1" t="s">
        <v>44</v>
      </c>
      <c r="J4091" s="5">
        <v>3</v>
      </c>
      <c r="K4091" s="5" t="str">
        <f>VLOOKUP(J4091,'Svátky 2023'!A$18:B$20,2,0)</f>
        <v>jiné</v>
      </c>
      <c r="L4091" s="1" t="s">
        <v>30</v>
      </c>
      <c r="M4091" s="1" t="s">
        <v>31</v>
      </c>
      <c r="N4091" s="1" t="s">
        <v>23</v>
      </c>
      <c r="O4091">
        <f t="shared" si="189"/>
        <v>5</v>
      </c>
      <c r="P4091" t="str">
        <f t="shared" si="190"/>
        <v>ANO</v>
      </c>
      <c r="Q4091" s="4" t="str">
        <f>IFERROR(VLOOKUP(E4091,'Svátky 2023'!B$2:B$14,1,0),"")</f>
        <v/>
      </c>
      <c r="R4091" t="str">
        <f t="shared" si="191"/>
        <v>ANO</v>
      </c>
    </row>
    <row r="4092" spans="1:18" x14ac:dyDescent="0.25">
      <c r="A4092" s="1" t="s">
        <v>11923</v>
      </c>
      <c r="B4092" s="1" t="s">
        <v>11924</v>
      </c>
      <c r="C4092" s="1" t="s">
        <v>11925</v>
      </c>
      <c r="D4092" s="1" t="s">
        <v>100</v>
      </c>
      <c r="E4092" s="4">
        <v>45122</v>
      </c>
      <c r="F4092" s="8">
        <v>0.74305555555555547</v>
      </c>
      <c r="G4092" s="4">
        <v>45123</v>
      </c>
      <c r="H4092" s="1" t="s">
        <v>737</v>
      </c>
      <c r="I4092" s="1" t="s">
        <v>19</v>
      </c>
      <c r="J4092" s="5">
        <v>1</v>
      </c>
      <c r="K4092" s="5" t="str">
        <f>VLOOKUP(J4092,'Svátky 2023'!A$18:B$20,2,0)</f>
        <v>neodkladné</v>
      </c>
      <c r="L4092" s="1" t="s">
        <v>22</v>
      </c>
      <c r="M4092" s="1" t="s">
        <v>22</v>
      </c>
      <c r="N4092" s="1" t="s">
        <v>23</v>
      </c>
      <c r="O4092">
        <f t="shared" si="189"/>
        <v>6</v>
      </c>
      <c r="P4092" t="str">
        <f t="shared" si="190"/>
        <v>ANO</v>
      </c>
      <c r="Q4092" s="4" t="str">
        <f>IFERROR(VLOOKUP(E4092,'Svátky 2023'!B$2:B$14,1,0),"")</f>
        <v/>
      </c>
      <c r="R4092" t="str">
        <f t="shared" si="191"/>
        <v>ANO</v>
      </c>
    </row>
    <row r="4093" spans="1:18" x14ac:dyDescent="0.25">
      <c r="A4093" s="1" t="s">
        <v>11926</v>
      </c>
      <c r="B4093" s="1" t="s">
        <v>11927</v>
      </c>
      <c r="C4093" s="1" t="s">
        <v>11928</v>
      </c>
      <c r="D4093" s="1" t="s">
        <v>48</v>
      </c>
      <c r="E4093" s="4">
        <v>45117</v>
      </c>
      <c r="F4093" s="8">
        <v>0.62986111111111109</v>
      </c>
      <c r="G4093" s="4">
        <v>45124</v>
      </c>
      <c r="H4093" s="1" t="s">
        <v>582</v>
      </c>
      <c r="I4093" s="1" t="s">
        <v>19</v>
      </c>
      <c r="J4093" s="5">
        <v>3</v>
      </c>
      <c r="K4093" s="5" t="str">
        <f>VLOOKUP(J4093,'Svátky 2023'!A$18:B$20,2,0)</f>
        <v>jiné</v>
      </c>
      <c r="L4093" s="1" t="s">
        <v>31</v>
      </c>
      <c r="M4093" s="1" t="s">
        <v>22</v>
      </c>
      <c r="N4093" s="1" t="s">
        <v>23</v>
      </c>
      <c r="O4093">
        <f t="shared" si="189"/>
        <v>1</v>
      </c>
      <c r="P4093" t="str">
        <f t="shared" si="190"/>
        <v>ANO</v>
      </c>
      <c r="Q4093" s="4" t="str">
        <f>IFERROR(VLOOKUP(E4093,'Svátky 2023'!B$2:B$14,1,0),"")</f>
        <v/>
      </c>
      <c r="R4093" t="str">
        <f t="shared" si="191"/>
        <v>ANO</v>
      </c>
    </row>
    <row r="4094" spans="1:18" x14ac:dyDescent="0.25">
      <c r="A4094" s="1" t="s">
        <v>11929</v>
      </c>
      <c r="B4094" s="1" t="s">
        <v>11930</v>
      </c>
      <c r="C4094" s="1" t="s">
        <v>11931</v>
      </c>
      <c r="D4094" s="1" t="s">
        <v>48</v>
      </c>
      <c r="E4094" s="4">
        <v>45117</v>
      </c>
      <c r="F4094" s="8">
        <v>0.64374999999999993</v>
      </c>
      <c r="G4094" s="4">
        <v>45124</v>
      </c>
      <c r="H4094" s="1" t="s">
        <v>1772</v>
      </c>
      <c r="I4094" s="1" t="s">
        <v>29</v>
      </c>
      <c r="J4094" s="5">
        <v>3</v>
      </c>
      <c r="K4094" s="5" t="str">
        <f>VLOOKUP(J4094,'Svátky 2023'!A$18:B$20,2,0)</f>
        <v>jiné</v>
      </c>
      <c r="L4094" s="1" t="s">
        <v>30</v>
      </c>
      <c r="M4094" s="1" t="s">
        <v>31</v>
      </c>
      <c r="N4094" s="1" t="s">
        <v>23</v>
      </c>
      <c r="O4094">
        <f t="shared" si="189"/>
        <v>1</v>
      </c>
      <c r="P4094" t="str">
        <f t="shared" si="190"/>
        <v>ANO</v>
      </c>
      <c r="Q4094" s="4" t="str">
        <f>IFERROR(VLOOKUP(E4094,'Svátky 2023'!B$2:B$14,1,0),"")</f>
        <v/>
      </c>
      <c r="R4094" t="str">
        <f t="shared" si="191"/>
        <v>ANO</v>
      </c>
    </row>
    <row r="4095" spans="1:18" x14ac:dyDescent="0.25">
      <c r="A4095" s="1" t="s">
        <v>11932</v>
      </c>
      <c r="B4095" s="1" t="s">
        <v>11933</v>
      </c>
      <c r="C4095" s="1" t="s">
        <v>11934</v>
      </c>
      <c r="D4095" s="1" t="s">
        <v>35</v>
      </c>
      <c r="E4095" s="4">
        <v>45118</v>
      </c>
      <c r="F4095" s="8">
        <v>0.46111111111111108</v>
      </c>
      <c r="G4095" s="4">
        <v>45124</v>
      </c>
      <c r="H4095" s="1" t="s">
        <v>1838</v>
      </c>
      <c r="I4095" s="1" t="s">
        <v>151</v>
      </c>
      <c r="J4095" s="5">
        <v>1</v>
      </c>
      <c r="K4095" s="5" t="str">
        <f>VLOOKUP(J4095,'Svátky 2023'!A$18:B$20,2,0)</f>
        <v>neodkladné</v>
      </c>
      <c r="L4095" s="1" t="s">
        <v>21</v>
      </c>
      <c r="M4095" s="1" t="s">
        <v>22</v>
      </c>
      <c r="N4095" s="1" t="s">
        <v>23</v>
      </c>
      <c r="O4095">
        <f t="shared" si="189"/>
        <v>2</v>
      </c>
      <c r="P4095" t="str">
        <f t="shared" si="190"/>
        <v>NE</v>
      </c>
      <c r="Q4095" s="4" t="str">
        <f>IFERROR(VLOOKUP(E4095,'Svátky 2023'!B$2:B$14,1,0),"")</f>
        <v/>
      </c>
      <c r="R4095" t="str">
        <f t="shared" si="191"/>
        <v/>
      </c>
    </row>
    <row r="4096" spans="1:18" x14ac:dyDescent="0.25">
      <c r="A4096" s="1" t="s">
        <v>11935</v>
      </c>
      <c r="B4096" s="1" t="s">
        <v>11936</v>
      </c>
      <c r="C4096" s="1" t="s">
        <v>11937</v>
      </c>
      <c r="D4096" s="1" t="s">
        <v>100</v>
      </c>
      <c r="E4096" s="4">
        <v>45118</v>
      </c>
      <c r="F4096" s="8">
        <v>0.7055555555555556</v>
      </c>
      <c r="G4096" s="4">
        <v>45124</v>
      </c>
      <c r="H4096" s="1" t="s">
        <v>673</v>
      </c>
      <c r="I4096" s="1" t="s">
        <v>19</v>
      </c>
      <c r="J4096" s="5">
        <v>1</v>
      </c>
      <c r="K4096" s="5" t="str">
        <f>VLOOKUP(J4096,'Svátky 2023'!A$18:B$20,2,0)</f>
        <v>neodkladné</v>
      </c>
      <c r="L4096" s="1" t="s">
        <v>21</v>
      </c>
      <c r="M4096" s="1" t="s">
        <v>22</v>
      </c>
      <c r="N4096" s="1" t="s">
        <v>23</v>
      </c>
      <c r="O4096">
        <f t="shared" si="189"/>
        <v>2</v>
      </c>
      <c r="P4096" t="str">
        <f t="shared" si="190"/>
        <v>ANO</v>
      </c>
      <c r="Q4096" s="4" t="str">
        <f>IFERROR(VLOOKUP(E4096,'Svátky 2023'!B$2:B$14,1,0),"")</f>
        <v/>
      </c>
      <c r="R4096" t="str">
        <f t="shared" si="191"/>
        <v>ANO</v>
      </c>
    </row>
    <row r="4097" spans="1:18" x14ac:dyDescent="0.25">
      <c r="A4097" s="1" t="s">
        <v>11938</v>
      </c>
      <c r="B4097" s="1" t="s">
        <v>11552</v>
      </c>
      <c r="C4097" s="1" t="s">
        <v>11553</v>
      </c>
      <c r="D4097" s="1" t="s">
        <v>100</v>
      </c>
      <c r="E4097" s="4">
        <v>45118</v>
      </c>
      <c r="F4097" s="8">
        <v>0.77013888888888893</v>
      </c>
      <c r="G4097" s="4">
        <v>45124</v>
      </c>
      <c r="H4097" s="1" t="s">
        <v>201</v>
      </c>
      <c r="I4097" s="1" t="s">
        <v>19</v>
      </c>
      <c r="J4097" s="5">
        <v>1</v>
      </c>
      <c r="K4097" s="5" t="str">
        <f>VLOOKUP(J4097,'Svátky 2023'!A$18:B$20,2,0)</f>
        <v>neodkladné</v>
      </c>
      <c r="L4097" s="1" t="s">
        <v>21</v>
      </c>
      <c r="M4097" s="1" t="s">
        <v>20</v>
      </c>
      <c r="N4097" s="1" t="s">
        <v>23</v>
      </c>
      <c r="O4097">
        <f t="shared" si="189"/>
        <v>2</v>
      </c>
      <c r="P4097" t="str">
        <f t="shared" si="190"/>
        <v>ANO</v>
      </c>
      <c r="Q4097" s="4" t="str">
        <f>IFERROR(VLOOKUP(E4097,'Svátky 2023'!B$2:B$14,1,0),"")</f>
        <v/>
      </c>
      <c r="R4097" t="str">
        <f t="shared" si="191"/>
        <v>ANO</v>
      </c>
    </row>
    <row r="4098" spans="1:18" x14ac:dyDescent="0.25">
      <c r="A4098" s="1" t="s">
        <v>11939</v>
      </c>
      <c r="B4098" s="1" t="s">
        <v>11940</v>
      </c>
      <c r="C4098" s="1" t="s">
        <v>11941</v>
      </c>
      <c r="D4098" s="1" t="s">
        <v>35</v>
      </c>
      <c r="E4098" s="4">
        <v>45118</v>
      </c>
      <c r="F4098" s="8">
        <v>0.90138888888888891</v>
      </c>
      <c r="G4098" s="4">
        <v>45124</v>
      </c>
      <c r="H4098" s="1" t="s">
        <v>2988</v>
      </c>
      <c r="I4098" s="1" t="s">
        <v>151</v>
      </c>
      <c r="J4098" s="5">
        <v>1</v>
      </c>
      <c r="K4098" s="5" t="str">
        <f>VLOOKUP(J4098,'Svátky 2023'!A$18:B$20,2,0)</f>
        <v>neodkladné</v>
      </c>
      <c r="L4098" s="1" t="s">
        <v>21</v>
      </c>
      <c r="M4098" s="1" t="s">
        <v>22</v>
      </c>
      <c r="N4098" s="1" t="s">
        <v>23</v>
      </c>
      <c r="O4098">
        <f t="shared" si="189"/>
        <v>2</v>
      </c>
      <c r="P4098" t="str">
        <f t="shared" si="190"/>
        <v>ANO</v>
      </c>
      <c r="Q4098" s="4" t="str">
        <f>IFERROR(VLOOKUP(E4098,'Svátky 2023'!B$2:B$14,1,0),"")</f>
        <v/>
      </c>
      <c r="R4098" t="str">
        <f t="shared" si="191"/>
        <v>ANO</v>
      </c>
    </row>
    <row r="4099" spans="1:18" x14ac:dyDescent="0.25">
      <c r="A4099" s="1" t="s">
        <v>11942</v>
      </c>
      <c r="B4099" s="1" t="s">
        <v>11943</v>
      </c>
      <c r="C4099" s="1" t="s">
        <v>11944</v>
      </c>
      <c r="D4099" s="1" t="s">
        <v>35</v>
      </c>
      <c r="E4099" s="4">
        <v>45119</v>
      </c>
      <c r="F4099" s="8">
        <v>0.35486111111111113</v>
      </c>
      <c r="G4099" s="4">
        <v>45124</v>
      </c>
      <c r="H4099" s="1" t="s">
        <v>263</v>
      </c>
      <c r="I4099" s="1" t="s">
        <v>19</v>
      </c>
      <c r="J4099" s="5">
        <v>2</v>
      </c>
      <c r="K4099" s="5" t="str">
        <f>VLOOKUP(J4099,'Svátky 2023'!A$18:B$20,2,0)</f>
        <v>plánované</v>
      </c>
      <c r="L4099" s="1" t="s">
        <v>21</v>
      </c>
      <c r="M4099" s="1" t="s">
        <v>22</v>
      </c>
      <c r="N4099" s="1" t="s">
        <v>23</v>
      </c>
      <c r="O4099">
        <f t="shared" ref="O4099:O4162" si="192">WEEKDAY(E4099,2)</f>
        <v>3</v>
      </c>
      <c r="P4099" t="str">
        <f t="shared" ref="P4099:P4162" si="193">IF(F4099&gt;V$1,"ANO",IF(F4099&lt;X$1,"ANO","NE"))</f>
        <v>NE</v>
      </c>
      <c r="Q4099" s="4" t="str">
        <f>IFERROR(VLOOKUP(E4099,'Svátky 2023'!B$2:B$14,1,0),"")</f>
        <v/>
      </c>
      <c r="R4099" t="str">
        <f t="shared" ref="R4099:R4162" si="194">IF(OR(O4099&gt;5,P4099="ANO",Q4099&lt;&gt;""),"ANO","")</f>
        <v/>
      </c>
    </row>
    <row r="4100" spans="1:18" x14ac:dyDescent="0.25">
      <c r="A4100" s="1" t="s">
        <v>11945</v>
      </c>
      <c r="B4100" s="1" t="s">
        <v>11946</v>
      </c>
      <c r="C4100" s="1" t="s">
        <v>11947</v>
      </c>
      <c r="D4100" s="1" t="s">
        <v>35</v>
      </c>
      <c r="E4100" s="4">
        <v>45119</v>
      </c>
      <c r="F4100" s="8">
        <v>0.625</v>
      </c>
      <c r="G4100" s="4">
        <v>45124</v>
      </c>
      <c r="H4100" s="1" t="s">
        <v>2055</v>
      </c>
      <c r="I4100" s="1" t="s">
        <v>19</v>
      </c>
      <c r="J4100" s="5">
        <v>1</v>
      </c>
      <c r="K4100" s="5" t="str">
        <f>VLOOKUP(J4100,'Svátky 2023'!A$18:B$20,2,0)</f>
        <v>neodkladné</v>
      </c>
      <c r="L4100" s="1" t="s">
        <v>21</v>
      </c>
      <c r="M4100" s="1" t="s">
        <v>22</v>
      </c>
      <c r="N4100" s="1" t="s">
        <v>23</v>
      </c>
      <c r="O4100">
        <f t="shared" si="192"/>
        <v>3</v>
      </c>
      <c r="P4100" t="str">
        <f t="shared" si="193"/>
        <v>NE</v>
      </c>
      <c r="Q4100" s="4" t="str">
        <f>IFERROR(VLOOKUP(E4100,'Svátky 2023'!B$2:B$14,1,0),"")</f>
        <v/>
      </c>
      <c r="R4100" t="str">
        <f t="shared" si="194"/>
        <v/>
      </c>
    </row>
    <row r="4101" spans="1:18" x14ac:dyDescent="0.25">
      <c r="A4101" s="1" t="s">
        <v>11948</v>
      </c>
      <c r="B4101" s="1" t="s">
        <v>11949</v>
      </c>
      <c r="C4101" s="1" t="s">
        <v>11950</v>
      </c>
      <c r="D4101" s="1" t="s">
        <v>35</v>
      </c>
      <c r="E4101" s="4">
        <v>45120</v>
      </c>
      <c r="F4101" s="8">
        <v>0.95000000000000007</v>
      </c>
      <c r="G4101" s="4">
        <v>45124</v>
      </c>
      <c r="H4101" s="1" t="s">
        <v>2037</v>
      </c>
      <c r="I4101" s="1" t="s">
        <v>38</v>
      </c>
      <c r="J4101" s="5">
        <v>1</v>
      </c>
      <c r="K4101" s="5" t="str">
        <f>VLOOKUP(J4101,'Svátky 2023'!A$18:B$20,2,0)</f>
        <v>neodkladné</v>
      </c>
      <c r="L4101" s="1" t="s">
        <v>21</v>
      </c>
      <c r="M4101" s="1" t="s">
        <v>22</v>
      </c>
      <c r="N4101" s="1" t="s">
        <v>23</v>
      </c>
      <c r="O4101">
        <f t="shared" si="192"/>
        <v>4</v>
      </c>
      <c r="P4101" t="str">
        <f t="shared" si="193"/>
        <v>ANO</v>
      </c>
      <c r="Q4101" s="4" t="str">
        <f>IFERROR(VLOOKUP(E4101,'Svátky 2023'!B$2:B$14,1,0),"")</f>
        <v/>
      </c>
      <c r="R4101" t="str">
        <f t="shared" si="194"/>
        <v>ANO</v>
      </c>
    </row>
    <row r="4102" spans="1:18" x14ac:dyDescent="0.25">
      <c r="A4102" s="1" t="s">
        <v>11951</v>
      </c>
      <c r="B4102" s="1" t="s">
        <v>11952</v>
      </c>
      <c r="C4102" s="1" t="s">
        <v>11953</v>
      </c>
      <c r="D4102" s="1" t="s">
        <v>35</v>
      </c>
      <c r="E4102" s="4">
        <v>45120</v>
      </c>
      <c r="F4102" s="8">
        <v>0.95277777777777783</v>
      </c>
      <c r="G4102" s="4">
        <v>45124</v>
      </c>
      <c r="H4102" s="1" t="s">
        <v>2037</v>
      </c>
      <c r="I4102" s="1" t="s">
        <v>44</v>
      </c>
      <c r="J4102" s="5">
        <v>3</v>
      </c>
      <c r="K4102" s="5" t="str">
        <f>VLOOKUP(J4102,'Svátky 2023'!A$18:B$20,2,0)</f>
        <v>jiné</v>
      </c>
      <c r="L4102" s="1" t="s">
        <v>30</v>
      </c>
      <c r="M4102" s="1" t="s">
        <v>31</v>
      </c>
      <c r="N4102" s="1" t="s">
        <v>23</v>
      </c>
      <c r="O4102">
        <f t="shared" si="192"/>
        <v>4</v>
      </c>
      <c r="P4102" t="str">
        <f t="shared" si="193"/>
        <v>ANO</v>
      </c>
      <c r="Q4102" s="4" t="str">
        <f>IFERROR(VLOOKUP(E4102,'Svátky 2023'!B$2:B$14,1,0),"")</f>
        <v/>
      </c>
      <c r="R4102" t="str">
        <f t="shared" si="194"/>
        <v>ANO</v>
      </c>
    </row>
    <row r="4103" spans="1:18" x14ac:dyDescent="0.25">
      <c r="A4103" s="1" t="s">
        <v>11954</v>
      </c>
      <c r="B4103" s="1" t="s">
        <v>11955</v>
      </c>
      <c r="C4103" s="1" t="s">
        <v>11956</v>
      </c>
      <c r="D4103" s="1" t="s">
        <v>35</v>
      </c>
      <c r="E4103" s="4">
        <v>45122</v>
      </c>
      <c r="F4103" s="8">
        <v>0.51041666666666663</v>
      </c>
      <c r="G4103" s="4">
        <v>45124</v>
      </c>
      <c r="H4103" s="1" t="s">
        <v>893</v>
      </c>
      <c r="I4103" s="1" t="s">
        <v>151</v>
      </c>
      <c r="J4103" s="5">
        <v>3</v>
      </c>
      <c r="K4103" s="5" t="str">
        <f>VLOOKUP(J4103,'Svátky 2023'!A$18:B$20,2,0)</f>
        <v>jiné</v>
      </c>
      <c r="L4103" s="1" t="s">
        <v>21</v>
      </c>
      <c r="M4103" s="1" t="s">
        <v>31</v>
      </c>
      <c r="N4103" s="1" t="s">
        <v>23</v>
      </c>
      <c r="O4103">
        <f t="shared" si="192"/>
        <v>6</v>
      </c>
      <c r="P4103" t="str">
        <f t="shared" si="193"/>
        <v>NE</v>
      </c>
      <c r="Q4103" s="4" t="str">
        <f>IFERROR(VLOOKUP(E4103,'Svátky 2023'!B$2:B$14,1,0),"")</f>
        <v/>
      </c>
      <c r="R4103" t="str">
        <f t="shared" si="194"/>
        <v>ANO</v>
      </c>
    </row>
    <row r="4104" spans="1:18" x14ac:dyDescent="0.25">
      <c r="A4104" s="1" t="s">
        <v>11957</v>
      </c>
      <c r="B4104" s="1" t="s">
        <v>11958</v>
      </c>
      <c r="C4104" s="1" t="s">
        <v>11959</v>
      </c>
      <c r="D4104" s="1" t="s">
        <v>48</v>
      </c>
      <c r="E4104" s="4">
        <v>45122</v>
      </c>
      <c r="F4104" s="8">
        <v>0.62986111111111109</v>
      </c>
      <c r="G4104" s="4">
        <v>45124</v>
      </c>
      <c r="H4104" s="1" t="s">
        <v>802</v>
      </c>
      <c r="I4104" s="1" t="s">
        <v>151</v>
      </c>
      <c r="J4104" s="5">
        <v>3</v>
      </c>
      <c r="K4104" s="5" t="str">
        <f>VLOOKUP(J4104,'Svátky 2023'!A$18:B$20,2,0)</f>
        <v>jiné</v>
      </c>
      <c r="L4104" s="1" t="s">
        <v>21</v>
      </c>
      <c r="M4104" s="1" t="s">
        <v>22</v>
      </c>
      <c r="N4104" s="1" t="s">
        <v>23</v>
      </c>
      <c r="O4104">
        <f t="shared" si="192"/>
        <v>6</v>
      </c>
      <c r="P4104" t="str">
        <f t="shared" si="193"/>
        <v>ANO</v>
      </c>
      <c r="Q4104" s="4" t="str">
        <f>IFERROR(VLOOKUP(E4104,'Svátky 2023'!B$2:B$14,1,0),"")</f>
        <v/>
      </c>
      <c r="R4104" t="str">
        <f t="shared" si="194"/>
        <v>ANO</v>
      </c>
    </row>
    <row r="4105" spans="1:18" x14ac:dyDescent="0.25">
      <c r="A4105" s="1" t="s">
        <v>11960</v>
      </c>
      <c r="B4105" s="1" t="s">
        <v>11961</v>
      </c>
      <c r="C4105" s="1" t="s">
        <v>11962</v>
      </c>
      <c r="D4105" s="1" t="s">
        <v>48</v>
      </c>
      <c r="E4105" s="4">
        <v>45122</v>
      </c>
      <c r="F4105" s="8">
        <v>0.64236111111111105</v>
      </c>
      <c r="G4105" s="4">
        <v>45124</v>
      </c>
      <c r="H4105" s="1" t="s">
        <v>111</v>
      </c>
      <c r="I4105" s="1" t="s">
        <v>145</v>
      </c>
      <c r="J4105" s="5">
        <v>3</v>
      </c>
      <c r="K4105" s="5" t="str">
        <f>VLOOKUP(J4105,'Svátky 2023'!A$18:B$20,2,0)</f>
        <v>jiné</v>
      </c>
      <c r="L4105" s="1" t="s">
        <v>30</v>
      </c>
      <c r="M4105" s="1" t="s">
        <v>31</v>
      </c>
      <c r="N4105" s="1" t="s">
        <v>23</v>
      </c>
      <c r="O4105">
        <f t="shared" si="192"/>
        <v>6</v>
      </c>
      <c r="P4105" t="str">
        <f t="shared" si="193"/>
        <v>ANO</v>
      </c>
      <c r="Q4105" s="4" t="str">
        <f>IFERROR(VLOOKUP(E4105,'Svátky 2023'!B$2:B$14,1,0),"")</f>
        <v/>
      </c>
      <c r="R4105" t="str">
        <f t="shared" si="194"/>
        <v>ANO</v>
      </c>
    </row>
    <row r="4106" spans="1:18" x14ac:dyDescent="0.25">
      <c r="A4106" s="1" t="s">
        <v>11963</v>
      </c>
      <c r="B4106" s="1" t="s">
        <v>11742</v>
      </c>
      <c r="C4106" s="1" t="s">
        <v>11743</v>
      </c>
      <c r="D4106" s="1" t="s">
        <v>35</v>
      </c>
      <c r="E4106" s="4">
        <v>45122</v>
      </c>
      <c r="F4106" s="8">
        <v>0.74791666666666667</v>
      </c>
      <c r="G4106" s="4">
        <v>45124</v>
      </c>
      <c r="H4106" s="1" t="s">
        <v>297</v>
      </c>
      <c r="I4106" s="1" t="s">
        <v>145</v>
      </c>
      <c r="J4106" s="5">
        <v>3</v>
      </c>
      <c r="K4106" s="5" t="str">
        <f>VLOOKUP(J4106,'Svátky 2023'!A$18:B$20,2,0)</f>
        <v>jiné</v>
      </c>
      <c r="L4106" s="1" t="s">
        <v>30</v>
      </c>
      <c r="M4106" s="1" t="s">
        <v>31</v>
      </c>
      <c r="N4106" s="1" t="s">
        <v>23</v>
      </c>
      <c r="O4106">
        <f t="shared" si="192"/>
        <v>6</v>
      </c>
      <c r="P4106" t="str">
        <f t="shared" si="193"/>
        <v>ANO</v>
      </c>
      <c r="Q4106" s="4" t="str">
        <f>IFERROR(VLOOKUP(E4106,'Svátky 2023'!B$2:B$14,1,0),"")</f>
        <v/>
      </c>
      <c r="R4106" t="str">
        <f t="shared" si="194"/>
        <v>ANO</v>
      </c>
    </row>
    <row r="4107" spans="1:18" x14ac:dyDescent="0.25">
      <c r="A4107" s="1" t="s">
        <v>11964</v>
      </c>
      <c r="B4107" s="1" t="s">
        <v>10407</v>
      </c>
      <c r="C4107" s="1" t="s">
        <v>10408</v>
      </c>
      <c r="D4107" s="1" t="s">
        <v>35</v>
      </c>
      <c r="E4107" s="4">
        <v>45123</v>
      </c>
      <c r="F4107" s="8">
        <v>0.9458333333333333</v>
      </c>
      <c r="G4107" s="4">
        <v>45124</v>
      </c>
      <c r="H4107" s="1" t="s">
        <v>292</v>
      </c>
      <c r="I4107" s="1" t="s">
        <v>151</v>
      </c>
      <c r="J4107" s="5">
        <v>1</v>
      </c>
      <c r="K4107" s="5" t="str">
        <f>VLOOKUP(J4107,'Svátky 2023'!A$18:B$20,2,0)</f>
        <v>neodkladné</v>
      </c>
      <c r="L4107" s="1" t="s">
        <v>21</v>
      </c>
      <c r="M4107" s="1" t="s">
        <v>22</v>
      </c>
      <c r="N4107" s="1" t="s">
        <v>23</v>
      </c>
      <c r="O4107">
        <f t="shared" si="192"/>
        <v>7</v>
      </c>
      <c r="P4107" t="str">
        <f t="shared" si="193"/>
        <v>ANO</v>
      </c>
      <c r="Q4107" s="4" t="str">
        <f>IFERROR(VLOOKUP(E4107,'Svátky 2023'!B$2:B$14,1,0),"")</f>
        <v/>
      </c>
      <c r="R4107" t="str">
        <f t="shared" si="194"/>
        <v>ANO</v>
      </c>
    </row>
    <row r="4108" spans="1:18" x14ac:dyDescent="0.25">
      <c r="A4108" s="1" t="s">
        <v>11965</v>
      </c>
      <c r="B4108" s="1" t="s">
        <v>9743</v>
      </c>
      <c r="C4108" s="1" t="s">
        <v>9744</v>
      </c>
      <c r="D4108" s="1" t="s">
        <v>35</v>
      </c>
      <c r="E4108" s="4">
        <v>45117</v>
      </c>
      <c r="F4108" s="8">
        <v>0.48194444444444445</v>
      </c>
      <c r="G4108" s="4">
        <v>45125</v>
      </c>
      <c r="H4108" s="1" t="s">
        <v>1467</v>
      </c>
      <c r="I4108" s="1" t="s">
        <v>38</v>
      </c>
      <c r="J4108" s="5">
        <v>1</v>
      </c>
      <c r="K4108" s="5" t="str">
        <f>VLOOKUP(J4108,'Svátky 2023'!A$18:B$20,2,0)</f>
        <v>neodkladné</v>
      </c>
      <c r="L4108" s="1" t="s">
        <v>21</v>
      </c>
      <c r="M4108" s="1" t="s">
        <v>22</v>
      </c>
      <c r="N4108" s="1" t="s">
        <v>23</v>
      </c>
      <c r="O4108">
        <f t="shared" si="192"/>
        <v>1</v>
      </c>
      <c r="P4108" t="str">
        <f t="shared" si="193"/>
        <v>NE</v>
      </c>
      <c r="Q4108" s="4" t="str">
        <f>IFERROR(VLOOKUP(E4108,'Svátky 2023'!B$2:B$14,1,0),"")</f>
        <v/>
      </c>
      <c r="R4108" t="str">
        <f t="shared" si="194"/>
        <v/>
      </c>
    </row>
    <row r="4109" spans="1:18" x14ac:dyDescent="0.25">
      <c r="A4109" s="1" t="s">
        <v>11966</v>
      </c>
      <c r="B4109" s="1" t="s">
        <v>11967</v>
      </c>
      <c r="C4109" s="1" t="s">
        <v>11968</v>
      </c>
      <c r="D4109" s="1" t="s">
        <v>48</v>
      </c>
      <c r="E4109" s="4">
        <v>45119</v>
      </c>
      <c r="F4109" s="8">
        <v>0.44722222222222219</v>
      </c>
      <c r="G4109" s="4">
        <v>45125</v>
      </c>
      <c r="H4109" s="1" t="s">
        <v>587</v>
      </c>
      <c r="I4109" s="1" t="s">
        <v>44</v>
      </c>
      <c r="J4109" s="5">
        <v>3</v>
      </c>
      <c r="K4109" s="5" t="str">
        <f>VLOOKUP(J4109,'Svátky 2023'!A$18:B$20,2,0)</f>
        <v>jiné</v>
      </c>
      <c r="L4109" s="1" t="s">
        <v>30</v>
      </c>
      <c r="M4109" s="1" t="s">
        <v>31</v>
      </c>
      <c r="N4109" s="1" t="s">
        <v>23</v>
      </c>
      <c r="O4109">
        <f t="shared" si="192"/>
        <v>3</v>
      </c>
      <c r="P4109" t="str">
        <f t="shared" si="193"/>
        <v>NE</v>
      </c>
      <c r="Q4109" s="4" t="str">
        <f>IFERROR(VLOOKUP(E4109,'Svátky 2023'!B$2:B$14,1,0),"")</f>
        <v/>
      </c>
      <c r="R4109" t="str">
        <f t="shared" si="194"/>
        <v/>
      </c>
    </row>
    <row r="4110" spans="1:18" x14ac:dyDescent="0.25">
      <c r="A4110" s="1" t="s">
        <v>11969</v>
      </c>
      <c r="B4110" s="1" t="s">
        <v>11970</v>
      </c>
      <c r="C4110" s="1" t="s">
        <v>11971</v>
      </c>
      <c r="D4110" s="1" t="s">
        <v>48</v>
      </c>
      <c r="E4110" s="4">
        <v>45119</v>
      </c>
      <c r="F4110" s="8">
        <v>0.56944444444444442</v>
      </c>
      <c r="G4110" s="4">
        <v>45125</v>
      </c>
      <c r="H4110" s="1" t="s">
        <v>297</v>
      </c>
      <c r="I4110" s="1" t="s">
        <v>38</v>
      </c>
      <c r="J4110" s="5">
        <v>1</v>
      </c>
      <c r="K4110" s="5" t="str">
        <f>VLOOKUP(J4110,'Svátky 2023'!A$18:B$20,2,0)</f>
        <v>neodkladné</v>
      </c>
      <c r="L4110" s="1" t="s">
        <v>21</v>
      </c>
      <c r="M4110" s="1" t="s">
        <v>22</v>
      </c>
      <c r="N4110" s="1" t="s">
        <v>23</v>
      </c>
      <c r="O4110">
        <f t="shared" si="192"/>
        <v>3</v>
      </c>
      <c r="P4110" t="str">
        <f t="shared" si="193"/>
        <v>NE</v>
      </c>
      <c r="Q4110" s="4" t="str">
        <f>IFERROR(VLOOKUP(E4110,'Svátky 2023'!B$2:B$14,1,0),"")</f>
        <v/>
      </c>
      <c r="R4110" t="str">
        <f t="shared" si="194"/>
        <v/>
      </c>
    </row>
    <row r="4111" spans="1:18" x14ac:dyDescent="0.25">
      <c r="A4111" s="1" t="s">
        <v>11972</v>
      </c>
      <c r="B4111" s="1" t="s">
        <v>11973</v>
      </c>
      <c r="C4111" s="1" t="s">
        <v>11974</v>
      </c>
      <c r="D4111" s="1" t="s">
        <v>48</v>
      </c>
      <c r="E4111" s="4">
        <v>45119</v>
      </c>
      <c r="F4111" s="8">
        <v>0.58333333333333337</v>
      </c>
      <c r="G4111" s="4">
        <v>45125</v>
      </c>
      <c r="H4111" s="1" t="s">
        <v>292</v>
      </c>
      <c r="I4111" s="1" t="s">
        <v>44</v>
      </c>
      <c r="J4111" s="5">
        <v>3</v>
      </c>
      <c r="K4111" s="5" t="str">
        <f>VLOOKUP(J4111,'Svátky 2023'!A$18:B$20,2,0)</f>
        <v>jiné</v>
      </c>
      <c r="L4111" s="1" t="s">
        <v>30</v>
      </c>
      <c r="M4111" s="1" t="s">
        <v>31</v>
      </c>
      <c r="N4111" s="1" t="s">
        <v>23</v>
      </c>
      <c r="O4111">
        <f t="shared" si="192"/>
        <v>3</v>
      </c>
      <c r="P4111" t="str">
        <f t="shared" si="193"/>
        <v>NE</v>
      </c>
      <c r="Q4111" s="4" t="str">
        <f>IFERROR(VLOOKUP(E4111,'Svátky 2023'!B$2:B$14,1,0),"")</f>
        <v/>
      </c>
      <c r="R4111" t="str">
        <f t="shared" si="194"/>
        <v/>
      </c>
    </row>
    <row r="4112" spans="1:18" x14ac:dyDescent="0.25">
      <c r="A4112" s="1" t="s">
        <v>11975</v>
      </c>
      <c r="B4112" s="1" t="s">
        <v>11976</v>
      </c>
      <c r="C4112" s="1" t="s">
        <v>11977</v>
      </c>
      <c r="D4112" s="1" t="s">
        <v>35</v>
      </c>
      <c r="E4112" s="4">
        <v>45120</v>
      </c>
      <c r="F4112" s="8">
        <v>0.30486111111111108</v>
      </c>
      <c r="G4112" s="4">
        <v>45125</v>
      </c>
      <c r="H4112" s="1" t="s">
        <v>2975</v>
      </c>
      <c r="I4112" s="1" t="s">
        <v>258</v>
      </c>
      <c r="J4112" s="5">
        <v>1</v>
      </c>
      <c r="K4112" s="5" t="str">
        <f>VLOOKUP(J4112,'Svátky 2023'!A$18:B$20,2,0)</f>
        <v>neodkladné</v>
      </c>
      <c r="L4112" s="1" t="s">
        <v>21</v>
      </c>
      <c r="M4112" s="1" t="s">
        <v>31</v>
      </c>
      <c r="N4112" s="1" t="s">
        <v>23</v>
      </c>
      <c r="O4112">
        <f t="shared" si="192"/>
        <v>4</v>
      </c>
      <c r="P4112" t="str">
        <f t="shared" si="193"/>
        <v>NE</v>
      </c>
      <c r="Q4112" s="4" t="str">
        <f>IFERROR(VLOOKUP(E4112,'Svátky 2023'!B$2:B$14,1,0),"")</f>
        <v/>
      </c>
      <c r="R4112" t="str">
        <f t="shared" si="194"/>
        <v/>
      </c>
    </row>
    <row r="4113" spans="1:18" x14ac:dyDescent="0.25">
      <c r="A4113" s="1" t="s">
        <v>11978</v>
      </c>
      <c r="B4113" s="1" t="s">
        <v>11585</v>
      </c>
      <c r="C4113" s="1" t="s">
        <v>11586</v>
      </c>
      <c r="D4113" s="1" t="s">
        <v>100</v>
      </c>
      <c r="E4113" s="4">
        <v>45120</v>
      </c>
      <c r="F4113" s="8">
        <v>0.35138888888888892</v>
      </c>
      <c r="G4113" s="4">
        <v>45125</v>
      </c>
      <c r="H4113" s="1" t="s">
        <v>606</v>
      </c>
      <c r="I4113" s="1" t="s">
        <v>151</v>
      </c>
      <c r="J4113" s="5">
        <v>2</v>
      </c>
      <c r="K4113" s="5" t="str">
        <f>VLOOKUP(J4113,'Svátky 2023'!A$18:B$20,2,0)</f>
        <v>plánované</v>
      </c>
      <c r="L4113" s="1" t="s">
        <v>21</v>
      </c>
      <c r="M4113" s="1" t="s">
        <v>22</v>
      </c>
      <c r="N4113" s="1" t="s">
        <v>23</v>
      </c>
      <c r="O4113">
        <f t="shared" si="192"/>
        <v>4</v>
      </c>
      <c r="P4113" t="str">
        <f t="shared" si="193"/>
        <v>NE</v>
      </c>
      <c r="Q4113" s="4" t="str">
        <f>IFERROR(VLOOKUP(E4113,'Svátky 2023'!B$2:B$14,1,0),"")</f>
        <v/>
      </c>
      <c r="R4113" t="str">
        <f t="shared" si="194"/>
        <v/>
      </c>
    </row>
    <row r="4114" spans="1:18" x14ac:dyDescent="0.25">
      <c r="A4114" s="1" t="s">
        <v>11979</v>
      </c>
      <c r="B4114" s="1" t="s">
        <v>11980</v>
      </c>
      <c r="C4114" s="1" t="s">
        <v>11981</v>
      </c>
      <c r="D4114" s="1" t="s">
        <v>35</v>
      </c>
      <c r="E4114" s="4">
        <v>45120</v>
      </c>
      <c r="F4114" s="8">
        <v>0.56874999999999998</v>
      </c>
      <c r="G4114" s="4">
        <v>45125</v>
      </c>
      <c r="H4114" s="1" t="s">
        <v>587</v>
      </c>
      <c r="I4114" s="1" t="s">
        <v>264</v>
      </c>
      <c r="J4114" s="5">
        <v>3</v>
      </c>
      <c r="K4114" s="5" t="str">
        <f>VLOOKUP(J4114,'Svátky 2023'!A$18:B$20,2,0)</f>
        <v>jiné</v>
      </c>
      <c r="L4114" s="1" t="s">
        <v>30</v>
      </c>
      <c r="M4114" s="1" t="s">
        <v>31</v>
      </c>
      <c r="N4114" s="1" t="s">
        <v>23</v>
      </c>
      <c r="O4114">
        <f t="shared" si="192"/>
        <v>4</v>
      </c>
      <c r="P4114" t="str">
        <f t="shared" si="193"/>
        <v>NE</v>
      </c>
      <c r="Q4114" s="4" t="str">
        <f>IFERROR(VLOOKUP(E4114,'Svátky 2023'!B$2:B$14,1,0),"")</f>
        <v/>
      </c>
      <c r="R4114" t="str">
        <f t="shared" si="194"/>
        <v/>
      </c>
    </row>
    <row r="4115" spans="1:18" x14ac:dyDescent="0.25">
      <c r="A4115" s="1" t="s">
        <v>11982</v>
      </c>
      <c r="B4115" s="1" t="s">
        <v>11588</v>
      </c>
      <c r="C4115" s="1" t="s">
        <v>11589</v>
      </c>
      <c r="D4115" s="1" t="s">
        <v>100</v>
      </c>
      <c r="E4115" s="4">
        <v>45120</v>
      </c>
      <c r="F4115" s="8">
        <v>0.58680555555555558</v>
      </c>
      <c r="G4115" s="4">
        <v>45125</v>
      </c>
      <c r="H4115" s="1" t="s">
        <v>606</v>
      </c>
      <c r="I4115" s="1" t="s">
        <v>145</v>
      </c>
      <c r="J4115" s="5">
        <v>3</v>
      </c>
      <c r="K4115" s="5" t="str">
        <f>VLOOKUP(J4115,'Svátky 2023'!A$18:B$20,2,0)</f>
        <v>jiné</v>
      </c>
      <c r="L4115" s="1" t="s">
        <v>30</v>
      </c>
      <c r="M4115" s="1" t="s">
        <v>31</v>
      </c>
      <c r="N4115" s="1" t="s">
        <v>23</v>
      </c>
      <c r="O4115">
        <f t="shared" si="192"/>
        <v>4</v>
      </c>
      <c r="P4115" t="str">
        <f t="shared" si="193"/>
        <v>NE</v>
      </c>
      <c r="Q4115" s="4" t="str">
        <f>IFERROR(VLOOKUP(E4115,'Svátky 2023'!B$2:B$14,1,0),"")</f>
        <v/>
      </c>
      <c r="R4115" t="str">
        <f t="shared" si="194"/>
        <v/>
      </c>
    </row>
    <row r="4116" spans="1:18" x14ac:dyDescent="0.25">
      <c r="A4116" s="1" t="s">
        <v>11983</v>
      </c>
      <c r="B4116" s="1" t="s">
        <v>11984</v>
      </c>
      <c r="C4116" s="1" t="s">
        <v>11985</v>
      </c>
      <c r="D4116" s="1" t="s">
        <v>35</v>
      </c>
      <c r="E4116" s="4">
        <v>45123</v>
      </c>
      <c r="F4116" s="8">
        <v>0.44513888888888892</v>
      </c>
      <c r="G4116" s="4">
        <v>45125</v>
      </c>
      <c r="H4116" s="1" t="s">
        <v>861</v>
      </c>
      <c r="I4116" s="1" t="s">
        <v>38</v>
      </c>
      <c r="J4116" s="5">
        <v>1</v>
      </c>
      <c r="K4116" s="5" t="str">
        <f>VLOOKUP(J4116,'Svátky 2023'!A$18:B$20,2,0)</f>
        <v>neodkladné</v>
      </c>
      <c r="L4116" s="1" t="s">
        <v>20</v>
      </c>
      <c r="M4116" s="1" t="s">
        <v>22</v>
      </c>
      <c r="N4116" s="1" t="s">
        <v>23</v>
      </c>
      <c r="O4116">
        <f t="shared" si="192"/>
        <v>7</v>
      </c>
      <c r="P4116" t="str">
        <f t="shared" si="193"/>
        <v>NE</v>
      </c>
      <c r="Q4116" s="4" t="str">
        <f>IFERROR(VLOOKUP(E4116,'Svátky 2023'!B$2:B$14,1,0),"")</f>
        <v/>
      </c>
      <c r="R4116" t="str">
        <f t="shared" si="194"/>
        <v>ANO</v>
      </c>
    </row>
    <row r="4117" spans="1:18" x14ac:dyDescent="0.25">
      <c r="A4117" s="1" t="s">
        <v>11986</v>
      </c>
      <c r="B4117" s="1" t="s">
        <v>11987</v>
      </c>
      <c r="C4117" s="1" t="s">
        <v>11988</v>
      </c>
      <c r="D4117" s="1" t="s">
        <v>100</v>
      </c>
      <c r="E4117" s="4">
        <v>45123</v>
      </c>
      <c r="F4117" s="8">
        <v>0.87083333333333324</v>
      </c>
      <c r="G4117" s="4">
        <v>45125</v>
      </c>
      <c r="H4117" s="1" t="s">
        <v>3660</v>
      </c>
      <c r="I4117" s="1" t="s">
        <v>44</v>
      </c>
      <c r="J4117" s="5">
        <v>3</v>
      </c>
      <c r="K4117" s="5" t="str">
        <f>VLOOKUP(J4117,'Svátky 2023'!A$18:B$20,2,0)</f>
        <v>jiné</v>
      </c>
      <c r="L4117" s="1" t="s">
        <v>30</v>
      </c>
      <c r="M4117" s="1" t="s">
        <v>31</v>
      </c>
      <c r="N4117" s="1" t="s">
        <v>23</v>
      </c>
      <c r="O4117">
        <f t="shared" si="192"/>
        <v>7</v>
      </c>
      <c r="P4117" t="str">
        <f t="shared" si="193"/>
        <v>ANO</v>
      </c>
      <c r="Q4117" s="4" t="str">
        <f>IFERROR(VLOOKUP(E4117,'Svátky 2023'!B$2:B$14,1,0),"")</f>
        <v/>
      </c>
      <c r="R4117" t="str">
        <f t="shared" si="194"/>
        <v>ANO</v>
      </c>
    </row>
    <row r="4118" spans="1:18" x14ac:dyDescent="0.25">
      <c r="A4118" s="1" t="s">
        <v>11989</v>
      </c>
      <c r="B4118" s="1" t="s">
        <v>11990</v>
      </c>
      <c r="C4118" s="1" t="s">
        <v>11991</v>
      </c>
      <c r="D4118" s="1" t="s">
        <v>35</v>
      </c>
      <c r="E4118" s="4">
        <v>45124</v>
      </c>
      <c r="F4118" s="8">
        <v>0.57430555555555551</v>
      </c>
      <c r="G4118" s="4">
        <v>45125</v>
      </c>
      <c r="H4118" s="1" t="s">
        <v>134</v>
      </c>
      <c r="I4118" s="1" t="s">
        <v>151</v>
      </c>
      <c r="J4118" s="5">
        <v>1</v>
      </c>
      <c r="K4118" s="5" t="str">
        <f>VLOOKUP(J4118,'Svátky 2023'!A$18:B$20,2,0)</f>
        <v>neodkladné</v>
      </c>
      <c r="L4118" s="1" t="s">
        <v>21</v>
      </c>
      <c r="M4118" s="1" t="s">
        <v>31</v>
      </c>
      <c r="N4118" s="1" t="s">
        <v>23</v>
      </c>
      <c r="O4118">
        <f t="shared" si="192"/>
        <v>1</v>
      </c>
      <c r="P4118" t="str">
        <f t="shared" si="193"/>
        <v>NE</v>
      </c>
      <c r="Q4118" s="4" t="str">
        <f>IFERROR(VLOOKUP(E4118,'Svátky 2023'!B$2:B$14,1,0),"")</f>
        <v/>
      </c>
      <c r="R4118" t="str">
        <f t="shared" si="194"/>
        <v/>
      </c>
    </row>
    <row r="4119" spans="1:18" x14ac:dyDescent="0.25">
      <c r="A4119" s="1" t="s">
        <v>11992</v>
      </c>
      <c r="B4119" s="1" t="s">
        <v>11993</v>
      </c>
      <c r="C4119" s="1" t="s">
        <v>11994</v>
      </c>
      <c r="D4119" s="1" t="s">
        <v>35</v>
      </c>
      <c r="E4119" s="4">
        <v>45124</v>
      </c>
      <c r="F4119" s="8">
        <v>0.58333333333333337</v>
      </c>
      <c r="G4119" s="4">
        <v>45125</v>
      </c>
      <c r="H4119" s="1" t="s">
        <v>134</v>
      </c>
      <c r="I4119" s="1" t="s">
        <v>145</v>
      </c>
      <c r="J4119" s="5">
        <v>3</v>
      </c>
      <c r="K4119" s="5" t="str">
        <f>VLOOKUP(J4119,'Svátky 2023'!A$18:B$20,2,0)</f>
        <v>jiné</v>
      </c>
      <c r="L4119" s="1" t="s">
        <v>30</v>
      </c>
      <c r="M4119" s="1" t="s">
        <v>31</v>
      </c>
      <c r="N4119" s="1" t="s">
        <v>23</v>
      </c>
      <c r="O4119">
        <f t="shared" si="192"/>
        <v>1</v>
      </c>
      <c r="P4119" t="str">
        <f t="shared" si="193"/>
        <v>NE</v>
      </c>
      <c r="Q4119" s="4" t="str">
        <f>IFERROR(VLOOKUP(E4119,'Svátky 2023'!B$2:B$14,1,0),"")</f>
        <v/>
      </c>
      <c r="R4119" t="str">
        <f t="shared" si="194"/>
        <v/>
      </c>
    </row>
    <row r="4120" spans="1:18" x14ac:dyDescent="0.25">
      <c r="A4120" s="1" t="s">
        <v>11995</v>
      </c>
      <c r="B4120" s="1" t="s">
        <v>11996</v>
      </c>
      <c r="C4120" s="1" t="s">
        <v>11997</v>
      </c>
      <c r="D4120" s="1" t="s">
        <v>35</v>
      </c>
      <c r="E4120" s="4">
        <v>45124</v>
      </c>
      <c r="F4120" s="8">
        <v>0.86041666666666661</v>
      </c>
      <c r="G4120" s="4">
        <v>45125</v>
      </c>
      <c r="H4120" s="1" t="s">
        <v>352</v>
      </c>
      <c r="I4120" s="1" t="s">
        <v>44</v>
      </c>
      <c r="J4120" s="5">
        <v>3</v>
      </c>
      <c r="K4120" s="5" t="str">
        <f>VLOOKUP(J4120,'Svátky 2023'!A$18:B$20,2,0)</f>
        <v>jiné</v>
      </c>
      <c r="L4120" s="1" t="s">
        <v>30</v>
      </c>
      <c r="M4120" s="1" t="s">
        <v>31</v>
      </c>
      <c r="N4120" s="1" t="s">
        <v>23</v>
      </c>
      <c r="O4120">
        <f t="shared" si="192"/>
        <v>1</v>
      </c>
      <c r="P4120" t="str">
        <f t="shared" si="193"/>
        <v>ANO</v>
      </c>
      <c r="Q4120" s="4" t="str">
        <f>IFERROR(VLOOKUP(E4120,'Svátky 2023'!B$2:B$14,1,0),"")</f>
        <v/>
      </c>
      <c r="R4120" t="str">
        <f t="shared" si="194"/>
        <v>ANO</v>
      </c>
    </row>
    <row r="4121" spans="1:18" x14ac:dyDescent="0.25">
      <c r="A4121" s="1" t="s">
        <v>11998</v>
      </c>
      <c r="B4121" s="1" t="s">
        <v>11999</v>
      </c>
      <c r="C4121" s="1" t="s">
        <v>12000</v>
      </c>
      <c r="D4121" s="1" t="s">
        <v>35</v>
      </c>
      <c r="E4121" s="4">
        <v>45120</v>
      </c>
      <c r="F4121" s="8">
        <v>9.2361111111111116E-2</v>
      </c>
      <c r="G4121" s="4">
        <v>45126</v>
      </c>
      <c r="H4121" s="1" t="s">
        <v>106</v>
      </c>
      <c r="I4121" s="1" t="s">
        <v>19</v>
      </c>
      <c r="J4121" s="5">
        <v>1</v>
      </c>
      <c r="K4121" s="5" t="str">
        <f>VLOOKUP(J4121,'Svátky 2023'!A$18:B$20,2,0)</f>
        <v>neodkladné</v>
      </c>
      <c r="L4121" s="1" t="s">
        <v>21</v>
      </c>
      <c r="M4121" s="1" t="s">
        <v>22</v>
      </c>
      <c r="N4121" s="1" t="s">
        <v>23</v>
      </c>
      <c r="O4121">
        <f t="shared" si="192"/>
        <v>4</v>
      </c>
      <c r="P4121" t="str">
        <f t="shared" si="193"/>
        <v>ANO</v>
      </c>
      <c r="Q4121" s="4" t="str">
        <f>IFERROR(VLOOKUP(E4121,'Svátky 2023'!B$2:B$14,1,0),"")</f>
        <v/>
      </c>
      <c r="R4121" t="str">
        <f t="shared" si="194"/>
        <v>ANO</v>
      </c>
    </row>
    <row r="4122" spans="1:18" x14ac:dyDescent="0.25">
      <c r="A4122" s="1" t="s">
        <v>12001</v>
      </c>
      <c r="B4122" s="1" t="s">
        <v>12002</v>
      </c>
      <c r="C4122" s="1" t="s">
        <v>12003</v>
      </c>
      <c r="D4122" s="1" t="s">
        <v>35</v>
      </c>
      <c r="E4122" s="4">
        <v>45123</v>
      </c>
      <c r="F4122" s="8">
        <v>0.89236111111111116</v>
      </c>
      <c r="G4122" s="4">
        <v>45126</v>
      </c>
      <c r="H4122" s="1" t="s">
        <v>1187</v>
      </c>
      <c r="I4122" s="1" t="s">
        <v>38</v>
      </c>
      <c r="J4122" s="5">
        <v>1</v>
      </c>
      <c r="K4122" s="5" t="str">
        <f>VLOOKUP(J4122,'Svátky 2023'!A$18:B$20,2,0)</f>
        <v>neodkladné</v>
      </c>
      <c r="L4122" s="1" t="s">
        <v>20</v>
      </c>
      <c r="M4122" s="1" t="s">
        <v>22</v>
      </c>
      <c r="N4122" s="1" t="s">
        <v>23</v>
      </c>
      <c r="O4122">
        <f t="shared" si="192"/>
        <v>7</v>
      </c>
      <c r="P4122" t="str">
        <f t="shared" si="193"/>
        <v>ANO</v>
      </c>
      <c r="Q4122" s="4" t="str">
        <f>IFERROR(VLOOKUP(E4122,'Svátky 2023'!B$2:B$14,1,0),"")</f>
        <v/>
      </c>
      <c r="R4122" t="str">
        <f t="shared" si="194"/>
        <v>ANO</v>
      </c>
    </row>
    <row r="4123" spans="1:18" x14ac:dyDescent="0.25">
      <c r="A4123" s="1" t="s">
        <v>12004</v>
      </c>
      <c r="B4123" s="1" t="s">
        <v>12005</v>
      </c>
      <c r="C4123" s="1" t="s">
        <v>12006</v>
      </c>
      <c r="D4123" s="1" t="s">
        <v>35</v>
      </c>
      <c r="E4123" s="4">
        <v>45123</v>
      </c>
      <c r="F4123" s="8">
        <v>0.9</v>
      </c>
      <c r="G4123" s="4">
        <v>45126</v>
      </c>
      <c r="H4123" s="1" t="s">
        <v>306</v>
      </c>
      <c r="I4123" s="1" t="s">
        <v>44</v>
      </c>
      <c r="J4123" s="5">
        <v>3</v>
      </c>
      <c r="K4123" s="5" t="str">
        <f>VLOOKUP(J4123,'Svátky 2023'!A$18:B$20,2,0)</f>
        <v>jiné</v>
      </c>
      <c r="L4123" s="1" t="s">
        <v>30</v>
      </c>
      <c r="M4123" s="1" t="s">
        <v>31</v>
      </c>
      <c r="N4123" s="1" t="s">
        <v>23</v>
      </c>
      <c r="O4123">
        <f t="shared" si="192"/>
        <v>7</v>
      </c>
      <c r="P4123" t="str">
        <f t="shared" si="193"/>
        <v>ANO</v>
      </c>
      <c r="Q4123" s="4" t="str">
        <f>IFERROR(VLOOKUP(E4123,'Svátky 2023'!B$2:B$14,1,0),"")</f>
        <v/>
      </c>
      <c r="R4123" t="str">
        <f t="shared" si="194"/>
        <v>ANO</v>
      </c>
    </row>
    <row r="4124" spans="1:18" x14ac:dyDescent="0.25">
      <c r="A4124" s="1" t="s">
        <v>12007</v>
      </c>
      <c r="B4124" s="1" t="s">
        <v>1587</v>
      </c>
      <c r="C4124" s="1" t="s">
        <v>12008</v>
      </c>
      <c r="D4124" s="1" t="s">
        <v>35</v>
      </c>
      <c r="E4124" s="4">
        <v>45123</v>
      </c>
      <c r="F4124" s="8">
        <v>0.97083333333333333</v>
      </c>
      <c r="G4124" s="4">
        <v>45126</v>
      </c>
      <c r="H4124" s="1" t="s">
        <v>17</v>
      </c>
      <c r="I4124" s="1" t="s">
        <v>151</v>
      </c>
      <c r="J4124" s="5">
        <v>1</v>
      </c>
      <c r="K4124" s="5" t="str">
        <f>VLOOKUP(J4124,'Svátky 2023'!A$18:B$20,2,0)</f>
        <v>neodkladné</v>
      </c>
      <c r="L4124" s="1" t="s">
        <v>22</v>
      </c>
      <c r="M4124" s="1" t="s">
        <v>22</v>
      </c>
      <c r="N4124" s="1" t="s">
        <v>23</v>
      </c>
      <c r="O4124">
        <f t="shared" si="192"/>
        <v>7</v>
      </c>
      <c r="P4124" t="str">
        <f t="shared" si="193"/>
        <v>ANO</v>
      </c>
      <c r="Q4124" s="4" t="str">
        <f>IFERROR(VLOOKUP(E4124,'Svátky 2023'!B$2:B$14,1,0),"")</f>
        <v/>
      </c>
      <c r="R4124" t="str">
        <f t="shared" si="194"/>
        <v>ANO</v>
      </c>
    </row>
    <row r="4125" spans="1:18" x14ac:dyDescent="0.25">
      <c r="A4125" s="1" t="s">
        <v>12009</v>
      </c>
      <c r="B4125" s="1" t="s">
        <v>12010</v>
      </c>
      <c r="C4125" s="1" t="s">
        <v>12011</v>
      </c>
      <c r="D4125" s="1" t="s">
        <v>35</v>
      </c>
      <c r="E4125" s="4">
        <v>45123</v>
      </c>
      <c r="F4125" s="8">
        <v>0.97638888888888886</v>
      </c>
      <c r="G4125" s="4">
        <v>45126</v>
      </c>
      <c r="H4125" s="1" t="s">
        <v>17</v>
      </c>
      <c r="I4125" s="1" t="s">
        <v>145</v>
      </c>
      <c r="J4125" s="5">
        <v>3</v>
      </c>
      <c r="K4125" s="5" t="str">
        <f>VLOOKUP(J4125,'Svátky 2023'!A$18:B$20,2,0)</f>
        <v>jiné</v>
      </c>
      <c r="L4125" s="1" t="s">
        <v>30</v>
      </c>
      <c r="M4125" s="1" t="s">
        <v>31</v>
      </c>
      <c r="N4125" s="1" t="s">
        <v>23</v>
      </c>
      <c r="O4125">
        <f t="shared" si="192"/>
        <v>7</v>
      </c>
      <c r="P4125" t="str">
        <f t="shared" si="193"/>
        <v>ANO</v>
      </c>
      <c r="Q4125" s="4" t="str">
        <f>IFERROR(VLOOKUP(E4125,'Svátky 2023'!B$2:B$14,1,0),"")</f>
        <v/>
      </c>
      <c r="R4125" t="str">
        <f t="shared" si="194"/>
        <v>ANO</v>
      </c>
    </row>
    <row r="4126" spans="1:18" x14ac:dyDescent="0.25">
      <c r="A4126" s="1" t="s">
        <v>12012</v>
      </c>
      <c r="B4126" s="1" t="s">
        <v>12013</v>
      </c>
      <c r="C4126" s="1" t="s">
        <v>12014</v>
      </c>
      <c r="D4126" s="1" t="s">
        <v>48</v>
      </c>
      <c r="E4126" s="4">
        <v>45124</v>
      </c>
      <c r="F4126" s="8">
        <v>0.51111111111111118</v>
      </c>
      <c r="G4126" s="4">
        <v>45126</v>
      </c>
      <c r="H4126" s="1" t="s">
        <v>582</v>
      </c>
      <c r="I4126" s="1" t="s">
        <v>38</v>
      </c>
      <c r="J4126" s="5">
        <v>1</v>
      </c>
      <c r="K4126" s="5" t="str">
        <f>VLOOKUP(J4126,'Svátky 2023'!A$18:B$20,2,0)</f>
        <v>neodkladné</v>
      </c>
      <c r="L4126" s="1" t="s">
        <v>21</v>
      </c>
      <c r="M4126" s="1" t="s">
        <v>22</v>
      </c>
      <c r="N4126" s="1" t="s">
        <v>23</v>
      </c>
      <c r="O4126">
        <f t="shared" si="192"/>
        <v>1</v>
      </c>
      <c r="P4126" t="str">
        <f t="shared" si="193"/>
        <v>NE</v>
      </c>
      <c r="Q4126" s="4" t="str">
        <f>IFERROR(VLOOKUP(E4126,'Svátky 2023'!B$2:B$14,1,0),"")</f>
        <v/>
      </c>
      <c r="R4126" t="str">
        <f t="shared" si="194"/>
        <v/>
      </c>
    </row>
    <row r="4127" spans="1:18" x14ac:dyDescent="0.25">
      <c r="A4127" s="1" t="s">
        <v>12015</v>
      </c>
      <c r="B4127" s="1" t="s">
        <v>12016</v>
      </c>
      <c r="C4127" s="1" t="s">
        <v>12017</v>
      </c>
      <c r="D4127" s="1" t="s">
        <v>48</v>
      </c>
      <c r="E4127" s="4">
        <v>45124</v>
      </c>
      <c r="F4127" s="8">
        <v>0.52986111111111112</v>
      </c>
      <c r="G4127" s="4">
        <v>45126</v>
      </c>
      <c r="H4127" s="1" t="s">
        <v>348</v>
      </c>
      <c r="I4127" s="1" t="s">
        <v>44</v>
      </c>
      <c r="J4127" s="5">
        <v>3</v>
      </c>
      <c r="K4127" s="5" t="str">
        <f>VLOOKUP(J4127,'Svátky 2023'!A$18:B$20,2,0)</f>
        <v>jiné</v>
      </c>
      <c r="L4127" s="1" t="s">
        <v>30</v>
      </c>
      <c r="M4127" s="1" t="s">
        <v>31</v>
      </c>
      <c r="N4127" s="1" t="s">
        <v>23</v>
      </c>
      <c r="O4127">
        <f t="shared" si="192"/>
        <v>1</v>
      </c>
      <c r="P4127" t="str">
        <f t="shared" si="193"/>
        <v>NE</v>
      </c>
      <c r="Q4127" s="4" t="str">
        <f>IFERROR(VLOOKUP(E4127,'Svátky 2023'!B$2:B$14,1,0),"")</f>
        <v/>
      </c>
      <c r="R4127" t="str">
        <f t="shared" si="194"/>
        <v/>
      </c>
    </row>
    <row r="4128" spans="1:18" x14ac:dyDescent="0.25">
      <c r="A4128" s="1" t="s">
        <v>12018</v>
      </c>
      <c r="B4128" s="1" t="s">
        <v>12019</v>
      </c>
      <c r="C4128" s="1" t="s">
        <v>12020</v>
      </c>
      <c r="D4128" s="1" t="s">
        <v>35</v>
      </c>
      <c r="E4128" s="4">
        <v>45124</v>
      </c>
      <c r="F4128" s="8">
        <v>0.66527777777777775</v>
      </c>
      <c r="G4128" s="4">
        <v>45126</v>
      </c>
      <c r="H4128" s="1" t="s">
        <v>7441</v>
      </c>
      <c r="I4128" s="1" t="s">
        <v>264</v>
      </c>
      <c r="J4128" s="5">
        <v>3</v>
      </c>
      <c r="K4128" s="5" t="str">
        <f>VLOOKUP(J4128,'Svátky 2023'!A$18:B$20,2,0)</f>
        <v>jiné</v>
      </c>
      <c r="L4128" s="1" t="s">
        <v>30</v>
      </c>
      <c r="M4128" s="1" t="s">
        <v>31</v>
      </c>
      <c r="N4128" s="1" t="s">
        <v>23</v>
      </c>
      <c r="O4128">
        <f t="shared" si="192"/>
        <v>1</v>
      </c>
      <c r="P4128" t="str">
        <f t="shared" si="193"/>
        <v>ANO</v>
      </c>
      <c r="Q4128" s="4" t="str">
        <f>IFERROR(VLOOKUP(E4128,'Svátky 2023'!B$2:B$14,1,0),"")</f>
        <v/>
      </c>
      <c r="R4128" t="str">
        <f t="shared" si="194"/>
        <v>ANO</v>
      </c>
    </row>
    <row r="4129" spans="1:18" x14ac:dyDescent="0.25">
      <c r="A4129" s="1" t="s">
        <v>12021</v>
      </c>
      <c r="B4129" s="1" t="s">
        <v>12022</v>
      </c>
      <c r="C4129" s="1" t="s">
        <v>12023</v>
      </c>
      <c r="D4129" s="1" t="s">
        <v>35</v>
      </c>
      <c r="E4129" s="4">
        <v>45124</v>
      </c>
      <c r="F4129" s="8">
        <v>0.80138888888888893</v>
      </c>
      <c r="G4129" s="4">
        <v>45126</v>
      </c>
      <c r="H4129" s="1" t="s">
        <v>134</v>
      </c>
      <c r="I4129" s="1" t="s">
        <v>38</v>
      </c>
      <c r="J4129" s="5">
        <v>3</v>
      </c>
      <c r="K4129" s="5" t="str">
        <f>VLOOKUP(J4129,'Svátky 2023'!A$18:B$20,2,0)</f>
        <v>jiné</v>
      </c>
      <c r="L4129" s="1" t="s">
        <v>20</v>
      </c>
      <c r="M4129" s="1" t="s">
        <v>22</v>
      </c>
      <c r="N4129" s="1" t="s">
        <v>23</v>
      </c>
      <c r="O4129">
        <f t="shared" si="192"/>
        <v>1</v>
      </c>
      <c r="P4129" t="str">
        <f t="shared" si="193"/>
        <v>ANO</v>
      </c>
      <c r="Q4129" s="4" t="str">
        <f>IFERROR(VLOOKUP(E4129,'Svátky 2023'!B$2:B$14,1,0),"")</f>
        <v/>
      </c>
      <c r="R4129" t="str">
        <f t="shared" si="194"/>
        <v>ANO</v>
      </c>
    </row>
    <row r="4130" spans="1:18" x14ac:dyDescent="0.25">
      <c r="A4130" s="1" t="s">
        <v>12024</v>
      </c>
      <c r="B4130" s="1" t="s">
        <v>12025</v>
      </c>
      <c r="C4130" s="1" t="s">
        <v>12026</v>
      </c>
      <c r="D4130" s="1" t="s">
        <v>35</v>
      </c>
      <c r="E4130" s="4">
        <v>45124</v>
      </c>
      <c r="F4130" s="8">
        <v>0.83194444444444438</v>
      </c>
      <c r="G4130" s="4">
        <v>45126</v>
      </c>
      <c r="H4130" s="1" t="s">
        <v>287</v>
      </c>
      <c r="I4130" s="1" t="s">
        <v>19</v>
      </c>
      <c r="J4130" s="5">
        <v>3</v>
      </c>
      <c r="K4130" s="5" t="str">
        <f>VLOOKUP(J4130,'Svátky 2023'!A$18:B$20,2,0)</f>
        <v>jiné</v>
      </c>
      <c r="L4130" s="1" t="s">
        <v>20</v>
      </c>
      <c r="M4130" s="1" t="s">
        <v>22</v>
      </c>
      <c r="N4130" s="1" t="s">
        <v>23</v>
      </c>
      <c r="O4130">
        <f t="shared" si="192"/>
        <v>1</v>
      </c>
      <c r="P4130" t="str">
        <f t="shared" si="193"/>
        <v>ANO</v>
      </c>
      <c r="Q4130" s="4" t="str">
        <f>IFERROR(VLOOKUP(E4130,'Svátky 2023'!B$2:B$14,1,0),"")</f>
        <v/>
      </c>
      <c r="R4130" t="str">
        <f t="shared" si="194"/>
        <v>ANO</v>
      </c>
    </row>
    <row r="4131" spans="1:18" x14ac:dyDescent="0.25">
      <c r="A4131" s="1" t="s">
        <v>12027</v>
      </c>
      <c r="B4131" s="1" t="s">
        <v>12028</v>
      </c>
      <c r="C4131" s="1" t="s">
        <v>12029</v>
      </c>
      <c r="D4131" s="1" t="s">
        <v>35</v>
      </c>
      <c r="E4131" s="4">
        <v>45124</v>
      </c>
      <c r="F4131" s="8">
        <v>0.90833333333333333</v>
      </c>
      <c r="G4131" s="4">
        <v>45126</v>
      </c>
      <c r="H4131" s="1" t="s">
        <v>1026</v>
      </c>
      <c r="I4131" s="1" t="s">
        <v>29</v>
      </c>
      <c r="J4131" s="5">
        <v>3</v>
      </c>
      <c r="K4131" s="5" t="str">
        <f>VLOOKUP(J4131,'Svátky 2023'!A$18:B$20,2,0)</f>
        <v>jiné</v>
      </c>
      <c r="L4131" s="1" t="s">
        <v>30</v>
      </c>
      <c r="M4131" s="1" t="s">
        <v>31</v>
      </c>
      <c r="N4131" s="1" t="s">
        <v>23</v>
      </c>
      <c r="O4131">
        <f t="shared" si="192"/>
        <v>1</v>
      </c>
      <c r="P4131" t="str">
        <f t="shared" si="193"/>
        <v>ANO</v>
      </c>
      <c r="Q4131" s="4" t="str">
        <f>IFERROR(VLOOKUP(E4131,'Svátky 2023'!B$2:B$14,1,0),"")</f>
        <v/>
      </c>
      <c r="R4131" t="str">
        <f t="shared" si="194"/>
        <v>ANO</v>
      </c>
    </row>
    <row r="4132" spans="1:18" x14ac:dyDescent="0.25">
      <c r="A4132" s="1" t="s">
        <v>12030</v>
      </c>
      <c r="B4132" s="1" t="s">
        <v>12031</v>
      </c>
      <c r="C4132" s="1" t="s">
        <v>12032</v>
      </c>
      <c r="D4132" s="1" t="s">
        <v>35</v>
      </c>
      <c r="E4132" s="4">
        <v>45125</v>
      </c>
      <c r="F4132" s="8">
        <v>0.72569444444444453</v>
      </c>
      <c r="G4132" s="4">
        <v>45126</v>
      </c>
      <c r="H4132" s="1" t="s">
        <v>12033</v>
      </c>
      <c r="I4132" s="1" t="s">
        <v>44</v>
      </c>
      <c r="J4132" s="5">
        <v>3</v>
      </c>
      <c r="K4132" s="5" t="str">
        <f>VLOOKUP(J4132,'Svátky 2023'!A$18:B$20,2,0)</f>
        <v>jiné</v>
      </c>
      <c r="L4132" s="1" t="s">
        <v>30</v>
      </c>
      <c r="M4132" s="1" t="s">
        <v>31</v>
      </c>
      <c r="N4132" s="1" t="s">
        <v>23</v>
      </c>
      <c r="O4132">
        <f t="shared" si="192"/>
        <v>2</v>
      </c>
      <c r="P4132" t="str">
        <f t="shared" si="193"/>
        <v>ANO</v>
      </c>
      <c r="Q4132" s="4" t="str">
        <f>IFERROR(VLOOKUP(E4132,'Svátky 2023'!B$2:B$14,1,0),"")</f>
        <v/>
      </c>
      <c r="R4132" t="str">
        <f t="shared" si="194"/>
        <v>ANO</v>
      </c>
    </row>
    <row r="4133" spans="1:18" x14ac:dyDescent="0.25">
      <c r="A4133" s="1" t="s">
        <v>12034</v>
      </c>
      <c r="B4133" s="1" t="s">
        <v>12035</v>
      </c>
      <c r="C4133" s="1" t="s">
        <v>12036</v>
      </c>
      <c r="D4133" s="1" t="s">
        <v>48</v>
      </c>
      <c r="E4133" s="4">
        <v>45125</v>
      </c>
      <c r="F4133" s="8">
        <v>0.93611111111111101</v>
      </c>
      <c r="G4133" s="4">
        <v>45126</v>
      </c>
      <c r="H4133" s="1" t="s">
        <v>1782</v>
      </c>
      <c r="I4133" s="1" t="s">
        <v>1300</v>
      </c>
      <c r="J4133" s="5">
        <v>3</v>
      </c>
      <c r="K4133" s="5" t="str">
        <f>VLOOKUP(J4133,'Svátky 2023'!A$18:B$20,2,0)</f>
        <v>jiné</v>
      </c>
      <c r="L4133" s="1" t="s">
        <v>21</v>
      </c>
      <c r="M4133" s="1" t="s">
        <v>22</v>
      </c>
      <c r="N4133" s="1" t="s">
        <v>23</v>
      </c>
      <c r="O4133">
        <f t="shared" si="192"/>
        <v>2</v>
      </c>
      <c r="P4133" t="str">
        <f t="shared" si="193"/>
        <v>ANO</v>
      </c>
      <c r="Q4133" s="4" t="str">
        <f>IFERROR(VLOOKUP(E4133,'Svátky 2023'!B$2:B$14,1,0),"")</f>
        <v/>
      </c>
      <c r="R4133" t="str">
        <f t="shared" si="194"/>
        <v>ANO</v>
      </c>
    </row>
    <row r="4134" spans="1:18" x14ac:dyDescent="0.25">
      <c r="A4134" s="1" t="s">
        <v>12037</v>
      </c>
      <c r="B4134" s="1" t="s">
        <v>12038</v>
      </c>
      <c r="C4134" s="1" t="s">
        <v>12039</v>
      </c>
      <c r="D4134" s="1" t="s">
        <v>48</v>
      </c>
      <c r="E4134" s="4">
        <v>45125</v>
      </c>
      <c r="F4134" s="8">
        <v>0.9472222222222223</v>
      </c>
      <c r="G4134" s="4">
        <v>45126</v>
      </c>
      <c r="H4134" s="1" t="s">
        <v>2037</v>
      </c>
      <c r="I4134" s="1" t="s">
        <v>29</v>
      </c>
      <c r="J4134" s="5">
        <v>3</v>
      </c>
      <c r="K4134" s="5" t="str">
        <f>VLOOKUP(J4134,'Svátky 2023'!A$18:B$20,2,0)</f>
        <v>jiné</v>
      </c>
      <c r="L4134" s="1" t="s">
        <v>30</v>
      </c>
      <c r="M4134" s="1" t="s">
        <v>31</v>
      </c>
      <c r="N4134" s="1" t="s">
        <v>23</v>
      </c>
      <c r="O4134">
        <f t="shared" si="192"/>
        <v>2</v>
      </c>
      <c r="P4134" t="str">
        <f t="shared" si="193"/>
        <v>ANO</v>
      </c>
      <c r="Q4134" s="4" t="str">
        <f>IFERROR(VLOOKUP(E4134,'Svátky 2023'!B$2:B$14,1,0),"")</f>
        <v/>
      </c>
      <c r="R4134" t="str">
        <f t="shared" si="194"/>
        <v>ANO</v>
      </c>
    </row>
    <row r="4135" spans="1:18" x14ac:dyDescent="0.25">
      <c r="A4135" s="1" t="s">
        <v>12040</v>
      </c>
      <c r="B4135" s="1" t="s">
        <v>12041</v>
      </c>
      <c r="C4135" s="1" t="s">
        <v>12042</v>
      </c>
      <c r="D4135" s="1" t="s">
        <v>35</v>
      </c>
      <c r="E4135" s="4">
        <v>45126</v>
      </c>
      <c r="F4135" s="8">
        <v>0.15694444444444444</v>
      </c>
      <c r="G4135" s="4">
        <v>45126</v>
      </c>
      <c r="H4135" s="1" t="s">
        <v>3227</v>
      </c>
      <c r="I4135" s="1" t="s">
        <v>44</v>
      </c>
      <c r="J4135" s="5">
        <v>3</v>
      </c>
      <c r="K4135" s="5" t="str">
        <f>VLOOKUP(J4135,'Svátky 2023'!A$18:B$20,2,0)</f>
        <v>jiné</v>
      </c>
      <c r="L4135" s="1" t="s">
        <v>30</v>
      </c>
      <c r="M4135" s="1" t="s">
        <v>31</v>
      </c>
      <c r="N4135" s="1" t="s">
        <v>23</v>
      </c>
      <c r="O4135">
        <f t="shared" si="192"/>
        <v>3</v>
      </c>
      <c r="P4135" t="str">
        <f t="shared" si="193"/>
        <v>ANO</v>
      </c>
      <c r="Q4135" s="4" t="str">
        <f>IFERROR(VLOOKUP(E4135,'Svátky 2023'!B$2:B$14,1,0),"")</f>
        <v/>
      </c>
      <c r="R4135" t="str">
        <f t="shared" si="194"/>
        <v>ANO</v>
      </c>
    </row>
    <row r="4136" spans="1:18" x14ac:dyDescent="0.25">
      <c r="A4136" s="1" t="s">
        <v>12043</v>
      </c>
      <c r="B4136" s="1" t="s">
        <v>868</v>
      </c>
      <c r="C4136" s="1" t="s">
        <v>869</v>
      </c>
      <c r="D4136" s="1" t="s">
        <v>35</v>
      </c>
      <c r="E4136" s="4">
        <v>45119</v>
      </c>
      <c r="F4136" s="8">
        <v>0.3743055555555555</v>
      </c>
      <c r="G4136" s="4">
        <v>45127</v>
      </c>
      <c r="H4136" s="1" t="s">
        <v>593</v>
      </c>
      <c r="I4136" s="1" t="s">
        <v>19</v>
      </c>
      <c r="J4136" s="5">
        <v>2</v>
      </c>
      <c r="K4136" s="5" t="str">
        <f>VLOOKUP(J4136,'Svátky 2023'!A$18:B$20,2,0)</f>
        <v>plánované</v>
      </c>
      <c r="L4136" s="1" t="s">
        <v>21</v>
      </c>
      <c r="M4136" s="1" t="s">
        <v>22</v>
      </c>
      <c r="N4136" s="1" t="s">
        <v>23</v>
      </c>
      <c r="O4136">
        <f t="shared" si="192"/>
        <v>3</v>
      </c>
      <c r="P4136" t="str">
        <f t="shared" si="193"/>
        <v>NE</v>
      </c>
      <c r="Q4136" s="4" t="str">
        <f>IFERROR(VLOOKUP(E4136,'Svátky 2023'!B$2:B$14,1,0),"")</f>
        <v/>
      </c>
      <c r="R4136" t="str">
        <f t="shared" si="194"/>
        <v/>
      </c>
    </row>
    <row r="4137" spans="1:18" x14ac:dyDescent="0.25">
      <c r="A4137" s="1" t="s">
        <v>12044</v>
      </c>
      <c r="B4137" s="1" t="s">
        <v>12045</v>
      </c>
      <c r="C4137" s="1" t="s">
        <v>12046</v>
      </c>
      <c r="D4137" s="1" t="s">
        <v>48</v>
      </c>
      <c r="E4137" s="4">
        <v>45120</v>
      </c>
      <c r="F4137" s="8">
        <v>0.59861111111111109</v>
      </c>
      <c r="G4137" s="4">
        <v>45127</v>
      </c>
      <c r="H4137" s="1" t="s">
        <v>1992</v>
      </c>
      <c r="I4137" s="1" t="s">
        <v>151</v>
      </c>
      <c r="J4137" s="5">
        <v>1</v>
      </c>
      <c r="K4137" s="5" t="str">
        <f>VLOOKUP(J4137,'Svátky 2023'!A$18:B$20,2,0)</f>
        <v>neodkladné</v>
      </c>
      <c r="L4137" s="1" t="s">
        <v>31</v>
      </c>
      <c r="M4137" s="1" t="s">
        <v>22</v>
      </c>
      <c r="N4137" s="1" t="s">
        <v>23</v>
      </c>
      <c r="O4137">
        <f t="shared" si="192"/>
        <v>4</v>
      </c>
      <c r="P4137" t="str">
        <f t="shared" si="193"/>
        <v>NE</v>
      </c>
      <c r="Q4137" s="4" t="str">
        <f>IFERROR(VLOOKUP(E4137,'Svátky 2023'!B$2:B$14,1,0),"")</f>
        <v/>
      </c>
      <c r="R4137" t="str">
        <f t="shared" si="194"/>
        <v/>
      </c>
    </row>
    <row r="4138" spans="1:18" x14ac:dyDescent="0.25">
      <c r="A4138" s="1" t="s">
        <v>12047</v>
      </c>
      <c r="B4138" s="1" t="s">
        <v>12048</v>
      </c>
      <c r="C4138" s="1" t="s">
        <v>12049</v>
      </c>
      <c r="D4138" s="1" t="s">
        <v>48</v>
      </c>
      <c r="E4138" s="4">
        <v>45120</v>
      </c>
      <c r="F4138" s="8">
        <v>0.69097222222222221</v>
      </c>
      <c r="G4138" s="4">
        <v>45127</v>
      </c>
      <c r="H4138" s="1" t="s">
        <v>485</v>
      </c>
      <c r="I4138" s="1" t="s">
        <v>145</v>
      </c>
      <c r="J4138" s="5">
        <v>3</v>
      </c>
      <c r="K4138" s="5" t="str">
        <f>VLOOKUP(J4138,'Svátky 2023'!A$18:B$20,2,0)</f>
        <v>jiné</v>
      </c>
      <c r="L4138" s="1" t="s">
        <v>30</v>
      </c>
      <c r="M4138" s="1" t="s">
        <v>31</v>
      </c>
      <c r="N4138" s="1" t="s">
        <v>23</v>
      </c>
      <c r="O4138">
        <f t="shared" si="192"/>
        <v>4</v>
      </c>
      <c r="P4138" t="str">
        <f t="shared" si="193"/>
        <v>ANO</v>
      </c>
      <c r="Q4138" s="4" t="str">
        <f>IFERROR(VLOOKUP(E4138,'Svátky 2023'!B$2:B$14,1,0),"")</f>
        <v/>
      </c>
      <c r="R4138" t="str">
        <f t="shared" si="194"/>
        <v>ANO</v>
      </c>
    </row>
    <row r="4139" spans="1:18" x14ac:dyDescent="0.25">
      <c r="A4139" s="1" t="s">
        <v>12050</v>
      </c>
      <c r="B4139" s="1" t="s">
        <v>12051</v>
      </c>
      <c r="C4139" s="1" t="s">
        <v>12052</v>
      </c>
      <c r="D4139" s="1" t="s">
        <v>64</v>
      </c>
      <c r="E4139" s="4">
        <v>45123</v>
      </c>
      <c r="F4139" s="8">
        <v>4.5833333333333337E-2</v>
      </c>
      <c r="G4139" s="4">
        <v>45127</v>
      </c>
      <c r="H4139" s="1" t="s">
        <v>2763</v>
      </c>
      <c r="I4139" s="1" t="s">
        <v>19</v>
      </c>
      <c r="J4139" s="5">
        <v>3</v>
      </c>
      <c r="K4139" s="5" t="str">
        <f>VLOOKUP(J4139,'Svátky 2023'!A$18:B$20,2,0)</f>
        <v>jiné</v>
      </c>
      <c r="L4139" s="1" t="s">
        <v>21</v>
      </c>
      <c r="M4139" s="1" t="s">
        <v>20</v>
      </c>
      <c r="N4139" s="1" t="s">
        <v>23</v>
      </c>
      <c r="O4139">
        <f t="shared" si="192"/>
        <v>7</v>
      </c>
      <c r="P4139" t="str">
        <f t="shared" si="193"/>
        <v>ANO</v>
      </c>
      <c r="Q4139" s="4" t="str">
        <f>IFERROR(VLOOKUP(E4139,'Svátky 2023'!B$2:B$14,1,0),"")</f>
        <v/>
      </c>
      <c r="R4139" t="str">
        <f t="shared" si="194"/>
        <v>ANO</v>
      </c>
    </row>
    <row r="4140" spans="1:18" x14ac:dyDescent="0.25">
      <c r="A4140" s="1" t="s">
        <v>12053</v>
      </c>
      <c r="B4140" s="1" t="s">
        <v>12054</v>
      </c>
      <c r="C4140" s="1" t="s">
        <v>12055</v>
      </c>
      <c r="D4140" s="1" t="s">
        <v>100</v>
      </c>
      <c r="E4140" s="4">
        <v>45123</v>
      </c>
      <c r="F4140" s="8">
        <v>0.69652777777777775</v>
      </c>
      <c r="G4140" s="4">
        <v>45127</v>
      </c>
      <c r="H4140" s="1" t="s">
        <v>2280</v>
      </c>
      <c r="I4140" s="1" t="s">
        <v>151</v>
      </c>
      <c r="J4140" s="5">
        <v>3</v>
      </c>
      <c r="K4140" s="5" t="str">
        <f>VLOOKUP(J4140,'Svátky 2023'!A$18:B$20,2,0)</f>
        <v>jiné</v>
      </c>
      <c r="L4140" s="1" t="s">
        <v>21</v>
      </c>
      <c r="M4140" s="1" t="s">
        <v>22</v>
      </c>
      <c r="N4140" s="1" t="s">
        <v>23</v>
      </c>
      <c r="O4140">
        <f t="shared" si="192"/>
        <v>7</v>
      </c>
      <c r="P4140" t="str">
        <f t="shared" si="193"/>
        <v>ANO</v>
      </c>
      <c r="Q4140" s="4" t="str">
        <f>IFERROR(VLOOKUP(E4140,'Svátky 2023'!B$2:B$14,1,0),"")</f>
        <v/>
      </c>
      <c r="R4140" t="str">
        <f t="shared" si="194"/>
        <v>ANO</v>
      </c>
    </row>
    <row r="4141" spans="1:18" x14ac:dyDescent="0.25">
      <c r="A4141" s="1" t="s">
        <v>12056</v>
      </c>
      <c r="B4141" s="1" t="s">
        <v>12057</v>
      </c>
      <c r="C4141" s="1" t="s">
        <v>12058</v>
      </c>
      <c r="D4141" s="1" t="s">
        <v>64</v>
      </c>
      <c r="E4141" s="4">
        <v>45123</v>
      </c>
      <c r="F4141" s="8">
        <v>0.73819444444444438</v>
      </c>
      <c r="G4141" s="4">
        <v>45127</v>
      </c>
      <c r="H4141" s="1" t="s">
        <v>502</v>
      </c>
      <c r="I4141" s="1" t="s">
        <v>19</v>
      </c>
      <c r="J4141" s="5">
        <v>3</v>
      </c>
      <c r="K4141" s="5" t="str">
        <f>VLOOKUP(J4141,'Svátky 2023'!A$18:B$20,2,0)</f>
        <v>jiné</v>
      </c>
      <c r="L4141" s="1" t="s">
        <v>21</v>
      </c>
      <c r="M4141" s="1" t="s">
        <v>22</v>
      </c>
      <c r="N4141" s="1" t="s">
        <v>23</v>
      </c>
      <c r="O4141">
        <f t="shared" si="192"/>
        <v>7</v>
      </c>
      <c r="P4141" t="str">
        <f t="shared" si="193"/>
        <v>ANO</v>
      </c>
      <c r="Q4141" s="4" t="str">
        <f>IFERROR(VLOOKUP(E4141,'Svátky 2023'!B$2:B$14,1,0),"")</f>
        <v/>
      </c>
      <c r="R4141" t="str">
        <f t="shared" si="194"/>
        <v>ANO</v>
      </c>
    </row>
    <row r="4142" spans="1:18" x14ac:dyDescent="0.25">
      <c r="A4142" s="1" t="s">
        <v>12059</v>
      </c>
      <c r="B4142" s="1" t="s">
        <v>12060</v>
      </c>
      <c r="C4142" s="1" t="s">
        <v>12061</v>
      </c>
      <c r="D4142" s="1" t="s">
        <v>48</v>
      </c>
      <c r="E4142" s="4">
        <v>45123</v>
      </c>
      <c r="F4142" s="8">
        <v>0.76250000000000007</v>
      </c>
      <c r="G4142" s="4">
        <v>45127</v>
      </c>
      <c r="H4142" s="1" t="s">
        <v>111</v>
      </c>
      <c r="I4142" s="1" t="s">
        <v>38</v>
      </c>
      <c r="J4142" s="5">
        <v>3</v>
      </c>
      <c r="K4142" s="5" t="str">
        <f>VLOOKUP(J4142,'Svátky 2023'!A$18:B$20,2,0)</f>
        <v>jiné</v>
      </c>
      <c r="L4142" s="1" t="s">
        <v>20</v>
      </c>
      <c r="M4142" s="1" t="s">
        <v>22</v>
      </c>
      <c r="N4142" s="1" t="s">
        <v>23</v>
      </c>
      <c r="O4142">
        <f t="shared" si="192"/>
        <v>7</v>
      </c>
      <c r="P4142" t="str">
        <f t="shared" si="193"/>
        <v>ANO</v>
      </c>
      <c r="Q4142" s="4" t="str">
        <f>IFERROR(VLOOKUP(E4142,'Svátky 2023'!B$2:B$14,1,0),"")</f>
        <v/>
      </c>
      <c r="R4142" t="str">
        <f t="shared" si="194"/>
        <v>ANO</v>
      </c>
    </row>
    <row r="4143" spans="1:18" x14ac:dyDescent="0.25">
      <c r="A4143" s="1" t="s">
        <v>12062</v>
      </c>
      <c r="B4143" s="1" t="s">
        <v>12063</v>
      </c>
      <c r="C4143" s="1" t="s">
        <v>12064</v>
      </c>
      <c r="D4143" s="1" t="s">
        <v>48</v>
      </c>
      <c r="E4143" s="4">
        <v>45123</v>
      </c>
      <c r="F4143" s="8">
        <v>0.78055555555555556</v>
      </c>
      <c r="G4143" s="4">
        <v>45127</v>
      </c>
      <c r="H4143" s="1" t="s">
        <v>582</v>
      </c>
      <c r="I4143" s="1" t="s">
        <v>44</v>
      </c>
      <c r="J4143" s="5">
        <v>3</v>
      </c>
      <c r="K4143" s="5" t="str">
        <f>VLOOKUP(J4143,'Svátky 2023'!A$18:B$20,2,0)</f>
        <v>jiné</v>
      </c>
      <c r="L4143" s="1" t="s">
        <v>30</v>
      </c>
      <c r="M4143" s="1" t="s">
        <v>31</v>
      </c>
      <c r="N4143" s="1" t="s">
        <v>23</v>
      </c>
      <c r="O4143">
        <f t="shared" si="192"/>
        <v>7</v>
      </c>
      <c r="P4143" t="str">
        <f t="shared" si="193"/>
        <v>ANO</v>
      </c>
      <c r="Q4143" s="4" t="str">
        <f>IFERROR(VLOOKUP(E4143,'Svátky 2023'!B$2:B$14,1,0),"")</f>
        <v/>
      </c>
      <c r="R4143" t="str">
        <f t="shared" si="194"/>
        <v>ANO</v>
      </c>
    </row>
    <row r="4144" spans="1:18" x14ac:dyDescent="0.25">
      <c r="A4144" s="1" t="s">
        <v>12065</v>
      </c>
      <c r="B4144" s="1" t="s">
        <v>12066</v>
      </c>
      <c r="C4144" s="1" t="s">
        <v>12067</v>
      </c>
      <c r="D4144" s="1" t="s">
        <v>35</v>
      </c>
      <c r="E4144" s="4">
        <v>45124</v>
      </c>
      <c r="F4144" s="8">
        <v>0.6479166666666667</v>
      </c>
      <c r="G4144" s="4">
        <v>45127</v>
      </c>
      <c r="H4144" s="1" t="s">
        <v>1223</v>
      </c>
      <c r="I4144" s="1" t="s">
        <v>258</v>
      </c>
      <c r="J4144" s="5">
        <v>3</v>
      </c>
      <c r="K4144" s="5" t="str">
        <f>VLOOKUP(J4144,'Svátky 2023'!A$18:B$20,2,0)</f>
        <v>jiné</v>
      </c>
      <c r="L4144" s="1" t="s">
        <v>31</v>
      </c>
      <c r="M4144" s="1" t="s">
        <v>22</v>
      </c>
      <c r="N4144" s="1" t="s">
        <v>23</v>
      </c>
      <c r="O4144">
        <f t="shared" si="192"/>
        <v>1</v>
      </c>
      <c r="P4144" t="str">
        <f t="shared" si="193"/>
        <v>ANO</v>
      </c>
      <c r="Q4144" s="4" t="str">
        <f>IFERROR(VLOOKUP(E4144,'Svátky 2023'!B$2:B$14,1,0),"")</f>
        <v/>
      </c>
      <c r="R4144" t="str">
        <f t="shared" si="194"/>
        <v>ANO</v>
      </c>
    </row>
    <row r="4145" spans="1:18" x14ac:dyDescent="0.25">
      <c r="A4145" s="1" t="s">
        <v>12068</v>
      </c>
      <c r="B4145" s="1" t="s">
        <v>12069</v>
      </c>
      <c r="C4145" s="1" t="s">
        <v>12070</v>
      </c>
      <c r="D4145" s="1" t="s">
        <v>48</v>
      </c>
      <c r="E4145" s="4">
        <v>45125</v>
      </c>
      <c r="F4145" s="8">
        <v>0.74791666666666667</v>
      </c>
      <c r="G4145" s="4">
        <v>45127</v>
      </c>
      <c r="H4145" s="1" t="s">
        <v>3660</v>
      </c>
      <c r="I4145" s="1" t="s">
        <v>151</v>
      </c>
      <c r="J4145" s="5">
        <v>3</v>
      </c>
      <c r="K4145" s="5" t="str">
        <f>VLOOKUP(J4145,'Svátky 2023'!A$18:B$20,2,0)</f>
        <v>jiné</v>
      </c>
      <c r="L4145" s="1" t="s">
        <v>31</v>
      </c>
      <c r="M4145" s="1" t="s">
        <v>22</v>
      </c>
      <c r="N4145" s="1" t="s">
        <v>23</v>
      </c>
      <c r="O4145">
        <f t="shared" si="192"/>
        <v>2</v>
      </c>
      <c r="P4145" t="str">
        <f t="shared" si="193"/>
        <v>ANO</v>
      </c>
      <c r="Q4145" s="4" t="str">
        <f>IFERROR(VLOOKUP(E4145,'Svátky 2023'!B$2:B$14,1,0),"")</f>
        <v/>
      </c>
      <c r="R4145" t="str">
        <f t="shared" si="194"/>
        <v>ANO</v>
      </c>
    </row>
    <row r="4146" spans="1:18" x14ac:dyDescent="0.25">
      <c r="A4146" s="1" t="s">
        <v>12071</v>
      </c>
      <c r="B4146" s="1" t="s">
        <v>12072</v>
      </c>
      <c r="C4146" s="1" t="s">
        <v>12073</v>
      </c>
      <c r="D4146" s="1" t="s">
        <v>35</v>
      </c>
      <c r="E4146" s="4">
        <v>45125</v>
      </c>
      <c r="F4146" s="8">
        <v>0.86319444444444438</v>
      </c>
      <c r="G4146" s="4">
        <v>45127</v>
      </c>
      <c r="H4146" s="1" t="s">
        <v>588</v>
      </c>
      <c r="I4146" s="1" t="s">
        <v>19</v>
      </c>
      <c r="J4146" s="5">
        <v>3</v>
      </c>
      <c r="K4146" s="5" t="str">
        <f>VLOOKUP(J4146,'Svátky 2023'!A$18:B$20,2,0)</f>
        <v>jiné</v>
      </c>
      <c r="L4146" s="1" t="s">
        <v>21</v>
      </c>
      <c r="M4146" s="1" t="s">
        <v>22</v>
      </c>
      <c r="N4146" s="1" t="s">
        <v>23</v>
      </c>
      <c r="O4146">
        <f t="shared" si="192"/>
        <v>2</v>
      </c>
      <c r="P4146" t="str">
        <f t="shared" si="193"/>
        <v>ANO</v>
      </c>
      <c r="Q4146" s="4" t="str">
        <f>IFERROR(VLOOKUP(E4146,'Svátky 2023'!B$2:B$14,1,0),"")</f>
        <v/>
      </c>
      <c r="R4146" t="str">
        <f t="shared" si="194"/>
        <v>ANO</v>
      </c>
    </row>
    <row r="4147" spans="1:18" x14ac:dyDescent="0.25">
      <c r="A4147" s="1" t="s">
        <v>12074</v>
      </c>
      <c r="B4147" s="1" t="s">
        <v>12066</v>
      </c>
      <c r="C4147" s="1" t="s">
        <v>12075</v>
      </c>
      <c r="D4147" s="1" t="s">
        <v>35</v>
      </c>
      <c r="E4147" s="4">
        <v>45126</v>
      </c>
      <c r="F4147" s="8">
        <v>0.70138888888888884</v>
      </c>
      <c r="G4147" s="4">
        <v>45127</v>
      </c>
      <c r="H4147" s="1" t="s">
        <v>9686</v>
      </c>
      <c r="I4147" s="1" t="s">
        <v>264</v>
      </c>
      <c r="J4147" s="5">
        <v>3</v>
      </c>
      <c r="K4147" s="5" t="str">
        <f>VLOOKUP(J4147,'Svátky 2023'!A$18:B$20,2,0)</f>
        <v>jiné</v>
      </c>
      <c r="L4147" s="1" t="s">
        <v>23</v>
      </c>
      <c r="M4147" s="1" t="s">
        <v>31</v>
      </c>
      <c r="N4147" s="1" t="s">
        <v>23</v>
      </c>
      <c r="O4147">
        <f t="shared" si="192"/>
        <v>3</v>
      </c>
      <c r="P4147" t="str">
        <f t="shared" si="193"/>
        <v>ANO</v>
      </c>
      <c r="Q4147" s="4" t="str">
        <f>IFERROR(VLOOKUP(E4147,'Svátky 2023'!B$2:B$14,1,0),"")</f>
        <v/>
      </c>
      <c r="R4147" t="str">
        <f t="shared" si="194"/>
        <v>ANO</v>
      </c>
    </row>
    <row r="4148" spans="1:18" x14ac:dyDescent="0.25">
      <c r="A4148" s="1" t="s">
        <v>12076</v>
      </c>
      <c r="B4148" s="1" t="s">
        <v>3635</v>
      </c>
      <c r="C4148" s="1" t="s">
        <v>3636</v>
      </c>
      <c r="D4148" s="1" t="s">
        <v>48</v>
      </c>
      <c r="E4148" s="4">
        <v>45114</v>
      </c>
      <c r="F4148" s="8">
        <v>0.67986111111111114</v>
      </c>
      <c r="G4148" s="4">
        <v>45128</v>
      </c>
      <c r="H4148" s="1" t="s">
        <v>2975</v>
      </c>
      <c r="I4148" s="1" t="s">
        <v>151</v>
      </c>
      <c r="J4148" s="5">
        <v>1</v>
      </c>
      <c r="K4148" s="5" t="str">
        <f>VLOOKUP(J4148,'Svátky 2023'!A$18:B$20,2,0)</f>
        <v>neodkladné</v>
      </c>
      <c r="L4148" s="1" t="s">
        <v>21</v>
      </c>
      <c r="M4148" s="1" t="s">
        <v>22</v>
      </c>
      <c r="N4148" s="1" t="s">
        <v>23</v>
      </c>
      <c r="O4148">
        <f t="shared" si="192"/>
        <v>5</v>
      </c>
      <c r="P4148" t="str">
        <f t="shared" si="193"/>
        <v>ANO</v>
      </c>
      <c r="Q4148" s="4" t="str">
        <f>IFERROR(VLOOKUP(E4148,'Svátky 2023'!B$2:B$14,1,0),"")</f>
        <v/>
      </c>
      <c r="R4148" t="str">
        <f t="shared" si="194"/>
        <v>ANO</v>
      </c>
    </row>
    <row r="4149" spans="1:18" x14ac:dyDescent="0.25">
      <c r="A4149" s="1" t="s">
        <v>12077</v>
      </c>
      <c r="B4149" s="1" t="s">
        <v>1090</v>
      </c>
      <c r="C4149" s="1" t="s">
        <v>1091</v>
      </c>
      <c r="D4149" s="1" t="s">
        <v>35</v>
      </c>
      <c r="E4149" s="4">
        <v>45120</v>
      </c>
      <c r="F4149" s="8">
        <v>0.47847222222222219</v>
      </c>
      <c r="G4149" s="4">
        <v>45128</v>
      </c>
      <c r="H4149" s="1" t="s">
        <v>770</v>
      </c>
      <c r="I4149" s="1" t="s">
        <v>264</v>
      </c>
      <c r="J4149" s="5">
        <v>3</v>
      </c>
      <c r="K4149" s="5" t="str">
        <f>VLOOKUP(J4149,'Svátky 2023'!A$18:B$20,2,0)</f>
        <v>jiné</v>
      </c>
      <c r="L4149" s="1" t="s">
        <v>30</v>
      </c>
      <c r="M4149" s="1" t="s">
        <v>31</v>
      </c>
      <c r="N4149" s="1" t="s">
        <v>23</v>
      </c>
      <c r="O4149">
        <f t="shared" si="192"/>
        <v>4</v>
      </c>
      <c r="P4149" t="str">
        <f t="shared" si="193"/>
        <v>NE</v>
      </c>
      <c r="Q4149" s="4" t="str">
        <f>IFERROR(VLOOKUP(E4149,'Svátky 2023'!B$2:B$14,1,0),"")</f>
        <v/>
      </c>
      <c r="R4149" t="str">
        <f t="shared" si="194"/>
        <v/>
      </c>
    </row>
    <row r="4150" spans="1:18" x14ac:dyDescent="0.25">
      <c r="A4150" s="1" t="s">
        <v>12078</v>
      </c>
      <c r="B4150" s="1" t="s">
        <v>10940</v>
      </c>
      <c r="C4150" s="1" t="s">
        <v>10941</v>
      </c>
      <c r="D4150" s="1" t="s">
        <v>35</v>
      </c>
      <c r="E4150" s="4">
        <v>45121</v>
      </c>
      <c r="F4150" s="8">
        <v>0.4770833333333333</v>
      </c>
      <c r="G4150" s="4">
        <v>45128</v>
      </c>
      <c r="H4150" s="1" t="s">
        <v>3899</v>
      </c>
      <c r="I4150" s="1" t="s">
        <v>264</v>
      </c>
      <c r="J4150" s="5">
        <v>3</v>
      </c>
      <c r="K4150" s="5" t="str">
        <f>VLOOKUP(J4150,'Svátky 2023'!A$18:B$20,2,0)</f>
        <v>jiné</v>
      </c>
      <c r="L4150" s="1" t="s">
        <v>30</v>
      </c>
      <c r="M4150" s="1" t="s">
        <v>31</v>
      </c>
      <c r="N4150" s="1" t="s">
        <v>23</v>
      </c>
      <c r="O4150">
        <f t="shared" si="192"/>
        <v>5</v>
      </c>
      <c r="P4150" t="str">
        <f t="shared" si="193"/>
        <v>NE</v>
      </c>
      <c r="Q4150" s="4" t="str">
        <f>IFERROR(VLOOKUP(E4150,'Svátky 2023'!B$2:B$14,1,0),"")</f>
        <v/>
      </c>
      <c r="R4150" t="str">
        <f t="shared" si="194"/>
        <v/>
      </c>
    </row>
    <row r="4151" spans="1:18" x14ac:dyDescent="0.25">
      <c r="A4151" s="1" t="s">
        <v>12079</v>
      </c>
      <c r="B4151" s="1" t="s">
        <v>6646</v>
      </c>
      <c r="C4151" s="1" t="s">
        <v>6647</v>
      </c>
      <c r="D4151" s="1" t="s">
        <v>100</v>
      </c>
      <c r="E4151" s="4">
        <v>45124</v>
      </c>
      <c r="F4151" s="8">
        <v>0.4909722222222222</v>
      </c>
      <c r="G4151" s="4">
        <v>45128</v>
      </c>
      <c r="H4151" s="1" t="s">
        <v>4211</v>
      </c>
      <c r="I4151" s="1" t="s">
        <v>258</v>
      </c>
      <c r="J4151" s="5">
        <v>2</v>
      </c>
      <c r="K4151" s="5" t="str">
        <f>VLOOKUP(J4151,'Svátky 2023'!A$18:B$20,2,0)</f>
        <v>plánované</v>
      </c>
      <c r="L4151" s="1" t="s">
        <v>21</v>
      </c>
      <c r="M4151" s="1" t="s">
        <v>22</v>
      </c>
      <c r="N4151" s="1" t="s">
        <v>23</v>
      </c>
      <c r="O4151">
        <f t="shared" si="192"/>
        <v>1</v>
      </c>
      <c r="P4151" t="str">
        <f t="shared" si="193"/>
        <v>NE</v>
      </c>
      <c r="Q4151" s="4" t="str">
        <f>IFERROR(VLOOKUP(E4151,'Svátky 2023'!B$2:B$14,1,0),"")</f>
        <v/>
      </c>
      <c r="R4151" t="str">
        <f t="shared" si="194"/>
        <v/>
      </c>
    </row>
    <row r="4152" spans="1:18" x14ac:dyDescent="0.25">
      <c r="A4152" s="1" t="s">
        <v>12080</v>
      </c>
      <c r="B4152" s="1" t="s">
        <v>7608</v>
      </c>
      <c r="C4152" s="1" t="s">
        <v>7609</v>
      </c>
      <c r="D4152" s="1" t="s">
        <v>64</v>
      </c>
      <c r="E4152" s="4">
        <v>45125</v>
      </c>
      <c r="F4152" s="8">
        <v>0.40347222222222223</v>
      </c>
      <c r="G4152" s="4">
        <v>45128</v>
      </c>
      <c r="H4152" s="1" t="s">
        <v>1223</v>
      </c>
      <c r="I4152" s="1" t="s">
        <v>258</v>
      </c>
      <c r="J4152" s="5">
        <v>2</v>
      </c>
      <c r="K4152" s="5" t="str">
        <f>VLOOKUP(J4152,'Svátky 2023'!A$18:B$20,2,0)</f>
        <v>plánované</v>
      </c>
      <c r="L4152" s="1" t="s">
        <v>21</v>
      </c>
      <c r="M4152" s="1" t="s">
        <v>22</v>
      </c>
      <c r="N4152" s="1" t="s">
        <v>23</v>
      </c>
      <c r="O4152">
        <f t="shared" si="192"/>
        <v>2</v>
      </c>
      <c r="P4152" t="str">
        <f t="shared" si="193"/>
        <v>NE</v>
      </c>
      <c r="Q4152" s="4" t="str">
        <f>IFERROR(VLOOKUP(E4152,'Svátky 2023'!B$2:B$14,1,0),"")</f>
        <v/>
      </c>
      <c r="R4152" t="str">
        <f t="shared" si="194"/>
        <v/>
      </c>
    </row>
    <row r="4153" spans="1:18" x14ac:dyDescent="0.25">
      <c r="A4153" s="1" t="s">
        <v>12081</v>
      </c>
      <c r="B4153" s="1" t="s">
        <v>10077</v>
      </c>
      <c r="C4153" s="1" t="s">
        <v>10078</v>
      </c>
      <c r="D4153" s="1" t="s">
        <v>35</v>
      </c>
      <c r="E4153" s="4">
        <v>45125</v>
      </c>
      <c r="F4153" s="8">
        <v>0.5541666666666667</v>
      </c>
      <c r="G4153" s="4">
        <v>45128</v>
      </c>
      <c r="H4153" s="1" t="s">
        <v>1446</v>
      </c>
      <c r="I4153" s="1" t="s">
        <v>151</v>
      </c>
      <c r="J4153" s="5">
        <v>2</v>
      </c>
      <c r="K4153" s="5" t="str">
        <f>VLOOKUP(J4153,'Svátky 2023'!A$18:B$20,2,0)</f>
        <v>plánované</v>
      </c>
      <c r="L4153" s="1" t="s">
        <v>21</v>
      </c>
      <c r="M4153" s="1" t="s">
        <v>22</v>
      </c>
      <c r="N4153" s="1" t="s">
        <v>23</v>
      </c>
      <c r="O4153">
        <f t="shared" si="192"/>
        <v>2</v>
      </c>
      <c r="P4153" t="str">
        <f t="shared" si="193"/>
        <v>NE</v>
      </c>
      <c r="Q4153" s="4" t="str">
        <f>IFERROR(VLOOKUP(E4153,'Svátky 2023'!B$2:B$14,1,0),"")</f>
        <v/>
      </c>
      <c r="R4153" t="str">
        <f t="shared" si="194"/>
        <v/>
      </c>
    </row>
    <row r="4154" spans="1:18" x14ac:dyDescent="0.25">
      <c r="A4154" s="1" t="s">
        <v>12082</v>
      </c>
      <c r="B4154" s="1" t="s">
        <v>11422</v>
      </c>
      <c r="C4154" s="1" t="s">
        <v>11423</v>
      </c>
      <c r="D4154" s="1" t="s">
        <v>48</v>
      </c>
      <c r="E4154" s="4">
        <v>45125</v>
      </c>
      <c r="F4154" s="8">
        <v>0.56111111111111112</v>
      </c>
      <c r="G4154" s="4">
        <v>45128</v>
      </c>
      <c r="H4154" s="1" t="s">
        <v>1373</v>
      </c>
      <c r="I4154" s="1" t="s">
        <v>145</v>
      </c>
      <c r="J4154" s="5">
        <v>3</v>
      </c>
      <c r="K4154" s="5" t="str">
        <f>VLOOKUP(J4154,'Svátky 2023'!A$18:B$20,2,0)</f>
        <v>jiné</v>
      </c>
      <c r="L4154" s="1" t="s">
        <v>30</v>
      </c>
      <c r="M4154" s="1" t="s">
        <v>31</v>
      </c>
      <c r="N4154" s="1" t="s">
        <v>23</v>
      </c>
      <c r="O4154">
        <f t="shared" si="192"/>
        <v>2</v>
      </c>
      <c r="P4154" t="str">
        <f t="shared" si="193"/>
        <v>NE</v>
      </c>
      <c r="Q4154" s="4" t="str">
        <f>IFERROR(VLOOKUP(E4154,'Svátky 2023'!B$2:B$14,1,0),"")</f>
        <v/>
      </c>
      <c r="R4154" t="str">
        <f t="shared" si="194"/>
        <v/>
      </c>
    </row>
    <row r="4155" spans="1:18" x14ac:dyDescent="0.25">
      <c r="A4155" s="1" t="s">
        <v>12083</v>
      </c>
      <c r="B4155" s="1" t="s">
        <v>12084</v>
      </c>
      <c r="C4155" s="1" t="s">
        <v>12085</v>
      </c>
      <c r="D4155" s="1" t="s">
        <v>64</v>
      </c>
      <c r="E4155" s="4">
        <v>45125</v>
      </c>
      <c r="F4155" s="8">
        <v>0.57777777777777783</v>
      </c>
      <c r="G4155" s="4">
        <v>45128</v>
      </c>
      <c r="H4155" s="1" t="s">
        <v>125</v>
      </c>
      <c r="I4155" s="1" t="s">
        <v>38</v>
      </c>
      <c r="J4155" s="5">
        <v>1</v>
      </c>
      <c r="K4155" s="5" t="str">
        <f>VLOOKUP(J4155,'Svátky 2023'!A$18:B$20,2,0)</f>
        <v>neodkladné</v>
      </c>
      <c r="L4155" s="1" t="s">
        <v>31</v>
      </c>
      <c r="M4155" s="1" t="s">
        <v>22</v>
      </c>
      <c r="N4155" s="1" t="s">
        <v>23</v>
      </c>
      <c r="O4155">
        <f t="shared" si="192"/>
        <v>2</v>
      </c>
      <c r="P4155" t="str">
        <f t="shared" si="193"/>
        <v>NE</v>
      </c>
      <c r="Q4155" s="4" t="str">
        <f>IFERROR(VLOOKUP(E4155,'Svátky 2023'!B$2:B$14,1,0),"")</f>
        <v/>
      </c>
      <c r="R4155" t="str">
        <f t="shared" si="194"/>
        <v/>
      </c>
    </row>
    <row r="4156" spans="1:18" x14ac:dyDescent="0.25">
      <c r="A4156" s="1" t="s">
        <v>12086</v>
      </c>
      <c r="B4156" s="1" t="s">
        <v>12087</v>
      </c>
      <c r="C4156" s="1" t="s">
        <v>12088</v>
      </c>
      <c r="D4156" s="1" t="s">
        <v>64</v>
      </c>
      <c r="E4156" s="4">
        <v>45125</v>
      </c>
      <c r="F4156" s="8">
        <v>0.59722222222222221</v>
      </c>
      <c r="G4156" s="4">
        <v>45128</v>
      </c>
      <c r="H4156" s="1" t="s">
        <v>2630</v>
      </c>
      <c r="I4156" s="1" t="s">
        <v>44</v>
      </c>
      <c r="J4156" s="5">
        <v>3</v>
      </c>
      <c r="K4156" s="5" t="str">
        <f>VLOOKUP(J4156,'Svátky 2023'!A$18:B$20,2,0)</f>
        <v>jiné</v>
      </c>
      <c r="L4156" s="1" t="s">
        <v>30</v>
      </c>
      <c r="M4156" s="1" t="s">
        <v>31</v>
      </c>
      <c r="N4156" s="1" t="s">
        <v>23</v>
      </c>
      <c r="O4156">
        <f t="shared" si="192"/>
        <v>2</v>
      </c>
      <c r="P4156" t="str">
        <f t="shared" si="193"/>
        <v>NE</v>
      </c>
      <c r="Q4156" s="4" t="str">
        <f>IFERROR(VLOOKUP(E4156,'Svátky 2023'!B$2:B$14,1,0),"")</f>
        <v/>
      </c>
      <c r="R4156" t="str">
        <f t="shared" si="194"/>
        <v/>
      </c>
    </row>
    <row r="4157" spans="1:18" x14ac:dyDescent="0.25">
      <c r="A4157" s="1" t="s">
        <v>12089</v>
      </c>
      <c r="B4157" s="1" t="s">
        <v>8231</v>
      </c>
      <c r="C4157" s="1" t="s">
        <v>8232</v>
      </c>
      <c r="D4157" s="1" t="s">
        <v>35</v>
      </c>
      <c r="E4157" s="4">
        <v>45125</v>
      </c>
      <c r="F4157" s="8">
        <v>0.65138888888888891</v>
      </c>
      <c r="G4157" s="4">
        <v>45128</v>
      </c>
      <c r="H4157" s="1" t="s">
        <v>1360</v>
      </c>
      <c r="I4157" s="1" t="s">
        <v>151</v>
      </c>
      <c r="J4157" s="5">
        <v>3</v>
      </c>
      <c r="K4157" s="5" t="str">
        <f>VLOOKUP(J4157,'Svátky 2023'!A$18:B$20,2,0)</f>
        <v>jiné</v>
      </c>
      <c r="L4157" s="1" t="s">
        <v>20</v>
      </c>
      <c r="M4157" s="1" t="s">
        <v>22</v>
      </c>
      <c r="N4157" s="1" t="s">
        <v>23</v>
      </c>
      <c r="O4157">
        <f t="shared" si="192"/>
        <v>2</v>
      </c>
      <c r="P4157" t="str">
        <f t="shared" si="193"/>
        <v>ANO</v>
      </c>
      <c r="Q4157" s="4" t="str">
        <f>IFERROR(VLOOKUP(E4157,'Svátky 2023'!B$2:B$14,1,0),"")</f>
        <v/>
      </c>
      <c r="R4157" t="str">
        <f t="shared" si="194"/>
        <v>ANO</v>
      </c>
    </row>
    <row r="4158" spans="1:18" x14ac:dyDescent="0.25">
      <c r="A4158" s="1" t="s">
        <v>12090</v>
      </c>
      <c r="B4158" s="1" t="s">
        <v>8234</v>
      </c>
      <c r="C4158" s="1" t="s">
        <v>8235</v>
      </c>
      <c r="D4158" s="1" t="s">
        <v>35</v>
      </c>
      <c r="E4158" s="4">
        <v>45125</v>
      </c>
      <c r="F4158" s="8">
        <v>0.66249999999999998</v>
      </c>
      <c r="G4158" s="4">
        <v>45128</v>
      </c>
      <c r="H4158" s="1" t="s">
        <v>6966</v>
      </c>
      <c r="I4158" s="1" t="s">
        <v>145</v>
      </c>
      <c r="J4158" s="5">
        <v>3</v>
      </c>
      <c r="K4158" s="5" t="str">
        <f>VLOOKUP(J4158,'Svátky 2023'!A$18:B$20,2,0)</f>
        <v>jiné</v>
      </c>
      <c r="L4158" s="1" t="s">
        <v>30</v>
      </c>
      <c r="M4158" s="1" t="s">
        <v>31</v>
      </c>
      <c r="N4158" s="1" t="s">
        <v>23</v>
      </c>
      <c r="O4158">
        <f t="shared" si="192"/>
        <v>2</v>
      </c>
      <c r="P4158" t="str">
        <f t="shared" si="193"/>
        <v>ANO</v>
      </c>
      <c r="Q4158" s="4" t="str">
        <f>IFERROR(VLOOKUP(E4158,'Svátky 2023'!B$2:B$14,1,0),"")</f>
        <v/>
      </c>
      <c r="R4158" t="str">
        <f t="shared" si="194"/>
        <v>ANO</v>
      </c>
    </row>
    <row r="4159" spans="1:18" x14ac:dyDescent="0.25">
      <c r="A4159" s="1" t="s">
        <v>12091</v>
      </c>
      <c r="B4159" s="1" t="s">
        <v>12092</v>
      </c>
      <c r="C4159" s="1" t="s">
        <v>12093</v>
      </c>
      <c r="D4159" s="1" t="s">
        <v>35</v>
      </c>
      <c r="E4159" s="4">
        <v>45126</v>
      </c>
      <c r="F4159" s="8">
        <v>0.14652777777777778</v>
      </c>
      <c r="G4159" s="4">
        <v>45128</v>
      </c>
      <c r="H4159" s="1" t="s">
        <v>582</v>
      </c>
      <c r="I4159" s="1" t="s">
        <v>38</v>
      </c>
      <c r="J4159" s="5">
        <v>3</v>
      </c>
      <c r="K4159" s="5" t="str">
        <f>VLOOKUP(J4159,'Svátky 2023'!A$18:B$20,2,0)</f>
        <v>jiné</v>
      </c>
      <c r="L4159" s="1" t="s">
        <v>30</v>
      </c>
      <c r="M4159" s="1" t="s">
        <v>22</v>
      </c>
      <c r="N4159" s="1" t="s">
        <v>23</v>
      </c>
      <c r="O4159">
        <f t="shared" si="192"/>
        <v>3</v>
      </c>
      <c r="P4159" t="str">
        <f t="shared" si="193"/>
        <v>ANO</v>
      </c>
      <c r="Q4159" s="4" t="str">
        <f>IFERROR(VLOOKUP(E4159,'Svátky 2023'!B$2:B$14,1,0),"")</f>
        <v/>
      </c>
      <c r="R4159" t="str">
        <f t="shared" si="194"/>
        <v>ANO</v>
      </c>
    </row>
    <row r="4160" spans="1:18" x14ac:dyDescent="0.25">
      <c r="A4160" s="1" t="s">
        <v>12094</v>
      </c>
      <c r="B4160" s="1" t="s">
        <v>12095</v>
      </c>
      <c r="C4160" s="1" t="s">
        <v>12096</v>
      </c>
      <c r="D4160" s="1" t="s">
        <v>35</v>
      </c>
      <c r="E4160" s="4">
        <v>45126</v>
      </c>
      <c r="F4160" s="8">
        <v>0.30416666666666664</v>
      </c>
      <c r="G4160" s="4">
        <v>45128</v>
      </c>
      <c r="H4160" s="1" t="s">
        <v>111</v>
      </c>
      <c r="I4160" s="1" t="s">
        <v>44</v>
      </c>
      <c r="J4160" s="5">
        <v>3</v>
      </c>
      <c r="K4160" s="5" t="str">
        <f>VLOOKUP(J4160,'Svátky 2023'!A$18:B$20,2,0)</f>
        <v>jiné</v>
      </c>
      <c r="L4160" s="1" t="s">
        <v>30</v>
      </c>
      <c r="M4160" s="1" t="s">
        <v>31</v>
      </c>
      <c r="N4160" s="1" t="s">
        <v>23</v>
      </c>
      <c r="O4160">
        <f t="shared" si="192"/>
        <v>3</v>
      </c>
      <c r="P4160" t="str">
        <f t="shared" si="193"/>
        <v>NE</v>
      </c>
      <c r="Q4160" s="4" t="str">
        <f>IFERROR(VLOOKUP(E4160,'Svátky 2023'!B$2:B$14,1,0),"")</f>
        <v/>
      </c>
      <c r="R4160" t="str">
        <f t="shared" si="194"/>
        <v/>
      </c>
    </row>
    <row r="4161" spans="1:18" x14ac:dyDescent="0.25">
      <c r="A4161" s="1" t="s">
        <v>12098</v>
      </c>
      <c r="B4161" s="1" t="s">
        <v>5627</v>
      </c>
      <c r="C4161" s="1" t="s">
        <v>5628</v>
      </c>
      <c r="D4161" s="1" t="s">
        <v>48</v>
      </c>
      <c r="E4161" s="4">
        <v>45126</v>
      </c>
      <c r="F4161" s="8">
        <v>0.4145833333333333</v>
      </c>
      <c r="G4161" s="4">
        <v>45128</v>
      </c>
      <c r="H4161" s="1" t="s">
        <v>587</v>
      </c>
      <c r="I4161" s="1" t="s">
        <v>151</v>
      </c>
      <c r="J4161" s="5">
        <v>2</v>
      </c>
      <c r="K4161" s="5" t="str">
        <f>VLOOKUP(J4161,'Svátky 2023'!A$18:B$20,2,0)</f>
        <v>plánované</v>
      </c>
      <c r="L4161" s="1" t="s">
        <v>21</v>
      </c>
      <c r="M4161" s="1" t="s">
        <v>22</v>
      </c>
      <c r="N4161" s="1" t="s">
        <v>23</v>
      </c>
      <c r="O4161">
        <f t="shared" si="192"/>
        <v>3</v>
      </c>
      <c r="P4161" t="str">
        <f t="shared" si="193"/>
        <v>NE</v>
      </c>
      <c r="Q4161" s="4" t="str">
        <f>IFERROR(VLOOKUP(E4161,'Svátky 2023'!B$2:B$14,1,0),"")</f>
        <v/>
      </c>
      <c r="R4161" t="str">
        <f t="shared" si="194"/>
        <v/>
      </c>
    </row>
    <row r="4162" spans="1:18" x14ac:dyDescent="0.25">
      <c r="A4162" s="1" t="s">
        <v>12099</v>
      </c>
      <c r="B4162" s="1" t="s">
        <v>3012</v>
      </c>
      <c r="C4162" s="1" t="s">
        <v>3013</v>
      </c>
      <c r="D4162" s="1" t="s">
        <v>100</v>
      </c>
      <c r="E4162" s="4">
        <v>45126</v>
      </c>
      <c r="F4162" s="8">
        <v>0.68055555555555547</v>
      </c>
      <c r="G4162" s="4">
        <v>45128</v>
      </c>
      <c r="H4162" s="1" t="s">
        <v>2988</v>
      </c>
      <c r="I4162" s="1" t="s">
        <v>38</v>
      </c>
      <c r="J4162" s="5">
        <v>1</v>
      </c>
      <c r="K4162" s="5" t="str">
        <f>VLOOKUP(J4162,'Svátky 2023'!A$18:B$20,2,0)</f>
        <v>neodkladné</v>
      </c>
      <c r="L4162" s="1" t="s">
        <v>20</v>
      </c>
      <c r="M4162" s="1" t="s">
        <v>20</v>
      </c>
      <c r="N4162" s="1" t="s">
        <v>23</v>
      </c>
      <c r="O4162">
        <f t="shared" si="192"/>
        <v>3</v>
      </c>
      <c r="P4162" t="str">
        <f t="shared" si="193"/>
        <v>ANO</v>
      </c>
      <c r="Q4162" s="4" t="str">
        <f>IFERROR(VLOOKUP(E4162,'Svátky 2023'!B$2:B$14,1,0),"")</f>
        <v/>
      </c>
      <c r="R4162" t="str">
        <f t="shared" si="194"/>
        <v>ANO</v>
      </c>
    </row>
    <row r="4163" spans="1:18" x14ac:dyDescent="0.25">
      <c r="A4163" s="1" t="s">
        <v>12100</v>
      </c>
      <c r="B4163" s="1" t="s">
        <v>5911</v>
      </c>
      <c r="C4163" s="1" t="s">
        <v>12101</v>
      </c>
      <c r="D4163" s="1" t="s">
        <v>100</v>
      </c>
      <c r="E4163" s="4">
        <v>45128</v>
      </c>
      <c r="F4163" s="8">
        <v>0.10972222222222222</v>
      </c>
      <c r="G4163" s="4">
        <v>45128</v>
      </c>
      <c r="H4163" s="1" t="s">
        <v>2988</v>
      </c>
      <c r="I4163" s="1" t="s">
        <v>19</v>
      </c>
      <c r="J4163" s="5">
        <v>1</v>
      </c>
      <c r="K4163" s="5" t="str">
        <f>VLOOKUP(J4163,'Svátky 2023'!A$18:B$20,2,0)</f>
        <v>neodkladné</v>
      </c>
      <c r="L4163" s="1" t="s">
        <v>30</v>
      </c>
      <c r="M4163" s="1" t="s">
        <v>20</v>
      </c>
      <c r="N4163" s="1" t="s">
        <v>23</v>
      </c>
      <c r="O4163">
        <f t="shared" ref="O4163:O4226" si="195">WEEKDAY(E4163,2)</f>
        <v>5</v>
      </c>
      <c r="P4163" t="str">
        <f t="shared" ref="P4163:P4226" si="196">IF(F4163&gt;V$1,"ANO",IF(F4163&lt;X$1,"ANO","NE"))</f>
        <v>ANO</v>
      </c>
      <c r="Q4163" s="4" t="str">
        <f>IFERROR(VLOOKUP(E4163,'Svátky 2023'!B$2:B$14,1,0),"")</f>
        <v/>
      </c>
      <c r="R4163" t="str">
        <f t="shared" ref="R4163:R4226" si="197">IF(OR(O4163&gt;5,P4163="ANO",Q4163&lt;&gt;""),"ANO","")</f>
        <v>ANO</v>
      </c>
    </row>
    <row r="4164" spans="1:18" x14ac:dyDescent="0.25">
      <c r="A4164" s="1" t="s">
        <v>12102</v>
      </c>
      <c r="B4164" s="1" t="s">
        <v>12103</v>
      </c>
      <c r="C4164" s="1" t="s">
        <v>12104</v>
      </c>
      <c r="D4164" s="1" t="s">
        <v>100</v>
      </c>
      <c r="E4164" s="4">
        <v>45128</v>
      </c>
      <c r="F4164" s="8">
        <v>0.11527777777777777</v>
      </c>
      <c r="G4164" s="4">
        <v>45128</v>
      </c>
      <c r="H4164" s="1" t="s">
        <v>2680</v>
      </c>
      <c r="I4164" s="1" t="s">
        <v>29</v>
      </c>
      <c r="J4164" s="5">
        <v>3</v>
      </c>
      <c r="K4164" s="5" t="str">
        <f>VLOOKUP(J4164,'Svátky 2023'!A$18:B$20,2,0)</f>
        <v>jiné</v>
      </c>
      <c r="L4164" s="1" t="s">
        <v>30</v>
      </c>
      <c r="M4164" s="1" t="s">
        <v>31</v>
      </c>
      <c r="N4164" s="1" t="s">
        <v>23</v>
      </c>
      <c r="O4164">
        <f t="shared" si="195"/>
        <v>5</v>
      </c>
      <c r="P4164" t="str">
        <f t="shared" si="196"/>
        <v>ANO</v>
      </c>
      <c r="Q4164" s="4" t="str">
        <f>IFERROR(VLOOKUP(E4164,'Svátky 2023'!B$2:B$14,1,0),"")</f>
        <v/>
      </c>
      <c r="R4164" t="str">
        <f t="shared" si="197"/>
        <v>ANO</v>
      </c>
    </row>
    <row r="4165" spans="1:18" x14ac:dyDescent="0.25">
      <c r="A4165" s="1" t="s">
        <v>12105</v>
      </c>
      <c r="B4165" s="1" t="s">
        <v>12106</v>
      </c>
      <c r="C4165" s="1" t="s">
        <v>12107</v>
      </c>
      <c r="D4165" s="1" t="s">
        <v>35</v>
      </c>
      <c r="E4165" s="4">
        <v>45127</v>
      </c>
      <c r="F4165" s="8">
        <v>0.41041666666666665</v>
      </c>
      <c r="G4165" s="4">
        <v>45129</v>
      </c>
      <c r="H4165" s="1" t="s">
        <v>402</v>
      </c>
      <c r="I4165" s="1" t="s">
        <v>151</v>
      </c>
      <c r="J4165" s="5">
        <v>2</v>
      </c>
      <c r="K4165" s="5" t="str">
        <f>VLOOKUP(J4165,'Svátky 2023'!A$18:B$20,2,0)</f>
        <v>plánované</v>
      </c>
      <c r="L4165" s="1" t="s">
        <v>21</v>
      </c>
      <c r="M4165" s="1" t="s">
        <v>22</v>
      </c>
      <c r="N4165" s="1" t="s">
        <v>23</v>
      </c>
      <c r="O4165">
        <f t="shared" si="195"/>
        <v>4</v>
      </c>
      <c r="P4165" t="str">
        <f t="shared" si="196"/>
        <v>NE</v>
      </c>
      <c r="Q4165" s="4" t="str">
        <f>IFERROR(VLOOKUP(E4165,'Svátky 2023'!B$2:B$14,1,0),"")</f>
        <v/>
      </c>
      <c r="R4165" t="str">
        <f t="shared" si="197"/>
        <v/>
      </c>
    </row>
    <row r="4166" spans="1:18" x14ac:dyDescent="0.25">
      <c r="A4166" s="1" t="s">
        <v>12108</v>
      </c>
      <c r="B4166" s="1" t="s">
        <v>8637</v>
      </c>
      <c r="C4166" s="1" t="s">
        <v>8638</v>
      </c>
      <c r="D4166" s="1" t="s">
        <v>35</v>
      </c>
      <c r="E4166" s="4">
        <v>45127</v>
      </c>
      <c r="F4166" s="8">
        <v>0.51944444444444449</v>
      </c>
      <c r="G4166" s="4">
        <v>45129</v>
      </c>
      <c r="H4166" s="1" t="s">
        <v>1895</v>
      </c>
      <c r="I4166" s="1" t="s">
        <v>19</v>
      </c>
      <c r="J4166" s="5">
        <v>1</v>
      </c>
      <c r="K4166" s="5" t="str">
        <f>VLOOKUP(J4166,'Svátky 2023'!A$18:B$20,2,0)</f>
        <v>neodkladné</v>
      </c>
      <c r="L4166" s="1" t="s">
        <v>31</v>
      </c>
      <c r="M4166" s="1" t="s">
        <v>22</v>
      </c>
      <c r="N4166" s="1" t="s">
        <v>23</v>
      </c>
      <c r="O4166">
        <f t="shared" si="195"/>
        <v>4</v>
      </c>
      <c r="P4166" t="str">
        <f t="shared" si="196"/>
        <v>NE</v>
      </c>
      <c r="Q4166" s="4" t="str">
        <f>IFERROR(VLOOKUP(E4166,'Svátky 2023'!B$2:B$14,1,0),"")</f>
        <v/>
      </c>
      <c r="R4166" t="str">
        <f t="shared" si="197"/>
        <v/>
      </c>
    </row>
    <row r="4167" spans="1:18" x14ac:dyDescent="0.25">
      <c r="A4167" s="1" t="s">
        <v>12109</v>
      </c>
      <c r="B4167" s="1" t="s">
        <v>12110</v>
      </c>
      <c r="C4167" s="1" t="s">
        <v>12111</v>
      </c>
      <c r="D4167" s="1" t="s">
        <v>48</v>
      </c>
      <c r="E4167" s="4">
        <v>45127</v>
      </c>
      <c r="F4167" s="8">
        <v>0.86388888888888893</v>
      </c>
      <c r="G4167" s="4">
        <v>45129</v>
      </c>
      <c r="H4167" s="1" t="s">
        <v>134</v>
      </c>
      <c r="I4167" s="1" t="s">
        <v>38</v>
      </c>
      <c r="J4167" s="5">
        <v>1</v>
      </c>
      <c r="K4167" s="5" t="str">
        <f>VLOOKUP(J4167,'Svátky 2023'!A$18:B$20,2,0)</f>
        <v>neodkladné</v>
      </c>
      <c r="L4167" s="1" t="s">
        <v>20</v>
      </c>
      <c r="M4167" s="1" t="s">
        <v>22</v>
      </c>
      <c r="N4167" s="1" t="s">
        <v>23</v>
      </c>
      <c r="O4167">
        <f t="shared" si="195"/>
        <v>4</v>
      </c>
      <c r="P4167" t="str">
        <f t="shared" si="196"/>
        <v>ANO</v>
      </c>
      <c r="Q4167" s="4" t="str">
        <f>IFERROR(VLOOKUP(E4167,'Svátky 2023'!B$2:B$14,1,0),"")</f>
        <v/>
      </c>
      <c r="R4167" t="str">
        <f t="shared" si="197"/>
        <v>ANO</v>
      </c>
    </row>
    <row r="4168" spans="1:18" x14ac:dyDescent="0.25">
      <c r="A4168" s="1" t="s">
        <v>12112</v>
      </c>
      <c r="B4168" s="1" t="s">
        <v>9601</v>
      </c>
      <c r="C4168" s="1" t="s">
        <v>12113</v>
      </c>
      <c r="D4168" s="1" t="s">
        <v>48</v>
      </c>
      <c r="E4168" s="4">
        <v>45127</v>
      </c>
      <c r="F4168" s="8">
        <v>0.87152777777777779</v>
      </c>
      <c r="G4168" s="4">
        <v>45129</v>
      </c>
      <c r="H4168" s="1" t="s">
        <v>111</v>
      </c>
      <c r="I4168" s="1" t="s">
        <v>44</v>
      </c>
      <c r="J4168" s="5">
        <v>3</v>
      </c>
      <c r="K4168" s="5" t="str">
        <f>VLOOKUP(J4168,'Svátky 2023'!A$18:B$20,2,0)</f>
        <v>jiné</v>
      </c>
      <c r="L4168" s="1" t="s">
        <v>30</v>
      </c>
      <c r="M4168" s="1" t="s">
        <v>31</v>
      </c>
      <c r="N4168" s="1" t="s">
        <v>23</v>
      </c>
      <c r="O4168">
        <f t="shared" si="195"/>
        <v>4</v>
      </c>
      <c r="P4168" t="str">
        <f t="shared" si="196"/>
        <v>ANO</v>
      </c>
      <c r="Q4168" s="4" t="str">
        <f>IFERROR(VLOOKUP(E4168,'Svátky 2023'!B$2:B$14,1,0),"")</f>
        <v/>
      </c>
      <c r="R4168" t="str">
        <f t="shared" si="197"/>
        <v>ANO</v>
      </c>
    </row>
    <row r="4169" spans="1:18" x14ac:dyDescent="0.25">
      <c r="A4169" s="1" t="s">
        <v>12114</v>
      </c>
      <c r="B4169" s="1" t="s">
        <v>12115</v>
      </c>
      <c r="C4169" s="1" t="s">
        <v>12116</v>
      </c>
      <c r="D4169" s="1" t="s">
        <v>35</v>
      </c>
      <c r="E4169" s="4">
        <v>45128</v>
      </c>
      <c r="F4169" s="8">
        <v>0.6069444444444444</v>
      </c>
      <c r="G4169" s="4">
        <v>45129</v>
      </c>
      <c r="H4169" s="1" t="s">
        <v>1377</v>
      </c>
      <c r="I4169" s="1" t="s">
        <v>151</v>
      </c>
      <c r="J4169" s="5">
        <v>1</v>
      </c>
      <c r="K4169" s="5" t="str">
        <f>VLOOKUP(J4169,'Svátky 2023'!A$18:B$20,2,0)</f>
        <v>neodkladné</v>
      </c>
      <c r="L4169" s="1" t="s">
        <v>21</v>
      </c>
      <c r="M4169" s="1" t="s">
        <v>31</v>
      </c>
      <c r="N4169" s="1" t="s">
        <v>23</v>
      </c>
      <c r="O4169">
        <f t="shared" si="195"/>
        <v>5</v>
      </c>
      <c r="P4169" t="str">
        <f t="shared" si="196"/>
        <v>NE</v>
      </c>
      <c r="Q4169" s="4" t="str">
        <f>IFERROR(VLOOKUP(E4169,'Svátky 2023'!B$2:B$14,1,0),"")</f>
        <v/>
      </c>
      <c r="R4169" t="str">
        <f t="shared" si="197"/>
        <v/>
      </c>
    </row>
    <row r="4170" spans="1:18" x14ac:dyDescent="0.25">
      <c r="A4170" s="1" t="s">
        <v>12117</v>
      </c>
      <c r="B4170" s="1" t="s">
        <v>12118</v>
      </c>
      <c r="C4170" s="1" t="s">
        <v>12119</v>
      </c>
      <c r="D4170" s="1" t="s">
        <v>35</v>
      </c>
      <c r="E4170" s="4">
        <v>45128</v>
      </c>
      <c r="F4170" s="8">
        <v>0.62222222222222223</v>
      </c>
      <c r="G4170" s="4">
        <v>45129</v>
      </c>
      <c r="H4170" s="1" t="s">
        <v>728</v>
      </c>
      <c r="I4170" s="1" t="s">
        <v>145</v>
      </c>
      <c r="J4170" s="5">
        <v>3</v>
      </c>
      <c r="K4170" s="5" t="str">
        <f>VLOOKUP(J4170,'Svátky 2023'!A$18:B$20,2,0)</f>
        <v>jiné</v>
      </c>
      <c r="L4170" s="1" t="s">
        <v>30</v>
      </c>
      <c r="M4170" s="1" t="s">
        <v>31</v>
      </c>
      <c r="N4170" s="1" t="s">
        <v>23</v>
      </c>
      <c r="O4170">
        <f t="shared" si="195"/>
        <v>5</v>
      </c>
      <c r="P4170" t="str">
        <f t="shared" si="196"/>
        <v>NE</v>
      </c>
      <c r="Q4170" s="4" t="str">
        <f>IFERROR(VLOOKUP(E4170,'Svátky 2023'!B$2:B$14,1,0),"")</f>
        <v/>
      </c>
      <c r="R4170" t="str">
        <f t="shared" si="197"/>
        <v/>
      </c>
    </row>
    <row r="4171" spans="1:18" x14ac:dyDescent="0.25">
      <c r="A4171" s="1" t="s">
        <v>12120</v>
      </c>
      <c r="B4171" s="1" t="s">
        <v>12121</v>
      </c>
      <c r="C4171" s="1" t="s">
        <v>12122</v>
      </c>
      <c r="D4171" s="1" t="s">
        <v>16</v>
      </c>
      <c r="E4171" s="4">
        <v>45128</v>
      </c>
      <c r="F4171" s="8">
        <v>0.8041666666666667</v>
      </c>
      <c r="G4171" s="4">
        <v>45129</v>
      </c>
      <c r="H4171" s="1" t="s">
        <v>1437</v>
      </c>
      <c r="I4171" s="1" t="s">
        <v>151</v>
      </c>
      <c r="J4171" s="5">
        <v>1</v>
      </c>
      <c r="K4171" s="5" t="str">
        <f>VLOOKUP(J4171,'Svátky 2023'!A$18:B$20,2,0)</f>
        <v>neodkladné</v>
      </c>
      <c r="L4171" s="1" t="s">
        <v>21</v>
      </c>
      <c r="M4171" s="1" t="s">
        <v>31</v>
      </c>
      <c r="N4171" s="1" t="s">
        <v>23</v>
      </c>
      <c r="O4171">
        <f t="shared" si="195"/>
        <v>5</v>
      </c>
      <c r="P4171" t="str">
        <f t="shared" si="196"/>
        <v>ANO</v>
      </c>
      <c r="Q4171" s="4" t="str">
        <f>IFERROR(VLOOKUP(E4171,'Svátky 2023'!B$2:B$14,1,0),"")</f>
        <v/>
      </c>
      <c r="R4171" t="str">
        <f t="shared" si="197"/>
        <v>ANO</v>
      </c>
    </row>
    <row r="4172" spans="1:18" x14ac:dyDescent="0.25">
      <c r="A4172" s="1" t="s">
        <v>12123</v>
      </c>
      <c r="B4172" s="1" t="s">
        <v>12124</v>
      </c>
      <c r="C4172" s="1" t="s">
        <v>12125</v>
      </c>
      <c r="D4172" s="1" t="s">
        <v>16</v>
      </c>
      <c r="E4172" s="4">
        <v>45128</v>
      </c>
      <c r="F4172" s="8">
        <v>0.81388888888888899</v>
      </c>
      <c r="G4172" s="4">
        <v>45129</v>
      </c>
      <c r="H4172" s="1" t="s">
        <v>50</v>
      </c>
      <c r="I4172" s="1" t="s">
        <v>145</v>
      </c>
      <c r="J4172" s="5">
        <v>3</v>
      </c>
      <c r="K4172" s="5" t="str">
        <f>VLOOKUP(J4172,'Svátky 2023'!A$18:B$20,2,0)</f>
        <v>jiné</v>
      </c>
      <c r="L4172" s="1" t="s">
        <v>30</v>
      </c>
      <c r="M4172" s="1" t="s">
        <v>31</v>
      </c>
      <c r="N4172" s="1" t="s">
        <v>23</v>
      </c>
      <c r="O4172">
        <f t="shared" si="195"/>
        <v>5</v>
      </c>
      <c r="P4172" t="str">
        <f t="shared" si="196"/>
        <v>ANO</v>
      </c>
      <c r="Q4172" s="4" t="str">
        <f>IFERROR(VLOOKUP(E4172,'Svátky 2023'!B$2:B$14,1,0),"")</f>
        <v/>
      </c>
      <c r="R4172" t="str">
        <f t="shared" si="197"/>
        <v>ANO</v>
      </c>
    </row>
    <row r="4173" spans="1:18" x14ac:dyDescent="0.25">
      <c r="A4173" s="1" t="s">
        <v>12126</v>
      </c>
      <c r="B4173" s="1" t="s">
        <v>9695</v>
      </c>
      <c r="C4173" s="1" t="s">
        <v>9696</v>
      </c>
      <c r="D4173" s="1" t="s">
        <v>35</v>
      </c>
      <c r="E4173" s="4">
        <v>45127</v>
      </c>
      <c r="F4173" s="8">
        <v>0.59791666666666665</v>
      </c>
      <c r="G4173" s="4">
        <v>45130</v>
      </c>
      <c r="H4173" s="1" t="s">
        <v>1223</v>
      </c>
      <c r="I4173" s="1" t="s">
        <v>19</v>
      </c>
      <c r="J4173" s="5">
        <v>1</v>
      </c>
      <c r="K4173" s="5" t="str">
        <f>VLOOKUP(J4173,'Svátky 2023'!A$18:B$20,2,0)</f>
        <v>neodkladné</v>
      </c>
      <c r="L4173" s="1" t="s">
        <v>30</v>
      </c>
      <c r="M4173" s="1" t="s">
        <v>22</v>
      </c>
      <c r="N4173" s="1" t="s">
        <v>23</v>
      </c>
      <c r="O4173">
        <f t="shared" si="195"/>
        <v>4</v>
      </c>
      <c r="P4173" t="str">
        <f t="shared" si="196"/>
        <v>NE</v>
      </c>
      <c r="Q4173" s="4" t="str">
        <f>IFERROR(VLOOKUP(E4173,'Svátky 2023'!B$2:B$14,1,0),"")</f>
        <v/>
      </c>
      <c r="R4173" t="str">
        <f t="shared" si="197"/>
        <v/>
      </c>
    </row>
    <row r="4174" spans="1:18" x14ac:dyDescent="0.25">
      <c r="A4174" s="1" t="s">
        <v>12127</v>
      </c>
      <c r="B4174" s="1" t="s">
        <v>1225</v>
      </c>
      <c r="C4174" s="1" t="s">
        <v>1226</v>
      </c>
      <c r="D4174" s="1" t="s">
        <v>48</v>
      </c>
      <c r="E4174" s="4">
        <v>45128</v>
      </c>
      <c r="F4174" s="8">
        <v>0.60833333333333328</v>
      </c>
      <c r="G4174" s="4">
        <v>45130</v>
      </c>
      <c r="H4174" s="1" t="s">
        <v>1531</v>
      </c>
      <c r="I4174" s="1" t="s">
        <v>264</v>
      </c>
      <c r="J4174" s="5">
        <v>3</v>
      </c>
      <c r="K4174" s="5" t="str">
        <f>VLOOKUP(J4174,'Svátky 2023'!A$18:B$20,2,0)</f>
        <v>jiné</v>
      </c>
      <c r="L4174" s="1" t="s">
        <v>30</v>
      </c>
      <c r="M4174" s="1" t="s">
        <v>31</v>
      </c>
      <c r="N4174" s="1" t="s">
        <v>23</v>
      </c>
      <c r="O4174">
        <f t="shared" si="195"/>
        <v>5</v>
      </c>
      <c r="P4174" t="str">
        <f t="shared" si="196"/>
        <v>NE</v>
      </c>
      <c r="Q4174" s="4" t="str">
        <f>IFERROR(VLOOKUP(E4174,'Svátky 2023'!B$2:B$14,1,0),"")</f>
        <v/>
      </c>
      <c r="R4174" t="str">
        <f t="shared" si="197"/>
        <v/>
      </c>
    </row>
    <row r="4175" spans="1:18" x14ac:dyDescent="0.25">
      <c r="A4175" s="1" t="s">
        <v>12128</v>
      </c>
      <c r="B4175" s="1" t="s">
        <v>12129</v>
      </c>
      <c r="C4175" s="1" t="s">
        <v>12130</v>
      </c>
      <c r="D4175" s="1" t="s">
        <v>35</v>
      </c>
      <c r="E4175" s="4">
        <v>45129</v>
      </c>
      <c r="F4175" s="8">
        <v>0.57986111111111105</v>
      </c>
      <c r="G4175" s="4">
        <v>45130</v>
      </c>
      <c r="H4175" s="1" t="s">
        <v>1378</v>
      </c>
      <c r="I4175" s="1" t="s">
        <v>151</v>
      </c>
      <c r="J4175" s="5">
        <v>3</v>
      </c>
      <c r="K4175" s="5" t="str">
        <f>VLOOKUP(J4175,'Svátky 2023'!A$18:B$20,2,0)</f>
        <v>jiné</v>
      </c>
      <c r="L4175" s="1" t="s">
        <v>21</v>
      </c>
      <c r="M4175" s="1" t="s">
        <v>22</v>
      </c>
      <c r="N4175" s="1" t="s">
        <v>23</v>
      </c>
      <c r="O4175">
        <f t="shared" si="195"/>
        <v>6</v>
      </c>
      <c r="P4175" t="str">
        <f t="shared" si="196"/>
        <v>NE</v>
      </c>
      <c r="Q4175" s="4" t="str">
        <f>IFERROR(VLOOKUP(E4175,'Svátky 2023'!B$2:B$14,1,0),"")</f>
        <v/>
      </c>
      <c r="R4175" t="str">
        <f t="shared" si="197"/>
        <v>ANO</v>
      </c>
    </row>
    <row r="4176" spans="1:18" x14ac:dyDescent="0.25">
      <c r="A4176" s="1" t="s">
        <v>12131</v>
      </c>
      <c r="B4176" s="1" t="s">
        <v>12132</v>
      </c>
      <c r="C4176" s="1" t="s">
        <v>12133</v>
      </c>
      <c r="D4176" s="1" t="s">
        <v>48</v>
      </c>
      <c r="E4176" s="4">
        <v>45129</v>
      </c>
      <c r="F4176" s="8">
        <v>0.73055555555555562</v>
      </c>
      <c r="G4176" s="4">
        <v>45130</v>
      </c>
      <c r="H4176" s="1" t="s">
        <v>5029</v>
      </c>
      <c r="I4176" s="1" t="s">
        <v>151</v>
      </c>
      <c r="J4176" s="5">
        <v>3</v>
      </c>
      <c r="K4176" s="5" t="str">
        <f>VLOOKUP(J4176,'Svátky 2023'!A$18:B$20,2,0)</f>
        <v>jiné</v>
      </c>
      <c r="L4176" s="1" t="s">
        <v>31</v>
      </c>
      <c r="M4176" s="1" t="s">
        <v>22</v>
      </c>
      <c r="N4176" s="1" t="s">
        <v>23</v>
      </c>
      <c r="O4176">
        <f t="shared" si="195"/>
        <v>6</v>
      </c>
      <c r="P4176" t="str">
        <f t="shared" si="196"/>
        <v>ANO</v>
      </c>
      <c r="Q4176" s="4" t="str">
        <f>IFERROR(VLOOKUP(E4176,'Svátky 2023'!B$2:B$14,1,0),"")</f>
        <v/>
      </c>
      <c r="R4176" t="str">
        <f t="shared" si="197"/>
        <v>ANO</v>
      </c>
    </row>
    <row r="4177" spans="1:18" x14ac:dyDescent="0.25">
      <c r="A4177" s="1" t="s">
        <v>12134</v>
      </c>
      <c r="B4177" s="1" t="s">
        <v>12135</v>
      </c>
      <c r="C4177" s="1" t="s">
        <v>12136</v>
      </c>
      <c r="D4177" s="1" t="s">
        <v>48</v>
      </c>
      <c r="E4177" s="4">
        <v>45119</v>
      </c>
      <c r="F4177" s="8">
        <v>0.48541666666666666</v>
      </c>
      <c r="G4177" s="4">
        <v>45131</v>
      </c>
      <c r="H4177" s="1" t="s">
        <v>615</v>
      </c>
      <c r="I4177" s="1" t="s">
        <v>151</v>
      </c>
      <c r="J4177" s="5">
        <v>2</v>
      </c>
      <c r="K4177" s="5" t="str">
        <f>VLOOKUP(J4177,'Svátky 2023'!A$18:B$20,2,0)</f>
        <v>plánované</v>
      </c>
      <c r="L4177" s="1" t="s">
        <v>21</v>
      </c>
      <c r="M4177" s="1" t="s">
        <v>22</v>
      </c>
      <c r="N4177" s="1" t="s">
        <v>23</v>
      </c>
      <c r="O4177">
        <f t="shared" si="195"/>
        <v>3</v>
      </c>
      <c r="P4177" t="str">
        <f t="shared" si="196"/>
        <v>NE</v>
      </c>
      <c r="Q4177" s="4" t="str">
        <f>IFERROR(VLOOKUP(E4177,'Svátky 2023'!B$2:B$14,1,0),"")</f>
        <v/>
      </c>
      <c r="R4177" t="str">
        <f t="shared" si="197"/>
        <v/>
      </c>
    </row>
    <row r="4178" spans="1:18" x14ac:dyDescent="0.25">
      <c r="A4178" s="1" t="s">
        <v>12137</v>
      </c>
      <c r="B4178" s="1" t="s">
        <v>12138</v>
      </c>
      <c r="C4178" s="1" t="s">
        <v>12139</v>
      </c>
      <c r="D4178" s="1" t="s">
        <v>48</v>
      </c>
      <c r="E4178" s="4">
        <v>45119</v>
      </c>
      <c r="F4178" s="8">
        <v>0.52638888888888891</v>
      </c>
      <c r="G4178" s="4">
        <v>45131</v>
      </c>
      <c r="H4178" s="1" t="s">
        <v>570</v>
      </c>
      <c r="I4178" s="1" t="s">
        <v>145</v>
      </c>
      <c r="J4178" s="5">
        <v>3</v>
      </c>
      <c r="K4178" s="5" t="str">
        <f>VLOOKUP(J4178,'Svátky 2023'!A$18:B$20,2,0)</f>
        <v>jiné</v>
      </c>
      <c r="L4178" s="1" t="s">
        <v>30</v>
      </c>
      <c r="M4178" s="1" t="s">
        <v>31</v>
      </c>
      <c r="N4178" s="1" t="s">
        <v>23</v>
      </c>
      <c r="O4178">
        <f t="shared" si="195"/>
        <v>3</v>
      </c>
      <c r="P4178" t="str">
        <f t="shared" si="196"/>
        <v>NE</v>
      </c>
      <c r="Q4178" s="4" t="str">
        <f>IFERROR(VLOOKUP(E4178,'Svátky 2023'!B$2:B$14,1,0),"")</f>
        <v/>
      </c>
      <c r="R4178" t="str">
        <f t="shared" si="197"/>
        <v/>
      </c>
    </row>
    <row r="4179" spans="1:18" x14ac:dyDescent="0.25">
      <c r="A4179" s="1" t="s">
        <v>12140</v>
      </c>
      <c r="B4179" s="1" t="s">
        <v>12141</v>
      </c>
      <c r="C4179" s="1" t="s">
        <v>12142</v>
      </c>
      <c r="D4179" s="1" t="s">
        <v>48</v>
      </c>
      <c r="E4179" s="4">
        <v>45124</v>
      </c>
      <c r="F4179" s="8">
        <v>0.39444444444444443</v>
      </c>
      <c r="G4179" s="4">
        <v>45131</v>
      </c>
      <c r="H4179" s="1" t="s">
        <v>1263</v>
      </c>
      <c r="I4179" s="1" t="s">
        <v>258</v>
      </c>
      <c r="J4179" s="5">
        <v>2</v>
      </c>
      <c r="K4179" s="5" t="str">
        <f>VLOOKUP(J4179,'Svátky 2023'!A$18:B$20,2,0)</f>
        <v>plánované</v>
      </c>
      <c r="L4179" s="1" t="s">
        <v>21</v>
      </c>
      <c r="M4179" s="1" t="s">
        <v>22</v>
      </c>
      <c r="N4179" s="1" t="s">
        <v>23</v>
      </c>
      <c r="O4179">
        <f t="shared" si="195"/>
        <v>1</v>
      </c>
      <c r="P4179" t="str">
        <f t="shared" si="196"/>
        <v>NE</v>
      </c>
      <c r="Q4179" s="4" t="str">
        <f>IFERROR(VLOOKUP(E4179,'Svátky 2023'!B$2:B$14,1,0),"")</f>
        <v/>
      </c>
      <c r="R4179" t="str">
        <f t="shared" si="197"/>
        <v/>
      </c>
    </row>
    <row r="4180" spans="1:18" x14ac:dyDescent="0.25">
      <c r="A4180" s="1" t="s">
        <v>12143</v>
      </c>
      <c r="B4180" s="1" t="s">
        <v>12144</v>
      </c>
      <c r="C4180" s="1" t="s">
        <v>12145</v>
      </c>
      <c r="D4180" s="1" t="s">
        <v>48</v>
      </c>
      <c r="E4180" s="4">
        <v>45124</v>
      </c>
      <c r="F4180" s="8">
        <v>0.51458333333333328</v>
      </c>
      <c r="G4180" s="4">
        <v>45131</v>
      </c>
      <c r="H4180" s="1" t="s">
        <v>1899</v>
      </c>
      <c r="I4180" s="1" t="s">
        <v>264</v>
      </c>
      <c r="J4180" s="5">
        <v>3</v>
      </c>
      <c r="K4180" s="5" t="str">
        <f>VLOOKUP(J4180,'Svátky 2023'!A$18:B$20,2,0)</f>
        <v>jiné</v>
      </c>
      <c r="L4180" s="1" t="s">
        <v>30</v>
      </c>
      <c r="M4180" s="1" t="s">
        <v>31</v>
      </c>
      <c r="N4180" s="1" t="s">
        <v>23</v>
      </c>
      <c r="O4180">
        <f t="shared" si="195"/>
        <v>1</v>
      </c>
      <c r="P4180" t="str">
        <f t="shared" si="196"/>
        <v>NE</v>
      </c>
      <c r="Q4180" s="4" t="str">
        <f>IFERROR(VLOOKUP(E4180,'Svátky 2023'!B$2:B$14,1,0),"")</f>
        <v/>
      </c>
      <c r="R4180" t="str">
        <f t="shared" si="197"/>
        <v/>
      </c>
    </row>
    <row r="4181" spans="1:18" x14ac:dyDescent="0.25">
      <c r="A4181" s="1" t="s">
        <v>12146</v>
      </c>
      <c r="B4181" s="1" t="s">
        <v>12147</v>
      </c>
      <c r="C4181" s="1" t="s">
        <v>12148</v>
      </c>
      <c r="D4181" s="1" t="s">
        <v>35</v>
      </c>
      <c r="E4181" s="4">
        <v>45126</v>
      </c>
      <c r="F4181" s="8">
        <v>0.4236111111111111</v>
      </c>
      <c r="G4181" s="4">
        <v>45131</v>
      </c>
      <c r="H4181" s="1" t="s">
        <v>2233</v>
      </c>
      <c r="I4181" s="1" t="s">
        <v>151</v>
      </c>
      <c r="J4181" s="5">
        <v>2</v>
      </c>
      <c r="K4181" s="5" t="str">
        <f>VLOOKUP(J4181,'Svátky 2023'!A$18:B$20,2,0)</f>
        <v>plánované</v>
      </c>
      <c r="L4181" s="1" t="s">
        <v>21</v>
      </c>
      <c r="M4181" s="1" t="s">
        <v>22</v>
      </c>
      <c r="N4181" s="1" t="s">
        <v>23</v>
      </c>
      <c r="O4181">
        <f t="shared" si="195"/>
        <v>3</v>
      </c>
      <c r="P4181" t="str">
        <f t="shared" si="196"/>
        <v>NE</v>
      </c>
      <c r="Q4181" s="4" t="str">
        <f>IFERROR(VLOOKUP(E4181,'Svátky 2023'!B$2:B$14,1,0),"")</f>
        <v/>
      </c>
      <c r="R4181" t="str">
        <f t="shared" si="197"/>
        <v/>
      </c>
    </row>
    <row r="4182" spans="1:18" x14ac:dyDescent="0.25">
      <c r="A4182" s="1" t="s">
        <v>12149</v>
      </c>
      <c r="B4182" s="1" t="s">
        <v>12150</v>
      </c>
      <c r="C4182" s="1" t="s">
        <v>12151</v>
      </c>
      <c r="D4182" s="1" t="s">
        <v>35</v>
      </c>
      <c r="E4182" s="4">
        <v>45126</v>
      </c>
      <c r="F4182" s="8">
        <v>0.64444444444444449</v>
      </c>
      <c r="G4182" s="4">
        <v>45131</v>
      </c>
      <c r="H4182" s="1" t="s">
        <v>134</v>
      </c>
      <c r="I4182" s="1" t="s">
        <v>145</v>
      </c>
      <c r="J4182" s="5">
        <v>3</v>
      </c>
      <c r="K4182" s="5" t="str">
        <f>VLOOKUP(J4182,'Svátky 2023'!A$18:B$20,2,0)</f>
        <v>jiné</v>
      </c>
      <c r="L4182" s="1" t="s">
        <v>21</v>
      </c>
      <c r="M4182" s="1" t="s">
        <v>31</v>
      </c>
      <c r="N4182" s="1" t="s">
        <v>23</v>
      </c>
      <c r="O4182">
        <f t="shared" si="195"/>
        <v>3</v>
      </c>
      <c r="P4182" t="str">
        <f t="shared" si="196"/>
        <v>ANO</v>
      </c>
      <c r="Q4182" s="4" t="str">
        <f>IFERROR(VLOOKUP(E4182,'Svátky 2023'!B$2:B$14,1,0),"")</f>
        <v/>
      </c>
      <c r="R4182" t="str">
        <f t="shared" si="197"/>
        <v>ANO</v>
      </c>
    </row>
    <row r="4183" spans="1:18" x14ac:dyDescent="0.25">
      <c r="A4183" s="1" t="s">
        <v>12152</v>
      </c>
      <c r="B4183" s="1" t="s">
        <v>12153</v>
      </c>
      <c r="C4183" s="1" t="s">
        <v>12154</v>
      </c>
      <c r="D4183" s="1" t="s">
        <v>35</v>
      </c>
      <c r="E4183" s="4">
        <v>45126</v>
      </c>
      <c r="F4183" s="8">
        <v>0.89027777777777783</v>
      </c>
      <c r="G4183" s="4">
        <v>45131</v>
      </c>
      <c r="H4183" s="1" t="s">
        <v>983</v>
      </c>
      <c r="I4183" s="1" t="s">
        <v>19</v>
      </c>
      <c r="J4183" s="5">
        <v>1</v>
      </c>
      <c r="K4183" s="5" t="str">
        <f>VLOOKUP(J4183,'Svátky 2023'!A$18:B$20,2,0)</f>
        <v>neodkladné</v>
      </c>
      <c r="L4183" s="1" t="s">
        <v>22</v>
      </c>
      <c r="M4183" s="1" t="s">
        <v>22</v>
      </c>
      <c r="N4183" s="1" t="s">
        <v>23</v>
      </c>
      <c r="O4183">
        <f t="shared" si="195"/>
        <v>3</v>
      </c>
      <c r="P4183" t="str">
        <f t="shared" si="196"/>
        <v>ANO</v>
      </c>
      <c r="Q4183" s="4" t="str">
        <f>IFERROR(VLOOKUP(E4183,'Svátky 2023'!B$2:B$14,1,0),"")</f>
        <v/>
      </c>
      <c r="R4183" t="str">
        <f t="shared" si="197"/>
        <v>ANO</v>
      </c>
    </row>
    <row r="4184" spans="1:18" x14ac:dyDescent="0.25">
      <c r="A4184" s="1" t="s">
        <v>12155</v>
      </c>
      <c r="B4184" s="1" t="s">
        <v>12156</v>
      </c>
      <c r="C4184" s="1" t="s">
        <v>12157</v>
      </c>
      <c r="D4184" s="1" t="s">
        <v>64</v>
      </c>
      <c r="E4184" s="4">
        <v>45127</v>
      </c>
      <c r="F4184" s="8">
        <v>0.51458333333333328</v>
      </c>
      <c r="G4184" s="4">
        <v>45131</v>
      </c>
      <c r="H4184" s="1" t="s">
        <v>1578</v>
      </c>
      <c r="I4184" s="1" t="s">
        <v>38</v>
      </c>
      <c r="J4184" s="5">
        <v>1</v>
      </c>
      <c r="K4184" s="5" t="str">
        <f>VLOOKUP(J4184,'Svátky 2023'!A$18:B$20,2,0)</f>
        <v>neodkladné</v>
      </c>
      <c r="L4184" s="1" t="s">
        <v>21</v>
      </c>
      <c r="M4184" s="1" t="s">
        <v>22</v>
      </c>
      <c r="N4184" s="1" t="s">
        <v>23</v>
      </c>
      <c r="O4184">
        <f t="shared" si="195"/>
        <v>4</v>
      </c>
      <c r="P4184" t="str">
        <f t="shared" si="196"/>
        <v>NE</v>
      </c>
      <c r="Q4184" s="4" t="str">
        <f>IFERROR(VLOOKUP(E4184,'Svátky 2023'!B$2:B$14,1,0),"")</f>
        <v/>
      </c>
      <c r="R4184" t="str">
        <f t="shared" si="197"/>
        <v/>
      </c>
    </row>
    <row r="4185" spans="1:18" x14ac:dyDescent="0.25">
      <c r="A4185" s="1" t="s">
        <v>12158</v>
      </c>
      <c r="B4185" s="1" t="s">
        <v>12159</v>
      </c>
      <c r="C4185" s="1" t="s">
        <v>12160</v>
      </c>
      <c r="D4185" s="1" t="s">
        <v>64</v>
      </c>
      <c r="E4185" s="4">
        <v>45127</v>
      </c>
      <c r="F4185" s="8">
        <v>0.52222222222222225</v>
      </c>
      <c r="G4185" s="4">
        <v>45131</v>
      </c>
      <c r="H4185" s="1" t="s">
        <v>1438</v>
      </c>
      <c r="I4185" s="1" t="s">
        <v>44</v>
      </c>
      <c r="J4185" s="5">
        <v>3</v>
      </c>
      <c r="K4185" s="5" t="str">
        <f>VLOOKUP(J4185,'Svátky 2023'!A$18:B$20,2,0)</f>
        <v>jiné</v>
      </c>
      <c r="L4185" s="1" t="s">
        <v>30</v>
      </c>
      <c r="M4185" s="1" t="s">
        <v>31</v>
      </c>
      <c r="N4185" s="1" t="s">
        <v>23</v>
      </c>
      <c r="O4185">
        <f t="shared" si="195"/>
        <v>4</v>
      </c>
      <c r="P4185" t="str">
        <f t="shared" si="196"/>
        <v>NE</v>
      </c>
      <c r="Q4185" s="4" t="str">
        <f>IFERROR(VLOOKUP(E4185,'Svátky 2023'!B$2:B$14,1,0),"")</f>
        <v/>
      </c>
      <c r="R4185" t="str">
        <f t="shared" si="197"/>
        <v/>
      </c>
    </row>
    <row r="4186" spans="1:18" x14ac:dyDescent="0.25">
      <c r="A4186" s="1" t="s">
        <v>12161</v>
      </c>
      <c r="B4186" s="1" t="s">
        <v>11079</v>
      </c>
      <c r="C4186" s="1" t="s">
        <v>11080</v>
      </c>
      <c r="D4186" s="1" t="s">
        <v>64</v>
      </c>
      <c r="E4186" s="4">
        <v>45128</v>
      </c>
      <c r="F4186" s="8">
        <v>0.70833333333333337</v>
      </c>
      <c r="G4186" s="4">
        <v>45131</v>
      </c>
      <c r="H4186" s="1" t="s">
        <v>3286</v>
      </c>
      <c r="I4186" s="1" t="s">
        <v>264</v>
      </c>
      <c r="J4186" s="5">
        <v>3</v>
      </c>
      <c r="K4186" s="5" t="str">
        <f>VLOOKUP(J4186,'Svátky 2023'!A$18:B$20,2,0)</f>
        <v>jiné</v>
      </c>
      <c r="L4186" s="1" t="s">
        <v>30</v>
      </c>
      <c r="M4186" s="1" t="s">
        <v>31</v>
      </c>
      <c r="N4186" s="1" t="s">
        <v>23</v>
      </c>
      <c r="O4186">
        <f t="shared" si="195"/>
        <v>5</v>
      </c>
      <c r="P4186" t="str">
        <f t="shared" si="196"/>
        <v>ANO</v>
      </c>
      <c r="Q4186" s="4" t="str">
        <f>IFERROR(VLOOKUP(E4186,'Svátky 2023'!B$2:B$14,1,0),"")</f>
        <v/>
      </c>
      <c r="R4186" t="str">
        <f t="shared" si="197"/>
        <v>ANO</v>
      </c>
    </row>
    <row r="4187" spans="1:18" x14ac:dyDescent="0.25">
      <c r="A4187" s="1" t="s">
        <v>12162</v>
      </c>
      <c r="B4187" s="1" t="s">
        <v>11076</v>
      </c>
      <c r="C4187" s="1" t="s">
        <v>12163</v>
      </c>
      <c r="D4187" s="1" t="s">
        <v>35</v>
      </c>
      <c r="E4187" s="4">
        <v>45129</v>
      </c>
      <c r="F4187" s="8">
        <v>0.92638888888888893</v>
      </c>
      <c r="G4187" s="4">
        <v>45131</v>
      </c>
      <c r="H4187" s="1" t="s">
        <v>307</v>
      </c>
      <c r="I4187" s="1" t="s">
        <v>19</v>
      </c>
      <c r="J4187" s="5">
        <v>3</v>
      </c>
      <c r="K4187" s="5" t="str">
        <f>VLOOKUP(J4187,'Svátky 2023'!A$18:B$20,2,0)</f>
        <v>jiné</v>
      </c>
      <c r="L4187" s="1" t="s">
        <v>21</v>
      </c>
      <c r="M4187" s="1" t="s">
        <v>22</v>
      </c>
      <c r="N4187" s="1" t="s">
        <v>23</v>
      </c>
      <c r="O4187">
        <f t="shared" si="195"/>
        <v>6</v>
      </c>
      <c r="P4187" t="str">
        <f t="shared" si="196"/>
        <v>ANO</v>
      </c>
      <c r="Q4187" s="4" t="str">
        <f>IFERROR(VLOOKUP(E4187,'Svátky 2023'!B$2:B$14,1,0),"")</f>
        <v/>
      </c>
      <c r="R4187" t="str">
        <f t="shared" si="197"/>
        <v>ANO</v>
      </c>
    </row>
    <row r="4188" spans="1:18" x14ac:dyDescent="0.25">
      <c r="A4188" s="1" t="s">
        <v>12164</v>
      </c>
      <c r="B4188" s="1" t="s">
        <v>12165</v>
      </c>
      <c r="C4188" s="1" t="s">
        <v>12166</v>
      </c>
      <c r="D4188" s="1" t="s">
        <v>35</v>
      </c>
      <c r="E4188" s="4">
        <v>45130</v>
      </c>
      <c r="F4188" s="8">
        <v>6.25E-2</v>
      </c>
      <c r="G4188" s="4">
        <v>45131</v>
      </c>
      <c r="H4188" s="1" t="s">
        <v>262</v>
      </c>
      <c r="I4188" s="1" t="s">
        <v>29</v>
      </c>
      <c r="J4188" s="5">
        <v>3</v>
      </c>
      <c r="K4188" s="5" t="str">
        <f>VLOOKUP(J4188,'Svátky 2023'!A$18:B$20,2,0)</f>
        <v>jiné</v>
      </c>
      <c r="L4188" s="1" t="s">
        <v>30</v>
      </c>
      <c r="M4188" s="1" t="s">
        <v>31</v>
      </c>
      <c r="N4188" s="1" t="s">
        <v>23</v>
      </c>
      <c r="O4188">
        <f t="shared" si="195"/>
        <v>7</v>
      </c>
      <c r="P4188" t="str">
        <f t="shared" si="196"/>
        <v>ANO</v>
      </c>
      <c r="Q4188" s="4" t="str">
        <f>IFERROR(VLOOKUP(E4188,'Svátky 2023'!B$2:B$14,1,0),"")</f>
        <v/>
      </c>
      <c r="R4188" t="str">
        <f t="shared" si="197"/>
        <v>ANO</v>
      </c>
    </row>
    <row r="4189" spans="1:18" x14ac:dyDescent="0.25">
      <c r="A4189" s="1" t="s">
        <v>12167</v>
      </c>
      <c r="B4189" s="1" t="s">
        <v>12168</v>
      </c>
      <c r="C4189" s="1" t="s">
        <v>12169</v>
      </c>
      <c r="D4189" s="1" t="s">
        <v>16</v>
      </c>
      <c r="E4189" s="4">
        <v>45130</v>
      </c>
      <c r="F4189" s="8">
        <v>0.40277777777777773</v>
      </c>
      <c r="G4189" s="4">
        <v>45131</v>
      </c>
      <c r="H4189" s="1" t="s">
        <v>983</v>
      </c>
      <c r="I4189" s="1" t="s">
        <v>19</v>
      </c>
      <c r="J4189" s="5">
        <v>1</v>
      </c>
      <c r="K4189" s="5" t="str">
        <f>VLOOKUP(J4189,'Svátky 2023'!A$18:B$20,2,0)</f>
        <v>neodkladné</v>
      </c>
      <c r="L4189" s="1" t="s">
        <v>22</v>
      </c>
      <c r="M4189" s="1" t="s">
        <v>22</v>
      </c>
      <c r="N4189" s="1" t="s">
        <v>23</v>
      </c>
      <c r="O4189">
        <f t="shared" si="195"/>
        <v>7</v>
      </c>
      <c r="P4189" t="str">
        <f t="shared" si="196"/>
        <v>NE</v>
      </c>
      <c r="Q4189" s="4" t="str">
        <f>IFERROR(VLOOKUP(E4189,'Svátky 2023'!B$2:B$14,1,0),"")</f>
        <v/>
      </c>
      <c r="R4189" t="str">
        <f t="shared" si="197"/>
        <v>ANO</v>
      </c>
    </row>
    <row r="4190" spans="1:18" x14ac:dyDescent="0.25">
      <c r="A4190" s="1" t="s">
        <v>12170</v>
      </c>
      <c r="B4190" s="1" t="s">
        <v>12171</v>
      </c>
      <c r="C4190" s="1" t="s">
        <v>12172</v>
      </c>
      <c r="D4190" s="1" t="s">
        <v>35</v>
      </c>
      <c r="E4190" s="4">
        <v>45130</v>
      </c>
      <c r="F4190" s="8">
        <v>0.46180555555555558</v>
      </c>
      <c r="G4190" s="4">
        <v>45131</v>
      </c>
      <c r="H4190" s="1" t="s">
        <v>278</v>
      </c>
      <c r="I4190" s="1" t="s">
        <v>151</v>
      </c>
      <c r="J4190" s="5">
        <v>1</v>
      </c>
      <c r="K4190" s="5" t="str">
        <f>VLOOKUP(J4190,'Svátky 2023'!A$18:B$20,2,0)</f>
        <v>neodkladné</v>
      </c>
      <c r="L4190" s="1" t="s">
        <v>21</v>
      </c>
      <c r="M4190" s="1" t="s">
        <v>22</v>
      </c>
      <c r="N4190" s="1" t="s">
        <v>23</v>
      </c>
      <c r="O4190">
        <f t="shared" si="195"/>
        <v>7</v>
      </c>
      <c r="P4190" t="str">
        <f t="shared" si="196"/>
        <v>NE</v>
      </c>
      <c r="Q4190" s="4" t="str">
        <f>IFERROR(VLOOKUP(E4190,'Svátky 2023'!B$2:B$14,1,0),"")</f>
        <v/>
      </c>
      <c r="R4190" t="str">
        <f t="shared" si="197"/>
        <v>ANO</v>
      </c>
    </row>
    <row r="4191" spans="1:18" x14ac:dyDescent="0.25">
      <c r="A4191" s="1" t="s">
        <v>12173</v>
      </c>
      <c r="B4191" s="1" t="s">
        <v>12174</v>
      </c>
      <c r="C4191" s="1" t="s">
        <v>12175</v>
      </c>
      <c r="D4191" s="1" t="s">
        <v>35</v>
      </c>
      <c r="E4191" s="4">
        <v>45107</v>
      </c>
      <c r="F4191" s="8">
        <v>0.86111111111111116</v>
      </c>
      <c r="G4191" s="4">
        <v>45132</v>
      </c>
      <c r="H4191" s="1" t="s">
        <v>143</v>
      </c>
      <c r="I4191" s="1" t="s">
        <v>19</v>
      </c>
      <c r="J4191" s="5">
        <v>1</v>
      </c>
      <c r="K4191" s="5" t="str">
        <f>VLOOKUP(J4191,'Svátky 2023'!A$18:B$20,2,0)</f>
        <v>neodkladné</v>
      </c>
      <c r="L4191" s="1" t="s">
        <v>20</v>
      </c>
      <c r="M4191" s="1" t="s">
        <v>22</v>
      </c>
      <c r="N4191" s="1" t="s">
        <v>23</v>
      </c>
      <c r="O4191">
        <f t="shared" si="195"/>
        <v>5</v>
      </c>
      <c r="P4191" t="str">
        <f t="shared" si="196"/>
        <v>ANO</v>
      </c>
      <c r="Q4191" s="4" t="str">
        <f>IFERROR(VLOOKUP(E4191,'Svátky 2023'!B$2:B$14,1,0),"")</f>
        <v/>
      </c>
      <c r="R4191" t="str">
        <f t="shared" si="197"/>
        <v>ANO</v>
      </c>
    </row>
    <row r="4192" spans="1:18" x14ac:dyDescent="0.25">
      <c r="A4192" s="1" t="s">
        <v>12176</v>
      </c>
      <c r="B4192" s="1" t="s">
        <v>11450</v>
      </c>
      <c r="C4192" s="1" t="s">
        <v>11451</v>
      </c>
      <c r="D4192" s="1" t="s">
        <v>35</v>
      </c>
      <c r="E4192" s="4">
        <v>45117</v>
      </c>
      <c r="F4192" s="8">
        <v>0.52222222222222225</v>
      </c>
      <c r="G4192" s="4">
        <v>45132</v>
      </c>
      <c r="H4192" s="1" t="s">
        <v>1810</v>
      </c>
      <c r="I4192" s="1" t="s">
        <v>29</v>
      </c>
      <c r="J4192" s="5">
        <v>3</v>
      </c>
      <c r="K4192" s="5" t="str">
        <f>VLOOKUP(J4192,'Svátky 2023'!A$18:B$20,2,0)</f>
        <v>jiné</v>
      </c>
      <c r="L4192" s="1" t="s">
        <v>30</v>
      </c>
      <c r="M4192" s="1" t="s">
        <v>31</v>
      </c>
      <c r="N4192" s="1" t="s">
        <v>23</v>
      </c>
      <c r="O4192">
        <f t="shared" si="195"/>
        <v>1</v>
      </c>
      <c r="P4192" t="str">
        <f t="shared" si="196"/>
        <v>NE</v>
      </c>
      <c r="Q4192" s="4" t="str">
        <f>IFERROR(VLOOKUP(E4192,'Svátky 2023'!B$2:B$14,1,0),"")</f>
        <v/>
      </c>
      <c r="R4192" t="str">
        <f t="shared" si="197"/>
        <v/>
      </c>
    </row>
    <row r="4193" spans="1:18" x14ac:dyDescent="0.25">
      <c r="A4193" s="1" t="s">
        <v>12177</v>
      </c>
      <c r="B4193" s="1" t="s">
        <v>12178</v>
      </c>
      <c r="C4193" s="1" t="s">
        <v>12179</v>
      </c>
      <c r="D4193" s="1" t="s">
        <v>35</v>
      </c>
      <c r="E4193" s="4">
        <v>45118</v>
      </c>
      <c r="F4193" s="8">
        <v>0.85416666666666663</v>
      </c>
      <c r="G4193" s="4">
        <v>45132</v>
      </c>
      <c r="H4193" s="1" t="s">
        <v>1782</v>
      </c>
      <c r="I4193" s="1" t="s">
        <v>19</v>
      </c>
      <c r="J4193" s="5">
        <v>1</v>
      </c>
      <c r="K4193" s="5" t="str">
        <f>VLOOKUP(J4193,'Svátky 2023'!A$18:B$20,2,0)</f>
        <v>neodkladné</v>
      </c>
      <c r="L4193" s="1" t="s">
        <v>21</v>
      </c>
      <c r="M4193" s="1" t="s">
        <v>22</v>
      </c>
      <c r="N4193" s="1" t="s">
        <v>23</v>
      </c>
      <c r="O4193">
        <f t="shared" si="195"/>
        <v>2</v>
      </c>
      <c r="P4193" t="str">
        <f t="shared" si="196"/>
        <v>ANO</v>
      </c>
      <c r="Q4193" s="4" t="str">
        <f>IFERROR(VLOOKUP(E4193,'Svátky 2023'!B$2:B$14,1,0),"")</f>
        <v/>
      </c>
      <c r="R4193" t="str">
        <f t="shared" si="197"/>
        <v>ANO</v>
      </c>
    </row>
    <row r="4194" spans="1:18" x14ac:dyDescent="0.25">
      <c r="A4194" s="1" t="s">
        <v>12180</v>
      </c>
      <c r="B4194" s="1" t="s">
        <v>12181</v>
      </c>
      <c r="C4194" s="1" t="s">
        <v>12182</v>
      </c>
      <c r="D4194" s="1" t="s">
        <v>35</v>
      </c>
      <c r="E4194" s="4">
        <v>45118</v>
      </c>
      <c r="F4194" s="8">
        <v>0.92291666666666661</v>
      </c>
      <c r="G4194" s="4">
        <v>45132</v>
      </c>
      <c r="H4194" s="1" t="s">
        <v>1810</v>
      </c>
      <c r="I4194" s="1" t="s">
        <v>29</v>
      </c>
      <c r="J4194" s="5">
        <v>3</v>
      </c>
      <c r="K4194" s="5" t="str">
        <f>VLOOKUP(J4194,'Svátky 2023'!A$18:B$20,2,0)</f>
        <v>jiné</v>
      </c>
      <c r="L4194" s="1" t="s">
        <v>30</v>
      </c>
      <c r="M4194" s="1" t="s">
        <v>31</v>
      </c>
      <c r="N4194" s="1" t="s">
        <v>23</v>
      </c>
      <c r="O4194">
        <f t="shared" si="195"/>
        <v>2</v>
      </c>
      <c r="P4194" t="str">
        <f t="shared" si="196"/>
        <v>ANO</v>
      </c>
      <c r="Q4194" s="4" t="str">
        <f>IFERROR(VLOOKUP(E4194,'Svátky 2023'!B$2:B$14,1,0),"")</f>
        <v/>
      </c>
      <c r="R4194" t="str">
        <f t="shared" si="197"/>
        <v>ANO</v>
      </c>
    </row>
    <row r="4195" spans="1:18" x14ac:dyDescent="0.25">
      <c r="A4195" s="1" t="s">
        <v>12183</v>
      </c>
      <c r="B4195" s="1" t="s">
        <v>2081</v>
      </c>
      <c r="C4195" s="1" t="s">
        <v>2082</v>
      </c>
      <c r="D4195" s="1" t="s">
        <v>35</v>
      </c>
      <c r="E4195" s="4">
        <v>45120</v>
      </c>
      <c r="F4195" s="8">
        <v>0.47500000000000003</v>
      </c>
      <c r="G4195" s="4">
        <v>45132</v>
      </c>
      <c r="H4195" s="1" t="s">
        <v>7118</v>
      </c>
      <c r="I4195" s="1" t="s">
        <v>258</v>
      </c>
      <c r="J4195" s="5">
        <v>3</v>
      </c>
      <c r="K4195" s="5" t="str">
        <f>VLOOKUP(J4195,'Svátky 2023'!A$18:B$20,2,0)</f>
        <v>jiné</v>
      </c>
      <c r="L4195" s="1" t="s">
        <v>21</v>
      </c>
      <c r="M4195" s="1" t="s">
        <v>22</v>
      </c>
      <c r="N4195" s="1" t="s">
        <v>23</v>
      </c>
      <c r="O4195">
        <f t="shared" si="195"/>
        <v>4</v>
      </c>
      <c r="P4195" t="str">
        <f t="shared" si="196"/>
        <v>NE</v>
      </c>
      <c r="Q4195" s="4" t="str">
        <f>IFERROR(VLOOKUP(E4195,'Svátky 2023'!B$2:B$14,1,0),"")</f>
        <v/>
      </c>
      <c r="R4195" t="str">
        <f t="shared" si="197"/>
        <v/>
      </c>
    </row>
    <row r="4196" spans="1:18" x14ac:dyDescent="0.25">
      <c r="A4196" s="1" t="s">
        <v>12184</v>
      </c>
      <c r="B4196" s="1" t="s">
        <v>12185</v>
      </c>
      <c r="C4196" s="1" t="s">
        <v>12186</v>
      </c>
      <c r="D4196" s="1" t="s">
        <v>35</v>
      </c>
      <c r="E4196" s="4">
        <v>45124</v>
      </c>
      <c r="F4196" s="8">
        <v>0.76666666666666661</v>
      </c>
      <c r="G4196" s="4">
        <v>45132</v>
      </c>
      <c r="H4196" s="1" t="s">
        <v>760</v>
      </c>
      <c r="I4196" s="1" t="s">
        <v>19</v>
      </c>
      <c r="J4196" s="5">
        <v>3</v>
      </c>
      <c r="K4196" s="5" t="str">
        <f>VLOOKUP(J4196,'Svátky 2023'!A$18:B$20,2,0)</f>
        <v>jiné</v>
      </c>
      <c r="L4196" s="1" t="s">
        <v>733</v>
      </c>
      <c r="M4196" s="1" t="s">
        <v>22</v>
      </c>
      <c r="N4196" s="1" t="s">
        <v>23</v>
      </c>
      <c r="O4196">
        <f t="shared" si="195"/>
        <v>1</v>
      </c>
      <c r="P4196" t="str">
        <f t="shared" si="196"/>
        <v>ANO</v>
      </c>
      <c r="Q4196" s="4" t="str">
        <f>IFERROR(VLOOKUP(E4196,'Svátky 2023'!B$2:B$14,1,0),"")</f>
        <v/>
      </c>
      <c r="R4196" t="str">
        <f t="shared" si="197"/>
        <v>ANO</v>
      </c>
    </row>
    <row r="4197" spans="1:18" x14ac:dyDescent="0.25">
      <c r="A4197" s="1" t="s">
        <v>12187</v>
      </c>
      <c r="B4197" s="1" t="s">
        <v>3299</v>
      </c>
      <c r="C4197" s="1" t="s">
        <v>3300</v>
      </c>
      <c r="D4197" s="1" t="s">
        <v>35</v>
      </c>
      <c r="E4197" s="4">
        <v>45128</v>
      </c>
      <c r="F4197" s="8">
        <v>0.55069444444444449</v>
      </c>
      <c r="G4197" s="4">
        <v>45132</v>
      </c>
      <c r="H4197" s="1" t="s">
        <v>111</v>
      </c>
      <c r="I4197" s="1" t="s">
        <v>38</v>
      </c>
      <c r="J4197" s="5">
        <v>1</v>
      </c>
      <c r="K4197" s="5" t="str">
        <f>VLOOKUP(J4197,'Svátky 2023'!A$18:B$20,2,0)</f>
        <v>neodkladné</v>
      </c>
      <c r="L4197" s="1" t="s">
        <v>21</v>
      </c>
      <c r="M4197" s="1" t="s">
        <v>22</v>
      </c>
      <c r="N4197" s="1" t="s">
        <v>23</v>
      </c>
      <c r="O4197">
        <f t="shared" si="195"/>
        <v>5</v>
      </c>
      <c r="P4197" t="str">
        <f t="shared" si="196"/>
        <v>NE</v>
      </c>
      <c r="Q4197" s="4" t="str">
        <f>IFERROR(VLOOKUP(E4197,'Svátky 2023'!B$2:B$14,1,0),"")</f>
        <v/>
      </c>
      <c r="R4197" t="str">
        <f t="shared" si="197"/>
        <v/>
      </c>
    </row>
    <row r="4198" spans="1:18" x14ac:dyDescent="0.25">
      <c r="A4198" s="1" t="s">
        <v>12188</v>
      </c>
      <c r="B4198" s="1" t="s">
        <v>3303</v>
      </c>
      <c r="C4198" s="1" t="s">
        <v>3304</v>
      </c>
      <c r="D4198" s="1" t="s">
        <v>35</v>
      </c>
      <c r="E4198" s="4">
        <v>45128</v>
      </c>
      <c r="F4198" s="8">
        <v>0.55902777777777779</v>
      </c>
      <c r="G4198" s="4">
        <v>45132</v>
      </c>
      <c r="H4198" s="1" t="s">
        <v>582</v>
      </c>
      <c r="I4198" s="1" t="s">
        <v>44</v>
      </c>
      <c r="J4198" s="5">
        <v>3</v>
      </c>
      <c r="K4198" s="5" t="str">
        <f>VLOOKUP(J4198,'Svátky 2023'!A$18:B$20,2,0)</f>
        <v>jiné</v>
      </c>
      <c r="L4198" s="1" t="s">
        <v>30</v>
      </c>
      <c r="M4198" s="1" t="s">
        <v>31</v>
      </c>
      <c r="N4198" s="1" t="s">
        <v>23</v>
      </c>
      <c r="O4198">
        <f t="shared" si="195"/>
        <v>5</v>
      </c>
      <c r="P4198" t="str">
        <f t="shared" si="196"/>
        <v>NE</v>
      </c>
      <c r="Q4198" s="4" t="str">
        <f>IFERROR(VLOOKUP(E4198,'Svátky 2023'!B$2:B$14,1,0),"")</f>
        <v/>
      </c>
      <c r="R4198" t="str">
        <f t="shared" si="197"/>
        <v/>
      </c>
    </row>
    <row r="4199" spans="1:18" x14ac:dyDescent="0.25">
      <c r="A4199" s="1" t="s">
        <v>12189</v>
      </c>
      <c r="B4199" s="1" t="s">
        <v>12190</v>
      </c>
      <c r="C4199" s="1" t="s">
        <v>12191</v>
      </c>
      <c r="D4199" s="1" t="s">
        <v>35</v>
      </c>
      <c r="E4199" s="4">
        <v>45128</v>
      </c>
      <c r="F4199" s="8">
        <v>0.88958333333333339</v>
      </c>
      <c r="G4199" s="4">
        <v>45132</v>
      </c>
      <c r="H4199" s="1" t="s">
        <v>640</v>
      </c>
      <c r="I4199" s="1" t="s">
        <v>19</v>
      </c>
      <c r="J4199" s="5">
        <v>1</v>
      </c>
      <c r="K4199" s="5" t="str">
        <f>VLOOKUP(J4199,'Svátky 2023'!A$18:B$20,2,0)</f>
        <v>neodkladné</v>
      </c>
      <c r="L4199" s="1" t="s">
        <v>21</v>
      </c>
      <c r="M4199" s="1" t="s">
        <v>22</v>
      </c>
      <c r="N4199" s="1" t="s">
        <v>23</v>
      </c>
      <c r="O4199">
        <f t="shared" si="195"/>
        <v>5</v>
      </c>
      <c r="P4199" t="str">
        <f t="shared" si="196"/>
        <v>ANO</v>
      </c>
      <c r="Q4199" s="4" t="str">
        <f>IFERROR(VLOOKUP(E4199,'Svátky 2023'!B$2:B$14,1,0),"")</f>
        <v/>
      </c>
      <c r="R4199" t="str">
        <f t="shared" si="197"/>
        <v>ANO</v>
      </c>
    </row>
    <row r="4200" spans="1:18" x14ac:dyDescent="0.25">
      <c r="A4200" s="1" t="s">
        <v>12192</v>
      </c>
      <c r="B4200" s="1" t="s">
        <v>8151</v>
      </c>
      <c r="C4200" s="1" t="s">
        <v>8152</v>
      </c>
      <c r="D4200" s="1" t="s">
        <v>35</v>
      </c>
      <c r="E4200" s="4">
        <v>45129</v>
      </c>
      <c r="F4200" s="8">
        <v>0.56388888888888888</v>
      </c>
      <c r="G4200" s="4">
        <v>45132</v>
      </c>
      <c r="H4200" s="1" t="s">
        <v>5029</v>
      </c>
      <c r="I4200" s="1" t="s">
        <v>151</v>
      </c>
      <c r="J4200" s="5">
        <v>3</v>
      </c>
      <c r="K4200" s="5" t="str">
        <f>VLOOKUP(J4200,'Svátky 2023'!A$18:B$20,2,0)</f>
        <v>jiné</v>
      </c>
      <c r="L4200" s="1" t="s">
        <v>21</v>
      </c>
      <c r="M4200" s="1" t="s">
        <v>22</v>
      </c>
      <c r="N4200" s="1" t="s">
        <v>23</v>
      </c>
      <c r="O4200">
        <f t="shared" si="195"/>
        <v>6</v>
      </c>
      <c r="P4200" t="str">
        <f t="shared" si="196"/>
        <v>NE</v>
      </c>
      <c r="Q4200" s="4" t="str">
        <f>IFERROR(VLOOKUP(E4200,'Svátky 2023'!B$2:B$14,1,0),"")</f>
        <v/>
      </c>
      <c r="R4200" t="str">
        <f t="shared" si="197"/>
        <v>ANO</v>
      </c>
    </row>
    <row r="4201" spans="1:18" x14ac:dyDescent="0.25">
      <c r="A4201" s="1" t="s">
        <v>12193</v>
      </c>
      <c r="B4201" s="1" t="s">
        <v>8155</v>
      </c>
      <c r="C4201" s="1" t="s">
        <v>8156</v>
      </c>
      <c r="D4201" s="1" t="s">
        <v>35</v>
      </c>
      <c r="E4201" s="4">
        <v>45129</v>
      </c>
      <c r="F4201" s="8">
        <v>0.57152777777777775</v>
      </c>
      <c r="G4201" s="4">
        <v>45132</v>
      </c>
      <c r="H4201" s="1" t="s">
        <v>1810</v>
      </c>
      <c r="I4201" s="1" t="s">
        <v>145</v>
      </c>
      <c r="J4201" s="5">
        <v>3</v>
      </c>
      <c r="K4201" s="5" t="str">
        <f>VLOOKUP(J4201,'Svátky 2023'!A$18:B$20,2,0)</f>
        <v>jiné</v>
      </c>
      <c r="L4201" s="1" t="s">
        <v>23</v>
      </c>
      <c r="M4201" s="1" t="s">
        <v>31</v>
      </c>
      <c r="N4201" s="1" t="s">
        <v>23</v>
      </c>
      <c r="O4201">
        <f t="shared" si="195"/>
        <v>6</v>
      </c>
      <c r="P4201" t="str">
        <f t="shared" si="196"/>
        <v>NE</v>
      </c>
      <c r="Q4201" s="4" t="str">
        <f>IFERROR(VLOOKUP(E4201,'Svátky 2023'!B$2:B$14,1,0),"")</f>
        <v/>
      </c>
      <c r="R4201" t="str">
        <f t="shared" si="197"/>
        <v>ANO</v>
      </c>
    </row>
    <row r="4202" spans="1:18" x14ac:dyDescent="0.25">
      <c r="A4202" s="1" t="s">
        <v>12194</v>
      </c>
      <c r="B4202" s="1" t="s">
        <v>12195</v>
      </c>
      <c r="C4202" s="1" t="s">
        <v>12196</v>
      </c>
      <c r="D4202" s="1" t="s">
        <v>64</v>
      </c>
      <c r="E4202" s="4">
        <v>45129</v>
      </c>
      <c r="F4202" s="8">
        <v>0.63611111111111118</v>
      </c>
      <c r="G4202" s="4">
        <v>45132</v>
      </c>
      <c r="H4202" s="1" t="s">
        <v>1698</v>
      </c>
      <c r="I4202" s="1" t="s">
        <v>19</v>
      </c>
      <c r="J4202" s="5">
        <v>3</v>
      </c>
      <c r="K4202" s="5" t="str">
        <f>VLOOKUP(J4202,'Svátky 2023'!A$18:B$20,2,0)</f>
        <v>jiné</v>
      </c>
      <c r="L4202" s="1" t="s">
        <v>21</v>
      </c>
      <c r="M4202" s="1" t="s">
        <v>22</v>
      </c>
      <c r="N4202" s="1" t="s">
        <v>23</v>
      </c>
      <c r="O4202">
        <f t="shared" si="195"/>
        <v>6</v>
      </c>
      <c r="P4202" t="str">
        <f t="shared" si="196"/>
        <v>ANO</v>
      </c>
      <c r="Q4202" s="4" t="str">
        <f>IFERROR(VLOOKUP(E4202,'Svátky 2023'!B$2:B$14,1,0),"")</f>
        <v/>
      </c>
      <c r="R4202" t="str">
        <f t="shared" si="197"/>
        <v>ANO</v>
      </c>
    </row>
    <row r="4203" spans="1:18" x14ac:dyDescent="0.25">
      <c r="A4203" s="1" t="s">
        <v>12197</v>
      </c>
      <c r="B4203" s="1" t="s">
        <v>12198</v>
      </c>
      <c r="C4203" s="1" t="s">
        <v>12199</v>
      </c>
      <c r="D4203" s="1" t="s">
        <v>35</v>
      </c>
      <c r="E4203" s="4">
        <v>45129</v>
      </c>
      <c r="F4203" s="8">
        <v>0.84097222222222223</v>
      </c>
      <c r="G4203" s="4">
        <v>45132</v>
      </c>
      <c r="H4203" s="1" t="s">
        <v>3835</v>
      </c>
      <c r="I4203" s="1" t="s">
        <v>38</v>
      </c>
      <c r="J4203" s="5">
        <v>3</v>
      </c>
      <c r="K4203" s="5" t="str">
        <f>VLOOKUP(J4203,'Svátky 2023'!A$18:B$20,2,0)</f>
        <v>jiné</v>
      </c>
      <c r="L4203" s="1" t="s">
        <v>21</v>
      </c>
      <c r="M4203" s="1" t="s">
        <v>22</v>
      </c>
      <c r="N4203" s="1" t="s">
        <v>23</v>
      </c>
      <c r="O4203">
        <f t="shared" si="195"/>
        <v>6</v>
      </c>
      <c r="P4203" t="str">
        <f t="shared" si="196"/>
        <v>ANO</v>
      </c>
      <c r="Q4203" s="4" t="str">
        <f>IFERROR(VLOOKUP(E4203,'Svátky 2023'!B$2:B$14,1,0),"")</f>
        <v/>
      </c>
      <c r="R4203" t="str">
        <f t="shared" si="197"/>
        <v>ANO</v>
      </c>
    </row>
    <row r="4204" spans="1:18" x14ac:dyDescent="0.25">
      <c r="A4204" s="1" t="s">
        <v>12200</v>
      </c>
      <c r="B4204" s="1" t="s">
        <v>12201</v>
      </c>
      <c r="C4204" s="1" t="s">
        <v>12202</v>
      </c>
      <c r="D4204" s="1" t="s">
        <v>35</v>
      </c>
      <c r="E4204" s="4">
        <v>45129</v>
      </c>
      <c r="F4204" s="8">
        <v>0.85138888888888886</v>
      </c>
      <c r="G4204" s="4">
        <v>45132</v>
      </c>
      <c r="H4204" s="1" t="s">
        <v>1645</v>
      </c>
      <c r="I4204" s="1" t="s">
        <v>44</v>
      </c>
      <c r="J4204" s="5">
        <v>3</v>
      </c>
      <c r="K4204" s="5" t="str">
        <f>VLOOKUP(J4204,'Svátky 2023'!A$18:B$20,2,0)</f>
        <v>jiné</v>
      </c>
      <c r="L4204" s="1" t="s">
        <v>30</v>
      </c>
      <c r="M4204" s="1" t="s">
        <v>31</v>
      </c>
      <c r="N4204" s="1" t="s">
        <v>23</v>
      </c>
      <c r="O4204">
        <f t="shared" si="195"/>
        <v>6</v>
      </c>
      <c r="P4204" t="str">
        <f t="shared" si="196"/>
        <v>ANO</v>
      </c>
      <c r="Q4204" s="4" t="str">
        <f>IFERROR(VLOOKUP(E4204,'Svátky 2023'!B$2:B$14,1,0),"")</f>
        <v/>
      </c>
      <c r="R4204" t="str">
        <f t="shared" si="197"/>
        <v>ANO</v>
      </c>
    </row>
    <row r="4205" spans="1:18" x14ac:dyDescent="0.25">
      <c r="A4205" s="1" t="s">
        <v>12203</v>
      </c>
      <c r="B4205" s="1" t="s">
        <v>12204</v>
      </c>
      <c r="C4205" s="1" t="s">
        <v>12205</v>
      </c>
      <c r="D4205" s="1" t="s">
        <v>64</v>
      </c>
      <c r="E4205" s="4">
        <v>45130</v>
      </c>
      <c r="F4205" s="8">
        <v>0.41944444444444445</v>
      </c>
      <c r="G4205" s="4">
        <v>45132</v>
      </c>
      <c r="H4205" s="1" t="s">
        <v>964</v>
      </c>
      <c r="I4205" s="1" t="s">
        <v>38</v>
      </c>
      <c r="J4205" s="5">
        <v>1</v>
      </c>
      <c r="K4205" s="5" t="str">
        <f>VLOOKUP(J4205,'Svátky 2023'!A$18:B$20,2,0)</f>
        <v>neodkladné</v>
      </c>
      <c r="L4205" s="1" t="s">
        <v>20</v>
      </c>
      <c r="M4205" s="1" t="s">
        <v>22</v>
      </c>
      <c r="N4205" s="1" t="s">
        <v>23</v>
      </c>
      <c r="O4205">
        <f t="shared" si="195"/>
        <v>7</v>
      </c>
      <c r="P4205" t="str">
        <f t="shared" si="196"/>
        <v>NE</v>
      </c>
      <c r="Q4205" s="4" t="str">
        <f>IFERROR(VLOOKUP(E4205,'Svátky 2023'!B$2:B$14,1,0),"")</f>
        <v/>
      </c>
      <c r="R4205" t="str">
        <f t="shared" si="197"/>
        <v>ANO</v>
      </c>
    </row>
    <row r="4206" spans="1:18" x14ac:dyDescent="0.25">
      <c r="A4206" s="1" t="s">
        <v>12206</v>
      </c>
      <c r="B4206" s="1" t="s">
        <v>4206</v>
      </c>
      <c r="C4206" s="1" t="s">
        <v>4207</v>
      </c>
      <c r="D4206" s="1" t="s">
        <v>64</v>
      </c>
      <c r="E4206" s="4">
        <v>45130</v>
      </c>
      <c r="F4206" s="8">
        <v>0.42499999999999999</v>
      </c>
      <c r="G4206" s="4">
        <v>45132</v>
      </c>
      <c r="H4206" s="1" t="s">
        <v>607</v>
      </c>
      <c r="I4206" s="1" t="s">
        <v>44</v>
      </c>
      <c r="J4206" s="5">
        <v>3</v>
      </c>
      <c r="K4206" s="5" t="str">
        <f>VLOOKUP(J4206,'Svátky 2023'!A$18:B$20,2,0)</f>
        <v>jiné</v>
      </c>
      <c r="L4206" s="1" t="s">
        <v>30</v>
      </c>
      <c r="M4206" s="1" t="s">
        <v>31</v>
      </c>
      <c r="N4206" s="1" t="s">
        <v>23</v>
      </c>
      <c r="O4206">
        <f t="shared" si="195"/>
        <v>7</v>
      </c>
      <c r="P4206" t="str">
        <f t="shared" si="196"/>
        <v>NE</v>
      </c>
      <c r="Q4206" s="4" t="str">
        <f>IFERROR(VLOOKUP(E4206,'Svátky 2023'!B$2:B$14,1,0),"")</f>
        <v/>
      </c>
      <c r="R4206" t="str">
        <f t="shared" si="197"/>
        <v>ANO</v>
      </c>
    </row>
    <row r="4207" spans="1:18" x14ac:dyDescent="0.25">
      <c r="A4207" s="1" t="s">
        <v>12207</v>
      </c>
      <c r="B4207" s="1" t="s">
        <v>12208</v>
      </c>
      <c r="C4207" s="1" t="s">
        <v>12209</v>
      </c>
      <c r="D4207" s="1" t="s">
        <v>35</v>
      </c>
      <c r="E4207" s="4">
        <v>45130</v>
      </c>
      <c r="F4207" s="8">
        <v>0.56180555555555556</v>
      </c>
      <c r="G4207" s="4">
        <v>45132</v>
      </c>
      <c r="H4207" s="1" t="s">
        <v>582</v>
      </c>
      <c r="I4207" s="1" t="s">
        <v>38</v>
      </c>
      <c r="J4207" s="5">
        <v>1</v>
      </c>
      <c r="K4207" s="5" t="str">
        <f>VLOOKUP(J4207,'Svátky 2023'!A$18:B$20,2,0)</f>
        <v>neodkladné</v>
      </c>
      <c r="L4207" s="1" t="s">
        <v>22</v>
      </c>
      <c r="M4207" s="1" t="s">
        <v>22</v>
      </c>
      <c r="N4207" s="1" t="s">
        <v>23</v>
      </c>
      <c r="O4207">
        <f t="shared" si="195"/>
        <v>7</v>
      </c>
      <c r="P4207" t="str">
        <f t="shared" si="196"/>
        <v>NE</v>
      </c>
      <c r="Q4207" s="4" t="str">
        <f>IFERROR(VLOOKUP(E4207,'Svátky 2023'!B$2:B$14,1,0),"")</f>
        <v/>
      </c>
      <c r="R4207" t="str">
        <f t="shared" si="197"/>
        <v>ANO</v>
      </c>
    </row>
    <row r="4208" spans="1:18" x14ac:dyDescent="0.25">
      <c r="A4208" s="1" t="s">
        <v>12210</v>
      </c>
      <c r="B4208" s="1" t="s">
        <v>12211</v>
      </c>
      <c r="C4208" s="1" t="s">
        <v>12212</v>
      </c>
      <c r="D4208" s="1" t="s">
        <v>35</v>
      </c>
      <c r="E4208" s="4">
        <v>45130</v>
      </c>
      <c r="F4208" s="8">
        <v>0.56874999999999998</v>
      </c>
      <c r="G4208" s="4">
        <v>45132</v>
      </c>
      <c r="H4208" s="1" t="s">
        <v>861</v>
      </c>
      <c r="I4208" s="1" t="s">
        <v>44</v>
      </c>
      <c r="J4208" s="5">
        <v>3</v>
      </c>
      <c r="K4208" s="5" t="str">
        <f>VLOOKUP(J4208,'Svátky 2023'!A$18:B$20,2,0)</f>
        <v>jiné</v>
      </c>
      <c r="L4208" s="1" t="s">
        <v>30</v>
      </c>
      <c r="M4208" s="1" t="s">
        <v>31</v>
      </c>
      <c r="N4208" s="1" t="s">
        <v>23</v>
      </c>
      <c r="O4208">
        <f t="shared" si="195"/>
        <v>7</v>
      </c>
      <c r="P4208" t="str">
        <f t="shared" si="196"/>
        <v>NE</v>
      </c>
      <c r="Q4208" s="4" t="str">
        <f>IFERROR(VLOOKUP(E4208,'Svátky 2023'!B$2:B$14,1,0),"")</f>
        <v/>
      </c>
      <c r="R4208" t="str">
        <f t="shared" si="197"/>
        <v>ANO</v>
      </c>
    </row>
    <row r="4209" spans="1:18" x14ac:dyDescent="0.25">
      <c r="A4209" s="1" t="s">
        <v>12213</v>
      </c>
      <c r="B4209" s="1" t="s">
        <v>12214</v>
      </c>
      <c r="C4209" s="1" t="s">
        <v>12215</v>
      </c>
      <c r="D4209" s="1" t="s">
        <v>100</v>
      </c>
      <c r="E4209" s="4">
        <v>45130</v>
      </c>
      <c r="F4209" s="8">
        <v>0.62916666666666665</v>
      </c>
      <c r="G4209" s="4">
        <v>45132</v>
      </c>
      <c r="H4209" s="1" t="s">
        <v>494</v>
      </c>
      <c r="I4209" s="1" t="s">
        <v>151</v>
      </c>
      <c r="J4209" s="5">
        <v>2</v>
      </c>
      <c r="K4209" s="5" t="str">
        <f>VLOOKUP(J4209,'Svátky 2023'!A$18:B$20,2,0)</f>
        <v>plánované</v>
      </c>
      <c r="L4209" s="1" t="s">
        <v>21</v>
      </c>
      <c r="M4209" s="1" t="s">
        <v>31</v>
      </c>
      <c r="N4209" s="1" t="s">
        <v>23</v>
      </c>
      <c r="O4209">
        <f t="shared" si="195"/>
        <v>7</v>
      </c>
      <c r="P4209" t="str">
        <f t="shared" si="196"/>
        <v>ANO</v>
      </c>
      <c r="Q4209" s="4" t="str">
        <f>IFERROR(VLOOKUP(E4209,'Svátky 2023'!B$2:B$14,1,0),"")</f>
        <v/>
      </c>
      <c r="R4209" t="str">
        <f t="shared" si="197"/>
        <v>ANO</v>
      </c>
    </row>
    <row r="4210" spans="1:18" x14ac:dyDescent="0.25">
      <c r="A4210" s="1" t="s">
        <v>12216</v>
      </c>
      <c r="B4210" s="1" t="s">
        <v>6264</v>
      </c>
      <c r="C4210" s="1" t="s">
        <v>6265</v>
      </c>
      <c r="D4210" s="1" t="s">
        <v>16</v>
      </c>
      <c r="E4210" s="4">
        <v>45130</v>
      </c>
      <c r="F4210" s="8">
        <v>0.67291666666666661</v>
      </c>
      <c r="G4210" s="4">
        <v>45132</v>
      </c>
      <c r="H4210" s="1" t="s">
        <v>697</v>
      </c>
      <c r="I4210" s="1" t="s">
        <v>1300</v>
      </c>
      <c r="J4210" s="5">
        <v>2</v>
      </c>
      <c r="K4210" s="5" t="str">
        <f>VLOOKUP(J4210,'Svátky 2023'!A$18:B$20,2,0)</f>
        <v>plánované</v>
      </c>
      <c r="L4210" s="1" t="s">
        <v>21</v>
      </c>
      <c r="M4210" s="1" t="s">
        <v>22</v>
      </c>
      <c r="N4210" s="1" t="s">
        <v>733</v>
      </c>
      <c r="O4210">
        <f t="shared" si="195"/>
        <v>7</v>
      </c>
      <c r="P4210" t="str">
        <f t="shared" si="196"/>
        <v>ANO</v>
      </c>
      <c r="Q4210" s="4" t="str">
        <f>IFERROR(VLOOKUP(E4210,'Svátky 2023'!B$2:B$14,1,0),"")</f>
        <v/>
      </c>
      <c r="R4210" t="str">
        <f t="shared" si="197"/>
        <v>ANO</v>
      </c>
    </row>
    <row r="4211" spans="1:18" x14ac:dyDescent="0.25">
      <c r="A4211" s="1" t="s">
        <v>12217</v>
      </c>
      <c r="B4211" s="1" t="s">
        <v>11598</v>
      </c>
      <c r="C4211" s="1" t="s">
        <v>11599</v>
      </c>
      <c r="D4211" s="1" t="s">
        <v>16</v>
      </c>
      <c r="E4211" s="4">
        <v>45130</v>
      </c>
      <c r="F4211" s="8">
        <v>0.67569444444444438</v>
      </c>
      <c r="G4211" s="4">
        <v>45132</v>
      </c>
      <c r="H4211" s="1" t="s">
        <v>1341</v>
      </c>
      <c r="I4211" s="1" t="s">
        <v>29</v>
      </c>
      <c r="J4211" s="5">
        <v>3</v>
      </c>
      <c r="K4211" s="5" t="str">
        <f>VLOOKUP(J4211,'Svátky 2023'!A$18:B$20,2,0)</f>
        <v>jiné</v>
      </c>
      <c r="L4211" s="1" t="s">
        <v>30</v>
      </c>
      <c r="M4211" s="1" t="s">
        <v>31</v>
      </c>
      <c r="N4211" s="1" t="s">
        <v>23</v>
      </c>
      <c r="O4211">
        <f t="shared" si="195"/>
        <v>7</v>
      </c>
      <c r="P4211" t="str">
        <f t="shared" si="196"/>
        <v>ANO</v>
      </c>
      <c r="Q4211" s="4" t="str">
        <f>IFERROR(VLOOKUP(E4211,'Svátky 2023'!B$2:B$14,1,0),"")</f>
        <v/>
      </c>
      <c r="R4211" t="str">
        <f t="shared" si="197"/>
        <v>ANO</v>
      </c>
    </row>
    <row r="4212" spans="1:18" x14ac:dyDescent="0.25">
      <c r="A4212" s="1" t="s">
        <v>12218</v>
      </c>
      <c r="B4212" s="1" t="s">
        <v>1090</v>
      </c>
      <c r="C4212" s="1" t="s">
        <v>1091</v>
      </c>
      <c r="D4212" s="1" t="s">
        <v>35</v>
      </c>
      <c r="E4212" s="4">
        <v>45130</v>
      </c>
      <c r="F4212" s="8">
        <v>0.69652777777777775</v>
      </c>
      <c r="G4212" s="4">
        <v>45132</v>
      </c>
      <c r="H4212" s="1" t="s">
        <v>237</v>
      </c>
      <c r="I4212" s="1" t="s">
        <v>264</v>
      </c>
      <c r="J4212" s="5">
        <v>3</v>
      </c>
      <c r="K4212" s="5" t="str">
        <f>VLOOKUP(J4212,'Svátky 2023'!A$18:B$20,2,0)</f>
        <v>jiné</v>
      </c>
      <c r="L4212" s="1" t="s">
        <v>30</v>
      </c>
      <c r="M4212" s="1" t="s">
        <v>31</v>
      </c>
      <c r="N4212" s="1" t="s">
        <v>23</v>
      </c>
      <c r="O4212">
        <f t="shared" si="195"/>
        <v>7</v>
      </c>
      <c r="P4212" t="str">
        <f t="shared" si="196"/>
        <v>ANO</v>
      </c>
      <c r="Q4212" s="4" t="str">
        <f>IFERROR(VLOOKUP(E4212,'Svátky 2023'!B$2:B$14,1,0),"")</f>
        <v/>
      </c>
      <c r="R4212" t="str">
        <f t="shared" si="197"/>
        <v>ANO</v>
      </c>
    </row>
    <row r="4213" spans="1:18" x14ac:dyDescent="0.25">
      <c r="A4213" s="1" t="s">
        <v>12219</v>
      </c>
      <c r="B4213" s="1" t="s">
        <v>12220</v>
      </c>
      <c r="C4213" s="1" t="s">
        <v>12221</v>
      </c>
      <c r="D4213" s="1" t="s">
        <v>35</v>
      </c>
      <c r="E4213" s="4">
        <v>45126</v>
      </c>
      <c r="F4213" s="8">
        <v>0.54166666666666663</v>
      </c>
      <c r="G4213" s="4">
        <v>45133</v>
      </c>
      <c r="H4213" s="1" t="s">
        <v>1845</v>
      </c>
      <c r="I4213" s="1" t="s">
        <v>151</v>
      </c>
      <c r="J4213" s="5">
        <v>1</v>
      </c>
      <c r="K4213" s="5" t="str">
        <f>VLOOKUP(J4213,'Svátky 2023'!A$18:B$20,2,0)</f>
        <v>neodkladné</v>
      </c>
      <c r="L4213" s="1" t="s">
        <v>23</v>
      </c>
      <c r="M4213" s="1" t="s">
        <v>22</v>
      </c>
      <c r="N4213" s="1" t="s">
        <v>23</v>
      </c>
      <c r="O4213">
        <f t="shared" si="195"/>
        <v>3</v>
      </c>
      <c r="P4213" t="str">
        <f t="shared" si="196"/>
        <v>NE</v>
      </c>
      <c r="Q4213" s="4" t="str">
        <f>IFERROR(VLOOKUP(E4213,'Svátky 2023'!B$2:B$14,1,0),"")</f>
        <v/>
      </c>
      <c r="R4213" t="str">
        <f t="shared" si="197"/>
        <v/>
      </c>
    </row>
    <row r="4214" spans="1:18" x14ac:dyDescent="0.25">
      <c r="A4214" s="1" t="s">
        <v>12222</v>
      </c>
      <c r="B4214" s="1" t="s">
        <v>12223</v>
      </c>
      <c r="C4214" s="1" t="s">
        <v>12224</v>
      </c>
      <c r="D4214" s="1" t="s">
        <v>35</v>
      </c>
      <c r="E4214" s="4">
        <v>45126</v>
      </c>
      <c r="F4214" s="8">
        <v>0.56597222222222221</v>
      </c>
      <c r="G4214" s="4">
        <v>45133</v>
      </c>
      <c r="H4214" s="1" t="s">
        <v>1925</v>
      </c>
      <c r="I4214" s="1" t="s">
        <v>145</v>
      </c>
      <c r="J4214" s="5">
        <v>3</v>
      </c>
      <c r="K4214" s="5" t="str">
        <f>VLOOKUP(J4214,'Svátky 2023'!A$18:B$20,2,0)</f>
        <v>jiné</v>
      </c>
      <c r="L4214" s="1" t="s">
        <v>30</v>
      </c>
      <c r="M4214" s="1" t="s">
        <v>31</v>
      </c>
      <c r="N4214" s="1" t="s">
        <v>23</v>
      </c>
      <c r="O4214">
        <f t="shared" si="195"/>
        <v>3</v>
      </c>
      <c r="P4214" t="str">
        <f t="shared" si="196"/>
        <v>NE</v>
      </c>
      <c r="Q4214" s="4" t="str">
        <f>IFERROR(VLOOKUP(E4214,'Svátky 2023'!B$2:B$14,1,0),"")</f>
        <v/>
      </c>
      <c r="R4214" t="str">
        <f t="shared" si="197"/>
        <v/>
      </c>
    </row>
    <row r="4215" spans="1:18" x14ac:dyDescent="0.25">
      <c r="A4215" s="1" t="s">
        <v>12225</v>
      </c>
      <c r="B4215" s="1" t="s">
        <v>12226</v>
      </c>
      <c r="C4215" s="1" t="s">
        <v>12227</v>
      </c>
      <c r="D4215" s="1" t="s">
        <v>35</v>
      </c>
      <c r="E4215" s="4">
        <v>45129</v>
      </c>
      <c r="F4215" s="8">
        <v>0.51111111111111118</v>
      </c>
      <c r="G4215" s="4">
        <v>45133</v>
      </c>
      <c r="H4215" s="1" t="s">
        <v>129</v>
      </c>
      <c r="I4215" s="1" t="s">
        <v>151</v>
      </c>
      <c r="J4215" s="5">
        <v>1</v>
      </c>
      <c r="K4215" s="5" t="str">
        <f>VLOOKUP(J4215,'Svátky 2023'!A$18:B$20,2,0)</f>
        <v>neodkladné</v>
      </c>
      <c r="L4215" s="1" t="s">
        <v>31</v>
      </c>
      <c r="M4215" s="1" t="s">
        <v>22</v>
      </c>
      <c r="N4215" s="1" t="s">
        <v>23</v>
      </c>
      <c r="O4215">
        <f t="shared" si="195"/>
        <v>6</v>
      </c>
      <c r="P4215" t="str">
        <f t="shared" si="196"/>
        <v>NE</v>
      </c>
      <c r="Q4215" s="4" t="str">
        <f>IFERROR(VLOOKUP(E4215,'Svátky 2023'!B$2:B$14,1,0),"")</f>
        <v/>
      </c>
      <c r="R4215" t="str">
        <f t="shared" si="197"/>
        <v>ANO</v>
      </c>
    </row>
    <row r="4216" spans="1:18" x14ac:dyDescent="0.25">
      <c r="A4216" s="1" t="s">
        <v>12228</v>
      </c>
      <c r="B4216" s="1" t="s">
        <v>9710</v>
      </c>
      <c r="C4216" s="1" t="s">
        <v>9711</v>
      </c>
      <c r="D4216" s="1" t="s">
        <v>48</v>
      </c>
      <c r="E4216" s="4">
        <v>45129</v>
      </c>
      <c r="F4216" s="8">
        <v>0.53611111111111109</v>
      </c>
      <c r="G4216" s="4">
        <v>45133</v>
      </c>
      <c r="H4216" s="1" t="s">
        <v>760</v>
      </c>
      <c r="I4216" s="1" t="s">
        <v>19</v>
      </c>
      <c r="J4216" s="5">
        <v>3</v>
      </c>
      <c r="K4216" s="5" t="str">
        <f>VLOOKUP(J4216,'Svátky 2023'!A$18:B$20,2,0)</f>
        <v>jiné</v>
      </c>
      <c r="L4216" s="1" t="s">
        <v>21</v>
      </c>
      <c r="M4216" s="1" t="s">
        <v>22</v>
      </c>
      <c r="N4216" s="1" t="s">
        <v>23</v>
      </c>
      <c r="O4216">
        <f t="shared" si="195"/>
        <v>6</v>
      </c>
      <c r="P4216" t="str">
        <f t="shared" si="196"/>
        <v>NE</v>
      </c>
      <c r="Q4216" s="4" t="str">
        <f>IFERROR(VLOOKUP(E4216,'Svátky 2023'!B$2:B$14,1,0),"")</f>
        <v/>
      </c>
      <c r="R4216" t="str">
        <f t="shared" si="197"/>
        <v>ANO</v>
      </c>
    </row>
    <row r="4217" spans="1:18" x14ac:dyDescent="0.25">
      <c r="A4217" s="1" t="s">
        <v>12229</v>
      </c>
      <c r="B4217" s="1" t="s">
        <v>11243</v>
      </c>
      <c r="C4217" s="1" t="s">
        <v>11244</v>
      </c>
      <c r="D4217" s="1" t="s">
        <v>48</v>
      </c>
      <c r="E4217" s="4">
        <v>45131</v>
      </c>
      <c r="F4217" s="8">
        <v>0.44930555555555557</v>
      </c>
      <c r="G4217" s="4">
        <v>45133</v>
      </c>
      <c r="H4217" s="1" t="s">
        <v>710</v>
      </c>
      <c r="I4217" s="1" t="s">
        <v>151</v>
      </c>
      <c r="J4217" s="5">
        <v>2</v>
      </c>
      <c r="K4217" s="5" t="str">
        <f>VLOOKUP(J4217,'Svátky 2023'!A$18:B$20,2,0)</f>
        <v>plánované</v>
      </c>
      <c r="L4217" s="1" t="s">
        <v>21</v>
      </c>
      <c r="M4217" s="1" t="s">
        <v>22</v>
      </c>
      <c r="N4217" s="1" t="s">
        <v>23</v>
      </c>
      <c r="O4217">
        <f t="shared" si="195"/>
        <v>1</v>
      </c>
      <c r="P4217" t="str">
        <f t="shared" si="196"/>
        <v>NE</v>
      </c>
      <c r="Q4217" s="4" t="str">
        <f>IFERROR(VLOOKUP(E4217,'Svátky 2023'!B$2:B$14,1,0),"")</f>
        <v/>
      </c>
      <c r="R4217" t="str">
        <f t="shared" si="197"/>
        <v/>
      </c>
    </row>
    <row r="4218" spans="1:18" x14ac:dyDescent="0.25">
      <c r="A4218" s="1" t="s">
        <v>12230</v>
      </c>
      <c r="B4218" s="1" t="s">
        <v>12231</v>
      </c>
      <c r="C4218" s="1" t="s">
        <v>12232</v>
      </c>
      <c r="D4218" s="1" t="s">
        <v>48</v>
      </c>
      <c r="E4218" s="4">
        <v>45132</v>
      </c>
      <c r="F4218" s="8">
        <v>0.34930555555555554</v>
      </c>
      <c r="G4218" s="4">
        <v>45133</v>
      </c>
      <c r="H4218" s="1" t="s">
        <v>201</v>
      </c>
      <c r="I4218" s="1" t="s">
        <v>151</v>
      </c>
      <c r="J4218" s="5">
        <v>1</v>
      </c>
      <c r="K4218" s="5" t="str">
        <f>VLOOKUP(J4218,'Svátky 2023'!A$18:B$20,2,0)</f>
        <v>neodkladné</v>
      </c>
      <c r="L4218" s="1" t="s">
        <v>21</v>
      </c>
      <c r="M4218" s="1" t="s">
        <v>22</v>
      </c>
      <c r="N4218" s="1" t="s">
        <v>23</v>
      </c>
      <c r="O4218">
        <f t="shared" si="195"/>
        <v>2</v>
      </c>
      <c r="P4218" t="str">
        <f t="shared" si="196"/>
        <v>NE</v>
      </c>
      <c r="Q4218" s="4" t="str">
        <f>IFERROR(VLOOKUP(E4218,'Svátky 2023'!B$2:B$14,1,0),"")</f>
        <v/>
      </c>
      <c r="R4218" t="str">
        <f t="shared" si="197"/>
        <v/>
      </c>
    </row>
    <row r="4219" spans="1:18" x14ac:dyDescent="0.25">
      <c r="A4219" s="1" t="s">
        <v>12233</v>
      </c>
      <c r="B4219" s="1" t="s">
        <v>10787</v>
      </c>
      <c r="C4219" s="1" t="s">
        <v>10788</v>
      </c>
      <c r="D4219" s="1" t="s">
        <v>257</v>
      </c>
      <c r="E4219" s="4">
        <v>45132</v>
      </c>
      <c r="F4219" s="8">
        <v>0.39583333333333331</v>
      </c>
      <c r="G4219" s="4">
        <v>45133</v>
      </c>
      <c r="H4219" s="1" t="s">
        <v>3036</v>
      </c>
      <c r="I4219" s="1" t="s">
        <v>151</v>
      </c>
      <c r="J4219" s="5">
        <v>2</v>
      </c>
      <c r="K4219" s="5" t="str">
        <f>VLOOKUP(J4219,'Svátky 2023'!A$18:B$20,2,0)</f>
        <v>plánované</v>
      </c>
      <c r="L4219" s="1" t="s">
        <v>21</v>
      </c>
      <c r="M4219" s="1" t="s">
        <v>22</v>
      </c>
      <c r="N4219" s="1" t="s">
        <v>23</v>
      </c>
      <c r="O4219">
        <f t="shared" si="195"/>
        <v>2</v>
      </c>
      <c r="P4219" t="str">
        <f t="shared" si="196"/>
        <v>NE</v>
      </c>
      <c r="Q4219" s="4" t="str">
        <f>IFERROR(VLOOKUP(E4219,'Svátky 2023'!B$2:B$14,1,0),"")</f>
        <v/>
      </c>
      <c r="R4219" t="str">
        <f t="shared" si="197"/>
        <v/>
      </c>
    </row>
    <row r="4220" spans="1:18" x14ac:dyDescent="0.25">
      <c r="A4220" s="1" t="s">
        <v>12234</v>
      </c>
      <c r="B4220" s="1" t="s">
        <v>10790</v>
      </c>
      <c r="C4220" s="1" t="s">
        <v>10791</v>
      </c>
      <c r="D4220" s="1" t="s">
        <v>257</v>
      </c>
      <c r="E4220" s="4">
        <v>45132</v>
      </c>
      <c r="F4220" s="8">
        <v>0.52430555555555558</v>
      </c>
      <c r="G4220" s="4">
        <v>45133</v>
      </c>
      <c r="H4220" s="1" t="s">
        <v>42</v>
      </c>
      <c r="I4220" s="1" t="s">
        <v>145</v>
      </c>
      <c r="J4220" s="5">
        <v>3</v>
      </c>
      <c r="K4220" s="5" t="str">
        <f>VLOOKUP(J4220,'Svátky 2023'!A$18:B$20,2,0)</f>
        <v>jiné</v>
      </c>
      <c r="L4220" s="1" t="s">
        <v>30</v>
      </c>
      <c r="M4220" s="1" t="s">
        <v>31</v>
      </c>
      <c r="N4220" s="1" t="s">
        <v>23</v>
      </c>
      <c r="O4220">
        <f t="shared" si="195"/>
        <v>2</v>
      </c>
      <c r="P4220" t="str">
        <f t="shared" si="196"/>
        <v>NE</v>
      </c>
      <c r="Q4220" s="4" t="str">
        <f>IFERROR(VLOOKUP(E4220,'Svátky 2023'!B$2:B$14,1,0),"")</f>
        <v/>
      </c>
      <c r="R4220" t="str">
        <f t="shared" si="197"/>
        <v/>
      </c>
    </row>
    <row r="4221" spans="1:18" x14ac:dyDescent="0.25">
      <c r="A4221" s="1" t="s">
        <v>12235</v>
      </c>
      <c r="B4221" s="1" t="s">
        <v>12236</v>
      </c>
      <c r="C4221" s="1" t="s">
        <v>12237</v>
      </c>
      <c r="D4221" s="1" t="s">
        <v>48</v>
      </c>
      <c r="E4221" s="4">
        <v>45132</v>
      </c>
      <c r="F4221" s="8">
        <v>0.91319444444444453</v>
      </c>
      <c r="G4221" s="4">
        <v>45133</v>
      </c>
      <c r="H4221" s="1" t="s">
        <v>1446</v>
      </c>
      <c r="I4221" s="1" t="s">
        <v>151</v>
      </c>
      <c r="J4221" s="5">
        <v>1</v>
      </c>
      <c r="K4221" s="5" t="str">
        <f>VLOOKUP(J4221,'Svátky 2023'!A$18:B$20,2,0)</f>
        <v>neodkladné</v>
      </c>
      <c r="L4221" s="1" t="s">
        <v>20</v>
      </c>
      <c r="M4221" s="1" t="s">
        <v>22</v>
      </c>
      <c r="N4221" s="1" t="s">
        <v>23</v>
      </c>
      <c r="O4221">
        <f t="shared" si="195"/>
        <v>2</v>
      </c>
      <c r="P4221" t="str">
        <f t="shared" si="196"/>
        <v>ANO</v>
      </c>
      <c r="Q4221" s="4" t="str">
        <f>IFERROR(VLOOKUP(E4221,'Svátky 2023'!B$2:B$14,1,0),"")</f>
        <v/>
      </c>
      <c r="R4221" t="str">
        <f t="shared" si="197"/>
        <v>ANO</v>
      </c>
    </row>
    <row r="4222" spans="1:18" x14ac:dyDescent="0.25">
      <c r="A4222" s="1" t="s">
        <v>12238</v>
      </c>
      <c r="B4222" s="1" t="s">
        <v>12239</v>
      </c>
      <c r="C4222" s="1" t="s">
        <v>12240</v>
      </c>
      <c r="D4222" s="1" t="s">
        <v>48</v>
      </c>
      <c r="E4222" s="4">
        <v>45132</v>
      </c>
      <c r="F4222" s="8">
        <v>0.95138888888888884</v>
      </c>
      <c r="G4222" s="4">
        <v>45133</v>
      </c>
      <c r="H4222" s="1" t="s">
        <v>1037</v>
      </c>
      <c r="I4222" s="1" t="s">
        <v>145</v>
      </c>
      <c r="J4222" s="5">
        <v>3</v>
      </c>
      <c r="K4222" s="5" t="str">
        <f>VLOOKUP(J4222,'Svátky 2023'!A$18:B$20,2,0)</f>
        <v>jiné</v>
      </c>
      <c r="L4222" s="1" t="s">
        <v>30</v>
      </c>
      <c r="M4222" s="1" t="s">
        <v>31</v>
      </c>
      <c r="N4222" s="1" t="s">
        <v>23</v>
      </c>
      <c r="O4222">
        <f t="shared" si="195"/>
        <v>2</v>
      </c>
      <c r="P4222" t="str">
        <f t="shared" si="196"/>
        <v>ANO</v>
      </c>
      <c r="Q4222" s="4" t="str">
        <f>IFERROR(VLOOKUP(E4222,'Svátky 2023'!B$2:B$14,1,0),"")</f>
        <v/>
      </c>
      <c r="R4222" t="str">
        <f t="shared" si="197"/>
        <v>ANO</v>
      </c>
    </row>
    <row r="4223" spans="1:18" x14ac:dyDescent="0.25">
      <c r="A4223" s="1" t="s">
        <v>12241</v>
      </c>
      <c r="B4223" s="1" t="s">
        <v>12242</v>
      </c>
      <c r="C4223" s="1" t="s">
        <v>12243</v>
      </c>
      <c r="D4223" s="1" t="s">
        <v>35</v>
      </c>
      <c r="E4223" s="4">
        <v>45132</v>
      </c>
      <c r="F4223" s="8">
        <v>0.95694444444444438</v>
      </c>
      <c r="G4223" s="4">
        <v>45133</v>
      </c>
      <c r="H4223" s="1" t="s">
        <v>138</v>
      </c>
      <c r="I4223" s="1" t="s">
        <v>44</v>
      </c>
      <c r="J4223" s="5">
        <v>3</v>
      </c>
      <c r="K4223" s="5" t="str">
        <f>VLOOKUP(J4223,'Svátky 2023'!A$18:B$20,2,0)</f>
        <v>jiné</v>
      </c>
      <c r="L4223" s="1" t="s">
        <v>30</v>
      </c>
      <c r="M4223" s="1" t="s">
        <v>31</v>
      </c>
      <c r="N4223" s="1" t="s">
        <v>23</v>
      </c>
      <c r="O4223">
        <f t="shared" si="195"/>
        <v>2</v>
      </c>
      <c r="P4223" t="str">
        <f t="shared" si="196"/>
        <v>ANO</v>
      </c>
      <c r="Q4223" s="4" t="str">
        <f>IFERROR(VLOOKUP(E4223,'Svátky 2023'!B$2:B$14,1,0),"")</f>
        <v/>
      </c>
      <c r="R4223" t="str">
        <f t="shared" si="197"/>
        <v>ANO</v>
      </c>
    </row>
    <row r="4224" spans="1:18" x14ac:dyDescent="0.25">
      <c r="A4224" s="1" t="s">
        <v>12244</v>
      </c>
      <c r="B4224" s="1" t="s">
        <v>700</v>
      </c>
      <c r="C4224" s="1" t="s">
        <v>701</v>
      </c>
      <c r="D4224" s="1" t="s">
        <v>16</v>
      </c>
      <c r="E4224" s="4">
        <v>45106</v>
      </c>
      <c r="F4224" s="8">
        <v>0.53055555555555556</v>
      </c>
      <c r="G4224" s="4">
        <v>45134</v>
      </c>
      <c r="H4224" s="1" t="s">
        <v>348</v>
      </c>
      <c r="I4224" s="1" t="s">
        <v>19</v>
      </c>
      <c r="J4224" s="5">
        <v>3</v>
      </c>
      <c r="K4224" s="5" t="str">
        <f>VLOOKUP(J4224,'Svátky 2023'!A$18:B$20,2,0)</f>
        <v>jiné</v>
      </c>
      <c r="L4224" s="1" t="s">
        <v>21</v>
      </c>
      <c r="M4224" s="1" t="s">
        <v>22</v>
      </c>
      <c r="N4224" s="1" t="s">
        <v>23</v>
      </c>
      <c r="O4224">
        <f t="shared" si="195"/>
        <v>4</v>
      </c>
      <c r="P4224" t="str">
        <f t="shared" si="196"/>
        <v>NE</v>
      </c>
      <c r="Q4224" s="4" t="str">
        <f>IFERROR(VLOOKUP(E4224,'Svátky 2023'!B$2:B$14,1,0),"")</f>
        <v/>
      </c>
      <c r="R4224" t="str">
        <f t="shared" si="197"/>
        <v/>
      </c>
    </row>
    <row r="4225" spans="1:18" x14ac:dyDescent="0.25">
      <c r="A4225" s="1" t="s">
        <v>12245</v>
      </c>
      <c r="B4225" s="1" t="s">
        <v>12246</v>
      </c>
      <c r="C4225" s="1" t="s">
        <v>12247</v>
      </c>
      <c r="D4225" s="1" t="s">
        <v>48</v>
      </c>
      <c r="E4225" s="4">
        <v>45125</v>
      </c>
      <c r="F4225" s="8">
        <v>0.12152777777777778</v>
      </c>
      <c r="G4225" s="4">
        <v>45134</v>
      </c>
      <c r="H4225" s="1" t="s">
        <v>253</v>
      </c>
      <c r="I4225" s="1" t="s">
        <v>258</v>
      </c>
      <c r="J4225" s="5">
        <v>3</v>
      </c>
      <c r="K4225" s="5" t="str">
        <f>VLOOKUP(J4225,'Svátky 2023'!A$18:B$20,2,0)</f>
        <v>jiné</v>
      </c>
      <c r="L4225" s="1" t="s">
        <v>733</v>
      </c>
      <c r="M4225" s="1" t="s">
        <v>22</v>
      </c>
      <c r="N4225" s="1" t="s">
        <v>23</v>
      </c>
      <c r="O4225">
        <f t="shared" si="195"/>
        <v>2</v>
      </c>
      <c r="P4225" t="str">
        <f t="shared" si="196"/>
        <v>ANO</v>
      </c>
      <c r="Q4225" s="4" t="str">
        <f>IFERROR(VLOOKUP(E4225,'Svátky 2023'!B$2:B$14,1,0),"")</f>
        <v/>
      </c>
      <c r="R4225" t="str">
        <f t="shared" si="197"/>
        <v>ANO</v>
      </c>
    </row>
    <row r="4226" spans="1:18" x14ac:dyDescent="0.25">
      <c r="A4226" s="1" t="s">
        <v>12248</v>
      </c>
      <c r="B4226" s="1" t="s">
        <v>12249</v>
      </c>
      <c r="C4226" s="1" t="s">
        <v>12250</v>
      </c>
      <c r="D4226" s="1" t="s">
        <v>48</v>
      </c>
      <c r="E4226" s="4">
        <v>45128</v>
      </c>
      <c r="F4226" s="8">
        <v>0.94374999999999998</v>
      </c>
      <c r="G4226" s="4">
        <v>45134</v>
      </c>
      <c r="H4226" s="1" t="s">
        <v>156</v>
      </c>
      <c r="I4226" s="1" t="s">
        <v>19</v>
      </c>
      <c r="J4226" s="5">
        <v>1</v>
      </c>
      <c r="K4226" s="5" t="str">
        <f>VLOOKUP(J4226,'Svátky 2023'!A$18:B$20,2,0)</f>
        <v>neodkladné</v>
      </c>
      <c r="L4226" s="1" t="s">
        <v>21</v>
      </c>
      <c r="M4226" s="1" t="s">
        <v>31</v>
      </c>
      <c r="N4226" s="1" t="s">
        <v>23</v>
      </c>
      <c r="O4226">
        <f t="shared" si="195"/>
        <v>5</v>
      </c>
      <c r="P4226" t="str">
        <f t="shared" si="196"/>
        <v>ANO</v>
      </c>
      <c r="Q4226" s="4" t="str">
        <f>IFERROR(VLOOKUP(E4226,'Svátky 2023'!B$2:B$14,1,0),"")</f>
        <v/>
      </c>
      <c r="R4226" t="str">
        <f t="shared" si="197"/>
        <v>ANO</v>
      </c>
    </row>
    <row r="4227" spans="1:18" x14ac:dyDescent="0.25">
      <c r="A4227" s="1" t="s">
        <v>12251</v>
      </c>
      <c r="B4227" s="1" t="s">
        <v>2116</v>
      </c>
      <c r="C4227" s="1" t="s">
        <v>2117</v>
      </c>
      <c r="D4227" s="1" t="s">
        <v>100</v>
      </c>
      <c r="E4227" s="4">
        <v>45131</v>
      </c>
      <c r="F4227" s="8">
        <v>0.3659722222222222</v>
      </c>
      <c r="G4227" s="4">
        <v>45134</v>
      </c>
      <c r="H4227" s="1" t="s">
        <v>1288</v>
      </c>
      <c r="I4227" s="1" t="s">
        <v>258</v>
      </c>
      <c r="J4227" s="5">
        <v>2</v>
      </c>
      <c r="K4227" s="5" t="str">
        <f>VLOOKUP(J4227,'Svátky 2023'!A$18:B$20,2,0)</f>
        <v>plánované</v>
      </c>
      <c r="L4227" s="1" t="s">
        <v>21</v>
      </c>
      <c r="M4227" s="1" t="s">
        <v>22</v>
      </c>
      <c r="N4227" s="1" t="s">
        <v>23</v>
      </c>
      <c r="O4227">
        <f t="shared" ref="O4227:O4290" si="198">WEEKDAY(E4227,2)</f>
        <v>1</v>
      </c>
      <c r="P4227" t="str">
        <f t="shared" ref="P4227:P4290" si="199">IF(F4227&gt;V$1,"ANO",IF(F4227&lt;X$1,"ANO","NE"))</f>
        <v>NE</v>
      </c>
      <c r="Q4227" s="4" t="str">
        <f>IFERROR(VLOOKUP(E4227,'Svátky 2023'!B$2:B$14,1,0),"")</f>
        <v/>
      </c>
      <c r="R4227" t="str">
        <f t="shared" ref="R4227:R4290" si="200">IF(OR(O4227&gt;5,P4227="ANO",Q4227&lt;&gt;""),"ANO","")</f>
        <v/>
      </c>
    </row>
    <row r="4228" spans="1:18" x14ac:dyDescent="0.25">
      <c r="A4228" s="1" t="s">
        <v>12252</v>
      </c>
      <c r="B4228" s="1" t="s">
        <v>2113</v>
      </c>
      <c r="C4228" s="1" t="s">
        <v>2114</v>
      </c>
      <c r="D4228" s="1" t="s">
        <v>64</v>
      </c>
      <c r="E4228" s="4">
        <v>45131</v>
      </c>
      <c r="F4228" s="8">
        <v>0.37222222222222223</v>
      </c>
      <c r="G4228" s="4">
        <v>45134</v>
      </c>
      <c r="H4228" s="1" t="s">
        <v>407</v>
      </c>
      <c r="I4228" s="1" t="s">
        <v>258</v>
      </c>
      <c r="J4228" s="5">
        <v>2</v>
      </c>
      <c r="K4228" s="5" t="str">
        <f>VLOOKUP(J4228,'Svátky 2023'!A$18:B$20,2,0)</f>
        <v>plánované</v>
      </c>
      <c r="L4228" s="1" t="s">
        <v>21</v>
      </c>
      <c r="M4228" s="1" t="s">
        <v>22</v>
      </c>
      <c r="N4228" s="1" t="s">
        <v>23</v>
      </c>
      <c r="O4228">
        <f t="shared" si="198"/>
        <v>1</v>
      </c>
      <c r="P4228" t="str">
        <f t="shared" si="199"/>
        <v>NE</v>
      </c>
      <c r="Q4228" s="4" t="str">
        <f>IFERROR(VLOOKUP(E4228,'Svátky 2023'!B$2:B$14,1,0),"")</f>
        <v/>
      </c>
      <c r="R4228" t="str">
        <f t="shared" si="200"/>
        <v/>
      </c>
    </row>
    <row r="4229" spans="1:18" x14ac:dyDescent="0.25">
      <c r="A4229" s="1" t="s">
        <v>12253</v>
      </c>
      <c r="B4229" s="1" t="s">
        <v>12254</v>
      </c>
      <c r="C4229" s="1" t="s">
        <v>12255</v>
      </c>
      <c r="D4229" s="1" t="s">
        <v>64</v>
      </c>
      <c r="E4229" s="4">
        <v>45131</v>
      </c>
      <c r="F4229" s="8">
        <v>0.44097222222222227</v>
      </c>
      <c r="G4229" s="4">
        <v>45134</v>
      </c>
      <c r="H4229" s="1" t="s">
        <v>1824</v>
      </c>
      <c r="I4229" s="1" t="s">
        <v>38</v>
      </c>
      <c r="J4229" s="5">
        <v>1</v>
      </c>
      <c r="K4229" s="5" t="str">
        <f>VLOOKUP(J4229,'Svátky 2023'!A$18:B$20,2,0)</f>
        <v>neodkladné</v>
      </c>
      <c r="L4229" s="1" t="s">
        <v>21</v>
      </c>
      <c r="M4229" s="1" t="s">
        <v>22</v>
      </c>
      <c r="N4229" s="1" t="s">
        <v>23</v>
      </c>
      <c r="O4229">
        <f t="shared" si="198"/>
        <v>1</v>
      </c>
      <c r="P4229" t="str">
        <f t="shared" si="199"/>
        <v>NE</v>
      </c>
      <c r="Q4229" s="4" t="str">
        <f>IFERROR(VLOOKUP(E4229,'Svátky 2023'!B$2:B$14,1,0),"")</f>
        <v/>
      </c>
      <c r="R4229" t="str">
        <f t="shared" si="200"/>
        <v/>
      </c>
    </row>
    <row r="4230" spans="1:18" x14ac:dyDescent="0.25">
      <c r="A4230" s="1" t="s">
        <v>12256</v>
      </c>
      <c r="B4230" s="1" t="s">
        <v>12257</v>
      </c>
      <c r="C4230" s="1" t="s">
        <v>12258</v>
      </c>
      <c r="D4230" s="1" t="s">
        <v>64</v>
      </c>
      <c r="E4230" s="4">
        <v>45131</v>
      </c>
      <c r="F4230" s="8">
        <v>0.58611111111111114</v>
      </c>
      <c r="G4230" s="4">
        <v>45134</v>
      </c>
      <c r="H4230" s="1" t="s">
        <v>1578</v>
      </c>
      <c r="I4230" s="1" t="s">
        <v>44</v>
      </c>
      <c r="J4230" s="5">
        <v>3</v>
      </c>
      <c r="K4230" s="5" t="str">
        <f>VLOOKUP(J4230,'Svátky 2023'!A$18:B$20,2,0)</f>
        <v>jiné</v>
      </c>
      <c r="L4230" s="1" t="s">
        <v>30</v>
      </c>
      <c r="M4230" s="1" t="s">
        <v>31</v>
      </c>
      <c r="N4230" s="1" t="s">
        <v>23</v>
      </c>
      <c r="O4230">
        <f t="shared" si="198"/>
        <v>1</v>
      </c>
      <c r="P4230" t="str">
        <f t="shared" si="199"/>
        <v>NE</v>
      </c>
      <c r="Q4230" s="4" t="str">
        <f>IFERROR(VLOOKUP(E4230,'Svátky 2023'!B$2:B$14,1,0),"")</f>
        <v/>
      </c>
      <c r="R4230" t="str">
        <f t="shared" si="200"/>
        <v/>
      </c>
    </row>
    <row r="4231" spans="1:18" x14ac:dyDescent="0.25">
      <c r="A4231" s="1" t="s">
        <v>12259</v>
      </c>
      <c r="B4231" s="1" t="s">
        <v>12260</v>
      </c>
      <c r="C4231" s="1" t="s">
        <v>12261</v>
      </c>
      <c r="D4231" s="1" t="s">
        <v>35</v>
      </c>
      <c r="E4231" s="4">
        <v>45131</v>
      </c>
      <c r="F4231" s="8">
        <v>0.59583333333333333</v>
      </c>
      <c r="G4231" s="4">
        <v>45134</v>
      </c>
      <c r="H4231" s="1" t="s">
        <v>2214</v>
      </c>
      <c r="I4231" s="1" t="s">
        <v>38</v>
      </c>
      <c r="J4231" s="5">
        <v>1</v>
      </c>
      <c r="K4231" s="5" t="str">
        <f>VLOOKUP(J4231,'Svátky 2023'!A$18:B$20,2,0)</f>
        <v>neodkladné</v>
      </c>
      <c r="L4231" s="1" t="s">
        <v>21</v>
      </c>
      <c r="M4231" s="1" t="s">
        <v>22</v>
      </c>
      <c r="N4231" s="1" t="s">
        <v>23</v>
      </c>
      <c r="O4231">
        <f t="shared" si="198"/>
        <v>1</v>
      </c>
      <c r="P4231" t="str">
        <f t="shared" si="199"/>
        <v>NE</v>
      </c>
      <c r="Q4231" s="4" t="str">
        <f>IFERROR(VLOOKUP(E4231,'Svátky 2023'!B$2:B$14,1,0),"")</f>
        <v/>
      </c>
      <c r="R4231" t="str">
        <f t="shared" si="200"/>
        <v/>
      </c>
    </row>
    <row r="4232" spans="1:18" x14ac:dyDescent="0.25">
      <c r="A4232" s="1" t="s">
        <v>12262</v>
      </c>
      <c r="B4232" s="1" t="s">
        <v>3495</v>
      </c>
      <c r="C4232" s="1" t="s">
        <v>3496</v>
      </c>
      <c r="D4232" s="1" t="s">
        <v>100</v>
      </c>
      <c r="E4232" s="4">
        <v>45132</v>
      </c>
      <c r="F4232" s="8">
        <v>0.6791666666666667</v>
      </c>
      <c r="G4232" s="4">
        <v>45134</v>
      </c>
      <c r="H4232" s="1" t="s">
        <v>1446</v>
      </c>
      <c r="I4232" s="1" t="s">
        <v>38</v>
      </c>
      <c r="J4232" s="5">
        <v>1</v>
      </c>
      <c r="K4232" s="5" t="str">
        <f>VLOOKUP(J4232,'Svátky 2023'!A$18:B$20,2,0)</f>
        <v>neodkladné</v>
      </c>
      <c r="L4232" s="1" t="s">
        <v>20</v>
      </c>
      <c r="M4232" s="1" t="s">
        <v>22</v>
      </c>
      <c r="N4232" s="1" t="s">
        <v>23</v>
      </c>
      <c r="O4232">
        <f t="shared" si="198"/>
        <v>2</v>
      </c>
      <c r="P4232" t="str">
        <f t="shared" si="199"/>
        <v>ANO</v>
      </c>
      <c r="Q4232" s="4" t="str">
        <f>IFERROR(VLOOKUP(E4232,'Svátky 2023'!B$2:B$14,1,0),"")</f>
        <v/>
      </c>
      <c r="R4232" t="str">
        <f t="shared" si="200"/>
        <v>ANO</v>
      </c>
    </row>
    <row r="4233" spans="1:18" x14ac:dyDescent="0.25">
      <c r="A4233" s="1" t="s">
        <v>12263</v>
      </c>
      <c r="B4233" s="1" t="s">
        <v>12264</v>
      </c>
      <c r="C4233" s="1" t="s">
        <v>12265</v>
      </c>
      <c r="D4233" s="1" t="s">
        <v>35</v>
      </c>
      <c r="E4233" s="4">
        <v>45132</v>
      </c>
      <c r="F4233" s="8">
        <v>0.76736111111111116</v>
      </c>
      <c r="G4233" s="4">
        <v>45134</v>
      </c>
      <c r="H4233" s="1" t="s">
        <v>1346</v>
      </c>
      <c r="I4233" s="1" t="s">
        <v>38</v>
      </c>
      <c r="J4233" s="5">
        <v>1</v>
      </c>
      <c r="K4233" s="5" t="str">
        <f>VLOOKUP(J4233,'Svátky 2023'!A$18:B$20,2,0)</f>
        <v>neodkladné</v>
      </c>
      <c r="L4233" s="1" t="s">
        <v>20</v>
      </c>
      <c r="M4233" s="1" t="s">
        <v>22</v>
      </c>
      <c r="N4233" s="1" t="s">
        <v>23</v>
      </c>
      <c r="O4233">
        <f t="shared" si="198"/>
        <v>2</v>
      </c>
      <c r="P4233" t="str">
        <f t="shared" si="199"/>
        <v>ANO</v>
      </c>
      <c r="Q4233" s="4" t="str">
        <f>IFERROR(VLOOKUP(E4233,'Svátky 2023'!B$2:B$14,1,0),"")</f>
        <v/>
      </c>
      <c r="R4233" t="str">
        <f t="shared" si="200"/>
        <v>ANO</v>
      </c>
    </row>
    <row r="4234" spans="1:18" x14ac:dyDescent="0.25">
      <c r="A4234" s="1" t="s">
        <v>12266</v>
      </c>
      <c r="B4234" s="1" t="s">
        <v>12267</v>
      </c>
      <c r="C4234" s="1" t="s">
        <v>12268</v>
      </c>
      <c r="D4234" s="1" t="s">
        <v>35</v>
      </c>
      <c r="E4234" s="4">
        <v>45132</v>
      </c>
      <c r="F4234" s="8">
        <v>0.77430555555555547</v>
      </c>
      <c r="G4234" s="4">
        <v>45134</v>
      </c>
      <c r="H4234" s="1" t="s">
        <v>913</v>
      </c>
      <c r="I4234" s="1" t="s">
        <v>44</v>
      </c>
      <c r="J4234" s="5">
        <v>3</v>
      </c>
      <c r="K4234" s="5" t="str">
        <f>VLOOKUP(J4234,'Svátky 2023'!A$18:B$20,2,0)</f>
        <v>jiné</v>
      </c>
      <c r="L4234" s="1" t="s">
        <v>30</v>
      </c>
      <c r="M4234" s="1" t="s">
        <v>31</v>
      </c>
      <c r="N4234" s="1" t="s">
        <v>23</v>
      </c>
      <c r="O4234">
        <f t="shared" si="198"/>
        <v>2</v>
      </c>
      <c r="P4234" t="str">
        <f t="shared" si="199"/>
        <v>ANO</v>
      </c>
      <c r="Q4234" s="4" t="str">
        <f>IFERROR(VLOOKUP(E4234,'Svátky 2023'!B$2:B$14,1,0),"")</f>
        <v/>
      </c>
      <c r="R4234" t="str">
        <f t="shared" si="200"/>
        <v>ANO</v>
      </c>
    </row>
    <row r="4235" spans="1:18" x14ac:dyDescent="0.25">
      <c r="A4235" s="1" t="s">
        <v>12269</v>
      </c>
      <c r="B4235" s="1" t="s">
        <v>12270</v>
      </c>
      <c r="C4235" s="1" t="s">
        <v>12271</v>
      </c>
      <c r="D4235" s="1" t="s">
        <v>35</v>
      </c>
      <c r="E4235" s="4">
        <v>45133</v>
      </c>
      <c r="F4235" s="8">
        <v>0.12083333333333333</v>
      </c>
      <c r="G4235" s="4">
        <v>45134</v>
      </c>
      <c r="H4235" s="1" t="s">
        <v>1824</v>
      </c>
      <c r="I4235" s="1" t="s">
        <v>38</v>
      </c>
      <c r="J4235" s="5">
        <v>1</v>
      </c>
      <c r="K4235" s="5" t="str">
        <f>VLOOKUP(J4235,'Svátky 2023'!A$18:B$20,2,0)</f>
        <v>neodkladné</v>
      </c>
      <c r="L4235" s="1" t="s">
        <v>21</v>
      </c>
      <c r="M4235" s="1" t="s">
        <v>22</v>
      </c>
      <c r="N4235" s="1" t="s">
        <v>23</v>
      </c>
      <c r="O4235">
        <f t="shared" si="198"/>
        <v>3</v>
      </c>
      <c r="P4235" t="str">
        <f t="shared" si="199"/>
        <v>ANO</v>
      </c>
      <c r="Q4235" s="4" t="str">
        <f>IFERROR(VLOOKUP(E4235,'Svátky 2023'!B$2:B$14,1,0),"")</f>
        <v/>
      </c>
      <c r="R4235" t="str">
        <f t="shared" si="200"/>
        <v>ANO</v>
      </c>
    </row>
    <row r="4236" spans="1:18" x14ac:dyDescent="0.25">
      <c r="A4236" s="1" t="s">
        <v>12272</v>
      </c>
      <c r="B4236" s="1" t="s">
        <v>12273</v>
      </c>
      <c r="C4236" s="1" t="s">
        <v>12274</v>
      </c>
      <c r="D4236" s="1" t="s">
        <v>35</v>
      </c>
      <c r="E4236" s="4">
        <v>45133</v>
      </c>
      <c r="F4236" s="8">
        <v>0.15277777777777776</v>
      </c>
      <c r="G4236" s="4">
        <v>45134</v>
      </c>
      <c r="H4236" s="1" t="s">
        <v>125</v>
      </c>
      <c r="I4236" s="1" t="s">
        <v>44</v>
      </c>
      <c r="J4236" s="5">
        <v>3</v>
      </c>
      <c r="K4236" s="5" t="str">
        <f>VLOOKUP(J4236,'Svátky 2023'!A$18:B$20,2,0)</f>
        <v>jiné</v>
      </c>
      <c r="L4236" s="1" t="s">
        <v>30</v>
      </c>
      <c r="M4236" s="1" t="s">
        <v>31</v>
      </c>
      <c r="N4236" s="1" t="s">
        <v>23</v>
      </c>
      <c r="O4236">
        <f t="shared" si="198"/>
        <v>3</v>
      </c>
      <c r="P4236" t="str">
        <f t="shared" si="199"/>
        <v>ANO</v>
      </c>
      <c r="Q4236" s="4" t="str">
        <f>IFERROR(VLOOKUP(E4236,'Svátky 2023'!B$2:B$14,1,0),"")</f>
        <v/>
      </c>
      <c r="R4236" t="str">
        <f t="shared" si="200"/>
        <v>ANO</v>
      </c>
    </row>
    <row r="4237" spans="1:18" x14ac:dyDescent="0.25">
      <c r="A4237" s="1" t="s">
        <v>12275</v>
      </c>
      <c r="B4237" s="1" t="s">
        <v>8254</v>
      </c>
      <c r="C4237" s="1" t="s">
        <v>8255</v>
      </c>
      <c r="D4237" s="1" t="s">
        <v>48</v>
      </c>
      <c r="E4237" s="4">
        <v>45125</v>
      </c>
      <c r="F4237" s="8">
        <v>0.37638888888888888</v>
      </c>
      <c r="G4237" s="4">
        <v>45135</v>
      </c>
      <c r="H4237" s="1" t="s">
        <v>134</v>
      </c>
      <c r="I4237" s="1" t="s">
        <v>258</v>
      </c>
      <c r="J4237" s="5">
        <v>3</v>
      </c>
      <c r="K4237" s="5" t="str">
        <f>VLOOKUP(J4237,'Svátky 2023'!A$18:B$20,2,0)</f>
        <v>jiné</v>
      </c>
      <c r="L4237" s="1" t="s">
        <v>21</v>
      </c>
      <c r="M4237" s="1" t="s">
        <v>22</v>
      </c>
      <c r="N4237" s="1" t="s">
        <v>23</v>
      </c>
      <c r="O4237">
        <f t="shared" si="198"/>
        <v>2</v>
      </c>
      <c r="P4237" t="str">
        <f t="shared" si="199"/>
        <v>NE</v>
      </c>
      <c r="Q4237" s="4" t="str">
        <f>IFERROR(VLOOKUP(E4237,'Svátky 2023'!B$2:B$14,1,0),"")</f>
        <v/>
      </c>
      <c r="R4237" t="str">
        <f t="shared" si="200"/>
        <v/>
      </c>
    </row>
    <row r="4238" spans="1:18" x14ac:dyDescent="0.25">
      <c r="A4238" s="1" t="s">
        <v>12276</v>
      </c>
      <c r="B4238" s="1" t="s">
        <v>6231</v>
      </c>
      <c r="C4238" s="1" t="s">
        <v>6232</v>
      </c>
      <c r="D4238" s="1" t="s">
        <v>48</v>
      </c>
      <c r="E4238" s="4">
        <v>45125</v>
      </c>
      <c r="F4238" s="8">
        <v>0.4055555555555555</v>
      </c>
      <c r="G4238" s="4">
        <v>45135</v>
      </c>
      <c r="H4238" s="1" t="s">
        <v>1437</v>
      </c>
      <c r="I4238" s="1" t="s">
        <v>264</v>
      </c>
      <c r="J4238" s="5">
        <v>3</v>
      </c>
      <c r="K4238" s="5" t="str">
        <f>VLOOKUP(J4238,'Svátky 2023'!A$18:B$20,2,0)</f>
        <v>jiné</v>
      </c>
      <c r="L4238" s="1" t="s">
        <v>30</v>
      </c>
      <c r="M4238" s="1" t="s">
        <v>31</v>
      </c>
      <c r="N4238" s="1" t="s">
        <v>23</v>
      </c>
      <c r="O4238">
        <f t="shared" si="198"/>
        <v>2</v>
      </c>
      <c r="P4238" t="str">
        <f t="shared" si="199"/>
        <v>NE</v>
      </c>
      <c r="Q4238" s="4" t="str">
        <f>IFERROR(VLOOKUP(E4238,'Svátky 2023'!B$2:B$14,1,0),"")</f>
        <v/>
      </c>
      <c r="R4238" t="str">
        <f t="shared" si="200"/>
        <v/>
      </c>
    </row>
    <row r="4239" spans="1:18" x14ac:dyDescent="0.25">
      <c r="A4239" s="1" t="s">
        <v>12277</v>
      </c>
      <c r="B4239" s="1" t="s">
        <v>12278</v>
      </c>
      <c r="C4239" s="1" t="s">
        <v>12279</v>
      </c>
      <c r="D4239" s="1" t="s">
        <v>257</v>
      </c>
      <c r="E4239" s="4">
        <v>45128</v>
      </c>
      <c r="F4239" s="8">
        <v>0.72986111111111107</v>
      </c>
      <c r="G4239" s="4">
        <v>45135</v>
      </c>
      <c r="H4239" s="1" t="s">
        <v>631</v>
      </c>
      <c r="I4239" s="1" t="s">
        <v>19</v>
      </c>
      <c r="J4239" s="5">
        <v>1</v>
      </c>
      <c r="K4239" s="5" t="str">
        <f>VLOOKUP(J4239,'Svátky 2023'!A$18:B$20,2,0)</f>
        <v>neodkladné</v>
      </c>
      <c r="L4239" s="1" t="s">
        <v>31</v>
      </c>
      <c r="M4239" s="1" t="s">
        <v>22</v>
      </c>
      <c r="N4239" s="1" t="s">
        <v>23</v>
      </c>
      <c r="O4239">
        <f t="shared" si="198"/>
        <v>5</v>
      </c>
      <c r="P4239" t="str">
        <f t="shared" si="199"/>
        <v>ANO</v>
      </c>
      <c r="Q4239" s="4" t="str">
        <f>IFERROR(VLOOKUP(E4239,'Svátky 2023'!B$2:B$14,1,0),"")</f>
        <v/>
      </c>
      <c r="R4239" t="str">
        <f t="shared" si="200"/>
        <v>ANO</v>
      </c>
    </row>
    <row r="4240" spans="1:18" x14ac:dyDescent="0.25">
      <c r="A4240" s="1" t="s">
        <v>12280</v>
      </c>
      <c r="B4240" s="1" t="s">
        <v>3655</v>
      </c>
      <c r="C4240" s="1" t="s">
        <v>3656</v>
      </c>
      <c r="D4240" s="1" t="s">
        <v>257</v>
      </c>
      <c r="E4240" s="4">
        <v>45130</v>
      </c>
      <c r="F4240" s="8">
        <v>0.94652777777777775</v>
      </c>
      <c r="G4240" s="4">
        <v>45135</v>
      </c>
      <c r="H4240" s="1" t="s">
        <v>5247</v>
      </c>
      <c r="I4240" s="1" t="s">
        <v>264</v>
      </c>
      <c r="J4240" s="5">
        <v>3</v>
      </c>
      <c r="K4240" s="5" t="str">
        <f>VLOOKUP(J4240,'Svátky 2023'!A$18:B$20,2,0)</f>
        <v>jiné</v>
      </c>
      <c r="L4240" s="1" t="s">
        <v>21</v>
      </c>
      <c r="M4240" s="1" t="s">
        <v>31</v>
      </c>
      <c r="N4240" s="1" t="s">
        <v>23</v>
      </c>
      <c r="O4240">
        <f t="shared" si="198"/>
        <v>7</v>
      </c>
      <c r="P4240" t="str">
        <f t="shared" si="199"/>
        <v>ANO</v>
      </c>
      <c r="Q4240" s="4" t="str">
        <f>IFERROR(VLOOKUP(E4240,'Svátky 2023'!B$2:B$14,1,0),"")</f>
        <v/>
      </c>
      <c r="R4240" t="str">
        <f t="shared" si="200"/>
        <v>ANO</v>
      </c>
    </row>
    <row r="4241" spans="1:18" x14ac:dyDescent="0.25">
      <c r="A4241" s="1" t="s">
        <v>12281</v>
      </c>
      <c r="B4241" s="1" t="s">
        <v>10940</v>
      </c>
      <c r="C4241" s="1" t="s">
        <v>10941</v>
      </c>
      <c r="D4241" s="1" t="s">
        <v>35</v>
      </c>
      <c r="E4241" s="4">
        <v>45131</v>
      </c>
      <c r="F4241" s="8">
        <v>0.52986111111111112</v>
      </c>
      <c r="G4241" s="4">
        <v>45135</v>
      </c>
      <c r="H4241" s="1" t="s">
        <v>1267</v>
      </c>
      <c r="I4241" s="1" t="s">
        <v>264</v>
      </c>
      <c r="J4241" s="5">
        <v>3</v>
      </c>
      <c r="K4241" s="5" t="str">
        <f>VLOOKUP(J4241,'Svátky 2023'!A$18:B$20,2,0)</f>
        <v>jiné</v>
      </c>
      <c r="L4241" s="1" t="s">
        <v>30</v>
      </c>
      <c r="M4241" s="1" t="s">
        <v>31</v>
      </c>
      <c r="N4241" s="1" t="s">
        <v>23</v>
      </c>
      <c r="O4241">
        <f t="shared" si="198"/>
        <v>1</v>
      </c>
      <c r="P4241" t="str">
        <f t="shared" si="199"/>
        <v>NE</v>
      </c>
      <c r="Q4241" s="4" t="str">
        <f>IFERROR(VLOOKUP(E4241,'Svátky 2023'!B$2:B$14,1,0),"")</f>
        <v/>
      </c>
      <c r="R4241" t="str">
        <f t="shared" si="200"/>
        <v/>
      </c>
    </row>
    <row r="4242" spans="1:18" x14ac:dyDescent="0.25">
      <c r="A4242" s="1" t="s">
        <v>12282</v>
      </c>
      <c r="B4242" s="1" t="s">
        <v>12283</v>
      </c>
      <c r="C4242" s="1" t="s">
        <v>12284</v>
      </c>
      <c r="D4242" s="1" t="s">
        <v>16</v>
      </c>
      <c r="E4242" s="4">
        <v>45132</v>
      </c>
      <c r="F4242" s="8">
        <v>0.55208333333333337</v>
      </c>
      <c r="G4242" s="4">
        <v>45135</v>
      </c>
      <c r="H4242" s="1" t="s">
        <v>6444</v>
      </c>
      <c r="I4242" s="1" t="s">
        <v>151</v>
      </c>
      <c r="J4242" s="5">
        <v>1</v>
      </c>
      <c r="K4242" s="5" t="str">
        <f>VLOOKUP(J4242,'Svátky 2023'!A$18:B$20,2,0)</f>
        <v>neodkladné</v>
      </c>
      <c r="L4242" s="1" t="s">
        <v>31</v>
      </c>
      <c r="M4242" s="1" t="s">
        <v>31</v>
      </c>
      <c r="N4242" s="1" t="s">
        <v>23</v>
      </c>
      <c r="O4242">
        <f t="shared" si="198"/>
        <v>2</v>
      </c>
      <c r="P4242" t="str">
        <f t="shared" si="199"/>
        <v>NE</v>
      </c>
      <c r="Q4242" s="4" t="str">
        <f>IFERROR(VLOOKUP(E4242,'Svátky 2023'!B$2:B$14,1,0),"")</f>
        <v/>
      </c>
      <c r="R4242" t="str">
        <f t="shared" si="200"/>
        <v/>
      </c>
    </row>
    <row r="4243" spans="1:18" x14ac:dyDescent="0.25">
      <c r="A4243" s="1" t="s">
        <v>12285</v>
      </c>
      <c r="B4243" s="1" t="s">
        <v>12286</v>
      </c>
      <c r="C4243" s="1" t="s">
        <v>12287</v>
      </c>
      <c r="D4243" s="1" t="s">
        <v>16</v>
      </c>
      <c r="E4243" s="4">
        <v>45132</v>
      </c>
      <c r="F4243" s="8">
        <v>0.88055555555555554</v>
      </c>
      <c r="G4243" s="4">
        <v>45135</v>
      </c>
      <c r="H4243" s="1" t="s">
        <v>2557</v>
      </c>
      <c r="I4243" s="1" t="s">
        <v>19</v>
      </c>
      <c r="J4243" s="5">
        <v>1</v>
      </c>
      <c r="K4243" s="5" t="str">
        <f>VLOOKUP(J4243,'Svátky 2023'!A$18:B$20,2,0)</f>
        <v>neodkladné</v>
      </c>
      <c r="L4243" s="1" t="s">
        <v>21</v>
      </c>
      <c r="M4243" s="1" t="s">
        <v>22</v>
      </c>
      <c r="N4243" s="1" t="s">
        <v>23</v>
      </c>
      <c r="O4243">
        <f t="shared" si="198"/>
        <v>2</v>
      </c>
      <c r="P4243" t="str">
        <f t="shared" si="199"/>
        <v>ANO</v>
      </c>
      <c r="Q4243" s="4" t="str">
        <f>IFERROR(VLOOKUP(E4243,'Svátky 2023'!B$2:B$14,1,0),"")</f>
        <v/>
      </c>
      <c r="R4243" t="str">
        <f t="shared" si="200"/>
        <v>ANO</v>
      </c>
    </row>
    <row r="4244" spans="1:18" x14ac:dyDescent="0.25">
      <c r="A4244" s="1" t="s">
        <v>12288</v>
      </c>
      <c r="B4244" s="1" t="s">
        <v>12289</v>
      </c>
      <c r="C4244" s="1" t="s">
        <v>12290</v>
      </c>
      <c r="D4244" s="1" t="s">
        <v>48</v>
      </c>
      <c r="E4244" s="4">
        <v>45133</v>
      </c>
      <c r="F4244" s="8">
        <v>0.40416666666666662</v>
      </c>
      <c r="G4244" s="4">
        <v>45135</v>
      </c>
      <c r="H4244" s="1" t="s">
        <v>948</v>
      </c>
      <c r="I4244" s="1" t="s">
        <v>151</v>
      </c>
      <c r="J4244" s="5">
        <v>2</v>
      </c>
      <c r="K4244" s="5" t="str">
        <f>VLOOKUP(J4244,'Svátky 2023'!A$18:B$20,2,0)</f>
        <v>plánované</v>
      </c>
      <c r="L4244" s="1" t="s">
        <v>21</v>
      </c>
      <c r="M4244" s="1" t="s">
        <v>22</v>
      </c>
      <c r="N4244" s="1" t="s">
        <v>23</v>
      </c>
      <c r="O4244">
        <f t="shared" si="198"/>
        <v>3</v>
      </c>
      <c r="P4244" t="str">
        <f t="shared" si="199"/>
        <v>NE</v>
      </c>
      <c r="Q4244" s="4" t="str">
        <f>IFERROR(VLOOKUP(E4244,'Svátky 2023'!B$2:B$14,1,0),"")</f>
        <v/>
      </c>
      <c r="R4244" t="str">
        <f t="shared" si="200"/>
        <v/>
      </c>
    </row>
    <row r="4245" spans="1:18" x14ac:dyDescent="0.25">
      <c r="A4245" s="1" t="s">
        <v>12291</v>
      </c>
      <c r="B4245" s="1" t="s">
        <v>12292</v>
      </c>
      <c r="C4245" s="1" t="s">
        <v>12293</v>
      </c>
      <c r="D4245" s="1" t="s">
        <v>35</v>
      </c>
      <c r="E4245" s="4">
        <v>45133</v>
      </c>
      <c r="F4245" s="8">
        <v>0.54722222222222217</v>
      </c>
      <c r="G4245" s="4">
        <v>45135</v>
      </c>
      <c r="H4245" s="1" t="s">
        <v>554</v>
      </c>
      <c r="I4245" s="1" t="s">
        <v>145</v>
      </c>
      <c r="J4245" s="5">
        <v>3</v>
      </c>
      <c r="K4245" s="5" t="str">
        <f>VLOOKUP(J4245,'Svátky 2023'!A$18:B$20,2,0)</f>
        <v>jiné</v>
      </c>
      <c r="L4245" s="1" t="s">
        <v>30</v>
      </c>
      <c r="M4245" s="1" t="s">
        <v>31</v>
      </c>
      <c r="N4245" s="1" t="s">
        <v>23</v>
      </c>
      <c r="O4245">
        <f t="shared" si="198"/>
        <v>3</v>
      </c>
      <c r="P4245" t="str">
        <f t="shared" si="199"/>
        <v>NE</v>
      </c>
      <c r="Q4245" s="4" t="str">
        <f>IFERROR(VLOOKUP(E4245,'Svátky 2023'!B$2:B$14,1,0),"")</f>
        <v/>
      </c>
      <c r="R4245" t="str">
        <f t="shared" si="200"/>
        <v/>
      </c>
    </row>
    <row r="4246" spans="1:18" x14ac:dyDescent="0.25">
      <c r="A4246" s="1" t="s">
        <v>12294</v>
      </c>
      <c r="B4246" s="1" t="s">
        <v>12295</v>
      </c>
      <c r="C4246" s="1" t="s">
        <v>12296</v>
      </c>
      <c r="D4246" s="1" t="s">
        <v>35</v>
      </c>
      <c r="E4246" s="4">
        <v>45133</v>
      </c>
      <c r="F4246" s="8">
        <v>0.87152777777777779</v>
      </c>
      <c r="G4246" s="4">
        <v>45135</v>
      </c>
      <c r="H4246" s="1" t="s">
        <v>732</v>
      </c>
      <c r="I4246" s="1" t="s">
        <v>151</v>
      </c>
      <c r="J4246" s="5">
        <v>3</v>
      </c>
      <c r="K4246" s="5" t="str">
        <f>VLOOKUP(J4246,'Svátky 2023'!A$18:B$20,2,0)</f>
        <v>jiné</v>
      </c>
      <c r="L4246" s="1" t="s">
        <v>21</v>
      </c>
      <c r="M4246" s="1" t="s">
        <v>22</v>
      </c>
      <c r="N4246" s="1" t="s">
        <v>23</v>
      </c>
      <c r="O4246">
        <f t="shared" si="198"/>
        <v>3</v>
      </c>
      <c r="P4246" t="str">
        <f t="shared" si="199"/>
        <v>ANO</v>
      </c>
      <c r="Q4246" s="4" t="str">
        <f>IFERROR(VLOOKUP(E4246,'Svátky 2023'!B$2:B$14,1,0),"")</f>
        <v/>
      </c>
      <c r="R4246" t="str">
        <f t="shared" si="200"/>
        <v>ANO</v>
      </c>
    </row>
    <row r="4247" spans="1:18" x14ac:dyDescent="0.25">
      <c r="A4247" s="1" t="s">
        <v>12297</v>
      </c>
      <c r="B4247" s="1" t="s">
        <v>12298</v>
      </c>
      <c r="C4247" s="1" t="s">
        <v>12299</v>
      </c>
      <c r="D4247" s="1" t="s">
        <v>35</v>
      </c>
      <c r="E4247" s="4">
        <v>45133</v>
      </c>
      <c r="F4247" s="8">
        <v>0.95138888888888884</v>
      </c>
      <c r="G4247" s="4">
        <v>45135</v>
      </c>
      <c r="H4247" s="1" t="s">
        <v>802</v>
      </c>
      <c r="I4247" s="1" t="s">
        <v>38</v>
      </c>
      <c r="J4247" s="5">
        <v>3</v>
      </c>
      <c r="K4247" s="5" t="str">
        <f>VLOOKUP(J4247,'Svátky 2023'!A$18:B$20,2,0)</f>
        <v>jiné</v>
      </c>
      <c r="L4247" s="1" t="s">
        <v>21</v>
      </c>
      <c r="M4247" s="1" t="s">
        <v>22</v>
      </c>
      <c r="N4247" s="1" t="s">
        <v>23</v>
      </c>
      <c r="O4247">
        <f t="shared" si="198"/>
        <v>3</v>
      </c>
      <c r="P4247" t="str">
        <f t="shared" si="199"/>
        <v>ANO</v>
      </c>
      <c r="Q4247" s="4" t="str">
        <f>IFERROR(VLOOKUP(E4247,'Svátky 2023'!B$2:B$14,1,0),"")</f>
        <v/>
      </c>
      <c r="R4247" t="str">
        <f t="shared" si="200"/>
        <v>ANO</v>
      </c>
    </row>
    <row r="4248" spans="1:18" x14ac:dyDescent="0.25">
      <c r="A4248" s="1" t="s">
        <v>12300</v>
      </c>
      <c r="B4248" s="1" t="s">
        <v>12301</v>
      </c>
      <c r="C4248" s="1" t="s">
        <v>12302</v>
      </c>
      <c r="D4248" s="1" t="s">
        <v>35</v>
      </c>
      <c r="E4248" s="4">
        <v>45133</v>
      </c>
      <c r="F4248" s="8">
        <v>0.95624999999999993</v>
      </c>
      <c r="G4248" s="4">
        <v>45135</v>
      </c>
      <c r="H4248" s="1" t="s">
        <v>861</v>
      </c>
      <c r="I4248" s="1" t="s">
        <v>44</v>
      </c>
      <c r="J4248" s="5">
        <v>3</v>
      </c>
      <c r="K4248" s="5" t="str">
        <f>VLOOKUP(J4248,'Svátky 2023'!A$18:B$20,2,0)</f>
        <v>jiné</v>
      </c>
      <c r="L4248" s="1" t="s">
        <v>30</v>
      </c>
      <c r="M4248" s="1" t="s">
        <v>31</v>
      </c>
      <c r="N4248" s="1" t="s">
        <v>23</v>
      </c>
      <c r="O4248">
        <f t="shared" si="198"/>
        <v>3</v>
      </c>
      <c r="P4248" t="str">
        <f t="shared" si="199"/>
        <v>ANO</v>
      </c>
      <c r="Q4248" s="4" t="str">
        <f>IFERROR(VLOOKUP(E4248,'Svátky 2023'!B$2:B$14,1,0),"")</f>
        <v/>
      </c>
      <c r="R4248" t="str">
        <f t="shared" si="200"/>
        <v>ANO</v>
      </c>
    </row>
    <row r="4249" spans="1:18" x14ac:dyDescent="0.25">
      <c r="A4249" s="1" t="s">
        <v>12303</v>
      </c>
      <c r="B4249" s="1" t="s">
        <v>12304</v>
      </c>
      <c r="C4249" s="1" t="s">
        <v>12305</v>
      </c>
      <c r="D4249" s="1" t="s">
        <v>48</v>
      </c>
      <c r="E4249" s="4">
        <v>45134</v>
      </c>
      <c r="F4249" s="8">
        <v>0.12569444444444444</v>
      </c>
      <c r="G4249" s="4">
        <v>45135</v>
      </c>
      <c r="H4249" s="1" t="s">
        <v>156</v>
      </c>
      <c r="I4249" s="1" t="s">
        <v>19</v>
      </c>
      <c r="J4249" s="5">
        <v>3</v>
      </c>
      <c r="K4249" s="5" t="str">
        <f>VLOOKUP(J4249,'Svátky 2023'!A$18:B$20,2,0)</f>
        <v>jiné</v>
      </c>
      <c r="L4249" s="1" t="s">
        <v>21</v>
      </c>
      <c r="M4249" s="1" t="s">
        <v>22</v>
      </c>
      <c r="N4249" s="1" t="s">
        <v>23</v>
      </c>
      <c r="O4249">
        <f t="shared" si="198"/>
        <v>4</v>
      </c>
      <c r="P4249" t="str">
        <f t="shared" si="199"/>
        <v>ANO</v>
      </c>
      <c r="Q4249" s="4" t="str">
        <f>IFERROR(VLOOKUP(E4249,'Svátky 2023'!B$2:B$14,1,0),"")</f>
        <v/>
      </c>
      <c r="R4249" t="str">
        <f t="shared" si="200"/>
        <v>ANO</v>
      </c>
    </row>
    <row r="4250" spans="1:18" x14ac:dyDescent="0.25">
      <c r="A4250" s="1" t="s">
        <v>12306</v>
      </c>
      <c r="B4250" s="1" t="s">
        <v>12307</v>
      </c>
      <c r="C4250" s="1" t="s">
        <v>12308</v>
      </c>
      <c r="D4250" s="1" t="s">
        <v>48</v>
      </c>
      <c r="E4250" s="4">
        <v>45134</v>
      </c>
      <c r="F4250" s="8">
        <v>0.12986111111111112</v>
      </c>
      <c r="G4250" s="4">
        <v>45135</v>
      </c>
      <c r="H4250" s="1" t="s">
        <v>1585</v>
      </c>
      <c r="I4250" s="1" t="s">
        <v>29</v>
      </c>
      <c r="J4250" s="5">
        <v>3</v>
      </c>
      <c r="K4250" s="5" t="str">
        <f>VLOOKUP(J4250,'Svátky 2023'!A$18:B$20,2,0)</f>
        <v>jiné</v>
      </c>
      <c r="L4250" s="1" t="s">
        <v>30</v>
      </c>
      <c r="M4250" s="1" t="s">
        <v>31</v>
      </c>
      <c r="N4250" s="1" t="s">
        <v>23</v>
      </c>
      <c r="O4250">
        <f t="shared" si="198"/>
        <v>4</v>
      </c>
      <c r="P4250" t="str">
        <f t="shared" si="199"/>
        <v>ANO</v>
      </c>
      <c r="Q4250" s="4" t="str">
        <f>IFERROR(VLOOKUP(E4250,'Svátky 2023'!B$2:B$14,1,0),"")</f>
        <v/>
      </c>
      <c r="R4250" t="str">
        <f t="shared" si="200"/>
        <v>ANO</v>
      </c>
    </row>
    <row r="4251" spans="1:18" x14ac:dyDescent="0.25">
      <c r="A4251" s="1" t="s">
        <v>12310</v>
      </c>
      <c r="B4251" s="1" t="s">
        <v>12311</v>
      </c>
      <c r="C4251" s="1" t="s">
        <v>12312</v>
      </c>
      <c r="D4251" s="1" t="s">
        <v>35</v>
      </c>
      <c r="E4251" s="4">
        <v>45134</v>
      </c>
      <c r="F4251" s="8">
        <v>0.82500000000000007</v>
      </c>
      <c r="G4251" s="4">
        <v>45135</v>
      </c>
      <c r="H4251" s="1" t="s">
        <v>1223</v>
      </c>
      <c r="I4251" s="1" t="s">
        <v>151</v>
      </c>
      <c r="J4251" s="5">
        <v>3</v>
      </c>
      <c r="K4251" s="5" t="str">
        <f>VLOOKUP(J4251,'Svátky 2023'!A$18:B$20,2,0)</f>
        <v>jiné</v>
      </c>
      <c r="L4251" s="1" t="s">
        <v>21</v>
      </c>
      <c r="M4251" s="1" t="s">
        <v>22</v>
      </c>
      <c r="N4251" s="1" t="s">
        <v>23</v>
      </c>
      <c r="O4251">
        <f t="shared" si="198"/>
        <v>4</v>
      </c>
      <c r="P4251" t="str">
        <f t="shared" si="199"/>
        <v>ANO</v>
      </c>
      <c r="Q4251" s="4" t="str">
        <f>IFERROR(VLOOKUP(E4251,'Svátky 2023'!B$2:B$14,1,0),"")</f>
        <v/>
      </c>
      <c r="R4251" t="str">
        <f t="shared" si="200"/>
        <v>ANO</v>
      </c>
    </row>
    <row r="4252" spans="1:18" x14ac:dyDescent="0.25">
      <c r="A4252" s="1" t="s">
        <v>12313</v>
      </c>
      <c r="B4252" s="1" t="s">
        <v>12314</v>
      </c>
      <c r="C4252" s="1" t="s">
        <v>12315</v>
      </c>
      <c r="D4252" s="1" t="s">
        <v>35</v>
      </c>
      <c r="E4252" s="4">
        <v>45131</v>
      </c>
      <c r="F4252" s="8">
        <v>0.65555555555555556</v>
      </c>
      <c r="G4252" s="4">
        <v>45136</v>
      </c>
      <c r="H4252" s="1" t="s">
        <v>1274</v>
      </c>
      <c r="I4252" s="1" t="s">
        <v>151</v>
      </c>
      <c r="J4252" s="5">
        <v>1</v>
      </c>
      <c r="K4252" s="5" t="str">
        <f>VLOOKUP(J4252,'Svátky 2023'!A$18:B$20,2,0)</f>
        <v>neodkladné</v>
      </c>
      <c r="L4252" s="1" t="s">
        <v>21</v>
      </c>
      <c r="M4252" s="1" t="s">
        <v>22</v>
      </c>
      <c r="N4252" s="1" t="s">
        <v>23</v>
      </c>
      <c r="O4252">
        <f t="shared" si="198"/>
        <v>1</v>
      </c>
      <c r="P4252" t="str">
        <f t="shared" si="199"/>
        <v>ANO</v>
      </c>
      <c r="Q4252" s="4" t="str">
        <f>IFERROR(VLOOKUP(E4252,'Svátky 2023'!B$2:B$14,1,0),"")</f>
        <v/>
      </c>
      <c r="R4252" t="str">
        <f t="shared" si="200"/>
        <v>ANO</v>
      </c>
    </row>
    <row r="4253" spans="1:18" x14ac:dyDescent="0.25">
      <c r="A4253" s="1" t="s">
        <v>12316</v>
      </c>
      <c r="B4253" s="1" t="s">
        <v>12317</v>
      </c>
      <c r="C4253" s="1" t="s">
        <v>12318</v>
      </c>
      <c r="D4253" s="1" t="s">
        <v>35</v>
      </c>
      <c r="E4253" s="4">
        <v>45131</v>
      </c>
      <c r="F4253" s="8">
        <v>0.65902777777777777</v>
      </c>
      <c r="G4253" s="4">
        <v>45136</v>
      </c>
      <c r="H4253" s="1" t="s">
        <v>372</v>
      </c>
      <c r="I4253" s="1" t="s">
        <v>145</v>
      </c>
      <c r="J4253" s="5">
        <v>3</v>
      </c>
      <c r="K4253" s="5" t="str">
        <f>VLOOKUP(J4253,'Svátky 2023'!A$18:B$20,2,0)</f>
        <v>jiné</v>
      </c>
      <c r="L4253" s="1" t="s">
        <v>30</v>
      </c>
      <c r="M4253" s="1" t="s">
        <v>31</v>
      </c>
      <c r="N4253" s="1" t="s">
        <v>23</v>
      </c>
      <c r="O4253">
        <f t="shared" si="198"/>
        <v>1</v>
      </c>
      <c r="P4253" t="str">
        <f t="shared" si="199"/>
        <v>ANO</v>
      </c>
      <c r="Q4253" s="4" t="str">
        <f>IFERROR(VLOOKUP(E4253,'Svátky 2023'!B$2:B$14,1,0),"")</f>
        <v/>
      </c>
      <c r="R4253" t="str">
        <f t="shared" si="200"/>
        <v>ANO</v>
      </c>
    </row>
    <row r="4254" spans="1:18" x14ac:dyDescent="0.25">
      <c r="A4254" s="1" t="s">
        <v>12319</v>
      </c>
      <c r="B4254" s="1" t="s">
        <v>12320</v>
      </c>
      <c r="C4254" s="1" t="s">
        <v>12321</v>
      </c>
      <c r="D4254" s="1" t="s">
        <v>48</v>
      </c>
      <c r="E4254" s="4">
        <v>45132</v>
      </c>
      <c r="F4254" s="8">
        <v>0.50208333333333333</v>
      </c>
      <c r="G4254" s="4">
        <v>45136</v>
      </c>
      <c r="H4254" s="1" t="s">
        <v>3326</v>
      </c>
      <c r="I4254" s="1" t="s">
        <v>38</v>
      </c>
      <c r="J4254" s="5">
        <v>1</v>
      </c>
      <c r="K4254" s="5" t="str">
        <f>VLOOKUP(J4254,'Svátky 2023'!A$18:B$20,2,0)</f>
        <v>neodkladné</v>
      </c>
      <c r="L4254" s="1" t="s">
        <v>30</v>
      </c>
      <c r="M4254" s="1" t="s">
        <v>22</v>
      </c>
      <c r="N4254" s="1" t="s">
        <v>23</v>
      </c>
      <c r="O4254">
        <f t="shared" si="198"/>
        <v>2</v>
      </c>
      <c r="P4254" t="str">
        <f t="shared" si="199"/>
        <v>NE</v>
      </c>
      <c r="Q4254" s="4" t="str">
        <f>IFERROR(VLOOKUP(E4254,'Svátky 2023'!B$2:B$14,1,0),"")</f>
        <v/>
      </c>
      <c r="R4254" t="str">
        <f t="shared" si="200"/>
        <v/>
      </c>
    </row>
    <row r="4255" spans="1:18" x14ac:dyDescent="0.25">
      <c r="A4255" s="1" t="s">
        <v>12322</v>
      </c>
      <c r="B4255" s="1" t="s">
        <v>12323</v>
      </c>
      <c r="C4255" s="1" t="s">
        <v>12324</v>
      </c>
      <c r="D4255" s="1" t="s">
        <v>100</v>
      </c>
      <c r="E4255" s="4">
        <v>45132</v>
      </c>
      <c r="F4255" s="8">
        <v>0.50972222222222219</v>
      </c>
      <c r="G4255" s="4">
        <v>45136</v>
      </c>
      <c r="H4255" s="1" t="s">
        <v>2167</v>
      </c>
      <c r="I4255" s="1" t="s">
        <v>44</v>
      </c>
      <c r="J4255" s="5">
        <v>3</v>
      </c>
      <c r="K4255" s="5" t="str">
        <f>VLOOKUP(J4255,'Svátky 2023'!A$18:B$20,2,0)</f>
        <v>jiné</v>
      </c>
      <c r="L4255" s="1" t="s">
        <v>30</v>
      </c>
      <c r="M4255" s="1" t="s">
        <v>31</v>
      </c>
      <c r="N4255" s="1" t="s">
        <v>23</v>
      </c>
      <c r="O4255">
        <f t="shared" si="198"/>
        <v>2</v>
      </c>
      <c r="P4255" t="str">
        <f t="shared" si="199"/>
        <v>NE</v>
      </c>
      <c r="Q4255" s="4" t="str">
        <f>IFERROR(VLOOKUP(E4255,'Svátky 2023'!B$2:B$14,1,0),"")</f>
        <v/>
      </c>
      <c r="R4255" t="str">
        <f t="shared" si="200"/>
        <v/>
      </c>
    </row>
    <row r="4256" spans="1:18" x14ac:dyDescent="0.25">
      <c r="A4256" s="1" t="s">
        <v>12325</v>
      </c>
      <c r="B4256" s="1" t="s">
        <v>12326</v>
      </c>
      <c r="C4256" s="1" t="s">
        <v>12327</v>
      </c>
      <c r="D4256" s="1" t="s">
        <v>35</v>
      </c>
      <c r="E4256" s="4">
        <v>45134</v>
      </c>
      <c r="F4256" s="8">
        <v>0.40833333333333338</v>
      </c>
      <c r="G4256" s="4">
        <v>45136</v>
      </c>
      <c r="H4256" s="1" t="s">
        <v>115</v>
      </c>
      <c r="I4256" s="1" t="s">
        <v>38</v>
      </c>
      <c r="J4256" s="5">
        <v>1</v>
      </c>
      <c r="K4256" s="5" t="str">
        <f>VLOOKUP(J4256,'Svátky 2023'!A$18:B$20,2,0)</f>
        <v>neodkladné</v>
      </c>
      <c r="L4256" s="1" t="s">
        <v>21</v>
      </c>
      <c r="M4256" s="1" t="s">
        <v>22</v>
      </c>
      <c r="N4256" s="1" t="s">
        <v>23</v>
      </c>
      <c r="O4256">
        <f t="shared" si="198"/>
        <v>4</v>
      </c>
      <c r="P4256" t="str">
        <f t="shared" si="199"/>
        <v>NE</v>
      </c>
      <c r="Q4256" s="4" t="str">
        <f>IFERROR(VLOOKUP(E4256,'Svátky 2023'!B$2:B$14,1,0),"")</f>
        <v/>
      </c>
      <c r="R4256" t="str">
        <f t="shared" si="200"/>
        <v/>
      </c>
    </row>
    <row r="4257" spans="1:18" x14ac:dyDescent="0.25">
      <c r="A4257" s="1" t="s">
        <v>12328</v>
      </c>
      <c r="B4257" s="1" t="s">
        <v>12329</v>
      </c>
      <c r="C4257" s="1" t="s">
        <v>12330</v>
      </c>
      <c r="D4257" s="1" t="s">
        <v>64</v>
      </c>
      <c r="E4257" s="4">
        <v>45134</v>
      </c>
      <c r="F4257" s="8">
        <v>0.44305555555555554</v>
      </c>
      <c r="G4257" s="4">
        <v>45136</v>
      </c>
      <c r="H4257" s="1" t="s">
        <v>1342</v>
      </c>
      <c r="I4257" s="1" t="s">
        <v>38</v>
      </c>
      <c r="J4257" s="5">
        <v>1</v>
      </c>
      <c r="K4257" s="5" t="str">
        <f>VLOOKUP(J4257,'Svátky 2023'!A$18:B$20,2,0)</f>
        <v>neodkladné</v>
      </c>
      <c r="L4257" s="1" t="s">
        <v>21</v>
      </c>
      <c r="M4257" s="1" t="s">
        <v>22</v>
      </c>
      <c r="N4257" s="1" t="s">
        <v>23</v>
      </c>
      <c r="O4257">
        <f t="shared" si="198"/>
        <v>4</v>
      </c>
      <c r="P4257" t="str">
        <f t="shared" si="199"/>
        <v>NE</v>
      </c>
      <c r="Q4257" s="4" t="str">
        <f>IFERROR(VLOOKUP(E4257,'Svátky 2023'!B$2:B$14,1,0),"")</f>
        <v/>
      </c>
      <c r="R4257" t="str">
        <f t="shared" si="200"/>
        <v/>
      </c>
    </row>
    <row r="4258" spans="1:18" x14ac:dyDescent="0.25">
      <c r="A4258" s="1" t="s">
        <v>12331</v>
      </c>
      <c r="B4258" s="1" t="s">
        <v>12332</v>
      </c>
      <c r="C4258" s="1" t="s">
        <v>12333</v>
      </c>
      <c r="D4258" s="1" t="s">
        <v>64</v>
      </c>
      <c r="E4258" s="4">
        <v>45134</v>
      </c>
      <c r="F4258" s="8">
        <v>0.71805555555555556</v>
      </c>
      <c r="G4258" s="4">
        <v>45136</v>
      </c>
      <c r="H4258" s="1" t="s">
        <v>191</v>
      </c>
      <c r="I4258" s="1" t="s">
        <v>44</v>
      </c>
      <c r="J4258" s="5">
        <v>3</v>
      </c>
      <c r="K4258" s="5" t="str">
        <f>VLOOKUP(J4258,'Svátky 2023'!A$18:B$20,2,0)</f>
        <v>jiné</v>
      </c>
      <c r="L4258" s="1" t="s">
        <v>30</v>
      </c>
      <c r="M4258" s="1" t="s">
        <v>31</v>
      </c>
      <c r="N4258" s="1" t="s">
        <v>23</v>
      </c>
      <c r="O4258">
        <f t="shared" si="198"/>
        <v>4</v>
      </c>
      <c r="P4258" t="str">
        <f t="shared" si="199"/>
        <v>ANO</v>
      </c>
      <c r="Q4258" s="4" t="str">
        <f>IFERROR(VLOOKUP(E4258,'Svátky 2023'!B$2:B$14,1,0),"")</f>
        <v/>
      </c>
      <c r="R4258" t="str">
        <f t="shared" si="200"/>
        <v>ANO</v>
      </c>
    </row>
    <row r="4259" spans="1:18" x14ac:dyDescent="0.25">
      <c r="A4259" s="1" t="s">
        <v>12334</v>
      </c>
      <c r="B4259" s="1" t="s">
        <v>12335</v>
      </c>
      <c r="C4259" s="1" t="s">
        <v>12336</v>
      </c>
      <c r="D4259" s="1" t="s">
        <v>48</v>
      </c>
      <c r="E4259" s="4">
        <v>45135</v>
      </c>
      <c r="F4259" s="8">
        <v>0.79166666666666663</v>
      </c>
      <c r="G4259" s="4">
        <v>45136</v>
      </c>
      <c r="H4259" s="1" t="s">
        <v>788</v>
      </c>
      <c r="I4259" s="1" t="s">
        <v>151</v>
      </c>
      <c r="J4259" s="5">
        <v>1</v>
      </c>
      <c r="K4259" s="5" t="str">
        <f>VLOOKUP(J4259,'Svátky 2023'!A$18:B$20,2,0)</f>
        <v>neodkladné</v>
      </c>
      <c r="L4259" s="1" t="s">
        <v>21</v>
      </c>
      <c r="M4259" s="1" t="s">
        <v>22</v>
      </c>
      <c r="N4259" s="1" t="s">
        <v>23</v>
      </c>
      <c r="O4259">
        <f t="shared" si="198"/>
        <v>5</v>
      </c>
      <c r="P4259" t="str">
        <f t="shared" si="199"/>
        <v>ANO</v>
      </c>
      <c r="Q4259" s="4" t="str">
        <f>IFERROR(VLOOKUP(E4259,'Svátky 2023'!B$2:B$14,1,0),"")</f>
        <v/>
      </c>
      <c r="R4259" t="str">
        <f t="shared" si="200"/>
        <v>ANO</v>
      </c>
    </row>
    <row r="4260" spans="1:18" x14ac:dyDescent="0.25">
      <c r="A4260" s="1" t="s">
        <v>12337</v>
      </c>
      <c r="B4260" s="1" t="s">
        <v>12338</v>
      </c>
      <c r="C4260" s="1" t="s">
        <v>12339</v>
      </c>
      <c r="D4260" s="1" t="s">
        <v>35</v>
      </c>
      <c r="E4260" s="4">
        <v>45133</v>
      </c>
      <c r="F4260" s="8">
        <v>0.71944444444444444</v>
      </c>
      <c r="G4260" s="4">
        <v>45137</v>
      </c>
      <c r="H4260" s="1" t="s">
        <v>96</v>
      </c>
      <c r="I4260" s="1" t="s">
        <v>38</v>
      </c>
      <c r="J4260" s="5">
        <v>3</v>
      </c>
      <c r="K4260" s="5" t="str">
        <f>VLOOKUP(J4260,'Svátky 2023'!A$18:B$20,2,0)</f>
        <v>jiné</v>
      </c>
      <c r="L4260" s="1" t="s">
        <v>21</v>
      </c>
      <c r="M4260" s="1" t="s">
        <v>22</v>
      </c>
      <c r="N4260" s="1" t="s">
        <v>23</v>
      </c>
      <c r="O4260">
        <f t="shared" si="198"/>
        <v>3</v>
      </c>
      <c r="P4260" t="str">
        <f t="shared" si="199"/>
        <v>ANO</v>
      </c>
      <c r="Q4260" s="4" t="str">
        <f>IFERROR(VLOOKUP(E4260,'Svátky 2023'!B$2:B$14,1,0),"")</f>
        <v/>
      </c>
      <c r="R4260" t="str">
        <f t="shared" si="200"/>
        <v>ANO</v>
      </c>
    </row>
    <row r="4261" spans="1:18" x14ac:dyDescent="0.25">
      <c r="A4261" s="1" t="s">
        <v>12340</v>
      </c>
      <c r="B4261" s="1" t="s">
        <v>12341</v>
      </c>
      <c r="C4261" s="1" t="s">
        <v>12342</v>
      </c>
      <c r="D4261" s="1" t="s">
        <v>35</v>
      </c>
      <c r="E4261" s="4">
        <v>45133</v>
      </c>
      <c r="F4261" s="8">
        <v>0.72361111111111109</v>
      </c>
      <c r="G4261" s="4">
        <v>45137</v>
      </c>
      <c r="H4261" s="1" t="s">
        <v>96</v>
      </c>
      <c r="I4261" s="1" t="s">
        <v>44</v>
      </c>
      <c r="J4261" s="5">
        <v>3</v>
      </c>
      <c r="K4261" s="5" t="str">
        <f>VLOOKUP(J4261,'Svátky 2023'!A$18:B$20,2,0)</f>
        <v>jiné</v>
      </c>
      <c r="L4261" s="1" t="s">
        <v>30</v>
      </c>
      <c r="M4261" s="1" t="s">
        <v>31</v>
      </c>
      <c r="N4261" s="1" t="s">
        <v>23</v>
      </c>
      <c r="O4261">
        <f t="shared" si="198"/>
        <v>3</v>
      </c>
      <c r="P4261" t="str">
        <f t="shared" si="199"/>
        <v>ANO</v>
      </c>
      <c r="Q4261" s="4" t="str">
        <f>IFERROR(VLOOKUP(E4261,'Svátky 2023'!B$2:B$14,1,0),"")</f>
        <v/>
      </c>
      <c r="R4261" t="str">
        <f t="shared" si="200"/>
        <v>ANO</v>
      </c>
    </row>
    <row r="4262" spans="1:18" x14ac:dyDescent="0.25">
      <c r="A4262" s="1" t="s">
        <v>12343</v>
      </c>
      <c r="B4262" s="1" t="s">
        <v>10695</v>
      </c>
      <c r="C4262" s="1" t="s">
        <v>10696</v>
      </c>
      <c r="D4262" s="1" t="s">
        <v>35</v>
      </c>
      <c r="E4262" s="4">
        <v>45134</v>
      </c>
      <c r="F4262" s="8">
        <v>0.3263888888888889</v>
      </c>
      <c r="G4262" s="4">
        <v>45137</v>
      </c>
      <c r="H4262" s="1" t="s">
        <v>242</v>
      </c>
      <c r="I4262" s="1" t="s">
        <v>151</v>
      </c>
      <c r="J4262" s="5">
        <v>1</v>
      </c>
      <c r="K4262" s="5" t="str">
        <f>VLOOKUP(J4262,'Svátky 2023'!A$18:B$20,2,0)</f>
        <v>neodkladné</v>
      </c>
      <c r="L4262" s="1" t="s">
        <v>21</v>
      </c>
      <c r="M4262" s="1" t="s">
        <v>22</v>
      </c>
      <c r="N4262" s="1" t="s">
        <v>23</v>
      </c>
      <c r="O4262">
        <f t="shared" si="198"/>
        <v>4</v>
      </c>
      <c r="P4262" t="str">
        <f t="shared" si="199"/>
        <v>NE</v>
      </c>
      <c r="Q4262" s="4" t="str">
        <f>IFERROR(VLOOKUP(E4262,'Svátky 2023'!B$2:B$14,1,0),"")</f>
        <v/>
      </c>
      <c r="R4262" t="str">
        <f t="shared" si="200"/>
        <v/>
      </c>
    </row>
    <row r="4263" spans="1:18" x14ac:dyDescent="0.25">
      <c r="A4263" s="1" t="s">
        <v>12344</v>
      </c>
      <c r="B4263" s="1" t="s">
        <v>12345</v>
      </c>
      <c r="C4263" s="1" t="s">
        <v>12346</v>
      </c>
      <c r="D4263" s="1" t="s">
        <v>35</v>
      </c>
      <c r="E4263" s="4">
        <v>45134</v>
      </c>
      <c r="F4263" s="8">
        <v>0.33958333333333335</v>
      </c>
      <c r="G4263" s="4">
        <v>45137</v>
      </c>
      <c r="H4263" s="1" t="s">
        <v>321</v>
      </c>
      <c r="I4263" s="1" t="s">
        <v>38</v>
      </c>
      <c r="J4263" s="5">
        <v>1</v>
      </c>
      <c r="K4263" s="5" t="str">
        <f>VLOOKUP(J4263,'Svátky 2023'!A$18:B$20,2,0)</f>
        <v>neodkladné</v>
      </c>
      <c r="L4263" s="1" t="s">
        <v>21</v>
      </c>
      <c r="M4263" s="1" t="s">
        <v>22</v>
      </c>
      <c r="N4263" s="1" t="s">
        <v>23</v>
      </c>
      <c r="O4263">
        <f t="shared" si="198"/>
        <v>4</v>
      </c>
      <c r="P4263" t="str">
        <f t="shared" si="199"/>
        <v>NE</v>
      </c>
      <c r="Q4263" s="4" t="str">
        <f>IFERROR(VLOOKUP(E4263,'Svátky 2023'!B$2:B$14,1,0),"")</f>
        <v/>
      </c>
      <c r="R4263" t="str">
        <f t="shared" si="200"/>
        <v/>
      </c>
    </row>
    <row r="4264" spans="1:18" x14ac:dyDescent="0.25">
      <c r="A4264" s="1" t="s">
        <v>12347</v>
      </c>
      <c r="B4264" s="1" t="s">
        <v>12348</v>
      </c>
      <c r="C4264" s="1" t="s">
        <v>12349</v>
      </c>
      <c r="D4264" s="1" t="s">
        <v>16</v>
      </c>
      <c r="E4264" s="4">
        <v>45134</v>
      </c>
      <c r="F4264" s="8">
        <v>0.42291666666666666</v>
      </c>
      <c r="G4264" s="4">
        <v>45137</v>
      </c>
      <c r="H4264" s="1" t="s">
        <v>3683</v>
      </c>
      <c r="I4264" s="1" t="s">
        <v>151</v>
      </c>
      <c r="J4264" s="5">
        <v>2</v>
      </c>
      <c r="K4264" s="5" t="str">
        <f>VLOOKUP(J4264,'Svátky 2023'!A$18:B$20,2,0)</f>
        <v>plánované</v>
      </c>
      <c r="L4264" s="1" t="s">
        <v>21</v>
      </c>
      <c r="M4264" s="1" t="s">
        <v>22</v>
      </c>
      <c r="N4264" s="1" t="s">
        <v>23</v>
      </c>
      <c r="O4264">
        <f t="shared" si="198"/>
        <v>4</v>
      </c>
      <c r="P4264" t="str">
        <f t="shared" si="199"/>
        <v>NE</v>
      </c>
      <c r="Q4264" s="4" t="str">
        <f>IFERROR(VLOOKUP(E4264,'Svátky 2023'!B$2:B$14,1,0),"")</f>
        <v/>
      </c>
      <c r="R4264" t="str">
        <f t="shared" si="200"/>
        <v/>
      </c>
    </row>
    <row r="4265" spans="1:18" x14ac:dyDescent="0.25">
      <c r="A4265" s="1" t="s">
        <v>12350</v>
      </c>
      <c r="B4265" s="1" t="s">
        <v>9569</v>
      </c>
      <c r="C4265" s="1" t="s">
        <v>9570</v>
      </c>
      <c r="D4265" s="1" t="s">
        <v>35</v>
      </c>
      <c r="E4265" s="4">
        <v>45134</v>
      </c>
      <c r="F4265" s="8">
        <v>0.47013888888888888</v>
      </c>
      <c r="G4265" s="4">
        <v>45137</v>
      </c>
      <c r="H4265" s="1" t="s">
        <v>1726</v>
      </c>
      <c r="I4265" s="1" t="s">
        <v>19</v>
      </c>
      <c r="J4265" s="5">
        <v>2</v>
      </c>
      <c r="K4265" s="5" t="str">
        <f>VLOOKUP(J4265,'Svátky 2023'!A$18:B$20,2,0)</f>
        <v>plánované</v>
      </c>
      <c r="L4265" s="1" t="s">
        <v>21</v>
      </c>
      <c r="M4265" s="1" t="s">
        <v>22</v>
      </c>
      <c r="N4265" s="1" t="s">
        <v>23</v>
      </c>
      <c r="O4265">
        <f t="shared" si="198"/>
        <v>4</v>
      </c>
      <c r="P4265" t="str">
        <f t="shared" si="199"/>
        <v>NE</v>
      </c>
      <c r="Q4265" s="4" t="str">
        <f>IFERROR(VLOOKUP(E4265,'Svátky 2023'!B$2:B$14,1,0),"")</f>
        <v/>
      </c>
      <c r="R4265" t="str">
        <f t="shared" si="200"/>
        <v/>
      </c>
    </row>
    <row r="4266" spans="1:18" x14ac:dyDescent="0.25">
      <c r="A4266" s="1" t="s">
        <v>12351</v>
      </c>
      <c r="B4266" s="1" t="s">
        <v>10701</v>
      </c>
      <c r="C4266" s="1" t="s">
        <v>10702</v>
      </c>
      <c r="D4266" s="1" t="s">
        <v>35</v>
      </c>
      <c r="E4266" s="4">
        <v>45134</v>
      </c>
      <c r="F4266" s="8">
        <v>0.50555555555555554</v>
      </c>
      <c r="G4266" s="4">
        <v>45137</v>
      </c>
      <c r="H4266" s="1" t="s">
        <v>81</v>
      </c>
      <c r="I4266" s="1" t="s">
        <v>145</v>
      </c>
      <c r="J4266" s="5">
        <v>3</v>
      </c>
      <c r="K4266" s="5" t="str">
        <f>VLOOKUP(J4266,'Svátky 2023'!A$18:B$20,2,0)</f>
        <v>jiné</v>
      </c>
      <c r="L4266" s="1" t="s">
        <v>30</v>
      </c>
      <c r="M4266" s="1" t="s">
        <v>31</v>
      </c>
      <c r="N4266" s="1" t="s">
        <v>23</v>
      </c>
      <c r="O4266">
        <f t="shared" si="198"/>
        <v>4</v>
      </c>
      <c r="P4266" t="str">
        <f t="shared" si="199"/>
        <v>NE</v>
      </c>
      <c r="Q4266" s="4" t="str">
        <f>IFERROR(VLOOKUP(E4266,'Svátky 2023'!B$2:B$14,1,0),"")</f>
        <v/>
      </c>
      <c r="R4266" t="str">
        <f t="shared" si="200"/>
        <v/>
      </c>
    </row>
    <row r="4267" spans="1:18" x14ac:dyDescent="0.25">
      <c r="A4267" s="1" t="s">
        <v>12352</v>
      </c>
      <c r="B4267" s="1" t="s">
        <v>12353</v>
      </c>
      <c r="C4267" s="1" t="s">
        <v>12354</v>
      </c>
      <c r="D4267" s="1" t="s">
        <v>35</v>
      </c>
      <c r="E4267" s="4">
        <v>45134</v>
      </c>
      <c r="F4267" s="8">
        <v>0.59027777777777779</v>
      </c>
      <c r="G4267" s="4">
        <v>45137</v>
      </c>
      <c r="H4267" s="1" t="s">
        <v>321</v>
      </c>
      <c r="I4267" s="1" t="s">
        <v>44</v>
      </c>
      <c r="J4267" s="5">
        <v>3</v>
      </c>
      <c r="K4267" s="5" t="str">
        <f>VLOOKUP(J4267,'Svátky 2023'!A$18:B$20,2,0)</f>
        <v>jiné</v>
      </c>
      <c r="L4267" s="1" t="s">
        <v>30</v>
      </c>
      <c r="M4267" s="1" t="s">
        <v>31</v>
      </c>
      <c r="N4267" s="1" t="s">
        <v>23</v>
      </c>
      <c r="O4267">
        <f t="shared" si="198"/>
        <v>4</v>
      </c>
      <c r="P4267" t="str">
        <f t="shared" si="199"/>
        <v>NE</v>
      </c>
      <c r="Q4267" s="4" t="str">
        <f>IFERROR(VLOOKUP(E4267,'Svátky 2023'!B$2:B$14,1,0),"")</f>
        <v/>
      </c>
      <c r="R4267" t="str">
        <f t="shared" si="200"/>
        <v/>
      </c>
    </row>
    <row r="4268" spans="1:18" x14ac:dyDescent="0.25">
      <c r="A4268" s="1" t="s">
        <v>12355</v>
      </c>
      <c r="B4268" s="1" t="s">
        <v>12356</v>
      </c>
      <c r="C4268" s="1" t="s">
        <v>12357</v>
      </c>
      <c r="D4268" s="1" t="s">
        <v>35</v>
      </c>
      <c r="E4268" s="4">
        <v>45136</v>
      </c>
      <c r="F4268" s="8">
        <v>0.50347222222222221</v>
      </c>
      <c r="G4268" s="4">
        <v>45137</v>
      </c>
      <c r="H4268" s="1" t="s">
        <v>219</v>
      </c>
      <c r="I4268" s="1" t="s">
        <v>38</v>
      </c>
      <c r="J4268" s="5">
        <v>1</v>
      </c>
      <c r="K4268" s="5" t="str">
        <f>VLOOKUP(J4268,'Svátky 2023'!A$18:B$20,2,0)</f>
        <v>neodkladné</v>
      </c>
      <c r="L4268" s="1" t="s">
        <v>22</v>
      </c>
      <c r="M4268" s="1" t="s">
        <v>22</v>
      </c>
      <c r="N4268" s="1" t="s">
        <v>23</v>
      </c>
      <c r="O4268">
        <f t="shared" si="198"/>
        <v>6</v>
      </c>
      <c r="P4268" t="str">
        <f t="shared" si="199"/>
        <v>NE</v>
      </c>
      <c r="Q4268" s="4" t="str">
        <f>IFERROR(VLOOKUP(E4268,'Svátky 2023'!B$2:B$14,1,0),"")</f>
        <v/>
      </c>
      <c r="R4268" t="str">
        <f t="shared" si="200"/>
        <v>ANO</v>
      </c>
    </row>
    <row r="4269" spans="1:18" x14ac:dyDescent="0.25">
      <c r="A4269" s="1" t="s">
        <v>12358</v>
      </c>
      <c r="B4269" s="1" t="s">
        <v>12359</v>
      </c>
      <c r="C4269" s="1" t="s">
        <v>12360</v>
      </c>
      <c r="D4269" s="1" t="s">
        <v>35</v>
      </c>
      <c r="E4269" s="4">
        <v>45136</v>
      </c>
      <c r="F4269" s="8">
        <v>0.55347222222222225</v>
      </c>
      <c r="G4269" s="4">
        <v>45137</v>
      </c>
      <c r="H4269" s="1" t="s">
        <v>17</v>
      </c>
      <c r="I4269" s="1" t="s">
        <v>151</v>
      </c>
      <c r="J4269" s="5">
        <v>3</v>
      </c>
      <c r="K4269" s="5" t="str">
        <f>VLOOKUP(J4269,'Svátky 2023'!A$18:B$20,2,0)</f>
        <v>jiné</v>
      </c>
      <c r="L4269" s="1" t="s">
        <v>21</v>
      </c>
      <c r="M4269" s="1" t="s">
        <v>22</v>
      </c>
      <c r="N4269" s="1" t="s">
        <v>23</v>
      </c>
      <c r="O4269">
        <f t="shared" si="198"/>
        <v>6</v>
      </c>
      <c r="P4269" t="str">
        <f t="shared" si="199"/>
        <v>NE</v>
      </c>
      <c r="Q4269" s="4" t="str">
        <f>IFERROR(VLOOKUP(E4269,'Svátky 2023'!B$2:B$14,1,0),"")</f>
        <v/>
      </c>
      <c r="R4269" t="str">
        <f t="shared" si="200"/>
        <v>ANO</v>
      </c>
    </row>
    <row r="4270" spans="1:18" x14ac:dyDescent="0.25">
      <c r="A4270" s="1" t="s">
        <v>12361</v>
      </c>
      <c r="B4270" s="1" t="s">
        <v>12362</v>
      </c>
      <c r="C4270" s="1" t="s">
        <v>12363</v>
      </c>
      <c r="D4270" s="1" t="s">
        <v>35</v>
      </c>
      <c r="E4270" s="4">
        <v>45136</v>
      </c>
      <c r="F4270" s="8">
        <v>0.95347222222222217</v>
      </c>
      <c r="G4270" s="4">
        <v>45137</v>
      </c>
      <c r="H4270" s="1" t="s">
        <v>2328</v>
      </c>
      <c r="I4270" s="1" t="s">
        <v>151</v>
      </c>
      <c r="J4270" s="5">
        <v>1</v>
      </c>
      <c r="K4270" s="5" t="str">
        <f>VLOOKUP(J4270,'Svátky 2023'!A$18:B$20,2,0)</f>
        <v>neodkladné</v>
      </c>
      <c r="L4270" s="1" t="s">
        <v>21</v>
      </c>
      <c r="M4270" s="1" t="s">
        <v>22</v>
      </c>
      <c r="N4270" s="1" t="s">
        <v>23</v>
      </c>
      <c r="O4270">
        <f t="shared" si="198"/>
        <v>6</v>
      </c>
      <c r="P4270" t="str">
        <f t="shared" si="199"/>
        <v>ANO</v>
      </c>
      <c r="Q4270" s="4" t="str">
        <f>IFERROR(VLOOKUP(E4270,'Svátky 2023'!B$2:B$14,1,0),"")</f>
        <v/>
      </c>
      <c r="R4270" t="str">
        <f t="shared" si="200"/>
        <v>ANO</v>
      </c>
    </row>
    <row r="4271" spans="1:18" x14ac:dyDescent="0.25">
      <c r="A4271" s="1" t="s">
        <v>12364</v>
      </c>
      <c r="B4271" s="1" t="s">
        <v>12365</v>
      </c>
      <c r="C4271" s="1" t="s">
        <v>12366</v>
      </c>
      <c r="D4271" s="1" t="s">
        <v>35</v>
      </c>
      <c r="E4271" s="4">
        <v>45100</v>
      </c>
      <c r="F4271" s="8">
        <v>0.51180555555555551</v>
      </c>
      <c r="G4271" s="4">
        <v>45138</v>
      </c>
      <c r="H4271" s="1" t="s">
        <v>732</v>
      </c>
      <c r="I4271" s="1" t="s">
        <v>258</v>
      </c>
      <c r="J4271" s="5">
        <v>1</v>
      </c>
      <c r="K4271" s="5" t="str">
        <f>VLOOKUP(J4271,'Svátky 2023'!A$18:B$20,2,0)</f>
        <v>neodkladné</v>
      </c>
      <c r="L4271" s="1" t="s">
        <v>21</v>
      </c>
      <c r="M4271" s="1" t="s">
        <v>22</v>
      </c>
      <c r="N4271" s="1" t="s">
        <v>23</v>
      </c>
      <c r="O4271">
        <f t="shared" si="198"/>
        <v>5</v>
      </c>
      <c r="P4271" t="str">
        <f t="shared" si="199"/>
        <v>NE</v>
      </c>
      <c r="Q4271" s="4" t="str">
        <f>IFERROR(VLOOKUP(E4271,'Svátky 2023'!B$2:B$14,1,0),"")</f>
        <v/>
      </c>
      <c r="R4271" t="str">
        <f t="shared" si="200"/>
        <v/>
      </c>
    </row>
    <row r="4272" spans="1:18" x14ac:dyDescent="0.25">
      <c r="A4272" s="1" t="s">
        <v>12367</v>
      </c>
      <c r="B4272" s="1" t="s">
        <v>12368</v>
      </c>
      <c r="C4272" s="1" t="s">
        <v>12369</v>
      </c>
      <c r="D4272" s="1" t="s">
        <v>48</v>
      </c>
      <c r="E4272" s="4">
        <v>45126</v>
      </c>
      <c r="F4272" s="8">
        <v>0.57430555555555551</v>
      </c>
      <c r="G4272" s="4">
        <v>45138</v>
      </c>
      <c r="H4272" s="1" t="s">
        <v>592</v>
      </c>
      <c r="I4272" s="1" t="s">
        <v>151</v>
      </c>
      <c r="J4272" s="5">
        <v>1</v>
      </c>
      <c r="K4272" s="5" t="str">
        <f>VLOOKUP(J4272,'Svátky 2023'!A$18:B$20,2,0)</f>
        <v>neodkladné</v>
      </c>
      <c r="L4272" s="1" t="s">
        <v>21</v>
      </c>
      <c r="M4272" s="1" t="s">
        <v>22</v>
      </c>
      <c r="N4272" s="1" t="s">
        <v>23</v>
      </c>
      <c r="O4272">
        <f t="shared" si="198"/>
        <v>3</v>
      </c>
      <c r="P4272" t="str">
        <f t="shared" si="199"/>
        <v>NE</v>
      </c>
      <c r="Q4272" s="4" t="str">
        <f>IFERROR(VLOOKUP(E4272,'Svátky 2023'!B$2:B$14,1,0),"")</f>
        <v/>
      </c>
      <c r="R4272" t="str">
        <f t="shared" si="200"/>
        <v/>
      </c>
    </row>
    <row r="4273" spans="1:18" x14ac:dyDescent="0.25">
      <c r="A4273" s="1" t="s">
        <v>12370</v>
      </c>
      <c r="B4273" s="1" t="s">
        <v>12371</v>
      </c>
      <c r="C4273" s="1" t="s">
        <v>12372</v>
      </c>
      <c r="D4273" s="1" t="s">
        <v>257</v>
      </c>
      <c r="E4273" s="4">
        <v>45133</v>
      </c>
      <c r="F4273" s="8">
        <v>0.38541666666666669</v>
      </c>
      <c r="G4273" s="4">
        <v>45138</v>
      </c>
      <c r="H4273" s="1" t="s">
        <v>1162</v>
      </c>
      <c r="I4273" s="1" t="s">
        <v>151</v>
      </c>
      <c r="J4273" s="5">
        <v>2</v>
      </c>
      <c r="K4273" s="5" t="str">
        <f>VLOOKUP(J4273,'Svátky 2023'!A$18:B$20,2,0)</f>
        <v>plánované</v>
      </c>
      <c r="L4273" s="1" t="s">
        <v>21</v>
      </c>
      <c r="M4273" s="1" t="s">
        <v>22</v>
      </c>
      <c r="N4273" s="1" t="s">
        <v>23</v>
      </c>
      <c r="O4273">
        <f t="shared" si="198"/>
        <v>3</v>
      </c>
      <c r="P4273" t="str">
        <f t="shared" si="199"/>
        <v>NE</v>
      </c>
      <c r="Q4273" s="4" t="str">
        <f>IFERROR(VLOOKUP(E4273,'Svátky 2023'!B$2:B$14,1,0),"")</f>
        <v/>
      </c>
      <c r="R4273" t="str">
        <f t="shared" si="200"/>
        <v/>
      </c>
    </row>
    <row r="4274" spans="1:18" x14ac:dyDescent="0.25">
      <c r="A4274" s="1" t="s">
        <v>12373</v>
      </c>
      <c r="B4274" s="1" t="s">
        <v>12374</v>
      </c>
      <c r="C4274" s="1" t="s">
        <v>12375</v>
      </c>
      <c r="D4274" s="1" t="s">
        <v>257</v>
      </c>
      <c r="E4274" s="4">
        <v>45133</v>
      </c>
      <c r="F4274" s="8">
        <v>0.39513888888888887</v>
      </c>
      <c r="G4274" s="4">
        <v>45138</v>
      </c>
      <c r="H4274" s="1" t="s">
        <v>321</v>
      </c>
      <c r="I4274" s="1" t="s">
        <v>151</v>
      </c>
      <c r="J4274" s="5">
        <v>2</v>
      </c>
      <c r="K4274" s="5" t="str">
        <f>VLOOKUP(J4274,'Svátky 2023'!A$18:B$20,2,0)</f>
        <v>plánované</v>
      </c>
      <c r="L4274" s="1" t="s">
        <v>21</v>
      </c>
      <c r="M4274" s="1" t="s">
        <v>22</v>
      </c>
      <c r="N4274" s="1" t="s">
        <v>23</v>
      </c>
      <c r="O4274">
        <f t="shared" si="198"/>
        <v>3</v>
      </c>
      <c r="P4274" t="str">
        <f t="shared" si="199"/>
        <v>NE</v>
      </c>
      <c r="Q4274" s="4" t="str">
        <f>IFERROR(VLOOKUP(E4274,'Svátky 2023'!B$2:B$14,1,0),"")</f>
        <v/>
      </c>
      <c r="R4274" t="str">
        <f t="shared" si="200"/>
        <v/>
      </c>
    </row>
    <row r="4275" spans="1:18" x14ac:dyDescent="0.25">
      <c r="A4275" s="1" t="s">
        <v>12376</v>
      </c>
      <c r="B4275" s="1" t="s">
        <v>12377</v>
      </c>
      <c r="C4275" s="1" t="s">
        <v>12378</v>
      </c>
      <c r="D4275" s="1" t="s">
        <v>257</v>
      </c>
      <c r="E4275" s="4">
        <v>45133</v>
      </c>
      <c r="F4275" s="8">
        <v>0.56319444444444444</v>
      </c>
      <c r="G4275" s="4">
        <v>45138</v>
      </c>
      <c r="H4275" s="1" t="s">
        <v>597</v>
      </c>
      <c r="I4275" s="1" t="s">
        <v>145</v>
      </c>
      <c r="J4275" s="5">
        <v>3</v>
      </c>
      <c r="K4275" s="5" t="str">
        <f>VLOOKUP(J4275,'Svátky 2023'!A$18:B$20,2,0)</f>
        <v>jiné</v>
      </c>
      <c r="L4275" s="1" t="s">
        <v>30</v>
      </c>
      <c r="M4275" s="1" t="s">
        <v>31</v>
      </c>
      <c r="N4275" s="1" t="s">
        <v>23</v>
      </c>
      <c r="O4275">
        <f t="shared" si="198"/>
        <v>3</v>
      </c>
      <c r="P4275" t="str">
        <f t="shared" si="199"/>
        <v>NE</v>
      </c>
      <c r="Q4275" s="4" t="str">
        <f>IFERROR(VLOOKUP(E4275,'Svátky 2023'!B$2:B$14,1,0),"")</f>
        <v/>
      </c>
      <c r="R4275" t="str">
        <f t="shared" si="200"/>
        <v/>
      </c>
    </row>
    <row r="4276" spans="1:18" x14ac:dyDescent="0.25">
      <c r="A4276" s="1" t="s">
        <v>12379</v>
      </c>
      <c r="B4276" s="1" t="s">
        <v>12380</v>
      </c>
      <c r="C4276" s="1" t="s">
        <v>12381</v>
      </c>
      <c r="D4276" s="1" t="s">
        <v>48</v>
      </c>
      <c r="E4276" s="4">
        <v>45134</v>
      </c>
      <c r="F4276" s="8">
        <v>0.40486111111111112</v>
      </c>
      <c r="G4276" s="4">
        <v>45138</v>
      </c>
      <c r="H4276" s="1" t="s">
        <v>1389</v>
      </c>
      <c r="I4276" s="1" t="s">
        <v>19</v>
      </c>
      <c r="J4276" s="5">
        <v>2</v>
      </c>
      <c r="K4276" s="5" t="str">
        <f>VLOOKUP(J4276,'Svátky 2023'!A$18:B$20,2,0)</f>
        <v>plánované</v>
      </c>
      <c r="L4276" s="1" t="s">
        <v>21</v>
      </c>
      <c r="M4276" s="1" t="s">
        <v>22</v>
      </c>
      <c r="N4276" s="1" t="s">
        <v>23</v>
      </c>
      <c r="O4276">
        <f t="shared" si="198"/>
        <v>4</v>
      </c>
      <c r="P4276" t="str">
        <f t="shared" si="199"/>
        <v>NE</v>
      </c>
      <c r="Q4276" s="4" t="str">
        <f>IFERROR(VLOOKUP(E4276,'Svátky 2023'!B$2:B$14,1,0),"")</f>
        <v/>
      </c>
      <c r="R4276" t="str">
        <f t="shared" si="200"/>
        <v/>
      </c>
    </row>
    <row r="4277" spans="1:18" x14ac:dyDescent="0.25">
      <c r="A4277" s="1" t="s">
        <v>12382</v>
      </c>
      <c r="B4277" s="1" t="s">
        <v>12383</v>
      </c>
      <c r="C4277" s="1" t="s">
        <v>12384</v>
      </c>
      <c r="D4277" s="1" t="s">
        <v>48</v>
      </c>
      <c r="E4277" s="4">
        <v>45134</v>
      </c>
      <c r="F4277" s="8">
        <v>0.5180555555555556</v>
      </c>
      <c r="G4277" s="4">
        <v>45138</v>
      </c>
      <c r="H4277" s="1" t="s">
        <v>248</v>
      </c>
      <c r="I4277" s="1" t="s">
        <v>29</v>
      </c>
      <c r="J4277" s="5">
        <v>3</v>
      </c>
      <c r="K4277" s="5" t="str">
        <f>VLOOKUP(J4277,'Svátky 2023'!A$18:B$20,2,0)</f>
        <v>jiné</v>
      </c>
      <c r="L4277" s="1" t="s">
        <v>30</v>
      </c>
      <c r="M4277" s="1" t="s">
        <v>31</v>
      </c>
      <c r="N4277" s="1" t="s">
        <v>23</v>
      </c>
      <c r="O4277">
        <f t="shared" si="198"/>
        <v>4</v>
      </c>
      <c r="P4277" t="str">
        <f t="shared" si="199"/>
        <v>NE</v>
      </c>
      <c r="Q4277" s="4" t="str">
        <f>IFERROR(VLOOKUP(E4277,'Svátky 2023'!B$2:B$14,1,0),"")</f>
        <v/>
      </c>
      <c r="R4277" t="str">
        <f t="shared" si="200"/>
        <v/>
      </c>
    </row>
    <row r="4278" spans="1:18" x14ac:dyDescent="0.25">
      <c r="A4278" s="1" t="s">
        <v>12385</v>
      </c>
      <c r="B4278" s="1" t="s">
        <v>12386</v>
      </c>
      <c r="C4278" s="1" t="s">
        <v>12387</v>
      </c>
      <c r="D4278" s="1" t="s">
        <v>64</v>
      </c>
      <c r="E4278" s="4">
        <v>45134</v>
      </c>
      <c r="F4278" s="8">
        <v>0.56944444444444442</v>
      </c>
      <c r="G4278" s="4">
        <v>45138</v>
      </c>
      <c r="H4278" s="1" t="s">
        <v>893</v>
      </c>
      <c r="I4278" s="1" t="s">
        <v>38</v>
      </c>
      <c r="J4278" s="5">
        <v>1</v>
      </c>
      <c r="K4278" s="5" t="str">
        <f>VLOOKUP(J4278,'Svátky 2023'!A$18:B$20,2,0)</f>
        <v>neodkladné</v>
      </c>
      <c r="L4278" s="1" t="s">
        <v>21</v>
      </c>
      <c r="M4278" s="1" t="s">
        <v>22</v>
      </c>
      <c r="N4278" s="1" t="s">
        <v>23</v>
      </c>
      <c r="O4278">
        <f t="shared" si="198"/>
        <v>4</v>
      </c>
      <c r="P4278" t="str">
        <f t="shared" si="199"/>
        <v>NE</v>
      </c>
      <c r="Q4278" s="4" t="str">
        <f>IFERROR(VLOOKUP(E4278,'Svátky 2023'!B$2:B$14,1,0),"")</f>
        <v/>
      </c>
      <c r="R4278" t="str">
        <f t="shared" si="200"/>
        <v/>
      </c>
    </row>
    <row r="4279" spans="1:18" x14ac:dyDescent="0.25">
      <c r="A4279" s="1" t="s">
        <v>12388</v>
      </c>
      <c r="B4279" s="1" t="s">
        <v>12389</v>
      </c>
      <c r="C4279" s="1" t="s">
        <v>12390</v>
      </c>
      <c r="D4279" s="1" t="s">
        <v>64</v>
      </c>
      <c r="E4279" s="4">
        <v>45134</v>
      </c>
      <c r="F4279" s="8">
        <v>0.58124999999999993</v>
      </c>
      <c r="G4279" s="4">
        <v>45138</v>
      </c>
      <c r="H4279" s="1" t="s">
        <v>2280</v>
      </c>
      <c r="I4279" s="1" t="s">
        <v>44</v>
      </c>
      <c r="J4279" s="5">
        <v>3</v>
      </c>
      <c r="K4279" s="5" t="str">
        <f>VLOOKUP(J4279,'Svátky 2023'!A$18:B$20,2,0)</f>
        <v>jiné</v>
      </c>
      <c r="L4279" s="1" t="s">
        <v>30</v>
      </c>
      <c r="M4279" s="1" t="s">
        <v>31</v>
      </c>
      <c r="N4279" s="1" t="s">
        <v>23</v>
      </c>
      <c r="O4279">
        <f t="shared" si="198"/>
        <v>4</v>
      </c>
      <c r="P4279" t="str">
        <f t="shared" si="199"/>
        <v>NE</v>
      </c>
      <c r="Q4279" s="4" t="str">
        <f>IFERROR(VLOOKUP(E4279,'Svátky 2023'!B$2:B$14,1,0),"")</f>
        <v/>
      </c>
      <c r="R4279" t="str">
        <f t="shared" si="200"/>
        <v/>
      </c>
    </row>
    <row r="4280" spans="1:18" x14ac:dyDescent="0.25">
      <c r="A4280" s="1" t="s">
        <v>12391</v>
      </c>
      <c r="B4280" s="1" t="s">
        <v>12392</v>
      </c>
      <c r="C4280" s="1" t="s">
        <v>12393</v>
      </c>
      <c r="D4280" s="1" t="s">
        <v>35</v>
      </c>
      <c r="E4280" s="4">
        <v>45134</v>
      </c>
      <c r="F4280" s="8">
        <v>0.6333333333333333</v>
      </c>
      <c r="G4280" s="4">
        <v>45138</v>
      </c>
      <c r="H4280" s="1" t="s">
        <v>174</v>
      </c>
      <c r="I4280" s="1" t="s">
        <v>151</v>
      </c>
      <c r="J4280" s="5">
        <v>3</v>
      </c>
      <c r="K4280" s="5" t="str">
        <f>VLOOKUP(J4280,'Svátky 2023'!A$18:B$20,2,0)</f>
        <v>jiné</v>
      </c>
      <c r="L4280" s="1" t="s">
        <v>31</v>
      </c>
      <c r="M4280" s="1" t="s">
        <v>22</v>
      </c>
      <c r="N4280" s="1" t="s">
        <v>23</v>
      </c>
      <c r="O4280">
        <f t="shared" si="198"/>
        <v>4</v>
      </c>
      <c r="P4280" t="str">
        <f t="shared" si="199"/>
        <v>ANO</v>
      </c>
      <c r="Q4280" s="4" t="str">
        <f>IFERROR(VLOOKUP(E4280,'Svátky 2023'!B$2:B$14,1,0),"")</f>
        <v/>
      </c>
      <c r="R4280" t="str">
        <f t="shared" si="200"/>
        <v>ANO</v>
      </c>
    </row>
    <row r="4281" spans="1:18" x14ac:dyDescent="0.25">
      <c r="A4281" s="1" t="s">
        <v>12394</v>
      </c>
      <c r="B4281" s="1" t="s">
        <v>12395</v>
      </c>
      <c r="C4281" s="1" t="s">
        <v>12396</v>
      </c>
      <c r="D4281" s="1" t="s">
        <v>35</v>
      </c>
      <c r="E4281" s="4">
        <v>45134</v>
      </c>
      <c r="F4281" s="8">
        <v>0.94930555555555562</v>
      </c>
      <c r="G4281" s="4">
        <v>45138</v>
      </c>
      <c r="H4281" s="1" t="s">
        <v>979</v>
      </c>
      <c r="I4281" s="1" t="s">
        <v>19</v>
      </c>
      <c r="J4281" s="5">
        <v>3</v>
      </c>
      <c r="K4281" s="5" t="str">
        <f>VLOOKUP(J4281,'Svátky 2023'!A$18:B$20,2,0)</f>
        <v>jiné</v>
      </c>
      <c r="L4281" s="1" t="s">
        <v>21</v>
      </c>
      <c r="M4281" s="1" t="s">
        <v>22</v>
      </c>
      <c r="N4281" s="1" t="s">
        <v>23</v>
      </c>
      <c r="O4281">
        <f t="shared" si="198"/>
        <v>4</v>
      </c>
      <c r="P4281" t="str">
        <f t="shared" si="199"/>
        <v>ANO</v>
      </c>
      <c r="Q4281" s="4" t="str">
        <f>IFERROR(VLOOKUP(E4281,'Svátky 2023'!B$2:B$14,1,0),"")</f>
        <v/>
      </c>
      <c r="R4281" t="str">
        <f t="shared" si="200"/>
        <v>ANO</v>
      </c>
    </row>
    <row r="4282" spans="1:18" x14ac:dyDescent="0.25">
      <c r="A4282" s="1" t="s">
        <v>12397</v>
      </c>
      <c r="B4282" s="1" t="s">
        <v>12398</v>
      </c>
      <c r="C4282" s="1" t="s">
        <v>12399</v>
      </c>
      <c r="D4282" s="1" t="s">
        <v>48</v>
      </c>
      <c r="E4282" s="4">
        <v>45135</v>
      </c>
      <c r="F4282" s="8">
        <v>0.42986111111111108</v>
      </c>
      <c r="G4282" s="4">
        <v>45138</v>
      </c>
      <c r="H4282" s="1" t="s">
        <v>42</v>
      </c>
      <c r="I4282" s="1" t="s">
        <v>145</v>
      </c>
      <c r="J4282" s="5">
        <v>3</v>
      </c>
      <c r="K4282" s="5" t="str">
        <f>VLOOKUP(J4282,'Svátky 2023'!A$18:B$20,2,0)</f>
        <v>jiné</v>
      </c>
      <c r="L4282" s="1" t="s">
        <v>30</v>
      </c>
      <c r="M4282" s="1" t="s">
        <v>31</v>
      </c>
      <c r="N4282" s="1" t="s">
        <v>23</v>
      </c>
      <c r="O4282">
        <f t="shared" si="198"/>
        <v>5</v>
      </c>
      <c r="P4282" t="str">
        <f t="shared" si="199"/>
        <v>NE</v>
      </c>
      <c r="Q4282" s="4" t="str">
        <f>IFERROR(VLOOKUP(E4282,'Svátky 2023'!B$2:B$14,1,0),"")</f>
        <v/>
      </c>
      <c r="R4282" t="str">
        <f t="shared" si="200"/>
        <v/>
      </c>
    </row>
    <row r="4283" spans="1:18" x14ac:dyDescent="0.25">
      <c r="A4283" s="1" t="s">
        <v>12400</v>
      </c>
      <c r="B4283" s="1" t="s">
        <v>12401</v>
      </c>
      <c r="C4283" s="1" t="s">
        <v>12402</v>
      </c>
      <c r="D4283" s="1" t="s">
        <v>100</v>
      </c>
      <c r="E4283" s="4">
        <v>45135</v>
      </c>
      <c r="F4283" s="8">
        <v>0.56527777777777777</v>
      </c>
      <c r="G4283" s="4">
        <v>45138</v>
      </c>
      <c r="H4283" s="1" t="s">
        <v>247</v>
      </c>
      <c r="I4283" s="1" t="s">
        <v>44</v>
      </c>
      <c r="J4283" s="5">
        <v>3</v>
      </c>
      <c r="K4283" s="5" t="str">
        <f>VLOOKUP(J4283,'Svátky 2023'!A$18:B$20,2,0)</f>
        <v>jiné</v>
      </c>
      <c r="L4283" s="1" t="s">
        <v>30</v>
      </c>
      <c r="M4283" s="1" t="s">
        <v>31</v>
      </c>
      <c r="N4283" s="1" t="s">
        <v>23</v>
      </c>
      <c r="O4283">
        <f t="shared" si="198"/>
        <v>5</v>
      </c>
      <c r="P4283" t="str">
        <f t="shared" si="199"/>
        <v>NE</v>
      </c>
      <c r="Q4283" s="4" t="str">
        <f>IFERROR(VLOOKUP(E4283,'Svátky 2023'!B$2:B$14,1,0),"")</f>
        <v/>
      </c>
      <c r="R4283" t="str">
        <f t="shared" si="200"/>
        <v/>
      </c>
    </row>
    <row r="4284" spans="1:18" x14ac:dyDescent="0.25">
      <c r="A4284" s="1" t="s">
        <v>12403</v>
      </c>
      <c r="B4284" s="1" t="s">
        <v>11079</v>
      </c>
      <c r="C4284" s="1" t="s">
        <v>11080</v>
      </c>
      <c r="D4284" s="1" t="s">
        <v>64</v>
      </c>
      <c r="E4284" s="4">
        <v>45135</v>
      </c>
      <c r="F4284" s="8">
        <v>0.70486111111111116</v>
      </c>
      <c r="G4284" s="4">
        <v>45138</v>
      </c>
      <c r="H4284" s="1" t="s">
        <v>2592</v>
      </c>
      <c r="I4284" s="1" t="s">
        <v>264</v>
      </c>
      <c r="J4284" s="5">
        <v>3</v>
      </c>
      <c r="K4284" s="5" t="str">
        <f>VLOOKUP(J4284,'Svátky 2023'!A$18:B$20,2,0)</f>
        <v>jiné</v>
      </c>
      <c r="L4284" s="1" t="s">
        <v>30</v>
      </c>
      <c r="M4284" s="1" t="s">
        <v>31</v>
      </c>
      <c r="N4284" s="1" t="s">
        <v>23</v>
      </c>
      <c r="O4284">
        <f t="shared" si="198"/>
        <v>5</v>
      </c>
      <c r="P4284" t="str">
        <f t="shared" si="199"/>
        <v>ANO</v>
      </c>
      <c r="Q4284" s="4" t="str">
        <f>IFERROR(VLOOKUP(E4284,'Svátky 2023'!B$2:B$14,1,0),"")</f>
        <v/>
      </c>
      <c r="R4284" t="str">
        <f t="shared" si="200"/>
        <v>ANO</v>
      </c>
    </row>
    <row r="4285" spans="1:18" x14ac:dyDescent="0.25">
      <c r="A4285" s="1" t="s">
        <v>12404</v>
      </c>
      <c r="B4285" s="1" t="s">
        <v>12405</v>
      </c>
      <c r="C4285" s="1" t="s">
        <v>12406</v>
      </c>
      <c r="D4285" s="1" t="s">
        <v>35</v>
      </c>
      <c r="E4285" s="4">
        <v>45135</v>
      </c>
      <c r="F4285" s="8">
        <v>0.74791666666666667</v>
      </c>
      <c r="G4285" s="4">
        <v>45138</v>
      </c>
      <c r="H4285" s="1" t="s">
        <v>2630</v>
      </c>
      <c r="I4285" s="1" t="s">
        <v>264</v>
      </c>
      <c r="J4285" s="5">
        <v>3</v>
      </c>
      <c r="K4285" s="5" t="str">
        <f>VLOOKUP(J4285,'Svátky 2023'!A$18:B$20,2,0)</f>
        <v>jiné</v>
      </c>
      <c r="L4285" s="1" t="s">
        <v>30</v>
      </c>
      <c r="M4285" s="1" t="s">
        <v>31</v>
      </c>
      <c r="N4285" s="1" t="s">
        <v>23</v>
      </c>
      <c r="O4285">
        <f t="shared" si="198"/>
        <v>5</v>
      </c>
      <c r="P4285" t="str">
        <f t="shared" si="199"/>
        <v>ANO</v>
      </c>
      <c r="Q4285" s="4" t="str">
        <f>IFERROR(VLOOKUP(E4285,'Svátky 2023'!B$2:B$14,1,0),"")</f>
        <v/>
      </c>
      <c r="R4285" t="str">
        <f t="shared" si="200"/>
        <v>ANO</v>
      </c>
    </row>
    <row r="4286" spans="1:18" x14ac:dyDescent="0.25">
      <c r="A4286" s="1" t="s">
        <v>12407</v>
      </c>
      <c r="B4286" s="1" t="s">
        <v>12408</v>
      </c>
      <c r="C4286" s="1" t="s">
        <v>12409</v>
      </c>
      <c r="D4286" s="1" t="s">
        <v>64</v>
      </c>
      <c r="E4286" s="4">
        <v>45136</v>
      </c>
      <c r="F4286" s="8">
        <v>0.56666666666666665</v>
      </c>
      <c r="G4286" s="4">
        <v>45138</v>
      </c>
      <c r="H4286" s="1" t="s">
        <v>2679</v>
      </c>
      <c r="I4286" s="1" t="s">
        <v>19</v>
      </c>
      <c r="J4286" s="5">
        <v>1</v>
      </c>
      <c r="K4286" s="5" t="str">
        <f>VLOOKUP(J4286,'Svátky 2023'!A$18:B$20,2,0)</f>
        <v>neodkladné</v>
      </c>
      <c r="L4286" s="1" t="s">
        <v>21</v>
      </c>
      <c r="M4286" s="1" t="s">
        <v>22</v>
      </c>
      <c r="N4286" s="1" t="s">
        <v>23</v>
      </c>
      <c r="O4286">
        <f t="shared" si="198"/>
        <v>6</v>
      </c>
      <c r="P4286" t="str">
        <f t="shared" si="199"/>
        <v>NE</v>
      </c>
      <c r="Q4286" s="4" t="str">
        <f>IFERROR(VLOOKUP(E4286,'Svátky 2023'!B$2:B$14,1,0),"")</f>
        <v/>
      </c>
      <c r="R4286" t="str">
        <f t="shared" si="200"/>
        <v>ANO</v>
      </c>
    </row>
    <row r="4287" spans="1:18" x14ac:dyDescent="0.25">
      <c r="A4287" s="1" t="s">
        <v>12410</v>
      </c>
      <c r="B4287" s="1" t="s">
        <v>12411</v>
      </c>
      <c r="C4287" s="1" t="s">
        <v>12412</v>
      </c>
      <c r="D4287" s="1" t="s">
        <v>35</v>
      </c>
      <c r="E4287" s="4">
        <v>45136</v>
      </c>
      <c r="F4287" s="8">
        <v>0.60416666666666663</v>
      </c>
      <c r="G4287" s="4">
        <v>45138</v>
      </c>
      <c r="H4287" s="1" t="s">
        <v>297</v>
      </c>
      <c r="I4287" s="1" t="s">
        <v>38</v>
      </c>
      <c r="J4287" s="5">
        <v>1</v>
      </c>
      <c r="K4287" s="5" t="str">
        <f>VLOOKUP(J4287,'Svátky 2023'!A$18:B$20,2,0)</f>
        <v>neodkladné</v>
      </c>
      <c r="L4287" s="1" t="s">
        <v>20</v>
      </c>
      <c r="M4287" s="1" t="s">
        <v>22</v>
      </c>
      <c r="N4287" s="1" t="s">
        <v>23</v>
      </c>
      <c r="O4287">
        <f t="shared" si="198"/>
        <v>6</v>
      </c>
      <c r="P4287" t="str">
        <f t="shared" si="199"/>
        <v>NE</v>
      </c>
      <c r="Q4287" s="4" t="str">
        <f>IFERROR(VLOOKUP(E4287,'Svátky 2023'!B$2:B$14,1,0),"")</f>
        <v/>
      </c>
      <c r="R4287" t="str">
        <f t="shared" si="200"/>
        <v>ANO</v>
      </c>
    </row>
    <row r="4288" spans="1:18" x14ac:dyDescent="0.25">
      <c r="A4288" s="1" t="s">
        <v>12413</v>
      </c>
      <c r="B4288" s="1" t="s">
        <v>12414</v>
      </c>
      <c r="C4288" s="1" t="s">
        <v>12415</v>
      </c>
      <c r="D4288" s="1" t="s">
        <v>35</v>
      </c>
      <c r="E4288" s="4">
        <v>45136</v>
      </c>
      <c r="F4288" s="8">
        <v>0.68194444444444446</v>
      </c>
      <c r="G4288" s="4">
        <v>45138</v>
      </c>
      <c r="H4288" s="1" t="s">
        <v>292</v>
      </c>
      <c r="I4288" s="1" t="s">
        <v>44</v>
      </c>
      <c r="J4288" s="5">
        <v>3</v>
      </c>
      <c r="K4288" s="5" t="str">
        <f>VLOOKUP(J4288,'Svátky 2023'!A$18:B$20,2,0)</f>
        <v>jiné</v>
      </c>
      <c r="L4288" s="1" t="s">
        <v>30</v>
      </c>
      <c r="M4288" s="1" t="s">
        <v>31</v>
      </c>
      <c r="N4288" s="1" t="s">
        <v>23</v>
      </c>
      <c r="O4288">
        <f t="shared" si="198"/>
        <v>6</v>
      </c>
      <c r="P4288" t="str">
        <f t="shared" si="199"/>
        <v>ANO</v>
      </c>
      <c r="Q4288" s="4" t="str">
        <f>IFERROR(VLOOKUP(E4288,'Svátky 2023'!B$2:B$14,1,0),"")</f>
        <v/>
      </c>
      <c r="R4288" t="str">
        <f t="shared" si="200"/>
        <v>ANO</v>
      </c>
    </row>
    <row r="4289" spans="1:18" x14ac:dyDescent="0.25">
      <c r="A4289" s="1" t="s">
        <v>12416</v>
      </c>
      <c r="B4289" s="1" t="s">
        <v>12417</v>
      </c>
      <c r="C4289" s="1" t="s">
        <v>12418</v>
      </c>
      <c r="D4289" s="1" t="s">
        <v>35</v>
      </c>
      <c r="E4289" s="4">
        <v>45136</v>
      </c>
      <c r="F4289" s="8">
        <v>0.87222222222222223</v>
      </c>
      <c r="G4289" s="4">
        <v>45138</v>
      </c>
      <c r="H4289" s="1" t="s">
        <v>134</v>
      </c>
      <c r="I4289" s="1" t="s">
        <v>38</v>
      </c>
      <c r="J4289" s="5">
        <v>1</v>
      </c>
      <c r="K4289" s="5" t="str">
        <f>VLOOKUP(J4289,'Svátky 2023'!A$18:B$20,2,0)</f>
        <v>neodkladné</v>
      </c>
      <c r="L4289" s="1" t="s">
        <v>30</v>
      </c>
      <c r="M4289" s="1" t="s">
        <v>22</v>
      </c>
      <c r="N4289" s="1" t="s">
        <v>23</v>
      </c>
      <c r="O4289">
        <f t="shared" si="198"/>
        <v>6</v>
      </c>
      <c r="P4289" t="str">
        <f t="shared" si="199"/>
        <v>ANO</v>
      </c>
      <c r="Q4289" s="4" t="str">
        <f>IFERROR(VLOOKUP(E4289,'Svátky 2023'!B$2:B$14,1,0),"")</f>
        <v/>
      </c>
      <c r="R4289" t="str">
        <f t="shared" si="200"/>
        <v>ANO</v>
      </c>
    </row>
    <row r="4290" spans="1:18" x14ac:dyDescent="0.25">
      <c r="A4290" s="1" t="s">
        <v>12419</v>
      </c>
      <c r="B4290" s="1" t="s">
        <v>12420</v>
      </c>
      <c r="C4290" s="1" t="s">
        <v>12421</v>
      </c>
      <c r="D4290" s="1" t="s">
        <v>35</v>
      </c>
      <c r="E4290" s="4">
        <v>45136</v>
      </c>
      <c r="F4290" s="8">
        <v>0.88263888888888886</v>
      </c>
      <c r="G4290" s="4">
        <v>45138</v>
      </c>
      <c r="H4290" s="1" t="s">
        <v>65</v>
      </c>
      <c r="I4290" s="1" t="s">
        <v>44</v>
      </c>
      <c r="J4290" s="5">
        <v>3</v>
      </c>
      <c r="K4290" s="5" t="str">
        <f>VLOOKUP(J4290,'Svátky 2023'!A$18:B$20,2,0)</f>
        <v>jiné</v>
      </c>
      <c r="L4290" s="1" t="s">
        <v>30</v>
      </c>
      <c r="M4290" s="1" t="s">
        <v>31</v>
      </c>
      <c r="N4290" s="1" t="s">
        <v>23</v>
      </c>
      <c r="O4290">
        <f t="shared" si="198"/>
        <v>6</v>
      </c>
      <c r="P4290" t="str">
        <f t="shared" si="199"/>
        <v>ANO</v>
      </c>
      <c r="Q4290" s="4" t="str">
        <f>IFERROR(VLOOKUP(E4290,'Svátky 2023'!B$2:B$14,1,0),"")</f>
        <v/>
      </c>
      <c r="R4290" t="str">
        <f t="shared" si="200"/>
        <v>ANO</v>
      </c>
    </row>
    <row r="4291" spans="1:18" x14ac:dyDescent="0.25">
      <c r="A4291" s="1" t="s">
        <v>12422</v>
      </c>
      <c r="B4291" s="1" t="s">
        <v>12423</v>
      </c>
      <c r="C4291" s="1" t="s">
        <v>12424</v>
      </c>
      <c r="D4291" s="1" t="s">
        <v>3590</v>
      </c>
      <c r="E4291" s="4">
        <v>45136</v>
      </c>
      <c r="F4291" s="8">
        <v>0.90138888888888891</v>
      </c>
      <c r="G4291" s="4">
        <v>45138</v>
      </c>
      <c r="H4291" s="1" t="s">
        <v>598</v>
      </c>
      <c r="I4291" s="1" t="s">
        <v>19</v>
      </c>
      <c r="J4291" s="5">
        <v>1</v>
      </c>
      <c r="K4291" s="5" t="str">
        <f>VLOOKUP(J4291,'Svátky 2023'!A$18:B$20,2,0)</f>
        <v>neodkladné</v>
      </c>
      <c r="L4291" s="1" t="s">
        <v>21</v>
      </c>
      <c r="M4291" s="1" t="s">
        <v>22</v>
      </c>
      <c r="N4291" s="1" t="s">
        <v>23</v>
      </c>
      <c r="O4291">
        <f t="shared" ref="O4291:O4354" si="201">WEEKDAY(E4291,2)</f>
        <v>6</v>
      </c>
      <c r="P4291" t="str">
        <f t="shared" ref="P4291:P4354" si="202">IF(F4291&gt;V$1,"ANO",IF(F4291&lt;X$1,"ANO","NE"))</f>
        <v>ANO</v>
      </c>
      <c r="Q4291" s="4" t="str">
        <f>IFERROR(VLOOKUP(E4291,'Svátky 2023'!B$2:B$14,1,0),"")</f>
        <v/>
      </c>
      <c r="R4291" t="str">
        <f t="shared" ref="R4291:R4354" si="203">IF(OR(O4291&gt;5,P4291="ANO",Q4291&lt;&gt;""),"ANO","")</f>
        <v>ANO</v>
      </c>
    </row>
    <row r="4292" spans="1:18" x14ac:dyDescent="0.25">
      <c r="A4292" s="1" t="s">
        <v>12425</v>
      </c>
      <c r="B4292" s="1" t="s">
        <v>11751</v>
      </c>
      <c r="C4292" s="1" t="s">
        <v>11752</v>
      </c>
      <c r="D4292" s="1" t="s">
        <v>16</v>
      </c>
      <c r="E4292" s="4">
        <v>45137</v>
      </c>
      <c r="F4292" s="8">
        <v>0.89236111111111116</v>
      </c>
      <c r="G4292" s="4">
        <v>45138</v>
      </c>
      <c r="H4292" s="1" t="s">
        <v>1208</v>
      </c>
      <c r="I4292" s="1" t="s">
        <v>151</v>
      </c>
      <c r="J4292" s="5">
        <v>3</v>
      </c>
      <c r="K4292" s="5" t="str">
        <f>VLOOKUP(J4292,'Svátky 2023'!A$18:B$20,2,0)</f>
        <v>jiné</v>
      </c>
      <c r="L4292" s="1" t="s">
        <v>21</v>
      </c>
      <c r="M4292" s="1" t="s">
        <v>22</v>
      </c>
      <c r="N4292" s="1" t="s">
        <v>23</v>
      </c>
      <c r="O4292">
        <f t="shared" si="201"/>
        <v>7</v>
      </c>
      <c r="P4292" t="str">
        <f t="shared" si="202"/>
        <v>ANO</v>
      </c>
      <c r="Q4292" s="4" t="str">
        <f>IFERROR(VLOOKUP(E4292,'Svátky 2023'!B$2:B$14,1,0),"")</f>
        <v/>
      </c>
      <c r="R4292" t="str">
        <f t="shared" si="203"/>
        <v>ANO</v>
      </c>
    </row>
    <row r="4293" spans="1:18" x14ac:dyDescent="0.25">
      <c r="A4293" s="1" t="s">
        <v>12426</v>
      </c>
      <c r="B4293" s="1" t="s">
        <v>11765</v>
      </c>
      <c r="C4293" s="1" t="s">
        <v>11766</v>
      </c>
      <c r="D4293" s="1" t="s">
        <v>16</v>
      </c>
      <c r="E4293" s="4">
        <v>45137</v>
      </c>
      <c r="F4293" s="8">
        <v>0.89583333333333337</v>
      </c>
      <c r="G4293" s="4">
        <v>45138</v>
      </c>
      <c r="H4293" s="1" t="s">
        <v>2041</v>
      </c>
      <c r="I4293" s="1" t="s">
        <v>145</v>
      </c>
      <c r="J4293" s="5">
        <v>3</v>
      </c>
      <c r="K4293" s="5" t="str">
        <f>VLOOKUP(J4293,'Svátky 2023'!A$18:B$20,2,0)</f>
        <v>jiné</v>
      </c>
      <c r="L4293" s="1" t="s">
        <v>30</v>
      </c>
      <c r="M4293" s="1" t="s">
        <v>31</v>
      </c>
      <c r="N4293" s="1" t="s">
        <v>23</v>
      </c>
      <c r="O4293">
        <f t="shared" si="201"/>
        <v>7</v>
      </c>
      <c r="P4293" t="str">
        <f t="shared" si="202"/>
        <v>ANO</v>
      </c>
      <c r="Q4293" s="4" t="str">
        <f>IFERROR(VLOOKUP(E4293,'Svátky 2023'!B$2:B$14,1,0),"")</f>
        <v/>
      </c>
      <c r="R4293" t="str">
        <f t="shared" si="203"/>
        <v>ANO</v>
      </c>
    </row>
    <row r="4294" spans="1:18" x14ac:dyDescent="0.25">
      <c r="A4294" s="1" t="s">
        <v>12427</v>
      </c>
      <c r="B4294" s="1" t="s">
        <v>3649</v>
      </c>
      <c r="C4294" s="1" t="s">
        <v>3650</v>
      </c>
      <c r="D4294" s="1" t="s">
        <v>257</v>
      </c>
      <c r="E4294" s="4">
        <v>45130</v>
      </c>
      <c r="F4294" s="8">
        <v>0.87430555555555556</v>
      </c>
      <c r="G4294" s="4">
        <v>45139</v>
      </c>
      <c r="H4294" s="1" t="s">
        <v>12428</v>
      </c>
      <c r="I4294" s="1" t="s">
        <v>258</v>
      </c>
      <c r="J4294" s="5">
        <v>3</v>
      </c>
      <c r="K4294" s="5" t="str">
        <f>VLOOKUP(J4294,'Svátky 2023'!A$18:B$20,2,0)</f>
        <v>jiné</v>
      </c>
      <c r="L4294" s="1" t="s">
        <v>21</v>
      </c>
      <c r="M4294" s="1" t="s">
        <v>22</v>
      </c>
      <c r="N4294" s="1" t="s">
        <v>23</v>
      </c>
      <c r="O4294">
        <f t="shared" si="201"/>
        <v>7</v>
      </c>
      <c r="P4294" t="str">
        <f t="shared" si="202"/>
        <v>ANO</v>
      </c>
      <c r="Q4294" s="4" t="str">
        <f>IFERROR(VLOOKUP(E4294,'Svátky 2023'!B$2:B$14,1,0),"")</f>
        <v/>
      </c>
      <c r="R4294" t="str">
        <f t="shared" si="203"/>
        <v>ANO</v>
      </c>
    </row>
    <row r="4295" spans="1:18" x14ac:dyDescent="0.25">
      <c r="A4295" s="1" t="s">
        <v>12429</v>
      </c>
      <c r="B4295" s="1" t="s">
        <v>12430</v>
      </c>
      <c r="C4295" s="1" t="s">
        <v>12431</v>
      </c>
      <c r="D4295" s="1" t="s">
        <v>100</v>
      </c>
      <c r="E4295" s="4">
        <v>45136</v>
      </c>
      <c r="F4295" s="8">
        <v>0.43541666666666662</v>
      </c>
      <c r="G4295" s="4">
        <v>45139</v>
      </c>
      <c r="H4295" s="1" t="s">
        <v>2975</v>
      </c>
      <c r="I4295" s="1" t="s">
        <v>38</v>
      </c>
      <c r="J4295" s="5">
        <v>1</v>
      </c>
      <c r="K4295" s="5" t="str">
        <f>VLOOKUP(J4295,'Svátky 2023'!A$18:B$20,2,0)</f>
        <v>neodkladné</v>
      </c>
      <c r="L4295" s="1" t="s">
        <v>20</v>
      </c>
      <c r="M4295" s="1" t="s">
        <v>20</v>
      </c>
      <c r="N4295" s="1" t="s">
        <v>23</v>
      </c>
      <c r="O4295">
        <f t="shared" si="201"/>
        <v>6</v>
      </c>
      <c r="P4295" t="str">
        <f t="shared" si="202"/>
        <v>NE</v>
      </c>
      <c r="Q4295" s="4" t="str">
        <f>IFERROR(VLOOKUP(E4295,'Svátky 2023'!B$2:B$14,1,0),"")</f>
        <v/>
      </c>
      <c r="R4295" t="str">
        <f t="shared" si="203"/>
        <v>ANO</v>
      </c>
    </row>
    <row r="4296" spans="1:18" x14ac:dyDescent="0.25">
      <c r="A4296" s="1" t="s">
        <v>12432</v>
      </c>
      <c r="B4296" s="1" t="s">
        <v>5632</v>
      </c>
      <c r="C4296" s="1" t="s">
        <v>5633</v>
      </c>
      <c r="D4296" s="1" t="s">
        <v>35</v>
      </c>
      <c r="E4296" s="4">
        <v>45136</v>
      </c>
      <c r="F4296" s="8">
        <v>0.91666666666666663</v>
      </c>
      <c r="G4296" s="4">
        <v>45139</v>
      </c>
      <c r="H4296" s="1" t="s">
        <v>506</v>
      </c>
      <c r="I4296" s="1" t="s">
        <v>19</v>
      </c>
      <c r="J4296" s="5">
        <v>1</v>
      </c>
      <c r="K4296" s="5" t="str">
        <f>VLOOKUP(J4296,'Svátky 2023'!A$18:B$20,2,0)</f>
        <v>neodkladné</v>
      </c>
      <c r="L4296" s="1" t="s">
        <v>30</v>
      </c>
      <c r="M4296" s="1" t="s">
        <v>22</v>
      </c>
      <c r="N4296" s="1" t="s">
        <v>23</v>
      </c>
      <c r="O4296">
        <f t="shared" si="201"/>
        <v>6</v>
      </c>
      <c r="P4296" t="str">
        <f t="shared" si="202"/>
        <v>ANO</v>
      </c>
      <c r="Q4296" s="4" t="str">
        <f>IFERROR(VLOOKUP(E4296,'Svátky 2023'!B$2:B$14,1,0),"")</f>
        <v/>
      </c>
      <c r="R4296" t="str">
        <f t="shared" si="203"/>
        <v>ANO</v>
      </c>
    </row>
    <row r="4297" spans="1:18" x14ac:dyDescent="0.25">
      <c r="A4297" s="1" t="s">
        <v>12433</v>
      </c>
      <c r="B4297" s="1" t="s">
        <v>5635</v>
      </c>
      <c r="C4297" s="1" t="s">
        <v>5636</v>
      </c>
      <c r="D4297" s="1" t="s">
        <v>35</v>
      </c>
      <c r="E4297" s="4">
        <v>45136</v>
      </c>
      <c r="F4297" s="8">
        <v>0.9243055555555556</v>
      </c>
      <c r="G4297" s="4">
        <v>45139</v>
      </c>
      <c r="H4297" s="1" t="s">
        <v>2592</v>
      </c>
      <c r="I4297" s="1" t="s">
        <v>29</v>
      </c>
      <c r="J4297" s="5">
        <v>3</v>
      </c>
      <c r="K4297" s="5" t="str">
        <f>VLOOKUP(J4297,'Svátky 2023'!A$18:B$20,2,0)</f>
        <v>jiné</v>
      </c>
      <c r="L4297" s="1" t="s">
        <v>30</v>
      </c>
      <c r="M4297" s="1" t="s">
        <v>31</v>
      </c>
      <c r="N4297" s="1" t="s">
        <v>23</v>
      </c>
      <c r="O4297">
        <f t="shared" si="201"/>
        <v>6</v>
      </c>
      <c r="P4297" t="str">
        <f t="shared" si="202"/>
        <v>ANO</v>
      </c>
      <c r="Q4297" s="4" t="str">
        <f>IFERROR(VLOOKUP(E4297,'Svátky 2023'!B$2:B$14,1,0),"")</f>
        <v/>
      </c>
      <c r="R4297" t="str">
        <f t="shared" si="203"/>
        <v>ANO</v>
      </c>
    </row>
    <row r="4298" spans="1:18" x14ac:dyDescent="0.25">
      <c r="A4298" s="1" t="s">
        <v>12434</v>
      </c>
      <c r="B4298" s="1" t="s">
        <v>12435</v>
      </c>
      <c r="C4298" s="1" t="s">
        <v>12436</v>
      </c>
      <c r="D4298" s="1" t="s">
        <v>48</v>
      </c>
      <c r="E4298" s="4">
        <v>45137</v>
      </c>
      <c r="F4298" s="8">
        <v>6.9444444444444447E-4</v>
      </c>
      <c r="G4298" s="4">
        <v>45139</v>
      </c>
      <c r="H4298" s="1" t="s">
        <v>1772</v>
      </c>
      <c r="I4298" s="1" t="s">
        <v>19</v>
      </c>
      <c r="J4298" s="5">
        <v>1</v>
      </c>
      <c r="K4298" s="5" t="str">
        <f>VLOOKUP(J4298,'Svátky 2023'!A$18:B$20,2,0)</f>
        <v>neodkladné</v>
      </c>
      <c r="L4298" s="1" t="s">
        <v>30</v>
      </c>
      <c r="M4298" s="1" t="s">
        <v>22</v>
      </c>
      <c r="N4298" s="1" t="s">
        <v>23</v>
      </c>
      <c r="O4298">
        <f t="shared" si="201"/>
        <v>7</v>
      </c>
      <c r="P4298" t="str">
        <f t="shared" si="202"/>
        <v>ANO</v>
      </c>
      <c r="Q4298" s="4" t="str">
        <f>IFERROR(VLOOKUP(E4298,'Svátky 2023'!B$2:B$14,1,0),"")</f>
        <v/>
      </c>
      <c r="R4298" t="str">
        <f t="shared" si="203"/>
        <v>ANO</v>
      </c>
    </row>
    <row r="4299" spans="1:18" x14ac:dyDescent="0.25">
      <c r="A4299" s="1" t="s">
        <v>12437</v>
      </c>
      <c r="B4299" s="1" t="s">
        <v>12438</v>
      </c>
      <c r="C4299" s="1" t="s">
        <v>12439</v>
      </c>
      <c r="D4299" s="1" t="s">
        <v>35</v>
      </c>
      <c r="E4299" s="4">
        <v>45138</v>
      </c>
      <c r="F4299" s="8">
        <v>0.4513888888888889</v>
      </c>
      <c r="G4299" s="4">
        <v>45139</v>
      </c>
      <c r="H4299" s="1" t="s">
        <v>362</v>
      </c>
      <c r="I4299" s="1" t="s">
        <v>19</v>
      </c>
      <c r="J4299" s="5">
        <v>1</v>
      </c>
      <c r="K4299" s="5" t="str">
        <f>VLOOKUP(J4299,'Svátky 2023'!A$18:B$20,2,0)</f>
        <v>neodkladné</v>
      </c>
      <c r="L4299" s="1" t="s">
        <v>21</v>
      </c>
      <c r="M4299" s="1" t="s">
        <v>20</v>
      </c>
      <c r="N4299" s="1" t="s">
        <v>23</v>
      </c>
      <c r="O4299">
        <f t="shared" si="201"/>
        <v>1</v>
      </c>
      <c r="P4299" t="str">
        <f t="shared" si="202"/>
        <v>NE</v>
      </c>
      <c r="Q4299" s="4" t="str">
        <f>IFERROR(VLOOKUP(E4299,'Svátky 2023'!B$2:B$14,1,0),"")</f>
        <v/>
      </c>
      <c r="R4299" t="str">
        <f t="shared" si="203"/>
        <v/>
      </c>
    </row>
    <row r="4300" spans="1:18" x14ac:dyDescent="0.25">
      <c r="A4300" s="1" t="s">
        <v>12440</v>
      </c>
      <c r="B4300" s="1" t="s">
        <v>3655</v>
      </c>
      <c r="C4300" s="1" t="s">
        <v>3656</v>
      </c>
      <c r="D4300" s="1" t="s">
        <v>257</v>
      </c>
      <c r="E4300" s="4">
        <v>45138</v>
      </c>
      <c r="F4300" s="8">
        <v>0.53819444444444442</v>
      </c>
      <c r="G4300" s="4">
        <v>45139</v>
      </c>
      <c r="H4300" s="1" t="s">
        <v>1112</v>
      </c>
      <c r="I4300" s="1" t="s">
        <v>264</v>
      </c>
      <c r="J4300" s="5">
        <v>3</v>
      </c>
      <c r="K4300" s="5" t="str">
        <f>VLOOKUP(J4300,'Svátky 2023'!A$18:B$20,2,0)</f>
        <v>jiné</v>
      </c>
      <c r="L4300" s="1" t="s">
        <v>30</v>
      </c>
      <c r="M4300" s="1" t="s">
        <v>31</v>
      </c>
      <c r="N4300" s="1" t="s">
        <v>23</v>
      </c>
      <c r="O4300">
        <f t="shared" si="201"/>
        <v>1</v>
      </c>
      <c r="P4300" t="str">
        <f t="shared" si="202"/>
        <v>NE</v>
      </c>
      <c r="Q4300" s="4" t="str">
        <f>IFERROR(VLOOKUP(E4300,'Svátky 2023'!B$2:B$14,1,0),"")</f>
        <v/>
      </c>
      <c r="R4300" t="str">
        <f t="shared" si="203"/>
        <v/>
      </c>
    </row>
    <row r="4301" spans="1:18" x14ac:dyDescent="0.25">
      <c r="A4301" s="1" t="s">
        <v>12441</v>
      </c>
      <c r="B4301" s="1" t="s">
        <v>12442</v>
      </c>
      <c r="C4301" s="1" t="s">
        <v>12443</v>
      </c>
      <c r="D4301" s="1" t="s">
        <v>35</v>
      </c>
      <c r="E4301" s="4">
        <v>45138</v>
      </c>
      <c r="F4301" s="8">
        <v>0.77986111111111101</v>
      </c>
      <c r="G4301" s="4">
        <v>45139</v>
      </c>
      <c r="H4301" s="1" t="s">
        <v>2280</v>
      </c>
      <c r="I4301" s="1" t="s">
        <v>151</v>
      </c>
      <c r="J4301" s="5">
        <v>1</v>
      </c>
      <c r="K4301" s="5" t="str">
        <f>VLOOKUP(J4301,'Svátky 2023'!A$18:B$20,2,0)</f>
        <v>neodkladné</v>
      </c>
      <c r="L4301" s="1" t="s">
        <v>21</v>
      </c>
      <c r="M4301" s="1" t="s">
        <v>22</v>
      </c>
      <c r="N4301" s="1" t="s">
        <v>23</v>
      </c>
      <c r="O4301">
        <f t="shared" si="201"/>
        <v>1</v>
      </c>
      <c r="P4301" t="str">
        <f t="shared" si="202"/>
        <v>ANO</v>
      </c>
      <c r="Q4301" s="4" t="str">
        <f>IFERROR(VLOOKUP(E4301,'Svátky 2023'!B$2:B$14,1,0),"")</f>
        <v/>
      </c>
      <c r="R4301" t="str">
        <f t="shared" si="203"/>
        <v>ANO</v>
      </c>
    </row>
    <row r="4302" spans="1:18" x14ac:dyDescent="0.25">
      <c r="A4302" s="1" t="s">
        <v>12444</v>
      </c>
      <c r="B4302" s="1" t="s">
        <v>12445</v>
      </c>
      <c r="C4302" s="1" t="s">
        <v>12446</v>
      </c>
      <c r="D4302" s="1" t="s">
        <v>35</v>
      </c>
      <c r="E4302" s="4">
        <v>45138</v>
      </c>
      <c r="F4302" s="8">
        <v>0.78611111111111109</v>
      </c>
      <c r="G4302" s="4">
        <v>45139</v>
      </c>
      <c r="H4302" s="1" t="s">
        <v>2280</v>
      </c>
      <c r="I4302" s="1" t="s">
        <v>145</v>
      </c>
      <c r="J4302" s="5">
        <v>3</v>
      </c>
      <c r="K4302" s="5" t="str">
        <f>VLOOKUP(J4302,'Svátky 2023'!A$18:B$20,2,0)</f>
        <v>jiné</v>
      </c>
      <c r="L4302" s="1" t="s">
        <v>30</v>
      </c>
      <c r="M4302" s="1" t="s">
        <v>31</v>
      </c>
      <c r="N4302" s="1" t="s">
        <v>23</v>
      </c>
      <c r="O4302">
        <f t="shared" si="201"/>
        <v>1</v>
      </c>
      <c r="P4302" t="str">
        <f t="shared" si="202"/>
        <v>ANO</v>
      </c>
      <c r="Q4302" s="4" t="str">
        <f>IFERROR(VLOOKUP(E4302,'Svátky 2023'!B$2:B$14,1,0),"")</f>
        <v/>
      </c>
      <c r="R4302" t="str">
        <f t="shared" si="203"/>
        <v>ANO</v>
      </c>
    </row>
    <row r="4303" spans="1:18" x14ac:dyDescent="0.25">
      <c r="A4303" s="1" t="s">
        <v>12447</v>
      </c>
      <c r="B4303" s="1" t="s">
        <v>12448</v>
      </c>
      <c r="C4303" s="1" t="s">
        <v>12449</v>
      </c>
      <c r="D4303" s="1" t="s">
        <v>48</v>
      </c>
      <c r="E4303" s="4">
        <v>45129</v>
      </c>
      <c r="F4303" s="8">
        <v>0.96527777777777779</v>
      </c>
      <c r="G4303" s="4">
        <v>45140</v>
      </c>
      <c r="H4303" s="1" t="s">
        <v>282</v>
      </c>
      <c r="I4303" s="1" t="s">
        <v>19</v>
      </c>
      <c r="J4303" s="5">
        <v>1</v>
      </c>
      <c r="K4303" s="5" t="str">
        <f>VLOOKUP(J4303,'Svátky 2023'!A$18:B$20,2,0)</f>
        <v>neodkladné</v>
      </c>
      <c r="L4303" s="1" t="s">
        <v>21</v>
      </c>
      <c r="M4303" s="1" t="s">
        <v>22</v>
      </c>
      <c r="N4303" s="1" t="s">
        <v>23</v>
      </c>
      <c r="O4303">
        <f t="shared" si="201"/>
        <v>6</v>
      </c>
      <c r="P4303" t="str">
        <f t="shared" si="202"/>
        <v>ANO</v>
      </c>
      <c r="Q4303" s="4" t="str">
        <f>IFERROR(VLOOKUP(E4303,'Svátky 2023'!B$2:B$14,1,0),"")</f>
        <v/>
      </c>
      <c r="R4303" t="str">
        <f t="shared" si="203"/>
        <v>ANO</v>
      </c>
    </row>
    <row r="4304" spans="1:18" x14ac:dyDescent="0.25">
      <c r="A4304" s="1" t="s">
        <v>12450</v>
      </c>
      <c r="B4304" s="1" t="s">
        <v>12451</v>
      </c>
      <c r="C4304" s="1" t="s">
        <v>12452</v>
      </c>
      <c r="D4304" s="1" t="s">
        <v>35</v>
      </c>
      <c r="E4304" s="4">
        <v>45133</v>
      </c>
      <c r="F4304" s="8">
        <v>0.22430555555555556</v>
      </c>
      <c r="G4304" s="4">
        <v>45140</v>
      </c>
      <c r="H4304" s="1" t="s">
        <v>65</v>
      </c>
      <c r="I4304" s="1" t="s">
        <v>29</v>
      </c>
      <c r="J4304" s="5">
        <v>3</v>
      </c>
      <c r="K4304" s="5" t="str">
        <f>VLOOKUP(J4304,'Svátky 2023'!A$18:B$20,2,0)</f>
        <v>jiné</v>
      </c>
      <c r="L4304" s="1" t="s">
        <v>30</v>
      </c>
      <c r="M4304" s="1" t="s">
        <v>31</v>
      </c>
      <c r="N4304" s="1" t="s">
        <v>23</v>
      </c>
      <c r="O4304">
        <f t="shared" si="201"/>
        <v>3</v>
      </c>
      <c r="P4304" t="str">
        <f t="shared" si="202"/>
        <v>ANO</v>
      </c>
      <c r="Q4304" s="4" t="str">
        <f>IFERROR(VLOOKUP(E4304,'Svátky 2023'!B$2:B$14,1,0),"")</f>
        <v/>
      </c>
      <c r="R4304" t="str">
        <f t="shared" si="203"/>
        <v>ANO</v>
      </c>
    </row>
    <row r="4305" spans="1:18" x14ac:dyDescent="0.25">
      <c r="A4305" s="1" t="s">
        <v>12453</v>
      </c>
      <c r="B4305" s="1" t="s">
        <v>7901</v>
      </c>
      <c r="C4305" s="1" t="s">
        <v>7902</v>
      </c>
      <c r="D4305" s="1" t="s">
        <v>35</v>
      </c>
      <c r="E4305" s="4">
        <v>45133</v>
      </c>
      <c r="F4305" s="8">
        <v>0.375</v>
      </c>
      <c r="G4305" s="4">
        <v>45140</v>
      </c>
      <c r="H4305" s="1" t="s">
        <v>527</v>
      </c>
      <c r="I4305" s="1" t="s">
        <v>19</v>
      </c>
      <c r="J4305" s="5">
        <v>1</v>
      </c>
      <c r="K4305" s="5" t="str">
        <f>VLOOKUP(J4305,'Svátky 2023'!A$18:B$20,2,0)</f>
        <v>neodkladné</v>
      </c>
      <c r="L4305" s="1" t="s">
        <v>21</v>
      </c>
      <c r="M4305" s="1" t="s">
        <v>22</v>
      </c>
      <c r="N4305" s="1" t="s">
        <v>23</v>
      </c>
      <c r="O4305">
        <f t="shared" si="201"/>
        <v>3</v>
      </c>
      <c r="P4305" t="str">
        <f t="shared" si="202"/>
        <v>NE</v>
      </c>
      <c r="Q4305" s="4" t="str">
        <f>IFERROR(VLOOKUP(E4305,'Svátky 2023'!B$2:B$14,1,0),"")</f>
        <v/>
      </c>
      <c r="R4305" t="str">
        <f t="shared" si="203"/>
        <v/>
      </c>
    </row>
    <row r="4306" spans="1:18" x14ac:dyDescent="0.25">
      <c r="A4306" s="1" t="s">
        <v>12454</v>
      </c>
      <c r="B4306" s="1" t="s">
        <v>11274</v>
      </c>
      <c r="C4306" s="1" t="s">
        <v>11275</v>
      </c>
      <c r="D4306" s="1" t="s">
        <v>35</v>
      </c>
      <c r="E4306" s="4">
        <v>45133</v>
      </c>
      <c r="F4306" s="8">
        <v>0.61319444444444449</v>
      </c>
      <c r="G4306" s="4">
        <v>45140</v>
      </c>
      <c r="H4306" s="1" t="s">
        <v>1112</v>
      </c>
      <c r="I4306" s="1" t="s">
        <v>29</v>
      </c>
      <c r="J4306" s="5">
        <v>3</v>
      </c>
      <c r="K4306" s="5" t="str">
        <f>VLOOKUP(J4306,'Svátky 2023'!A$18:B$20,2,0)</f>
        <v>jiné</v>
      </c>
      <c r="L4306" s="1" t="s">
        <v>30</v>
      </c>
      <c r="M4306" s="1" t="s">
        <v>31</v>
      </c>
      <c r="N4306" s="1" t="s">
        <v>23</v>
      </c>
      <c r="O4306">
        <f t="shared" si="201"/>
        <v>3</v>
      </c>
      <c r="P4306" t="str">
        <f t="shared" si="202"/>
        <v>NE</v>
      </c>
      <c r="Q4306" s="4" t="str">
        <f>IFERROR(VLOOKUP(E4306,'Svátky 2023'!B$2:B$14,1,0),"")</f>
        <v/>
      </c>
      <c r="R4306" t="str">
        <f t="shared" si="203"/>
        <v/>
      </c>
    </row>
    <row r="4307" spans="1:18" x14ac:dyDescent="0.25">
      <c r="A4307" s="1" t="s">
        <v>12455</v>
      </c>
      <c r="B4307" s="1" t="s">
        <v>11271</v>
      </c>
      <c r="C4307" s="1" t="s">
        <v>11272</v>
      </c>
      <c r="D4307" s="1" t="s">
        <v>35</v>
      </c>
      <c r="E4307" s="4">
        <v>45133</v>
      </c>
      <c r="F4307" s="8">
        <v>0.58333333333333337</v>
      </c>
      <c r="G4307" s="4">
        <v>45140</v>
      </c>
      <c r="H4307" s="1" t="s">
        <v>964</v>
      </c>
      <c r="I4307" s="1" t="s">
        <v>19</v>
      </c>
      <c r="J4307" s="5">
        <v>3</v>
      </c>
      <c r="K4307" s="5" t="str">
        <f>VLOOKUP(J4307,'Svátky 2023'!A$18:B$20,2,0)</f>
        <v>jiné</v>
      </c>
      <c r="L4307" s="1" t="s">
        <v>21</v>
      </c>
      <c r="M4307" s="1" t="s">
        <v>22</v>
      </c>
      <c r="N4307" s="1" t="s">
        <v>23</v>
      </c>
      <c r="O4307">
        <f t="shared" si="201"/>
        <v>3</v>
      </c>
      <c r="P4307" t="str">
        <f t="shared" si="202"/>
        <v>NE</v>
      </c>
      <c r="Q4307" s="4" t="str">
        <f>IFERROR(VLOOKUP(E4307,'Svátky 2023'!B$2:B$14,1,0),"")</f>
        <v/>
      </c>
      <c r="R4307" t="str">
        <f t="shared" si="203"/>
        <v/>
      </c>
    </row>
    <row r="4308" spans="1:18" x14ac:dyDescent="0.25">
      <c r="A4308" s="1" t="s">
        <v>12456</v>
      </c>
      <c r="B4308" s="1" t="s">
        <v>12457</v>
      </c>
      <c r="C4308" s="1" t="s">
        <v>12458</v>
      </c>
      <c r="D4308" s="1" t="s">
        <v>35</v>
      </c>
      <c r="E4308" s="4">
        <v>45137</v>
      </c>
      <c r="F4308" s="8">
        <v>0.68194444444444446</v>
      </c>
      <c r="G4308" s="4">
        <v>45140</v>
      </c>
      <c r="H4308" s="1" t="s">
        <v>1274</v>
      </c>
      <c r="I4308" s="1" t="s">
        <v>38</v>
      </c>
      <c r="J4308" s="5">
        <v>1</v>
      </c>
      <c r="K4308" s="5" t="str">
        <f>VLOOKUP(J4308,'Svátky 2023'!A$18:B$20,2,0)</f>
        <v>neodkladné</v>
      </c>
      <c r="L4308" s="1" t="s">
        <v>20</v>
      </c>
      <c r="M4308" s="1" t="s">
        <v>22</v>
      </c>
      <c r="N4308" s="1" t="s">
        <v>23</v>
      </c>
      <c r="O4308">
        <f t="shared" si="201"/>
        <v>7</v>
      </c>
      <c r="P4308" t="str">
        <f t="shared" si="202"/>
        <v>ANO</v>
      </c>
      <c r="Q4308" s="4" t="str">
        <f>IFERROR(VLOOKUP(E4308,'Svátky 2023'!B$2:B$14,1,0),"")</f>
        <v/>
      </c>
      <c r="R4308" t="str">
        <f t="shared" si="203"/>
        <v>ANO</v>
      </c>
    </row>
    <row r="4309" spans="1:18" x14ac:dyDescent="0.25">
      <c r="A4309" s="1" t="s">
        <v>12459</v>
      </c>
      <c r="B4309" s="1" t="s">
        <v>12460</v>
      </c>
      <c r="C4309" s="1" t="s">
        <v>12461</v>
      </c>
      <c r="D4309" s="1" t="s">
        <v>35</v>
      </c>
      <c r="E4309" s="4">
        <v>45137</v>
      </c>
      <c r="F4309" s="8">
        <v>0.69236111111111109</v>
      </c>
      <c r="G4309" s="4">
        <v>45140</v>
      </c>
      <c r="H4309" s="1" t="s">
        <v>1565</v>
      </c>
      <c r="I4309" s="1" t="s">
        <v>44</v>
      </c>
      <c r="J4309" s="5">
        <v>3</v>
      </c>
      <c r="K4309" s="5" t="str">
        <f>VLOOKUP(J4309,'Svátky 2023'!A$18:B$20,2,0)</f>
        <v>jiné</v>
      </c>
      <c r="L4309" s="1" t="s">
        <v>30</v>
      </c>
      <c r="M4309" s="1" t="s">
        <v>31</v>
      </c>
      <c r="N4309" s="1" t="s">
        <v>23</v>
      </c>
      <c r="O4309">
        <f t="shared" si="201"/>
        <v>7</v>
      </c>
      <c r="P4309" t="str">
        <f t="shared" si="202"/>
        <v>ANO</v>
      </c>
      <c r="Q4309" s="4" t="str">
        <f>IFERROR(VLOOKUP(E4309,'Svátky 2023'!B$2:B$14,1,0),"")</f>
        <v/>
      </c>
      <c r="R4309" t="str">
        <f t="shared" si="203"/>
        <v>ANO</v>
      </c>
    </row>
    <row r="4310" spans="1:18" x14ac:dyDescent="0.25">
      <c r="A4310" s="1" t="s">
        <v>12462</v>
      </c>
      <c r="B4310" s="1" t="s">
        <v>12463</v>
      </c>
      <c r="C4310" s="1" t="s">
        <v>12464</v>
      </c>
      <c r="D4310" s="1" t="s">
        <v>35</v>
      </c>
      <c r="E4310" s="4">
        <v>45138</v>
      </c>
      <c r="F4310" s="8">
        <v>0.54027777777777775</v>
      </c>
      <c r="G4310" s="4">
        <v>45140</v>
      </c>
      <c r="H4310" s="1" t="s">
        <v>1446</v>
      </c>
      <c r="I4310" s="1" t="s">
        <v>38</v>
      </c>
      <c r="J4310" s="5">
        <v>1</v>
      </c>
      <c r="K4310" s="5" t="str">
        <f>VLOOKUP(J4310,'Svátky 2023'!A$18:B$20,2,0)</f>
        <v>neodkladné</v>
      </c>
      <c r="L4310" s="1" t="s">
        <v>21</v>
      </c>
      <c r="M4310" s="1" t="s">
        <v>22</v>
      </c>
      <c r="N4310" s="1" t="s">
        <v>23</v>
      </c>
      <c r="O4310">
        <f t="shared" si="201"/>
        <v>1</v>
      </c>
      <c r="P4310" t="str">
        <f t="shared" si="202"/>
        <v>NE</v>
      </c>
      <c r="Q4310" s="4" t="str">
        <f>IFERROR(VLOOKUP(E4310,'Svátky 2023'!B$2:B$14,1,0),"")</f>
        <v/>
      </c>
      <c r="R4310" t="str">
        <f t="shared" si="203"/>
        <v/>
      </c>
    </row>
    <row r="4311" spans="1:18" x14ac:dyDescent="0.25">
      <c r="A4311" s="1" t="s">
        <v>12465</v>
      </c>
      <c r="B4311" s="1" t="s">
        <v>12466</v>
      </c>
      <c r="C4311" s="1" t="s">
        <v>12467</v>
      </c>
      <c r="D4311" s="1" t="s">
        <v>35</v>
      </c>
      <c r="E4311" s="4">
        <v>45138</v>
      </c>
      <c r="F4311" s="8">
        <v>0.55625000000000002</v>
      </c>
      <c r="G4311" s="4">
        <v>45140</v>
      </c>
      <c r="H4311" s="1" t="s">
        <v>802</v>
      </c>
      <c r="I4311" s="1" t="s">
        <v>44</v>
      </c>
      <c r="J4311" s="5">
        <v>3</v>
      </c>
      <c r="K4311" s="5" t="str">
        <f>VLOOKUP(J4311,'Svátky 2023'!A$18:B$20,2,0)</f>
        <v>jiné</v>
      </c>
      <c r="L4311" s="1" t="s">
        <v>30</v>
      </c>
      <c r="M4311" s="1" t="s">
        <v>31</v>
      </c>
      <c r="N4311" s="1" t="s">
        <v>23</v>
      </c>
      <c r="O4311">
        <f t="shared" si="201"/>
        <v>1</v>
      </c>
      <c r="P4311" t="str">
        <f t="shared" si="202"/>
        <v>NE</v>
      </c>
      <c r="Q4311" s="4" t="str">
        <f>IFERROR(VLOOKUP(E4311,'Svátky 2023'!B$2:B$14,1,0),"")</f>
        <v/>
      </c>
      <c r="R4311" t="str">
        <f t="shared" si="203"/>
        <v/>
      </c>
    </row>
    <row r="4312" spans="1:18" x14ac:dyDescent="0.25">
      <c r="A4312" s="1" t="s">
        <v>12468</v>
      </c>
      <c r="B4312" s="1" t="s">
        <v>12469</v>
      </c>
      <c r="C4312" s="1" t="s">
        <v>12470</v>
      </c>
      <c r="D4312" s="1" t="s">
        <v>100</v>
      </c>
      <c r="E4312" s="4">
        <v>45138</v>
      </c>
      <c r="F4312" s="8">
        <v>0.84583333333333333</v>
      </c>
      <c r="G4312" s="4">
        <v>45140</v>
      </c>
      <c r="H4312" s="1" t="s">
        <v>809</v>
      </c>
      <c r="I4312" s="1" t="s">
        <v>38</v>
      </c>
      <c r="J4312" s="5">
        <v>1</v>
      </c>
      <c r="K4312" s="5" t="str">
        <f>VLOOKUP(J4312,'Svátky 2023'!A$18:B$20,2,0)</f>
        <v>neodkladné</v>
      </c>
      <c r="L4312" s="1" t="s">
        <v>21</v>
      </c>
      <c r="M4312" s="1" t="s">
        <v>22</v>
      </c>
      <c r="N4312" s="1" t="s">
        <v>23</v>
      </c>
      <c r="O4312">
        <f t="shared" si="201"/>
        <v>1</v>
      </c>
      <c r="P4312" t="str">
        <f t="shared" si="202"/>
        <v>ANO</v>
      </c>
      <c r="Q4312" s="4" t="str">
        <f>IFERROR(VLOOKUP(E4312,'Svátky 2023'!B$2:B$14,1,0),"")</f>
        <v/>
      </c>
      <c r="R4312" t="str">
        <f t="shared" si="203"/>
        <v>ANO</v>
      </c>
    </row>
    <row r="4313" spans="1:18" x14ac:dyDescent="0.25">
      <c r="A4313" s="1" t="s">
        <v>12471</v>
      </c>
      <c r="B4313" s="1" t="s">
        <v>12472</v>
      </c>
      <c r="C4313" s="1" t="s">
        <v>12473</v>
      </c>
      <c r="D4313" s="1" t="s">
        <v>35</v>
      </c>
      <c r="E4313" s="4">
        <v>45139</v>
      </c>
      <c r="F4313" s="8">
        <v>6.25E-2</v>
      </c>
      <c r="G4313" s="4">
        <v>45140</v>
      </c>
      <c r="H4313" s="1" t="s">
        <v>111</v>
      </c>
      <c r="I4313" s="1" t="s">
        <v>38</v>
      </c>
      <c r="J4313" s="5">
        <v>1</v>
      </c>
      <c r="K4313" s="5" t="str">
        <f>VLOOKUP(J4313,'Svátky 2023'!A$18:B$20,2,0)</f>
        <v>neodkladné</v>
      </c>
      <c r="L4313" s="1" t="s">
        <v>22</v>
      </c>
      <c r="M4313" s="1" t="s">
        <v>22</v>
      </c>
      <c r="N4313" s="1" t="s">
        <v>23</v>
      </c>
      <c r="O4313">
        <f t="shared" si="201"/>
        <v>2</v>
      </c>
      <c r="P4313" t="str">
        <f t="shared" si="202"/>
        <v>ANO</v>
      </c>
      <c r="Q4313" s="4" t="str">
        <f>IFERROR(VLOOKUP(E4313,'Svátky 2023'!B$2:B$14,1,0),"")</f>
        <v/>
      </c>
      <c r="R4313" t="str">
        <f t="shared" si="203"/>
        <v>ANO</v>
      </c>
    </row>
    <row r="4314" spans="1:18" x14ac:dyDescent="0.25">
      <c r="A4314" s="1" t="s">
        <v>12474</v>
      </c>
      <c r="B4314" s="1" t="s">
        <v>12475</v>
      </c>
      <c r="C4314" s="1" t="s">
        <v>12476</v>
      </c>
      <c r="D4314" s="1" t="s">
        <v>35</v>
      </c>
      <c r="E4314" s="4">
        <v>45139</v>
      </c>
      <c r="F4314" s="8">
        <v>6.805555555555555E-2</v>
      </c>
      <c r="G4314" s="4">
        <v>45140</v>
      </c>
      <c r="H4314" s="1" t="s">
        <v>582</v>
      </c>
      <c r="I4314" s="1" t="s">
        <v>44</v>
      </c>
      <c r="J4314" s="5">
        <v>3</v>
      </c>
      <c r="K4314" s="5" t="str">
        <f>VLOOKUP(J4314,'Svátky 2023'!A$18:B$20,2,0)</f>
        <v>jiné</v>
      </c>
      <c r="L4314" s="1" t="s">
        <v>30</v>
      </c>
      <c r="M4314" s="1" t="s">
        <v>31</v>
      </c>
      <c r="N4314" s="1" t="s">
        <v>23</v>
      </c>
      <c r="O4314">
        <f t="shared" si="201"/>
        <v>2</v>
      </c>
      <c r="P4314" t="str">
        <f t="shared" si="202"/>
        <v>ANO</v>
      </c>
      <c r="Q4314" s="4" t="str">
        <f>IFERROR(VLOOKUP(E4314,'Svátky 2023'!B$2:B$14,1,0),"")</f>
        <v/>
      </c>
      <c r="R4314" t="str">
        <f t="shared" si="203"/>
        <v>ANO</v>
      </c>
    </row>
    <row r="4315" spans="1:18" x14ac:dyDescent="0.25">
      <c r="A4315" s="1" t="s">
        <v>12477</v>
      </c>
      <c r="B4315" s="1" t="s">
        <v>12478</v>
      </c>
      <c r="C4315" s="1" t="s">
        <v>12479</v>
      </c>
      <c r="D4315" s="1" t="s">
        <v>35</v>
      </c>
      <c r="E4315" s="4">
        <v>45139</v>
      </c>
      <c r="F4315" s="8">
        <v>0.41111111111111115</v>
      </c>
      <c r="G4315" s="4">
        <v>45140</v>
      </c>
      <c r="H4315" s="1" t="s">
        <v>955</v>
      </c>
      <c r="I4315" s="1" t="s">
        <v>151</v>
      </c>
      <c r="J4315" s="5">
        <v>1</v>
      </c>
      <c r="K4315" s="5" t="str">
        <f>VLOOKUP(J4315,'Svátky 2023'!A$18:B$20,2,0)</f>
        <v>neodkladné</v>
      </c>
      <c r="L4315" s="1" t="s">
        <v>21</v>
      </c>
      <c r="M4315" s="1" t="s">
        <v>22</v>
      </c>
      <c r="N4315" s="1" t="s">
        <v>23</v>
      </c>
      <c r="O4315">
        <f t="shared" si="201"/>
        <v>2</v>
      </c>
      <c r="P4315" t="str">
        <f t="shared" si="202"/>
        <v>NE</v>
      </c>
      <c r="Q4315" s="4" t="str">
        <f>IFERROR(VLOOKUP(E4315,'Svátky 2023'!B$2:B$14,1,0),"")</f>
        <v/>
      </c>
      <c r="R4315" t="str">
        <f t="shared" si="203"/>
        <v/>
      </c>
    </row>
    <row r="4316" spans="1:18" x14ac:dyDescent="0.25">
      <c r="A4316" s="1" t="s">
        <v>12480</v>
      </c>
      <c r="B4316" s="1" t="s">
        <v>12481</v>
      </c>
      <c r="C4316" s="1" t="s">
        <v>12482</v>
      </c>
      <c r="D4316" s="1" t="s">
        <v>35</v>
      </c>
      <c r="E4316" s="4">
        <v>45139</v>
      </c>
      <c r="F4316" s="8">
        <v>0.52013888888888882</v>
      </c>
      <c r="G4316" s="4">
        <v>45140</v>
      </c>
      <c r="H4316" s="1" t="s">
        <v>165</v>
      </c>
      <c r="I4316" s="1" t="s">
        <v>145</v>
      </c>
      <c r="J4316" s="5">
        <v>3</v>
      </c>
      <c r="K4316" s="5" t="str">
        <f>VLOOKUP(J4316,'Svátky 2023'!A$18:B$20,2,0)</f>
        <v>jiné</v>
      </c>
      <c r="L4316" s="1" t="s">
        <v>30</v>
      </c>
      <c r="M4316" s="1" t="s">
        <v>31</v>
      </c>
      <c r="N4316" s="1" t="s">
        <v>23</v>
      </c>
      <c r="O4316">
        <f t="shared" si="201"/>
        <v>2</v>
      </c>
      <c r="P4316" t="str">
        <f t="shared" si="202"/>
        <v>NE</v>
      </c>
      <c r="Q4316" s="4" t="str">
        <f>IFERROR(VLOOKUP(E4316,'Svátky 2023'!B$2:B$14,1,0),"")</f>
        <v/>
      </c>
      <c r="R4316" t="str">
        <f t="shared" si="203"/>
        <v/>
      </c>
    </row>
    <row r="4317" spans="1:18" x14ac:dyDescent="0.25">
      <c r="A4317" s="1" t="s">
        <v>12483</v>
      </c>
      <c r="B4317" s="1" t="s">
        <v>12484</v>
      </c>
      <c r="C4317" s="1" t="s">
        <v>12485</v>
      </c>
      <c r="D4317" s="1" t="s">
        <v>48</v>
      </c>
      <c r="E4317" s="4">
        <v>45139</v>
      </c>
      <c r="F4317" s="8">
        <v>0.68402777777777779</v>
      </c>
      <c r="G4317" s="4">
        <v>45140</v>
      </c>
      <c r="H4317" s="1" t="s">
        <v>809</v>
      </c>
      <c r="I4317" s="1" t="s">
        <v>19</v>
      </c>
      <c r="J4317" s="5">
        <v>1</v>
      </c>
      <c r="K4317" s="5" t="str">
        <f>VLOOKUP(J4317,'Svátky 2023'!A$18:B$20,2,0)</f>
        <v>neodkladné</v>
      </c>
      <c r="L4317" s="1" t="s">
        <v>30</v>
      </c>
      <c r="M4317" s="1" t="s">
        <v>22</v>
      </c>
      <c r="N4317" s="1" t="s">
        <v>23</v>
      </c>
      <c r="O4317">
        <f t="shared" si="201"/>
        <v>2</v>
      </c>
      <c r="P4317" t="str">
        <f t="shared" si="202"/>
        <v>ANO</v>
      </c>
      <c r="Q4317" s="4" t="str">
        <f>IFERROR(VLOOKUP(E4317,'Svátky 2023'!B$2:B$14,1,0),"")</f>
        <v/>
      </c>
      <c r="R4317" t="str">
        <f t="shared" si="203"/>
        <v>ANO</v>
      </c>
    </row>
    <row r="4318" spans="1:18" x14ac:dyDescent="0.25">
      <c r="A4318" s="1" t="s">
        <v>12486</v>
      </c>
      <c r="B4318" s="1" t="s">
        <v>12487</v>
      </c>
      <c r="C4318" s="1" t="s">
        <v>12488</v>
      </c>
      <c r="D4318" s="1" t="s">
        <v>35</v>
      </c>
      <c r="E4318" s="4">
        <v>45111</v>
      </c>
      <c r="F4318" s="8">
        <v>0.60416666666666663</v>
      </c>
      <c r="G4318" s="4">
        <v>45141</v>
      </c>
      <c r="H4318" s="1" t="s">
        <v>582</v>
      </c>
      <c r="I4318" s="1" t="s">
        <v>258</v>
      </c>
      <c r="J4318" s="5">
        <v>3</v>
      </c>
      <c r="K4318" s="5" t="str">
        <f>VLOOKUP(J4318,'Svátky 2023'!A$18:B$20,2,0)</f>
        <v>jiné</v>
      </c>
      <c r="L4318" s="1" t="s">
        <v>21</v>
      </c>
      <c r="M4318" s="1" t="s">
        <v>22</v>
      </c>
      <c r="N4318" s="1" t="s">
        <v>23</v>
      </c>
      <c r="O4318">
        <f t="shared" si="201"/>
        <v>2</v>
      </c>
      <c r="P4318" t="str">
        <f t="shared" si="202"/>
        <v>NE</v>
      </c>
      <c r="Q4318" s="4" t="str">
        <f>IFERROR(VLOOKUP(E4318,'Svátky 2023'!B$2:B$14,1,0),"")</f>
        <v/>
      </c>
      <c r="R4318" t="str">
        <f t="shared" si="203"/>
        <v/>
      </c>
    </row>
    <row r="4319" spans="1:18" x14ac:dyDescent="0.25">
      <c r="A4319" s="1" t="s">
        <v>12489</v>
      </c>
      <c r="B4319" s="1" t="s">
        <v>12490</v>
      </c>
      <c r="C4319" s="1" t="s">
        <v>12491</v>
      </c>
      <c r="D4319" s="1" t="s">
        <v>100</v>
      </c>
      <c r="E4319" s="4">
        <v>45130</v>
      </c>
      <c r="F4319" s="8">
        <v>2.4305555555555556E-2</v>
      </c>
      <c r="G4319" s="4">
        <v>45141</v>
      </c>
      <c r="H4319" s="1" t="s">
        <v>302</v>
      </c>
      <c r="I4319" s="1" t="s">
        <v>19</v>
      </c>
      <c r="J4319" s="5">
        <v>1</v>
      </c>
      <c r="K4319" s="5" t="str">
        <f>VLOOKUP(J4319,'Svátky 2023'!A$18:B$20,2,0)</f>
        <v>neodkladné</v>
      </c>
      <c r="L4319" s="1" t="s">
        <v>20</v>
      </c>
      <c r="M4319" s="1" t="s">
        <v>22</v>
      </c>
      <c r="N4319" s="1" t="s">
        <v>23</v>
      </c>
      <c r="O4319">
        <f t="shared" si="201"/>
        <v>7</v>
      </c>
      <c r="P4319" t="str">
        <f t="shared" si="202"/>
        <v>ANO</v>
      </c>
      <c r="Q4319" s="4" t="str">
        <f>IFERROR(VLOOKUP(E4319,'Svátky 2023'!B$2:B$14,1,0),"")</f>
        <v/>
      </c>
      <c r="R4319" t="str">
        <f t="shared" si="203"/>
        <v>ANO</v>
      </c>
    </row>
    <row r="4320" spans="1:18" x14ac:dyDescent="0.25">
      <c r="A4320" s="1" t="s">
        <v>12492</v>
      </c>
      <c r="B4320" s="1" t="s">
        <v>12493</v>
      </c>
      <c r="C4320" s="1" t="s">
        <v>12494</v>
      </c>
      <c r="D4320" s="1" t="s">
        <v>35</v>
      </c>
      <c r="E4320" s="4">
        <v>45132</v>
      </c>
      <c r="F4320" s="8">
        <v>0.96944444444444444</v>
      </c>
      <c r="G4320" s="4">
        <v>45141</v>
      </c>
      <c r="H4320" s="1" t="s">
        <v>842</v>
      </c>
      <c r="I4320" s="1" t="s">
        <v>19</v>
      </c>
      <c r="J4320" s="5">
        <v>1</v>
      </c>
      <c r="K4320" s="5" t="str">
        <f>VLOOKUP(J4320,'Svátky 2023'!A$18:B$20,2,0)</f>
        <v>neodkladné</v>
      </c>
      <c r="L4320" s="1" t="s">
        <v>31</v>
      </c>
      <c r="M4320" s="1" t="s">
        <v>22</v>
      </c>
      <c r="N4320" s="1" t="s">
        <v>23</v>
      </c>
      <c r="O4320">
        <f t="shared" si="201"/>
        <v>2</v>
      </c>
      <c r="P4320" t="str">
        <f t="shared" si="202"/>
        <v>ANO</v>
      </c>
      <c r="Q4320" s="4" t="str">
        <f>IFERROR(VLOOKUP(E4320,'Svátky 2023'!B$2:B$14,1,0),"")</f>
        <v/>
      </c>
      <c r="R4320" t="str">
        <f t="shared" si="203"/>
        <v>ANO</v>
      </c>
    </row>
    <row r="4321" spans="1:18" x14ac:dyDescent="0.25">
      <c r="A4321" s="1" t="s">
        <v>12495</v>
      </c>
      <c r="B4321" s="1" t="s">
        <v>12496</v>
      </c>
      <c r="C4321" s="1" t="s">
        <v>12497</v>
      </c>
      <c r="D4321" s="1" t="s">
        <v>35</v>
      </c>
      <c r="E4321" s="4">
        <v>45133</v>
      </c>
      <c r="F4321" s="8">
        <v>4.1666666666666666E-3</v>
      </c>
      <c r="G4321" s="4">
        <v>45141</v>
      </c>
      <c r="H4321" s="1" t="s">
        <v>797</v>
      </c>
      <c r="I4321" s="1" t="s">
        <v>29</v>
      </c>
      <c r="J4321" s="5">
        <v>3</v>
      </c>
      <c r="K4321" s="5" t="str">
        <f>VLOOKUP(J4321,'Svátky 2023'!A$18:B$20,2,0)</f>
        <v>jiné</v>
      </c>
      <c r="L4321" s="1" t="s">
        <v>30</v>
      </c>
      <c r="M4321" s="1" t="s">
        <v>31</v>
      </c>
      <c r="N4321" s="1" t="s">
        <v>23</v>
      </c>
      <c r="O4321">
        <f t="shared" si="201"/>
        <v>3</v>
      </c>
      <c r="P4321" t="str">
        <f t="shared" si="202"/>
        <v>ANO</v>
      </c>
      <c r="Q4321" s="4" t="str">
        <f>IFERROR(VLOOKUP(E4321,'Svátky 2023'!B$2:B$14,1,0),"")</f>
        <v/>
      </c>
      <c r="R4321" t="str">
        <f t="shared" si="203"/>
        <v>ANO</v>
      </c>
    </row>
    <row r="4322" spans="1:18" x14ac:dyDescent="0.25">
      <c r="A4322" s="1" t="s">
        <v>12498</v>
      </c>
      <c r="B4322" s="1" t="s">
        <v>12499</v>
      </c>
      <c r="C4322" s="1" t="s">
        <v>12500</v>
      </c>
      <c r="D4322" s="1" t="s">
        <v>100</v>
      </c>
      <c r="E4322" s="4">
        <v>45138</v>
      </c>
      <c r="F4322" s="8">
        <v>0.7631944444444444</v>
      </c>
      <c r="G4322" s="4">
        <v>45141</v>
      </c>
      <c r="H4322" s="1" t="s">
        <v>1467</v>
      </c>
      <c r="I4322" s="1" t="s">
        <v>38</v>
      </c>
      <c r="J4322" s="5">
        <v>1</v>
      </c>
      <c r="K4322" s="5" t="str">
        <f>VLOOKUP(J4322,'Svátky 2023'!A$18:B$20,2,0)</f>
        <v>neodkladné</v>
      </c>
      <c r="L4322" s="1" t="s">
        <v>21</v>
      </c>
      <c r="M4322" s="1" t="s">
        <v>22</v>
      </c>
      <c r="N4322" s="1" t="s">
        <v>23</v>
      </c>
      <c r="O4322">
        <f t="shared" si="201"/>
        <v>1</v>
      </c>
      <c r="P4322" t="str">
        <f t="shared" si="202"/>
        <v>ANO</v>
      </c>
      <c r="Q4322" s="4" t="str">
        <f>IFERROR(VLOOKUP(E4322,'Svátky 2023'!B$2:B$14,1,0),"")</f>
        <v/>
      </c>
      <c r="R4322" t="str">
        <f t="shared" si="203"/>
        <v>ANO</v>
      </c>
    </row>
    <row r="4323" spans="1:18" x14ac:dyDescent="0.25">
      <c r="A4323" s="1" t="s">
        <v>12501</v>
      </c>
      <c r="B4323" s="1" t="s">
        <v>9993</v>
      </c>
      <c r="C4323" s="1" t="s">
        <v>9994</v>
      </c>
      <c r="D4323" s="1" t="s">
        <v>100</v>
      </c>
      <c r="E4323" s="4">
        <v>45138</v>
      </c>
      <c r="F4323" s="8">
        <v>0.7729166666666667</v>
      </c>
      <c r="G4323" s="4">
        <v>45141</v>
      </c>
      <c r="H4323" s="1" t="s">
        <v>2975</v>
      </c>
      <c r="I4323" s="1" t="s">
        <v>44</v>
      </c>
      <c r="J4323" s="5">
        <v>3</v>
      </c>
      <c r="K4323" s="5" t="str">
        <f>VLOOKUP(J4323,'Svátky 2023'!A$18:B$20,2,0)</f>
        <v>jiné</v>
      </c>
      <c r="L4323" s="1" t="s">
        <v>30</v>
      </c>
      <c r="M4323" s="1" t="s">
        <v>31</v>
      </c>
      <c r="N4323" s="1" t="s">
        <v>23</v>
      </c>
      <c r="O4323">
        <f t="shared" si="201"/>
        <v>1</v>
      </c>
      <c r="P4323" t="str">
        <f t="shared" si="202"/>
        <v>ANO</v>
      </c>
      <c r="Q4323" s="4" t="str">
        <f>IFERROR(VLOOKUP(E4323,'Svátky 2023'!B$2:B$14,1,0),"")</f>
        <v/>
      </c>
      <c r="R4323" t="str">
        <f t="shared" si="203"/>
        <v>ANO</v>
      </c>
    </row>
    <row r="4324" spans="1:18" x14ac:dyDescent="0.25">
      <c r="A4324" s="1" t="s">
        <v>12502</v>
      </c>
      <c r="B4324" s="1" t="s">
        <v>12503</v>
      </c>
      <c r="C4324" s="1" t="s">
        <v>12504</v>
      </c>
      <c r="D4324" s="1" t="s">
        <v>35</v>
      </c>
      <c r="E4324" s="4">
        <v>45139</v>
      </c>
      <c r="F4324" s="8">
        <v>0.36388888888888887</v>
      </c>
      <c r="G4324" s="4">
        <v>45141</v>
      </c>
      <c r="H4324" s="1" t="s">
        <v>4338</v>
      </c>
      <c r="I4324" s="1" t="s">
        <v>151</v>
      </c>
      <c r="J4324" s="5">
        <v>3</v>
      </c>
      <c r="K4324" s="5" t="str">
        <f>VLOOKUP(J4324,'Svátky 2023'!A$18:B$20,2,0)</f>
        <v>jiné</v>
      </c>
      <c r="L4324" s="1" t="s">
        <v>21</v>
      </c>
      <c r="M4324" s="1" t="s">
        <v>20</v>
      </c>
      <c r="N4324" s="1" t="s">
        <v>23</v>
      </c>
      <c r="O4324">
        <f t="shared" si="201"/>
        <v>2</v>
      </c>
      <c r="P4324" t="str">
        <f t="shared" si="202"/>
        <v>NE</v>
      </c>
      <c r="Q4324" s="4" t="str">
        <f>IFERROR(VLOOKUP(E4324,'Svátky 2023'!B$2:B$14,1,0),"")</f>
        <v/>
      </c>
      <c r="R4324" t="str">
        <f t="shared" si="203"/>
        <v/>
      </c>
    </row>
    <row r="4325" spans="1:18" x14ac:dyDescent="0.25">
      <c r="A4325" s="1" t="s">
        <v>12505</v>
      </c>
      <c r="B4325" s="1" t="s">
        <v>6755</v>
      </c>
      <c r="C4325" s="1" t="s">
        <v>6756</v>
      </c>
      <c r="D4325" s="1" t="s">
        <v>100</v>
      </c>
      <c r="E4325" s="4">
        <v>45139</v>
      </c>
      <c r="F4325" s="8">
        <v>0.38680555555555557</v>
      </c>
      <c r="G4325" s="4">
        <v>45141</v>
      </c>
      <c r="H4325" s="1" t="s">
        <v>1074</v>
      </c>
      <c r="I4325" s="1" t="s">
        <v>151</v>
      </c>
      <c r="J4325" s="5">
        <v>3</v>
      </c>
      <c r="K4325" s="5" t="str">
        <f>VLOOKUP(J4325,'Svátky 2023'!A$18:B$20,2,0)</f>
        <v>jiné</v>
      </c>
      <c r="L4325" s="1" t="s">
        <v>21</v>
      </c>
      <c r="M4325" s="1" t="s">
        <v>22</v>
      </c>
      <c r="N4325" s="1" t="s">
        <v>23</v>
      </c>
      <c r="O4325">
        <f t="shared" si="201"/>
        <v>2</v>
      </c>
      <c r="P4325" t="str">
        <f t="shared" si="202"/>
        <v>NE</v>
      </c>
      <c r="Q4325" s="4" t="str">
        <f>IFERROR(VLOOKUP(E4325,'Svátky 2023'!B$2:B$14,1,0),"")</f>
        <v/>
      </c>
      <c r="R4325" t="str">
        <f t="shared" si="203"/>
        <v/>
      </c>
    </row>
    <row r="4326" spans="1:18" x14ac:dyDescent="0.25">
      <c r="A4326" s="1" t="s">
        <v>12506</v>
      </c>
      <c r="B4326" s="1" t="s">
        <v>12507</v>
      </c>
      <c r="C4326" s="1" t="s">
        <v>12508</v>
      </c>
      <c r="D4326" s="1" t="s">
        <v>35</v>
      </c>
      <c r="E4326" s="4">
        <v>45139</v>
      </c>
      <c r="F4326" s="8">
        <v>0.55763888888888891</v>
      </c>
      <c r="G4326" s="4">
        <v>45141</v>
      </c>
      <c r="H4326" s="1" t="s">
        <v>619</v>
      </c>
      <c r="I4326" s="1" t="s">
        <v>151</v>
      </c>
      <c r="J4326" s="5">
        <v>1</v>
      </c>
      <c r="K4326" s="5" t="str">
        <f>VLOOKUP(J4326,'Svátky 2023'!A$18:B$20,2,0)</f>
        <v>neodkladné</v>
      </c>
      <c r="L4326" s="1" t="s">
        <v>21</v>
      </c>
      <c r="M4326" s="1" t="s">
        <v>22</v>
      </c>
      <c r="N4326" s="1" t="s">
        <v>23</v>
      </c>
      <c r="O4326">
        <f t="shared" si="201"/>
        <v>2</v>
      </c>
      <c r="P4326" t="str">
        <f t="shared" si="202"/>
        <v>NE</v>
      </c>
      <c r="Q4326" s="4" t="str">
        <f>IFERROR(VLOOKUP(E4326,'Svátky 2023'!B$2:B$14,1,0),"")</f>
        <v/>
      </c>
      <c r="R4326" t="str">
        <f t="shared" si="203"/>
        <v/>
      </c>
    </row>
    <row r="4327" spans="1:18" x14ac:dyDescent="0.25">
      <c r="A4327" s="1" t="s">
        <v>12509</v>
      </c>
      <c r="B4327" s="1" t="s">
        <v>12510</v>
      </c>
      <c r="C4327" s="1" t="s">
        <v>12511</v>
      </c>
      <c r="D4327" s="1" t="s">
        <v>35</v>
      </c>
      <c r="E4327" s="4">
        <v>45139</v>
      </c>
      <c r="F4327" s="8">
        <v>0.56736111111111109</v>
      </c>
      <c r="G4327" s="4">
        <v>45141</v>
      </c>
      <c r="H4327" s="1" t="s">
        <v>368</v>
      </c>
      <c r="I4327" s="1" t="s">
        <v>19</v>
      </c>
      <c r="J4327" s="5">
        <v>1</v>
      </c>
      <c r="K4327" s="5" t="str">
        <f>VLOOKUP(J4327,'Svátky 2023'!A$18:B$20,2,0)</f>
        <v>neodkladné</v>
      </c>
      <c r="L4327" s="1" t="s">
        <v>23</v>
      </c>
      <c r="M4327" s="1" t="s">
        <v>22</v>
      </c>
      <c r="N4327" s="1" t="s">
        <v>23</v>
      </c>
      <c r="O4327">
        <f t="shared" si="201"/>
        <v>2</v>
      </c>
      <c r="P4327" t="str">
        <f t="shared" si="202"/>
        <v>NE</v>
      </c>
      <c r="Q4327" s="4" t="str">
        <f>IFERROR(VLOOKUP(E4327,'Svátky 2023'!B$2:B$14,1,0),"")</f>
        <v/>
      </c>
      <c r="R4327" t="str">
        <f t="shared" si="203"/>
        <v/>
      </c>
    </row>
    <row r="4328" spans="1:18" x14ac:dyDescent="0.25">
      <c r="A4328" s="1" t="s">
        <v>12512</v>
      </c>
      <c r="B4328" s="1" t="s">
        <v>12513</v>
      </c>
      <c r="C4328" s="1" t="s">
        <v>12514</v>
      </c>
      <c r="D4328" s="1" t="s">
        <v>35</v>
      </c>
      <c r="E4328" s="4">
        <v>45139</v>
      </c>
      <c r="F4328" s="8">
        <v>0.70694444444444438</v>
      </c>
      <c r="G4328" s="4">
        <v>45141</v>
      </c>
      <c r="H4328" s="1" t="s">
        <v>2257</v>
      </c>
      <c r="I4328" s="1" t="s">
        <v>38</v>
      </c>
      <c r="J4328" s="5">
        <v>1</v>
      </c>
      <c r="K4328" s="5" t="str">
        <f>VLOOKUP(J4328,'Svátky 2023'!A$18:B$20,2,0)</f>
        <v>neodkladné</v>
      </c>
      <c r="L4328" s="1" t="s">
        <v>20</v>
      </c>
      <c r="M4328" s="1" t="s">
        <v>22</v>
      </c>
      <c r="N4328" s="1" t="s">
        <v>23</v>
      </c>
      <c r="O4328">
        <f t="shared" si="201"/>
        <v>2</v>
      </c>
      <c r="P4328" t="str">
        <f t="shared" si="202"/>
        <v>ANO</v>
      </c>
      <c r="Q4328" s="4" t="str">
        <f>IFERROR(VLOOKUP(E4328,'Svátky 2023'!B$2:B$14,1,0),"")</f>
        <v/>
      </c>
      <c r="R4328" t="str">
        <f t="shared" si="203"/>
        <v>ANO</v>
      </c>
    </row>
    <row r="4329" spans="1:18" x14ac:dyDescent="0.25">
      <c r="A4329" s="1" t="s">
        <v>12515</v>
      </c>
      <c r="B4329" s="1" t="s">
        <v>12516</v>
      </c>
      <c r="C4329" s="1" t="s">
        <v>12517</v>
      </c>
      <c r="D4329" s="1" t="s">
        <v>100</v>
      </c>
      <c r="E4329" s="4">
        <v>45140</v>
      </c>
      <c r="F4329" s="8">
        <v>0.8041666666666667</v>
      </c>
      <c r="G4329" s="4">
        <v>45141</v>
      </c>
      <c r="H4329" s="1" t="s">
        <v>1292</v>
      </c>
      <c r="I4329" s="1" t="s">
        <v>151</v>
      </c>
      <c r="J4329" s="5">
        <v>1</v>
      </c>
      <c r="K4329" s="5" t="str">
        <f>VLOOKUP(J4329,'Svátky 2023'!A$18:B$20,2,0)</f>
        <v>neodkladné</v>
      </c>
      <c r="L4329" s="1" t="s">
        <v>21</v>
      </c>
      <c r="M4329" s="1" t="s">
        <v>22</v>
      </c>
      <c r="N4329" s="1" t="s">
        <v>23</v>
      </c>
      <c r="O4329">
        <f t="shared" si="201"/>
        <v>3</v>
      </c>
      <c r="P4329" t="str">
        <f t="shared" si="202"/>
        <v>ANO</v>
      </c>
      <c r="Q4329" s="4" t="str">
        <f>IFERROR(VLOOKUP(E4329,'Svátky 2023'!B$2:B$14,1,0),"")</f>
        <v/>
      </c>
      <c r="R4329" t="str">
        <f t="shared" si="203"/>
        <v>ANO</v>
      </c>
    </row>
    <row r="4330" spans="1:18" x14ac:dyDescent="0.25">
      <c r="A4330" s="1" t="s">
        <v>12518</v>
      </c>
      <c r="B4330" s="1" t="s">
        <v>12519</v>
      </c>
      <c r="C4330" s="1" t="s">
        <v>12520</v>
      </c>
      <c r="D4330" s="1" t="s">
        <v>64</v>
      </c>
      <c r="E4330" s="4">
        <v>45140</v>
      </c>
      <c r="F4330" s="8">
        <v>0.88055555555555554</v>
      </c>
      <c r="G4330" s="4">
        <v>45141</v>
      </c>
      <c r="H4330" s="1" t="s">
        <v>358</v>
      </c>
      <c r="I4330" s="1" t="s">
        <v>19</v>
      </c>
      <c r="J4330" s="5">
        <v>1</v>
      </c>
      <c r="K4330" s="5" t="str">
        <f>VLOOKUP(J4330,'Svátky 2023'!A$18:B$20,2,0)</f>
        <v>neodkladné</v>
      </c>
      <c r="L4330" s="1" t="s">
        <v>21</v>
      </c>
      <c r="M4330" s="1" t="s">
        <v>22</v>
      </c>
      <c r="N4330" s="1" t="s">
        <v>23</v>
      </c>
      <c r="O4330">
        <f t="shared" si="201"/>
        <v>3</v>
      </c>
      <c r="P4330" t="str">
        <f t="shared" si="202"/>
        <v>ANO</v>
      </c>
      <c r="Q4330" s="4" t="str">
        <f>IFERROR(VLOOKUP(E4330,'Svátky 2023'!B$2:B$14,1,0),"")</f>
        <v/>
      </c>
      <c r="R4330" t="str">
        <f t="shared" si="203"/>
        <v>ANO</v>
      </c>
    </row>
    <row r="4331" spans="1:18" x14ac:dyDescent="0.25">
      <c r="A4331" s="1" t="s">
        <v>12521</v>
      </c>
      <c r="B4331" s="1" t="s">
        <v>12522</v>
      </c>
      <c r="C4331" s="1" t="s">
        <v>12523</v>
      </c>
      <c r="D4331" s="1" t="s">
        <v>35</v>
      </c>
      <c r="E4331" s="4">
        <v>45132</v>
      </c>
      <c r="F4331" s="8">
        <v>0.9375</v>
      </c>
      <c r="G4331" s="4">
        <v>45142</v>
      </c>
      <c r="H4331" s="1" t="s">
        <v>297</v>
      </c>
      <c r="I4331" s="1" t="s">
        <v>151</v>
      </c>
      <c r="J4331" s="5">
        <v>1</v>
      </c>
      <c r="K4331" s="5" t="str">
        <f>VLOOKUP(J4331,'Svátky 2023'!A$18:B$20,2,0)</f>
        <v>neodkladné</v>
      </c>
      <c r="L4331" s="1" t="s">
        <v>30</v>
      </c>
      <c r="M4331" s="1" t="s">
        <v>22</v>
      </c>
      <c r="N4331" s="1" t="s">
        <v>23</v>
      </c>
      <c r="O4331">
        <f t="shared" si="201"/>
        <v>2</v>
      </c>
      <c r="P4331" t="str">
        <f t="shared" si="202"/>
        <v>ANO</v>
      </c>
      <c r="Q4331" s="4" t="str">
        <f>IFERROR(VLOOKUP(E4331,'Svátky 2023'!B$2:B$14,1,0),"")</f>
        <v/>
      </c>
      <c r="R4331" t="str">
        <f t="shared" si="203"/>
        <v>ANO</v>
      </c>
    </row>
    <row r="4332" spans="1:18" x14ac:dyDescent="0.25">
      <c r="A4332" s="1" t="s">
        <v>12524</v>
      </c>
      <c r="B4332" s="1" t="s">
        <v>12242</v>
      </c>
      <c r="C4332" s="1" t="s">
        <v>12243</v>
      </c>
      <c r="D4332" s="1" t="s">
        <v>35</v>
      </c>
      <c r="E4332" s="4">
        <v>45135</v>
      </c>
      <c r="F4332" s="8">
        <v>0.61805555555555558</v>
      </c>
      <c r="G4332" s="4">
        <v>45142</v>
      </c>
      <c r="H4332" s="1" t="s">
        <v>2280</v>
      </c>
      <c r="I4332" s="1" t="s">
        <v>145</v>
      </c>
      <c r="J4332" s="5">
        <v>3</v>
      </c>
      <c r="K4332" s="5" t="str">
        <f>VLOOKUP(J4332,'Svátky 2023'!A$18:B$20,2,0)</f>
        <v>jiné</v>
      </c>
      <c r="L4332" s="1" t="s">
        <v>30</v>
      </c>
      <c r="M4332" s="1" t="s">
        <v>31</v>
      </c>
      <c r="N4332" s="1" t="s">
        <v>23</v>
      </c>
      <c r="O4332">
        <f t="shared" si="201"/>
        <v>5</v>
      </c>
      <c r="P4332" t="str">
        <f t="shared" si="202"/>
        <v>NE</v>
      </c>
      <c r="Q4332" s="4" t="str">
        <f>IFERROR(VLOOKUP(E4332,'Svátky 2023'!B$2:B$14,1,0),"")</f>
        <v/>
      </c>
      <c r="R4332" t="str">
        <f t="shared" si="203"/>
        <v/>
      </c>
    </row>
    <row r="4333" spans="1:18" x14ac:dyDescent="0.25">
      <c r="A4333" s="1" t="s">
        <v>12525</v>
      </c>
      <c r="B4333" s="1" t="s">
        <v>12174</v>
      </c>
      <c r="C4333" s="1" t="s">
        <v>12175</v>
      </c>
      <c r="D4333" s="1" t="s">
        <v>35</v>
      </c>
      <c r="E4333" s="4">
        <v>45138</v>
      </c>
      <c r="F4333" s="8">
        <v>0.4069444444444445</v>
      </c>
      <c r="G4333" s="4">
        <v>45142</v>
      </c>
      <c r="H4333" s="1" t="s">
        <v>1467</v>
      </c>
      <c r="I4333" s="1" t="s">
        <v>151</v>
      </c>
      <c r="J4333" s="5">
        <v>2</v>
      </c>
      <c r="K4333" s="5" t="str">
        <f>VLOOKUP(J4333,'Svátky 2023'!A$18:B$20,2,0)</f>
        <v>plánované</v>
      </c>
      <c r="L4333" s="1" t="s">
        <v>21</v>
      </c>
      <c r="M4333" s="1" t="s">
        <v>22</v>
      </c>
      <c r="N4333" s="1" t="s">
        <v>23</v>
      </c>
      <c r="O4333">
        <f t="shared" si="201"/>
        <v>1</v>
      </c>
      <c r="P4333" t="str">
        <f t="shared" si="202"/>
        <v>NE</v>
      </c>
      <c r="Q4333" s="4" t="str">
        <f>IFERROR(VLOOKUP(E4333,'Svátky 2023'!B$2:B$14,1,0),"")</f>
        <v/>
      </c>
      <c r="R4333" t="str">
        <f t="shared" si="203"/>
        <v/>
      </c>
    </row>
    <row r="4334" spans="1:18" x14ac:dyDescent="0.25">
      <c r="A4334" s="1" t="s">
        <v>12526</v>
      </c>
      <c r="B4334" s="1" t="s">
        <v>6646</v>
      </c>
      <c r="C4334" s="1" t="s">
        <v>6647</v>
      </c>
      <c r="D4334" s="1" t="s">
        <v>100</v>
      </c>
      <c r="E4334" s="4">
        <v>45138</v>
      </c>
      <c r="F4334" s="8">
        <v>0.52013888888888882</v>
      </c>
      <c r="G4334" s="4">
        <v>45142</v>
      </c>
      <c r="H4334" s="1" t="s">
        <v>3439</v>
      </c>
      <c r="I4334" s="1" t="s">
        <v>258</v>
      </c>
      <c r="J4334" s="5">
        <v>2</v>
      </c>
      <c r="K4334" s="5" t="str">
        <f>VLOOKUP(J4334,'Svátky 2023'!A$18:B$20,2,0)</f>
        <v>plánované</v>
      </c>
      <c r="L4334" s="1" t="s">
        <v>21</v>
      </c>
      <c r="M4334" s="1" t="s">
        <v>22</v>
      </c>
      <c r="N4334" s="1" t="s">
        <v>23</v>
      </c>
      <c r="O4334">
        <f t="shared" si="201"/>
        <v>1</v>
      </c>
      <c r="P4334" t="str">
        <f t="shared" si="202"/>
        <v>NE</v>
      </c>
      <c r="Q4334" s="4" t="str">
        <f>IFERROR(VLOOKUP(E4334,'Svátky 2023'!B$2:B$14,1,0),"")</f>
        <v/>
      </c>
      <c r="R4334" t="str">
        <f t="shared" si="203"/>
        <v/>
      </c>
    </row>
    <row r="4335" spans="1:18" x14ac:dyDescent="0.25">
      <c r="A4335" s="1" t="s">
        <v>12527</v>
      </c>
      <c r="B4335" s="1" t="s">
        <v>11450</v>
      </c>
      <c r="C4335" s="1" t="s">
        <v>11451</v>
      </c>
      <c r="D4335" s="1" t="s">
        <v>35</v>
      </c>
      <c r="E4335" s="4">
        <v>45138</v>
      </c>
      <c r="F4335" s="8">
        <v>0.6381944444444444</v>
      </c>
      <c r="G4335" s="4">
        <v>45142</v>
      </c>
      <c r="H4335" s="1" t="s">
        <v>209</v>
      </c>
      <c r="I4335" s="1" t="s">
        <v>29</v>
      </c>
      <c r="J4335" s="5">
        <v>3</v>
      </c>
      <c r="K4335" s="5" t="str">
        <f>VLOOKUP(J4335,'Svátky 2023'!A$18:B$20,2,0)</f>
        <v>jiné</v>
      </c>
      <c r="L4335" s="1" t="s">
        <v>30</v>
      </c>
      <c r="M4335" s="1" t="s">
        <v>31</v>
      </c>
      <c r="N4335" s="1" t="s">
        <v>23</v>
      </c>
      <c r="O4335">
        <f t="shared" si="201"/>
        <v>1</v>
      </c>
      <c r="P4335" t="str">
        <f t="shared" si="202"/>
        <v>ANO</v>
      </c>
      <c r="Q4335" s="4" t="str">
        <f>IFERROR(VLOOKUP(E4335,'Svátky 2023'!B$2:B$14,1,0),"")</f>
        <v/>
      </c>
      <c r="R4335" t="str">
        <f t="shared" si="203"/>
        <v>ANO</v>
      </c>
    </row>
    <row r="4336" spans="1:18" x14ac:dyDescent="0.25">
      <c r="A4336" s="1" t="s">
        <v>12528</v>
      </c>
      <c r="B4336" s="1" t="s">
        <v>12529</v>
      </c>
      <c r="C4336" s="1" t="s">
        <v>12530</v>
      </c>
      <c r="D4336" s="1" t="s">
        <v>48</v>
      </c>
      <c r="E4336" s="4">
        <v>45139</v>
      </c>
      <c r="F4336" s="8">
        <v>0.2951388888888889</v>
      </c>
      <c r="G4336" s="4">
        <v>45142</v>
      </c>
      <c r="H4336" s="1" t="s">
        <v>991</v>
      </c>
      <c r="I4336" s="1" t="s">
        <v>38</v>
      </c>
      <c r="J4336" s="5">
        <v>1</v>
      </c>
      <c r="K4336" s="5" t="str">
        <f>VLOOKUP(J4336,'Svátky 2023'!A$18:B$20,2,0)</f>
        <v>neodkladné</v>
      </c>
      <c r="L4336" s="1" t="s">
        <v>21</v>
      </c>
      <c r="M4336" s="1" t="s">
        <v>22</v>
      </c>
      <c r="N4336" s="1" t="s">
        <v>23</v>
      </c>
      <c r="O4336">
        <f t="shared" si="201"/>
        <v>2</v>
      </c>
      <c r="P4336" t="str">
        <f t="shared" si="202"/>
        <v>NE</v>
      </c>
      <c r="Q4336" s="4" t="str">
        <f>IFERROR(VLOOKUP(E4336,'Svátky 2023'!B$2:B$14,1,0),"")</f>
        <v/>
      </c>
      <c r="R4336" t="str">
        <f t="shared" si="203"/>
        <v/>
      </c>
    </row>
    <row r="4337" spans="1:18" x14ac:dyDescent="0.25">
      <c r="A4337" s="1" t="s">
        <v>12531</v>
      </c>
      <c r="B4337" s="1" t="s">
        <v>12532</v>
      </c>
      <c r="C4337" s="1" t="s">
        <v>12533</v>
      </c>
      <c r="D4337" s="1" t="s">
        <v>48</v>
      </c>
      <c r="E4337" s="4">
        <v>45139</v>
      </c>
      <c r="F4337" s="8">
        <v>0.3527777777777778</v>
      </c>
      <c r="G4337" s="4">
        <v>45142</v>
      </c>
      <c r="H4337" s="1" t="s">
        <v>3036</v>
      </c>
      <c r="I4337" s="1" t="s">
        <v>44</v>
      </c>
      <c r="J4337" s="5">
        <v>3</v>
      </c>
      <c r="K4337" s="5" t="str">
        <f>VLOOKUP(J4337,'Svátky 2023'!A$18:B$20,2,0)</f>
        <v>jiné</v>
      </c>
      <c r="L4337" s="1" t="s">
        <v>30</v>
      </c>
      <c r="M4337" s="1" t="s">
        <v>31</v>
      </c>
      <c r="N4337" s="1" t="s">
        <v>23</v>
      </c>
      <c r="O4337">
        <f t="shared" si="201"/>
        <v>2</v>
      </c>
      <c r="P4337" t="str">
        <f t="shared" si="202"/>
        <v>NE</v>
      </c>
      <c r="Q4337" s="4" t="str">
        <f>IFERROR(VLOOKUP(E4337,'Svátky 2023'!B$2:B$14,1,0),"")</f>
        <v/>
      </c>
      <c r="R4337" t="str">
        <f t="shared" si="203"/>
        <v/>
      </c>
    </row>
    <row r="4338" spans="1:18" x14ac:dyDescent="0.25">
      <c r="A4338" s="1" t="s">
        <v>12534</v>
      </c>
      <c r="B4338" s="1" t="s">
        <v>12535</v>
      </c>
      <c r="C4338" s="1" t="s">
        <v>12536</v>
      </c>
      <c r="D4338" s="1" t="s">
        <v>35</v>
      </c>
      <c r="E4338" s="4">
        <v>45139</v>
      </c>
      <c r="F4338" s="8">
        <v>0.43194444444444446</v>
      </c>
      <c r="G4338" s="4">
        <v>45142</v>
      </c>
      <c r="H4338" s="1" t="s">
        <v>1578</v>
      </c>
      <c r="I4338" s="1" t="s">
        <v>151</v>
      </c>
      <c r="J4338" s="5">
        <v>2</v>
      </c>
      <c r="K4338" s="5" t="str">
        <f>VLOOKUP(J4338,'Svátky 2023'!A$18:B$20,2,0)</f>
        <v>plánované</v>
      </c>
      <c r="L4338" s="1" t="s">
        <v>21</v>
      </c>
      <c r="M4338" s="1" t="s">
        <v>22</v>
      </c>
      <c r="N4338" s="1" t="s">
        <v>23</v>
      </c>
      <c r="O4338">
        <f t="shared" si="201"/>
        <v>2</v>
      </c>
      <c r="P4338" t="str">
        <f t="shared" si="202"/>
        <v>NE</v>
      </c>
      <c r="Q4338" s="4" t="str">
        <f>IFERROR(VLOOKUP(E4338,'Svátky 2023'!B$2:B$14,1,0),"")</f>
        <v/>
      </c>
      <c r="R4338" t="str">
        <f t="shared" si="203"/>
        <v/>
      </c>
    </row>
    <row r="4339" spans="1:18" x14ac:dyDescent="0.25">
      <c r="A4339" s="1" t="s">
        <v>12537</v>
      </c>
      <c r="B4339" s="1" t="s">
        <v>12538</v>
      </c>
      <c r="C4339" s="1" t="s">
        <v>12539</v>
      </c>
      <c r="D4339" s="1" t="s">
        <v>35</v>
      </c>
      <c r="E4339" s="4">
        <v>45139</v>
      </c>
      <c r="F4339" s="8">
        <v>0.5229166666666667</v>
      </c>
      <c r="G4339" s="4">
        <v>45142</v>
      </c>
      <c r="H4339" s="1" t="s">
        <v>2988</v>
      </c>
      <c r="I4339" s="1" t="s">
        <v>38</v>
      </c>
      <c r="J4339" s="5">
        <v>1</v>
      </c>
      <c r="K4339" s="5" t="str">
        <f>VLOOKUP(J4339,'Svátky 2023'!A$18:B$20,2,0)</f>
        <v>neodkladné</v>
      </c>
      <c r="L4339" s="1" t="s">
        <v>21</v>
      </c>
      <c r="M4339" s="1" t="s">
        <v>22</v>
      </c>
      <c r="N4339" s="1" t="s">
        <v>23</v>
      </c>
      <c r="O4339">
        <f t="shared" si="201"/>
        <v>2</v>
      </c>
      <c r="P4339" t="str">
        <f t="shared" si="202"/>
        <v>NE</v>
      </c>
      <c r="Q4339" s="4" t="str">
        <f>IFERROR(VLOOKUP(E4339,'Svátky 2023'!B$2:B$14,1,0),"")</f>
        <v/>
      </c>
      <c r="R4339" t="str">
        <f t="shared" si="203"/>
        <v/>
      </c>
    </row>
    <row r="4340" spans="1:18" x14ac:dyDescent="0.25">
      <c r="A4340" s="1" t="s">
        <v>12540</v>
      </c>
      <c r="B4340" s="1" t="s">
        <v>12541</v>
      </c>
      <c r="C4340" s="1" t="s">
        <v>12542</v>
      </c>
      <c r="D4340" s="1" t="s">
        <v>35</v>
      </c>
      <c r="E4340" s="4">
        <v>45139</v>
      </c>
      <c r="F4340" s="8">
        <v>0.5444444444444444</v>
      </c>
      <c r="G4340" s="4">
        <v>45142</v>
      </c>
      <c r="H4340" s="1" t="s">
        <v>297</v>
      </c>
      <c r="I4340" s="1" t="s">
        <v>44</v>
      </c>
      <c r="J4340" s="5">
        <v>3</v>
      </c>
      <c r="K4340" s="5" t="str">
        <f>VLOOKUP(J4340,'Svátky 2023'!A$18:B$20,2,0)</f>
        <v>jiné</v>
      </c>
      <c r="L4340" s="1" t="s">
        <v>30</v>
      </c>
      <c r="M4340" s="1" t="s">
        <v>31</v>
      </c>
      <c r="N4340" s="1" t="s">
        <v>23</v>
      </c>
      <c r="O4340">
        <f t="shared" si="201"/>
        <v>2</v>
      </c>
      <c r="P4340" t="str">
        <f t="shared" si="202"/>
        <v>NE</v>
      </c>
      <c r="Q4340" s="4" t="str">
        <f>IFERROR(VLOOKUP(E4340,'Svátky 2023'!B$2:B$14,1,0),"")</f>
        <v/>
      </c>
      <c r="R4340" t="str">
        <f t="shared" si="203"/>
        <v/>
      </c>
    </row>
    <row r="4341" spans="1:18" x14ac:dyDescent="0.25">
      <c r="A4341" s="1" t="s">
        <v>12543</v>
      </c>
      <c r="B4341" s="1" t="s">
        <v>12544</v>
      </c>
      <c r="C4341" s="1" t="s">
        <v>12545</v>
      </c>
      <c r="D4341" s="1" t="s">
        <v>35</v>
      </c>
      <c r="E4341" s="4">
        <v>45139</v>
      </c>
      <c r="F4341" s="8">
        <v>0.87013888888888891</v>
      </c>
      <c r="G4341" s="4">
        <v>45142</v>
      </c>
      <c r="H4341" s="1" t="s">
        <v>3312</v>
      </c>
      <c r="I4341" s="1" t="s">
        <v>29</v>
      </c>
      <c r="J4341" s="5">
        <v>3</v>
      </c>
      <c r="K4341" s="5" t="str">
        <f>VLOOKUP(J4341,'Svátky 2023'!A$18:B$20,2,0)</f>
        <v>jiné</v>
      </c>
      <c r="L4341" s="1" t="s">
        <v>30</v>
      </c>
      <c r="M4341" s="1" t="s">
        <v>31</v>
      </c>
      <c r="N4341" s="1" t="s">
        <v>23</v>
      </c>
      <c r="O4341">
        <f t="shared" si="201"/>
        <v>2</v>
      </c>
      <c r="P4341" t="str">
        <f t="shared" si="202"/>
        <v>ANO</v>
      </c>
      <c r="Q4341" s="4" t="str">
        <f>IFERROR(VLOOKUP(E4341,'Svátky 2023'!B$2:B$14,1,0),"")</f>
        <v/>
      </c>
      <c r="R4341" t="str">
        <f t="shared" si="203"/>
        <v>ANO</v>
      </c>
    </row>
    <row r="4342" spans="1:18" x14ac:dyDescent="0.25">
      <c r="A4342" s="1" t="s">
        <v>12546</v>
      </c>
      <c r="B4342" s="1" t="s">
        <v>12547</v>
      </c>
      <c r="C4342" s="1" t="s">
        <v>12548</v>
      </c>
      <c r="D4342" s="1" t="s">
        <v>35</v>
      </c>
      <c r="E4342" s="4">
        <v>45140</v>
      </c>
      <c r="F4342" s="8">
        <v>7.9166666666666663E-2</v>
      </c>
      <c r="G4342" s="4">
        <v>45142</v>
      </c>
      <c r="H4342" s="1" t="s">
        <v>1838</v>
      </c>
      <c r="I4342" s="1" t="s">
        <v>19</v>
      </c>
      <c r="J4342" s="5">
        <v>1</v>
      </c>
      <c r="K4342" s="5" t="str">
        <f>VLOOKUP(J4342,'Svátky 2023'!A$18:B$20,2,0)</f>
        <v>neodkladné</v>
      </c>
      <c r="L4342" s="1" t="s">
        <v>20</v>
      </c>
      <c r="M4342" s="1" t="s">
        <v>22</v>
      </c>
      <c r="N4342" s="1" t="s">
        <v>23</v>
      </c>
      <c r="O4342">
        <f t="shared" si="201"/>
        <v>3</v>
      </c>
      <c r="P4342" t="str">
        <f t="shared" si="202"/>
        <v>ANO</v>
      </c>
      <c r="Q4342" s="4" t="str">
        <f>IFERROR(VLOOKUP(E4342,'Svátky 2023'!B$2:B$14,1,0),"")</f>
        <v/>
      </c>
      <c r="R4342" t="str">
        <f t="shared" si="203"/>
        <v>ANO</v>
      </c>
    </row>
    <row r="4343" spans="1:18" x14ac:dyDescent="0.25">
      <c r="A4343" s="1" t="s">
        <v>12549</v>
      </c>
      <c r="B4343" s="1" t="s">
        <v>12550</v>
      </c>
      <c r="C4343" s="1" t="s">
        <v>12551</v>
      </c>
      <c r="D4343" s="1" t="s">
        <v>100</v>
      </c>
      <c r="E4343" s="4">
        <v>45140</v>
      </c>
      <c r="F4343" s="8">
        <v>0.36527777777777781</v>
      </c>
      <c r="G4343" s="4">
        <v>45142</v>
      </c>
      <c r="H4343" s="1" t="s">
        <v>307</v>
      </c>
      <c r="I4343" s="1" t="s">
        <v>19</v>
      </c>
      <c r="J4343" s="5">
        <v>2</v>
      </c>
      <c r="K4343" s="5" t="str">
        <f>VLOOKUP(J4343,'Svátky 2023'!A$18:B$20,2,0)</f>
        <v>plánované</v>
      </c>
      <c r="L4343" s="1" t="s">
        <v>21</v>
      </c>
      <c r="M4343" s="1" t="s">
        <v>22</v>
      </c>
      <c r="N4343" s="1" t="s">
        <v>23</v>
      </c>
      <c r="O4343">
        <f t="shared" si="201"/>
        <v>3</v>
      </c>
      <c r="P4343" t="str">
        <f t="shared" si="202"/>
        <v>NE</v>
      </c>
      <c r="Q4343" s="4" t="str">
        <f>IFERROR(VLOOKUP(E4343,'Svátky 2023'!B$2:B$14,1,0),"")</f>
        <v/>
      </c>
      <c r="R4343" t="str">
        <f t="shared" si="203"/>
        <v/>
      </c>
    </row>
    <row r="4344" spans="1:18" x14ac:dyDescent="0.25">
      <c r="A4344" s="1" t="s">
        <v>12552</v>
      </c>
      <c r="B4344" s="1" t="s">
        <v>12553</v>
      </c>
      <c r="C4344" s="1" t="s">
        <v>12554</v>
      </c>
      <c r="D4344" s="1" t="s">
        <v>48</v>
      </c>
      <c r="E4344" s="4">
        <v>45140</v>
      </c>
      <c r="F4344" s="8">
        <v>0.3743055555555555</v>
      </c>
      <c r="G4344" s="4">
        <v>45142</v>
      </c>
      <c r="H4344" s="1" t="s">
        <v>3660</v>
      </c>
      <c r="I4344" s="1" t="s">
        <v>151</v>
      </c>
      <c r="J4344" s="5">
        <v>2</v>
      </c>
      <c r="K4344" s="5" t="str">
        <f>VLOOKUP(J4344,'Svátky 2023'!A$18:B$20,2,0)</f>
        <v>plánované</v>
      </c>
      <c r="L4344" s="1" t="s">
        <v>21</v>
      </c>
      <c r="M4344" s="1" t="s">
        <v>22</v>
      </c>
      <c r="N4344" s="1" t="s">
        <v>23</v>
      </c>
      <c r="O4344">
        <f t="shared" si="201"/>
        <v>3</v>
      </c>
      <c r="P4344" t="str">
        <f t="shared" si="202"/>
        <v>NE</v>
      </c>
      <c r="Q4344" s="4" t="str">
        <f>IFERROR(VLOOKUP(E4344,'Svátky 2023'!B$2:B$14,1,0),"")</f>
        <v/>
      </c>
      <c r="R4344" t="str">
        <f t="shared" si="203"/>
        <v/>
      </c>
    </row>
    <row r="4345" spans="1:18" x14ac:dyDescent="0.25">
      <c r="A4345" s="1" t="s">
        <v>12555</v>
      </c>
      <c r="B4345" s="1" t="s">
        <v>12556</v>
      </c>
      <c r="C4345" s="1" t="s">
        <v>12557</v>
      </c>
      <c r="D4345" s="1" t="s">
        <v>100</v>
      </c>
      <c r="E4345" s="4">
        <v>45140</v>
      </c>
      <c r="F4345" s="8">
        <v>0.59652777777777777</v>
      </c>
      <c r="G4345" s="4">
        <v>45142</v>
      </c>
      <c r="H4345" s="1" t="s">
        <v>564</v>
      </c>
      <c r="I4345" s="1" t="s">
        <v>29</v>
      </c>
      <c r="J4345" s="5">
        <v>3</v>
      </c>
      <c r="K4345" s="5" t="str">
        <f>VLOOKUP(J4345,'Svátky 2023'!A$18:B$20,2,0)</f>
        <v>jiné</v>
      </c>
      <c r="L4345" s="1" t="s">
        <v>30</v>
      </c>
      <c r="M4345" s="1" t="s">
        <v>31</v>
      </c>
      <c r="N4345" s="1" t="s">
        <v>23</v>
      </c>
      <c r="O4345">
        <f t="shared" si="201"/>
        <v>3</v>
      </c>
      <c r="P4345" t="str">
        <f t="shared" si="202"/>
        <v>NE</v>
      </c>
      <c r="Q4345" s="4" t="str">
        <f>IFERROR(VLOOKUP(E4345,'Svátky 2023'!B$2:B$14,1,0),"")</f>
        <v/>
      </c>
      <c r="R4345" t="str">
        <f t="shared" si="203"/>
        <v/>
      </c>
    </row>
    <row r="4346" spans="1:18" x14ac:dyDescent="0.25">
      <c r="A4346" s="1" t="s">
        <v>12558</v>
      </c>
      <c r="B4346" s="1" t="s">
        <v>12559</v>
      </c>
      <c r="C4346" s="1" t="s">
        <v>12560</v>
      </c>
      <c r="D4346" s="1" t="s">
        <v>35</v>
      </c>
      <c r="E4346" s="4">
        <v>45141</v>
      </c>
      <c r="F4346" s="8">
        <v>0.84861111111111109</v>
      </c>
      <c r="G4346" s="4">
        <v>45142</v>
      </c>
      <c r="H4346" s="1" t="s">
        <v>437</v>
      </c>
      <c r="I4346" s="1" t="s">
        <v>19</v>
      </c>
      <c r="J4346" s="5">
        <v>1</v>
      </c>
      <c r="K4346" s="5" t="str">
        <f>VLOOKUP(J4346,'Svátky 2023'!A$18:B$20,2,0)</f>
        <v>neodkladné</v>
      </c>
      <c r="L4346" s="1" t="s">
        <v>21</v>
      </c>
      <c r="M4346" s="1" t="s">
        <v>22</v>
      </c>
      <c r="N4346" s="1" t="s">
        <v>23</v>
      </c>
      <c r="O4346">
        <f t="shared" si="201"/>
        <v>4</v>
      </c>
      <c r="P4346" t="str">
        <f t="shared" si="202"/>
        <v>ANO</v>
      </c>
      <c r="Q4346" s="4" t="str">
        <f>IFERROR(VLOOKUP(E4346,'Svátky 2023'!B$2:B$14,1,0),"")</f>
        <v/>
      </c>
      <c r="R4346" t="str">
        <f t="shared" si="203"/>
        <v>ANO</v>
      </c>
    </row>
    <row r="4347" spans="1:18" x14ac:dyDescent="0.25">
      <c r="A4347" s="1" t="s">
        <v>12561</v>
      </c>
      <c r="B4347" s="1" t="s">
        <v>12562</v>
      </c>
      <c r="C4347" s="1" t="s">
        <v>12563</v>
      </c>
      <c r="D4347" s="1" t="s">
        <v>35</v>
      </c>
      <c r="E4347" s="4">
        <v>45141</v>
      </c>
      <c r="F4347" s="8">
        <v>0.88541666666666663</v>
      </c>
      <c r="G4347" s="4">
        <v>45142</v>
      </c>
      <c r="H4347" s="1" t="s">
        <v>186</v>
      </c>
      <c r="I4347" s="1" t="s">
        <v>29</v>
      </c>
      <c r="J4347" s="5">
        <v>3</v>
      </c>
      <c r="K4347" s="5" t="str">
        <f>VLOOKUP(J4347,'Svátky 2023'!A$18:B$20,2,0)</f>
        <v>jiné</v>
      </c>
      <c r="L4347" s="1" t="s">
        <v>30</v>
      </c>
      <c r="M4347" s="1" t="s">
        <v>31</v>
      </c>
      <c r="N4347" s="1" t="s">
        <v>23</v>
      </c>
      <c r="O4347">
        <f t="shared" si="201"/>
        <v>4</v>
      </c>
      <c r="P4347" t="str">
        <f t="shared" si="202"/>
        <v>ANO</v>
      </c>
      <c r="Q4347" s="4" t="str">
        <f>IFERROR(VLOOKUP(E4347,'Svátky 2023'!B$2:B$14,1,0),"")</f>
        <v/>
      </c>
      <c r="R4347" t="str">
        <f t="shared" si="203"/>
        <v>ANO</v>
      </c>
    </row>
    <row r="4348" spans="1:18" x14ac:dyDescent="0.25">
      <c r="A4348" s="1" t="s">
        <v>12564</v>
      </c>
      <c r="B4348" s="1" t="s">
        <v>12565</v>
      </c>
      <c r="C4348" s="1" t="s">
        <v>12566</v>
      </c>
      <c r="D4348" s="1" t="s">
        <v>48</v>
      </c>
      <c r="E4348" s="4">
        <v>45141</v>
      </c>
      <c r="F4348" s="8">
        <v>0.93194444444444446</v>
      </c>
      <c r="G4348" s="4">
        <v>45142</v>
      </c>
      <c r="H4348" s="1" t="s">
        <v>2443</v>
      </c>
      <c r="I4348" s="1" t="s">
        <v>19</v>
      </c>
      <c r="J4348" s="5">
        <v>1</v>
      </c>
      <c r="K4348" s="5" t="str">
        <f>VLOOKUP(J4348,'Svátky 2023'!A$18:B$20,2,0)</f>
        <v>neodkladné</v>
      </c>
      <c r="L4348" s="1" t="s">
        <v>21</v>
      </c>
      <c r="M4348" s="1" t="s">
        <v>22</v>
      </c>
      <c r="N4348" s="1" t="s">
        <v>23</v>
      </c>
      <c r="O4348">
        <f t="shared" si="201"/>
        <v>4</v>
      </c>
      <c r="P4348" t="str">
        <f t="shared" si="202"/>
        <v>ANO</v>
      </c>
      <c r="Q4348" s="4" t="str">
        <f>IFERROR(VLOOKUP(E4348,'Svátky 2023'!B$2:B$14,1,0),"")</f>
        <v/>
      </c>
      <c r="R4348" t="str">
        <f t="shared" si="203"/>
        <v>ANO</v>
      </c>
    </row>
    <row r="4349" spans="1:18" x14ac:dyDescent="0.25">
      <c r="A4349" s="1" t="s">
        <v>12567</v>
      </c>
      <c r="B4349" s="1" t="s">
        <v>12568</v>
      </c>
      <c r="C4349" s="1" t="s">
        <v>12569</v>
      </c>
      <c r="D4349" s="1" t="s">
        <v>48</v>
      </c>
      <c r="E4349" s="4">
        <v>45141</v>
      </c>
      <c r="F4349" s="8">
        <v>0.96111111111111114</v>
      </c>
      <c r="G4349" s="4">
        <v>45142</v>
      </c>
      <c r="H4349" s="1" t="s">
        <v>2055</v>
      </c>
      <c r="I4349" s="1" t="s">
        <v>29</v>
      </c>
      <c r="J4349" s="5">
        <v>3</v>
      </c>
      <c r="K4349" s="5" t="str">
        <f>VLOOKUP(J4349,'Svátky 2023'!A$18:B$20,2,0)</f>
        <v>jiné</v>
      </c>
      <c r="L4349" s="1" t="s">
        <v>30</v>
      </c>
      <c r="M4349" s="1" t="s">
        <v>31</v>
      </c>
      <c r="N4349" s="1" t="s">
        <v>23</v>
      </c>
      <c r="O4349">
        <f t="shared" si="201"/>
        <v>4</v>
      </c>
      <c r="P4349" t="str">
        <f t="shared" si="202"/>
        <v>ANO</v>
      </c>
      <c r="Q4349" s="4" t="str">
        <f>IFERROR(VLOOKUP(E4349,'Svátky 2023'!B$2:B$14,1,0),"")</f>
        <v/>
      </c>
      <c r="R4349" t="str">
        <f t="shared" si="203"/>
        <v>ANO</v>
      </c>
    </row>
    <row r="4350" spans="1:18" x14ac:dyDescent="0.25">
      <c r="A4350" s="1" t="s">
        <v>12570</v>
      </c>
      <c r="B4350" s="1" t="s">
        <v>12571</v>
      </c>
      <c r="C4350" s="1" t="s">
        <v>12572</v>
      </c>
      <c r="D4350" s="1" t="s">
        <v>257</v>
      </c>
      <c r="E4350" s="4">
        <v>45107</v>
      </c>
      <c r="F4350" s="8">
        <v>0.81458333333333333</v>
      </c>
      <c r="G4350" s="4">
        <v>45143</v>
      </c>
      <c r="H4350" s="1" t="s">
        <v>12097</v>
      </c>
      <c r="I4350" s="1" t="s">
        <v>258</v>
      </c>
      <c r="J4350" s="5">
        <v>1</v>
      </c>
      <c r="K4350" s="5" t="str">
        <f>VLOOKUP(J4350,'Svátky 2023'!A$18:B$20,2,0)</f>
        <v>neodkladné</v>
      </c>
      <c r="L4350" s="1" t="s">
        <v>31</v>
      </c>
      <c r="M4350" s="1" t="s">
        <v>22</v>
      </c>
      <c r="N4350" s="1" t="s">
        <v>23</v>
      </c>
      <c r="O4350">
        <f t="shared" si="201"/>
        <v>5</v>
      </c>
      <c r="P4350" t="str">
        <f t="shared" si="202"/>
        <v>ANO</v>
      </c>
      <c r="Q4350" s="4" t="str">
        <f>IFERROR(VLOOKUP(E4350,'Svátky 2023'!B$2:B$14,1,0),"")</f>
        <v/>
      </c>
      <c r="R4350" t="str">
        <f t="shared" si="203"/>
        <v>ANO</v>
      </c>
    </row>
    <row r="4351" spans="1:18" x14ac:dyDescent="0.25">
      <c r="A4351" s="1" t="s">
        <v>12573</v>
      </c>
      <c r="B4351" s="1" t="s">
        <v>12574</v>
      </c>
      <c r="C4351" s="1" t="s">
        <v>12575</v>
      </c>
      <c r="D4351" s="1" t="s">
        <v>257</v>
      </c>
      <c r="E4351" s="4">
        <v>45107</v>
      </c>
      <c r="F4351" s="8">
        <v>0.8305555555555556</v>
      </c>
      <c r="G4351" s="4">
        <v>45143</v>
      </c>
      <c r="H4351" s="1" t="s">
        <v>410</v>
      </c>
      <c r="I4351" s="1" t="s">
        <v>264</v>
      </c>
      <c r="J4351" s="5">
        <v>3</v>
      </c>
      <c r="K4351" s="5" t="str">
        <f>VLOOKUP(J4351,'Svátky 2023'!A$18:B$20,2,0)</f>
        <v>jiné</v>
      </c>
      <c r="L4351" s="1" t="s">
        <v>30</v>
      </c>
      <c r="M4351" s="1" t="s">
        <v>31</v>
      </c>
      <c r="N4351" s="1" t="s">
        <v>23</v>
      </c>
      <c r="O4351">
        <f t="shared" si="201"/>
        <v>5</v>
      </c>
      <c r="P4351" t="str">
        <f t="shared" si="202"/>
        <v>ANO</v>
      </c>
      <c r="Q4351" s="4" t="str">
        <f>IFERROR(VLOOKUP(E4351,'Svátky 2023'!B$2:B$14,1,0),"")</f>
        <v/>
      </c>
      <c r="R4351" t="str">
        <f t="shared" si="203"/>
        <v>ANO</v>
      </c>
    </row>
    <row r="4352" spans="1:18" x14ac:dyDescent="0.25">
      <c r="A4352" s="1" t="s">
        <v>12576</v>
      </c>
      <c r="B4352" s="1" t="s">
        <v>8254</v>
      </c>
      <c r="C4352" s="1" t="s">
        <v>8255</v>
      </c>
      <c r="D4352" s="1" t="s">
        <v>48</v>
      </c>
      <c r="E4352" s="4">
        <v>45136</v>
      </c>
      <c r="F4352" s="8">
        <v>0.85555555555555562</v>
      </c>
      <c r="G4352" s="4">
        <v>45143</v>
      </c>
      <c r="H4352" s="1" t="s">
        <v>320</v>
      </c>
      <c r="I4352" s="1" t="s">
        <v>258</v>
      </c>
      <c r="J4352" s="5">
        <v>1</v>
      </c>
      <c r="K4352" s="5" t="str">
        <f>VLOOKUP(J4352,'Svátky 2023'!A$18:B$20,2,0)</f>
        <v>neodkladné</v>
      </c>
      <c r="L4352" s="1" t="s">
        <v>30</v>
      </c>
      <c r="M4352" s="1" t="s">
        <v>22</v>
      </c>
      <c r="N4352" s="1" t="s">
        <v>23</v>
      </c>
      <c r="O4352">
        <f t="shared" si="201"/>
        <v>6</v>
      </c>
      <c r="P4352" t="str">
        <f t="shared" si="202"/>
        <v>ANO</v>
      </c>
      <c r="Q4352" s="4" t="str">
        <f>IFERROR(VLOOKUP(E4352,'Svátky 2023'!B$2:B$14,1,0),"")</f>
        <v/>
      </c>
      <c r="R4352" t="str">
        <f t="shared" si="203"/>
        <v>ANO</v>
      </c>
    </row>
    <row r="4353" spans="1:18" x14ac:dyDescent="0.25">
      <c r="A4353" s="1" t="s">
        <v>12577</v>
      </c>
      <c r="B4353" s="1" t="s">
        <v>6231</v>
      </c>
      <c r="C4353" s="1" t="s">
        <v>6232</v>
      </c>
      <c r="D4353" s="1" t="s">
        <v>48</v>
      </c>
      <c r="E4353" s="4">
        <v>45136</v>
      </c>
      <c r="F4353" s="8">
        <v>0.88402777777777775</v>
      </c>
      <c r="G4353" s="4">
        <v>45143</v>
      </c>
      <c r="H4353" s="1" t="s">
        <v>1140</v>
      </c>
      <c r="I4353" s="1" t="s">
        <v>264</v>
      </c>
      <c r="J4353" s="5">
        <v>3</v>
      </c>
      <c r="K4353" s="5" t="str">
        <f>VLOOKUP(J4353,'Svátky 2023'!A$18:B$20,2,0)</f>
        <v>jiné</v>
      </c>
      <c r="L4353" s="1" t="s">
        <v>30</v>
      </c>
      <c r="M4353" s="1" t="s">
        <v>31</v>
      </c>
      <c r="N4353" s="1" t="s">
        <v>23</v>
      </c>
      <c r="O4353">
        <f t="shared" si="201"/>
        <v>6</v>
      </c>
      <c r="P4353" t="str">
        <f t="shared" si="202"/>
        <v>ANO</v>
      </c>
      <c r="Q4353" s="4" t="str">
        <f>IFERROR(VLOOKUP(E4353,'Svátky 2023'!B$2:B$14,1,0),"")</f>
        <v/>
      </c>
      <c r="R4353" t="str">
        <f t="shared" si="203"/>
        <v>ANO</v>
      </c>
    </row>
    <row r="4354" spans="1:18" x14ac:dyDescent="0.25">
      <c r="A4354" s="1" t="s">
        <v>12578</v>
      </c>
      <c r="B4354" s="1" t="s">
        <v>12579</v>
      </c>
      <c r="C4354" s="1" t="s">
        <v>12580</v>
      </c>
      <c r="D4354" s="1" t="s">
        <v>100</v>
      </c>
      <c r="E4354" s="4">
        <v>45140</v>
      </c>
      <c r="F4354" s="8">
        <v>0.4055555555555555</v>
      </c>
      <c r="G4354" s="4">
        <v>45143</v>
      </c>
      <c r="H4354" s="1" t="s">
        <v>554</v>
      </c>
      <c r="I4354" s="1" t="s">
        <v>38</v>
      </c>
      <c r="J4354" s="5">
        <v>1</v>
      </c>
      <c r="K4354" s="5" t="str">
        <f>VLOOKUP(J4354,'Svátky 2023'!A$18:B$20,2,0)</f>
        <v>neodkladné</v>
      </c>
      <c r="L4354" s="1" t="s">
        <v>23</v>
      </c>
      <c r="M4354" s="1" t="s">
        <v>22</v>
      </c>
      <c r="N4354" s="1" t="s">
        <v>23</v>
      </c>
      <c r="O4354">
        <f t="shared" si="201"/>
        <v>3</v>
      </c>
      <c r="P4354" t="str">
        <f t="shared" si="202"/>
        <v>NE</v>
      </c>
      <c r="Q4354" s="4" t="str">
        <f>IFERROR(VLOOKUP(E4354,'Svátky 2023'!B$2:B$14,1,0),"")</f>
        <v/>
      </c>
      <c r="R4354" t="str">
        <f t="shared" si="203"/>
        <v/>
      </c>
    </row>
    <row r="4355" spans="1:18" x14ac:dyDescent="0.25">
      <c r="A4355" s="1" t="s">
        <v>12581</v>
      </c>
      <c r="B4355" s="1" t="s">
        <v>12582</v>
      </c>
      <c r="C4355" s="1" t="s">
        <v>12583</v>
      </c>
      <c r="D4355" s="1" t="s">
        <v>100</v>
      </c>
      <c r="E4355" s="4">
        <v>45140</v>
      </c>
      <c r="F4355" s="8">
        <v>0.55694444444444446</v>
      </c>
      <c r="G4355" s="4">
        <v>45143</v>
      </c>
      <c r="H4355" s="1" t="s">
        <v>161</v>
      </c>
      <c r="I4355" s="1" t="s">
        <v>44</v>
      </c>
      <c r="J4355" s="5">
        <v>3</v>
      </c>
      <c r="K4355" s="5" t="str">
        <f>VLOOKUP(J4355,'Svátky 2023'!A$18:B$20,2,0)</f>
        <v>jiné</v>
      </c>
      <c r="L4355" s="1" t="s">
        <v>30</v>
      </c>
      <c r="M4355" s="1" t="s">
        <v>31</v>
      </c>
      <c r="N4355" s="1" t="s">
        <v>23</v>
      </c>
      <c r="O4355">
        <f t="shared" ref="O4355:O4418" si="204">WEEKDAY(E4355,2)</f>
        <v>3</v>
      </c>
      <c r="P4355" t="str">
        <f t="shared" ref="P4355:P4418" si="205">IF(F4355&gt;V$1,"ANO",IF(F4355&lt;X$1,"ANO","NE"))</f>
        <v>NE</v>
      </c>
      <c r="Q4355" s="4" t="str">
        <f>IFERROR(VLOOKUP(E4355,'Svátky 2023'!B$2:B$14,1,0),"")</f>
        <v/>
      </c>
      <c r="R4355" t="str">
        <f t="shared" ref="R4355:R4418" si="206">IF(OR(O4355&gt;5,P4355="ANO",Q4355&lt;&gt;""),"ANO","")</f>
        <v/>
      </c>
    </row>
    <row r="4356" spans="1:18" x14ac:dyDescent="0.25">
      <c r="A4356" s="1" t="s">
        <v>12584</v>
      </c>
      <c r="B4356" s="1" t="s">
        <v>12585</v>
      </c>
      <c r="C4356" s="1" t="s">
        <v>12586</v>
      </c>
      <c r="D4356" s="1" t="s">
        <v>35</v>
      </c>
      <c r="E4356" s="4">
        <v>45142</v>
      </c>
      <c r="F4356" s="8">
        <v>0.60069444444444442</v>
      </c>
      <c r="G4356" s="4">
        <v>45143</v>
      </c>
      <c r="H4356" s="1" t="s">
        <v>2498</v>
      </c>
      <c r="I4356" s="1" t="s">
        <v>151</v>
      </c>
      <c r="J4356" s="5">
        <v>1</v>
      </c>
      <c r="K4356" s="5" t="str">
        <f>VLOOKUP(J4356,'Svátky 2023'!A$18:B$20,2,0)</f>
        <v>neodkladné</v>
      </c>
      <c r="L4356" s="1" t="s">
        <v>21</v>
      </c>
      <c r="M4356" s="1" t="s">
        <v>22</v>
      </c>
      <c r="N4356" s="1" t="s">
        <v>23</v>
      </c>
      <c r="O4356">
        <f t="shared" si="204"/>
        <v>5</v>
      </c>
      <c r="P4356" t="str">
        <f t="shared" si="205"/>
        <v>NE</v>
      </c>
      <c r="Q4356" s="4" t="str">
        <f>IFERROR(VLOOKUP(E4356,'Svátky 2023'!B$2:B$14,1,0),"")</f>
        <v/>
      </c>
      <c r="R4356" t="str">
        <f t="shared" si="206"/>
        <v/>
      </c>
    </row>
    <row r="4357" spans="1:18" x14ac:dyDescent="0.25">
      <c r="A4357" s="1" t="s">
        <v>12587</v>
      </c>
      <c r="B4357" s="1" t="s">
        <v>12588</v>
      </c>
      <c r="C4357" s="1" t="s">
        <v>12589</v>
      </c>
      <c r="D4357" s="1" t="s">
        <v>100</v>
      </c>
      <c r="E4357" s="4">
        <v>45141</v>
      </c>
      <c r="F4357" s="8">
        <v>0.39652777777777781</v>
      </c>
      <c r="G4357" s="4">
        <v>45144</v>
      </c>
      <c r="H4357" s="1" t="s">
        <v>693</v>
      </c>
      <c r="I4357" s="1" t="s">
        <v>151</v>
      </c>
      <c r="J4357" s="5">
        <v>2</v>
      </c>
      <c r="K4357" s="5" t="str">
        <f>VLOOKUP(J4357,'Svátky 2023'!A$18:B$20,2,0)</f>
        <v>plánované</v>
      </c>
      <c r="L4357" s="1" t="s">
        <v>21</v>
      </c>
      <c r="M4357" s="1" t="s">
        <v>22</v>
      </c>
      <c r="N4357" s="1" t="s">
        <v>23</v>
      </c>
      <c r="O4357">
        <f t="shared" si="204"/>
        <v>4</v>
      </c>
      <c r="P4357" t="str">
        <f t="shared" si="205"/>
        <v>NE</v>
      </c>
      <c r="Q4357" s="4" t="str">
        <f>IFERROR(VLOOKUP(E4357,'Svátky 2023'!B$2:B$14,1,0),"")</f>
        <v/>
      </c>
      <c r="R4357" t="str">
        <f t="shared" si="206"/>
        <v/>
      </c>
    </row>
    <row r="4358" spans="1:18" x14ac:dyDescent="0.25">
      <c r="A4358" s="1" t="s">
        <v>12590</v>
      </c>
      <c r="B4358" s="1" t="s">
        <v>12591</v>
      </c>
      <c r="C4358" s="1" t="s">
        <v>12592</v>
      </c>
      <c r="D4358" s="1" t="s">
        <v>100</v>
      </c>
      <c r="E4358" s="4">
        <v>45141</v>
      </c>
      <c r="F4358" s="8">
        <v>0.51944444444444449</v>
      </c>
      <c r="G4358" s="4">
        <v>45144</v>
      </c>
      <c r="H4358" s="1" t="s">
        <v>2451</v>
      </c>
      <c r="I4358" s="1" t="s">
        <v>145</v>
      </c>
      <c r="J4358" s="5">
        <v>3</v>
      </c>
      <c r="K4358" s="5" t="str">
        <f>VLOOKUP(J4358,'Svátky 2023'!A$18:B$20,2,0)</f>
        <v>jiné</v>
      </c>
      <c r="L4358" s="1" t="s">
        <v>30</v>
      </c>
      <c r="M4358" s="1" t="s">
        <v>31</v>
      </c>
      <c r="N4358" s="1" t="s">
        <v>23</v>
      </c>
      <c r="O4358">
        <f t="shared" si="204"/>
        <v>4</v>
      </c>
      <c r="P4358" t="str">
        <f t="shared" si="205"/>
        <v>NE</v>
      </c>
      <c r="Q4358" s="4" t="str">
        <f>IFERROR(VLOOKUP(E4358,'Svátky 2023'!B$2:B$14,1,0),"")</f>
        <v/>
      </c>
      <c r="R4358" t="str">
        <f t="shared" si="206"/>
        <v/>
      </c>
    </row>
    <row r="4359" spans="1:18" x14ac:dyDescent="0.25">
      <c r="A4359" s="1" t="s">
        <v>12593</v>
      </c>
      <c r="B4359" s="1" t="s">
        <v>12594</v>
      </c>
      <c r="C4359" s="1" t="s">
        <v>12595</v>
      </c>
      <c r="D4359" s="1" t="s">
        <v>35</v>
      </c>
      <c r="E4359" s="4">
        <v>45142</v>
      </c>
      <c r="F4359" s="8">
        <v>7.8472222222222221E-2</v>
      </c>
      <c r="G4359" s="4">
        <v>45144</v>
      </c>
      <c r="H4359" s="1" t="s">
        <v>2555</v>
      </c>
      <c r="I4359" s="1" t="s">
        <v>38</v>
      </c>
      <c r="J4359" s="5">
        <v>1</v>
      </c>
      <c r="K4359" s="5" t="str">
        <f>VLOOKUP(J4359,'Svátky 2023'!A$18:B$20,2,0)</f>
        <v>neodkladné</v>
      </c>
      <c r="L4359" s="1" t="s">
        <v>21</v>
      </c>
      <c r="M4359" s="1" t="s">
        <v>22</v>
      </c>
      <c r="N4359" s="1" t="s">
        <v>23</v>
      </c>
      <c r="O4359">
        <f t="shared" si="204"/>
        <v>5</v>
      </c>
      <c r="P4359" t="str">
        <f t="shared" si="205"/>
        <v>ANO</v>
      </c>
      <c r="Q4359" s="4" t="str">
        <f>IFERROR(VLOOKUP(E4359,'Svátky 2023'!B$2:B$14,1,0),"")</f>
        <v/>
      </c>
      <c r="R4359" t="str">
        <f t="shared" si="206"/>
        <v>ANO</v>
      </c>
    </row>
    <row r="4360" spans="1:18" x14ac:dyDescent="0.25">
      <c r="A4360" s="1" t="s">
        <v>12596</v>
      </c>
      <c r="B4360" s="1" t="s">
        <v>12597</v>
      </c>
      <c r="C4360" s="1" t="s">
        <v>12598</v>
      </c>
      <c r="D4360" s="1" t="s">
        <v>35</v>
      </c>
      <c r="E4360" s="4">
        <v>45142</v>
      </c>
      <c r="F4360" s="8">
        <v>9.3055555555555558E-2</v>
      </c>
      <c r="G4360" s="4">
        <v>45144</v>
      </c>
      <c r="H4360" s="1" t="s">
        <v>1831</v>
      </c>
      <c r="I4360" s="1" t="s">
        <v>44</v>
      </c>
      <c r="J4360" s="5">
        <v>3</v>
      </c>
      <c r="K4360" s="5" t="str">
        <f>VLOOKUP(J4360,'Svátky 2023'!A$18:B$20,2,0)</f>
        <v>jiné</v>
      </c>
      <c r="L4360" s="1" t="s">
        <v>30</v>
      </c>
      <c r="M4360" s="1" t="s">
        <v>31</v>
      </c>
      <c r="N4360" s="1" t="s">
        <v>23</v>
      </c>
      <c r="O4360">
        <f t="shared" si="204"/>
        <v>5</v>
      </c>
      <c r="P4360" t="str">
        <f t="shared" si="205"/>
        <v>ANO</v>
      </c>
      <c r="Q4360" s="4" t="str">
        <f>IFERROR(VLOOKUP(E4360,'Svátky 2023'!B$2:B$14,1,0),"")</f>
        <v/>
      </c>
      <c r="R4360" t="str">
        <f t="shared" si="206"/>
        <v>ANO</v>
      </c>
    </row>
    <row r="4361" spans="1:18" x14ac:dyDescent="0.25">
      <c r="A4361" s="1" t="s">
        <v>12599</v>
      </c>
      <c r="B4361" s="1" t="s">
        <v>12600</v>
      </c>
      <c r="C4361" s="1" t="s">
        <v>12601</v>
      </c>
      <c r="D4361" s="1" t="s">
        <v>64</v>
      </c>
      <c r="E4361" s="4">
        <v>45142</v>
      </c>
      <c r="F4361" s="8">
        <v>0.73749999999999993</v>
      </c>
      <c r="G4361" s="4">
        <v>45144</v>
      </c>
      <c r="H4361" s="1" t="s">
        <v>8847</v>
      </c>
      <c r="I4361" s="1" t="s">
        <v>44</v>
      </c>
      <c r="J4361" s="5">
        <v>3</v>
      </c>
      <c r="K4361" s="5" t="str">
        <f>VLOOKUP(J4361,'Svátky 2023'!A$18:B$20,2,0)</f>
        <v>jiné</v>
      </c>
      <c r="L4361" s="1" t="s">
        <v>30</v>
      </c>
      <c r="M4361" s="1" t="s">
        <v>31</v>
      </c>
      <c r="N4361" s="1" t="s">
        <v>23</v>
      </c>
      <c r="O4361">
        <f t="shared" si="204"/>
        <v>5</v>
      </c>
      <c r="P4361" t="str">
        <f t="shared" si="205"/>
        <v>ANO</v>
      </c>
      <c r="Q4361" s="4" t="str">
        <f>IFERROR(VLOOKUP(E4361,'Svátky 2023'!B$2:B$14,1,0),"")</f>
        <v/>
      </c>
      <c r="R4361" t="str">
        <f t="shared" si="206"/>
        <v>ANO</v>
      </c>
    </row>
    <row r="4362" spans="1:18" x14ac:dyDescent="0.25">
      <c r="A4362" s="1" t="s">
        <v>12602</v>
      </c>
      <c r="B4362" s="1" t="s">
        <v>12603</v>
      </c>
      <c r="C4362" s="1" t="s">
        <v>12604</v>
      </c>
      <c r="D4362" s="1" t="s">
        <v>35</v>
      </c>
      <c r="E4362" s="4">
        <v>45142</v>
      </c>
      <c r="F4362" s="8">
        <v>0.84097222222222223</v>
      </c>
      <c r="G4362" s="4">
        <v>45144</v>
      </c>
      <c r="H4362" s="1" t="s">
        <v>2451</v>
      </c>
      <c r="I4362" s="1" t="s">
        <v>19</v>
      </c>
      <c r="J4362" s="5">
        <v>1</v>
      </c>
      <c r="K4362" s="5" t="str">
        <f>VLOOKUP(J4362,'Svátky 2023'!A$18:B$20,2,0)</f>
        <v>neodkladné</v>
      </c>
      <c r="L4362" s="1" t="s">
        <v>20</v>
      </c>
      <c r="M4362" s="1" t="s">
        <v>22</v>
      </c>
      <c r="N4362" s="1" t="s">
        <v>23</v>
      </c>
      <c r="O4362">
        <f t="shared" si="204"/>
        <v>5</v>
      </c>
      <c r="P4362" t="str">
        <f t="shared" si="205"/>
        <v>ANO</v>
      </c>
      <c r="Q4362" s="4" t="str">
        <f>IFERROR(VLOOKUP(E4362,'Svátky 2023'!B$2:B$14,1,0),"")</f>
        <v/>
      </c>
      <c r="R4362" t="str">
        <f t="shared" si="206"/>
        <v>ANO</v>
      </c>
    </row>
    <row r="4363" spans="1:18" x14ac:dyDescent="0.25">
      <c r="A4363" s="1" t="s">
        <v>12605</v>
      </c>
      <c r="B4363" s="1" t="s">
        <v>12606</v>
      </c>
      <c r="C4363" s="1" t="s">
        <v>12607</v>
      </c>
      <c r="D4363" s="1" t="s">
        <v>35</v>
      </c>
      <c r="E4363" s="4">
        <v>45142</v>
      </c>
      <c r="F4363" s="8">
        <v>0.84652777777777777</v>
      </c>
      <c r="G4363" s="4">
        <v>45144</v>
      </c>
      <c r="H4363" s="1" t="s">
        <v>627</v>
      </c>
      <c r="I4363" s="1" t="s">
        <v>29</v>
      </c>
      <c r="J4363" s="5">
        <v>3</v>
      </c>
      <c r="K4363" s="5" t="str">
        <f>VLOOKUP(J4363,'Svátky 2023'!A$18:B$20,2,0)</f>
        <v>jiné</v>
      </c>
      <c r="L4363" s="1" t="s">
        <v>30</v>
      </c>
      <c r="M4363" s="1" t="s">
        <v>31</v>
      </c>
      <c r="N4363" s="1" t="s">
        <v>23</v>
      </c>
      <c r="O4363">
        <f t="shared" si="204"/>
        <v>5</v>
      </c>
      <c r="P4363" t="str">
        <f t="shared" si="205"/>
        <v>ANO</v>
      </c>
      <c r="Q4363" s="4" t="str">
        <f>IFERROR(VLOOKUP(E4363,'Svátky 2023'!B$2:B$14,1,0),"")</f>
        <v/>
      </c>
      <c r="R4363" t="str">
        <f t="shared" si="206"/>
        <v>ANO</v>
      </c>
    </row>
    <row r="4364" spans="1:18" x14ac:dyDescent="0.25">
      <c r="A4364" s="1" t="s">
        <v>12608</v>
      </c>
      <c r="B4364" s="1" t="s">
        <v>12609</v>
      </c>
      <c r="C4364" s="1" t="s">
        <v>12610</v>
      </c>
      <c r="D4364" s="1" t="s">
        <v>100</v>
      </c>
      <c r="E4364" s="4">
        <v>45142</v>
      </c>
      <c r="F4364" s="8">
        <v>0.90277777777777779</v>
      </c>
      <c r="G4364" s="4">
        <v>45144</v>
      </c>
      <c r="H4364" s="1" t="s">
        <v>963</v>
      </c>
      <c r="I4364" s="1" t="s">
        <v>19</v>
      </c>
      <c r="J4364" s="5">
        <v>1</v>
      </c>
      <c r="K4364" s="5" t="str">
        <f>VLOOKUP(J4364,'Svátky 2023'!A$18:B$20,2,0)</f>
        <v>neodkladné</v>
      </c>
      <c r="L4364" s="1" t="s">
        <v>20</v>
      </c>
      <c r="M4364" s="1" t="s">
        <v>22</v>
      </c>
      <c r="N4364" s="1" t="s">
        <v>23</v>
      </c>
      <c r="O4364">
        <f t="shared" si="204"/>
        <v>5</v>
      </c>
      <c r="P4364" t="str">
        <f t="shared" si="205"/>
        <v>ANO</v>
      </c>
      <c r="Q4364" s="4" t="str">
        <f>IFERROR(VLOOKUP(E4364,'Svátky 2023'!B$2:B$14,1,0),"")</f>
        <v/>
      </c>
      <c r="R4364" t="str">
        <f t="shared" si="206"/>
        <v>ANO</v>
      </c>
    </row>
    <row r="4365" spans="1:18" x14ac:dyDescent="0.25">
      <c r="A4365" s="1" t="s">
        <v>12612</v>
      </c>
      <c r="B4365" s="1" t="s">
        <v>12613</v>
      </c>
      <c r="C4365" s="1" t="s">
        <v>12614</v>
      </c>
      <c r="D4365" s="1" t="s">
        <v>100</v>
      </c>
      <c r="E4365" s="4">
        <v>45142</v>
      </c>
      <c r="F4365" s="8">
        <v>0.91041666666666676</v>
      </c>
      <c r="G4365" s="4">
        <v>45144</v>
      </c>
      <c r="H4365" s="1" t="s">
        <v>577</v>
      </c>
      <c r="I4365" s="1" t="s">
        <v>29</v>
      </c>
      <c r="J4365" s="5">
        <v>3</v>
      </c>
      <c r="K4365" s="5" t="str">
        <f>VLOOKUP(J4365,'Svátky 2023'!A$18:B$20,2,0)</f>
        <v>jiné</v>
      </c>
      <c r="L4365" s="1" t="s">
        <v>30</v>
      </c>
      <c r="M4365" s="1" t="s">
        <v>31</v>
      </c>
      <c r="N4365" s="1" t="s">
        <v>23</v>
      </c>
      <c r="O4365">
        <f t="shared" si="204"/>
        <v>5</v>
      </c>
      <c r="P4365" t="str">
        <f t="shared" si="205"/>
        <v>ANO</v>
      </c>
      <c r="Q4365" s="4" t="str">
        <f>IFERROR(VLOOKUP(E4365,'Svátky 2023'!B$2:B$14,1,0),"")</f>
        <v/>
      </c>
      <c r="R4365" t="str">
        <f t="shared" si="206"/>
        <v>ANO</v>
      </c>
    </row>
    <row r="4366" spans="1:18" x14ac:dyDescent="0.25">
      <c r="A4366" s="1" t="s">
        <v>12615</v>
      </c>
      <c r="B4366" s="1" t="s">
        <v>12616</v>
      </c>
      <c r="C4366" s="1" t="s">
        <v>12617</v>
      </c>
      <c r="D4366" s="1" t="s">
        <v>48</v>
      </c>
      <c r="E4366" s="4">
        <v>45143</v>
      </c>
      <c r="F4366" s="8">
        <v>0.69305555555555554</v>
      </c>
      <c r="G4366" s="4">
        <v>45144</v>
      </c>
      <c r="H4366" s="1" t="s">
        <v>4127</v>
      </c>
      <c r="I4366" s="1" t="s">
        <v>1300</v>
      </c>
      <c r="J4366" s="5">
        <v>1</v>
      </c>
      <c r="K4366" s="5" t="str">
        <f>VLOOKUP(J4366,'Svátky 2023'!A$18:B$20,2,0)</f>
        <v>neodkladné</v>
      </c>
      <c r="L4366" s="1" t="s">
        <v>22</v>
      </c>
      <c r="M4366" s="1" t="s">
        <v>22</v>
      </c>
      <c r="N4366" s="1" t="s">
        <v>21</v>
      </c>
      <c r="O4366">
        <f t="shared" si="204"/>
        <v>6</v>
      </c>
      <c r="P4366" t="str">
        <f t="shared" si="205"/>
        <v>ANO</v>
      </c>
      <c r="Q4366" s="4" t="str">
        <f>IFERROR(VLOOKUP(E4366,'Svátky 2023'!B$2:B$14,1,0),"")</f>
        <v/>
      </c>
      <c r="R4366" t="str">
        <f t="shared" si="206"/>
        <v>ANO</v>
      </c>
    </row>
    <row r="4367" spans="1:18" x14ac:dyDescent="0.25">
      <c r="A4367" s="1" t="s">
        <v>12618</v>
      </c>
      <c r="B4367" s="1" t="s">
        <v>12619</v>
      </c>
      <c r="C4367" s="1" t="s">
        <v>12620</v>
      </c>
      <c r="D4367" s="1" t="s">
        <v>35</v>
      </c>
      <c r="E4367" s="4">
        <v>45138</v>
      </c>
      <c r="F4367" s="8">
        <v>0.52013888888888882</v>
      </c>
      <c r="G4367" s="4">
        <v>45145</v>
      </c>
      <c r="H4367" s="1" t="s">
        <v>1838</v>
      </c>
      <c r="I4367" s="1" t="s">
        <v>19</v>
      </c>
      <c r="J4367" s="5">
        <v>1</v>
      </c>
      <c r="K4367" s="5" t="str">
        <f>VLOOKUP(J4367,'Svátky 2023'!A$18:B$20,2,0)</f>
        <v>neodkladné</v>
      </c>
      <c r="L4367" s="1" t="s">
        <v>23</v>
      </c>
      <c r="M4367" s="1" t="s">
        <v>22</v>
      </c>
      <c r="N4367" s="1" t="s">
        <v>23</v>
      </c>
      <c r="O4367">
        <f t="shared" si="204"/>
        <v>1</v>
      </c>
      <c r="P4367" t="str">
        <f t="shared" si="205"/>
        <v>NE</v>
      </c>
      <c r="Q4367" s="4" t="str">
        <f>IFERROR(VLOOKUP(E4367,'Svátky 2023'!B$2:B$14,1,0),"")</f>
        <v/>
      </c>
      <c r="R4367" t="str">
        <f t="shared" si="206"/>
        <v/>
      </c>
    </row>
    <row r="4368" spans="1:18" x14ac:dyDescent="0.25">
      <c r="A4368" s="1" t="s">
        <v>12621</v>
      </c>
      <c r="B4368" s="1" t="s">
        <v>12622</v>
      </c>
      <c r="C4368" s="1" t="s">
        <v>12623</v>
      </c>
      <c r="D4368" s="1" t="s">
        <v>35</v>
      </c>
      <c r="E4368" s="4">
        <v>45139</v>
      </c>
      <c r="F4368" s="8">
        <v>0.3979166666666667</v>
      </c>
      <c r="G4368" s="4">
        <v>45145</v>
      </c>
      <c r="H4368" s="1" t="s">
        <v>5029</v>
      </c>
      <c r="I4368" s="1" t="s">
        <v>258</v>
      </c>
      <c r="J4368" s="5">
        <v>1</v>
      </c>
      <c r="K4368" s="5" t="str">
        <f>VLOOKUP(J4368,'Svátky 2023'!A$18:B$20,2,0)</f>
        <v>neodkladné</v>
      </c>
      <c r="L4368" s="1" t="s">
        <v>21</v>
      </c>
      <c r="M4368" s="1" t="s">
        <v>22</v>
      </c>
      <c r="N4368" s="1" t="s">
        <v>23</v>
      </c>
      <c r="O4368">
        <f t="shared" si="204"/>
        <v>2</v>
      </c>
      <c r="P4368" t="str">
        <f t="shared" si="205"/>
        <v>NE</v>
      </c>
      <c r="Q4368" s="4" t="str">
        <f>IFERROR(VLOOKUP(E4368,'Svátky 2023'!B$2:B$14,1,0),"")</f>
        <v/>
      </c>
      <c r="R4368" t="str">
        <f t="shared" si="206"/>
        <v/>
      </c>
    </row>
    <row r="4369" spans="1:18" x14ac:dyDescent="0.25">
      <c r="A4369" s="1" t="s">
        <v>12624</v>
      </c>
      <c r="B4369" s="1" t="s">
        <v>11987</v>
      </c>
      <c r="C4369" s="1" t="s">
        <v>12625</v>
      </c>
      <c r="D4369" s="1" t="s">
        <v>35</v>
      </c>
      <c r="E4369" s="4">
        <v>45139</v>
      </c>
      <c r="F4369" s="8">
        <v>0.52916666666666667</v>
      </c>
      <c r="G4369" s="4">
        <v>45145</v>
      </c>
      <c r="H4369" s="1" t="s">
        <v>7288</v>
      </c>
      <c r="I4369" s="1" t="s">
        <v>264</v>
      </c>
      <c r="J4369" s="5">
        <v>3</v>
      </c>
      <c r="K4369" s="5" t="str">
        <f>VLOOKUP(J4369,'Svátky 2023'!A$18:B$20,2,0)</f>
        <v>jiné</v>
      </c>
      <c r="L4369" s="1" t="s">
        <v>30</v>
      </c>
      <c r="M4369" s="1" t="s">
        <v>31</v>
      </c>
      <c r="N4369" s="1" t="s">
        <v>23</v>
      </c>
      <c r="O4369">
        <f t="shared" si="204"/>
        <v>2</v>
      </c>
      <c r="P4369" t="str">
        <f t="shared" si="205"/>
        <v>NE</v>
      </c>
      <c r="Q4369" s="4" t="str">
        <f>IFERROR(VLOOKUP(E4369,'Svátky 2023'!B$2:B$14,1,0),"")</f>
        <v/>
      </c>
      <c r="R4369" t="str">
        <f t="shared" si="206"/>
        <v/>
      </c>
    </row>
    <row r="4370" spans="1:18" x14ac:dyDescent="0.25">
      <c r="A4370" s="1" t="s">
        <v>12626</v>
      </c>
      <c r="B4370" s="1" t="s">
        <v>12627</v>
      </c>
      <c r="C4370" s="1" t="s">
        <v>12628</v>
      </c>
      <c r="D4370" s="1" t="s">
        <v>35</v>
      </c>
      <c r="E4370" s="4">
        <v>45140</v>
      </c>
      <c r="F4370" s="8">
        <v>0.75416666666666676</v>
      </c>
      <c r="G4370" s="4">
        <v>45145</v>
      </c>
      <c r="H4370" s="1" t="s">
        <v>2329</v>
      </c>
      <c r="I4370" s="1" t="s">
        <v>29</v>
      </c>
      <c r="J4370" s="5">
        <v>3</v>
      </c>
      <c r="K4370" s="5" t="str">
        <f>VLOOKUP(J4370,'Svátky 2023'!A$18:B$20,2,0)</f>
        <v>jiné</v>
      </c>
      <c r="L4370" s="1" t="s">
        <v>30</v>
      </c>
      <c r="M4370" s="1" t="s">
        <v>31</v>
      </c>
      <c r="N4370" s="1" t="s">
        <v>23</v>
      </c>
      <c r="O4370">
        <f t="shared" si="204"/>
        <v>3</v>
      </c>
      <c r="P4370" t="str">
        <f t="shared" si="205"/>
        <v>ANO</v>
      </c>
      <c r="Q4370" s="4" t="str">
        <f>IFERROR(VLOOKUP(E4370,'Svátky 2023'!B$2:B$14,1,0),"")</f>
        <v/>
      </c>
      <c r="R4370" t="str">
        <f t="shared" si="206"/>
        <v>ANO</v>
      </c>
    </row>
    <row r="4371" spans="1:18" x14ac:dyDescent="0.25">
      <c r="A4371" s="1" t="s">
        <v>12629</v>
      </c>
      <c r="B4371" s="1" t="s">
        <v>12260</v>
      </c>
      <c r="C4371" s="1" t="s">
        <v>12261</v>
      </c>
      <c r="D4371" s="1" t="s">
        <v>35</v>
      </c>
      <c r="E4371" s="4">
        <v>45141</v>
      </c>
      <c r="F4371" s="8">
        <v>0.86041666666666661</v>
      </c>
      <c r="G4371" s="4">
        <v>45145</v>
      </c>
      <c r="H4371" s="1" t="s">
        <v>2592</v>
      </c>
      <c r="I4371" s="1" t="s">
        <v>38</v>
      </c>
      <c r="J4371" s="5">
        <v>1</v>
      </c>
      <c r="K4371" s="5" t="str">
        <f>VLOOKUP(J4371,'Svátky 2023'!A$18:B$20,2,0)</f>
        <v>neodkladné</v>
      </c>
      <c r="L4371" s="1" t="s">
        <v>22</v>
      </c>
      <c r="M4371" s="1" t="s">
        <v>22</v>
      </c>
      <c r="N4371" s="1" t="s">
        <v>23</v>
      </c>
      <c r="O4371">
        <f t="shared" si="204"/>
        <v>4</v>
      </c>
      <c r="P4371" t="str">
        <f t="shared" si="205"/>
        <v>ANO</v>
      </c>
      <c r="Q4371" s="4" t="str">
        <f>IFERROR(VLOOKUP(E4371,'Svátky 2023'!B$2:B$14,1,0),"")</f>
        <v/>
      </c>
      <c r="R4371" t="str">
        <f t="shared" si="206"/>
        <v>ANO</v>
      </c>
    </row>
    <row r="4372" spans="1:18" x14ac:dyDescent="0.25">
      <c r="A4372" s="1" t="s">
        <v>12630</v>
      </c>
      <c r="B4372" s="1" t="s">
        <v>12631</v>
      </c>
      <c r="C4372" s="1" t="s">
        <v>12632</v>
      </c>
      <c r="D4372" s="1" t="s">
        <v>257</v>
      </c>
      <c r="E4372" s="4">
        <v>45142</v>
      </c>
      <c r="F4372" s="8">
        <v>0.64930555555555558</v>
      </c>
      <c r="G4372" s="4">
        <v>45145</v>
      </c>
      <c r="H4372" s="1" t="s">
        <v>809</v>
      </c>
      <c r="I4372" s="1" t="s">
        <v>151</v>
      </c>
      <c r="J4372" s="5">
        <v>1</v>
      </c>
      <c r="K4372" s="5" t="str">
        <f>VLOOKUP(J4372,'Svátky 2023'!A$18:B$20,2,0)</f>
        <v>neodkladné</v>
      </c>
      <c r="L4372" s="1" t="s">
        <v>21</v>
      </c>
      <c r="M4372" s="1" t="s">
        <v>22</v>
      </c>
      <c r="N4372" s="1" t="s">
        <v>23</v>
      </c>
      <c r="O4372">
        <f t="shared" si="204"/>
        <v>5</v>
      </c>
      <c r="P4372" t="str">
        <f t="shared" si="205"/>
        <v>ANO</v>
      </c>
      <c r="Q4372" s="4" t="str">
        <f>IFERROR(VLOOKUP(E4372,'Svátky 2023'!B$2:B$14,1,0),"")</f>
        <v/>
      </c>
      <c r="R4372" t="str">
        <f t="shared" si="206"/>
        <v>ANO</v>
      </c>
    </row>
    <row r="4373" spans="1:18" x14ac:dyDescent="0.25">
      <c r="A4373" s="1" t="s">
        <v>12633</v>
      </c>
      <c r="B4373" s="1" t="s">
        <v>12634</v>
      </c>
      <c r="C4373" s="1" t="s">
        <v>12635</v>
      </c>
      <c r="D4373" s="1" t="s">
        <v>257</v>
      </c>
      <c r="E4373" s="4">
        <v>45142</v>
      </c>
      <c r="F4373" s="8">
        <v>0.91875000000000007</v>
      </c>
      <c r="G4373" s="4">
        <v>45145</v>
      </c>
      <c r="H4373" s="1" t="s">
        <v>1187</v>
      </c>
      <c r="I4373" s="1" t="s">
        <v>145</v>
      </c>
      <c r="J4373" s="5">
        <v>3</v>
      </c>
      <c r="K4373" s="5" t="str">
        <f>VLOOKUP(J4373,'Svátky 2023'!A$18:B$20,2,0)</f>
        <v>jiné</v>
      </c>
      <c r="L4373" s="1" t="s">
        <v>30</v>
      </c>
      <c r="M4373" s="1" t="s">
        <v>31</v>
      </c>
      <c r="N4373" s="1" t="s">
        <v>23</v>
      </c>
      <c r="O4373">
        <f t="shared" si="204"/>
        <v>5</v>
      </c>
      <c r="P4373" t="str">
        <f t="shared" si="205"/>
        <v>ANO</v>
      </c>
      <c r="Q4373" s="4" t="str">
        <f>IFERROR(VLOOKUP(E4373,'Svátky 2023'!B$2:B$14,1,0),"")</f>
        <v/>
      </c>
      <c r="R4373" t="str">
        <f t="shared" si="206"/>
        <v>ANO</v>
      </c>
    </row>
    <row r="4374" spans="1:18" x14ac:dyDescent="0.25">
      <c r="A4374" s="1" t="s">
        <v>12636</v>
      </c>
      <c r="B4374" s="1" t="s">
        <v>12637</v>
      </c>
      <c r="C4374" s="1" t="s">
        <v>12638</v>
      </c>
      <c r="D4374" s="1" t="s">
        <v>64</v>
      </c>
      <c r="E4374" s="4">
        <v>45143</v>
      </c>
      <c r="F4374" s="8">
        <v>0.62430555555555556</v>
      </c>
      <c r="G4374" s="4">
        <v>45145</v>
      </c>
      <c r="H4374" s="1" t="s">
        <v>813</v>
      </c>
      <c r="I4374" s="1" t="s">
        <v>38</v>
      </c>
      <c r="J4374" s="5">
        <v>3</v>
      </c>
      <c r="K4374" s="5" t="str">
        <f>VLOOKUP(J4374,'Svátky 2023'!A$18:B$20,2,0)</f>
        <v>jiné</v>
      </c>
      <c r="L4374" s="1" t="s">
        <v>21</v>
      </c>
      <c r="M4374" s="1" t="s">
        <v>22</v>
      </c>
      <c r="N4374" s="1" t="s">
        <v>23</v>
      </c>
      <c r="O4374">
        <f t="shared" si="204"/>
        <v>6</v>
      </c>
      <c r="P4374" t="str">
        <f t="shared" si="205"/>
        <v>NE</v>
      </c>
      <c r="Q4374" s="4" t="str">
        <f>IFERROR(VLOOKUP(E4374,'Svátky 2023'!B$2:B$14,1,0),"")</f>
        <v/>
      </c>
      <c r="R4374" t="str">
        <f t="shared" si="206"/>
        <v>ANO</v>
      </c>
    </row>
    <row r="4375" spans="1:18" x14ac:dyDescent="0.25">
      <c r="A4375" s="1" t="s">
        <v>12639</v>
      </c>
      <c r="B4375" s="1" t="s">
        <v>3452</v>
      </c>
      <c r="C4375" s="1" t="s">
        <v>3453</v>
      </c>
      <c r="D4375" s="1" t="s">
        <v>64</v>
      </c>
      <c r="E4375" s="4">
        <v>45143</v>
      </c>
      <c r="F4375" s="8">
        <v>0.88750000000000007</v>
      </c>
      <c r="G4375" s="4">
        <v>45145</v>
      </c>
      <c r="H4375" s="1" t="s">
        <v>697</v>
      </c>
      <c r="I4375" s="1" t="s">
        <v>38</v>
      </c>
      <c r="J4375" s="5">
        <v>1</v>
      </c>
      <c r="K4375" s="5" t="str">
        <f>VLOOKUP(J4375,'Svátky 2023'!A$18:B$20,2,0)</f>
        <v>neodkladné</v>
      </c>
      <c r="L4375" s="1" t="s">
        <v>22</v>
      </c>
      <c r="M4375" s="1" t="s">
        <v>22</v>
      </c>
      <c r="N4375" s="1" t="s">
        <v>23</v>
      </c>
      <c r="O4375">
        <f t="shared" si="204"/>
        <v>6</v>
      </c>
      <c r="P4375" t="str">
        <f t="shared" si="205"/>
        <v>ANO</v>
      </c>
      <c r="Q4375" s="4" t="str">
        <f>IFERROR(VLOOKUP(E4375,'Svátky 2023'!B$2:B$14,1,0),"")</f>
        <v/>
      </c>
      <c r="R4375" t="str">
        <f t="shared" si="206"/>
        <v>ANO</v>
      </c>
    </row>
    <row r="4376" spans="1:18" x14ac:dyDescent="0.25">
      <c r="A4376" s="1" t="s">
        <v>12640</v>
      </c>
      <c r="B4376" s="1" t="s">
        <v>12641</v>
      </c>
      <c r="C4376" s="1" t="s">
        <v>12642</v>
      </c>
      <c r="D4376" s="1" t="s">
        <v>100</v>
      </c>
      <c r="E4376" s="4">
        <v>45144</v>
      </c>
      <c r="F4376" s="8">
        <v>0.49652777777777773</v>
      </c>
      <c r="G4376" s="4">
        <v>45145</v>
      </c>
      <c r="H4376" s="1" t="s">
        <v>1838</v>
      </c>
      <c r="I4376" s="1" t="s">
        <v>19</v>
      </c>
      <c r="J4376" s="5">
        <v>3</v>
      </c>
      <c r="K4376" s="5" t="str">
        <f>VLOOKUP(J4376,'Svátky 2023'!A$18:B$20,2,0)</f>
        <v>jiné</v>
      </c>
      <c r="L4376" s="1" t="s">
        <v>21</v>
      </c>
      <c r="M4376" s="1" t="s">
        <v>22</v>
      </c>
      <c r="N4376" s="1" t="s">
        <v>23</v>
      </c>
      <c r="O4376">
        <f t="shared" si="204"/>
        <v>7</v>
      </c>
      <c r="P4376" t="str">
        <f t="shared" si="205"/>
        <v>NE</v>
      </c>
      <c r="Q4376" s="4" t="str">
        <f>IFERROR(VLOOKUP(E4376,'Svátky 2023'!B$2:B$14,1,0),"")</f>
        <v/>
      </c>
      <c r="R4376" t="str">
        <f t="shared" si="206"/>
        <v>ANO</v>
      </c>
    </row>
    <row r="4377" spans="1:18" x14ac:dyDescent="0.25">
      <c r="A4377" s="1" t="s">
        <v>12643</v>
      </c>
      <c r="B4377" s="1" t="s">
        <v>12644</v>
      </c>
      <c r="C4377" s="1" t="s">
        <v>12645</v>
      </c>
      <c r="D4377" s="1" t="s">
        <v>100</v>
      </c>
      <c r="E4377" s="4">
        <v>45144</v>
      </c>
      <c r="F4377" s="8">
        <v>0.58472222222222225</v>
      </c>
      <c r="G4377" s="4">
        <v>45145</v>
      </c>
      <c r="H4377" s="1" t="s">
        <v>718</v>
      </c>
      <c r="I4377" s="1" t="s">
        <v>29</v>
      </c>
      <c r="J4377" s="5">
        <v>3</v>
      </c>
      <c r="K4377" s="5" t="str">
        <f>VLOOKUP(J4377,'Svátky 2023'!A$18:B$20,2,0)</f>
        <v>jiné</v>
      </c>
      <c r="L4377" s="1" t="s">
        <v>30</v>
      </c>
      <c r="M4377" s="1" t="s">
        <v>31</v>
      </c>
      <c r="N4377" s="1" t="s">
        <v>23</v>
      </c>
      <c r="O4377">
        <f t="shared" si="204"/>
        <v>7</v>
      </c>
      <c r="P4377" t="str">
        <f t="shared" si="205"/>
        <v>NE</v>
      </c>
      <c r="Q4377" s="4" t="str">
        <f>IFERROR(VLOOKUP(E4377,'Svátky 2023'!B$2:B$14,1,0),"")</f>
        <v/>
      </c>
      <c r="R4377" t="str">
        <f t="shared" si="206"/>
        <v>ANO</v>
      </c>
    </row>
    <row r="4378" spans="1:18" x14ac:dyDescent="0.25">
      <c r="A4378" s="1" t="s">
        <v>12646</v>
      </c>
      <c r="B4378" s="1" t="s">
        <v>12141</v>
      </c>
      <c r="C4378" s="1" t="s">
        <v>12142</v>
      </c>
      <c r="D4378" s="1" t="s">
        <v>48</v>
      </c>
      <c r="E4378" s="4">
        <v>45140</v>
      </c>
      <c r="F4378" s="8">
        <v>0.39583333333333331</v>
      </c>
      <c r="G4378" s="4">
        <v>45146</v>
      </c>
      <c r="H4378" s="1" t="s">
        <v>784</v>
      </c>
      <c r="I4378" s="1" t="s">
        <v>258</v>
      </c>
      <c r="J4378" s="5">
        <v>2</v>
      </c>
      <c r="K4378" s="5" t="str">
        <f>VLOOKUP(J4378,'Svátky 2023'!A$18:B$20,2,0)</f>
        <v>plánované</v>
      </c>
      <c r="L4378" s="1" t="s">
        <v>21</v>
      </c>
      <c r="M4378" s="1" t="s">
        <v>22</v>
      </c>
      <c r="N4378" s="1" t="s">
        <v>23</v>
      </c>
      <c r="O4378">
        <f t="shared" si="204"/>
        <v>3</v>
      </c>
      <c r="P4378" t="str">
        <f t="shared" si="205"/>
        <v>NE</v>
      </c>
      <c r="Q4378" s="4" t="str">
        <f>IFERROR(VLOOKUP(E4378,'Svátky 2023'!B$2:B$14,1,0),"")</f>
        <v/>
      </c>
      <c r="R4378" t="str">
        <f t="shared" si="206"/>
        <v/>
      </c>
    </row>
    <row r="4379" spans="1:18" x14ac:dyDescent="0.25">
      <c r="A4379" s="1" t="s">
        <v>12647</v>
      </c>
      <c r="B4379" s="1" t="s">
        <v>12144</v>
      </c>
      <c r="C4379" s="1" t="s">
        <v>12145</v>
      </c>
      <c r="D4379" s="1" t="s">
        <v>48</v>
      </c>
      <c r="E4379" s="4">
        <v>45140</v>
      </c>
      <c r="F4379" s="8">
        <v>0.58472222222222225</v>
      </c>
      <c r="G4379" s="4">
        <v>45146</v>
      </c>
      <c r="H4379" s="1" t="s">
        <v>944</v>
      </c>
      <c r="I4379" s="1" t="s">
        <v>264</v>
      </c>
      <c r="J4379" s="5">
        <v>3</v>
      </c>
      <c r="K4379" s="5" t="str">
        <f>VLOOKUP(J4379,'Svátky 2023'!A$18:B$20,2,0)</f>
        <v>jiné</v>
      </c>
      <c r="L4379" s="1" t="s">
        <v>30</v>
      </c>
      <c r="M4379" s="1" t="s">
        <v>31</v>
      </c>
      <c r="N4379" s="1" t="s">
        <v>23</v>
      </c>
      <c r="O4379">
        <f t="shared" si="204"/>
        <v>3</v>
      </c>
      <c r="P4379" t="str">
        <f t="shared" si="205"/>
        <v>NE</v>
      </c>
      <c r="Q4379" s="4" t="str">
        <f>IFERROR(VLOOKUP(E4379,'Svátky 2023'!B$2:B$14,1,0),"")</f>
        <v/>
      </c>
      <c r="R4379" t="str">
        <f t="shared" si="206"/>
        <v/>
      </c>
    </row>
    <row r="4380" spans="1:18" x14ac:dyDescent="0.25">
      <c r="A4380" s="1" t="s">
        <v>12648</v>
      </c>
      <c r="B4380" s="1" t="s">
        <v>12649</v>
      </c>
      <c r="C4380" s="1" t="s">
        <v>12650</v>
      </c>
      <c r="D4380" s="1" t="s">
        <v>64</v>
      </c>
      <c r="E4380" s="4">
        <v>45142</v>
      </c>
      <c r="F4380" s="8">
        <v>0.50208333333333333</v>
      </c>
      <c r="G4380" s="4">
        <v>45146</v>
      </c>
      <c r="H4380" s="1" t="s">
        <v>1037</v>
      </c>
      <c r="I4380" s="1" t="s">
        <v>38</v>
      </c>
      <c r="J4380" s="5">
        <v>3</v>
      </c>
      <c r="K4380" s="5" t="str">
        <f>VLOOKUP(J4380,'Svátky 2023'!A$18:B$20,2,0)</f>
        <v>jiné</v>
      </c>
      <c r="L4380" s="1" t="s">
        <v>23</v>
      </c>
      <c r="M4380" s="1" t="s">
        <v>22</v>
      </c>
      <c r="N4380" s="1" t="s">
        <v>23</v>
      </c>
      <c r="O4380">
        <f t="shared" si="204"/>
        <v>5</v>
      </c>
      <c r="P4380" t="str">
        <f t="shared" si="205"/>
        <v>NE</v>
      </c>
      <c r="Q4380" s="4" t="str">
        <f>IFERROR(VLOOKUP(E4380,'Svátky 2023'!B$2:B$14,1,0),"")</f>
        <v/>
      </c>
      <c r="R4380" t="str">
        <f t="shared" si="206"/>
        <v/>
      </c>
    </row>
    <row r="4381" spans="1:18" x14ac:dyDescent="0.25">
      <c r="A4381" s="1" t="s">
        <v>12651</v>
      </c>
      <c r="B4381" s="1" t="s">
        <v>12652</v>
      </c>
      <c r="C4381" s="1" t="s">
        <v>12653</v>
      </c>
      <c r="D4381" s="1" t="s">
        <v>64</v>
      </c>
      <c r="E4381" s="4">
        <v>45142</v>
      </c>
      <c r="F4381" s="8">
        <v>0.51250000000000007</v>
      </c>
      <c r="G4381" s="4">
        <v>45146</v>
      </c>
      <c r="H4381" s="1" t="s">
        <v>133</v>
      </c>
      <c r="I4381" s="1" t="s">
        <v>44</v>
      </c>
      <c r="J4381" s="5">
        <v>3</v>
      </c>
      <c r="K4381" s="5" t="str">
        <f>VLOOKUP(J4381,'Svátky 2023'!A$18:B$20,2,0)</f>
        <v>jiné</v>
      </c>
      <c r="L4381" s="1" t="s">
        <v>30</v>
      </c>
      <c r="M4381" s="1" t="s">
        <v>31</v>
      </c>
      <c r="N4381" s="1" t="s">
        <v>23</v>
      </c>
      <c r="O4381">
        <f t="shared" si="204"/>
        <v>5</v>
      </c>
      <c r="P4381" t="str">
        <f t="shared" si="205"/>
        <v>NE</v>
      </c>
      <c r="Q4381" s="4" t="str">
        <f>IFERROR(VLOOKUP(E4381,'Svátky 2023'!B$2:B$14,1,0),"")</f>
        <v/>
      </c>
      <c r="R4381" t="str">
        <f t="shared" si="206"/>
        <v/>
      </c>
    </row>
    <row r="4382" spans="1:18" x14ac:dyDescent="0.25">
      <c r="A4382" s="1" t="s">
        <v>12654</v>
      </c>
      <c r="B4382" s="1" t="s">
        <v>8220</v>
      </c>
      <c r="C4382" s="1" t="s">
        <v>8221</v>
      </c>
      <c r="D4382" s="1" t="s">
        <v>48</v>
      </c>
      <c r="E4382" s="4">
        <v>45144</v>
      </c>
      <c r="F4382" s="8">
        <v>0.6381944444444444</v>
      </c>
      <c r="G4382" s="4">
        <v>45146</v>
      </c>
      <c r="H4382" s="1" t="s">
        <v>640</v>
      </c>
      <c r="I4382" s="1" t="s">
        <v>151</v>
      </c>
      <c r="J4382" s="5">
        <v>2</v>
      </c>
      <c r="K4382" s="5" t="str">
        <f>VLOOKUP(J4382,'Svátky 2023'!A$18:B$20,2,0)</f>
        <v>plánované</v>
      </c>
      <c r="L4382" s="1" t="s">
        <v>21</v>
      </c>
      <c r="M4382" s="1" t="s">
        <v>22</v>
      </c>
      <c r="N4382" s="1" t="s">
        <v>23</v>
      </c>
      <c r="O4382">
        <f t="shared" si="204"/>
        <v>7</v>
      </c>
      <c r="P4382" t="str">
        <f t="shared" si="205"/>
        <v>ANO</v>
      </c>
      <c r="Q4382" s="4" t="str">
        <f>IFERROR(VLOOKUP(E4382,'Svátky 2023'!B$2:B$14,1,0),"")</f>
        <v/>
      </c>
      <c r="R4382" t="str">
        <f t="shared" si="206"/>
        <v>ANO</v>
      </c>
    </row>
    <row r="4383" spans="1:18" x14ac:dyDescent="0.25">
      <c r="A4383" s="1" t="s">
        <v>12655</v>
      </c>
      <c r="B4383" s="1" t="s">
        <v>12656</v>
      </c>
      <c r="C4383" s="1" t="s">
        <v>12657</v>
      </c>
      <c r="D4383" s="1" t="s">
        <v>16</v>
      </c>
      <c r="E4383" s="4">
        <v>45144</v>
      </c>
      <c r="F4383" s="8">
        <v>0.7104166666666667</v>
      </c>
      <c r="G4383" s="4">
        <v>45146</v>
      </c>
      <c r="H4383" s="1" t="s">
        <v>606</v>
      </c>
      <c r="I4383" s="1" t="s">
        <v>151</v>
      </c>
      <c r="J4383" s="5">
        <v>3</v>
      </c>
      <c r="K4383" s="5" t="str">
        <f>VLOOKUP(J4383,'Svátky 2023'!A$18:B$20,2,0)</f>
        <v>jiné</v>
      </c>
      <c r="L4383" s="1" t="s">
        <v>21</v>
      </c>
      <c r="M4383" s="1" t="s">
        <v>22</v>
      </c>
      <c r="N4383" s="1" t="s">
        <v>23</v>
      </c>
      <c r="O4383">
        <f t="shared" si="204"/>
        <v>7</v>
      </c>
      <c r="P4383" t="str">
        <f t="shared" si="205"/>
        <v>ANO</v>
      </c>
      <c r="Q4383" s="4" t="str">
        <f>IFERROR(VLOOKUP(E4383,'Svátky 2023'!B$2:B$14,1,0),"")</f>
        <v/>
      </c>
      <c r="R4383" t="str">
        <f t="shared" si="206"/>
        <v>ANO</v>
      </c>
    </row>
    <row r="4384" spans="1:18" x14ac:dyDescent="0.25">
      <c r="A4384" s="1" t="s">
        <v>12658</v>
      </c>
      <c r="B4384" s="1" t="s">
        <v>12659</v>
      </c>
      <c r="C4384" s="1" t="s">
        <v>12660</v>
      </c>
      <c r="D4384" s="1" t="s">
        <v>48</v>
      </c>
      <c r="E4384" s="4">
        <v>45144</v>
      </c>
      <c r="F4384" s="8">
        <v>0.7583333333333333</v>
      </c>
      <c r="G4384" s="4">
        <v>45146</v>
      </c>
      <c r="H4384" s="1" t="s">
        <v>402</v>
      </c>
      <c r="I4384" s="1" t="s">
        <v>19</v>
      </c>
      <c r="J4384" s="5">
        <v>1</v>
      </c>
      <c r="K4384" s="5" t="str">
        <f>VLOOKUP(J4384,'Svátky 2023'!A$18:B$20,2,0)</f>
        <v>neodkladné</v>
      </c>
      <c r="L4384" s="1" t="s">
        <v>21</v>
      </c>
      <c r="M4384" s="1" t="s">
        <v>22</v>
      </c>
      <c r="N4384" s="1" t="s">
        <v>23</v>
      </c>
      <c r="O4384">
        <f t="shared" si="204"/>
        <v>7</v>
      </c>
      <c r="P4384" t="str">
        <f t="shared" si="205"/>
        <v>ANO</v>
      </c>
      <c r="Q4384" s="4" t="str">
        <f>IFERROR(VLOOKUP(E4384,'Svátky 2023'!B$2:B$14,1,0),"")</f>
        <v/>
      </c>
      <c r="R4384" t="str">
        <f t="shared" si="206"/>
        <v>ANO</v>
      </c>
    </row>
    <row r="4385" spans="1:18" x14ac:dyDescent="0.25">
      <c r="A4385" s="1" t="s">
        <v>12661</v>
      </c>
      <c r="B4385" s="1" t="s">
        <v>12662</v>
      </c>
      <c r="C4385" s="1" t="s">
        <v>12663</v>
      </c>
      <c r="D4385" s="1" t="s">
        <v>257</v>
      </c>
      <c r="E4385" s="4">
        <v>45145</v>
      </c>
      <c r="F4385" s="8">
        <v>0.41736111111111113</v>
      </c>
      <c r="G4385" s="4">
        <v>45146</v>
      </c>
      <c r="H4385" s="1" t="s">
        <v>143</v>
      </c>
      <c r="I4385" s="1" t="s">
        <v>38</v>
      </c>
      <c r="J4385" s="5">
        <v>1</v>
      </c>
      <c r="K4385" s="5" t="str">
        <f>VLOOKUP(J4385,'Svátky 2023'!A$18:B$20,2,0)</f>
        <v>neodkladné</v>
      </c>
      <c r="L4385" s="1" t="s">
        <v>30</v>
      </c>
      <c r="M4385" s="1" t="s">
        <v>22</v>
      </c>
      <c r="N4385" s="1" t="s">
        <v>23</v>
      </c>
      <c r="O4385">
        <f t="shared" si="204"/>
        <v>1</v>
      </c>
      <c r="P4385" t="str">
        <f t="shared" si="205"/>
        <v>NE</v>
      </c>
      <c r="Q4385" s="4" t="str">
        <f>IFERROR(VLOOKUP(E4385,'Svátky 2023'!B$2:B$14,1,0),"")</f>
        <v/>
      </c>
      <c r="R4385" t="str">
        <f t="shared" si="206"/>
        <v/>
      </c>
    </row>
    <row r="4386" spans="1:18" x14ac:dyDescent="0.25">
      <c r="A4386" s="1" t="s">
        <v>12664</v>
      </c>
      <c r="B4386" s="1" t="s">
        <v>12665</v>
      </c>
      <c r="C4386" s="1" t="s">
        <v>12666</v>
      </c>
      <c r="D4386" s="1" t="s">
        <v>35</v>
      </c>
      <c r="E4386" s="4">
        <v>45145</v>
      </c>
      <c r="F4386" s="8">
        <v>0.49583333333333335</v>
      </c>
      <c r="G4386" s="4">
        <v>45146</v>
      </c>
      <c r="H4386" s="1" t="s">
        <v>611</v>
      </c>
      <c r="I4386" s="1" t="s">
        <v>258</v>
      </c>
      <c r="J4386" s="5">
        <v>1</v>
      </c>
      <c r="K4386" s="5" t="str">
        <f>VLOOKUP(J4386,'Svátky 2023'!A$18:B$20,2,0)</f>
        <v>neodkladné</v>
      </c>
      <c r="L4386" s="1" t="s">
        <v>21</v>
      </c>
      <c r="M4386" s="1" t="s">
        <v>22</v>
      </c>
      <c r="N4386" s="1" t="s">
        <v>23</v>
      </c>
      <c r="O4386">
        <f t="shared" si="204"/>
        <v>1</v>
      </c>
      <c r="P4386" t="str">
        <f t="shared" si="205"/>
        <v>NE</v>
      </c>
      <c r="Q4386" s="4" t="str">
        <f>IFERROR(VLOOKUP(E4386,'Svátky 2023'!B$2:B$14,1,0),"")</f>
        <v/>
      </c>
      <c r="R4386" t="str">
        <f t="shared" si="206"/>
        <v/>
      </c>
    </row>
    <row r="4387" spans="1:18" x14ac:dyDescent="0.25">
      <c r="A4387" s="1" t="s">
        <v>12667</v>
      </c>
      <c r="B4387" s="1" t="s">
        <v>12668</v>
      </c>
      <c r="C4387" s="1" t="s">
        <v>12669</v>
      </c>
      <c r="D4387" s="1" t="s">
        <v>35</v>
      </c>
      <c r="E4387" s="4">
        <v>45145</v>
      </c>
      <c r="F4387" s="8">
        <v>0.50277777777777777</v>
      </c>
      <c r="G4387" s="4">
        <v>45146</v>
      </c>
      <c r="H4387" s="1" t="s">
        <v>702</v>
      </c>
      <c r="I4387" s="1" t="s">
        <v>264</v>
      </c>
      <c r="J4387" s="5">
        <v>3</v>
      </c>
      <c r="K4387" s="5" t="str">
        <f>VLOOKUP(J4387,'Svátky 2023'!A$18:B$20,2,0)</f>
        <v>jiné</v>
      </c>
      <c r="L4387" s="1" t="s">
        <v>30</v>
      </c>
      <c r="M4387" s="1" t="s">
        <v>31</v>
      </c>
      <c r="N4387" s="1" t="s">
        <v>23</v>
      </c>
      <c r="O4387">
        <f t="shared" si="204"/>
        <v>1</v>
      </c>
      <c r="P4387" t="str">
        <f t="shared" si="205"/>
        <v>NE</v>
      </c>
      <c r="Q4387" s="4" t="str">
        <f>IFERROR(VLOOKUP(E4387,'Svátky 2023'!B$2:B$14,1,0),"")</f>
        <v/>
      </c>
      <c r="R4387" t="str">
        <f t="shared" si="206"/>
        <v/>
      </c>
    </row>
    <row r="4388" spans="1:18" x14ac:dyDescent="0.25">
      <c r="A4388" s="1" t="s">
        <v>12670</v>
      </c>
      <c r="B4388" s="1" t="s">
        <v>12671</v>
      </c>
      <c r="C4388" s="1" t="s">
        <v>12672</v>
      </c>
      <c r="D4388" s="1" t="s">
        <v>257</v>
      </c>
      <c r="E4388" s="4">
        <v>45145</v>
      </c>
      <c r="F4388" s="8">
        <v>0.54097222222222219</v>
      </c>
      <c r="G4388" s="4">
        <v>45146</v>
      </c>
      <c r="H4388" s="1" t="s">
        <v>2041</v>
      </c>
      <c r="I4388" s="1" t="s">
        <v>44</v>
      </c>
      <c r="J4388" s="5">
        <v>3</v>
      </c>
      <c r="K4388" s="5" t="str">
        <f>VLOOKUP(J4388,'Svátky 2023'!A$18:B$20,2,0)</f>
        <v>jiné</v>
      </c>
      <c r="L4388" s="1" t="s">
        <v>30</v>
      </c>
      <c r="M4388" s="1" t="s">
        <v>31</v>
      </c>
      <c r="N4388" s="1" t="s">
        <v>23</v>
      </c>
      <c r="O4388">
        <f t="shared" si="204"/>
        <v>1</v>
      </c>
      <c r="P4388" t="str">
        <f t="shared" si="205"/>
        <v>NE</v>
      </c>
      <c r="Q4388" s="4" t="str">
        <f>IFERROR(VLOOKUP(E4388,'Svátky 2023'!B$2:B$14,1,0),"")</f>
        <v/>
      </c>
      <c r="R4388" t="str">
        <f t="shared" si="206"/>
        <v/>
      </c>
    </row>
    <row r="4389" spans="1:18" x14ac:dyDescent="0.25">
      <c r="A4389" s="1" t="s">
        <v>12673</v>
      </c>
      <c r="B4389" s="1" t="s">
        <v>12674</v>
      </c>
      <c r="C4389" s="1" t="s">
        <v>12675</v>
      </c>
      <c r="D4389" s="1" t="s">
        <v>257</v>
      </c>
      <c r="E4389" s="4">
        <v>45145</v>
      </c>
      <c r="F4389" s="8">
        <v>0.56527777777777777</v>
      </c>
      <c r="G4389" s="4">
        <v>45146</v>
      </c>
      <c r="H4389" s="1" t="s">
        <v>494</v>
      </c>
      <c r="I4389" s="1" t="s">
        <v>29</v>
      </c>
      <c r="J4389" s="5">
        <v>3</v>
      </c>
      <c r="K4389" s="5" t="str">
        <f>VLOOKUP(J4389,'Svátky 2023'!A$18:B$20,2,0)</f>
        <v>jiné</v>
      </c>
      <c r="L4389" s="1" t="s">
        <v>30</v>
      </c>
      <c r="M4389" s="1" t="s">
        <v>31</v>
      </c>
      <c r="N4389" s="1" t="s">
        <v>23</v>
      </c>
      <c r="O4389">
        <f t="shared" si="204"/>
        <v>1</v>
      </c>
      <c r="P4389" t="str">
        <f t="shared" si="205"/>
        <v>NE</v>
      </c>
      <c r="Q4389" s="4" t="str">
        <f>IFERROR(VLOOKUP(E4389,'Svátky 2023'!B$2:B$14,1,0),"")</f>
        <v/>
      </c>
      <c r="R4389" t="str">
        <f t="shared" si="206"/>
        <v/>
      </c>
    </row>
    <row r="4390" spans="1:18" x14ac:dyDescent="0.25">
      <c r="A4390" s="1" t="s">
        <v>12676</v>
      </c>
      <c r="B4390" s="1" t="s">
        <v>5876</v>
      </c>
      <c r="C4390" s="1" t="s">
        <v>5877</v>
      </c>
      <c r="D4390" s="1" t="s">
        <v>48</v>
      </c>
      <c r="E4390" s="4">
        <v>45145</v>
      </c>
      <c r="F4390" s="8">
        <v>0.79583333333333339</v>
      </c>
      <c r="G4390" s="4">
        <v>45146</v>
      </c>
      <c r="H4390" s="1" t="s">
        <v>348</v>
      </c>
      <c r="I4390" s="1" t="s">
        <v>44</v>
      </c>
      <c r="J4390" s="5">
        <v>3</v>
      </c>
      <c r="K4390" s="5" t="str">
        <f>VLOOKUP(J4390,'Svátky 2023'!A$18:B$20,2,0)</f>
        <v>jiné</v>
      </c>
      <c r="L4390" s="1" t="s">
        <v>30</v>
      </c>
      <c r="M4390" s="1" t="s">
        <v>31</v>
      </c>
      <c r="N4390" s="1" t="s">
        <v>23</v>
      </c>
      <c r="O4390">
        <f t="shared" si="204"/>
        <v>1</v>
      </c>
      <c r="P4390" t="str">
        <f t="shared" si="205"/>
        <v>ANO</v>
      </c>
      <c r="Q4390" s="4" t="str">
        <f>IFERROR(VLOOKUP(E4390,'Svátky 2023'!B$2:B$14,1,0),"")</f>
        <v/>
      </c>
      <c r="R4390" t="str">
        <f t="shared" si="206"/>
        <v>ANO</v>
      </c>
    </row>
    <row r="4391" spans="1:18" x14ac:dyDescent="0.25">
      <c r="A4391" s="1" t="s">
        <v>12677</v>
      </c>
      <c r="B4391" s="1" t="s">
        <v>10896</v>
      </c>
      <c r="C4391" s="1" t="s">
        <v>12678</v>
      </c>
      <c r="D4391" s="1" t="s">
        <v>48</v>
      </c>
      <c r="E4391" s="4">
        <v>45145</v>
      </c>
      <c r="F4391" s="8">
        <v>0.84097222222222223</v>
      </c>
      <c r="G4391" s="4">
        <v>45146</v>
      </c>
      <c r="H4391" s="1" t="s">
        <v>2257</v>
      </c>
      <c r="I4391" s="1" t="s">
        <v>19</v>
      </c>
      <c r="J4391" s="5">
        <v>1</v>
      </c>
      <c r="K4391" s="5" t="str">
        <f>VLOOKUP(J4391,'Svátky 2023'!A$18:B$20,2,0)</f>
        <v>neodkladné</v>
      </c>
      <c r="L4391" s="1" t="s">
        <v>21</v>
      </c>
      <c r="M4391" s="1" t="s">
        <v>22</v>
      </c>
      <c r="N4391" s="1" t="s">
        <v>733</v>
      </c>
      <c r="O4391">
        <f t="shared" si="204"/>
        <v>1</v>
      </c>
      <c r="P4391" t="str">
        <f t="shared" si="205"/>
        <v>ANO</v>
      </c>
      <c r="Q4391" s="4" t="str">
        <f>IFERROR(VLOOKUP(E4391,'Svátky 2023'!B$2:B$14,1,0),"")</f>
        <v/>
      </c>
      <c r="R4391" t="str">
        <f t="shared" si="206"/>
        <v>ANO</v>
      </c>
    </row>
    <row r="4392" spans="1:18" x14ac:dyDescent="0.25">
      <c r="A4392" s="1" t="s">
        <v>12679</v>
      </c>
      <c r="B4392" s="1" t="s">
        <v>12680</v>
      </c>
      <c r="C4392" s="1" t="s">
        <v>12681</v>
      </c>
      <c r="D4392" s="1" t="s">
        <v>257</v>
      </c>
      <c r="E4392" s="4">
        <v>45146</v>
      </c>
      <c r="F4392" s="8">
        <v>0.42708333333333331</v>
      </c>
      <c r="G4392" s="4">
        <v>45146</v>
      </c>
      <c r="H4392" s="1" t="s">
        <v>1227</v>
      </c>
      <c r="I4392" s="1" t="s">
        <v>19</v>
      </c>
      <c r="J4392" s="5">
        <v>2</v>
      </c>
      <c r="K4392" s="5" t="str">
        <f>VLOOKUP(J4392,'Svátky 2023'!A$18:B$20,2,0)</f>
        <v>plánované</v>
      </c>
      <c r="L4392" s="1" t="s">
        <v>21</v>
      </c>
      <c r="M4392" s="1" t="s">
        <v>31</v>
      </c>
      <c r="N4392" s="1" t="s">
        <v>733</v>
      </c>
      <c r="O4392">
        <f t="shared" si="204"/>
        <v>2</v>
      </c>
      <c r="P4392" t="str">
        <f t="shared" si="205"/>
        <v>NE</v>
      </c>
      <c r="Q4392" s="4" t="str">
        <f>IFERROR(VLOOKUP(E4392,'Svátky 2023'!B$2:B$14,1,0),"")</f>
        <v/>
      </c>
      <c r="R4392" t="str">
        <f t="shared" si="206"/>
        <v/>
      </c>
    </row>
    <row r="4393" spans="1:18" x14ac:dyDescent="0.25">
      <c r="A4393" s="1" t="s">
        <v>12682</v>
      </c>
      <c r="B4393" s="1" t="s">
        <v>12683</v>
      </c>
      <c r="C4393" s="1" t="s">
        <v>12684</v>
      </c>
      <c r="D4393" s="1" t="s">
        <v>35</v>
      </c>
      <c r="E4393" s="4">
        <v>45146</v>
      </c>
      <c r="F4393" s="8">
        <v>0.60069444444444442</v>
      </c>
      <c r="G4393" s="4">
        <v>45146</v>
      </c>
      <c r="H4393" s="1" t="s">
        <v>4338</v>
      </c>
      <c r="I4393" s="1" t="s">
        <v>29</v>
      </c>
      <c r="J4393" s="5">
        <v>3</v>
      </c>
      <c r="K4393" s="5" t="str">
        <f>VLOOKUP(J4393,'Svátky 2023'!A$18:B$20,2,0)</f>
        <v>jiné</v>
      </c>
      <c r="L4393" s="1" t="s">
        <v>30</v>
      </c>
      <c r="M4393" s="1" t="s">
        <v>31</v>
      </c>
      <c r="N4393" s="1" t="s">
        <v>23</v>
      </c>
      <c r="O4393">
        <f t="shared" si="204"/>
        <v>2</v>
      </c>
      <c r="P4393" t="str">
        <f t="shared" si="205"/>
        <v>NE</v>
      </c>
      <c r="Q4393" s="4" t="str">
        <f>IFERROR(VLOOKUP(E4393,'Svátky 2023'!B$2:B$14,1,0),"")</f>
        <v/>
      </c>
      <c r="R4393" t="str">
        <f t="shared" si="206"/>
        <v/>
      </c>
    </row>
    <row r="4394" spans="1:18" x14ac:dyDescent="0.25">
      <c r="A4394" s="1" t="s">
        <v>12685</v>
      </c>
      <c r="B4394" s="1" t="s">
        <v>12686</v>
      </c>
      <c r="C4394" s="1" t="s">
        <v>12687</v>
      </c>
      <c r="D4394" s="1" t="s">
        <v>35</v>
      </c>
      <c r="E4394" s="4">
        <v>45146</v>
      </c>
      <c r="F4394" s="8">
        <v>0.60416666666666663</v>
      </c>
      <c r="G4394" s="4">
        <v>45146</v>
      </c>
      <c r="H4394" s="1" t="s">
        <v>1569</v>
      </c>
      <c r="I4394" s="1" t="s">
        <v>29</v>
      </c>
      <c r="J4394" s="5">
        <v>3</v>
      </c>
      <c r="K4394" s="5" t="str">
        <f>VLOOKUP(J4394,'Svátky 2023'!A$18:B$20,2,0)</f>
        <v>jiné</v>
      </c>
      <c r="L4394" s="1" t="s">
        <v>30</v>
      </c>
      <c r="M4394" s="1" t="s">
        <v>31</v>
      </c>
      <c r="N4394" s="1" t="s">
        <v>23</v>
      </c>
      <c r="O4394">
        <f t="shared" si="204"/>
        <v>2</v>
      </c>
      <c r="P4394" t="str">
        <f t="shared" si="205"/>
        <v>NE</v>
      </c>
      <c r="Q4394" s="4" t="str">
        <f>IFERROR(VLOOKUP(E4394,'Svátky 2023'!B$2:B$14,1,0),"")</f>
        <v/>
      </c>
      <c r="R4394" t="str">
        <f t="shared" si="206"/>
        <v/>
      </c>
    </row>
    <row r="4395" spans="1:18" x14ac:dyDescent="0.25">
      <c r="A4395" s="1" t="s">
        <v>12688</v>
      </c>
      <c r="B4395" s="1" t="s">
        <v>12689</v>
      </c>
      <c r="C4395" s="1" t="s">
        <v>12690</v>
      </c>
      <c r="D4395" s="1" t="s">
        <v>35</v>
      </c>
      <c r="E4395" s="4">
        <v>45126</v>
      </c>
      <c r="F4395" s="8">
        <v>0.51388888888888895</v>
      </c>
      <c r="G4395" s="4">
        <v>45147</v>
      </c>
      <c r="H4395" s="1" t="s">
        <v>1967</v>
      </c>
      <c r="I4395" s="1" t="s">
        <v>151</v>
      </c>
      <c r="J4395" s="5">
        <v>1</v>
      </c>
      <c r="K4395" s="5" t="str">
        <f>VLOOKUP(J4395,'Svátky 2023'!A$18:B$20,2,0)</f>
        <v>neodkladné</v>
      </c>
      <c r="L4395" s="1" t="s">
        <v>21</v>
      </c>
      <c r="M4395" s="1" t="s">
        <v>22</v>
      </c>
      <c r="N4395" s="1" t="s">
        <v>23</v>
      </c>
      <c r="O4395">
        <f t="shared" si="204"/>
        <v>3</v>
      </c>
      <c r="P4395" t="str">
        <f t="shared" si="205"/>
        <v>NE</v>
      </c>
      <c r="Q4395" s="4" t="str">
        <f>IFERROR(VLOOKUP(E4395,'Svátky 2023'!B$2:B$14,1,0),"")</f>
        <v/>
      </c>
      <c r="R4395" t="str">
        <f t="shared" si="206"/>
        <v/>
      </c>
    </row>
    <row r="4396" spans="1:18" x14ac:dyDescent="0.25">
      <c r="A4396" s="1" t="s">
        <v>12691</v>
      </c>
      <c r="B4396" s="1" t="s">
        <v>12692</v>
      </c>
      <c r="C4396" s="1" t="s">
        <v>12693</v>
      </c>
      <c r="D4396" s="1" t="s">
        <v>100</v>
      </c>
      <c r="E4396" s="4">
        <v>45135</v>
      </c>
      <c r="F4396" s="8">
        <v>0.47152777777777777</v>
      </c>
      <c r="G4396" s="4">
        <v>45147</v>
      </c>
      <c r="H4396" s="1" t="s">
        <v>2329</v>
      </c>
      <c r="I4396" s="1" t="s">
        <v>19</v>
      </c>
      <c r="J4396" s="5">
        <v>1</v>
      </c>
      <c r="K4396" s="5" t="str">
        <f>VLOOKUP(J4396,'Svátky 2023'!A$18:B$20,2,0)</f>
        <v>neodkladné</v>
      </c>
      <c r="L4396" s="1" t="s">
        <v>21</v>
      </c>
      <c r="M4396" s="1" t="s">
        <v>22</v>
      </c>
      <c r="N4396" s="1" t="s">
        <v>23</v>
      </c>
      <c r="O4396">
        <f t="shared" si="204"/>
        <v>5</v>
      </c>
      <c r="P4396" t="str">
        <f t="shared" si="205"/>
        <v>NE</v>
      </c>
      <c r="Q4396" s="4" t="str">
        <f>IFERROR(VLOOKUP(E4396,'Svátky 2023'!B$2:B$14,1,0),"")</f>
        <v/>
      </c>
      <c r="R4396" t="str">
        <f t="shared" si="206"/>
        <v/>
      </c>
    </row>
    <row r="4397" spans="1:18" x14ac:dyDescent="0.25">
      <c r="A4397" s="1" t="s">
        <v>12694</v>
      </c>
      <c r="B4397" s="1" t="s">
        <v>12147</v>
      </c>
      <c r="C4397" s="1" t="s">
        <v>12148</v>
      </c>
      <c r="D4397" s="1" t="s">
        <v>35</v>
      </c>
      <c r="E4397" s="4">
        <v>45138</v>
      </c>
      <c r="F4397" s="8">
        <v>0.38263888888888892</v>
      </c>
      <c r="G4397" s="4">
        <v>45147</v>
      </c>
      <c r="H4397" s="1" t="s">
        <v>1074</v>
      </c>
      <c r="I4397" s="1" t="s">
        <v>258</v>
      </c>
      <c r="J4397" s="5">
        <v>2</v>
      </c>
      <c r="K4397" s="5" t="str">
        <f>VLOOKUP(J4397,'Svátky 2023'!A$18:B$20,2,0)</f>
        <v>plánované</v>
      </c>
      <c r="L4397" s="1" t="s">
        <v>21</v>
      </c>
      <c r="M4397" s="1" t="s">
        <v>22</v>
      </c>
      <c r="N4397" s="1" t="s">
        <v>23</v>
      </c>
      <c r="O4397">
        <f t="shared" si="204"/>
        <v>1</v>
      </c>
      <c r="P4397" t="str">
        <f t="shared" si="205"/>
        <v>NE</v>
      </c>
      <c r="Q4397" s="4" t="str">
        <f>IFERROR(VLOOKUP(E4397,'Svátky 2023'!B$2:B$14,1,0),"")</f>
        <v/>
      </c>
      <c r="R4397" t="str">
        <f t="shared" si="206"/>
        <v/>
      </c>
    </row>
    <row r="4398" spans="1:18" x14ac:dyDescent="0.25">
      <c r="A4398" s="1" t="s">
        <v>12695</v>
      </c>
      <c r="B4398" s="1" t="s">
        <v>12150</v>
      </c>
      <c r="C4398" s="1" t="s">
        <v>12151</v>
      </c>
      <c r="D4398" s="1" t="s">
        <v>35</v>
      </c>
      <c r="E4398" s="4">
        <v>45138</v>
      </c>
      <c r="F4398" s="8">
        <v>0.57013888888888886</v>
      </c>
      <c r="G4398" s="4">
        <v>45147</v>
      </c>
      <c r="H4398" s="1" t="s">
        <v>1467</v>
      </c>
      <c r="I4398" s="1" t="s">
        <v>264</v>
      </c>
      <c r="J4398" s="5">
        <v>3</v>
      </c>
      <c r="K4398" s="5" t="str">
        <f>VLOOKUP(J4398,'Svátky 2023'!A$18:B$20,2,0)</f>
        <v>jiné</v>
      </c>
      <c r="L4398" s="1" t="s">
        <v>30</v>
      </c>
      <c r="M4398" s="1" t="s">
        <v>31</v>
      </c>
      <c r="N4398" s="1" t="s">
        <v>23</v>
      </c>
      <c r="O4398">
        <f t="shared" si="204"/>
        <v>1</v>
      </c>
      <c r="P4398" t="str">
        <f t="shared" si="205"/>
        <v>NE</v>
      </c>
      <c r="Q4398" s="4" t="str">
        <f>IFERROR(VLOOKUP(E4398,'Svátky 2023'!B$2:B$14,1,0),"")</f>
        <v/>
      </c>
      <c r="R4398" t="str">
        <f t="shared" si="206"/>
        <v/>
      </c>
    </row>
    <row r="4399" spans="1:18" x14ac:dyDescent="0.25">
      <c r="A4399" s="1" t="s">
        <v>12696</v>
      </c>
      <c r="B4399" s="1" t="s">
        <v>12697</v>
      </c>
      <c r="C4399" s="1" t="s">
        <v>12698</v>
      </c>
      <c r="D4399" s="1" t="s">
        <v>35</v>
      </c>
      <c r="E4399" s="4">
        <v>45139</v>
      </c>
      <c r="F4399" s="8">
        <v>0.57986111111111105</v>
      </c>
      <c r="G4399" s="4">
        <v>45147</v>
      </c>
      <c r="H4399" s="1" t="s">
        <v>2615</v>
      </c>
      <c r="I4399" s="1" t="s">
        <v>145</v>
      </c>
      <c r="J4399" s="5">
        <v>3</v>
      </c>
      <c r="K4399" s="5" t="str">
        <f>VLOOKUP(J4399,'Svátky 2023'!A$18:B$20,2,0)</f>
        <v>jiné</v>
      </c>
      <c r="L4399" s="1" t="s">
        <v>30</v>
      </c>
      <c r="M4399" s="1" t="s">
        <v>31</v>
      </c>
      <c r="N4399" s="1" t="s">
        <v>23</v>
      </c>
      <c r="O4399">
        <f t="shared" si="204"/>
        <v>2</v>
      </c>
      <c r="P4399" t="str">
        <f t="shared" si="205"/>
        <v>NE</v>
      </c>
      <c r="Q4399" s="4" t="str">
        <f>IFERROR(VLOOKUP(E4399,'Svátky 2023'!B$2:B$14,1,0),"")</f>
        <v/>
      </c>
      <c r="R4399" t="str">
        <f t="shared" si="206"/>
        <v/>
      </c>
    </row>
    <row r="4400" spans="1:18" x14ac:dyDescent="0.25">
      <c r="A4400" s="1" t="s">
        <v>12699</v>
      </c>
      <c r="B4400" s="1" t="s">
        <v>12700</v>
      </c>
      <c r="C4400" s="1" t="s">
        <v>12701</v>
      </c>
      <c r="D4400" s="1" t="s">
        <v>35</v>
      </c>
      <c r="E4400" s="4">
        <v>45140</v>
      </c>
      <c r="F4400" s="8">
        <v>0.39097222222222222</v>
      </c>
      <c r="G4400" s="4">
        <v>45147</v>
      </c>
      <c r="H4400" s="1" t="s">
        <v>2328</v>
      </c>
      <c r="I4400" s="1" t="s">
        <v>151</v>
      </c>
      <c r="J4400" s="5">
        <v>2</v>
      </c>
      <c r="K4400" s="5" t="str">
        <f>VLOOKUP(J4400,'Svátky 2023'!A$18:B$20,2,0)</f>
        <v>plánované</v>
      </c>
      <c r="L4400" s="1" t="s">
        <v>21</v>
      </c>
      <c r="M4400" s="1" t="s">
        <v>22</v>
      </c>
      <c r="N4400" s="1" t="s">
        <v>23</v>
      </c>
      <c r="O4400">
        <f t="shared" si="204"/>
        <v>3</v>
      </c>
      <c r="P4400" t="str">
        <f t="shared" si="205"/>
        <v>NE</v>
      </c>
      <c r="Q4400" s="4" t="str">
        <f>IFERROR(VLOOKUP(E4400,'Svátky 2023'!B$2:B$14,1,0),"")</f>
        <v/>
      </c>
      <c r="R4400" t="str">
        <f t="shared" si="206"/>
        <v/>
      </c>
    </row>
    <row r="4401" spans="1:18" x14ac:dyDescent="0.25">
      <c r="A4401" s="1" t="s">
        <v>12702</v>
      </c>
      <c r="B4401" s="1" t="s">
        <v>12703</v>
      </c>
      <c r="C4401" s="1" t="s">
        <v>12704</v>
      </c>
      <c r="D4401" s="1" t="s">
        <v>100</v>
      </c>
      <c r="E4401" s="4">
        <v>45140</v>
      </c>
      <c r="F4401" s="8">
        <v>0.42777777777777781</v>
      </c>
      <c r="G4401" s="4">
        <v>45147</v>
      </c>
      <c r="H4401" s="1" t="s">
        <v>2608</v>
      </c>
      <c r="I4401" s="1" t="s">
        <v>151</v>
      </c>
      <c r="J4401" s="5">
        <v>1</v>
      </c>
      <c r="K4401" s="5" t="str">
        <f>VLOOKUP(J4401,'Svátky 2023'!A$18:B$20,2,0)</f>
        <v>neodkladné</v>
      </c>
      <c r="L4401" s="1" t="s">
        <v>23</v>
      </c>
      <c r="M4401" s="1" t="s">
        <v>22</v>
      </c>
      <c r="N4401" s="1" t="s">
        <v>23</v>
      </c>
      <c r="O4401">
        <f t="shared" si="204"/>
        <v>3</v>
      </c>
      <c r="P4401" t="str">
        <f t="shared" si="205"/>
        <v>NE</v>
      </c>
      <c r="Q4401" s="4" t="str">
        <f>IFERROR(VLOOKUP(E4401,'Svátky 2023'!B$2:B$14,1,0),"")</f>
        <v/>
      </c>
      <c r="R4401" t="str">
        <f t="shared" si="206"/>
        <v/>
      </c>
    </row>
    <row r="4402" spans="1:18" x14ac:dyDescent="0.25">
      <c r="A4402" s="1" t="s">
        <v>12705</v>
      </c>
      <c r="B4402" s="1" t="s">
        <v>12706</v>
      </c>
      <c r="C4402" s="1" t="s">
        <v>12707</v>
      </c>
      <c r="D4402" s="1" t="s">
        <v>100</v>
      </c>
      <c r="E4402" s="4">
        <v>45140</v>
      </c>
      <c r="F4402" s="8">
        <v>0.5395833333333333</v>
      </c>
      <c r="G4402" s="4">
        <v>45147</v>
      </c>
      <c r="H4402" s="1" t="s">
        <v>1162</v>
      </c>
      <c r="I4402" s="1" t="s">
        <v>145</v>
      </c>
      <c r="J4402" s="5">
        <v>3</v>
      </c>
      <c r="K4402" s="5" t="str">
        <f>VLOOKUP(J4402,'Svátky 2023'!A$18:B$20,2,0)</f>
        <v>jiné</v>
      </c>
      <c r="L4402" s="1" t="s">
        <v>30</v>
      </c>
      <c r="M4402" s="1" t="s">
        <v>31</v>
      </c>
      <c r="N4402" s="1" t="s">
        <v>23</v>
      </c>
      <c r="O4402">
        <f t="shared" si="204"/>
        <v>3</v>
      </c>
      <c r="P4402" t="str">
        <f t="shared" si="205"/>
        <v>NE</v>
      </c>
      <c r="Q4402" s="4" t="str">
        <f>IFERROR(VLOOKUP(E4402,'Svátky 2023'!B$2:B$14,1,0),"")</f>
        <v/>
      </c>
      <c r="R4402" t="str">
        <f t="shared" si="206"/>
        <v/>
      </c>
    </row>
    <row r="4403" spans="1:18" x14ac:dyDescent="0.25">
      <c r="A4403" s="1" t="s">
        <v>12708</v>
      </c>
      <c r="B4403" s="1" t="s">
        <v>12709</v>
      </c>
      <c r="C4403" s="1" t="s">
        <v>12710</v>
      </c>
      <c r="D4403" s="1" t="s">
        <v>64</v>
      </c>
      <c r="E4403" s="4">
        <v>45140</v>
      </c>
      <c r="F4403" s="8">
        <v>0.82847222222222217</v>
      </c>
      <c r="G4403" s="4">
        <v>45147</v>
      </c>
      <c r="H4403" s="1" t="s">
        <v>669</v>
      </c>
      <c r="I4403" s="1" t="s">
        <v>151</v>
      </c>
      <c r="J4403" s="5">
        <v>1</v>
      </c>
      <c r="K4403" s="5" t="str">
        <f>VLOOKUP(J4403,'Svátky 2023'!A$18:B$20,2,0)</f>
        <v>neodkladné</v>
      </c>
      <c r="L4403" s="1" t="s">
        <v>21</v>
      </c>
      <c r="M4403" s="1" t="s">
        <v>22</v>
      </c>
      <c r="N4403" s="1" t="s">
        <v>23</v>
      </c>
      <c r="O4403">
        <f t="shared" si="204"/>
        <v>3</v>
      </c>
      <c r="P4403" t="str">
        <f t="shared" si="205"/>
        <v>ANO</v>
      </c>
      <c r="Q4403" s="4" t="str">
        <f>IFERROR(VLOOKUP(E4403,'Svátky 2023'!B$2:B$14,1,0),"")</f>
        <v/>
      </c>
      <c r="R4403" t="str">
        <f t="shared" si="206"/>
        <v>ANO</v>
      </c>
    </row>
    <row r="4404" spans="1:18" x14ac:dyDescent="0.25">
      <c r="A4404" s="1" t="s">
        <v>12711</v>
      </c>
      <c r="B4404" s="1" t="s">
        <v>12401</v>
      </c>
      <c r="C4404" s="1" t="s">
        <v>12402</v>
      </c>
      <c r="D4404" s="1" t="s">
        <v>100</v>
      </c>
      <c r="E4404" s="4">
        <v>45141</v>
      </c>
      <c r="F4404" s="8">
        <v>0.54722222222222217</v>
      </c>
      <c r="G4404" s="4">
        <v>45147</v>
      </c>
      <c r="H4404" s="1" t="s">
        <v>940</v>
      </c>
      <c r="I4404" s="1" t="s">
        <v>29</v>
      </c>
      <c r="J4404" s="5">
        <v>3</v>
      </c>
      <c r="K4404" s="5" t="str">
        <f>VLOOKUP(J4404,'Svátky 2023'!A$18:B$20,2,0)</f>
        <v>jiné</v>
      </c>
      <c r="L4404" s="1" t="s">
        <v>30</v>
      </c>
      <c r="M4404" s="1" t="s">
        <v>31</v>
      </c>
      <c r="N4404" s="1" t="s">
        <v>23</v>
      </c>
      <c r="O4404">
        <f t="shared" si="204"/>
        <v>4</v>
      </c>
      <c r="P4404" t="str">
        <f t="shared" si="205"/>
        <v>NE</v>
      </c>
      <c r="Q4404" s="4" t="str">
        <f>IFERROR(VLOOKUP(E4404,'Svátky 2023'!B$2:B$14,1,0),"")</f>
        <v/>
      </c>
      <c r="R4404" t="str">
        <f t="shared" si="206"/>
        <v/>
      </c>
    </row>
    <row r="4405" spans="1:18" x14ac:dyDescent="0.25">
      <c r="A4405" s="1" t="s">
        <v>12712</v>
      </c>
      <c r="B4405" s="1" t="s">
        <v>12713</v>
      </c>
      <c r="C4405" s="1" t="s">
        <v>12714</v>
      </c>
      <c r="D4405" s="1" t="s">
        <v>48</v>
      </c>
      <c r="E4405" s="4">
        <v>45142</v>
      </c>
      <c r="F4405" s="8">
        <v>0.37708333333333338</v>
      </c>
      <c r="G4405" s="4">
        <v>45147</v>
      </c>
      <c r="H4405" s="1" t="s">
        <v>948</v>
      </c>
      <c r="I4405" s="1" t="s">
        <v>258</v>
      </c>
      <c r="J4405" s="5">
        <v>3</v>
      </c>
      <c r="K4405" s="5" t="str">
        <f>VLOOKUP(J4405,'Svátky 2023'!A$18:B$20,2,0)</f>
        <v>jiné</v>
      </c>
      <c r="L4405" s="1" t="s">
        <v>21</v>
      </c>
      <c r="M4405" s="1" t="s">
        <v>22</v>
      </c>
      <c r="N4405" s="1" t="s">
        <v>23</v>
      </c>
      <c r="O4405">
        <f t="shared" si="204"/>
        <v>5</v>
      </c>
      <c r="P4405" t="str">
        <f t="shared" si="205"/>
        <v>NE</v>
      </c>
      <c r="Q4405" s="4" t="str">
        <f>IFERROR(VLOOKUP(E4405,'Svátky 2023'!B$2:B$14,1,0),"")</f>
        <v/>
      </c>
      <c r="R4405" t="str">
        <f t="shared" si="206"/>
        <v/>
      </c>
    </row>
    <row r="4406" spans="1:18" x14ac:dyDescent="0.25">
      <c r="A4406" s="1" t="s">
        <v>12715</v>
      </c>
      <c r="B4406" s="1" t="s">
        <v>6525</v>
      </c>
      <c r="C4406" s="1" t="s">
        <v>6526</v>
      </c>
      <c r="D4406" s="1" t="s">
        <v>48</v>
      </c>
      <c r="E4406" s="4">
        <v>45142</v>
      </c>
      <c r="F4406" s="8">
        <v>0.86249999999999993</v>
      </c>
      <c r="G4406" s="4">
        <v>45147</v>
      </c>
      <c r="H4406" s="1" t="s">
        <v>1467</v>
      </c>
      <c r="I4406" s="1" t="s">
        <v>38</v>
      </c>
      <c r="J4406" s="5">
        <v>1</v>
      </c>
      <c r="K4406" s="5" t="str">
        <f>VLOOKUP(J4406,'Svátky 2023'!A$18:B$20,2,0)</f>
        <v>neodkladné</v>
      </c>
      <c r="L4406" s="1" t="s">
        <v>21</v>
      </c>
      <c r="M4406" s="1" t="s">
        <v>22</v>
      </c>
      <c r="N4406" s="1" t="s">
        <v>23</v>
      </c>
      <c r="O4406">
        <f t="shared" si="204"/>
        <v>5</v>
      </c>
      <c r="P4406" t="str">
        <f t="shared" si="205"/>
        <v>ANO</v>
      </c>
      <c r="Q4406" s="4" t="str">
        <f>IFERROR(VLOOKUP(E4406,'Svátky 2023'!B$2:B$14,1,0),"")</f>
        <v/>
      </c>
      <c r="R4406" t="str">
        <f t="shared" si="206"/>
        <v>ANO</v>
      </c>
    </row>
    <row r="4407" spans="1:18" x14ac:dyDescent="0.25">
      <c r="A4407" s="1" t="s">
        <v>12716</v>
      </c>
      <c r="B4407" s="1" t="s">
        <v>4763</v>
      </c>
      <c r="C4407" s="1" t="s">
        <v>4764</v>
      </c>
      <c r="D4407" s="1" t="s">
        <v>48</v>
      </c>
      <c r="E4407" s="4">
        <v>45142</v>
      </c>
      <c r="F4407" s="8">
        <v>0.92569444444444438</v>
      </c>
      <c r="G4407" s="4">
        <v>45147</v>
      </c>
      <c r="H4407" s="1" t="s">
        <v>129</v>
      </c>
      <c r="I4407" s="1" t="s">
        <v>44</v>
      </c>
      <c r="J4407" s="5">
        <v>3</v>
      </c>
      <c r="K4407" s="5" t="str">
        <f>VLOOKUP(J4407,'Svátky 2023'!A$18:B$20,2,0)</f>
        <v>jiné</v>
      </c>
      <c r="L4407" s="1" t="s">
        <v>30</v>
      </c>
      <c r="M4407" s="1" t="s">
        <v>31</v>
      </c>
      <c r="N4407" s="1" t="s">
        <v>23</v>
      </c>
      <c r="O4407">
        <f t="shared" si="204"/>
        <v>5</v>
      </c>
      <c r="P4407" t="str">
        <f t="shared" si="205"/>
        <v>ANO</v>
      </c>
      <c r="Q4407" s="4" t="str">
        <f>IFERROR(VLOOKUP(E4407,'Svátky 2023'!B$2:B$14,1,0),"")</f>
        <v/>
      </c>
      <c r="R4407" t="str">
        <f t="shared" si="206"/>
        <v>ANO</v>
      </c>
    </row>
    <row r="4408" spans="1:18" x14ac:dyDescent="0.25">
      <c r="A4408" s="1" t="s">
        <v>12717</v>
      </c>
      <c r="B4408" s="1" t="s">
        <v>12718</v>
      </c>
      <c r="C4408" s="1" t="s">
        <v>12719</v>
      </c>
      <c r="D4408" s="1" t="s">
        <v>64</v>
      </c>
      <c r="E4408" s="4">
        <v>45143</v>
      </c>
      <c r="F4408" s="8">
        <v>0.51666666666666672</v>
      </c>
      <c r="G4408" s="4">
        <v>45147</v>
      </c>
      <c r="H4408" s="1" t="s">
        <v>7493</v>
      </c>
      <c r="I4408" s="1" t="s">
        <v>145</v>
      </c>
      <c r="J4408" s="5">
        <v>3</v>
      </c>
      <c r="K4408" s="5" t="str">
        <f>VLOOKUP(J4408,'Svátky 2023'!A$18:B$20,2,0)</f>
        <v>jiné</v>
      </c>
      <c r="L4408" s="1" t="s">
        <v>30</v>
      </c>
      <c r="M4408" s="1" t="s">
        <v>31</v>
      </c>
      <c r="N4408" s="1" t="s">
        <v>23</v>
      </c>
      <c r="O4408">
        <f t="shared" si="204"/>
        <v>6</v>
      </c>
      <c r="P4408" t="str">
        <f t="shared" si="205"/>
        <v>NE</v>
      </c>
      <c r="Q4408" s="4" t="str">
        <f>IFERROR(VLOOKUP(E4408,'Svátky 2023'!B$2:B$14,1,0),"")</f>
        <v/>
      </c>
      <c r="R4408" t="str">
        <f t="shared" si="206"/>
        <v>ANO</v>
      </c>
    </row>
    <row r="4409" spans="1:18" x14ac:dyDescent="0.25">
      <c r="A4409" s="1" t="s">
        <v>12720</v>
      </c>
      <c r="B4409" s="1" t="s">
        <v>12721</v>
      </c>
      <c r="C4409" s="1" t="s">
        <v>12722</v>
      </c>
      <c r="D4409" s="1" t="s">
        <v>35</v>
      </c>
      <c r="E4409" s="4">
        <v>45145</v>
      </c>
      <c r="F4409" s="8">
        <v>0.45555555555555555</v>
      </c>
      <c r="G4409" s="4">
        <v>45147</v>
      </c>
      <c r="H4409" s="1" t="s">
        <v>297</v>
      </c>
      <c r="I4409" s="1" t="s">
        <v>38</v>
      </c>
      <c r="J4409" s="5">
        <v>2</v>
      </c>
      <c r="K4409" s="5" t="str">
        <f>VLOOKUP(J4409,'Svátky 2023'!A$18:B$20,2,0)</f>
        <v>plánované</v>
      </c>
      <c r="L4409" s="1" t="s">
        <v>21</v>
      </c>
      <c r="M4409" s="1" t="s">
        <v>22</v>
      </c>
      <c r="N4409" s="1" t="s">
        <v>23</v>
      </c>
      <c r="O4409">
        <f t="shared" si="204"/>
        <v>1</v>
      </c>
      <c r="P4409" t="str">
        <f t="shared" si="205"/>
        <v>NE</v>
      </c>
      <c r="Q4409" s="4" t="str">
        <f>IFERROR(VLOOKUP(E4409,'Svátky 2023'!B$2:B$14,1,0),"")</f>
        <v/>
      </c>
      <c r="R4409" t="str">
        <f t="shared" si="206"/>
        <v/>
      </c>
    </row>
    <row r="4410" spans="1:18" x14ac:dyDescent="0.25">
      <c r="A4410" s="1" t="s">
        <v>12723</v>
      </c>
      <c r="B4410" s="1" t="s">
        <v>12724</v>
      </c>
      <c r="C4410" s="1" t="s">
        <v>12725</v>
      </c>
      <c r="D4410" s="1" t="s">
        <v>35</v>
      </c>
      <c r="E4410" s="4">
        <v>45145</v>
      </c>
      <c r="F4410" s="8">
        <v>0.53194444444444444</v>
      </c>
      <c r="G4410" s="4">
        <v>45147</v>
      </c>
      <c r="H4410" s="1" t="s">
        <v>1467</v>
      </c>
      <c r="I4410" s="1" t="s">
        <v>44</v>
      </c>
      <c r="J4410" s="5">
        <v>3</v>
      </c>
      <c r="K4410" s="5" t="str">
        <f>VLOOKUP(J4410,'Svátky 2023'!A$18:B$20,2,0)</f>
        <v>jiné</v>
      </c>
      <c r="L4410" s="1" t="s">
        <v>30</v>
      </c>
      <c r="M4410" s="1" t="s">
        <v>31</v>
      </c>
      <c r="N4410" s="1" t="s">
        <v>23</v>
      </c>
      <c r="O4410">
        <f t="shared" si="204"/>
        <v>1</v>
      </c>
      <c r="P4410" t="str">
        <f t="shared" si="205"/>
        <v>NE</v>
      </c>
      <c r="Q4410" s="4" t="str">
        <f>IFERROR(VLOOKUP(E4410,'Svátky 2023'!B$2:B$14,1,0),"")</f>
        <v/>
      </c>
      <c r="R4410" t="str">
        <f t="shared" si="206"/>
        <v/>
      </c>
    </row>
    <row r="4411" spans="1:18" x14ac:dyDescent="0.25">
      <c r="A4411" s="1" t="s">
        <v>12726</v>
      </c>
      <c r="B4411" s="1" t="s">
        <v>12727</v>
      </c>
      <c r="C4411" s="1" t="s">
        <v>12728</v>
      </c>
      <c r="D4411" s="1" t="s">
        <v>35</v>
      </c>
      <c r="E4411" s="4">
        <v>45146</v>
      </c>
      <c r="F4411" s="8">
        <v>0.3972222222222222</v>
      </c>
      <c r="G4411" s="4">
        <v>45147</v>
      </c>
      <c r="H4411" s="1" t="s">
        <v>1782</v>
      </c>
      <c r="I4411" s="1" t="s">
        <v>19</v>
      </c>
      <c r="J4411" s="5">
        <v>1</v>
      </c>
      <c r="K4411" s="5" t="str">
        <f>VLOOKUP(J4411,'Svátky 2023'!A$18:B$20,2,0)</f>
        <v>neodkladné</v>
      </c>
      <c r="L4411" s="1" t="s">
        <v>22</v>
      </c>
      <c r="M4411" s="1" t="s">
        <v>31</v>
      </c>
      <c r="N4411" s="1" t="s">
        <v>23</v>
      </c>
      <c r="O4411">
        <f t="shared" si="204"/>
        <v>2</v>
      </c>
      <c r="P4411" t="str">
        <f t="shared" si="205"/>
        <v>NE</v>
      </c>
      <c r="Q4411" s="4" t="str">
        <f>IFERROR(VLOOKUP(E4411,'Svátky 2023'!B$2:B$14,1,0),"")</f>
        <v/>
      </c>
      <c r="R4411" t="str">
        <f t="shared" si="206"/>
        <v/>
      </c>
    </row>
    <row r="4412" spans="1:18" x14ac:dyDescent="0.25">
      <c r="A4412" s="1" t="s">
        <v>12729</v>
      </c>
      <c r="B4412" s="1" t="s">
        <v>12730</v>
      </c>
      <c r="C4412" s="1" t="s">
        <v>12731</v>
      </c>
      <c r="D4412" s="1" t="s">
        <v>100</v>
      </c>
      <c r="E4412" s="4">
        <v>45146</v>
      </c>
      <c r="F4412" s="8">
        <v>0.41041666666666665</v>
      </c>
      <c r="G4412" s="4">
        <v>45147</v>
      </c>
      <c r="H4412" s="1" t="s">
        <v>1187</v>
      </c>
      <c r="I4412" s="1" t="s">
        <v>38</v>
      </c>
      <c r="J4412" s="5">
        <v>2</v>
      </c>
      <c r="K4412" s="5" t="str">
        <f>VLOOKUP(J4412,'Svátky 2023'!A$18:B$20,2,0)</f>
        <v>plánované</v>
      </c>
      <c r="L4412" s="1" t="s">
        <v>21</v>
      </c>
      <c r="M4412" s="1" t="s">
        <v>20</v>
      </c>
      <c r="N4412" s="1" t="s">
        <v>23</v>
      </c>
      <c r="O4412">
        <f t="shared" si="204"/>
        <v>2</v>
      </c>
      <c r="P4412" t="str">
        <f t="shared" si="205"/>
        <v>NE</v>
      </c>
      <c r="Q4412" s="4" t="str">
        <f>IFERROR(VLOOKUP(E4412,'Svátky 2023'!B$2:B$14,1,0),"")</f>
        <v/>
      </c>
      <c r="R4412" t="str">
        <f t="shared" si="206"/>
        <v/>
      </c>
    </row>
    <row r="4413" spans="1:18" x14ac:dyDescent="0.25">
      <c r="A4413" s="1" t="s">
        <v>12732</v>
      </c>
      <c r="B4413" s="1" t="s">
        <v>12733</v>
      </c>
      <c r="C4413" s="1" t="s">
        <v>12734</v>
      </c>
      <c r="D4413" s="1" t="s">
        <v>35</v>
      </c>
      <c r="E4413" s="4">
        <v>45146</v>
      </c>
      <c r="F4413" s="8">
        <v>0.47013888888888888</v>
      </c>
      <c r="G4413" s="4">
        <v>45147</v>
      </c>
      <c r="H4413" s="1" t="s">
        <v>36</v>
      </c>
      <c r="I4413" s="1" t="s">
        <v>258</v>
      </c>
      <c r="J4413" s="5">
        <v>1</v>
      </c>
      <c r="K4413" s="5" t="str">
        <f>VLOOKUP(J4413,'Svátky 2023'!A$18:B$20,2,0)</f>
        <v>neodkladné</v>
      </c>
      <c r="L4413" s="1" t="s">
        <v>30</v>
      </c>
      <c r="M4413" s="1" t="s">
        <v>20</v>
      </c>
      <c r="N4413" s="1" t="s">
        <v>23</v>
      </c>
      <c r="O4413">
        <f t="shared" si="204"/>
        <v>2</v>
      </c>
      <c r="P4413" t="str">
        <f t="shared" si="205"/>
        <v>NE</v>
      </c>
      <c r="Q4413" s="4" t="str">
        <f>IFERROR(VLOOKUP(E4413,'Svátky 2023'!B$2:B$14,1,0),"")</f>
        <v/>
      </c>
      <c r="R4413" t="str">
        <f t="shared" si="206"/>
        <v/>
      </c>
    </row>
    <row r="4414" spans="1:18" x14ac:dyDescent="0.25">
      <c r="A4414" s="1" t="s">
        <v>12735</v>
      </c>
      <c r="B4414" s="1" t="s">
        <v>12736</v>
      </c>
      <c r="C4414" s="1" t="s">
        <v>12737</v>
      </c>
      <c r="D4414" s="1" t="s">
        <v>35</v>
      </c>
      <c r="E4414" s="4">
        <v>45146</v>
      </c>
      <c r="F4414" s="8">
        <v>0.48541666666666666</v>
      </c>
      <c r="G4414" s="4">
        <v>45147</v>
      </c>
      <c r="H4414" s="1" t="s">
        <v>555</v>
      </c>
      <c r="I4414" s="1" t="s">
        <v>264</v>
      </c>
      <c r="J4414" s="5">
        <v>3</v>
      </c>
      <c r="K4414" s="5" t="str">
        <f>VLOOKUP(J4414,'Svátky 2023'!A$18:B$20,2,0)</f>
        <v>jiné</v>
      </c>
      <c r="L4414" s="1" t="s">
        <v>30</v>
      </c>
      <c r="M4414" s="1" t="s">
        <v>31</v>
      </c>
      <c r="N4414" s="1" t="s">
        <v>23</v>
      </c>
      <c r="O4414">
        <f t="shared" si="204"/>
        <v>2</v>
      </c>
      <c r="P4414" t="str">
        <f t="shared" si="205"/>
        <v>NE</v>
      </c>
      <c r="Q4414" s="4" t="str">
        <f>IFERROR(VLOOKUP(E4414,'Svátky 2023'!B$2:B$14,1,0),"")</f>
        <v/>
      </c>
      <c r="R4414" t="str">
        <f t="shared" si="206"/>
        <v/>
      </c>
    </row>
    <row r="4415" spans="1:18" x14ac:dyDescent="0.25">
      <c r="A4415" s="1" t="s">
        <v>12738</v>
      </c>
      <c r="B4415" s="1" t="s">
        <v>12739</v>
      </c>
      <c r="C4415" s="1" t="s">
        <v>12740</v>
      </c>
      <c r="D4415" s="1" t="s">
        <v>64</v>
      </c>
      <c r="E4415" s="4">
        <v>45146</v>
      </c>
      <c r="F4415" s="8">
        <v>0.50694444444444442</v>
      </c>
      <c r="G4415" s="4">
        <v>45147</v>
      </c>
      <c r="H4415" s="1" t="s">
        <v>1578</v>
      </c>
      <c r="I4415" s="1" t="s">
        <v>38</v>
      </c>
      <c r="J4415" s="5">
        <v>1</v>
      </c>
      <c r="K4415" s="5" t="str">
        <f>VLOOKUP(J4415,'Svátky 2023'!A$18:B$20,2,0)</f>
        <v>neodkladné</v>
      </c>
      <c r="L4415" s="1" t="s">
        <v>21</v>
      </c>
      <c r="M4415" s="1" t="s">
        <v>22</v>
      </c>
      <c r="N4415" s="1" t="s">
        <v>23</v>
      </c>
      <c r="O4415">
        <f t="shared" si="204"/>
        <v>2</v>
      </c>
      <c r="P4415" t="str">
        <f t="shared" si="205"/>
        <v>NE</v>
      </c>
      <c r="Q4415" s="4" t="str">
        <f>IFERROR(VLOOKUP(E4415,'Svátky 2023'!B$2:B$14,1,0),"")</f>
        <v/>
      </c>
      <c r="R4415" t="str">
        <f t="shared" si="206"/>
        <v/>
      </c>
    </row>
    <row r="4416" spans="1:18" x14ac:dyDescent="0.25">
      <c r="A4416" s="1" t="s">
        <v>12741</v>
      </c>
      <c r="B4416" s="1" t="s">
        <v>12742</v>
      </c>
      <c r="C4416" s="1" t="s">
        <v>12743</v>
      </c>
      <c r="D4416" s="1" t="s">
        <v>100</v>
      </c>
      <c r="E4416" s="4">
        <v>45146</v>
      </c>
      <c r="F4416" s="8">
        <v>0.62361111111111112</v>
      </c>
      <c r="G4416" s="4">
        <v>45147</v>
      </c>
      <c r="H4416" s="1" t="s">
        <v>306</v>
      </c>
      <c r="I4416" s="1" t="s">
        <v>44</v>
      </c>
      <c r="J4416" s="5">
        <v>3</v>
      </c>
      <c r="K4416" s="5" t="str">
        <f>VLOOKUP(J4416,'Svátky 2023'!A$18:B$20,2,0)</f>
        <v>jiné</v>
      </c>
      <c r="L4416" s="1" t="s">
        <v>30</v>
      </c>
      <c r="M4416" s="1" t="s">
        <v>31</v>
      </c>
      <c r="N4416" s="1" t="s">
        <v>23</v>
      </c>
      <c r="O4416">
        <f t="shared" si="204"/>
        <v>2</v>
      </c>
      <c r="P4416" t="str">
        <f t="shared" si="205"/>
        <v>NE</v>
      </c>
      <c r="Q4416" s="4" t="str">
        <f>IFERROR(VLOOKUP(E4416,'Svátky 2023'!B$2:B$14,1,0),"")</f>
        <v/>
      </c>
      <c r="R4416" t="str">
        <f t="shared" si="206"/>
        <v/>
      </c>
    </row>
    <row r="4417" spans="1:18" x14ac:dyDescent="0.25">
      <c r="A4417" s="1" t="s">
        <v>12744</v>
      </c>
      <c r="B4417" s="1" t="s">
        <v>12745</v>
      </c>
      <c r="C4417" s="1" t="s">
        <v>12746</v>
      </c>
      <c r="D4417" s="1" t="s">
        <v>35</v>
      </c>
      <c r="E4417" s="4">
        <v>45146</v>
      </c>
      <c r="F4417" s="8">
        <v>0.62638888888888888</v>
      </c>
      <c r="G4417" s="4">
        <v>45147</v>
      </c>
      <c r="H4417" s="1" t="s">
        <v>3605</v>
      </c>
      <c r="I4417" s="1" t="s">
        <v>258</v>
      </c>
      <c r="J4417" s="5">
        <v>3</v>
      </c>
      <c r="K4417" s="5" t="str">
        <f>VLOOKUP(J4417,'Svátky 2023'!A$18:B$20,2,0)</f>
        <v>jiné</v>
      </c>
      <c r="L4417" s="1" t="s">
        <v>21</v>
      </c>
      <c r="M4417" s="1" t="s">
        <v>22</v>
      </c>
      <c r="N4417" s="1" t="s">
        <v>23</v>
      </c>
      <c r="O4417">
        <f t="shared" si="204"/>
        <v>2</v>
      </c>
      <c r="P4417" t="str">
        <f t="shared" si="205"/>
        <v>ANO</v>
      </c>
      <c r="Q4417" s="4" t="str">
        <f>IFERROR(VLOOKUP(E4417,'Svátky 2023'!B$2:B$14,1,0),"")</f>
        <v/>
      </c>
      <c r="R4417" t="str">
        <f t="shared" si="206"/>
        <v>ANO</v>
      </c>
    </row>
    <row r="4418" spans="1:18" x14ac:dyDescent="0.25">
      <c r="A4418" s="1" t="s">
        <v>12747</v>
      </c>
      <c r="B4418" s="1" t="s">
        <v>12748</v>
      </c>
      <c r="C4418" s="1" t="s">
        <v>12749</v>
      </c>
      <c r="D4418" s="1" t="s">
        <v>100</v>
      </c>
      <c r="E4418" s="4">
        <v>45146</v>
      </c>
      <c r="F4418" s="8">
        <v>0.67708333333333337</v>
      </c>
      <c r="G4418" s="4">
        <v>45147</v>
      </c>
      <c r="H4418" s="1" t="s">
        <v>1565</v>
      </c>
      <c r="I4418" s="1" t="s">
        <v>151</v>
      </c>
      <c r="J4418" s="5">
        <v>3</v>
      </c>
      <c r="K4418" s="5" t="str">
        <f>VLOOKUP(J4418,'Svátky 2023'!A$18:B$20,2,0)</f>
        <v>jiné</v>
      </c>
      <c r="L4418" s="1" t="s">
        <v>21</v>
      </c>
      <c r="M4418" s="1" t="s">
        <v>22</v>
      </c>
      <c r="N4418" s="1" t="s">
        <v>23</v>
      </c>
      <c r="O4418">
        <f t="shared" si="204"/>
        <v>2</v>
      </c>
      <c r="P4418" t="str">
        <f t="shared" si="205"/>
        <v>ANO</v>
      </c>
      <c r="Q4418" s="4" t="str">
        <f>IFERROR(VLOOKUP(E4418,'Svátky 2023'!B$2:B$14,1,0),"")</f>
        <v/>
      </c>
      <c r="R4418" t="str">
        <f t="shared" si="206"/>
        <v>ANO</v>
      </c>
    </row>
    <row r="4419" spans="1:18" x14ac:dyDescent="0.25">
      <c r="A4419" s="1" t="s">
        <v>12750</v>
      </c>
      <c r="B4419" s="1" t="s">
        <v>12751</v>
      </c>
      <c r="C4419" s="1" t="s">
        <v>12752</v>
      </c>
      <c r="D4419" s="1" t="s">
        <v>100</v>
      </c>
      <c r="E4419" s="4">
        <v>45146</v>
      </c>
      <c r="F4419" s="8">
        <v>0.68888888888888899</v>
      </c>
      <c r="G4419" s="4">
        <v>45147</v>
      </c>
      <c r="H4419" s="1" t="s">
        <v>65</v>
      </c>
      <c r="I4419" s="1" t="s">
        <v>145</v>
      </c>
      <c r="J4419" s="5">
        <v>3</v>
      </c>
      <c r="K4419" s="5" t="str">
        <f>VLOOKUP(J4419,'Svátky 2023'!A$18:B$20,2,0)</f>
        <v>jiné</v>
      </c>
      <c r="L4419" s="1" t="s">
        <v>30</v>
      </c>
      <c r="M4419" s="1" t="s">
        <v>31</v>
      </c>
      <c r="N4419" s="1" t="s">
        <v>23</v>
      </c>
      <c r="O4419">
        <f t="shared" ref="O4419:O4482" si="207">WEEKDAY(E4419,2)</f>
        <v>2</v>
      </c>
      <c r="P4419" t="str">
        <f t="shared" ref="P4419:P4482" si="208">IF(F4419&gt;V$1,"ANO",IF(F4419&lt;X$1,"ANO","NE"))</f>
        <v>ANO</v>
      </c>
      <c r="Q4419" s="4" t="str">
        <f>IFERROR(VLOOKUP(E4419,'Svátky 2023'!B$2:B$14,1,0),"")</f>
        <v/>
      </c>
      <c r="R4419" t="str">
        <f t="shared" ref="R4419:R4482" si="209">IF(OR(O4419&gt;5,P4419="ANO",Q4419&lt;&gt;""),"ANO","")</f>
        <v>ANO</v>
      </c>
    </row>
    <row r="4420" spans="1:18" x14ac:dyDescent="0.25">
      <c r="A4420" s="1" t="s">
        <v>12753</v>
      </c>
      <c r="B4420" s="1" t="s">
        <v>12754</v>
      </c>
      <c r="C4420" s="1" t="s">
        <v>12755</v>
      </c>
      <c r="D4420" s="1" t="s">
        <v>35</v>
      </c>
      <c r="E4420" s="4">
        <v>45146</v>
      </c>
      <c r="F4420" s="8">
        <v>0.75347222222222221</v>
      </c>
      <c r="G4420" s="4">
        <v>45147</v>
      </c>
      <c r="H4420" s="1" t="s">
        <v>415</v>
      </c>
      <c r="I4420" s="1" t="s">
        <v>264</v>
      </c>
      <c r="J4420" s="5">
        <v>3</v>
      </c>
      <c r="K4420" s="5" t="str">
        <f>VLOOKUP(J4420,'Svátky 2023'!A$18:B$20,2,0)</f>
        <v>jiné</v>
      </c>
      <c r="L4420" s="1" t="s">
        <v>30</v>
      </c>
      <c r="M4420" s="1" t="s">
        <v>31</v>
      </c>
      <c r="N4420" s="1" t="s">
        <v>23</v>
      </c>
      <c r="O4420">
        <f t="shared" si="207"/>
        <v>2</v>
      </c>
      <c r="P4420" t="str">
        <f t="shared" si="208"/>
        <v>ANO</v>
      </c>
      <c r="Q4420" s="4" t="str">
        <f>IFERROR(VLOOKUP(E4420,'Svátky 2023'!B$2:B$14,1,0),"")</f>
        <v/>
      </c>
      <c r="R4420" t="str">
        <f t="shared" si="209"/>
        <v>ANO</v>
      </c>
    </row>
    <row r="4421" spans="1:18" x14ac:dyDescent="0.25">
      <c r="A4421" s="1" t="s">
        <v>12756</v>
      </c>
      <c r="B4421" s="1" t="s">
        <v>12757</v>
      </c>
      <c r="C4421" s="1" t="s">
        <v>12758</v>
      </c>
      <c r="D4421" s="1" t="s">
        <v>16</v>
      </c>
      <c r="E4421" s="4">
        <v>45146</v>
      </c>
      <c r="F4421" s="8">
        <v>0.83124999999999993</v>
      </c>
      <c r="G4421" s="4">
        <v>45147</v>
      </c>
      <c r="H4421" s="1" t="s">
        <v>297</v>
      </c>
      <c r="I4421" s="1" t="s">
        <v>264</v>
      </c>
      <c r="J4421" s="5">
        <v>3</v>
      </c>
      <c r="K4421" s="5" t="str">
        <f>VLOOKUP(J4421,'Svátky 2023'!A$18:B$20,2,0)</f>
        <v>jiné</v>
      </c>
      <c r="L4421" s="1" t="s">
        <v>30</v>
      </c>
      <c r="M4421" s="1" t="s">
        <v>31</v>
      </c>
      <c r="N4421" s="1" t="s">
        <v>23</v>
      </c>
      <c r="O4421">
        <f t="shared" si="207"/>
        <v>2</v>
      </c>
      <c r="P4421" t="str">
        <f t="shared" si="208"/>
        <v>ANO</v>
      </c>
      <c r="Q4421" s="4" t="str">
        <f>IFERROR(VLOOKUP(E4421,'Svátky 2023'!B$2:B$14,1,0),"")</f>
        <v/>
      </c>
      <c r="R4421" t="str">
        <f t="shared" si="209"/>
        <v>ANO</v>
      </c>
    </row>
    <row r="4422" spans="1:18" x14ac:dyDescent="0.25">
      <c r="A4422" s="1" t="s">
        <v>12759</v>
      </c>
      <c r="B4422" s="1" t="s">
        <v>12760</v>
      </c>
      <c r="C4422" s="1" t="s">
        <v>12761</v>
      </c>
      <c r="D4422" s="1" t="s">
        <v>16</v>
      </c>
      <c r="E4422" s="4">
        <v>45146</v>
      </c>
      <c r="F4422" s="8">
        <v>0.83333333333333337</v>
      </c>
      <c r="G4422" s="4">
        <v>45147</v>
      </c>
      <c r="H4422" s="1" t="s">
        <v>1342</v>
      </c>
      <c r="I4422" s="1" t="s">
        <v>258</v>
      </c>
      <c r="J4422" s="5">
        <v>3</v>
      </c>
      <c r="K4422" s="5" t="str">
        <f>VLOOKUP(J4422,'Svátky 2023'!A$18:B$20,2,0)</f>
        <v>jiné</v>
      </c>
      <c r="L4422" s="1" t="s">
        <v>21</v>
      </c>
      <c r="M4422" s="1" t="s">
        <v>22</v>
      </c>
      <c r="N4422" s="1" t="s">
        <v>23</v>
      </c>
      <c r="O4422">
        <f t="shared" si="207"/>
        <v>2</v>
      </c>
      <c r="P4422" t="str">
        <f t="shared" si="208"/>
        <v>ANO</v>
      </c>
      <c r="Q4422" s="4" t="str">
        <f>IFERROR(VLOOKUP(E4422,'Svátky 2023'!B$2:B$14,1,0),"")</f>
        <v/>
      </c>
      <c r="R4422" t="str">
        <f t="shared" si="209"/>
        <v>ANO</v>
      </c>
    </row>
    <row r="4423" spans="1:18" x14ac:dyDescent="0.25">
      <c r="A4423" s="1" t="s">
        <v>12762</v>
      </c>
      <c r="B4423" s="1" t="s">
        <v>12763</v>
      </c>
      <c r="C4423" s="1" t="s">
        <v>12764</v>
      </c>
      <c r="D4423" s="1" t="s">
        <v>100</v>
      </c>
      <c r="E4423" s="4">
        <v>45146</v>
      </c>
      <c r="F4423" s="8">
        <v>0.94791666666666663</v>
      </c>
      <c r="G4423" s="4">
        <v>45147</v>
      </c>
      <c r="H4423" s="1" t="s">
        <v>582</v>
      </c>
      <c r="I4423" s="1" t="s">
        <v>19</v>
      </c>
      <c r="J4423" s="5">
        <v>3</v>
      </c>
      <c r="K4423" s="5" t="str">
        <f>VLOOKUP(J4423,'Svátky 2023'!A$18:B$20,2,0)</f>
        <v>jiné</v>
      </c>
      <c r="L4423" s="1" t="s">
        <v>21</v>
      </c>
      <c r="M4423" s="1" t="s">
        <v>22</v>
      </c>
      <c r="N4423" s="1" t="s">
        <v>23</v>
      </c>
      <c r="O4423">
        <f t="shared" si="207"/>
        <v>2</v>
      </c>
      <c r="P4423" t="str">
        <f t="shared" si="208"/>
        <v>ANO</v>
      </c>
      <c r="Q4423" s="4" t="str">
        <f>IFERROR(VLOOKUP(E4423,'Svátky 2023'!B$2:B$14,1,0),"")</f>
        <v/>
      </c>
      <c r="R4423" t="str">
        <f t="shared" si="209"/>
        <v>ANO</v>
      </c>
    </row>
    <row r="4424" spans="1:18" x14ac:dyDescent="0.25">
      <c r="A4424" s="1" t="s">
        <v>12765</v>
      </c>
      <c r="B4424" s="1" t="s">
        <v>12766</v>
      </c>
      <c r="C4424" s="1" t="s">
        <v>12767</v>
      </c>
      <c r="D4424" s="1" t="s">
        <v>257</v>
      </c>
      <c r="E4424" s="4">
        <v>45146</v>
      </c>
      <c r="F4424" s="8">
        <v>0.96319444444444446</v>
      </c>
      <c r="G4424" s="4">
        <v>45147</v>
      </c>
      <c r="H4424" s="1" t="s">
        <v>1223</v>
      </c>
      <c r="I4424" s="1" t="s">
        <v>29</v>
      </c>
      <c r="J4424" s="5">
        <v>3</v>
      </c>
      <c r="K4424" s="5" t="str">
        <f>VLOOKUP(J4424,'Svátky 2023'!A$18:B$20,2,0)</f>
        <v>jiné</v>
      </c>
      <c r="L4424" s="1" t="s">
        <v>30</v>
      </c>
      <c r="M4424" s="1" t="s">
        <v>31</v>
      </c>
      <c r="N4424" s="1" t="s">
        <v>23</v>
      </c>
      <c r="O4424">
        <f t="shared" si="207"/>
        <v>2</v>
      </c>
      <c r="P4424" t="str">
        <f t="shared" si="208"/>
        <v>ANO</v>
      </c>
      <c r="Q4424" s="4" t="str">
        <f>IFERROR(VLOOKUP(E4424,'Svátky 2023'!B$2:B$14,1,0),"")</f>
        <v/>
      </c>
      <c r="R4424" t="str">
        <f t="shared" si="209"/>
        <v>ANO</v>
      </c>
    </row>
    <row r="4425" spans="1:18" x14ac:dyDescent="0.25">
      <c r="A4425" s="1" t="s">
        <v>12768</v>
      </c>
      <c r="B4425" s="1" t="s">
        <v>12769</v>
      </c>
      <c r="C4425" s="1" t="s">
        <v>12770</v>
      </c>
      <c r="D4425" s="1" t="s">
        <v>48</v>
      </c>
      <c r="E4425" s="4">
        <v>45142</v>
      </c>
      <c r="F4425" s="8">
        <v>0.50902777777777775</v>
      </c>
      <c r="G4425" s="4">
        <v>45148</v>
      </c>
      <c r="H4425" s="1" t="s">
        <v>1346</v>
      </c>
      <c r="I4425" s="1" t="s">
        <v>38</v>
      </c>
      <c r="J4425" s="5">
        <v>1</v>
      </c>
      <c r="K4425" s="5" t="str">
        <f>VLOOKUP(J4425,'Svátky 2023'!A$18:B$20,2,0)</f>
        <v>neodkladné</v>
      </c>
      <c r="L4425" s="1" t="s">
        <v>21</v>
      </c>
      <c r="M4425" s="1" t="s">
        <v>22</v>
      </c>
      <c r="N4425" s="1" t="s">
        <v>23</v>
      </c>
      <c r="O4425">
        <f t="shared" si="207"/>
        <v>5</v>
      </c>
      <c r="P4425" t="str">
        <f t="shared" si="208"/>
        <v>NE</v>
      </c>
      <c r="Q4425" s="4" t="str">
        <f>IFERROR(VLOOKUP(E4425,'Svátky 2023'!B$2:B$14,1,0),"")</f>
        <v/>
      </c>
      <c r="R4425" t="str">
        <f t="shared" si="209"/>
        <v/>
      </c>
    </row>
    <row r="4426" spans="1:18" x14ac:dyDescent="0.25">
      <c r="A4426" s="1" t="s">
        <v>12771</v>
      </c>
      <c r="B4426" s="1" t="s">
        <v>12772</v>
      </c>
      <c r="C4426" s="1" t="s">
        <v>12773</v>
      </c>
      <c r="D4426" s="1" t="s">
        <v>48</v>
      </c>
      <c r="E4426" s="4">
        <v>45142</v>
      </c>
      <c r="F4426" s="8">
        <v>0.52152777777777781</v>
      </c>
      <c r="G4426" s="4">
        <v>45148</v>
      </c>
      <c r="H4426" s="1" t="s">
        <v>1055</v>
      </c>
      <c r="I4426" s="1" t="s">
        <v>44</v>
      </c>
      <c r="J4426" s="5">
        <v>3</v>
      </c>
      <c r="K4426" s="5" t="str">
        <f>VLOOKUP(J4426,'Svátky 2023'!A$18:B$20,2,0)</f>
        <v>jiné</v>
      </c>
      <c r="L4426" s="1" t="s">
        <v>30</v>
      </c>
      <c r="M4426" s="1" t="s">
        <v>31</v>
      </c>
      <c r="N4426" s="1" t="s">
        <v>23</v>
      </c>
      <c r="O4426">
        <f t="shared" si="207"/>
        <v>5</v>
      </c>
      <c r="P4426" t="str">
        <f t="shared" si="208"/>
        <v>NE</v>
      </c>
      <c r="Q4426" s="4" t="str">
        <f>IFERROR(VLOOKUP(E4426,'Svátky 2023'!B$2:B$14,1,0),"")</f>
        <v/>
      </c>
      <c r="R4426" t="str">
        <f t="shared" si="209"/>
        <v/>
      </c>
    </row>
    <row r="4427" spans="1:18" x14ac:dyDescent="0.25">
      <c r="A4427" s="1" t="s">
        <v>12774</v>
      </c>
      <c r="B4427" s="1" t="s">
        <v>12775</v>
      </c>
      <c r="C4427" s="1" t="s">
        <v>12776</v>
      </c>
      <c r="D4427" s="1" t="s">
        <v>100</v>
      </c>
      <c r="E4427" s="4">
        <v>45142</v>
      </c>
      <c r="F4427" s="8">
        <v>0.57430555555555551</v>
      </c>
      <c r="G4427" s="4">
        <v>45148</v>
      </c>
      <c r="H4427" s="1" t="s">
        <v>913</v>
      </c>
      <c r="I4427" s="1" t="s">
        <v>19</v>
      </c>
      <c r="J4427" s="5">
        <v>1</v>
      </c>
      <c r="K4427" s="5" t="str">
        <f>VLOOKUP(J4427,'Svátky 2023'!A$18:B$20,2,0)</f>
        <v>neodkladné</v>
      </c>
      <c r="L4427" s="1" t="s">
        <v>31</v>
      </c>
      <c r="M4427" s="1" t="s">
        <v>22</v>
      </c>
      <c r="N4427" s="1" t="s">
        <v>23</v>
      </c>
      <c r="O4427">
        <f t="shared" si="207"/>
        <v>5</v>
      </c>
      <c r="P4427" t="str">
        <f t="shared" si="208"/>
        <v>NE</v>
      </c>
      <c r="Q4427" s="4" t="str">
        <f>IFERROR(VLOOKUP(E4427,'Svátky 2023'!B$2:B$14,1,0),"")</f>
        <v/>
      </c>
      <c r="R4427" t="str">
        <f t="shared" si="209"/>
        <v/>
      </c>
    </row>
    <row r="4428" spans="1:18" x14ac:dyDescent="0.25">
      <c r="A4428" s="1" t="s">
        <v>12777</v>
      </c>
      <c r="B4428" s="1" t="s">
        <v>3015</v>
      </c>
      <c r="C4428" s="1" t="s">
        <v>3016</v>
      </c>
      <c r="D4428" s="1" t="s">
        <v>64</v>
      </c>
      <c r="E4428" s="4">
        <v>45143</v>
      </c>
      <c r="F4428" s="8">
        <v>0.65347222222222223</v>
      </c>
      <c r="G4428" s="4">
        <v>45148</v>
      </c>
      <c r="H4428" s="1" t="s">
        <v>1162</v>
      </c>
      <c r="I4428" s="1" t="s">
        <v>38</v>
      </c>
      <c r="J4428" s="5">
        <v>3</v>
      </c>
      <c r="K4428" s="5" t="str">
        <f>VLOOKUP(J4428,'Svátky 2023'!A$18:B$20,2,0)</f>
        <v>jiné</v>
      </c>
      <c r="L4428" s="1" t="s">
        <v>20</v>
      </c>
      <c r="M4428" s="1" t="s">
        <v>22</v>
      </c>
      <c r="N4428" s="1" t="s">
        <v>23</v>
      </c>
      <c r="O4428">
        <f t="shared" si="207"/>
        <v>6</v>
      </c>
      <c r="P4428" t="str">
        <f t="shared" si="208"/>
        <v>ANO</v>
      </c>
      <c r="Q4428" s="4" t="str">
        <f>IFERROR(VLOOKUP(E4428,'Svátky 2023'!B$2:B$14,1,0),"")</f>
        <v/>
      </c>
      <c r="R4428" t="str">
        <f t="shared" si="209"/>
        <v>ANO</v>
      </c>
    </row>
    <row r="4429" spans="1:18" x14ac:dyDescent="0.25">
      <c r="A4429" s="1" t="s">
        <v>12778</v>
      </c>
      <c r="B4429" s="1" t="s">
        <v>3021</v>
      </c>
      <c r="C4429" s="1" t="s">
        <v>3022</v>
      </c>
      <c r="D4429" s="1" t="s">
        <v>64</v>
      </c>
      <c r="E4429" s="4">
        <v>45143</v>
      </c>
      <c r="F4429" s="8">
        <v>0.65833333333333333</v>
      </c>
      <c r="G4429" s="4">
        <v>45148</v>
      </c>
      <c r="H4429" s="1" t="s">
        <v>1162</v>
      </c>
      <c r="I4429" s="1" t="s">
        <v>44</v>
      </c>
      <c r="J4429" s="5">
        <v>3</v>
      </c>
      <c r="K4429" s="5" t="str">
        <f>VLOOKUP(J4429,'Svátky 2023'!A$18:B$20,2,0)</f>
        <v>jiné</v>
      </c>
      <c r="L4429" s="1" t="s">
        <v>30</v>
      </c>
      <c r="M4429" s="1" t="s">
        <v>31</v>
      </c>
      <c r="N4429" s="1" t="s">
        <v>23</v>
      </c>
      <c r="O4429">
        <f t="shared" si="207"/>
        <v>6</v>
      </c>
      <c r="P4429" t="str">
        <f t="shared" si="208"/>
        <v>ANO</v>
      </c>
      <c r="Q4429" s="4" t="str">
        <f>IFERROR(VLOOKUP(E4429,'Svátky 2023'!B$2:B$14,1,0),"")</f>
        <v/>
      </c>
      <c r="R4429" t="str">
        <f t="shared" si="209"/>
        <v>ANO</v>
      </c>
    </row>
    <row r="4430" spans="1:18" x14ac:dyDescent="0.25">
      <c r="A4430" s="1" t="s">
        <v>12779</v>
      </c>
      <c r="B4430" s="1" t="s">
        <v>6577</v>
      </c>
      <c r="C4430" s="1" t="s">
        <v>6578</v>
      </c>
      <c r="D4430" s="1" t="s">
        <v>35</v>
      </c>
      <c r="E4430" s="4">
        <v>45145</v>
      </c>
      <c r="F4430" s="8">
        <v>0.32708333333333334</v>
      </c>
      <c r="G4430" s="4">
        <v>45148</v>
      </c>
      <c r="H4430" s="1" t="s">
        <v>1619</v>
      </c>
      <c r="I4430" s="1" t="s">
        <v>258</v>
      </c>
      <c r="J4430" s="5">
        <v>2</v>
      </c>
      <c r="K4430" s="5" t="str">
        <f>VLOOKUP(J4430,'Svátky 2023'!A$18:B$20,2,0)</f>
        <v>plánované</v>
      </c>
      <c r="L4430" s="1" t="s">
        <v>21</v>
      </c>
      <c r="M4430" s="1" t="s">
        <v>22</v>
      </c>
      <c r="N4430" s="1" t="s">
        <v>23</v>
      </c>
      <c r="O4430">
        <f t="shared" si="207"/>
        <v>1</v>
      </c>
      <c r="P4430" t="str">
        <f t="shared" si="208"/>
        <v>NE</v>
      </c>
      <c r="Q4430" s="4" t="str">
        <f>IFERROR(VLOOKUP(E4430,'Svátky 2023'!B$2:B$14,1,0),"")</f>
        <v/>
      </c>
      <c r="R4430" t="str">
        <f t="shared" si="209"/>
        <v/>
      </c>
    </row>
    <row r="4431" spans="1:18" x14ac:dyDescent="0.25">
      <c r="A4431" s="1" t="s">
        <v>12780</v>
      </c>
      <c r="B4431" s="1" t="s">
        <v>12781</v>
      </c>
      <c r="C4431" s="1" t="s">
        <v>12782</v>
      </c>
      <c r="D4431" s="1" t="s">
        <v>257</v>
      </c>
      <c r="E4431" s="4">
        <v>45145</v>
      </c>
      <c r="F4431" s="8">
        <v>0.38472222222222219</v>
      </c>
      <c r="G4431" s="4">
        <v>45148</v>
      </c>
      <c r="H4431" s="1" t="s">
        <v>861</v>
      </c>
      <c r="I4431" s="1" t="s">
        <v>19</v>
      </c>
      <c r="J4431" s="5">
        <v>3</v>
      </c>
      <c r="K4431" s="5" t="str">
        <f>VLOOKUP(J4431,'Svátky 2023'!A$18:B$20,2,0)</f>
        <v>jiné</v>
      </c>
      <c r="L4431" s="1" t="s">
        <v>21</v>
      </c>
      <c r="M4431" s="1" t="s">
        <v>22</v>
      </c>
      <c r="N4431" s="1" t="s">
        <v>23</v>
      </c>
      <c r="O4431">
        <f t="shared" si="207"/>
        <v>1</v>
      </c>
      <c r="P4431" t="str">
        <f t="shared" si="208"/>
        <v>NE</v>
      </c>
      <c r="Q4431" s="4" t="str">
        <f>IFERROR(VLOOKUP(E4431,'Svátky 2023'!B$2:B$14,1,0),"")</f>
        <v/>
      </c>
      <c r="R4431" t="str">
        <f t="shared" si="209"/>
        <v/>
      </c>
    </row>
    <row r="4432" spans="1:18" x14ac:dyDescent="0.25">
      <c r="A4432" s="1" t="s">
        <v>12783</v>
      </c>
      <c r="B4432" s="1" t="s">
        <v>12784</v>
      </c>
      <c r="C4432" s="1" t="s">
        <v>12785</v>
      </c>
      <c r="D4432" s="1" t="s">
        <v>48</v>
      </c>
      <c r="E4432" s="4">
        <v>45146</v>
      </c>
      <c r="F4432" s="8">
        <v>0.80902777777777779</v>
      </c>
      <c r="G4432" s="4">
        <v>45148</v>
      </c>
      <c r="H4432" s="1" t="s">
        <v>2280</v>
      </c>
      <c r="I4432" s="1" t="s">
        <v>151</v>
      </c>
      <c r="J4432" s="5">
        <v>1</v>
      </c>
      <c r="K4432" s="5" t="str">
        <f>VLOOKUP(J4432,'Svátky 2023'!A$18:B$20,2,0)</f>
        <v>neodkladné</v>
      </c>
      <c r="L4432" s="1" t="s">
        <v>21</v>
      </c>
      <c r="M4432" s="1" t="s">
        <v>22</v>
      </c>
      <c r="N4432" s="1" t="s">
        <v>23</v>
      </c>
      <c r="O4432">
        <f t="shared" si="207"/>
        <v>2</v>
      </c>
      <c r="P4432" t="str">
        <f t="shared" si="208"/>
        <v>ANO</v>
      </c>
      <c r="Q4432" s="4" t="str">
        <f>IFERROR(VLOOKUP(E4432,'Svátky 2023'!B$2:B$14,1,0),"")</f>
        <v/>
      </c>
      <c r="R4432" t="str">
        <f t="shared" si="209"/>
        <v>ANO</v>
      </c>
    </row>
    <row r="4433" spans="1:18" x14ac:dyDescent="0.25">
      <c r="A4433" s="1" t="s">
        <v>12786</v>
      </c>
      <c r="B4433" s="1" t="s">
        <v>12787</v>
      </c>
      <c r="C4433" s="1" t="s">
        <v>12788</v>
      </c>
      <c r="D4433" s="1" t="s">
        <v>35</v>
      </c>
      <c r="E4433" s="4">
        <v>45147</v>
      </c>
      <c r="F4433" s="8">
        <v>6.805555555555555E-2</v>
      </c>
      <c r="G4433" s="4">
        <v>45148</v>
      </c>
      <c r="H4433" s="1" t="s">
        <v>2988</v>
      </c>
      <c r="I4433" s="1" t="s">
        <v>38</v>
      </c>
      <c r="J4433" s="5">
        <v>3</v>
      </c>
      <c r="K4433" s="5" t="str">
        <f>VLOOKUP(J4433,'Svátky 2023'!A$18:B$20,2,0)</f>
        <v>jiné</v>
      </c>
      <c r="L4433" s="1" t="s">
        <v>20</v>
      </c>
      <c r="M4433" s="1" t="s">
        <v>22</v>
      </c>
      <c r="N4433" s="1" t="s">
        <v>23</v>
      </c>
      <c r="O4433">
        <f t="shared" si="207"/>
        <v>3</v>
      </c>
      <c r="P4433" t="str">
        <f t="shared" si="208"/>
        <v>ANO</v>
      </c>
      <c r="Q4433" s="4" t="str">
        <f>IFERROR(VLOOKUP(E4433,'Svátky 2023'!B$2:B$14,1,0),"")</f>
        <v/>
      </c>
      <c r="R4433" t="str">
        <f t="shared" si="209"/>
        <v>ANO</v>
      </c>
    </row>
    <row r="4434" spans="1:18" x14ac:dyDescent="0.25">
      <c r="A4434" s="1" t="s">
        <v>12789</v>
      </c>
      <c r="B4434" s="1" t="s">
        <v>12790</v>
      </c>
      <c r="C4434" s="1" t="s">
        <v>12791</v>
      </c>
      <c r="D4434" s="1" t="s">
        <v>35</v>
      </c>
      <c r="E4434" s="4">
        <v>45147</v>
      </c>
      <c r="F4434" s="8">
        <v>7.4999999999999997E-2</v>
      </c>
      <c r="G4434" s="4">
        <v>45148</v>
      </c>
      <c r="H4434" s="1" t="s">
        <v>2988</v>
      </c>
      <c r="I4434" s="1" t="s">
        <v>44</v>
      </c>
      <c r="J4434" s="5">
        <v>3</v>
      </c>
      <c r="K4434" s="5" t="str">
        <f>VLOOKUP(J4434,'Svátky 2023'!A$18:B$20,2,0)</f>
        <v>jiné</v>
      </c>
      <c r="L4434" s="1" t="s">
        <v>30</v>
      </c>
      <c r="M4434" s="1" t="s">
        <v>31</v>
      </c>
      <c r="N4434" s="1" t="s">
        <v>23</v>
      </c>
      <c r="O4434">
        <f t="shared" si="207"/>
        <v>3</v>
      </c>
      <c r="P4434" t="str">
        <f t="shared" si="208"/>
        <v>ANO</v>
      </c>
      <c r="Q4434" s="4" t="str">
        <f>IFERROR(VLOOKUP(E4434,'Svátky 2023'!B$2:B$14,1,0),"")</f>
        <v/>
      </c>
      <c r="R4434" t="str">
        <f t="shared" si="209"/>
        <v>ANO</v>
      </c>
    </row>
    <row r="4435" spans="1:18" x14ac:dyDescent="0.25">
      <c r="A4435" s="1" t="s">
        <v>12792</v>
      </c>
      <c r="B4435" s="1" t="s">
        <v>12793</v>
      </c>
      <c r="C4435" s="1" t="s">
        <v>12794</v>
      </c>
      <c r="D4435" s="1" t="s">
        <v>48</v>
      </c>
      <c r="E4435" s="4">
        <v>45147</v>
      </c>
      <c r="F4435" s="8">
        <v>0.79583333333333339</v>
      </c>
      <c r="G4435" s="4">
        <v>45148</v>
      </c>
      <c r="H4435" s="1" t="s">
        <v>160</v>
      </c>
      <c r="I4435" s="1" t="s">
        <v>151</v>
      </c>
      <c r="J4435" s="5">
        <v>1</v>
      </c>
      <c r="K4435" s="5" t="str">
        <f>VLOOKUP(J4435,'Svátky 2023'!A$18:B$20,2,0)</f>
        <v>neodkladné</v>
      </c>
      <c r="L4435" s="1" t="s">
        <v>20</v>
      </c>
      <c r="M4435" s="1" t="s">
        <v>20</v>
      </c>
      <c r="N4435" s="1" t="s">
        <v>23</v>
      </c>
      <c r="O4435">
        <f t="shared" si="207"/>
        <v>3</v>
      </c>
      <c r="P4435" t="str">
        <f t="shared" si="208"/>
        <v>ANO</v>
      </c>
      <c r="Q4435" s="4" t="str">
        <f>IFERROR(VLOOKUP(E4435,'Svátky 2023'!B$2:B$14,1,0),"")</f>
        <v/>
      </c>
      <c r="R4435" t="str">
        <f t="shared" si="209"/>
        <v>ANO</v>
      </c>
    </row>
    <row r="4436" spans="1:18" x14ac:dyDescent="0.25">
      <c r="A4436" s="1" t="s">
        <v>12795</v>
      </c>
      <c r="B4436" s="1" t="s">
        <v>12796</v>
      </c>
      <c r="C4436" s="1" t="s">
        <v>12797</v>
      </c>
      <c r="D4436" s="1" t="s">
        <v>48</v>
      </c>
      <c r="E4436" s="4">
        <v>45147</v>
      </c>
      <c r="F4436" s="8">
        <v>0.80625000000000002</v>
      </c>
      <c r="G4436" s="4">
        <v>45148</v>
      </c>
      <c r="H4436" s="1" t="s">
        <v>697</v>
      </c>
      <c r="I4436" s="1" t="s">
        <v>145</v>
      </c>
      <c r="J4436" s="5">
        <v>3</v>
      </c>
      <c r="K4436" s="5" t="str">
        <f>VLOOKUP(J4436,'Svátky 2023'!A$18:B$20,2,0)</f>
        <v>jiné</v>
      </c>
      <c r="L4436" s="1" t="s">
        <v>30</v>
      </c>
      <c r="M4436" s="1" t="s">
        <v>31</v>
      </c>
      <c r="N4436" s="1" t="s">
        <v>23</v>
      </c>
      <c r="O4436">
        <f t="shared" si="207"/>
        <v>3</v>
      </c>
      <c r="P4436" t="str">
        <f t="shared" si="208"/>
        <v>ANO</v>
      </c>
      <c r="Q4436" s="4" t="str">
        <f>IFERROR(VLOOKUP(E4436,'Svátky 2023'!B$2:B$14,1,0),"")</f>
        <v/>
      </c>
      <c r="R4436" t="str">
        <f t="shared" si="209"/>
        <v>ANO</v>
      </c>
    </row>
    <row r="4437" spans="1:18" x14ac:dyDescent="0.25">
      <c r="A4437" s="1" t="s">
        <v>12798</v>
      </c>
      <c r="B4437" s="1" t="s">
        <v>12799</v>
      </c>
      <c r="C4437" s="1" t="s">
        <v>12800</v>
      </c>
      <c r="D4437" s="1" t="s">
        <v>35</v>
      </c>
      <c r="E4437" s="4">
        <v>45148</v>
      </c>
      <c r="F4437" s="8">
        <v>0.82500000000000007</v>
      </c>
      <c r="G4437" s="4">
        <v>45149</v>
      </c>
      <c r="H4437" s="1" t="s">
        <v>732</v>
      </c>
      <c r="I4437" s="1" t="s">
        <v>151</v>
      </c>
      <c r="J4437" s="5">
        <v>1</v>
      </c>
      <c r="K4437" s="5" t="str">
        <f>VLOOKUP(J4437,'Svátky 2023'!A$18:B$20,2,0)</f>
        <v>neodkladné</v>
      </c>
      <c r="L4437" s="1" t="s">
        <v>21</v>
      </c>
      <c r="M4437" s="1" t="s">
        <v>22</v>
      </c>
      <c r="N4437" s="1" t="s">
        <v>23</v>
      </c>
      <c r="O4437">
        <f t="shared" si="207"/>
        <v>4</v>
      </c>
      <c r="P4437" t="str">
        <f t="shared" si="208"/>
        <v>ANO</v>
      </c>
      <c r="Q4437" s="4" t="str">
        <f>IFERROR(VLOOKUP(E4437,'Svátky 2023'!B$2:B$14,1,0),"")</f>
        <v/>
      </c>
      <c r="R4437" t="str">
        <f t="shared" si="209"/>
        <v>ANO</v>
      </c>
    </row>
    <row r="4438" spans="1:18" x14ac:dyDescent="0.25">
      <c r="A4438" s="1" t="s">
        <v>12801</v>
      </c>
      <c r="B4438" s="1" t="s">
        <v>12802</v>
      </c>
      <c r="C4438" s="1" t="s">
        <v>12803</v>
      </c>
      <c r="D4438" s="1" t="s">
        <v>35</v>
      </c>
      <c r="E4438" s="4">
        <v>45141</v>
      </c>
      <c r="F4438" s="8">
        <v>0.52013888888888882</v>
      </c>
      <c r="G4438" s="4">
        <v>45149</v>
      </c>
      <c r="H4438" s="1" t="s">
        <v>253</v>
      </c>
      <c r="I4438" s="1" t="s">
        <v>19</v>
      </c>
      <c r="J4438" s="5">
        <v>1</v>
      </c>
      <c r="K4438" s="5" t="str">
        <f>VLOOKUP(J4438,'Svátky 2023'!A$18:B$20,2,0)</f>
        <v>neodkladné</v>
      </c>
      <c r="L4438" s="1" t="s">
        <v>21</v>
      </c>
      <c r="M4438" s="1" t="s">
        <v>22</v>
      </c>
      <c r="N4438" s="1" t="s">
        <v>23</v>
      </c>
      <c r="O4438">
        <f t="shared" si="207"/>
        <v>4</v>
      </c>
      <c r="P4438" t="str">
        <f t="shared" si="208"/>
        <v>NE</v>
      </c>
      <c r="Q4438" s="4" t="str">
        <f>IFERROR(VLOOKUP(E4438,'Svátky 2023'!B$2:B$14,1,0),"")</f>
        <v/>
      </c>
      <c r="R4438" t="str">
        <f t="shared" si="209"/>
        <v/>
      </c>
    </row>
    <row r="4439" spans="1:18" x14ac:dyDescent="0.25">
      <c r="A4439" s="1" t="s">
        <v>12804</v>
      </c>
      <c r="B4439" s="1" t="s">
        <v>12805</v>
      </c>
      <c r="C4439" s="1" t="s">
        <v>12806</v>
      </c>
      <c r="D4439" s="1" t="s">
        <v>35</v>
      </c>
      <c r="E4439" s="4">
        <v>45144</v>
      </c>
      <c r="F4439" s="8">
        <v>0.59027777777777779</v>
      </c>
      <c r="G4439" s="4">
        <v>45149</v>
      </c>
      <c r="H4439" s="1" t="s">
        <v>1187</v>
      </c>
      <c r="I4439" s="1" t="s">
        <v>29</v>
      </c>
      <c r="J4439" s="5">
        <v>3</v>
      </c>
      <c r="K4439" s="5" t="str">
        <f>VLOOKUP(J4439,'Svátky 2023'!A$18:B$20,2,0)</f>
        <v>jiné</v>
      </c>
      <c r="L4439" s="1" t="s">
        <v>30</v>
      </c>
      <c r="M4439" s="1" t="s">
        <v>31</v>
      </c>
      <c r="N4439" s="1" t="s">
        <v>23</v>
      </c>
      <c r="O4439">
        <f t="shared" si="207"/>
        <v>7</v>
      </c>
      <c r="P4439" t="str">
        <f t="shared" si="208"/>
        <v>NE</v>
      </c>
      <c r="Q4439" s="4" t="str">
        <f>IFERROR(VLOOKUP(E4439,'Svátky 2023'!B$2:B$14,1,0),"")</f>
        <v/>
      </c>
      <c r="R4439" t="str">
        <f t="shared" si="209"/>
        <v>ANO</v>
      </c>
    </row>
    <row r="4440" spans="1:18" x14ac:dyDescent="0.25">
      <c r="A4440" s="1" t="s">
        <v>12807</v>
      </c>
      <c r="B4440" s="1" t="s">
        <v>8231</v>
      </c>
      <c r="C4440" s="1" t="s">
        <v>8232</v>
      </c>
      <c r="D4440" s="1" t="s">
        <v>35</v>
      </c>
      <c r="E4440" s="4">
        <v>45145</v>
      </c>
      <c r="F4440" s="8">
        <v>0.86875000000000002</v>
      </c>
      <c r="G4440" s="4">
        <v>45149</v>
      </c>
      <c r="H4440" s="1" t="s">
        <v>1446</v>
      </c>
      <c r="I4440" s="1" t="s">
        <v>38</v>
      </c>
      <c r="J4440" s="5">
        <v>1</v>
      </c>
      <c r="K4440" s="5" t="str">
        <f>VLOOKUP(J4440,'Svátky 2023'!A$18:B$20,2,0)</f>
        <v>neodkladné</v>
      </c>
      <c r="L4440" s="1" t="s">
        <v>20</v>
      </c>
      <c r="M4440" s="1" t="s">
        <v>22</v>
      </c>
      <c r="N4440" s="1" t="s">
        <v>23</v>
      </c>
      <c r="O4440">
        <f t="shared" si="207"/>
        <v>1</v>
      </c>
      <c r="P4440" t="str">
        <f t="shared" si="208"/>
        <v>ANO</v>
      </c>
      <c r="Q4440" s="4" t="str">
        <f>IFERROR(VLOOKUP(E4440,'Svátky 2023'!B$2:B$14,1,0),"")</f>
        <v/>
      </c>
      <c r="R4440" t="str">
        <f t="shared" si="209"/>
        <v>ANO</v>
      </c>
    </row>
    <row r="4441" spans="1:18" x14ac:dyDescent="0.25">
      <c r="A4441" s="1" t="s">
        <v>12808</v>
      </c>
      <c r="B4441" s="1" t="s">
        <v>8234</v>
      </c>
      <c r="C4441" s="1" t="s">
        <v>8235</v>
      </c>
      <c r="D4441" s="1" t="s">
        <v>35</v>
      </c>
      <c r="E4441" s="4">
        <v>45145</v>
      </c>
      <c r="F4441" s="8">
        <v>0.87152777777777779</v>
      </c>
      <c r="G4441" s="4">
        <v>45149</v>
      </c>
      <c r="H4441" s="1" t="s">
        <v>1037</v>
      </c>
      <c r="I4441" s="1" t="s">
        <v>44</v>
      </c>
      <c r="J4441" s="5">
        <v>3</v>
      </c>
      <c r="K4441" s="5" t="str">
        <f>VLOOKUP(J4441,'Svátky 2023'!A$18:B$20,2,0)</f>
        <v>jiné</v>
      </c>
      <c r="L4441" s="1" t="s">
        <v>30</v>
      </c>
      <c r="M4441" s="1" t="s">
        <v>31</v>
      </c>
      <c r="N4441" s="1" t="s">
        <v>23</v>
      </c>
      <c r="O4441">
        <f t="shared" si="207"/>
        <v>1</v>
      </c>
      <c r="P4441" t="str">
        <f t="shared" si="208"/>
        <v>ANO</v>
      </c>
      <c r="Q4441" s="4" t="str">
        <f>IFERROR(VLOOKUP(E4441,'Svátky 2023'!B$2:B$14,1,0),"")</f>
        <v/>
      </c>
      <c r="R4441" t="str">
        <f t="shared" si="209"/>
        <v>ANO</v>
      </c>
    </row>
    <row r="4442" spans="1:18" x14ac:dyDescent="0.25">
      <c r="A4442" s="1" t="s">
        <v>12809</v>
      </c>
      <c r="B4442" s="1" t="s">
        <v>12810</v>
      </c>
      <c r="C4442" s="1" t="s">
        <v>12811</v>
      </c>
      <c r="D4442" s="1" t="s">
        <v>35</v>
      </c>
      <c r="E4442" s="4">
        <v>45146</v>
      </c>
      <c r="F4442" s="8">
        <v>0.38819444444444445</v>
      </c>
      <c r="G4442" s="4">
        <v>45149</v>
      </c>
      <c r="H4442" s="1" t="s">
        <v>554</v>
      </c>
      <c r="I4442" s="1" t="s">
        <v>151</v>
      </c>
      <c r="J4442" s="5">
        <v>2</v>
      </c>
      <c r="K4442" s="5" t="str">
        <f>VLOOKUP(J4442,'Svátky 2023'!A$18:B$20,2,0)</f>
        <v>plánované</v>
      </c>
      <c r="L4442" s="1" t="s">
        <v>21</v>
      </c>
      <c r="M4442" s="1" t="s">
        <v>22</v>
      </c>
      <c r="N4442" s="1" t="s">
        <v>23</v>
      </c>
      <c r="O4442">
        <f t="shared" si="207"/>
        <v>2</v>
      </c>
      <c r="P4442" t="str">
        <f t="shared" si="208"/>
        <v>NE</v>
      </c>
      <c r="Q4442" s="4" t="str">
        <f>IFERROR(VLOOKUP(E4442,'Svátky 2023'!B$2:B$14,1,0),"")</f>
        <v/>
      </c>
      <c r="R4442" t="str">
        <f t="shared" si="209"/>
        <v/>
      </c>
    </row>
    <row r="4443" spans="1:18" x14ac:dyDescent="0.25">
      <c r="A4443" s="1" t="s">
        <v>12812</v>
      </c>
      <c r="B4443" s="1" t="s">
        <v>12813</v>
      </c>
      <c r="C4443" s="1" t="s">
        <v>12814</v>
      </c>
      <c r="D4443" s="1" t="s">
        <v>48</v>
      </c>
      <c r="E4443" s="4">
        <v>45146</v>
      </c>
      <c r="F4443" s="8">
        <v>0.4465277777777778</v>
      </c>
      <c r="G4443" s="4">
        <v>45149</v>
      </c>
      <c r="H4443" s="1" t="s">
        <v>582</v>
      </c>
      <c r="I4443" s="1" t="s">
        <v>19</v>
      </c>
      <c r="J4443" s="5">
        <v>1</v>
      </c>
      <c r="K4443" s="5" t="str">
        <f>VLOOKUP(J4443,'Svátky 2023'!A$18:B$20,2,0)</f>
        <v>neodkladné</v>
      </c>
      <c r="L4443" s="1" t="s">
        <v>21</v>
      </c>
      <c r="M4443" s="1" t="s">
        <v>22</v>
      </c>
      <c r="N4443" s="1" t="s">
        <v>23</v>
      </c>
      <c r="O4443">
        <f t="shared" si="207"/>
        <v>2</v>
      </c>
      <c r="P4443" t="str">
        <f t="shared" si="208"/>
        <v>NE</v>
      </c>
      <c r="Q4443" s="4" t="str">
        <f>IFERROR(VLOOKUP(E4443,'Svátky 2023'!B$2:B$14,1,0),"")</f>
        <v/>
      </c>
      <c r="R4443" t="str">
        <f t="shared" si="209"/>
        <v/>
      </c>
    </row>
    <row r="4444" spans="1:18" x14ac:dyDescent="0.25">
      <c r="A4444" s="1" t="s">
        <v>12815</v>
      </c>
      <c r="B4444" s="1" t="s">
        <v>12816</v>
      </c>
      <c r="C4444" s="1" t="s">
        <v>12817</v>
      </c>
      <c r="D4444" s="1" t="s">
        <v>64</v>
      </c>
      <c r="E4444" s="4">
        <v>45146</v>
      </c>
      <c r="F4444" s="8">
        <v>0.46666666666666662</v>
      </c>
      <c r="G4444" s="4">
        <v>45149</v>
      </c>
      <c r="H4444" s="1" t="s">
        <v>1037</v>
      </c>
      <c r="I4444" s="1" t="s">
        <v>258</v>
      </c>
      <c r="J4444" s="5">
        <v>2</v>
      </c>
      <c r="K4444" s="5" t="str">
        <f>VLOOKUP(J4444,'Svátky 2023'!A$18:B$20,2,0)</f>
        <v>plánované</v>
      </c>
      <c r="L4444" s="1" t="s">
        <v>21</v>
      </c>
      <c r="M4444" s="1" t="s">
        <v>22</v>
      </c>
      <c r="N4444" s="1" t="s">
        <v>23</v>
      </c>
      <c r="O4444">
        <f t="shared" si="207"/>
        <v>2</v>
      </c>
      <c r="P4444" t="str">
        <f t="shared" si="208"/>
        <v>NE</v>
      </c>
      <c r="Q4444" s="4" t="str">
        <f>IFERROR(VLOOKUP(E4444,'Svátky 2023'!B$2:B$14,1,0),"")</f>
        <v/>
      </c>
      <c r="R4444" t="str">
        <f t="shared" si="209"/>
        <v/>
      </c>
    </row>
    <row r="4445" spans="1:18" x14ac:dyDescent="0.25">
      <c r="A4445" s="1" t="s">
        <v>12818</v>
      </c>
      <c r="B4445" s="1" t="s">
        <v>12819</v>
      </c>
      <c r="C4445" s="1" t="s">
        <v>12820</v>
      </c>
      <c r="D4445" s="1" t="s">
        <v>35</v>
      </c>
      <c r="E4445" s="4">
        <v>45146</v>
      </c>
      <c r="F4445" s="8">
        <v>0.52986111111111112</v>
      </c>
      <c r="G4445" s="4">
        <v>45149</v>
      </c>
      <c r="H4445" s="1" t="s">
        <v>1116</v>
      </c>
      <c r="I4445" s="1" t="s">
        <v>19</v>
      </c>
      <c r="J4445" s="5">
        <v>1</v>
      </c>
      <c r="K4445" s="5" t="str">
        <f>VLOOKUP(J4445,'Svátky 2023'!A$18:B$20,2,0)</f>
        <v>neodkladné</v>
      </c>
      <c r="L4445" s="1" t="s">
        <v>23</v>
      </c>
      <c r="M4445" s="1" t="s">
        <v>22</v>
      </c>
      <c r="N4445" s="1" t="s">
        <v>23</v>
      </c>
      <c r="O4445">
        <f t="shared" si="207"/>
        <v>2</v>
      </c>
      <c r="P4445" t="str">
        <f t="shared" si="208"/>
        <v>NE</v>
      </c>
      <c r="Q4445" s="4" t="str">
        <f>IFERROR(VLOOKUP(E4445,'Svátky 2023'!B$2:B$14,1,0),"")</f>
        <v/>
      </c>
      <c r="R4445" t="str">
        <f t="shared" si="209"/>
        <v/>
      </c>
    </row>
    <row r="4446" spans="1:18" x14ac:dyDescent="0.25">
      <c r="A4446" s="1" t="s">
        <v>12821</v>
      </c>
      <c r="B4446" s="1" t="s">
        <v>8343</v>
      </c>
      <c r="C4446" s="1" t="s">
        <v>8344</v>
      </c>
      <c r="D4446" s="1" t="s">
        <v>35</v>
      </c>
      <c r="E4446" s="4">
        <v>45146</v>
      </c>
      <c r="F4446" s="8">
        <v>0.82152777777777775</v>
      </c>
      <c r="G4446" s="4">
        <v>45149</v>
      </c>
      <c r="H4446" s="1" t="s">
        <v>1595</v>
      </c>
      <c r="I4446" s="1" t="s">
        <v>29</v>
      </c>
      <c r="J4446" s="5">
        <v>3</v>
      </c>
      <c r="K4446" s="5" t="str">
        <f>VLOOKUP(J4446,'Svátky 2023'!A$18:B$20,2,0)</f>
        <v>jiné</v>
      </c>
      <c r="L4446" s="1" t="s">
        <v>30</v>
      </c>
      <c r="M4446" s="1" t="s">
        <v>31</v>
      </c>
      <c r="N4446" s="1" t="s">
        <v>23</v>
      </c>
      <c r="O4446">
        <f t="shared" si="207"/>
        <v>2</v>
      </c>
      <c r="P4446" t="str">
        <f t="shared" si="208"/>
        <v>ANO</v>
      </c>
      <c r="Q4446" s="4" t="str">
        <f>IFERROR(VLOOKUP(E4446,'Svátky 2023'!B$2:B$14,1,0),"")</f>
        <v/>
      </c>
      <c r="R4446" t="str">
        <f t="shared" si="209"/>
        <v>ANO</v>
      </c>
    </row>
    <row r="4447" spans="1:18" x14ac:dyDescent="0.25">
      <c r="A4447" s="1" t="s">
        <v>12822</v>
      </c>
      <c r="B4447" s="1" t="s">
        <v>12823</v>
      </c>
      <c r="C4447" s="1" t="s">
        <v>12824</v>
      </c>
      <c r="D4447" s="1" t="s">
        <v>35</v>
      </c>
      <c r="E4447" s="4">
        <v>45147</v>
      </c>
      <c r="F4447" s="8">
        <v>0.33055555555555555</v>
      </c>
      <c r="G4447" s="4">
        <v>45149</v>
      </c>
      <c r="H4447" s="1" t="s">
        <v>4005</v>
      </c>
      <c r="I4447" s="1" t="s">
        <v>258</v>
      </c>
      <c r="J4447" s="5">
        <v>1</v>
      </c>
      <c r="K4447" s="5" t="str">
        <f>VLOOKUP(J4447,'Svátky 2023'!A$18:B$20,2,0)</f>
        <v>neodkladné</v>
      </c>
      <c r="L4447" s="1" t="s">
        <v>733</v>
      </c>
      <c r="M4447" s="1" t="s">
        <v>22</v>
      </c>
      <c r="N4447" s="1" t="s">
        <v>23</v>
      </c>
      <c r="O4447">
        <f t="shared" si="207"/>
        <v>3</v>
      </c>
      <c r="P4447" t="str">
        <f t="shared" si="208"/>
        <v>NE</v>
      </c>
      <c r="Q4447" s="4" t="str">
        <f>IFERROR(VLOOKUP(E4447,'Svátky 2023'!B$2:B$14,1,0),"")</f>
        <v/>
      </c>
      <c r="R4447" t="str">
        <f t="shared" si="209"/>
        <v/>
      </c>
    </row>
    <row r="4448" spans="1:18" x14ac:dyDescent="0.25">
      <c r="A4448" s="1" t="s">
        <v>12825</v>
      </c>
      <c r="B4448" s="1" t="s">
        <v>7101</v>
      </c>
      <c r="C4448" s="1" t="s">
        <v>7102</v>
      </c>
      <c r="D4448" s="1" t="s">
        <v>35</v>
      </c>
      <c r="E4448" s="4">
        <v>45147</v>
      </c>
      <c r="F4448" s="8">
        <v>0.4375</v>
      </c>
      <c r="G4448" s="4">
        <v>45149</v>
      </c>
      <c r="H4448" s="1" t="s">
        <v>292</v>
      </c>
      <c r="I4448" s="1" t="s">
        <v>151</v>
      </c>
      <c r="J4448" s="5">
        <v>2</v>
      </c>
      <c r="K4448" s="5" t="str">
        <f>VLOOKUP(J4448,'Svátky 2023'!A$18:B$20,2,0)</f>
        <v>plánované</v>
      </c>
      <c r="L4448" s="1" t="s">
        <v>21</v>
      </c>
      <c r="M4448" s="1" t="s">
        <v>22</v>
      </c>
      <c r="N4448" s="1" t="s">
        <v>23</v>
      </c>
      <c r="O4448">
        <f t="shared" si="207"/>
        <v>3</v>
      </c>
      <c r="P4448" t="str">
        <f t="shared" si="208"/>
        <v>NE</v>
      </c>
      <c r="Q4448" s="4" t="str">
        <f>IFERROR(VLOOKUP(E4448,'Svátky 2023'!B$2:B$14,1,0),"")</f>
        <v/>
      </c>
      <c r="R4448" t="str">
        <f t="shared" si="209"/>
        <v/>
      </c>
    </row>
    <row r="4449" spans="1:18" x14ac:dyDescent="0.25">
      <c r="A4449" s="1" t="s">
        <v>12826</v>
      </c>
      <c r="B4449" s="1" t="s">
        <v>12827</v>
      </c>
      <c r="C4449" s="1" t="s">
        <v>12828</v>
      </c>
      <c r="D4449" s="1" t="s">
        <v>100</v>
      </c>
      <c r="E4449" s="4">
        <v>45147</v>
      </c>
      <c r="F4449" s="8">
        <v>0.45277777777777778</v>
      </c>
      <c r="G4449" s="4">
        <v>45149</v>
      </c>
      <c r="H4449" s="1" t="s">
        <v>861</v>
      </c>
      <c r="I4449" s="1" t="s">
        <v>151</v>
      </c>
      <c r="J4449" s="5">
        <v>2</v>
      </c>
      <c r="K4449" s="5" t="str">
        <f>VLOOKUP(J4449,'Svátky 2023'!A$18:B$20,2,0)</f>
        <v>plánované</v>
      </c>
      <c r="L4449" s="1" t="s">
        <v>21</v>
      </c>
      <c r="M4449" s="1" t="s">
        <v>22</v>
      </c>
      <c r="N4449" s="1" t="s">
        <v>23</v>
      </c>
      <c r="O4449">
        <f t="shared" si="207"/>
        <v>3</v>
      </c>
      <c r="P4449" t="str">
        <f t="shared" si="208"/>
        <v>NE</v>
      </c>
      <c r="Q4449" s="4" t="str">
        <f>IFERROR(VLOOKUP(E4449,'Svátky 2023'!B$2:B$14,1,0),"")</f>
        <v/>
      </c>
      <c r="R4449" t="str">
        <f t="shared" si="209"/>
        <v/>
      </c>
    </row>
    <row r="4450" spans="1:18" x14ac:dyDescent="0.25">
      <c r="A4450" s="1" t="s">
        <v>12829</v>
      </c>
      <c r="B4450" s="1" t="s">
        <v>6264</v>
      </c>
      <c r="C4450" s="1" t="s">
        <v>6265</v>
      </c>
      <c r="D4450" s="1" t="s">
        <v>16</v>
      </c>
      <c r="E4450" s="4">
        <v>45147</v>
      </c>
      <c r="F4450" s="8">
        <v>0.52777777777777779</v>
      </c>
      <c r="G4450" s="4">
        <v>45149</v>
      </c>
      <c r="H4450" s="1" t="s">
        <v>979</v>
      </c>
      <c r="I4450" s="1" t="s">
        <v>19</v>
      </c>
      <c r="J4450" s="5">
        <v>2</v>
      </c>
      <c r="K4450" s="5" t="str">
        <f>VLOOKUP(J4450,'Svátky 2023'!A$18:B$20,2,0)</f>
        <v>plánované</v>
      </c>
      <c r="L4450" s="1" t="s">
        <v>21</v>
      </c>
      <c r="M4450" s="1" t="s">
        <v>22</v>
      </c>
      <c r="N4450" s="1" t="s">
        <v>23</v>
      </c>
      <c r="O4450">
        <f t="shared" si="207"/>
        <v>3</v>
      </c>
      <c r="P4450" t="str">
        <f t="shared" si="208"/>
        <v>NE</v>
      </c>
      <c r="Q4450" s="4" t="str">
        <f>IFERROR(VLOOKUP(E4450,'Svátky 2023'!B$2:B$14,1,0),"")</f>
        <v/>
      </c>
      <c r="R4450" t="str">
        <f t="shared" si="209"/>
        <v/>
      </c>
    </row>
    <row r="4451" spans="1:18" x14ac:dyDescent="0.25">
      <c r="A4451" s="1" t="s">
        <v>12830</v>
      </c>
      <c r="B4451" s="1" t="s">
        <v>11598</v>
      </c>
      <c r="C4451" s="1" t="s">
        <v>11599</v>
      </c>
      <c r="D4451" s="1" t="s">
        <v>16</v>
      </c>
      <c r="E4451" s="4">
        <v>45147</v>
      </c>
      <c r="F4451" s="8">
        <v>0.53333333333333333</v>
      </c>
      <c r="G4451" s="4">
        <v>45149</v>
      </c>
      <c r="H4451" s="1" t="s">
        <v>1629</v>
      </c>
      <c r="I4451" s="1" t="s">
        <v>29</v>
      </c>
      <c r="J4451" s="5">
        <v>3</v>
      </c>
      <c r="K4451" s="5" t="str">
        <f>VLOOKUP(J4451,'Svátky 2023'!A$18:B$20,2,0)</f>
        <v>jiné</v>
      </c>
      <c r="L4451" s="1" t="s">
        <v>30</v>
      </c>
      <c r="M4451" s="1" t="s">
        <v>31</v>
      </c>
      <c r="N4451" s="1" t="s">
        <v>23</v>
      </c>
      <c r="O4451">
        <f t="shared" si="207"/>
        <v>3</v>
      </c>
      <c r="P4451" t="str">
        <f t="shared" si="208"/>
        <v>NE</v>
      </c>
      <c r="Q4451" s="4" t="str">
        <f>IFERROR(VLOOKUP(E4451,'Svátky 2023'!B$2:B$14,1,0),"")</f>
        <v/>
      </c>
      <c r="R4451" t="str">
        <f t="shared" si="209"/>
        <v/>
      </c>
    </row>
    <row r="4452" spans="1:18" x14ac:dyDescent="0.25">
      <c r="A4452" s="1" t="s">
        <v>12831</v>
      </c>
      <c r="B4452" s="1" t="s">
        <v>12832</v>
      </c>
      <c r="C4452" s="1" t="s">
        <v>12833</v>
      </c>
      <c r="D4452" s="1" t="s">
        <v>64</v>
      </c>
      <c r="E4452" s="4">
        <v>45147</v>
      </c>
      <c r="F4452" s="8">
        <v>0.6777777777777777</v>
      </c>
      <c r="G4452" s="4">
        <v>45149</v>
      </c>
      <c r="H4452" s="1" t="s">
        <v>242</v>
      </c>
      <c r="I4452" s="1" t="s">
        <v>151</v>
      </c>
      <c r="J4452" s="5">
        <v>1</v>
      </c>
      <c r="K4452" s="5" t="str">
        <f>VLOOKUP(J4452,'Svátky 2023'!A$18:B$20,2,0)</f>
        <v>neodkladné</v>
      </c>
      <c r="L4452" s="1" t="s">
        <v>21</v>
      </c>
      <c r="M4452" s="1" t="s">
        <v>22</v>
      </c>
      <c r="N4452" s="1" t="s">
        <v>23</v>
      </c>
      <c r="O4452">
        <f t="shared" si="207"/>
        <v>3</v>
      </c>
      <c r="P4452" t="str">
        <f t="shared" si="208"/>
        <v>ANO</v>
      </c>
      <c r="Q4452" s="4" t="str">
        <f>IFERROR(VLOOKUP(E4452,'Svátky 2023'!B$2:B$14,1,0),"")</f>
        <v/>
      </c>
      <c r="R4452" t="str">
        <f t="shared" si="209"/>
        <v>ANO</v>
      </c>
    </row>
    <row r="4453" spans="1:18" x14ac:dyDescent="0.25">
      <c r="A4453" s="1" t="s">
        <v>12834</v>
      </c>
      <c r="B4453" s="1" t="s">
        <v>12835</v>
      </c>
      <c r="C4453" s="1" t="s">
        <v>12836</v>
      </c>
      <c r="D4453" s="1" t="s">
        <v>64</v>
      </c>
      <c r="E4453" s="4">
        <v>45148</v>
      </c>
      <c r="F4453" s="8">
        <v>0.18124999999999999</v>
      </c>
      <c r="G4453" s="4">
        <v>45149</v>
      </c>
      <c r="H4453" s="1" t="s">
        <v>2988</v>
      </c>
      <c r="I4453" s="1" t="s">
        <v>38</v>
      </c>
      <c r="J4453" s="5">
        <v>1</v>
      </c>
      <c r="K4453" s="5" t="str">
        <f>VLOOKUP(J4453,'Svátky 2023'!A$18:B$20,2,0)</f>
        <v>neodkladné</v>
      </c>
      <c r="L4453" s="1" t="s">
        <v>22</v>
      </c>
      <c r="M4453" s="1" t="s">
        <v>20</v>
      </c>
      <c r="N4453" s="1" t="s">
        <v>23</v>
      </c>
      <c r="O4453">
        <f t="shared" si="207"/>
        <v>4</v>
      </c>
      <c r="P4453" t="str">
        <f t="shared" si="208"/>
        <v>ANO</v>
      </c>
      <c r="Q4453" s="4" t="str">
        <f>IFERROR(VLOOKUP(E4453,'Svátky 2023'!B$2:B$14,1,0),"")</f>
        <v/>
      </c>
      <c r="R4453" t="str">
        <f t="shared" si="209"/>
        <v>ANO</v>
      </c>
    </row>
    <row r="4454" spans="1:18" x14ac:dyDescent="0.25">
      <c r="A4454" s="1" t="s">
        <v>12837</v>
      </c>
      <c r="B4454" s="1" t="s">
        <v>12838</v>
      </c>
      <c r="C4454" s="1" t="s">
        <v>12839</v>
      </c>
      <c r="D4454" s="1" t="s">
        <v>64</v>
      </c>
      <c r="E4454" s="4">
        <v>45148</v>
      </c>
      <c r="F4454" s="8">
        <v>0.18888888888888888</v>
      </c>
      <c r="G4454" s="4">
        <v>45149</v>
      </c>
      <c r="H4454" s="1" t="s">
        <v>2988</v>
      </c>
      <c r="I4454" s="1" t="s">
        <v>44</v>
      </c>
      <c r="J4454" s="5">
        <v>3</v>
      </c>
      <c r="K4454" s="5" t="str">
        <f>VLOOKUP(J4454,'Svátky 2023'!A$18:B$20,2,0)</f>
        <v>jiné</v>
      </c>
      <c r="L4454" s="1" t="s">
        <v>30</v>
      </c>
      <c r="M4454" s="1" t="s">
        <v>31</v>
      </c>
      <c r="N4454" s="1" t="s">
        <v>23</v>
      </c>
      <c r="O4454">
        <f t="shared" si="207"/>
        <v>4</v>
      </c>
      <c r="P4454" t="str">
        <f t="shared" si="208"/>
        <v>ANO</v>
      </c>
      <c r="Q4454" s="4" t="str">
        <f>IFERROR(VLOOKUP(E4454,'Svátky 2023'!B$2:B$14,1,0),"")</f>
        <v/>
      </c>
      <c r="R4454" t="str">
        <f t="shared" si="209"/>
        <v>ANO</v>
      </c>
    </row>
    <row r="4455" spans="1:18" x14ac:dyDescent="0.25">
      <c r="A4455" s="1" t="s">
        <v>12840</v>
      </c>
      <c r="B4455" s="1" t="s">
        <v>12841</v>
      </c>
      <c r="C4455" s="1" t="s">
        <v>12842</v>
      </c>
      <c r="D4455" s="1" t="s">
        <v>64</v>
      </c>
      <c r="E4455" s="4">
        <v>45148</v>
      </c>
      <c r="F4455" s="8">
        <v>0.3888888888888889</v>
      </c>
      <c r="G4455" s="4">
        <v>45149</v>
      </c>
      <c r="H4455" s="1" t="s">
        <v>330</v>
      </c>
      <c r="I4455" s="1" t="s">
        <v>19</v>
      </c>
      <c r="J4455" s="5">
        <v>1</v>
      </c>
      <c r="K4455" s="5" t="str">
        <f>VLOOKUP(J4455,'Svátky 2023'!A$18:B$20,2,0)</f>
        <v>neodkladné</v>
      </c>
      <c r="L4455" s="1" t="s">
        <v>22</v>
      </c>
      <c r="M4455" s="1" t="s">
        <v>20</v>
      </c>
      <c r="N4455" s="1" t="s">
        <v>20</v>
      </c>
      <c r="O4455">
        <f t="shared" si="207"/>
        <v>4</v>
      </c>
      <c r="P4455" t="str">
        <f t="shared" si="208"/>
        <v>NE</v>
      </c>
      <c r="Q4455" s="4" t="str">
        <f>IFERROR(VLOOKUP(E4455,'Svátky 2023'!B$2:B$14,1,0),"")</f>
        <v/>
      </c>
      <c r="R4455" t="str">
        <f t="shared" si="209"/>
        <v/>
      </c>
    </row>
    <row r="4456" spans="1:18" x14ac:dyDescent="0.25">
      <c r="A4456" s="1" t="s">
        <v>12843</v>
      </c>
      <c r="B4456" s="1" t="s">
        <v>12844</v>
      </c>
      <c r="C4456" s="1" t="s">
        <v>12845</v>
      </c>
      <c r="D4456" s="1" t="s">
        <v>64</v>
      </c>
      <c r="E4456" s="4">
        <v>45148</v>
      </c>
      <c r="F4456" s="8">
        <v>0.77777777777777779</v>
      </c>
      <c r="G4456" s="4">
        <v>45149</v>
      </c>
      <c r="H4456" s="1" t="s">
        <v>81</v>
      </c>
      <c r="I4456" s="1" t="s">
        <v>151</v>
      </c>
      <c r="J4456" s="5">
        <v>1</v>
      </c>
      <c r="K4456" s="5" t="str">
        <f>VLOOKUP(J4456,'Svátky 2023'!A$18:B$20,2,0)</f>
        <v>neodkladné</v>
      </c>
      <c r="L4456" s="1" t="s">
        <v>21</v>
      </c>
      <c r="M4456" s="1" t="s">
        <v>31</v>
      </c>
      <c r="N4456" s="1" t="s">
        <v>23</v>
      </c>
      <c r="O4456">
        <f t="shared" si="207"/>
        <v>4</v>
      </c>
      <c r="P4456" t="str">
        <f t="shared" si="208"/>
        <v>ANO</v>
      </c>
      <c r="Q4456" s="4" t="str">
        <f>IFERROR(VLOOKUP(E4456,'Svátky 2023'!B$2:B$14,1,0),"")</f>
        <v/>
      </c>
      <c r="R4456" t="str">
        <f t="shared" si="209"/>
        <v>ANO</v>
      </c>
    </row>
    <row r="4457" spans="1:18" x14ac:dyDescent="0.25">
      <c r="A4457" s="1" t="s">
        <v>12846</v>
      </c>
      <c r="B4457" s="1" t="s">
        <v>12847</v>
      </c>
      <c r="C4457" s="1" t="s">
        <v>12848</v>
      </c>
      <c r="D4457" s="1" t="s">
        <v>35</v>
      </c>
      <c r="E4457" s="4">
        <v>45147</v>
      </c>
      <c r="F4457" s="8">
        <v>0.38680555555555557</v>
      </c>
      <c r="G4457" s="4">
        <v>45150</v>
      </c>
      <c r="H4457" s="1" t="s">
        <v>2037</v>
      </c>
      <c r="I4457" s="1" t="s">
        <v>258</v>
      </c>
      <c r="J4457" s="5">
        <v>2</v>
      </c>
      <c r="K4457" s="5" t="str">
        <f>VLOOKUP(J4457,'Svátky 2023'!A$18:B$20,2,0)</f>
        <v>plánované</v>
      </c>
      <c r="L4457" s="1" t="s">
        <v>21</v>
      </c>
      <c r="M4457" s="1" t="s">
        <v>22</v>
      </c>
      <c r="N4457" s="1" t="s">
        <v>23</v>
      </c>
      <c r="O4457">
        <f t="shared" si="207"/>
        <v>3</v>
      </c>
      <c r="P4457" t="str">
        <f t="shared" si="208"/>
        <v>NE</v>
      </c>
      <c r="Q4457" s="4" t="str">
        <f>IFERROR(VLOOKUP(E4457,'Svátky 2023'!B$2:B$14,1,0),"")</f>
        <v/>
      </c>
      <c r="R4457" t="str">
        <f t="shared" si="209"/>
        <v/>
      </c>
    </row>
    <row r="4458" spans="1:18" x14ac:dyDescent="0.25">
      <c r="A4458" s="1" t="s">
        <v>12849</v>
      </c>
      <c r="B4458" s="1" t="s">
        <v>12850</v>
      </c>
      <c r="C4458" s="1" t="s">
        <v>12851</v>
      </c>
      <c r="D4458" s="1" t="s">
        <v>35</v>
      </c>
      <c r="E4458" s="4">
        <v>45147</v>
      </c>
      <c r="F4458" s="8">
        <v>0.45694444444444443</v>
      </c>
      <c r="G4458" s="4">
        <v>45150</v>
      </c>
      <c r="H4458" s="1" t="s">
        <v>820</v>
      </c>
      <c r="I4458" s="1" t="s">
        <v>264</v>
      </c>
      <c r="J4458" s="5">
        <v>3</v>
      </c>
      <c r="K4458" s="5" t="str">
        <f>VLOOKUP(J4458,'Svátky 2023'!A$18:B$20,2,0)</f>
        <v>jiné</v>
      </c>
      <c r="L4458" s="1" t="s">
        <v>30</v>
      </c>
      <c r="M4458" s="1" t="s">
        <v>31</v>
      </c>
      <c r="N4458" s="1" t="s">
        <v>23</v>
      </c>
      <c r="O4458">
        <f t="shared" si="207"/>
        <v>3</v>
      </c>
      <c r="P4458" t="str">
        <f t="shared" si="208"/>
        <v>NE</v>
      </c>
      <c r="Q4458" s="4" t="str">
        <f>IFERROR(VLOOKUP(E4458,'Svátky 2023'!B$2:B$14,1,0),"")</f>
        <v/>
      </c>
      <c r="R4458" t="str">
        <f t="shared" si="209"/>
        <v/>
      </c>
    </row>
    <row r="4459" spans="1:18" x14ac:dyDescent="0.25">
      <c r="A4459" s="1" t="s">
        <v>12852</v>
      </c>
      <c r="B4459" s="1" t="s">
        <v>12853</v>
      </c>
      <c r="C4459" s="1" t="s">
        <v>12854</v>
      </c>
      <c r="D4459" s="1" t="s">
        <v>64</v>
      </c>
      <c r="E4459" s="4">
        <v>45149</v>
      </c>
      <c r="F4459" s="8">
        <v>0.55625000000000002</v>
      </c>
      <c r="G4459" s="4">
        <v>45150</v>
      </c>
      <c r="H4459" s="1" t="s">
        <v>955</v>
      </c>
      <c r="I4459" s="1" t="s">
        <v>151</v>
      </c>
      <c r="J4459" s="5">
        <v>1</v>
      </c>
      <c r="K4459" s="5" t="str">
        <f>VLOOKUP(J4459,'Svátky 2023'!A$18:B$20,2,0)</f>
        <v>neodkladné</v>
      </c>
      <c r="L4459" s="1" t="s">
        <v>21</v>
      </c>
      <c r="M4459" s="1" t="s">
        <v>22</v>
      </c>
      <c r="N4459" s="1" t="s">
        <v>23</v>
      </c>
      <c r="O4459">
        <f t="shared" si="207"/>
        <v>5</v>
      </c>
      <c r="P4459" t="str">
        <f t="shared" si="208"/>
        <v>NE</v>
      </c>
      <c r="Q4459" s="4" t="str">
        <f>IFERROR(VLOOKUP(E4459,'Svátky 2023'!B$2:B$14,1,0),"")</f>
        <v/>
      </c>
      <c r="R4459" t="str">
        <f t="shared" si="209"/>
        <v/>
      </c>
    </row>
    <row r="4460" spans="1:18" x14ac:dyDescent="0.25">
      <c r="A4460" s="1" t="s">
        <v>12855</v>
      </c>
      <c r="B4460" s="1" t="s">
        <v>12856</v>
      </c>
      <c r="C4460" s="1" t="s">
        <v>12857</v>
      </c>
      <c r="D4460" s="1" t="s">
        <v>35</v>
      </c>
      <c r="E4460" s="4">
        <v>45149</v>
      </c>
      <c r="F4460" s="8">
        <v>0.6381944444444444</v>
      </c>
      <c r="G4460" s="4">
        <v>45150</v>
      </c>
      <c r="H4460" s="1" t="s">
        <v>1446</v>
      </c>
      <c r="I4460" s="1" t="s">
        <v>19</v>
      </c>
      <c r="J4460" s="5">
        <v>3</v>
      </c>
      <c r="K4460" s="5" t="str">
        <f>VLOOKUP(J4460,'Svátky 2023'!A$18:B$20,2,0)</f>
        <v>jiné</v>
      </c>
      <c r="L4460" s="1" t="s">
        <v>21</v>
      </c>
      <c r="M4460" s="1" t="s">
        <v>20</v>
      </c>
      <c r="N4460" s="1" t="s">
        <v>23</v>
      </c>
      <c r="O4460">
        <f t="shared" si="207"/>
        <v>5</v>
      </c>
      <c r="P4460" t="str">
        <f t="shared" si="208"/>
        <v>ANO</v>
      </c>
      <c r="Q4460" s="4" t="str">
        <f>IFERROR(VLOOKUP(E4460,'Svátky 2023'!B$2:B$14,1,0),"")</f>
        <v/>
      </c>
      <c r="R4460" t="str">
        <f t="shared" si="209"/>
        <v>ANO</v>
      </c>
    </row>
    <row r="4461" spans="1:18" x14ac:dyDescent="0.25">
      <c r="A4461" s="1" t="s">
        <v>12858</v>
      </c>
      <c r="B4461" s="1" t="s">
        <v>12859</v>
      </c>
      <c r="C4461" s="1" t="s">
        <v>12860</v>
      </c>
      <c r="D4461" s="1" t="s">
        <v>35</v>
      </c>
      <c r="E4461" s="4">
        <v>45149</v>
      </c>
      <c r="F4461" s="8">
        <v>0.64444444444444449</v>
      </c>
      <c r="G4461" s="4">
        <v>45150</v>
      </c>
      <c r="H4461" s="1" t="s">
        <v>2459</v>
      </c>
      <c r="I4461" s="1" t="s">
        <v>29</v>
      </c>
      <c r="J4461" s="5">
        <v>3</v>
      </c>
      <c r="K4461" s="5" t="str">
        <f>VLOOKUP(J4461,'Svátky 2023'!A$18:B$20,2,0)</f>
        <v>jiné</v>
      </c>
      <c r="L4461" s="1" t="s">
        <v>30</v>
      </c>
      <c r="M4461" s="1" t="s">
        <v>31</v>
      </c>
      <c r="N4461" s="1" t="s">
        <v>23</v>
      </c>
      <c r="O4461">
        <f t="shared" si="207"/>
        <v>5</v>
      </c>
      <c r="P4461" t="str">
        <f t="shared" si="208"/>
        <v>ANO</v>
      </c>
      <c r="Q4461" s="4" t="str">
        <f>IFERROR(VLOOKUP(E4461,'Svátky 2023'!B$2:B$14,1,0),"")</f>
        <v/>
      </c>
      <c r="R4461" t="str">
        <f t="shared" si="209"/>
        <v>ANO</v>
      </c>
    </row>
    <row r="4462" spans="1:18" x14ac:dyDescent="0.25">
      <c r="A4462" s="1" t="s">
        <v>12861</v>
      </c>
      <c r="B4462" s="1" t="s">
        <v>12862</v>
      </c>
      <c r="C4462" s="1" t="s">
        <v>12863</v>
      </c>
      <c r="D4462" s="1" t="s">
        <v>35</v>
      </c>
      <c r="E4462" s="4">
        <v>45149</v>
      </c>
      <c r="F4462" s="8">
        <v>0.84583333333333333</v>
      </c>
      <c r="G4462" s="4">
        <v>45150</v>
      </c>
      <c r="H4462" s="1" t="s">
        <v>1194</v>
      </c>
      <c r="I4462" s="1" t="s">
        <v>151</v>
      </c>
      <c r="J4462" s="5">
        <v>3</v>
      </c>
      <c r="K4462" s="5" t="str">
        <f>VLOOKUP(J4462,'Svátky 2023'!A$18:B$20,2,0)</f>
        <v>jiné</v>
      </c>
      <c r="L4462" s="1" t="s">
        <v>21</v>
      </c>
      <c r="M4462" s="1" t="s">
        <v>20</v>
      </c>
      <c r="N4462" s="1" t="s">
        <v>23</v>
      </c>
      <c r="O4462">
        <f t="shared" si="207"/>
        <v>5</v>
      </c>
      <c r="P4462" t="str">
        <f t="shared" si="208"/>
        <v>ANO</v>
      </c>
      <c r="Q4462" s="4" t="str">
        <f>IFERROR(VLOOKUP(E4462,'Svátky 2023'!B$2:B$14,1,0),"")</f>
        <v/>
      </c>
      <c r="R4462" t="str">
        <f t="shared" si="209"/>
        <v>ANO</v>
      </c>
    </row>
    <row r="4463" spans="1:18" x14ac:dyDescent="0.25">
      <c r="A4463" s="1" t="s">
        <v>12864</v>
      </c>
      <c r="B4463" s="1" t="s">
        <v>12865</v>
      </c>
      <c r="C4463" s="1" t="s">
        <v>12866</v>
      </c>
      <c r="D4463" s="1" t="s">
        <v>35</v>
      </c>
      <c r="E4463" s="4">
        <v>45149</v>
      </c>
      <c r="F4463" s="8">
        <v>0.85138888888888886</v>
      </c>
      <c r="G4463" s="4">
        <v>45150</v>
      </c>
      <c r="H4463" s="1" t="s">
        <v>42</v>
      </c>
      <c r="I4463" s="1" t="s">
        <v>145</v>
      </c>
      <c r="J4463" s="5">
        <v>3</v>
      </c>
      <c r="K4463" s="5" t="str">
        <f>VLOOKUP(J4463,'Svátky 2023'!A$18:B$20,2,0)</f>
        <v>jiné</v>
      </c>
      <c r="L4463" s="1" t="s">
        <v>30</v>
      </c>
      <c r="M4463" s="1" t="s">
        <v>31</v>
      </c>
      <c r="N4463" s="1" t="s">
        <v>23</v>
      </c>
      <c r="O4463">
        <f t="shared" si="207"/>
        <v>5</v>
      </c>
      <c r="P4463" t="str">
        <f t="shared" si="208"/>
        <v>ANO</v>
      </c>
      <c r="Q4463" s="4" t="str">
        <f>IFERROR(VLOOKUP(E4463,'Svátky 2023'!B$2:B$14,1,0),"")</f>
        <v/>
      </c>
      <c r="R4463" t="str">
        <f t="shared" si="209"/>
        <v>ANO</v>
      </c>
    </row>
    <row r="4464" spans="1:18" x14ac:dyDescent="0.25">
      <c r="A4464" s="1" t="s">
        <v>12867</v>
      </c>
      <c r="B4464" s="1" t="s">
        <v>12868</v>
      </c>
      <c r="C4464" s="1" t="s">
        <v>12869</v>
      </c>
      <c r="D4464" s="1" t="s">
        <v>100</v>
      </c>
      <c r="E4464" s="4">
        <v>45149</v>
      </c>
      <c r="F4464" s="8">
        <v>0.93680555555555556</v>
      </c>
      <c r="G4464" s="4">
        <v>45150</v>
      </c>
      <c r="H4464" s="1" t="s">
        <v>174</v>
      </c>
      <c r="I4464" s="1" t="s">
        <v>151</v>
      </c>
      <c r="J4464" s="5">
        <v>1</v>
      </c>
      <c r="K4464" s="5" t="str">
        <f>VLOOKUP(J4464,'Svátky 2023'!A$18:B$20,2,0)</f>
        <v>neodkladné</v>
      </c>
      <c r="L4464" s="1" t="s">
        <v>22</v>
      </c>
      <c r="M4464" s="1" t="s">
        <v>31</v>
      </c>
      <c r="N4464" s="1" t="s">
        <v>23</v>
      </c>
      <c r="O4464">
        <f t="shared" si="207"/>
        <v>5</v>
      </c>
      <c r="P4464" t="str">
        <f t="shared" si="208"/>
        <v>ANO</v>
      </c>
      <c r="Q4464" s="4" t="str">
        <f>IFERROR(VLOOKUP(E4464,'Svátky 2023'!B$2:B$14,1,0),"")</f>
        <v/>
      </c>
      <c r="R4464" t="str">
        <f t="shared" si="209"/>
        <v>ANO</v>
      </c>
    </row>
    <row r="4465" spans="1:18" x14ac:dyDescent="0.25">
      <c r="A4465" s="1" t="s">
        <v>12870</v>
      </c>
      <c r="B4465" s="1" t="s">
        <v>12871</v>
      </c>
      <c r="C4465" s="1" t="s">
        <v>12872</v>
      </c>
      <c r="D4465" s="1" t="s">
        <v>100</v>
      </c>
      <c r="E4465" s="4">
        <v>45149</v>
      </c>
      <c r="F4465" s="8">
        <v>0.94444444444444453</v>
      </c>
      <c r="G4465" s="4">
        <v>45150</v>
      </c>
      <c r="H4465" s="1" t="s">
        <v>1130</v>
      </c>
      <c r="I4465" s="1" t="s">
        <v>145</v>
      </c>
      <c r="J4465" s="5">
        <v>3</v>
      </c>
      <c r="K4465" s="5" t="str">
        <f>VLOOKUP(J4465,'Svátky 2023'!A$18:B$20,2,0)</f>
        <v>jiné</v>
      </c>
      <c r="L4465" s="1" t="s">
        <v>30</v>
      </c>
      <c r="M4465" s="1" t="s">
        <v>31</v>
      </c>
      <c r="N4465" s="1" t="s">
        <v>23</v>
      </c>
      <c r="O4465">
        <f t="shared" si="207"/>
        <v>5</v>
      </c>
      <c r="P4465" t="str">
        <f t="shared" si="208"/>
        <v>ANO</v>
      </c>
      <c r="Q4465" s="4" t="str">
        <f>IFERROR(VLOOKUP(E4465,'Svátky 2023'!B$2:B$14,1,0),"")</f>
        <v/>
      </c>
      <c r="R4465" t="str">
        <f t="shared" si="209"/>
        <v>ANO</v>
      </c>
    </row>
    <row r="4466" spans="1:18" x14ac:dyDescent="0.25">
      <c r="A4466" s="1" t="s">
        <v>12873</v>
      </c>
      <c r="B4466" s="1" t="s">
        <v>12874</v>
      </c>
      <c r="C4466" s="1" t="s">
        <v>12875</v>
      </c>
      <c r="D4466" s="1" t="s">
        <v>35</v>
      </c>
      <c r="E4466" s="4">
        <v>45147</v>
      </c>
      <c r="F4466" s="8">
        <v>0.40416666666666662</v>
      </c>
      <c r="G4466" s="4">
        <v>45151</v>
      </c>
      <c r="H4466" s="1" t="s">
        <v>1739</v>
      </c>
      <c r="I4466" s="1" t="s">
        <v>151</v>
      </c>
      <c r="J4466" s="5">
        <v>2</v>
      </c>
      <c r="K4466" s="5" t="str">
        <f>VLOOKUP(J4466,'Svátky 2023'!A$18:B$20,2,0)</f>
        <v>plánované</v>
      </c>
      <c r="L4466" s="1" t="s">
        <v>21</v>
      </c>
      <c r="M4466" s="1" t="s">
        <v>22</v>
      </c>
      <c r="N4466" s="1" t="s">
        <v>23</v>
      </c>
      <c r="O4466">
        <f t="shared" si="207"/>
        <v>3</v>
      </c>
      <c r="P4466" t="str">
        <f t="shared" si="208"/>
        <v>NE</v>
      </c>
      <c r="Q4466" s="4" t="str">
        <f>IFERROR(VLOOKUP(E4466,'Svátky 2023'!B$2:B$14,1,0),"")</f>
        <v/>
      </c>
      <c r="R4466" t="str">
        <f t="shared" si="209"/>
        <v/>
      </c>
    </row>
    <row r="4467" spans="1:18" x14ac:dyDescent="0.25">
      <c r="A4467" s="1" t="s">
        <v>12876</v>
      </c>
      <c r="B4467" s="1" t="s">
        <v>12877</v>
      </c>
      <c r="C4467" s="1" t="s">
        <v>12878</v>
      </c>
      <c r="D4467" s="1" t="s">
        <v>35</v>
      </c>
      <c r="E4467" s="4">
        <v>45148</v>
      </c>
      <c r="F4467" s="8">
        <v>0.64444444444444449</v>
      </c>
      <c r="G4467" s="4">
        <v>45151</v>
      </c>
      <c r="H4467" s="1" t="s">
        <v>1698</v>
      </c>
      <c r="I4467" s="1" t="s">
        <v>38</v>
      </c>
      <c r="J4467" s="5">
        <v>1</v>
      </c>
      <c r="K4467" s="5" t="str">
        <f>VLOOKUP(J4467,'Svátky 2023'!A$18:B$20,2,0)</f>
        <v>neodkladné</v>
      </c>
      <c r="L4467" s="1" t="s">
        <v>21</v>
      </c>
      <c r="M4467" s="1" t="s">
        <v>22</v>
      </c>
      <c r="N4467" s="1" t="s">
        <v>23</v>
      </c>
      <c r="O4467">
        <f t="shared" si="207"/>
        <v>4</v>
      </c>
      <c r="P4467" t="str">
        <f t="shared" si="208"/>
        <v>ANO</v>
      </c>
      <c r="Q4467" s="4" t="str">
        <f>IFERROR(VLOOKUP(E4467,'Svátky 2023'!B$2:B$14,1,0),"")</f>
        <v/>
      </c>
      <c r="R4467" t="str">
        <f t="shared" si="209"/>
        <v>ANO</v>
      </c>
    </row>
    <row r="4468" spans="1:18" x14ac:dyDescent="0.25">
      <c r="A4468" s="1" t="s">
        <v>12879</v>
      </c>
      <c r="B4468" s="1" t="s">
        <v>12880</v>
      </c>
      <c r="C4468" s="1" t="s">
        <v>12881</v>
      </c>
      <c r="D4468" s="1" t="s">
        <v>100</v>
      </c>
      <c r="E4468" s="4">
        <v>45150</v>
      </c>
      <c r="F4468" s="8">
        <v>0.30972222222222223</v>
      </c>
      <c r="G4468" s="4">
        <v>45151</v>
      </c>
      <c r="H4468" s="1" t="s">
        <v>756</v>
      </c>
      <c r="I4468" s="1" t="s">
        <v>151</v>
      </c>
      <c r="J4468" s="5">
        <v>1</v>
      </c>
      <c r="K4468" s="5" t="str">
        <f>VLOOKUP(J4468,'Svátky 2023'!A$18:B$20,2,0)</f>
        <v>neodkladné</v>
      </c>
      <c r="L4468" s="1" t="s">
        <v>21</v>
      </c>
      <c r="M4468" s="1" t="s">
        <v>22</v>
      </c>
      <c r="N4468" s="1" t="s">
        <v>23</v>
      </c>
      <c r="O4468">
        <f t="shared" si="207"/>
        <v>6</v>
      </c>
      <c r="P4468" t="str">
        <f t="shared" si="208"/>
        <v>NE</v>
      </c>
      <c r="Q4468" s="4" t="str">
        <f>IFERROR(VLOOKUP(E4468,'Svátky 2023'!B$2:B$14,1,0),"")</f>
        <v/>
      </c>
      <c r="R4468" t="str">
        <f t="shared" si="209"/>
        <v>ANO</v>
      </c>
    </row>
    <row r="4469" spans="1:18" x14ac:dyDescent="0.25">
      <c r="A4469" s="1" t="s">
        <v>12883</v>
      </c>
      <c r="B4469" s="1" t="s">
        <v>12884</v>
      </c>
      <c r="C4469" s="1" t="s">
        <v>12885</v>
      </c>
      <c r="D4469" s="1" t="s">
        <v>48</v>
      </c>
      <c r="E4469" s="4">
        <v>45150</v>
      </c>
      <c r="F4469" s="8">
        <v>0.96805555555555556</v>
      </c>
      <c r="G4469" s="4">
        <v>45151</v>
      </c>
      <c r="H4469" s="1" t="s">
        <v>507</v>
      </c>
      <c r="I4469" s="1" t="s">
        <v>29</v>
      </c>
      <c r="J4469" s="5">
        <v>3</v>
      </c>
      <c r="K4469" s="5" t="str">
        <f>VLOOKUP(J4469,'Svátky 2023'!A$18:B$20,2,0)</f>
        <v>jiné</v>
      </c>
      <c r="L4469" s="1" t="s">
        <v>30</v>
      </c>
      <c r="M4469" s="1" t="s">
        <v>31</v>
      </c>
      <c r="N4469" s="1" t="s">
        <v>23</v>
      </c>
      <c r="O4469">
        <f t="shared" si="207"/>
        <v>6</v>
      </c>
      <c r="P4469" t="str">
        <f t="shared" si="208"/>
        <v>ANO</v>
      </c>
      <c r="Q4469" s="4" t="str">
        <f>IFERROR(VLOOKUP(E4469,'Svátky 2023'!B$2:B$14,1,0),"")</f>
        <v/>
      </c>
      <c r="R4469" t="str">
        <f t="shared" si="209"/>
        <v>ANO</v>
      </c>
    </row>
    <row r="4470" spans="1:18" x14ac:dyDescent="0.25">
      <c r="A4470" s="1" t="s">
        <v>12886</v>
      </c>
      <c r="B4470" s="1" t="s">
        <v>11976</v>
      </c>
      <c r="C4470" s="1" t="s">
        <v>11977</v>
      </c>
      <c r="D4470" s="1" t="s">
        <v>35</v>
      </c>
      <c r="E4470" s="4">
        <v>45147</v>
      </c>
      <c r="F4470" s="8">
        <v>0.3888888888888889</v>
      </c>
      <c r="G4470" s="4">
        <v>45152</v>
      </c>
      <c r="H4470" s="1" t="s">
        <v>297</v>
      </c>
      <c r="I4470" s="1" t="s">
        <v>38</v>
      </c>
      <c r="J4470" s="5">
        <v>1</v>
      </c>
      <c r="K4470" s="5" t="str">
        <f>VLOOKUP(J4470,'Svátky 2023'!A$18:B$20,2,0)</f>
        <v>neodkladné</v>
      </c>
      <c r="L4470" s="1" t="s">
        <v>23</v>
      </c>
      <c r="M4470" s="1" t="s">
        <v>22</v>
      </c>
      <c r="N4470" s="1" t="s">
        <v>23</v>
      </c>
      <c r="O4470">
        <f t="shared" si="207"/>
        <v>3</v>
      </c>
      <c r="P4470" t="str">
        <f t="shared" si="208"/>
        <v>NE</v>
      </c>
      <c r="Q4470" s="4" t="str">
        <f>IFERROR(VLOOKUP(E4470,'Svátky 2023'!B$2:B$14,1,0),"")</f>
        <v/>
      </c>
      <c r="R4470" t="str">
        <f t="shared" si="209"/>
        <v/>
      </c>
    </row>
    <row r="4471" spans="1:18" x14ac:dyDescent="0.25">
      <c r="A4471" s="1" t="s">
        <v>12887</v>
      </c>
      <c r="B4471" s="1" t="s">
        <v>11980</v>
      </c>
      <c r="C4471" s="1" t="s">
        <v>11981</v>
      </c>
      <c r="D4471" s="1" t="s">
        <v>35</v>
      </c>
      <c r="E4471" s="4">
        <v>45147</v>
      </c>
      <c r="F4471" s="8">
        <v>0.49236111111111108</v>
      </c>
      <c r="G4471" s="4">
        <v>45152</v>
      </c>
      <c r="H4471" s="1" t="s">
        <v>292</v>
      </c>
      <c r="I4471" s="1" t="s">
        <v>44</v>
      </c>
      <c r="J4471" s="5">
        <v>3</v>
      </c>
      <c r="K4471" s="5" t="str">
        <f>VLOOKUP(J4471,'Svátky 2023'!A$18:B$20,2,0)</f>
        <v>jiné</v>
      </c>
      <c r="L4471" s="1" t="s">
        <v>30</v>
      </c>
      <c r="M4471" s="1" t="s">
        <v>31</v>
      </c>
      <c r="N4471" s="1" t="s">
        <v>23</v>
      </c>
      <c r="O4471">
        <f t="shared" si="207"/>
        <v>3</v>
      </c>
      <c r="P4471" t="str">
        <f t="shared" si="208"/>
        <v>NE</v>
      </c>
      <c r="Q4471" s="4" t="str">
        <f>IFERROR(VLOOKUP(E4471,'Svátky 2023'!B$2:B$14,1,0),"")</f>
        <v/>
      </c>
      <c r="R4471" t="str">
        <f t="shared" si="209"/>
        <v/>
      </c>
    </row>
    <row r="4472" spans="1:18" x14ac:dyDescent="0.25">
      <c r="A4472" s="1" t="s">
        <v>12888</v>
      </c>
      <c r="B4472" s="1" t="s">
        <v>12889</v>
      </c>
      <c r="C4472" s="1" t="s">
        <v>12890</v>
      </c>
      <c r="D4472" s="1" t="s">
        <v>35</v>
      </c>
      <c r="E4472" s="4">
        <v>45149</v>
      </c>
      <c r="F4472" s="8">
        <v>0.44791666666666669</v>
      </c>
      <c r="G4472" s="4">
        <v>45152</v>
      </c>
      <c r="H4472" s="1" t="s">
        <v>710</v>
      </c>
      <c r="I4472" s="1" t="s">
        <v>19</v>
      </c>
      <c r="J4472" s="5">
        <v>1</v>
      </c>
      <c r="K4472" s="5" t="str">
        <f>VLOOKUP(J4472,'Svátky 2023'!A$18:B$20,2,0)</f>
        <v>neodkladné</v>
      </c>
      <c r="L4472" s="1" t="s">
        <v>21</v>
      </c>
      <c r="M4472" s="1" t="s">
        <v>22</v>
      </c>
      <c r="N4472" s="1" t="s">
        <v>23</v>
      </c>
      <c r="O4472">
        <f t="shared" si="207"/>
        <v>5</v>
      </c>
      <c r="P4472" t="str">
        <f t="shared" si="208"/>
        <v>NE</v>
      </c>
      <c r="Q4472" s="4" t="str">
        <f>IFERROR(VLOOKUP(E4472,'Svátky 2023'!B$2:B$14,1,0),"")</f>
        <v/>
      </c>
      <c r="R4472" t="str">
        <f t="shared" si="209"/>
        <v/>
      </c>
    </row>
    <row r="4473" spans="1:18" x14ac:dyDescent="0.25">
      <c r="A4473" s="1" t="s">
        <v>12891</v>
      </c>
      <c r="B4473" s="1" t="s">
        <v>12892</v>
      </c>
      <c r="C4473" s="1" t="s">
        <v>12893</v>
      </c>
      <c r="D4473" s="1" t="s">
        <v>100</v>
      </c>
      <c r="E4473" s="4">
        <v>45149</v>
      </c>
      <c r="F4473" s="8">
        <v>0.47291666666666665</v>
      </c>
      <c r="G4473" s="4">
        <v>45152</v>
      </c>
      <c r="H4473" s="1" t="s">
        <v>658</v>
      </c>
      <c r="I4473" s="1" t="s">
        <v>19</v>
      </c>
      <c r="J4473" s="5">
        <v>1</v>
      </c>
      <c r="K4473" s="5" t="str">
        <f>VLOOKUP(J4473,'Svátky 2023'!A$18:B$20,2,0)</f>
        <v>neodkladné</v>
      </c>
      <c r="L4473" s="1" t="s">
        <v>21</v>
      </c>
      <c r="M4473" s="1" t="s">
        <v>22</v>
      </c>
      <c r="N4473" s="1" t="s">
        <v>23</v>
      </c>
      <c r="O4473">
        <f t="shared" si="207"/>
        <v>5</v>
      </c>
      <c r="P4473" t="str">
        <f t="shared" si="208"/>
        <v>NE</v>
      </c>
      <c r="Q4473" s="4" t="str">
        <f>IFERROR(VLOOKUP(E4473,'Svátky 2023'!B$2:B$14,1,0),"")</f>
        <v/>
      </c>
      <c r="R4473" t="str">
        <f t="shared" si="209"/>
        <v/>
      </c>
    </row>
    <row r="4474" spans="1:18" x14ac:dyDescent="0.25">
      <c r="A4474" s="1" t="s">
        <v>12894</v>
      </c>
      <c r="B4474" s="1" t="s">
        <v>12895</v>
      </c>
      <c r="C4474" s="1" t="s">
        <v>12896</v>
      </c>
      <c r="D4474" s="1" t="s">
        <v>35</v>
      </c>
      <c r="E4474" s="4">
        <v>45149</v>
      </c>
      <c r="F4474" s="8">
        <v>0.72152777777777777</v>
      </c>
      <c r="G4474" s="4">
        <v>45152</v>
      </c>
      <c r="H4474" s="1" t="s">
        <v>12882</v>
      </c>
      <c r="I4474" s="1" t="s">
        <v>145</v>
      </c>
      <c r="J4474" s="5">
        <v>3</v>
      </c>
      <c r="K4474" s="5" t="str">
        <f>VLOOKUP(J4474,'Svátky 2023'!A$18:B$20,2,0)</f>
        <v>jiné</v>
      </c>
      <c r="L4474" s="1" t="s">
        <v>30</v>
      </c>
      <c r="M4474" s="1" t="s">
        <v>31</v>
      </c>
      <c r="N4474" s="1" t="s">
        <v>23</v>
      </c>
      <c r="O4474">
        <f t="shared" si="207"/>
        <v>5</v>
      </c>
      <c r="P4474" t="str">
        <f t="shared" si="208"/>
        <v>ANO</v>
      </c>
      <c r="Q4474" s="4" t="str">
        <f>IFERROR(VLOOKUP(E4474,'Svátky 2023'!B$2:B$14,1,0),"")</f>
        <v/>
      </c>
      <c r="R4474" t="str">
        <f t="shared" si="209"/>
        <v>ANO</v>
      </c>
    </row>
    <row r="4475" spans="1:18" x14ac:dyDescent="0.25">
      <c r="A4475" s="1" t="s">
        <v>12897</v>
      </c>
      <c r="B4475" s="1" t="s">
        <v>12898</v>
      </c>
      <c r="C4475" s="1" t="s">
        <v>12899</v>
      </c>
      <c r="D4475" s="1" t="s">
        <v>100</v>
      </c>
      <c r="E4475" s="4">
        <v>45149</v>
      </c>
      <c r="F4475" s="8">
        <v>0.74930555555555556</v>
      </c>
      <c r="G4475" s="4">
        <v>45152</v>
      </c>
      <c r="H4475" s="1" t="s">
        <v>2557</v>
      </c>
      <c r="I4475" s="1" t="s">
        <v>29</v>
      </c>
      <c r="J4475" s="5">
        <v>3</v>
      </c>
      <c r="K4475" s="5" t="str">
        <f>VLOOKUP(J4475,'Svátky 2023'!A$18:B$20,2,0)</f>
        <v>jiné</v>
      </c>
      <c r="L4475" s="1" t="s">
        <v>30</v>
      </c>
      <c r="M4475" s="1" t="s">
        <v>31</v>
      </c>
      <c r="N4475" s="1" t="s">
        <v>23</v>
      </c>
      <c r="O4475">
        <f t="shared" si="207"/>
        <v>5</v>
      </c>
      <c r="P4475" t="str">
        <f t="shared" si="208"/>
        <v>ANO</v>
      </c>
      <c r="Q4475" s="4" t="str">
        <f>IFERROR(VLOOKUP(E4475,'Svátky 2023'!B$2:B$14,1,0),"")</f>
        <v/>
      </c>
      <c r="R4475" t="str">
        <f t="shared" si="209"/>
        <v>ANO</v>
      </c>
    </row>
    <row r="4476" spans="1:18" x14ac:dyDescent="0.25">
      <c r="A4476" s="1" t="s">
        <v>12900</v>
      </c>
      <c r="B4476" s="1" t="s">
        <v>12901</v>
      </c>
      <c r="C4476" s="1" t="s">
        <v>12902</v>
      </c>
      <c r="D4476" s="1" t="s">
        <v>35</v>
      </c>
      <c r="E4476" s="4">
        <v>45149</v>
      </c>
      <c r="F4476" s="8">
        <v>0.81805555555555554</v>
      </c>
      <c r="G4476" s="4">
        <v>45152</v>
      </c>
      <c r="H4476" s="1" t="s">
        <v>619</v>
      </c>
      <c r="I4476" s="1" t="s">
        <v>38</v>
      </c>
      <c r="J4476" s="5">
        <v>3</v>
      </c>
      <c r="K4476" s="5" t="str">
        <f>VLOOKUP(J4476,'Svátky 2023'!A$18:B$20,2,0)</f>
        <v>jiné</v>
      </c>
      <c r="L4476" s="1" t="s">
        <v>20</v>
      </c>
      <c r="M4476" s="1" t="s">
        <v>22</v>
      </c>
      <c r="N4476" s="1" t="s">
        <v>23</v>
      </c>
      <c r="O4476">
        <f t="shared" si="207"/>
        <v>5</v>
      </c>
      <c r="P4476" t="str">
        <f t="shared" si="208"/>
        <v>ANO</v>
      </c>
      <c r="Q4476" s="4" t="str">
        <f>IFERROR(VLOOKUP(E4476,'Svátky 2023'!B$2:B$14,1,0),"")</f>
        <v/>
      </c>
      <c r="R4476" t="str">
        <f t="shared" si="209"/>
        <v>ANO</v>
      </c>
    </row>
    <row r="4477" spans="1:18" x14ac:dyDescent="0.25">
      <c r="A4477" s="1" t="s">
        <v>12903</v>
      </c>
      <c r="B4477" s="1" t="s">
        <v>12904</v>
      </c>
      <c r="C4477" s="1" t="s">
        <v>12905</v>
      </c>
      <c r="D4477" s="1" t="s">
        <v>35</v>
      </c>
      <c r="E4477" s="4">
        <v>45149</v>
      </c>
      <c r="F4477" s="8">
        <v>0.82361111111111107</v>
      </c>
      <c r="G4477" s="4">
        <v>45152</v>
      </c>
      <c r="H4477" s="1" t="s">
        <v>1130</v>
      </c>
      <c r="I4477" s="1" t="s">
        <v>44</v>
      </c>
      <c r="J4477" s="5">
        <v>3</v>
      </c>
      <c r="K4477" s="5" t="str">
        <f>VLOOKUP(J4477,'Svátky 2023'!A$18:B$20,2,0)</f>
        <v>jiné</v>
      </c>
      <c r="L4477" s="1" t="s">
        <v>30</v>
      </c>
      <c r="M4477" s="1" t="s">
        <v>31</v>
      </c>
      <c r="N4477" s="1" t="s">
        <v>23</v>
      </c>
      <c r="O4477">
        <f t="shared" si="207"/>
        <v>5</v>
      </c>
      <c r="P4477" t="str">
        <f t="shared" si="208"/>
        <v>ANO</v>
      </c>
      <c r="Q4477" s="4" t="str">
        <f>IFERROR(VLOOKUP(E4477,'Svátky 2023'!B$2:B$14,1,0),"")</f>
        <v/>
      </c>
      <c r="R4477" t="str">
        <f t="shared" si="209"/>
        <v>ANO</v>
      </c>
    </row>
    <row r="4478" spans="1:18" x14ac:dyDescent="0.25">
      <c r="A4478" s="1" t="s">
        <v>12906</v>
      </c>
      <c r="B4478" s="1" t="s">
        <v>12907</v>
      </c>
      <c r="C4478" s="1" t="s">
        <v>12908</v>
      </c>
      <c r="D4478" s="1" t="s">
        <v>35</v>
      </c>
      <c r="E4478" s="4">
        <v>45150</v>
      </c>
      <c r="F4478" s="8">
        <v>0.79722222222222217</v>
      </c>
      <c r="G4478" s="4">
        <v>45152</v>
      </c>
      <c r="H4478" s="1" t="s">
        <v>619</v>
      </c>
      <c r="I4478" s="1" t="s">
        <v>151</v>
      </c>
      <c r="J4478" s="5">
        <v>1</v>
      </c>
      <c r="K4478" s="5" t="str">
        <f>VLOOKUP(J4478,'Svátky 2023'!A$18:B$20,2,0)</f>
        <v>neodkladné</v>
      </c>
      <c r="L4478" s="1" t="s">
        <v>21</v>
      </c>
      <c r="M4478" s="1" t="s">
        <v>22</v>
      </c>
      <c r="N4478" s="1" t="s">
        <v>23</v>
      </c>
      <c r="O4478">
        <f t="shared" si="207"/>
        <v>6</v>
      </c>
      <c r="P4478" t="str">
        <f t="shared" si="208"/>
        <v>ANO</v>
      </c>
      <c r="Q4478" s="4" t="str">
        <f>IFERROR(VLOOKUP(E4478,'Svátky 2023'!B$2:B$14,1,0),"")</f>
        <v/>
      </c>
      <c r="R4478" t="str">
        <f t="shared" si="209"/>
        <v>ANO</v>
      </c>
    </row>
    <row r="4479" spans="1:18" x14ac:dyDescent="0.25">
      <c r="A4479" s="1" t="s">
        <v>12909</v>
      </c>
      <c r="B4479" s="1" t="s">
        <v>7277</v>
      </c>
      <c r="C4479" s="1" t="s">
        <v>7278</v>
      </c>
      <c r="D4479" s="1" t="s">
        <v>64</v>
      </c>
      <c r="E4479" s="4">
        <v>45150</v>
      </c>
      <c r="F4479" s="8">
        <v>0.94861111111111107</v>
      </c>
      <c r="G4479" s="4">
        <v>45152</v>
      </c>
      <c r="H4479" s="1" t="s">
        <v>85</v>
      </c>
      <c r="I4479" s="1" t="s">
        <v>19</v>
      </c>
      <c r="J4479" s="5">
        <v>1</v>
      </c>
      <c r="K4479" s="5" t="str">
        <f>VLOOKUP(J4479,'Svátky 2023'!A$18:B$20,2,0)</f>
        <v>neodkladné</v>
      </c>
      <c r="L4479" s="1" t="s">
        <v>21</v>
      </c>
      <c r="M4479" s="1" t="s">
        <v>20</v>
      </c>
      <c r="N4479" s="1" t="s">
        <v>23</v>
      </c>
      <c r="O4479">
        <f t="shared" si="207"/>
        <v>6</v>
      </c>
      <c r="P4479" t="str">
        <f t="shared" si="208"/>
        <v>ANO</v>
      </c>
      <c r="Q4479" s="4" t="str">
        <f>IFERROR(VLOOKUP(E4479,'Svátky 2023'!B$2:B$14,1,0),"")</f>
        <v/>
      </c>
      <c r="R4479" t="str">
        <f t="shared" si="209"/>
        <v>ANO</v>
      </c>
    </row>
    <row r="4480" spans="1:18" x14ac:dyDescent="0.25">
      <c r="A4480" s="1" t="s">
        <v>12910</v>
      </c>
      <c r="B4480" s="1" t="s">
        <v>7280</v>
      </c>
      <c r="C4480" s="1" t="s">
        <v>7281</v>
      </c>
      <c r="D4480" s="1" t="s">
        <v>64</v>
      </c>
      <c r="E4480" s="4">
        <v>45150</v>
      </c>
      <c r="F4480" s="8">
        <v>0.95208333333333339</v>
      </c>
      <c r="G4480" s="4">
        <v>45152</v>
      </c>
      <c r="H4480" s="1" t="s">
        <v>60</v>
      </c>
      <c r="I4480" s="1" t="s">
        <v>29</v>
      </c>
      <c r="J4480" s="5">
        <v>3</v>
      </c>
      <c r="K4480" s="5" t="str">
        <f>VLOOKUP(J4480,'Svátky 2023'!A$18:B$20,2,0)</f>
        <v>jiné</v>
      </c>
      <c r="L4480" s="1" t="s">
        <v>30</v>
      </c>
      <c r="M4480" s="1" t="s">
        <v>31</v>
      </c>
      <c r="N4480" s="1" t="s">
        <v>23</v>
      </c>
      <c r="O4480">
        <f t="shared" si="207"/>
        <v>6</v>
      </c>
      <c r="P4480" t="str">
        <f t="shared" si="208"/>
        <v>ANO</v>
      </c>
      <c r="Q4480" s="4" t="str">
        <f>IFERROR(VLOOKUP(E4480,'Svátky 2023'!B$2:B$14,1,0),"")</f>
        <v/>
      </c>
      <c r="R4480" t="str">
        <f t="shared" si="209"/>
        <v>ANO</v>
      </c>
    </row>
    <row r="4481" spans="1:18" x14ac:dyDescent="0.25">
      <c r="A4481" s="1" t="s">
        <v>12911</v>
      </c>
      <c r="B4481" s="1" t="s">
        <v>12365</v>
      </c>
      <c r="C4481" s="1" t="s">
        <v>12366</v>
      </c>
      <c r="D4481" s="1" t="s">
        <v>35</v>
      </c>
      <c r="E4481" s="4">
        <v>45151</v>
      </c>
      <c r="F4481" s="8">
        <v>0.80763888888888891</v>
      </c>
      <c r="G4481" s="4">
        <v>45152</v>
      </c>
      <c r="H4481" s="1" t="s">
        <v>861</v>
      </c>
      <c r="I4481" s="1" t="s">
        <v>258</v>
      </c>
      <c r="J4481" s="5">
        <v>2</v>
      </c>
      <c r="K4481" s="5" t="str">
        <f>VLOOKUP(J4481,'Svátky 2023'!A$18:B$20,2,0)</f>
        <v>plánované</v>
      </c>
      <c r="L4481" s="1" t="s">
        <v>21</v>
      </c>
      <c r="M4481" s="1" t="s">
        <v>22</v>
      </c>
      <c r="N4481" s="1" t="s">
        <v>23</v>
      </c>
      <c r="O4481">
        <f t="shared" si="207"/>
        <v>7</v>
      </c>
      <c r="P4481" t="str">
        <f t="shared" si="208"/>
        <v>ANO</v>
      </c>
      <c r="Q4481" s="4" t="str">
        <f>IFERROR(VLOOKUP(E4481,'Svátky 2023'!B$2:B$14,1,0),"")</f>
        <v/>
      </c>
      <c r="R4481" t="str">
        <f t="shared" si="209"/>
        <v>ANO</v>
      </c>
    </row>
    <row r="4482" spans="1:18" x14ac:dyDescent="0.25">
      <c r="A4482" s="1" t="s">
        <v>12912</v>
      </c>
      <c r="B4482" s="1" t="s">
        <v>10940</v>
      </c>
      <c r="C4482" s="1" t="s">
        <v>10941</v>
      </c>
      <c r="D4482" s="1" t="s">
        <v>35</v>
      </c>
      <c r="E4482" s="4">
        <v>45151</v>
      </c>
      <c r="F4482" s="8">
        <v>0.8340277777777777</v>
      </c>
      <c r="G4482" s="4">
        <v>45152</v>
      </c>
      <c r="H4482" s="1" t="s">
        <v>2328</v>
      </c>
      <c r="I4482" s="1" t="s">
        <v>264</v>
      </c>
      <c r="J4482" s="5">
        <v>3</v>
      </c>
      <c r="K4482" s="5" t="str">
        <f>VLOOKUP(J4482,'Svátky 2023'!A$18:B$20,2,0)</f>
        <v>jiné</v>
      </c>
      <c r="L4482" s="1" t="s">
        <v>30</v>
      </c>
      <c r="M4482" s="1" t="s">
        <v>31</v>
      </c>
      <c r="N4482" s="1" t="s">
        <v>23</v>
      </c>
      <c r="O4482">
        <f t="shared" si="207"/>
        <v>7</v>
      </c>
      <c r="P4482" t="str">
        <f t="shared" si="208"/>
        <v>ANO</v>
      </c>
      <c r="Q4482" s="4" t="str">
        <f>IFERROR(VLOOKUP(E4482,'Svátky 2023'!B$2:B$14,1,0),"")</f>
        <v/>
      </c>
      <c r="R4482" t="str">
        <f t="shared" si="209"/>
        <v>ANO</v>
      </c>
    </row>
    <row r="4483" spans="1:18" x14ac:dyDescent="0.25">
      <c r="A4483" s="1" t="s">
        <v>12913</v>
      </c>
      <c r="B4483" s="1" t="s">
        <v>12914</v>
      </c>
      <c r="C4483" s="1" t="s">
        <v>12915</v>
      </c>
      <c r="D4483" s="1" t="s">
        <v>64</v>
      </c>
      <c r="E4483" s="4">
        <v>45151</v>
      </c>
      <c r="F4483" s="8">
        <v>0.87708333333333333</v>
      </c>
      <c r="G4483" s="4">
        <v>45152</v>
      </c>
      <c r="H4483" s="1" t="s">
        <v>1824</v>
      </c>
      <c r="I4483" s="1" t="s">
        <v>151</v>
      </c>
      <c r="J4483" s="5">
        <v>3</v>
      </c>
      <c r="K4483" s="5" t="str">
        <f>VLOOKUP(J4483,'Svátky 2023'!A$18:B$20,2,0)</f>
        <v>jiné</v>
      </c>
      <c r="L4483" s="1" t="s">
        <v>21</v>
      </c>
      <c r="M4483" s="1" t="s">
        <v>22</v>
      </c>
      <c r="N4483" s="1" t="s">
        <v>23</v>
      </c>
      <c r="O4483">
        <f t="shared" ref="O4483:O4546" si="210">WEEKDAY(E4483,2)</f>
        <v>7</v>
      </c>
      <c r="P4483" t="str">
        <f t="shared" ref="P4483:P4546" si="211">IF(F4483&gt;V$1,"ANO",IF(F4483&lt;X$1,"ANO","NE"))</f>
        <v>ANO</v>
      </c>
      <c r="Q4483" s="4" t="str">
        <f>IFERROR(VLOOKUP(E4483,'Svátky 2023'!B$2:B$14,1,0),"")</f>
        <v/>
      </c>
      <c r="R4483" t="str">
        <f t="shared" ref="R4483:R4546" si="212">IF(OR(O4483&gt;5,P4483="ANO",Q4483&lt;&gt;""),"ANO","")</f>
        <v>ANO</v>
      </c>
    </row>
    <row r="4484" spans="1:18" x14ac:dyDescent="0.25">
      <c r="A4484" s="1" t="s">
        <v>12916</v>
      </c>
      <c r="B4484" s="1" t="s">
        <v>12917</v>
      </c>
      <c r="C4484" s="1" t="s">
        <v>12918</v>
      </c>
      <c r="D4484" s="1" t="s">
        <v>64</v>
      </c>
      <c r="E4484" s="4">
        <v>45151</v>
      </c>
      <c r="F4484" s="8">
        <v>0.88124999999999998</v>
      </c>
      <c r="G4484" s="4">
        <v>45152</v>
      </c>
      <c r="H4484" s="1" t="s">
        <v>134</v>
      </c>
      <c r="I4484" s="1" t="s">
        <v>145</v>
      </c>
      <c r="J4484" s="5">
        <v>3</v>
      </c>
      <c r="K4484" s="5" t="str">
        <f>VLOOKUP(J4484,'Svátky 2023'!A$18:B$20,2,0)</f>
        <v>jiné</v>
      </c>
      <c r="L4484" s="1" t="s">
        <v>30</v>
      </c>
      <c r="M4484" s="1" t="s">
        <v>31</v>
      </c>
      <c r="N4484" s="1" t="s">
        <v>23</v>
      </c>
      <c r="O4484">
        <f t="shared" si="210"/>
        <v>7</v>
      </c>
      <c r="P4484" t="str">
        <f t="shared" si="211"/>
        <v>ANO</v>
      </c>
      <c r="Q4484" s="4" t="str">
        <f>IFERROR(VLOOKUP(E4484,'Svátky 2023'!B$2:B$14,1,0),"")</f>
        <v/>
      </c>
      <c r="R4484" t="str">
        <f t="shared" si="212"/>
        <v>ANO</v>
      </c>
    </row>
    <row r="4485" spans="1:18" x14ac:dyDescent="0.25">
      <c r="A4485" s="1" t="s">
        <v>12919</v>
      </c>
      <c r="B4485" s="1" t="s">
        <v>12920</v>
      </c>
      <c r="C4485" s="1" t="s">
        <v>12921</v>
      </c>
      <c r="D4485" s="1" t="s">
        <v>257</v>
      </c>
      <c r="E4485" s="4">
        <v>45148</v>
      </c>
      <c r="F4485" s="8">
        <v>5.4166666666666669E-2</v>
      </c>
      <c r="G4485" s="4">
        <v>45153</v>
      </c>
      <c r="H4485" s="1" t="s">
        <v>893</v>
      </c>
      <c r="I4485" s="1" t="s">
        <v>38</v>
      </c>
      <c r="J4485" s="5">
        <v>1</v>
      </c>
      <c r="K4485" s="5" t="str">
        <f>VLOOKUP(J4485,'Svátky 2023'!A$18:B$20,2,0)</f>
        <v>neodkladné</v>
      </c>
      <c r="L4485" s="1" t="s">
        <v>31</v>
      </c>
      <c r="M4485" s="1" t="s">
        <v>22</v>
      </c>
      <c r="N4485" s="1" t="s">
        <v>23</v>
      </c>
      <c r="O4485">
        <f t="shared" si="210"/>
        <v>4</v>
      </c>
      <c r="P4485" t="str">
        <f t="shared" si="211"/>
        <v>ANO</v>
      </c>
      <c r="Q4485" s="4" t="str">
        <f>IFERROR(VLOOKUP(E4485,'Svátky 2023'!B$2:B$14,1,0),"")</f>
        <v/>
      </c>
      <c r="R4485" t="str">
        <f t="shared" si="212"/>
        <v>ANO</v>
      </c>
    </row>
    <row r="4486" spans="1:18" x14ac:dyDescent="0.25">
      <c r="A4486" s="1" t="s">
        <v>12922</v>
      </c>
      <c r="B4486" s="1" t="s">
        <v>12923</v>
      </c>
      <c r="C4486" s="1" t="s">
        <v>12924</v>
      </c>
      <c r="D4486" s="1" t="s">
        <v>257</v>
      </c>
      <c r="E4486" s="4">
        <v>45148</v>
      </c>
      <c r="F4486" s="8">
        <v>6.1805555555555558E-2</v>
      </c>
      <c r="G4486" s="4">
        <v>45153</v>
      </c>
      <c r="H4486" s="1" t="s">
        <v>587</v>
      </c>
      <c r="I4486" s="1" t="s">
        <v>44</v>
      </c>
      <c r="J4486" s="5">
        <v>3</v>
      </c>
      <c r="K4486" s="5" t="str">
        <f>VLOOKUP(J4486,'Svátky 2023'!A$18:B$20,2,0)</f>
        <v>jiné</v>
      </c>
      <c r="L4486" s="1" t="s">
        <v>30</v>
      </c>
      <c r="M4486" s="1" t="s">
        <v>31</v>
      </c>
      <c r="N4486" s="1" t="s">
        <v>23</v>
      </c>
      <c r="O4486">
        <f t="shared" si="210"/>
        <v>4</v>
      </c>
      <c r="P4486" t="str">
        <f t="shared" si="211"/>
        <v>ANO</v>
      </c>
      <c r="Q4486" s="4" t="str">
        <f>IFERROR(VLOOKUP(E4486,'Svátky 2023'!B$2:B$14,1,0),"")</f>
        <v/>
      </c>
      <c r="R4486" t="str">
        <f t="shared" si="212"/>
        <v>ANO</v>
      </c>
    </row>
    <row r="4487" spans="1:18" x14ac:dyDescent="0.25">
      <c r="A4487" s="1" t="s">
        <v>12925</v>
      </c>
      <c r="B4487" s="1" t="s">
        <v>12926</v>
      </c>
      <c r="C4487" s="1" t="s">
        <v>12927</v>
      </c>
      <c r="D4487" s="1" t="s">
        <v>64</v>
      </c>
      <c r="E4487" s="4">
        <v>45148</v>
      </c>
      <c r="F4487" s="8">
        <v>0.4236111111111111</v>
      </c>
      <c r="G4487" s="4">
        <v>45153</v>
      </c>
      <c r="H4487" s="1" t="s">
        <v>948</v>
      </c>
      <c r="I4487" s="1" t="s">
        <v>1300</v>
      </c>
      <c r="J4487" s="5">
        <v>2</v>
      </c>
      <c r="K4487" s="5" t="str">
        <f>VLOOKUP(J4487,'Svátky 2023'!A$18:B$20,2,0)</f>
        <v>plánované</v>
      </c>
      <c r="L4487" s="1" t="s">
        <v>21</v>
      </c>
      <c r="M4487" s="1" t="s">
        <v>22</v>
      </c>
      <c r="N4487" s="1" t="s">
        <v>31</v>
      </c>
      <c r="O4487">
        <f t="shared" si="210"/>
        <v>4</v>
      </c>
      <c r="P4487" t="str">
        <f t="shared" si="211"/>
        <v>NE</v>
      </c>
      <c r="Q4487" s="4" t="str">
        <f>IFERROR(VLOOKUP(E4487,'Svátky 2023'!B$2:B$14,1,0),"")</f>
        <v/>
      </c>
      <c r="R4487" t="str">
        <f t="shared" si="212"/>
        <v/>
      </c>
    </row>
    <row r="4488" spans="1:18" x14ac:dyDescent="0.25">
      <c r="A4488" s="1" t="s">
        <v>12928</v>
      </c>
      <c r="B4488" s="1" t="s">
        <v>12929</v>
      </c>
      <c r="C4488" s="1" t="s">
        <v>12930</v>
      </c>
      <c r="D4488" s="1" t="s">
        <v>35</v>
      </c>
      <c r="E4488" s="4">
        <v>45151</v>
      </c>
      <c r="F4488" s="8">
        <v>0.88750000000000007</v>
      </c>
      <c r="G4488" s="4">
        <v>45153</v>
      </c>
      <c r="H4488" s="1" t="s">
        <v>134</v>
      </c>
      <c r="I4488" s="1" t="s">
        <v>151</v>
      </c>
      <c r="J4488" s="5">
        <v>3</v>
      </c>
      <c r="K4488" s="5" t="str">
        <f>VLOOKUP(J4488,'Svátky 2023'!A$18:B$20,2,0)</f>
        <v>jiné</v>
      </c>
      <c r="L4488" s="1" t="s">
        <v>21</v>
      </c>
      <c r="M4488" s="1" t="s">
        <v>22</v>
      </c>
      <c r="N4488" s="1" t="s">
        <v>23</v>
      </c>
      <c r="O4488">
        <f t="shared" si="210"/>
        <v>7</v>
      </c>
      <c r="P4488" t="str">
        <f t="shared" si="211"/>
        <v>ANO</v>
      </c>
      <c r="Q4488" s="4" t="str">
        <f>IFERROR(VLOOKUP(E4488,'Svátky 2023'!B$2:B$14,1,0),"")</f>
        <v/>
      </c>
      <c r="R4488" t="str">
        <f t="shared" si="212"/>
        <v>ANO</v>
      </c>
    </row>
    <row r="4489" spans="1:18" x14ac:dyDescent="0.25">
      <c r="A4489" s="1" t="s">
        <v>12931</v>
      </c>
      <c r="B4489" s="1" t="s">
        <v>12932</v>
      </c>
      <c r="C4489" s="1" t="s">
        <v>12933</v>
      </c>
      <c r="D4489" s="1" t="s">
        <v>48</v>
      </c>
      <c r="E4489" s="4">
        <v>45151</v>
      </c>
      <c r="F4489" s="8">
        <v>0.90069444444444446</v>
      </c>
      <c r="G4489" s="4">
        <v>45153</v>
      </c>
      <c r="H4489" s="1" t="s">
        <v>528</v>
      </c>
      <c r="I4489" s="1" t="s">
        <v>145</v>
      </c>
      <c r="J4489" s="5">
        <v>3</v>
      </c>
      <c r="K4489" s="5" t="str">
        <f>VLOOKUP(J4489,'Svátky 2023'!A$18:B$20,2,0)</f>
        <v>jiné</v>
      </c>
      <c r="L4489" s="1" t="s">
        <v>30</v>
      </c>
      <c r="M4489" s="1" t="s">
        <v>31</v>
      </c>
      <c r="N4489" s="1" t="s">
        <v>23</v>
      </c>
      <c r="O4489">
        <f t="shared" si="210"/>
        <v>7</v>
      </c>
      <c r="P4489" t="str">
        <f t="shared" si="211"/>
        <v>ANO</v>
      </c>
      <c r="Q4489" s="4" t="str">
        <f>IFERROR(VLOOKUP(E4489,'Svátky 2023'!B$2:B$14,1,0),"")</f>
        <v/>
      </c>
      <c r="R4489" t="str">
        <f t="shared" si="212"/>
        <v>ANO</v>
      </c>
    </row>
    <row r="4490" spans="1:18" x14ac:dyDescent="0.25">
      <c r="A4490" s="1" t="s">
        <v>12934</v>
      </c>
      <c r="B4490" s="1" t="s">
        <v>6508</v>
      </c>
      <c r="C4490" s="1" t="s">
        <v>6509</v>
      </c>
      <c r="D4490" s="1" t="s">
        <v>16</v>
      </c>
      <c r="E4490" s="4">
        <v>45152</v>
      </c>
      <c r="F4490" s="8">
        <v>0.21597222222222223</v>
      </c>
      <c r="G4490" s="4">
        <v>45153</v>
      </c>
      <c r="H4490" s="1" t="s">
        <v>2257</v>
      </c>
      <c r="I4490" s="1" t="s">
        <v>151</v>
      </c>
      <c r="J4490" s="5">
        <v>3</v>
      </c>
      <c r="K4490" s="5" t="str">
        <f>VLOOKUP(J4490,'Svátky 2023'!A$18:B$20,2,0)</f>
        <v>jiné</v>
      </c>
      <c r="L4490" s="1" t="s">
        <v>21</v>
      </c>
      <c r="M4490" s="1" t="s">
        <v>22</v>
      </c>
      <c r="N4490" s="1" t="s">
        <v>23</v>
      </c>
      <c r="O4490">
        <f t="shared" si="210"/>
        <v>1</v>
      </c>
      <c r="P4490" t="str">
        <f t="shared" si="211"/>
        <v>ANO</v>
      </c>
      <c r="Q4490" s="4" t="str">
        <f>IFERROR(VLOOKUP(E4490,'Svátky 2023'!B$2:B$14,1,0),"")</f>
        <v/>
      </c>
      <c r="R4490" t="str">
        <f t="shared" si="212"/>
        <v>ANO</v>
      </c>
    </row>
    <row r="4491" spans="1:18" x14ac:dyDescent="0.25">
      <c r="A4491" s="1" t="s">
        <v>12935</v>
      </c>
      <c r="B4491" s="1" t="s">
        <v>12936</v>
      </c>
      <c r="C4491" s="1" t="s">
        <v>12937</v>
      </c>
      <c r="D4491" s="1" t="s">
        <v>64</v>
      </c>
      <c r="E4491" s="4">
        <v>45152</v>
      </c>
      <c r="F4491" s="8">
        <v>0.4069444444444445</v>
      </c>
      <c r="G4491" s="4">
        <v>45153</v>
      </c>
      <c r="H4491" s="1" t="s">
        <v>802</v>
      </c>
      <c r="I4491" s="1" t="s">
        <v>151</v>
      </c>
      <c r="J4491" s="5">
        <v>1</v>
      </c>
      <c r="K4491" s="5" t="str">
        <f>VLOOKUP(J4491,'Svátky 2023'!A$18:B$20,2,0)</f>
        <v>neodkladné</v>
      </c>
      <c r="L4491" s="1" t="s">
        <v>21</v>
      </c>
      <c r="M4491" s="1" t="s">
        <v>22</v>
      </c>
      <c r="N4491" s="1" t="s">
        <v>23</v>
      </c>
      <c r="O4491">
        <f t="shared" si="210"/>
        <v>1</v>
      </c>
      <c r="P4491" t="str">
        <f t="shared" si="211"/>
        <v>NE</v>
      </c>
      <c r="Q4491" s="4" t="str">
        <f>IFERROR(VLOOKUP(E4491,'Svátky 2023'!B$2:B$14,1,0),"")</f>
        <v/>
      </c>
      <c r="R4491" t="str">
        <f t="shared" si="212"/>
        <v/>
      </c>
    </row>
    <row r="4492" spans="1:18" x14ac:dyDescent="0.25">
      <c r="A4492" s="1" t="s">
        <v>12938</v>
      </c>
      <c r="B4492" s="1" t="s">
        <v>12939</v>
      </c>
      <c r="C4492" s="1" t="s">
        <v>12940</v>
      </c>
      <c r="D4492" s="1" t="s">
        <v>100</v>
      </c>
      <c r="E4492" s="4">
        <v>45152</v>
      </c>
      <c r="F4492" s="8">
        <v>0.50416666666666665</v>
      </c>
      <c r="G4492" s="4">
        <v>45153</v>
      </c>
      <c r="H4492" s="1" t="s">
        <v>3129</v>
      </c>
      <c r="I4492" s="1" t="s">
        <v>19</v>
      </c>
      <c r="J4492" s="5">
        <v>2</v>
      </c>
      <c r="K4492" s="5" t="str">
        <f>VLOOKUP(J4492,'Svátky 2023'!A$18:B$20,2,0)</f>
        <v>plánované</v>
      </c>
      <c r="L4492" s="1" t="s">
        <v>21</v>
      </c>
      <c r="M4492" s="1" t="s">
        <v>20</v>
      </c>
      <c r="N4492" s="1" t="s">
        <v>23</v>
      </c>
      <c r="O4492">
        <f t="shared" si="210"/>
        <v>1</v>
      </c>
      <c r="P4492" t="str">
        <f t="shared" si="211"/>
        <v>NE</v>
      </c>
      <c r="Q4492" s="4" t="str">
        <f>IFERROR(VLOOKUP(E4492,'Svátky 2023'!B$2:B$14,1,0),"")</f>
        <v/>
      </c>
      <c r="R4492" t="str">
        <f t="shared" si="212"/>
        <v/>
      </c>
    </row>
    <row r="4493" spans="1:18" x14ac:dyDescent="0.25">
      <c r="A4493" s="1" t="s">
        <v>12941</v>
      </c>
      <c r="B4493" s="1" t="s">
        <v>11196</v>
      </c>
      <c r="C4493" s="1" t="s">
        <v>11197</v>
      </c>
      <c r="D4493" s="1" t="s">
        <v>35</v>
      </c>
      <c r="E4493" s="4">
        <v>45152</v>
      </c>
      <c r="F4493" s="8">
        <v>0.56111111111111112</v>
      </c>
      <c r="G4493" s="4">
        <v>45153</v>
      </c>
      <c r="H4493" s="1" t="s">
        <v>1438</v>
      </c>
      <c r="I4493" s="1" t="s">
        <v>38</v>
      </c>
      <c r="J4493" s="5">
        <v>1</v>
      </c>
      <c r="K4493" s="5" t="str">
        <f>VLOOKUP(J4493,'Svátky 2023'!A$18:B$20,2,0)</f>
        <v>neodkladné</v>
      </c>
      <c r="L4493" s="1" t="s">
        <v>21</v>
      </c>
      <c r="M4493" s="1" t="s">
        <v>22</v>
      </c>
      <c r="N4493" s="1" t="s">
        <v>23</v>
      </c>
      <c r="O4493">
        <f t="shared" si="210"/>
        <v>1</v>
      </c>
      <c r="P4493" t="str">
        <f t="shared" si="211"/>
        <v>NE</v>
      </c>
      <c r="Q4493" s="4" t="str">
        <f>IFERROR(VLOOKUP(E4493,'Svátky 2023'!B$2:B$14,1,0),"")</f>
        <v/>
      </c>
      <c r="R4493" t="str">
        <f t="shared" si="212"/>
        <v/>
      </c>
    </row>
    <row r="4494" spans="1:18" x14ac:dyDescent="0.25">
      <c r="A4494" s="1" t="s">
        <v>12942</v>
      </c>
      <c r="B4494" s="1" t="s">
        <v>12943</v>
      </c>
      <c r="C4494" s="1" t="s">
        <v>12944</v>
      </c>
      <c r="D4494" s="1" t="s">
        <v>35</v>
      </c>
      <c r="E4494" s="4">
        <v>45152</v>
      </c>
      <c r="F4494" s="8">
        <v>0.62013888888888891</v>
      </c>
      <c r="G4494" s="4">
        <v>45153</v>
      </c>
      <c r="H4494" s="1" t="s">
        <v>96</v>
      </c>
      <c r="I4494" s="1" t="s">
        <v>151</v>
      </c>
      <c r="J4494" s="5">
        <v>1</v>
      </c>
      <c r="K4494" s="5" t="str">
        <f>VLOOKUP(J4494,'Svátky 2023'!A$18:B$20,2,0)</f>
        <v>neodkladné</v>
      </c>
      <c r="L4494" s="1" t="s">
        <v>21</v>
      </c>
      <c r="M4494" s="1" t="s">
        <v>22</v>
      </c>
      <c r="N4494" s="1" t="s">
        <v>23</v>
      </c>
      <c r="O4494">
        <f t="shared" si="210"/>
        <v>1</v>
      </c>
      <c r="P4494" t="str">
        <f t="shared" si="211"/>
        <v>NE</v>
      </c>
      <c r="Q4494" s="4" t="str">
        <f>IFERROR(VLOOKUP(E4494,'Svátky 2023'!B$2:B$14,1,0),"")</f>
        <v/>
      </c>
      <c r="R4494" t="str">
        <f t="shared" si="212"/>
        <v/>
      </c>
    </row>
    <row r="4495" spans="1:18" x14ac:dyDescent="0.25">
      <c r="A4495" s="1" t="s">
        <v>12945</v>
      </c>
      <c r="B4495" s="1" t="s">
        <v>12946</v>
      </c>
      <c r="C4495" s="1" t="s">
        <v>12947</v>
      </c>
      <c r="D4495" s="1" t="s">
        <v>48</v>
      </c>
      <c r="E4495" s="4">
        <v>45152</v>
      </c>
      <c r="F4495" s="8">
        <v>0.68125000000000002</v>
      </c>
      <c r="G4495" s="4">
        <v>45153</v>
      </c>
      <c r="H4495" s="1" t="s">
        <v>710</v>
      </c>
      <c r="I4495" s="1" t="s">
        <v>19</v>
      </c>
      <c r="J4495" s="5">
        <v>1</v>
      </c>
      <c r="K4495" s="5" t="str">
        <f>VLOOKUP(J4495,'Svátky 2023'!A$18:B$20,2,0)</f>
        <v>neodkladné</v>
      </c>
      <c r="L4495" s="1" t="s">
        <v>22</v>
      </c>
      <c r="M4495" s="1" t="s">
        <v>22</v>
      </c>
      <c r="N4495" s="1" t="s">
        <v>23</v>
      </c>
      <c r="O4495">
        <f t="shared" si="210"/>
        <v>1</v>
      </c>
      <c r="P4495" t="str">
        <f t="shared" si="211"/>
        <v>ANO</v>
      </c>
      <c r="Q4495" s="4" t="str">
        <f>IFERROR(VLOOKUP(E4495,'Svátky 2023'!B$2:B$14,1,0),"")</f>
        <v/>
      </c>
      <c r="R4495" t="str">
        <f t="shared" si="212"/>
        <v>ANO</v>
      </c>
    </row>
    <row r="4496" spans="1:18" x14ac:dyDescent="0.25">
      <c r="A4496" s="1" t="s">
        <v>12948</v>
      </c>
      <c r="B4496" s="1" t="s">
        <v>12949</v>
      </c>
      <c r="C4496" s="1" t="s">
        <v>12950</v>
      </c>
      <c r="D4496" s="1" t="s">
        <v>35</v>
      </c>
      <c r="E4496" s="4">
        <v>45152</v>
      </c>
      <c r="F4496" s="8">
        <v>0.6972222222222223</v>
      </c>
      <c r="G4496" s="4">
        <v>45153</v>
      </c>
      <c r="H4496" s="1" t="s">
        <v>134</v>
      </c>
      <c r="I4496" s="1" t="s">
        <v>44</v>
      </c>
      <c r="J4496" s="5">
        <v>3</v>
      </c>
      <c r="K4496" s="5" t="str">
        <f>VLOOKUP(J4496,'Svátky 2023'!A$18:B$20,2,0)</f>
        <v>jiné</v>
      </c>
      <c r="L4496" s="1" t="s">
        <v>30</v>
      </c>
      <c r="M4496" s="1" t="s">
        <v>31</v>
      </c>
      <c r="N4496" s="1" t="s">
        <v>23</v>
      </c>
      <c r="O4496">
        <f t="shared" si="210"/>
        <v>1</v>
      </c>
      <c r="P4496" t="str">
        <f t="shared" si="211"/>
        <v>ANO</v>
      </c>
      <c r="Q4496" s="4" t="str">
        <f>IFERROR(VLOOKUP(E4496,'Svátky 2023'!B$2:B$14,1,0),"")</f>
        <v/>
      </c>
      <c r="R4496" t="str">
        <f t="shared" si="212"/>
        <v>ANO</v>
      </c>
    </row>
    <row r="4497" spans="1:18" x14ac:dyDescent="0.25">
      <c r="A4497" s="1" t="s">
        <v>12951</v>
      </c>
      <c r="B4497" s="1" t="s">
        <v>12952</v>
      </c>
      <c r="C4497" s="1" t="s">
        <v>12953</v>
      </c>
      <c r="D4497" s="1" t="s">
        <v>16</v>
      </c>
      <c r="E4497" s="4">
        <v>45152</v>
      </c>
      <c r="F4497" s="8">
        <v>0.89444444444444438</v>
      </c>
      <c r="G4497" s="4">
        <v>45153</v>
      </c>
      <c r="H4497" s="1" t="s">
        <v>861</v>
      </c>
      <c r="I4497" s="1" t="s">
        <v>151</v>
      </c>
      <c r="J4497" s="5">
        <v>1</v>
      </c>
      <c r="K4497" s="5" t="str">
        <f>VLOOKUP(J4497,'Svátky 2023'!A$18:B$20,2,0)</f>
        <v>neodkladné</v>
      </c>
      <c r="L4497" s="1" t="s">
        <v>21</v>
      </c>
      <c r="M4497" s="1" t="s">
        <v>22</v>
      </c>
      <c r="N4497" s="1" t="s">
        <v>23</v>
      </c>
      <c r="O4497">
        <f t="shared" si="210"/>
        <v>1</v>
      </c>
      <c r="P4497" t="str">
        <f t="shared" si="211"/>
        <v>ANO</v>
      </c>
      <c r="Q4497" s="4" t="str">
        <f>IFERROR(VLOOKUP(E4497,'Svátky 2023'!B$2:B$14,1,0),"")</f>
        <v/>
      </c>
      <c r="R4497" t="str">
        <f t="shared" si="212"/>
        <v>ANO</v>
      </c>
    </row>
    <row r="4498" spans="1:18" x14ac:dyDescent="0.25">
      <c r="A4498" s="1" t="s">
        <v>12954</v>
      </c>
      <c r="B4498" s="1" t="s">
        <v>12955</v>
      </c>
      <c r="C4498" s="1" t="s">
        <v>12956</v>
      </c>
      <c r="D4498" s="1" t="s">
        <v>16</v>
      </c>
      <c r="E4498" s="4">
        <v>45152</v>
      </c>
      <c r="F4498" s="8">
        <v>0.90277777777777779</v>
      </c>
      <c r="G4498" s="4">
        <v>45153</v>
      </c>
      <c r="H4498" s="1" t="s">
        <v>297</v>
      </c>
      <c r="I4498" s="1" t="s">
        <v>145</v>
      </c>
      <c r="J4498" s="5">
        <v>3</v>
      </c>
      <c r="K4498" s="5" t="str">
        <f>VLOOKUP(J4498,'Svátky 2023'!A$18:B$20,2,0)</f>
        <v>jiné</v>
      </c>
      <c r="L4498" s="1" t="s">
        <v>30</v>
      </c>
      <c r="M4498" s="1" t="s">
        <v>31</v>
      </c>
      <c r="N4498" s="1" t="s">
        <v>23</v>
      </c>
      <c r="O4498">
        <f t="shared" si="210"/>
        <v>1</v>
      </c>
      <c r="P4498" t="str">
        <f t="shared" si="211"/>
        <v>ANO</v>
      </c>
      <c r="Q4498" s="4" t="str">
        <f>IFERROR(VLOOKUP(E4498,'Svátky 2023'!B$2:B$14,1,0),"")</f>
        <v/>
      </c>
      <c r="R4498" t="str">
        <f t="shared" si="212"/>
        <v>ANO</v>
      </c>
    </row>
    <row r="4499" spans="1:18" x14ac:dyDescent="0.25">
      <c r="A4499" s="1" t="s">
        <v>12957</v>
      </c>
      <c r="B4499" s="1" t="s">
        <v>12958</v>
      </c>
      <c r="C4499" s="1" t="s">
        <v>12959</v>
      </c>
      <c r="D4499" s="1" t="s">
        <v>35</v>
      </c>
      <c r="E4499" s="4">
        <v>45152</v>
      </c>
      <c r="F4499" s="8">
        <v>0.91319444444444453</v>
      </c>
      <c r="G4499" s="4">
        <v>45153</v>
      </c>
      <c r="H4499" s="1" t="s">
        <v>654</v>
      </c>
      <c r="I4499" s="1" t="s">
        <v>19</v>
      </c>
      <c r="J4499" s="5">
        <v>1</v>
      </c>
      <c r="K4499" s="5" t="str">
        <f>VLOOKUP(J4499,'Svátky 2023'!A$18:B$20,2,0)</f>
        <v>neodkladné</v>
      </c>
      <c r="L4499" s="1" t="s">
        <v>21</v>
      </c>
      <c r="M4499" s="1" t="s">
        <v>22</v>
      </c>
      <c r="N4499" s="1" t="s">
        <v>23</v>
      </c>
      <c r="O4499">
        <f t="shared" si="210"/>
        <v>1</v>
      </c>
      <c r="P4499" t="str">
        <f t="shared" si="211"/>
        <v>ANO</v>
      </c>
      <c r="Q4499" s="4" t="str">
        <f>IFERROR(VLOOKUP(E4499,'Svátky 2023'!B$2:B$14,1,0),"")</f>
        <v/>
      </c>
      <c r="R4499" t="str">
        <f t="shared" si="212"/>
        <v>ANO</v>
      </c>
    </row>
    <row r="4500" spans="1:18" x14ac:dyDescent="0.25">
      <c r="A4500" s="1" t="s">
        <v>12960</v>
      </c>
      <c r="B4500" s="1" t="s">
        <v>12961</v>
      </c>
      <c r="C4500" s="1" t="s">
        <v>12962</v>
      </c>
      <c r="D4500" s="1" t="s">
        <v>48</v>
      </c>
      <c r="E4500" s="4">
        <v>45153</v>
      </c>
      <c r="F4500" s="8">
        <v>0.46111111111111108</v>
      </c>
      <c r="G4500" s="4">
        <v>45153</v>
      </c>
      <c r="H4500" s="1" t="s">
        <v>12963</v>
      </c>
      <c r="I4500" s="1" t="s">
        <v>151</v>
      </c>
      <c r="J4500" s="5">
        <v>1</v>
      </c>
      <c r="K4500" s="5" t="str">
        <f>VLOOKUP(J4500,'Svátky 2023'!A$18:B$20,2,0)</f>
        <v>neodkladné</v>
      </c>
      <c r="L4500" s="1" t="s">
        <v>21</v>
      </c>
      <c r="M4500" s="1" t="s">
        <v>22</v>
      </c>
      <c r="N4500" s="1" t="s">
        <v>23</v>
      </c>
      <c r="O4500">
        <f t="shared" si="210"/>
        <v>2</v>
      </c>
      <c r="P4500" t="str">
        <f t="shared" si="211"/>
        <v>NE</v>
      </c>
      <c r="Q4500" s="4" t="str">
        <f>IFERROR(VLOOKUP(E4500,'Svátky 2023'!B$2:B$14,1,0),"")</f>
        <v/>
      </c>
      <c r="R4500" t="str">
        <f t="shared" si="212"/>
        <v/>
      </c>
    </row>
    <row r="4501" spans="1:18" x14ac:dyDescent="0.25">
      <c r="A4501" s="1" t="s">
        <v>12964</v>
      </c>
      <c r="B4501" s="1" t="s">
        <v>12965</v>
      </c>
      <c r="C4501" s="1" t="s">
        <v>12966</v>
      </c>
      <c r="D4501" s="1" t="s">
        <v>48</v>
      </c>
      <c r="E4501" s="4">
        <v>45153</v>
      </c>
      <c r="F4501" s="8">
        <v>0.52708333333333335</v>
      </c>
      <c r="G4501" s="4">
        <v>45153</v>
      </c>
      <c r="H4501" s="1" t="s">
        <v>5256</v>
      </c>
      <c r="I4501" s="1" t="s">
        <v>145</v>
      </c>
      <c r="J4501" s="5">
        <v>3</v>
      </c>
      <c r="K4501" s="5" t="str">
        <f>VLOOKUP(J4501,'Svátky 2023'!A$18:B$20,2,0)</f>
        <v>jiné</v>
      </c>
      <c r="L4501" s="1" t="s">
        <v>30</v>
      </c>
      <c r="M4501" s="1" t="s">
        <v>31</v>
      </c>
      <c r="N4501" s="1" t="s">
        <v>23</v>
      </c>
      <c r="O4501">
        <f t="shared" si="210"/>
        <v>2</v>
      </c>
      <c r="P4501" t="str">
        <f t="shared" si="211"/>
        <v>NE</v>
      </c>
      <c r="Q4501" s="4" t="str">
        <f>IFERROR(VLOOKUP(E4501,'Svátky 2023'!B$2:B$14,1,0),"")</f>
        <v/>
      </c>
      <c r="R4501" t="str">
        <f t="shared" si="212"/>
        <v/>
      </c>
    </row>
    <row r="4502" spans="1:18" x14ac:dyDescent="0.25">
      <c r="A4502" s="1" t="s">
        <v>12967</v>
      </c>
      <c r="B4502" s="1" t="s">
        <v>12644</v>
      </c>
      <c r="C4502" s="1" t="s">
        <v>12645</v>
      </c>
      <c r="D4502" s="1" t="s">
        <v>100</v>
      </c>
      <c r="E4502" s="4">
        <v>45147</v>
      </c>
      <c r="F4502" s="8">
        <v>0.58750000000000002</v>
      </c>
      <c r="G4502" s="4">
        <v>45154</v>
      </c>
      <c r="H4502" s="1" t="s">
        <v>3660</v>
      </c>
      <c r="I4502" s="1" t="s">
        <v>264</v>
      </c>
      <c r="J4502" s="5">
        <v>3</v>
      </c>
      <c r="K4502" s="5" t="str">
        <f>VLOOKUP(J4502,'Svátky 2023'!A$18:B$20,2,0)</f>
        <v>jiné</v>
      </c>
      <c r="L4502" s="1" t="s">
        <v>30</v>
      </c>
      <c r="M4502" s="1" t="s">
        <v>31</v>
      </c>
      <c r="N4502" s="1" t="s">
        <v>23</v>
      </c>
      <c r="O4502">
        <f t="shared" si="210"/>
        <v>3</v>
      </c>
      <c r="P4502" t="str">
        <f t="shared" si="211"/>
        <v>NE</v>
      </c>
      <c r="Q4502" s="4" t="str">
        <f>IFERROR(VLOOKUP(E4502,'Svátky 2023'!B$2:B$14,1,0),"")</f>
        <v/>
      </c>
      <c r="R4502" t="str">
        <f t="shared" si="212"/>
        <v/>
      </c>
    </row>
    <row r="4503" spans="1:18" x14ac:dyDescent="0.25">
      <c r="A4503" s="1" t="s">
        <v>12968</v>
      </c>
      <c r="B4503" s="1" t="s">
        <v>12969</v>
      </c>
      <c r="C4503" s="1" t="s">
        <v>12970</v>
      </c>
      <c r="D4503" s="1" t="s">
        <v>48</v>
      </c>
      <c r="E4503" s="4">
        <v>45151</v>
      </c>
      <c r="F4503" s="8">
        <v>0.77569444444444446</v>
      </c>
      <c r="G4503" s="4">
        <v>45154</v>
      </c>
      <c r="H4503" s="1" t="s">
        <v>597</v>
      </c>
      <c r="I4503" s="1" t="s">
        <v>38</v>
      </c>
      <c r="J4503" s="5">
        <v>1</v>
      </c>
      <c r="K4503" s="5" t="str">
        <f>VLOOKUP(J4503,'Svátky 2023'!A$18:B$20,2,0)</f>
        <v>neodkladné</v>
      </c>
      <c r="L4503" s="1" t="s">
        <v>20</v>
      </c>
      <c r="M4503" s="1" t="s">
        <v>22</v>
      </c>
      <c r="N4503" s="1" t="s">
        <v>23</v>
      </c>
      <c r="O4503">
        <f t="shared" si="210"/>
        <v>7</v>
      </c>
      <c r="P4503" t="str">
        <f t="shared" si="211"/>
        <v>ANO</v>
      </c>
      <c r="Q4503" s="4" t="str">
        <f>IFERROR(VLOOKUP(E4503,'Svátky 2023'!B$2:B$14,1,0),"")</f>
        <v/>
      </c>
      <c r="R4503" t="str">
        <f t="shared" si="212"/>
        <v>ANO</v>
      </c>
    </row>
    <row r="4504" spans="1:18" x14ac:dyDescent="0.25">
      <c r="A4504" s="1" t="s">
        <v>12971</v>
      </c>
      <c r="B4504" s="1" t="s">
        <v>12972</v>
      </c>
      <c r="C4504" s="1" t="s">
        <v>12973</v>
      </c>
      <c r="D4504" s="1" t="s">
        <v>48</v>
      </c>
      <c r="E4504" s="4">
        <v>45151</v>
      </c>
      <c r="F4504" s="8">
        <v>0.78125</v>
      </c>
      <c r="G4504" s="4">
        <v>45154</v>
      </c>
      <c r="H4504" s="1" t="s">
        <v>645</v>
      </c>
      <c r="I4504" s="1" t="s">
        <v>44</v>
      </c>
      <c r="J4504" s="5">
        <v>3</v>
      </c>
      <c r="K4504" s="5" t="str">
        <f>VLOOKUP(J4504,'Svátky 2023'!A$18:B$20,2,0)</f>
        <v>jiné</v>
      </c>
      <c r="L4504" s="1" t="s">
        <v>30</v>
      </c>
      <c r="M4504" s="1" t="s">
        <v>31</v>
      </c>
      <c r="N4504" s="1" t="s">
        <v>23</v>
      </c>
      <c r="O4504">
        <f t="shared" si="210"/>
        <v>7</v>
      </c>
      <c r="P4504" t="str">
        <f t="shared" si="211"/>
        <v>ANO</v>
      </c>
      <c r="Q4504" s="4" t="str">
        <f>IFERROR(VLOOKUP(E4504,'Svátky 2023'!B$2:B$14,1,0),"")</f>
        <v/>
      </c>
      <c r="R4504" t="str">
        <f t="shared" si="212"/>
        <v>ANO</v>
      </c>
    </row>
    <row r="4505" spans="1:18" x14ac:dyDescent="0.25">
      <c r="A4505" s="1" t="s">
        <v>12974</v>
      </c>
      <c r="B4505" s="1" t="s">
        <v>7457</v>
      </c>
      <c r="C4505" s="1" t="s">
        <v>7458</v>
      </c>
      <c r="D4505" s="1" t="s">
        <v>35</v>
      </c>
      <c r="E4505" s="4">
        <v>45151</v>
      </c>
      <c r="F4505" s="8">
        <v>0.82361111111111107</v>
      </c>
      <c r="G4505" s="4">
        <v>45154</v>
      </c>
      <c r="H4505" s="1" t="s">
        <v>2608</v>
      </c>
      <c r="I4505" s="1" t="s">
        <v>38</v>
      </c>
      <c r="J4505" s="5">
        <v>3</v>
      </c>
      <c r="K4505" s="5" t="str">
        <f>VLOOKUP(J4505,'Svátky 2023'!A$18:B$20,2,0)</f>
        <v>jiné</v>
      </c>
      <c r="L4505" s="1" t="s">
        <v>21</v>
      </c>
      <c r="M4505" s="1" t="s">
        <v>22</v>
      </c>
      <c r="N4505" s="1" t="s">
        <v>23</v>
      </c>
      <c r="O4505">
        <f t="shared" si="210"/>
        <v>7</v>
      </c>
      <c r="P4505" t="str">
        <f t="shared" si="211"/>
        <v>ANO</v>
      </c>
      <c r="Q4505" s="4" t="str">
        <f>IFERROR(VLOOKUP(E4505,'Svátky 2023'!B$2:B$14,1,0),"")</f>
        <v/>
      </c>
      <c r="R4505" t="str">
        <f t="shared" si="212"/>
        <v>ANO</v>
      </c>
    </row>
    <row r="4506" spans="1:18" x14ac:dyDescent="0.25">
      <c r="A4506" s="1" t="s">
        <v>12975</v>
      </c>
      <c r="B4506" s="1" t="s">
        <v>7460</v>
      </c>
      <c r="C4506" s="1" t="s">
        <v>7461</v>
      </c>
      <c r="D4506" s="1" t="s">
        <v>35</v>
      </c>
      <c r="E4506" s="4">
        <v>45151</v>
      </c>
      <c r="F4506" s="8">
        <v>0.82986111111111116</v>
      </c>
      <c r="G4506" s="4">
        <v>45154</v>
      </c>
      <c r="H4506" s="1" t="s">
        <v>1219</v>
      </c>
      <c r="I4506" s="1" t="s">
        <v>44</v>
      </c>
      <c r="J4506" s="5">
        <v>3</v>
      </c>
      <c r="K4506" s="5" t="str">
        <f>VLOOKUP(J4506,'Svátky 2023'!A$18:B$20,2,0)</f>
        <v>jiné</v>
      </c>
      <c r="L4506" s="1" t="s">
        <v>30</v>
      </c>
      <c r="M4506" s="1" t="s">
        <v>31</v>
      </c>
      <c r="N4506" s="1" t="s">
        <v>23</v>
      </c>
      <c r="O4506">
        <f t="shared" si="210"/>
        <v>7</v>
      </c>
      <c r="P4506" t="str">
        <f t="shared" si="211"/>
        <v>ANO</v>
      </c>
      <c r="Q4506" s="4" t="str">
        <f>IFERROR(VLOOKUP(E4506,'Svátky 2023'!B$2:B$14,1,0),"")</f>
        <v/>
      </c>
      <c r="R4506" t="str">
        <f t="shared" si="212"/>
        <v>ANO</v>
      </c>
    </row>
    <row r="4507" spans="1:18" x14ac:dyDescent="0.25">
      <c r="A4507" s="1" t="s">
        <v>12976</v>
      </c>
      <c r="B4507" s="1" t="s">
        <v>12977</v>
      </c>
      <c r="C4507" s="1" t="s">
        <v>12978</v>
      </c>
      <c r="D4507" s="1" t="s">
        <v>100</v>
      </c>
      <c r="E4507" s="4">
        <v>45151</v>
      </c>
      <c r="F4507" s="8">
        <v>0.92222222222222217</v>
      </c>
      <c r="G4507" s="4">
        <v>45154</v>
      </c>
      <c r="H4507" s="1" t="s">
        <v>2758</v>
      </c>
      <c r="I4507" s="1" t="s">
        <v>38</v>
      </c>
      <c r="J4507" s="5">
        <v>3</v>
      </c>
      <c r="K4507" s="5" t="str">
        <f>VLOOKUP(J4507,'Svátky 2023'!A$18:B$20,2,0)</f>
        <v>jiné</v>
      </c>
      <c r="L4507" s="1" t="s">
        <v>21</v>
      </c>
      <c r="M4507" s="1" t="s">
        <v>22</v>
      </c>
      <c r="N4507" s="1" t="s">
        <v>23</v>
      </c>
      <c r="O4507">
        <f t="shared" si="210"/>
        <v>7</v>
      </c>
      <c r="P4507" t="str">
        <f t="shared" si="211"/>
        <v>ANO</v>
      </c>
      <c r="Q4507" s="4" t="str">
        <f>IFERROR(VLOOKUP(E4507,'Svátky 2023'!B$2:B$14,1,0),"")</f>
        <v/>
      </c>
      <c r="R4507" t="str">
        <f t="shared" si="212"/>
        <v>ANO</v>
      </c>
    </row>
    <row r="4508" spans="1:18" x14ac:dyDescent="0.25">
      <c r="A4508" s="1" t="s">
        <v>12980</v>
      </c>
      <c r="B4508" s="1" t="s">
        <v>12981</v>
      </c>
      <c r="C4508" s="1" t="s">
        <v>12982</v>
      </c>
      <c r="D4508" s="1" t="s">
        <v>48</v>
      </c>
      <c r="E4508" s="4">
        <v>45152</v>
      </c>
      <c r="F4508" s="8">
        <v>0.4055555555555555</v>
      </c>
      <c r="G4508" s="4">
        <v>45154</v>
      </c>
      <c r="H4508" s="1" t="s">
        <v>991</v>
      </c>
      <c r="I4508" s="1" t="s">
        <v>19</v>
      </c>
      <c r="J4508" s="5">
        <v>2</v>
      </c>
      <c r="K4508" s="5" t="str">
        <f>VLOOKUP(J4508,'Svátky 2023'!A$18:B$20,2,0)</f>
        <v>plánované</v>
      </c>
      <c r="L4508" s="1" t="s">
        <v>21</v>
      </c>
      <c r="M4508" s="1" t="s">
        <v>20</v>
      </c>
      <c r="N4508" s="1" t="s">
        <v>23</v>
      </c>
      <c r="O4508">
        <f t="shared" si="210"/>
        <v>1</v>
      </c>
      <c r="P4508" t="str">
        <f t="shared" si="211"/>
        <v>NE</v>
      </c>
      <c r="Q4508" s="4" t="str">
        <f>IFERROR(VLOOKUP(E4508,'Svátky 2023'!B$2:B$14,1,0),"")</f>
        <v/>
      </c>
      <c r="R4508" t="str">
        <f t="shared" si="212"/>
        <v/>
      </c>
    </row>
    <row r="4509" spans="1:18" x14ac:dyDescent="0.25">
      <c r="A4509" s="1" t="s">
        <v>12983</v>
      </c>
      <c r="B4509" s="1" t="s">
        <v>12984</v>
      </c>
      <c r="C4509" s="1" t="s">
        <v>12985</v>
      </c>
      <c r="D4509" s="1" t="s">
        <v>35</v>
      </c>
      <c r="E4509" s="4">
        <v>45152</v>
      </c>
      <c r="F4509" s="8">
        <v>0.4145833333333333</v>
      </c>
      <c r="G4509" s="4">
        <v>45154</v>
      </c>
      <c r="H4509" s="1" t="s">
        <v>866</v>
      </c>
      <c r="I4509" s="1" t="s">
        <v>151</v>
      </c>
      <c r="J4509" s="5">
        <v>3</v>
      </c>
      <c r="K4509" s="5" t="str">
        <f>VLOOKUP(J4509,'Svátky 2023'!A$18:B$20,2,0)</f>
        <v>jiné</v>
      </c>
      <c r="L4509" s="1" t="s">
        <v>21</v>
      </c>
      <c r="M4509" s="1" t="s">
        <v>22</v>
      </c>
      <c r="N4509" s="1" t="s">
        <v>23</v>
      </c>
      <c r="O4509">
        <f t="shared" si="210"/>
        <v>1</v>
      </c>
      <c r="P4509" t="str">
        <f t="shared" si="211"/>
        <v>NE</v>
      </c>
      <c r="Q4509" s="4" t="str">
        <f>IFERROR(VLOOKUP(E4509,'Svátky 2023'!B$2:B$14,1,0),"")</f>
        <v/>
      </c>
      <c r="R4509" t="str">
        <f t="shared" si="212"/>
        <v/>
      </c>
    </row>
    <row r="4510" spans="1:18" x14ac:dyDescent="0.25">
      <c r="A4510" s="1" t="s">
        <v>12986</v>
      </c>
      <c r="B4510" s="1" t="s">
        <v>12987</v>
      </c>
      <c r="C4510" s="1" t="s">
        <v>12988</v>
      </c>
      <c r="D4510" s="1" t="s">
        <v>16</v>
      </c>
      <c r="E4510" s="4">
        <v>45152</v>
      </c>
      <c r="F4510" s="8">
        <v>0.4604166666666667</v>
      </c>
      <c r="G4510" s="4">
        <v>45154</v>
      </c>
      <c r="H4510" s="1" t="s">
        <v>169</v>
      </c>
      <c r="I4510" s="1" t="s">
        <v>151</v>
      </c>
      <c r="J4510" s="5">
        <v>2</v>
      </c>
      <c r="K4510" s="5" t="str">
        <f>VLOOKUP(J4510,'Svátky 2023'!A$18:B$20,2,0)</f>
        <v>plánované</v>
      </c>
      <c r="L4510" s="1" t="s">
        <v>21</v>
      </c>
      <c r="M4510" s="1" t="s">
        <v>22</v>
      </c>
      <c r="N4510" s="1" t="s">
        <v>23</v>
      </c>
      <c r="O4510">
        <f t="shared" si="210"/>
        <v>1</v>
      </c>
      <c r="P4510" t="str">
        <f t="shared" si="211"/>
        <v>NE</v>
      </c>
      <c r="Q4510" s="4" t="str">
        <f>IFERROR(VLOOKUP(E4510,'Svátky 2023'!B$2:B$14,1,0),"")</f>
        <v/>
      </c>
      <c r="R4510" t="str">
        <f t="shared" si="212"/>
        <v/>
      </c>
    </row>
    <row r="4511" spans="1:18" x14ac:dyDescent="0.25">
      <c r="A4511" s="1" t="s">
        <v>12989</v>
      </c>
      <c r="B4511" s="1" t="s">
        <v>12990</v>
      </c>
      <c r="C4511" s="1" t="s">
        <v>12991</v>
      </c>
      <c r="D4511" s="1" t="s">
        <v>35</v>
      </c>
      <c r="E4511" s="4">
        <v>45152</v>
      </c>
      <c r="F4511" s="8">
        <v>0.47986111111111113</v>
      </c>
      <c r="G4511" s="4">
        <v>45154</v>
      </c>
      <c r="H4511" s="1" t="s">
        <v>1194</v>
      </c>
      <c r="I4511" s="1" t="s">
        <v>19</v>
      </c>
      <c r="J4511" s="5">
        <v>1</v>
      </c>
      <c r="K4511" s="5" t="str">
        <f>VLOOKUP(J4511,'Svátky 2023'!A$18:B$20,2,0)</f>
        <v>neodkladné</v>
      </c>
      <c r="L4511" s="1" t="s">
        <v>21</v>
      </c>
      <c r="M4511" s="1" t="s">
        <v>22</v>
      </c>
      <c r="N4511" s="1" t="s">
        <v>23</v>
      </c>
      <c r="O4511">
        <f t="shared" si="210"/>
        <v>1</v>
      </c>
      <c r="P4511" t="str">
        <f t="shared" si="211"/>
        <v>NE</v>
      </c>
      <c r="Q4511" s="4" t="str">
        <f>IFERROR(VLOOKUP(E4511,'Svátky 2023'!B$2:B$14,1,0),"")</f>
        <v/>
      </c>
      <c r="R4511" t="str">
        <f t="shared" si="212"/>
        <v/>
      </c>
    </row>
    <row r="4512" spans="1:18" x14ac:dyDescent="0.25">
      <c r="A4512" s="1" t="s">
        <v>12992</v>
      </c>
      <c r="B4512" s="1" t="s">
        <v>12993</v>
      </c>
      <c r="C4512" s="1" t="s">
        <v>12994</v>
      </c>
      <c r="D4512" s="1" t="s">
        <v>64</v>
      </c>
      <c r="E4512" s="4">
        <v>45152</v>
      </c>
      <c r="F4512" s="8">
        <v>0.51041666666666663</v>
      </c>
      <c r="G4512" s="4">
        <v>45154</v>
      </c>
      <c r="H4512" s="1" t="s">
        <v>174</v>
      </c>
      <c r="I4512" s="1" t="s">
        <v>151</v>
      </c>
      <c r="J4512" s="5">
        <v>2</v>
      </c>
      <c r="K4512" s="5" t="str">
        <f>VLOOKUP(J4512,'Svátky 2023'!A$18:B$20,2,0)</f>
        <v>plánované</v>
      </c>
      <c r="L4512" s="1" t="s">
        <v>21</v>
      </c>
      <c r="M4512" s="1" t="s">
        <v>22</v>
      </c>
      <c r="N4512" s="1" t="s">
        <v>23</v>
      </c>
      <c r="O4512">
        <f t="shared" si="210"/>
        <v>1</v>
      </c>
      <c r="P4512" t="str">
        <f t="shared" si="211"/>
        <v>NE</v>
      </c>
      <c r="Q4512" s="4" t="str">
        <f>IFERROR(VLOOKUP(E4512,'Svátky 2023'!B$2:B$14,1,0),"")</f>
        <v/>
      </c>
      <c r="R4512" t="str">
        <f t="shared" si="212"/>
        <v/>
      </c>
    </row>
    <row r="4513" spans="1:18" x14ac:dyDescent="0.25">
      <c r="A4513" s="1" t="s">
        <v>12995</v>
      </c>
      <c r="B4513" s="1" t="s">
        <v>12996</v>
      </c>
      <c r="C4513" s="1" t="s">
        <v>12997</v>
      </c>
      <c r="D4513" s="1" t="s">
        <v>16</v>
      </c>
      <c r="E4513" s="4">
        <v>45152</v>
      </c>
      <c r="F4513" s="8">
        <v>0.54305555555555551</v>
      </c>
      <c r="G4513" s="4">
        <v>45154</v>
      </c>
      <c r="H4513" s="1" t="s">
        <v>1942</v>
      </c>
      <c r="I4513" s="1" t="s">
        <v>145</v>
      </c>
      <c r="J4513" s="5">
        <v>3</v>
      </c>
      <c r="K4513" s="5" t="str">
        <f>VLOOKUP(J4513,'Svátky 2023'!A$18:B$20,2,0)</f>
        <v>jiné</v>
      </c>
      <c r="L4513" s="1" t="s">
        <v>30</v>
      </c>
      <c r="M4513" s="1" t="s">
        <v>31</v>
      </c>
      <c r="N4513" s="1" t="s">
        <v>23</v>
      </c>
      <c r="O4513">
        <f t="shared" si="210"/>
        <v>1</v>
      </c>
      <c r="P4513" t="str">
        <f t="shared" si="211"/>
        <v>NE</v>
      </c>
      <c r="Q4513" s="4" t="str">
        <f>IFERROR(VLOOKUP(E4513,'Svátky 2023'!B$2:B$14,1,0),"")</f>
        <v/>
      </c>
      <c r="R4513" t="str">
        <f t="shared" si="212"/>
        <v/>
      </c>
    </row>
    <row r="4514" spans="1:18" x14ac:dyDescent="0.25">
      <c r="A4514" s="1" t="s">
        <v>12998</v>
      </c>
      <c r="B4514" s="1" t="s">
        <v>12144</v>
      </c>
      <c r="C4514" s="1" t="s">
        <v>12145</v>
      </c>
      <c r="D4514" s="1" t="s">
        <v>48</v>
      </c>
      <c r="E4514" s="4">
        <v>45152</v>
      </c>
      <c r="F4514" s="8">
        <v>0.55763888888888891</v>
      </c>
      <c r="G4514" s="4">
        <v>45154</v>
      </c>
      <c r="H4514" s="1" t="s">
        <v>456</v>
      </c>
      <c r="I4514" s="1" t="s">
        <v>264</v>
      </c>
      <c r="J4514" s="5">
        <v>3</v>
      </c>
      <c r="K4514" s="5" t="str">
        <f>VLOOKUP(J4514,'Svátky 2023'!A$18:B$20,2,0)</f>
        <v>jiné</v>
      </c>
      <c r="L4514" s="1" t="s">
        <v>30</v>
      </c>
      <c r="M4514" s="1" t="s">
        <v>31</v>
      </c>
      <c r="N4514" s="1" t="s">
        <v>23</v>
      </c>
      <c r="O4514">
        <f t="shared" si="210"/>
        <v>1</v>
      </c>
      <c r="P4514" t="str">
        <f t="shared" si="211"/>
        <v>NE</v>
      </c>
      <c r="Q4514" s="4" t="str">
        <f>IFERROR(VLOOKUP(E4514,'Svátky 2023'!B$2:B$14,1,0),"")</f>
        <v/>
      </c>
      <c r="R4514" t="str">
        <f t="shared" si="212"/>
        <v/>
      </c>
    </row>
    <row r="4515" spans="1:18" x14ac:dyDescent="0.25">
      <c r="A4515" s="1" t="s">
        <v>12999</v>
      </c>
      <c r="B4515" s="1" t="s">
        <v>13000</v>
      </c>
      <c r="C4515" s="1" t="s">
        <v>13001</v>
      </c>
      <c r="D4515" s="1" t="s">
        <v>48</v>
      </c>
      <c r="E4515" s="4">
        <v>45152</v>
      </c>
      <c r="F4515" s="8">
        <v>0.5708333333333333</v>
      </c>
      <c r="G4515" s="4">
        <v>45154</v>
      </c>
      <c r="H4515" s="1" t="s">
        <v>42</v>
      </c>
      <c r="I4515" s="1" t="s">
        <v>29</v>
      </c>
      <c r="J4515" s="5">
        <v>3</v>
      </c>
      <c r="K4515" s="5" t="str">
        <f>VLOOKUP(J4515,'Svátky 2023'!A$18:B$20,2,0)</f>
        <v>jiné</v>
      </c>
      <c r="L4515" s="1" t="s">
        <v>30</v>
      </c>
      <c r="M4515" s="1" t="s">
        <v>31</v>
      </c>
      <c r="N4515" s="1" t="s">
        <v>23</v>
      </c>
      <c r="O4515">
        <f t="shared" si="210"/>
        <v>1</v>
      </c>
      <c r="P4515" t="str">
        <f t="shared" si="211"/>
        <v>NE</v>
      </c>
      <c r="Q4515" s="4" t="str">
        <f>IFERROR(VLOOKUP(E4515,'Svátky 2023'!B$2:B$14,1,0),"")</f>
        <v/>
      </c>
      <c r="R4515" t="str">
        <f t="shared" si="212"/>
        <v/>
      </c>
    </row>
    <row r="4516" spans="1:18" x14ac:dyDescent="0.25">
      <c r="A4516" s="1" t="s">
        <v>13002</v>
      </c>
      <c r="B4516" s="1" t="s">
        <v>13003</v>
      </c>
      <c r="C4516" s="1" t="s">
        <v>13004</v>
      </c>
      <c r="D4516" s="1" t="s">
        <v>64</v>
      </c>
      <c r="E4516" s="4">
        <v>45152</v>
      </c>
      <c r="F4516" s="8">
        <v>0.57777777777777783</v>
      </c>
      <c r="G4516" s="4">
        <v>45154</v>
      </c>
      <c r="H4516" s="1" t="s">
        <v>578</v>
      </c>
      <c r="I4516" s="1" t="s">
        <v>145</v>
      </c>
      <c r="J4516" s="5">
        <v>3</v>
      </c>
      <c r="K4516" s="5" t="str">
        <f>VLOOKUP(J4516,'Svátky 2023'!A$18:B$20,2,0)</f>
        <v>jiné</v>
      </c>
      <c r="L4516" s="1" t="s">
        <v>30</v>
      </c>
      <c r="M4516" s="1" t="s">
        <v>31</v>
      </c>
      <c r="N4516" s="1" t="s">
        <v>23</v>
      </c>
      <c r="O4516">
        <f t="shared" si="210"/>
        <v>1</v>
      </c>
      <c r="P4516" t="str">
        <f t="shared" si="211"/>
        <v>NE</v>
      </c>
      <c r="Q4516" s="4" t="str">
        <f>IFERROR(VLOOKUP(E4516,'Svátky 2023'!B$2:B$14,1,0),"")</f>
        <v/>
      </c>
      <c r="R4516" t="str">
        <f t="shared" si="212"/>
        <v/>
      </c>
    </row>
    <row r="4517" spans="1:18" x14ac:dyDescent="0.25">
      <c r="A4517" s="1" t="s">
        <v>13005</v>
      </c>
      <c r="B4517" s="1" t="s">
        <v>7369</v>
      </c>
      <c r="C4517" s="1" t="s">
        <v>7370</v>
      </c>
      <c r="D4517" s="1" t="s">
        <v>35</v>
      </c>
      <c r="E4517" s="4">
        <v>45152</v>
      </c>
      <c r="F4517" s="8">
        <v>0.63958333333333328</v>
      </c>
      <c r="G4517" s="4">
        <v>45154</v>
      </c>
      <c r="H4517" s="1" t="s">
        <v>555</v>
      </c>
      <c r="I4517" s="1" t="s">
        <v>38</v>
      </c>
      <c r="J4517" s="5">
        <v>1</v>
      </c>
      <c r="K4517" s="5" t="str">
        <f>VLOOKUP(J4517,'Svátky 2023'!A$18:B$20,2,0)</f>
        <v>neodkladné</v>
      </c>
      <c r="L4517" s="1" t="s">
        <v>22</v>
      </c>
      <c r="M4517" s="1" t="s">
        <v>22</v>
      </c>
      <c r="N4517" s="1" t="s">
        <v>23</v>
      </c>
      <c r="O4517">
        <f t="shared" si="210"/>
        <v>1</v>
      </c>
      <c r="P4517" t="str">
        <f t="shared" si="211"/>
        <v>ANO</v>
      </c>
      <c r="Q4517" s="4" t="str">
        <f>IFERROR(VLOOKUP(E4517,'Svátky 2023'!B$2:B$14,1,0),"")</f>
        <v/>
      </c>
      <c r="R4517" t="str">
        <f t="shared" si="212"/>
        <v>ANO</v>
      </c>
    </row>
    <row r="4518" spans="1:18" x14ac:dyDescent="0.25">
      <c r="A4518" s="1" t="s">
        <v>13006</v>
      </c>
      <c r="B4518" s="1" t="s">
        <v>7374</v>
      </c>
      <c r="C4518" s="1" t="s">
        <v>7375</v>
      </c>
      <c r="D4518" s="1" t="s">
        <v>48</v>
      </c>
      <c r="E4518" s="4">
        <v>45152</v>
      </c>
      <c r="F4518" s="8">
        <v>0.64652777777777781</v>
      </c>
      <c r="G4518" s="4">
        <v>45154</v>
      </c>
      <c r="H4518" s="1" t="s">
        <v>13007</v>
      </c>
      <c r="I4518" s="1" t="s">
        <v>44</v>
      </c>
      <c r="J4518" s="5">
        <v>3</v>
      </c>
      <c r="K4518" s="5" t="str">
        <f>VLOOKUP(J4518,'Svátky 2023'!A$18:B$20,2,0)</f>
        <v>jiné</v>
      </c>
      <c r="L4518" s="1" t="s">
        <v>30</v>
      </c>
      <c r="M4518" s="1" t="s">
        <v>31</v>
      </c>
      <c r="N4518" s="1" t="s">
        <v>23</v>
      </c>
      <c r="O4518">
        <f t="shared" si="210"/>
        <v>1</v>
      </c>
      <c r="P4518" t="str">
        <f t="shared" si="211"/>
        <v>ANO</v>
      </c>
      <c r="Q4518" s="4" t="str">
        <f>IFERROR(VLOOKUP(E4518,'Svátky 2023'!B$2:B$14,1,0),"")</f>
        <v/>
      </c>
      <c r="R4518" t="str">
        <f t="shared" si="212"/>
        <v>ANO</v>
      </c>
    </row>
    <row r="4519" spans="1:18" x14ac:dyDescent="0.25">
      <c r="A4519" s="1" t="s">
        <v>13008</v>
      </c>
      <c r="B4519" s="1" t="s">
        <v>13009</v>
      </c>
      <c r="C4519" s="1" t="s">
        <v>13010</v>
      </c>
      <c r="D4519" s="1" t="s">
        <v>64</v>
      </c>
      <c r="E4519" s="4">
        <v>45153</v>
      </c>
      <c r="F4519" s="8">
        <v>1.1111111111111112E-2</v>
      </c>
      <c r="G4519" s="4">
        <v>45154</v>
      </c>
      <c r="H4519" s="1" t="s">
        <v>636</v>
      </c>
      <c r="I4519" s="1" t="s">
        <v>19</v>
      </c>
      <c r="J4519" s="5">
        <v>1</v>
      </c>
      <c r="K4519" s="5" t="str">
        <f>VLOOKUP(J4519,'Svátky 2023'!A$18:B$20,2,0)</f>
        <v>neodkladné</v>
      </c>
      <c r="L4519" s="1" t="s">
        <v>21</v>
      </c>
      <c r="M4519" s="1" t="s">
        <v>22</v>
      </c>
      <c r="N4519" s="1" t="s">
        <v>23</v>
      </c>
      <c r="O4519">
        <f t="shared" si="210"/>
        <v>2</v>
      </c>
      <c r="P4519" t="str">
        <f t="shared" si="211"/>
        <v>ANO</v>
      </c>
      <c r="Q4519" s="4" t="str">
        <f>IFERROR(VLOOKUP(E4519,'Svátky 2023'!B$2:B$14,1,0),"")</f>
        <v/>
      </c>
      <c r="R4519" t="str">
        <f t="shared" si="212"/>
        <v>ANO</v>
      </c>
    </row>
    <row r="4520" spans="1:18" x14ac:dyDescent="0.25">
      <c r="A4520" s="1" t="s">
        <v>13011</v>
      </c>
      <c r="B4520" s="1" t="s">
        <v>13012</v>
      </c>
      <c r="C4520" s="1" t="s">
        <v>13013</v>
      </c>
      <c r="D4520" s="1" t="s">
        <v>64</v>
      </c>
      <c r="E4520" s="4">
        <v>45153</v>
      </c>
      <c r="F4520" s="8">
        <v>1.6666666666666666E-2</v>
      </c>
      <c r="G4520" s="4">
        <v>45154</v>
      </c>
      <c r="H4520" s="1" t="s">
        <v>636</v>
      </c>
      <c r="I4520" s="1" t="s">
        <v>29</v>
      </c>
      <c r="J4520" s="5">
        <v>3</v>
      </c>
      <c r="K4520" s="5" t="str">
        <f>VLOOKUP(J4520,'Svátky 2023'!A$18:B$20,2,0)</f>
        <v>jiné</v>
      </c>
      <c r="L4520" s="1" t="s">
        <v>30</v>
      </c>
      <c r="M4520" s="1" t="s">
        <v>31</v>
      </c>
      <c r="N4520" s="1" t="s">
        <v>23</v>
      </c>
      <c r="O4520">
        <f t="shared" si="210"/>
        <v>2</v>
      </c>
      <c r="P4520" t="str">
        <f t="shared" si="211"/>
        <v>ANO</v>
      </c>
      <c r="Q4520" s="4" t="str">
        <f>IFERROR(VLOOKUP(E4520,'Svátky 2023'!B$2:B$14,1,0),"")</f>
        <v/>
      </c>
      <c r="R4520" t="str">
        <f t="shared" si="212"/>
        <v>ANO</v>
      </c>
    </row>
    <row r="4521" spans="1:18" x14ac:dyDescent="0.25">
      <c r="A4521" s="1" t="s">
        <v>13014</v>
      </c>
      <c r="B4521" s="1" t="s">
        <v>13015</v>
      </c>
      <c r="C4521" s="1" t="s">
        <v>13016</v>
      </c>
      <c r="D4521" s="1" t="s">
        <v>16</v>
      </c>
      <c r="E4521" s="4">
        <v>45153</v>
      </c>
      <c r="F4521" s="8">
        <v>0.35902777777777778</v>
      </c>
      <c r="G4521" s="4">
        <v>45154</v>
      </c>
      <c r="H4521" s="1" t="s">
        <v>592</v>
      </c>
      <c r="I4521" s="1" t="s">
        <v>38</v>
      </c>
      <c r="J4521" s="5">
        <v>1</v>
      </c>
      <c r="K4521" s="5" t="str">
        <f>VLOOKUP(J4521,'Svátky 2023'!A$18:B$20,2,0)</f>
        <v>neodkladné</v>
      </c>
      <c r="L4521" s="1" t="s">
        <v>23</v>
      </c>
      <c r="M4521" s="1" t="s">
        <v>22</v>
      </c>
      <c r="N4521" s="1" t="s">
        <v>23</v>
      </c>
      <c r="O4521">
        <f t="shared" si="210"/>
        <v>2</v>
      </c>
      <c r="P4521" t="str">
        <f t="shared" si="211"/>
        <v>NE</v>
      </c>
      <c r="Q4521" s="4" t="str">
        <f>IFERROR(VLOOKUP(E4521,'Svátky 2023'!B$2:B$14,1,0),"")</f>
        <v/>
      </c>
      <c r="R4521" t="str">
        <f t="shared" si="212"/>
        <v/>
      </c>
    </row>
    <row r="4522" spans="1:18" x14ac:dyDescent="0.25">
      <c r="A4522" s="1" t="s">
        <v>13017</v>
      </c>
      <c r="B4522" s="1" t="s">
        <v>13018</v>
      </c>
      <c r="C4522" s="1" t="s">
        <v>13019</v>
      </c>
      <c r="D4522" s="1" t="s">
        <v>16</v>
      </c>
      <c r="E4522" s="4">
        <v>45153</v>
      </c>
      <c r="F4522" s="8">
        <v>0.47013888888888888</v>
      </c>
      <c r="G4522" s="4">
        <v>45154</v>
      </c>
      <c r="H4522" s="1" t="s">
        <v>1992</v>
      </c>
      <c r="I4522" s="1" t="s">
        <v>44</v>
      </c>
      <c r="J4522" s="5">
        <v>3</v>
      </c>
      <c r="K4522" s="5" t="str">
        <f>VLOOKUP(J4522,'Svátky 2023'!A$18:B$20,2,0)</f>
        <v>jiné</v>
      </c>
      <c r="L4522" s="1" t="s">
        <v>30</v>
      </c>
      <c r="M4522" s="1" t="s">
        <v>31</v>
      </c>
      <c r="N4522" s="1" t="s">
        <v>23</v>
      </c>
      <c r="O4522">
        <f t="shared" si="210"/>
        <v>2</v>
      </c>
      <c r="P4522" t="str">
        <f t="shared" si="211"/>
        <v>NE</v>
      </c>
      <c r="Q4522" s="4" t="str">
        <f>IFERROR(VLOOKUP(E4522,'Svátky 2023'!B$2:B$14,1,0),"")</f>
        <v/>
      </c>
      <c r="R4522" t="str">
        <f t="shared" si="212"/>
        <v/>
      </c>
    </row>
    <row r="4523" spans="1:18" x14ac:dyDescent="0.25">
      <c r="A4523" s="1" t="s">
        <v>13020</v>
      </c>
      <c r="B4523" s="1" t="s">
        <v>8653</v>
      </c>
      <c r="C4523" s="1" t="s">
        <v>8654</v>
      </c>
      <c r="D4523" s="1" t="s">
        <v>35</v>
      </c>
      <c r="E4523" s="4">
        <v>45148</v>
      </c>
      <c r="F4523" s="8">
        <v>0.80763888888888891</v>
      </c>
      <c r="G4523" s="4">
        <v>45155</v>
      </c>
      <c r="H4523" s="1" t="s">
        <v>306</v>
      </c>
      <c r="I4523" s="1" t="s">
        <v>29</v>
      </c>
      <c r="J4523" s="5">
        <v>3</v>
      </c>
      <c r="K4523" s="5" t="str">
        <f>VLOOKUP(J4523,'Svátky 2023'!A$18:B$20,2,0)</f>
        <v>jiné</v>
      </c>
      <c r="L4523" s="1" t="s">
        <v>30</v>
      </c>
      <c r="M4523" s="1" t="s">
        <v>31</v>
      </c>
      <c r="N4523" s="1" t="s">
        <v>23</v>
      </c>
      <c r="O4523">
        <f t="shared" si="210"/>
        <v>4</v>
      </c>
      <c r="P4523" t="str">
        <f t="shared" si="211"/>
        <v>ANO</v>
      </c>
      <c r="Q4523" s="4" t="str">
        <f>IFERROR(VLOOKUP(E4523,'Svátky 2023'!B$2:B$14,1,0),"")</f>
        <v/>
      </c>
      <c r="R4523" t="str">
        <f t="shared" si="212"/>
        <v>ANO</v>
      </c>
    </row>
    <row r="4524" spans="1:18" x14ac:dyDescent="0.25">
      <c r="A4524" s="1" t="s">
        <v>13021</v>
      </c>
      <c r="B4524" s="1" t="s">
        <v>13022</v>
      </c>
      <c r="C4524" s="1" t="s">
        <v>13023</v>
      </c>
      <c r="D4524" s="1" t="s">
        <v>100</v>
      </c>
      <c r="E4524" s="4">
        <v>45123</v>
      </c>
      <c r="F4524" s="8">
        <v>0.64652777777777781</v>
      </c>
      <c r="G4524" s="4">
        <v>45155</v>
      </c>
      <c r="H4524" s="1" t="s">
        <v>964</v>
      </c>
      <c r="I4524" s="1" t="s">
        <v>258</v>
      </c>
      <c r="J4524" s="5">
        <v>3</v>
      </c>
      <c r="K4524" s="5" t="str">
        <f>VLOOKUP(J4524,'Svátky 2023'!A$18:B$20,2,0)</f>
        <v>jiné</v>
      </c>
      <c r="L4524" s="1" t="s">
        <v>21</v>
      </c>
      <c r="M4524" s="1" t="s">
        <v>22</v>
      </c>
      <c r="N4524" s="1" t="s">
        <v>20</v>
      </c>
      <c r="O4524">
        <f t="shared" si="210"/>
        <v>7</v>
      </c>
      <c r="P4524" t="str">
        <f t="shared" si="211"/>
        <v>ANO</v>
      </c>
      <c r="Q4524" s="4" t="str">
        <f>IFERROR(VLOOKUP(E4524,'Svátky 2023'!B$2:B$14,1,0),"")</f>
        <v/>
      </c>
      <c r="R4524" t="str">
        <f t="shared" si="212"/>
        <v>ANO</v>
      </c>
    </row>
    <row r="4525" spans="1:18" x14ac:dyDescent="0.25">
      <c r="A4525" s="1" t="s">
        <v>13024</v>
      </c>
      <c r="B4525" s="1" t="s">
        <v>13025</v>
      </c>
      <c r="C4525" s="1" t="s">
        <v>13026</v>
      </c>
      <c r="D4525" s="1" t="s">
        <v>35</v>
      </c>
      <c r="E4525" s="4">
        <v>45135</v>
      </c>
      <c r="F4525" s="8">
        <v>0.30486111111111108</v>
      </c>
      <c r="G4525" s="4">
        <v>45155</v>
      </c>
      <c r="H4525" s="1" t="s">
        <v>1599</v>
      </c>
      <c r="I4525" s="1" t="s">
        <v>1300</v>
      </c>
      <c r="J4525" s="5">
        <v>1</v>
      </c>
      <c r="K4525" s="5" t="str">
        <f>VLOOKUP(J4525,'Svátky 2023'!A$18:B$20,2,0)</f>
        <v>neodkladné</v>
      </c>
      <c r="L4525" s="1" t="s">
        <v>31</v>
      </c>
      <c r="M4525" s="1" t="s">
        <v>22</v>
      </c>
      <c r="N4525" s="1" t="s">
        <v>31</v>
      </c>
      <c r="O4525">
        <f t="shared" si="210"/>
        <v>5</v>
      </c>
      <c r="P4525" t="str">
        <f t="shared" si="211"/>
        <v>NE</v>
      </c>
      <c r="Q4525" s="4" t="str">
        <f>IFERROR(VLOOKUP(E4525,'Svátky 2023'!B$2:B$14,1,0),"")</f>
        <v/>
      </c>
      <c r="R4525" t="str">
        <f t="shared" si="212"/>
        <v/>
      </c>
    </row>
    <row r="4526" spans="1:18" x14ac:dyDescent="0.25">
      <c r="A4526" s="1" t="s">
        <v>13027</v>
      </c>
      <c r="B4526" s="1" t="s">
        <v>13028</v>
      </c>
      <c r="C4526" s="1" t="s">
        <v>13029</v>
      </c>
      <c r="D4526" s="1" t="s">
        <v>35</v>
      </c>
      <c r="E4526" s="4">
        <v>45140</v>
      </c>
      <c r="F4526" s="8">
        <v>0.6875</v>
      </c>
      <c r="G4526" s="4">
        <v>45155</v>
      </c>
      <c r="H4526" s="1" t="s">
        <v>1274</v>
      </c>
      <c r="I4526" s="1" t="s">
        <v>19</v>
      </c>
      <c r="J4526" s="5">
        <v>3</v>
      </c>
      <c r="K4526" s="5" t="str">
        <f>VLOOKUP(J4526,'Svátky 2023'!A$18:B$20,2,0)</f>
        <v>jiné</v>
      </c>
      <c r="L4526" s="1" t="s">
        <v>21</v>
      </c>
      <c r="M4526" s="1" t="s">
        <v>22</v>
      </c>
      <c r="N4526" s="1" t="s">
        <v>23</v>
      </c>
      <c r="O4526">
        <f t="shared" si="210"/>
        <v>3</v>
      </c>
      <c r="P4526" t="str">
        <f t="shared" si="211"/>
        <v>ANO</v>
      </c>
      <c r="Q4526" s="4" t="str">
        <f>IFERROR(VLOOKUP(E4526,'Svátky 2023'!B$2:B$14,1,0),"")</f>
        <v/>
      </c>
      <c r="R4526" t="str">
        <f t="shared" si="212"/>
        <v>ANO</v>
      </c>
    </row>
    <row r="4527" spans="1:18" x14ac:dyDescent="0.25">
      <c r="A4527" s="1" t="s">
        <v>13030</v>
      </c>
      <c r="B4527" s="1" t="s">
        <v>13031</v>
      </c>
      <c r="C4527" s="1" t="s">
        <v>13032</v>
      </c>
      <c r="D4527" s="1" t="s">
        <v>48</v>
      </c>
      <c r="E4527" s="4">
        <v>45146</v>
      </c>
      <c r="F4527" s="8">
        <v>6.2499999999999995E-3</v>
      </c>
      <c r="G4527" s="4">
        <v>45155</v>
      </c>
      <c r="H4527" s="1" t="s">
        <v>2233</v>
      </c>
      <c r="I4527" s="1" t="s">
        <v>258</v>
      </c>
      <c r="J4527" s="5">
        <v>1</v>
      </c>
      <c r="K4527" s="5" t="str">
        <f>VLOOKUP(J4527,'Svátky 2023'!A$18:B$20,2,0)</f>
        <v>neodkladné</v>
      </c>
      <c r="L4527" s="1" t="s">
        <v>21</v>
      </c>
      <c r="M4527" s="1" t="s">
        <v>22</v>
      </c>
      <c r="N4527" s="1" t="s">
        <v>23</v>
      </c>
      <c r="O4527">
        <f t="shared" si="210"/>
        <v>2</v>
      </c>
      <c r="P4527" t="str">
        <f t="shared" si="211"/>
        <v>ANO</v>
      </c>
      <c r="Q4527" s="4" t="str">
        <f>IFERROR(VLOOKUP(E4527,'Svátky 2023'!B$2:B$14,1,0),"")</f>
        <v/>
      </c>
      <c r="R4527" t="str">
        <f t="shared" si="212"/>
        <v>ANO</v>
      </c>
    </row>
    <row r="4528" spans="1:18" x14ac:dyDescent="0.25">
      <c r="A4528" s="1" t="s">
        <v>13033</v>
      </c>
      <c r="B4528" s="1" t="s">
        <v>13034</v>
      </c>
      <c r="C4528" s="1" t="s">
        <v>13035</v>
      </c>
      <c r="D4528" s="1" t="s">
        <v>48</v>
      </c>
      <c r="E4528" s="4">
        <v>45146</v>
      </c>
      <c r="F4528" s="8">
        <v>6.9444444444444441E-3</v>
      </c>
      <c r="G4528" s="4">
        <v>45155</v>
      </c>
      <c r="H4528" s="1" t="s">
        <v>991</v>
      </c>
      <c r="I4528" s="1" t="s">
        <v>264</v>
      </c>
      <c r="J4528" s="5">
        <v>3</v>
      </c>
      <c r="K4528" s="5" t="str">
        <f>VLOOKUP(J4528,'Svátky 2023'!A$18:B$20,2,0)</f>
        <v>jiné</v>
      </c>
      <c r="L4528" s="1" t="s">
        <v>30</v>
      </c>
      <c r="M4528" s="1" t="s">
        <v>31</v>
      </c>
      <c r="N4528" s="1" t="s">
        <v>23</v>
      </c>
      <c r="O4528">
        <f t="shared" si="210"/>
        <v>2</v>
      </c>
      <c r="P4528" t="str">
        <f t="shared" si="211"/>
        <v>ANO</v>
      </c>
      <c r="Q4528" s="4" t="str">
        <f>IFERROR(VLOOKUP(E4528,'Svátky 2023'!B$2:B$14,1,0),"")</f>
        <v/>
      </c>
      <c r="R4528" t="str">
        <f t="shared" si="212"/>
        <v>ANO</v>
      </c>
    </row>
    <row r="4529" spans="1:18" x14ac:dyDescent="0.25">
      <c r="A4529" s="1" t="s">
        <v>13036</v>
      </c>
      <c r="B4529" s="1" t="s">
        <v>13037</v>
      </c>
      <c r="C4529" s="1" t="s">
        <v>13038</v>
      </c>
      <c r="D4529" s="1" t="s">
        <v>35</v>
      </c>
      <c r="E4529" s="4">
        <v>45148</v>
      </c>
      <c r="F4529" s="8">
        <v>0.36041666666666666</v>
      </c>
      <c r="G4529" s="4">
        <v>45155</v>
      </c>
      <c r="H4529" s="1" t="s">
        <v>343</v>
      </c>
      <c r="I4529" s="1" t="s">
        <v>19</v>
      </c>
      <c r="J4529" s="5">
        <v>1</v>
      </c>
      <c r="K4529" s="5" t="str">
        <f>VLOOKUP(J4529,'Svátky 2023'!A$18:B$20,2,0)</f>
        <v>neodkladné</v>
      </c>
      <c r="L4529" s="1" t="s">
        <v>21</v>
      </c>
      <c r="M4529" s="1" t="s">
        <v>22</v>
      </c>
      <c r="N4529" s="1" t="s">
        <v>23</v>
      </c>
      <c r="O4529">
        <f t="shared" si="210"/>
        <v>4</v>
      </c>
      <c r="P4529" t="str">
        <f t="shared" si="211"/>
        <v>NE</v>
      </c>
      <c r="Q4529" s="4" t="str">
        <f>IFERROR(VLOOKUP(E4529,'Svátky 2023'!B$2:B$14,1,0),"")</f>
        <v/>
      </c>
      <c r="R4529" t="str">
        <f t="shared" si="212"/>
        <v/>
      </c>
    </row>
    <row r="4530" spans="1:18" x14ac:dyDescent="0.25">
      <c r="A4530" s="1" t="s">
        <v>13039</v>
      </c>
      <c r="B4530" s="1" t="s">
        <v>8637</v>
      </c>
      <c r="C4530" s="1" t="s">
        <v>8638</v>
      </c>
      <c r="D4530" s="1" t="s">
        <v>35</v>
      </c>
      <c r="E4530" s="4">
        <v>45148</v>
      </c>
      <c r="F4530" s="8">
        <v>0.63541666666666663</v>
      </c>
      <c r="G4530" s="4">
        <v>45155</v>
      </c>
      <c r="H4530" s="1" t="s">
        <v>1187</v>
      </c>
      <c r="I4530" s="1" t="s">
        <v>19</v>
      </c>
      <c r="J4530" s="5">
        <v>1</v>
      </c>
      <c r="K4530" s="5" t="str">
        <f>VLOOKUP(J4530,'Svátky 2023'!A$18:B$20,2,0)</f>
        <v>neodkladné</v>
      </c>
      <c r="L4530" s="1" t="s">
        <v>21</v>
      </c>
      <c r="M4530" s="1" t="s">
        <v>22</v>
      </c>
      <c r="N4530" s="1" t="s">
        <v>23</v>
      </c>
      <c r="O4530">
        <f t="shared" si="210"/>
        <v>4</v>
      </c>
      <c r="P4530" t="str">
        <f t="shared" si="211"/>
        <v>ANO</v>
      </c>
      <c r="Q4530" s="4" t="str">
        <f>IFERROR(VLOOKUP(E4530,'Svátky 2023'!B$2:B$14,1,0),"")</f>
        <v/>
      </c>
      <c r="R4530" t="str">
        <f t="shared" si="212"/>
        <v>ANO</v>
      </c>
    </row>
    <row r="4531" spans="1:18" x14ac:dyDescent="0.25">
      <c r="A4531" s="1" t="s">
        <v>13040</v>
      </c>
      <c r="B4531" s="1" t="s">
        <v>13041</v>
      </c>
      <c r="C4531" s="1" t="s">
        <v>13042</v>
      </c>
      <c r="D4531" s="1" t="s">
        <v>35</v>
      </c>
      <c r="E4531" s="4">
        <v>45153</v>
      </c>
      <c r="F4531" s="8">
        <v>0.36736111111111108</v>
      </c>
      <c r="G4531" s="4">
        <v>45155</v>
      </c>
      <c r="H4531" s="1" t="s">
        <v>1145</v>
      </c>
      <c r="I4531" s="1" t="s">
        <v>258</v>
      </c>
      <c r="J4531" s="5">
        <v>2</v>
      </c>
      <c r="K4531" s="5" t="str">
        <f>VLOOKUP(J4531,'Svátky 2023'!A$18:B$20,2,0)</f>
        <v>plánované</v>
      </c>
      <c r="L4531" s="1" t="s">
        <v>21</v>
      </c>
      <c r="M4531" s="1" t="s">
        <v>22</v>
      </c>
      <c r="N4531" s="1" t="s">
        <v>23</v>
      </c>
      <c r="O4531">
        <f t="shared" si="210"/>
        <v>2</v>
      </c>
      <c r="P4531" t="str">
        <f t="shared" si="211"/>
        <v>NE</v>
      </c>
      <c r="Q4531" s="4" t="str">
        <f>IFERROR(VLOOKUP(E4531,'Svátky 2023'!B$2:B$14,1,0),"")</f>
        <v/>
      </c>
      <c r="R4531" t="str">
        <f t="shared" si="212"/>
        <v/>
      </c>
    </row>
    <row r="4532" spans="1:18" x14ac:dyDescent="0.25">
      <c r="A4532" s="1" t="s">
        <v>13043</v>
      </c>
      <c r="B4532" s="1" t="s">
        <v>13044</v>
      </c>
      <c r="C4532" s="1" t="s">
        <v>13045</v>
      </c>
      <c r="D4532" s="1" t="s">
        <v>35</v>
      </c>
      <c r="E4532" s="4">
        <v>45153</v>
      </c>
      <c r="F4532" s="8">
        <v>0.39930555555555558</v>
      </c>
      <c r="G4532" s="4">
        <v>45155</v>
      </c>
      <c r="H4532" s="1" t="s">
        <v>654</v>
      </c>
      <c r="I4532" s="1" t="s">
        <v>19</v>
      </c>
      <c r="J4532" s="5">
        <v>2</v>
      </c>
      <c r="K4532" s="5" t="str">
        <f>VLOOKUP(J4532,'Svátky 2023'!A$18:B$20,2,0)</f>
        <v>plánované</v>
      </c>
      <c r="L4532" s="1" t="s">
        <v>21</v>
      </c>
      <c r="M4532" s="1" t="s">
        <v>20</v>
      </c>
      <c r="N4532" s="1" t="s">
        <v>23</v>
      </c>
      <c r="O4532">
        <f t="shared" si="210"/>
        <v>2</v>
      </c>
      <c r="P4532" t="str">
        <f t="shared" si="211"/>
        <v>NE</v>
      </c>
      <c r="Q4532" s="4" t="str">
        <f>IFERROR(VLOOKUP(E4532,'Svátky 2023'!B$2:B$14,1,0),"")</f>
        <v/>
      </c>
      <c r="R4532" t="str">
        <f t="shared" si="212"/>
        <v/>
      </c>
    </row>
    <row r="4533" spans="1:18" x14ac:dyDescent="0.25">
      <c r="A4533" s="1" t="s">
        <v>13046</v>
      </c>
      <c r="B4533" s="1" t="s">
        <v>13047</v>
      </c>
      <c r="C4533" s="1" t="s">
        <v>13048</v>
      </c>
      <c r="D4533" s="1" t="s">
        <v>35</v>
      </c>
      <c r="E4533" s="4">
        <v>45153</v>
      </c>
      <c r="F4533" s="8">
        <v>0.54027777777777775</v>
      </c>
      <c r="G4533" s="4">
        <v>45155</v>
      </c>
      <c r="H4533" s="1" t="s">
        <v>1838</v>
      </c>
      <c r="I4533" s="1" t="s">
        <v>38</v>
      </c>
      <c r="J4533" s="5">
        <v>1</v>
      </c>
      <c r="K4533" s="5" t="str">
        <f>VLOOKUP(J4533,'Svátky 2023'!A$18:B$20,2,0)</f>
        <v>neodkladné</v>
      </c>
      <c r="L4533" s="1" t="s">
        <v>21</v>
      </c>
      <c r="M4533" s="1" t="s">
        <v>22</v>
      </c>
      <c r="N4533" s="1" t="s">
        <v>23</v>
      </c>
      <c r="O4533">
        <f t="shared" si="210"/>
        <v>2</v>
      </c>
      <c r="P4533" t="str">
        <f t="shared" si="211"/>
        <v>NE</v>
      </c>
      <c r="Q4533" s="4" t="str">
        <f>IFERROR(VLOOKUP(E4533,'Svátky 2023'!B$2:B$14,1,0),"")</f>
        <v/>
      </c>
      <c r="R4533" t="str">
        <f t="shared" si="212"/>
        <v/>
      </c>
    </row>
    <row r="4534" spans="1:18" x14ac:dyDescent="0.25">
      <c r="A4534" s="1" t="s">
        <v>13049</v>
      </c>
      <c r="B4534" s="1" t="s">
        <v>13050</v>
      </c>
      <c r="C4534" s="1" t="s">
        <v>13051</v>
      </c>
      <c r="D4534" s="1" t="s">
        <v>35</v>
      </c>
      <c r="E4534" s="4">
        <v>45153</v>
      </c>
      <c r="F4534" s="8">
        <v>0.6020833333333333</v>
      </c>
      <c r="G4534" s="4">
        <v>45155</v>
      </c>
      <c r="H4534" s="1" t="s">
        <v>893</v>
      </c>
      <c r="I4534" s="1" t="s">
        <v>44</v>
      </c>
      <c r="J4534" s="5">
        <v>3</v>
      </c>
      <c r="K4534" s="5" t="str">
        <f>VLOOKUP(J4534,'Svátky 2023'!A$18:B$20,2,0)</f>
        <v>jiné</v>
      </c>
      <c r="L4534" s="1" t="s">
        <v>30</v>
      </c>
      <c r="M4534" s="1" t="s">
        <v>31</v>
      </c>
      <c r="N4534" s="1" t="s">
        <v>23</v>
      </c>
      <c r="O4534">
        <f t="shared" si="210"/>
        <v>2</v>
      </c>
      <c r="P4534" t="str">
        <f t="shared" si="211"/>
        <v>NE</v>
      </c>
      <c r="Q4534" s="4" t="str">
        <f>IFERROR(VLOOKUP(E4534,'Svátky 2023'!B$2:B$14,1,0),"")</f>
        <v/>
      </c>
      <c r="R4534" t="str">
        <f t="shared" si="212"/>
        <v/>
      </c>
    </row>
    <row r="4535" spans="1:18" x14ac:dyDescent="0.25">
      <c r="A4535" s="1" t="s">
        <v>13052</v>
      </c>
      <c r="B4535" s="1" t="s">
        <v>13053</v>
      </c>
      <c r="C4535" s="1" t="s">
        <v>13054</v>
      </c>
      <c r="D4535" s="1" t="s">
        <v>64</v>
      </c>
      <c r="E4535" s="4">
        <v>45154</v>
      </c>
      <c r="F4535" s="8">
        <v>0.72361111111111109</v>
      </c>
      <c r="G4535" s="4">
        <v>45155</v>
      </c>
      <c r="H4535" s="1" t="s">
        <v>1404</v>
      </c>
      <c r="I4535" s="1" t="s">
        <v>19</v>
      </c>
      <c r="J4535" s="5">
        <v>1</v>
      </c>
      <c r="K4535" s="5" t="str">
        <f>VLOOKUP(J4535,'Svátky 2023'!A$18:B$20,2,0)</f>
        <v>neodkladné</v>
      </c>
      <c r="L4535" s="1" t="s">
        <v>21</v>
      </c>
      <c r="M4535" s="1" t="s">
        <v>20</v>
      </c>
      <c r="N4535" s="1" t="s">
        <v>23</v>
      </c>
      <c r="O4535">
        <f t="shared" si="210"/>
        <v>3</v>
      </c>
      <c r="P4535" t="str">
        <f t="shared" si="211"/>
        <v>ANO</v>
      </c>
      <c r="Q4535" s="4" t="str">
        <f>IFERROR(VLOOKUP(E4535,'Svátky 2023'!B$2:B$14,1,0),"")</f>
        <v/>
      </c>
      <c r="R4535" t="str">
        <f t="shared" si="212"/>
        <v>ANO</v>
      </c>
    </row>
    <row r="4536" spans="1:18" x14ac:dyDescent="0.25">
      <c r="A4536" s="1" t="s">
        <v>13055</v>
      </c>
      <c r="B4536" s="1" t="s">
        <v>12644</v>
      </c>
      <c r="C4536" s="1" t="s">
        <v>12645</v>
      </c>
      <c r="D4536" s="1" t="s">
        <v>100</v>
      </c>
      <c r="E4536" s="4">
        <v>45154</v>
      </c>
      <c r="F4536" s="8">
        <v>0.87430555555555556</v>
      </c>
      <c r="G4536" s="4">
        <v>45155</v>
      </c>
      <c r="H4536" s="1" t="s">
        <v>307</v>
      </c>
      <c r="I4536" s="1" t="s">
        <v>264</v>
      </c>
      <c r="J4536" s="5">
        <v>3</v>
      </c>
      <c r="K4536" s="5" t="str">
        <f>VLOOKUP(J4536,'Svátky 2023'!A$18:B$20,2,0)</f>
        <v>jiné</v>
      </c>
      <c r="L4536" s="1" t="s">
        <v>30</v>
      </c>
      <c r="M4536" s="1" t="s">
        <v>31</v>
      </c>
      <c r="N4536" s="1" t="s">
        <v>20</v>
      </c>
      <c r="O4536">
        <f t="shared" si="210"/>
        <v>3</v>
      </c>
      <c r="P4536" t="str">
        <f t="shared" si="211"/>
        <v>ANO</v>
      </c>
      <c r="Q4536" s="4" t="str">
        <f>IFERROR(VLOOKUP(E4536,'Svátky 2023'!B$2:B$14,1,0),"")</f>
        <v/>
      </c>
      <c r="R4536" t="str">
        <f t="shared" si="212"/>
        <v>ANO</v>
      </c>
    </row>
    <row r="4537" spans="1:18" x14ac:dyDescent="0.25">
      <c r="A4537" s="1" t="s">
        <v>13056</v>
      </c>
      <c r="B4537" s="1" t="s">
        <v>12144</v>
      </c>
      <c r="C4537" s="1" t="s">
        <v>12145</v>
      </c>
      <c r="D4537" s="1" t="s">
        <v>48</v>
      </c>
      <c r="E4537" s="4">
        <v>45155</v>
      </c>
      <c r="F4537" s="8">
        <v>0.69652777777777775</v>
      </c>
      <c r="G4537" s="4">
        <v>45156</v>
      </c>
      <c r="H4537" s="1" t="s">
        <v>1292</v>
      </c>
      <c r="I4537" s="1" t="s">
        <v>264</v>
      </c>
      <c r="J4537" s="5">
        <v>3</v>
      </c>
      <c r="K4537" s="5" t="str">
        <f>VLOOKUP(J4537,'Svátky 2023'!A$18:B$20,2,0)</f>
        <v>jiné</v>
      </c>
      <c r="L4537" s="1" t="s">
        <v>30</v>
      </c>
      <c r="M4537" s="1" t="s">
        <v>31</v>
      </c>
      <c r="N4537" s="1" t="s">
        <v>23</v>
      </c>
      <c r="O4537">
        <f t="shared" si="210"/>
        <v>4</v>
      </c>
      <c r="P4537" t="str">
        <f t="shared" si="211"/>
        <v>ANO</v>
      </c>
      <c r="Q4537" s="4" t="str">
        <f>IFERROR(VLOOKUP(E4537,'Svátky 2023'!B$2:B$14,1,0),"")</f>
        <v/>
      </c>
      <c r="R4537" t="str">
        <f t="shared" si="212"/>
        <v>ANO</v>
      </c>
    </row>
    <row r="4538" spans="1:18" x14ac:dyDescent="0.25">
      <c r="A4538" s="1" t="s">
        <v>13057</v>
      </c>
      <c r="B4538" s="1" t="s">
        <v>13058</v>
      </c>
      <c r="C4538" s="1" t="s">
        <v>13059</v>
      </c>
      <c r="D4538" s="1" t="s">
        <v>48</v>
      </c>
      <c r="E4538" s="4">
        <v>45150</v>
      </c>
      <c r="F4538" s="8">
        <v>0.93611111111111101</v>
      </c>
      <c r="G4538" s="4">
        <v>45156</v>
      </c>
      <c r="H4538" s="1" t="s">
        <v>592</v>
      </c>
      <c r="I4538" s="1" t="s">
        <v>151</v>
      </c>
      <c r="J4538" s="5">
        <v>1</v>
      </c>
      <c r="K4538" s="5" t="str">
        <f>VLOOKUP(J4538,'Svátky 2023'!A$18:B$20,2,0)</f>
        <v>neodkladné</v>
      </c>
      <c r="L4538" s="1" t="s">
        <v>21</v>
      </c>
      <c r="M4538" s="1" t="s">
        <v>20</v>
      </c>
      <c r="N4538" s="1" t="s">
        <v>23</v>
      </c>
      <c r="O4538">
        <f t="shared" si="210"/>
        <v>6</v>
      </c>
      <c r="P4538" t="str">
        <f t="shared" si="211"/>
        <v>ANO</v>
      </c>
      <c r="Q4538" s="4" t="str">
        <f>IFERROR(VLOOKUP(E4538,'Svátky 2023'!B$2:B$14,1,0),"")</f>
        <v/>
      </c>
      <c r="R4538" t="str">
        <f t="shared" si="212"/>
        <v>ANO</v>
      </c>
    </row>
    <row r="4539" spans="1:18" x14ac:dyDescent="0.25">
      <c r="A4539" s="1" t="s">
        <v>13060</v>
      </c>
      <c r="B4539" s="1" t="s">
        <v>12141</v>
      </c>
      <c r="C4539" s="1" t="s">
        <v>12142</v>
      </c>
      <c r="D4539" s="1" t="s">
        <v>48</v>
      </c>
      <c r="E4539" s="4">
        <v>45152</v>
      </c>
      <c r="F4539" s="8">
        <v>0.40069444444444446</v>
      </c>
      <c r="G4539" s="4">
        <v>45156</v>
      </c>
      <c r="H4539" s="1" t="s">
        <v>1494</v>
      </c>
      <c r="I4539" s="1" t="s">
        <v>258</v>
      </c>
      <c r="J4539" s="5">
        <v>2</v>
      </c>
      <c r="K4539" s="5" t="str">
        <f>VLOOKUP(J4539,'Svátky 2023'!A$18:B$20,2,0)</f>
        <v>plánované</v>
      </c>
      <c r="L4539" s="1" t="s">
        <v>21</v>
      </c>
      <c r="M4539" s="1" t="s">
        <v>22</v>
      </c>
      <c r="N4539" s="1" t="s">
        <v>23</v>
      </c>
      <c r="O4539">
        <f t="shared" si="210"/>
        <v>1</v>
      </c>
      <c r="P4539" t="str">
        <f t="shared" si="211"/>
        <v>NE</v>
      </c>
      <c r="Q4539" s="4" t="str">
        <f>IFERROR(VLOOKUP(E4539,'Svátky 2023'!B$2:B$14,1,0),"")</f>
        <v/>
      </c>
      <c r="R4539" t="str">
        <f t="shared" si="212"/>
        <v/>
      </c>
    </row>
    <row r="4540" spans="1:18" x14ac:dyDescent="0.25">
      <c r="A4540" s="1" t="s">
        <v>13061</v>
      </c>
      <c r="B4540" s="1" t="s">
        <v>6646</v>
      </c>
      <c r="C4540" s="1" t="s">
        <v>6647</v>
      </c>
      <c r="D4540" s="1" t="s">
        <v>100</v>
      </c>
      <c r="E4540" s="4">
        <v>45152</v>
      </c>
      <c r="F4540" s="8">
        <v>0.53541666666666665</v>
      </c>
      <c r="G4540" s="4">
        <v>45156</v>
      </c>
      <c r="H4540" s="1" t="s">
        <v>4211</v>
      </c>
      <c r="I4540" s="1" t="s">
        <v>258</v>
      </c>
      <c r="J4540" s="5">
        <v>2</v>
      </c>
      <c r="K4540" s="5" t="str">
        <f>VLOOKUP(J4540,'Svátky 2023'!A$18:B$20,2,0)</f>
        <v>plánované</v>
      </c>
      <c r="L4540" s="1" t="s">
        <v>21</v>
      </c>
      <c r="M4540" s="1" t="s">
        <v>22</v>
      </c>
      <c r="N4540" s="1" t="s">
        <v>23</v>
      </c>
      <c r="O4540">
        <f t="shared" si="210"/>
        <v>1</v>
      </c>
      <c r="P4540" t="str">
        <f t="shared" si="211"/>
        <v>NE</v>
      </c>
      <c r="Q4540" s="4" t="str">
        <f>IFERROR(VLOOKUP(E4540,'Svátky 2023'!B$2:B$14,1,0),"")</f>
        <v/>
      </c>
      <c r="R4540" t="str">
        <f t="shared" si="212"/>
        <v/>
      </c>
    </row>
    <row r="4541" spans="1:18" x14ac:dyDescent="0.25">
      <c r="A4541" s="1" t="s">
        <v>13062</v>
      </c>
      <c r="B4541" s="1" t="s">
        <v>12884</v>
      </c>
      <c r="C4541" s="1" t="s">
        <v>12885</v>
      </c>
      <c r="D4541" s="1" t="s">
        <v>48</v>
      </c>
      <c r="E4541" s="4">
        <v>45152</v>
      </c>
      <c r="F4541" s="8">
        <v>0.58750000000000002</v>
      </c>
      <c r="G4541" s="4">
        <v>45156</v>
      </c>
      <c r="H4541" s="1" t="s">
        <v>1219</v>
      </c>
      <c r="I4541" s="1" t="s">
        <v>145</v>
      </c>
      <c r="J4541" s="5">
        <v>3</v>
      </c>
      <c r="K4541" s="5" t="str">
        <f>VLOOKUP(J4541,'Svátky 2023'!A$18:B$20,2,0)</f>
        <v>jiné</v>
      </c>
      <c r="L4541" s="1" t="s">
        <v>30</v>
      </c>
      <c r="M4541" s="1" t="s">
        <v>31</v>
      </c>
      <c r="N4541" s="1" t="s">
        <v>23</v>
      </c>
      <c r="O4541">
        <f t="shared" si="210"/>
        <v>1</v>
      </c>
      <c r="P4541" t="str">
        <f t="shared" si="211"/>
        <v>NE</v>
      </c>
      <c r="Q4541" s="4" t="str">
        <f>IFERROR(VLOOKUP(E4541,'Svátky 2023'!B$2:B$14,1,0),"")</f>
        <v/>
      </c>
      <c r="R4541" t="str">
        <f t="shared" si="212"/>
        <v/>
      </c>
    </row>
    <row r="4542" spans="1:18" x14ac:dyDescent="0.25">
      <c r="A4542" s="1" t="s">
        <v>13063</v>
      </c>
      <c r="B4542" s="1" t="s">
        <v>13064</v>
      </c>
      <c r="C4542" s="1" t="s">
        <v>13065</v>
      </c>
      <c r="D4542" s="1" t="s">
        <v>35</v>
      </c>
      <c r="E4542" s="4">
        <v>45152</v>
      </c>
      <c r="F4542" s="8">
        <v>0.74375000000000002</v>
      </c>
      <c r="G4542" s="4">
        <v>45156</v>
      </c>
      <c r="H4542" s="1" t="s">
        <v>1037</v>
      </c>
      <c r="I4542" s="1" t="s">
        <v>38</v>
      </c>
      <c r="J4542" s="5">
        <v>1</v>
      </c>
      <c r="K4542" s="5" t="str">
        <f>VLOOKUP(J4542,'Svátky 2023'!A$18:B$20,2,0)</f>
        <v>neodkladné</v>
      </c>
      <c r="L4542" s="1" t="s">
        <v>20</v>
      </c>
      <c r="M4542" s="1" t="s">
        <v>22</v>
      </c>
      <c r="N4542" s="1" t="s">
        <v>23</v>
      </c>
      <c r="O4542">
        <f t="shared" si="210"/>
        <v>1</v>
      </c>
      <c r="P4542" t="str">
        <f t="shared" si="211"/>
        <v>ANO</v>
      </c>
      <c r="Q4542" s="4" t="str">
        <f>IFERROR(VLOOKUP(E4542,'Svátky 2023'!B$2:B$14,1,0),"")</f>
        <v/>
      </c>
      <c r="R4542" t="str">
        <f t="shared" si="212"/>
        <v>ANO</v>
      </c>
    </row>
    <row r="4543" spans="1:18" x14ac:dyDescent="0.25">
      <c r="A4543" s="1" t="s">
        <v>13066</v>
      </c>
      <c r="B4543" s="1" t="s">
        <v>13067</v>
      </c>
      <c r="C4543" s="1" t="s">
        <v>13068</v>
      </c>
      <c r="D4543" s="1" t="s">
        <v>35</v>
      </c>
      <c r="E4543" s="4">
        <v>45152</v>
      </c>
      <c r="F4543" s="8">
        <v>0.75069444444444444</v>
      </c>
      <c r="G4543" s="4">
        <v>45156</v>
      </c>
      <c r="H4543" s="1" t="s">
        <v>96</v>
      </c>
      <c r="I4543" s="1" t="s">
        <v>44</v>
      </c>
      <c r="J4543" s="5">
        <v>3</v>
      </c>
      <c r="K4543" s="5" t="str">
        <f>VLOOKUP(J4543,'Svátky 2023'!A$18:B$20,2,0)</f>
        <v>jiné</v>
      </c>
      <c r="L4543" s="1" t="s">
        <v>30</v>
      </c>
      <c r="M4543" s="1" t="s">
        <v>31</v>
      </c>
      <c r="N4543" s="1" t="s">
        <v>23</v>
      </c>
      <c r="O4543">
        <f t="shared" si="210"/>
        <v>1</v>
      </c>
      <c r="P4543" t="str">
        <f t="shared" si="211"/>
        <v>ANO</v>
      </c>
      <c r="Q4543" s="4" t="str">
        <f>IFERROR(VLOOKUP(E4543,'Svátky 2023'!B$2:B$14,1,0),"")</f>
        <v/>
      </c>
      <c r="R4543" t="str">
        <f t="shared" si="212"/>
        <v>ANO</v>
      </c>
    </row>
    <row r="4544" spans="1:18" x14ac:dyDescent="0.25">
      <c r="A4544" s="1" t="s">
        <v>13069</v>
      </c>
      <c r="B4544" s="1" t="s">
        <v>13070</v>
      </c>
      <c r="C4544" s="1" t="s">
        <v>13071</v>
      </c>
      <c r="D4544" s="1" t="s">
        <v>64</v>
      </c>
      <c r="E4544" s="4">
        <v>45153</v>
      </c>
      <c r="F4544" s="8">
        <v>0.37708333333333338</v>
      </c>
      <c r="G4544" s="4">
        <v>45156</v>
      </c>
      <c r="H4544" s="1" t="s">
        <v>1219</v>
      </c>
      <c r="I4544" s="1" t="s">
        <v>258</v>
      </c>
      <c r="J4544" s="5">
        <v>2</v>
      </c>
      <c r="K4544" s="5" t="str">
        <f>VLOOKUP(J4544,'Svátky 2023'!A$18:B$20,2,0)</f>
        <v>plánované</v>
      </c>
      <c r="L4544" s="1" t="s">
        <v>21</v>
      </c>
      <c r="M4544" s="1" t="s">
        <v>22</v>
      </c>
      <c r="N4544" s="1" t="s">
        <v>23</v>
      </c>
      <c r="O4544">
        <f t="shared" si="210"/>
        <v>2</v>
      </c>
      <c r="P4544" t="str">
        <f t="shared" si="211"/>
        <v>NE</v>
      </c>
      <c r="Q4544" s="4" t="str">
        <f>IFERROR(VLOOKUP(E4544,'Svátky 2023'!B$2:B$14,1,0),"")</f>
        <v/>
      </c>
      <c r="R4544" t="str">
        <f t="shared" si="212"/>
        <v/>
      </c>
    </row>
    <row r="4545" spans="1:18" x14ac:dyDescent="0.25">
      <c r="A4545" s="1" t="s">
        <v>13072</v>
      </c>
      <c r="B4545" s="1" t="s">
        <v>13073</v>
      </c>
      <c r="C4545" s="1" t="s">
        <v>13074</v>
      </c>
      <c r="D4545" s="1" t="s">
        <v>35</v>
      </c>
      <c r="E4545" s="4">
        <v>45153</v>
      </c>
      <c r="F4545" s="8">
        <v>0.47847222222222219</v>
      </c>
      <c r="G4545" s="4">
        <v>45156</v>
      </c>
      <c r="H4545" s="1" t="s">
        <v>111</v>
      </c>
      <c r="I4545" s="1" t="s">
        <v>19</v>
      </c>
      <c r="J4545" s="5">
        <v>2</v>
      </c>
      <c r="K4545" s="5" t="str">
        <f>VLOOKUP(J4545,'Svátky 2023'!A$18:B$20,2,0)</f>
        <v>plánované</v>
      </c>
      <c r="L4545" s="1" t="s">
        <v>21</v>
      </c>
      <c r="M4545" s="1" t="s">
        <v>22</v>
      </c>
      <c r="N4545" s="1" t="s">
        <v>23</v>
      </c>
      <c r="O4545">
        <f t="shared" si="210"/>
        <v>2</v>
      </c>
      <c r="P4545" t="str">
        <f t="shared" si="211"/>
        <v>NE</v>
      </c>
      <c r="Q4545" s="4" t="str">
        <f>IFERROR(VLOOKUP(E4545,'Svátky 2023'!B$2:B$14,1,0),"")</f>
        <v/>
      </c>
      <c r="R4545" t="str">
        <f t="shared" si="212"/>
        <v/>
      </c>
    </row>
    <row r="4546" spans="1:18" x14ac:dyDescent="0.25">
      <c r="A4546" s="1" t="s">
        <v>13075</v>
      </c>
      <c r="B4546" s="1" t="s">
        <v>13076</v>
      </c>
      <c r="C4546" s="1" t="s">
        <v>13077</v>
      </c>
      <c r="D4546" s="1" t="s">
        <v>64</v>
      </c>
      <c r="E4546" s="4">
        <v>45153</v>
      </c>
      <c r="F4546" s="8">
        <v>0.56319444444444444</v>
      </c>
      <c r="G4546" s="4">
        <v>45156</v>
      </c>
      <c r="H4546" s="1" t="s">
        <v>321</v>
      </c>
      <c r="I4546" s="1" t="s">
        <v>264</v>
      </c>
      <c r="J4546" s="5">
        <v>3</v>
      </c>
      <c r="K4546" s="5" t="str">
        <f>VLOOKUP(J4546,'Svátky 2023'!A$18:B$20,2,0)</f>
        <v>jiné</v>
      </c>
      <c r="L4546" s="1" t="s">
        <v>30</v>
      </c>
      <c r="M4546" s="1" t="s">
        <v>31</v>
      </c>
      <c r="N4546" s="1" t="s">
        <v>23</v>
      </c>
      <c r="O4546">
        <f t="shared" si="210"/>
        <v>2</v>
      </c>
      <c r="P4546" t="str">
        <f t="shared" si="211"/>
        <v>NE</v>
      </c>
      <c r="Q4546" s="4" t="str">
        <f>IFERROR(VLOOKUP(E4546,'Svátky 2023'!B$2:B$14,1,0),"")</f>
        <v/>
      </c>
      <c r="R4546" t="str">
        <f t="shared" si="212"/>
        <v/>
      </c>
    </row>
    <row r="4547" spans="1:18" x14ac:dyDescent="0.25">
      <c r="A4547" s="1" t="s">
        <v>13078</v>
      </c>
      <c r="B4547" s="1" t="s">
        <v>13079</v>
      </c>
      <c r="C4547" s="1" t="s">
        <v>13080</v>
      </c>
      <c r="D4547" s="1" t="s">
        <v>35</v>
      </c>
      <c r="E4547" s="4">
        <v>45153</v>
      </c>
      <c r="F4547" s="8">
        <v>0.57986111111111105</v>
      </c>
      <c r="G4547" s="4">
        <v>45156</v>
      </c>
      <c r="H4547" s="1" t="s">
        <v>802</v>
      </c>
      <c r="I4547" s="1" t="s">
        <v>29</v>
      </c>
      <c r="J4547" s="5">
        <v>3</v>
      </c>
      <c r="K4547" s="5" t="str">
        <f>VLOOKUP(J4547,'Svátky 2023'!A$18:B$20,2,0)</f>
        <v>jiné</v>
      </c>
      <c r="L4547" s="1" t="s">
        <v>30</v>
      </c>
      <c r="M4547" s="1" t="s">
        <v>31</v>
      </c>
      <c r="N4547" s="1" t="s">
        <v>23</v>
      </c>
      <c r="O4547">
        <f t="shared" ref="O4547:O4610" si="213">WEEKDAY(E4547,2)</f>
        <v>2</v>
      </c>
      <c r="P4547" t="str">
        <f t="shared" ref="P4547:P4610" si="214">IF(F4547&gt;V$1,"ANO",IF(F4547&lt;X$1,"ANO","NE"))</f>
        <v>NE</v>
      </c>
      <c r="Q4547" s="4" t="str">
        <f>IFERROR(VLOOKUP(E4547,'Svátky 2023'!B$2:B$14,1,0),"")</f>
        <v/>
      </c>
      <c r="R4547" t="str">
        <f t="shared" ref="R4547:R4610" si="215">IF(OR(O4547&gt;5,P4547="ANO",Q4547&lt;&gt;""),"ANO","")</f>
        <v/>
      </c>
    </row>
    <row r="4548" spans="1:18" x14ac:dyDescent="0.25">
      <c r="A4548" s="1" t="s">
        <v>13081</v>
      </c>
      <c r="B4548" s="1" t="s">
        <v>13082</v>
      </c>
      <c r="C4548" s="1" t="s">
        <v>13083</v>
      </c>
      <c r="D4548" s="1" t="s">
        <v>35</v>
      </c>
      <c r="E4548" s="4">
        <v>45153</v>
      </c>
      <c r="F4548" s="8">
        <v>0.89374999999999993</v>
      </c>
      <c r="G4548" s="4">
        <v>45156</v>
      </c>
      <c r="H4548" s="1" t="s">
        <v>1223</v>
      </c>
      <c r="I4548" s="1" t="s">
        <v>38</v>
      </c>
      <c r="J4548" s="5">
        <v>1</v>
      </c>
      <c r="K4548" s="5" t="str">
        <f>VLOOKUP(J4548,'Svátky 2023'!A$18:B$20,2,0)</f>
        <v>neodkladné</v>
      </c>
      <c r="L4548" s="1" t="s">
        <v>21</v>
      </c>
      <c r="M4548" s="1" t="s">
        <v>22</v>
      </c>
      <c r="N4548" s="1" t="s">
        <v>23</v>
      </c>
      <c r="O4548">
        <f t="shared" si="213"/>
        <v>2</v>
      </c>
      <c r="P4548" t="str">
        <f t="shared" si="214"/>
        <v>ANO</v>
      </c>
      <c r="Q4548" s="4" t="str">
        <f>IFERROR(VLOOKUP(E4548,'Svátky 2023'!B$2:B$14,1,0),"")</f>
        <v/>
      </c>
      <c r="R4548" t="str">
        <f t="shared" si="215"/>
        <v>ANO</v>
      </c>
    </row>
    <row r="4549" spans="1:18" x14ac:dyDescent="0.25">
      <c r="A4549" s="1" t="s">
        <v>13084</v>
      </c>
      <c r="B4549" s="1" t="s">
        <v>13085</v>
      </c>
      <c r="C4549" s="1" t="s">
        <v>13086</v>
      </c>
      <c r="D4549" s="1" t="s">
        <v>35</v>
      </c>
      <c r="E4549" s="4">
        <v>45153</v>
      </c>
      <c r="F4549" s="8">
        <v>0.89722222222222225</v>
      </c>
      <c r="G4549" s="4">
        <v>45156</v>
      </c>
      <c r="H4549" s="1" t="s">
        <v>129</v>
      </c>
      <c r="I4549" s="1" t="s">
        <v>44</v>
      </c>
      <c r="J4549" s="5">
        <v>3</v>
      </c>
      <c r="K4549" s="5" t="str">
        <f>VLOOKUP(J4549,'Svátky 2023'!A$18:B$20,2,0)</f>
        <v>jiné</v>
      </c>
      <c r="L4549" s="1" t="s">
        <v>30</v>
      </c>
      <c r="M4549" s="1" t="s">
        <v>31</v>
      </c>
      <c r="N4549" s="1" t="s">
        <v>23</v>
      </c>
      <c r="O4549">
        <f t="shared" si="213"/>
        <v>2</v>
      </c>
      <c r="P4549" t="str">
        <f t="shared" si="214"/>
        <v>ANO</v>
      </c>
      <c r="Q4549" s="4" t="str">
        <f>IFERROR(VLOOKUP(E4549,'Svátky 2023'!B$2:B$14,1,0),"")</f>
        <v/>
      </c>
      <c r="R4549" t="str">
        <f t="shared" si="215"/>
        <v>ANO</v>
      </c>
    </row>
    <row r="4550" spans="1:18" x14ac:dyDescent="0.25">
      <c r="A4550" s="1" t="s">
        <v>13087</v>
      </c>
      <c r="B4550" s="1" t="s">
        <v>4010</v>
      </c>
      <c r="C4550" s="1" t="s">
        <v>4011</v>
      </c>
      <c r="D4550" s="1" t="s">
        <v>35</v>
      </c>
      <c r="E4550" s="4">
        <v>45153</v>
      </c>
      <c r="F4550" s="8">
        <v>0.9784722222222223</v>
      </c>
      <c r="G4550" s="4">
        <v>45156</v>
      </c>
      <c r="H4550" s="1" t="s">
        <v>813</v>
      </c>
      <c r="I4550" s="1" t="s">
        <v>38</v>
      </c>
      <c r="J4550" s="5">
        <v>1</v>
      </c>
      <c r="K4550" s="5" t="str">
        <f>VLOOKUP(J4550,'Svátky 2023'!A$18:B$20,2,0)</f>
        <v>neodkladné</v>
      </c>
      <c r="L4550" s="1" t="s">
        <v>21</v>
      </c>
      <c r="M4550" s="1" t="s">
        <v>22</v>
      </c>
      <c r="N4550" s="1" t="s">
        <v>23</v>
      </c>
      <c r="O4550">
        <f t="shared" si="213"/>
        <v>2</v>
      </c>
      <c r="P4550" t="str">
        <f t="shared" si="214"/>
        <v>ANO</v>
      </c>
      <c r="Q4550" s="4" t="str">
        <f>IFERROR(VLOOKUP(E4550,'Svátky 2023'!B$2:B$14,1,0),"")</f>
        <v/>
      </c>
      <c r="R4550" t="str">
        <f t="shared" si="215"/>
        <v>ANO</v>
      </c>
    </row>
    <row r="4551" spans="1:18" x14ac:dyDescent="0.25">
      <c r="A4551" s="1" t="s">
        <v>13088</v>
      </c>
      <c r="B4551" s="1" t="s">
        <v>13089</v>
      </c>
      <c r="C4551" s="1" t="s">
        <v>13090</v>
      </c>
      <c r="D4551" s="1" t="s">
        <v>35</v>
      </c>
      <c r="E4551" s="4">
        <v>45154</v>
      </c>
      <c r="F4551" s="8">
        <v>0.34930555555555554</v>
      </c>
      <c r="G4551" s="4">
        <v>45156</v>
      </c>
      <c r="H4551" s="1" t="s">
        <v>1373</v>
      </c>
      <c r="I4551" s="1" t="s">
        <v>151</v>
      </c>
      <c r="J4551" s="5">
        <v>2</v>
      </c>
      <c r="K4551" s="5" t="str">
        <f>VLOOKUP(J4551,'Svátky 2023'!A$18:B$20,2,0)</f>
        <v>plánované</v>
      </c>
      <c r="L4551" s="1" t="s">
        <v>21</v>
      </c>
      <c r="M4551" s="1" t="s">
        <v>22</v>
      </c>
      <c r="N4551" s="1" t="s">
        <v>23</v>
      </c>
      <c r="O4551">
        <f t="shared" si="213"/>
        <v>3</v>
      </c>
      <c r="P4551" t="str">
        <f t="shared" si="214"/>
        <v>NE</v>
      </c>
      <c r="Q4551" s="4" t="str">
        <f>IFERROR(VLOOKUP(E4551,'Svátky 2023'!B$2:B$14,1,0),"")</f>
        <v/>
      </c>
      <c r="R4551" t="str">
        <f t="shared" si="215"/>
        <v/>
      </c>
    </row>
    <row r="4552" spans="1:18" x14ac:dyDescent="0.25">
      <c r="A4552" s="1" t="s">
        <v>13091</v>
      </c>
      <c r="B4552" s="1" t="s">
        <v>1950</v>
      </c>
      <c r="C4552" s="1" t="s">
        <v>1951</v>
      </c>
      <c r="D4552" s="1" t="s">
        <v>48</v>
      </c>
      <c r="E4552" s="4">
        <v>45154</v>
      </c>
      <c r="F4552" s="8">
        <v>0.3833333333333333</v>
      </c>
      <c r="G4552" s="4">
        <v>45156</v>
      </c>
      <c r="H4552" s="1" t="s">
        <v>1051</v>
      </c>
      <c r="I4552" s="1" t="s">
        <v>151</v>
      </c>
      <c r="J4552" s="5">
        <v>2</v>
      </c>
      <c r="K4552" s="5" t="str">
        <f>VLOOKUP(J4552,'Svátky 2023'!A$18:B$20,2,0)</f>
        <v>plánované</v>
      </c>
      <c r="L4552" s="1" t="s">
        <v>21</v>
      </c>
      <c r="M4552" s="1" t="s">
        <v>22</v>
      </c>
      <c r="N4552" s="1" t="s">
        <v>23</v>
      </c>
      <c r="O4552">
        <f t="shared" si="213"/>
        <v>3</v>
      </c>
      <c r="P4552" t="str">
        <f t="shared" si="214"/>
        <v>NE</v>
      </c>
      <c r="Q4552" s="4" t="str">
        <f>IFERROR(VLOOKUP(E4552,'Svátky 2023'!B$2:B$14,1,0),"")</f>
        <v/>
      </c>
      <c r="R4552" t="str">
        <f t="shared" si="215"/>
        <v/>
      </c>
    </row>
    <row r="4553" spans="1:18" x14ac:dyDescent="0.25">
      <c r="A4553" s="1" t="s">
        <v>13092</v>
      </c>
      <c r="B4553" s="1" t="s">
        <v>13093</v>
      </c>
      <c r="C4553" s="1" t="s">
        <v>13094</v>
      </c>
      <c r="D4553" s="1" t="s">
        <v>35</v>
      </c>
      <c r="E4553" s="4">
        <v>45154</v>
      </c>
      <c r="F4553" s="8">
        <v>0.3923611111111111</v>
      </c>
      <c r="G4553" s="4">
        <v>45156</v>
      </c>
      <c r="H4553" s="1" t="s">
        <v>792</v>
      </c>
      <c r="I4553" s="1" t="s">
        <v>151</v>
      </c>
      <c r="J4553" s="5">
        <v>2</v>
      </c>
      <c r="K4553" s="5" t="str">
        <f>VLOOKUP(J4553,'Svátky 2023'!A$18:B$20,2,0)</f>
        <v>plánované</v>
      </c>
      <c r="L4553" s="1" t="s">
        <v>21</v>
      </c>
      <c r="M4553" s="1" t="s">
        <v>22</v>
      </c>
      <c r="N4553" s="1" t="s">
        <v>23</v>
      </c>
      <c r="O4553">
        <f t="shared" si="213"/>
        <v>3</v>
      </c>
      <c r="P4553" t="str">
        <f t="shared" si="214"/>
        <v>NE</v>
      </c>
      <c r="Q4553" s="4" t="str">
        <f>IFERROR(VLOOKUP(E4553,'Svátky 2023'!B$2:B$14,1,0),"")</f>
        <v/>
      </c>
      <c r="R4553" t="str">
        <f t="shared" si="215"/>
        <v/>
      </c>
    </row>
    <row r="4554" spans="1:18" x14ac:dyDescent="0.25">
      <c r="A4554" s="1" t="s">
        <v>13095</v>
      </c>
      <c r="B4554" s="1" t="s">
        <v>13096</v>
      </c>
      <c r="C4554" s="1" t="s">
        <v>13097</v>
      </c>
      <c r="D4554" s="1" t="s">
        <v>257</v>
      </c>
      <c r="E4554" s="4">
        <v>45154</v>
      </c>
      <c r="F4554" s="8">
        <v>0.39652777777777781</v>
      </c>
      <c r="G4554" s="4">
        <v>45156</v>
      </c>
      <c r="H4554" s="1" t="s">
        <v>372</v>
      </c>
      <c r="I4554" s="1" t="s">
        <v>151</v>
      </c>
      <c r="J4554" s="5">
        <v>2</v>
      </c>
      <c r="K4554" s="5" t="str">
        <f>VLOOKUP(J4554,'Svátky 2023'!A$18:B$20,2,0)</f>
        <v>plánované</v>
      </c>
      <c r="L4554" s="1" t="s">
        <v>21</v>
      </c>
      <c r="M4554" s="1" t="s">
        <v>22</v>
      </c>
      <c r="N4554" s="1" t="s">
        <v>23</v>
      </c>
      <c r="O4554">
        <f t="shared" si="213"/>
        <v>3</v>
      </c>
      <c r="P4554" t="str">
        <f t="shared" si="214"/>
        <v>NE</v>
      </c>
      <c r="Q4554" s="4" t="str">
        <f>IFERROR(VLOOKUP(E4554,'Svátky 2023'!B$2:B$14,1,0),"")</f>
        <v/>
      </c>
      <c r="R4554" t="str">
        <f t="shared" si="215"/>
        <v/>
      </c>
    </row>
    <row r="4555" spans="1:18" x14ac:dyDescent="0.25">
      <c r="A4555" s="1" t="s">
        <v>13098</v>
      </c>
      <c r="B4555" s="1" t="s">
        <v>13099</v>
      </c>
      <c r="C4555" s="1" t="s">
        <v>13100</v>
      </c>
      <c r="D4555" s="1" t="s">
        <v>48</v>
      </c>
      <c r="E4555" s="4">
        <v>45154</v>
      </c>
      <c r="F4555" s="8">
        <v>0.40069444444444446</v>
      </c>
      <c r="G4555" s="4">
        <v>45156</v>
      </c>
      <c r="H4555" s="1" t="s">
        <v>1274</v>
      </c>
      <c r="I4555" s="1" t="s">
        <v>151</v>
      </c>
      <c r="J4555" s="5">
        <v>2</v>
      </c>
      <c r="K4555" s="5" t="str">
        <f>VLOOKUP(J4555,'Svátky 2023'!A$18:B$20,2,0)</f>
        <v>plánované</v>
      </c>
      <c r="L4555" s="1" t="s">
        <v>21</v>
      </c>
      <c r="M4555" s="1" t="s">
        <v>22</v>
      </c>
      <c r="N4555" s="1" t="s">
        <v>23</v>
      </c>
      <c r="O4555">
        <f t="shared" si="213"/>
        <v>3</v>
      </c>
      <c r="P4555" t="str">
        <f t="shared" si="214"/>
        <v>NE</v>
      </c>
      <c r="Q4555" s="4" t="str">
        <f>IFERROR(VLOOKUP(E4555,'Svátky 2023'!B$2:B$14,1,0),"")</f>
        <v/>
      </c>
      <c r="R4555" t="str">
        <f t="shared" si="215"/>
        <v/>
      </c>
    </row>
    <row r="4556" spans="1:18" x14ac:dyDescent="0.25">
      <c r="A4556" s="1" t="s">
        <v>13101</v>
      </c>
      <c r="B4556" s="1" t="s">
        <v>13102</v>
      </c>
      <c r="C4556" s="1" t="s">
        <v>13103</v>
      </c>
      <c r="D4556" s="1" t="s">
        <v>35</v>
      </c>
      <c r="E4556" s="4">
        <v>45154</v>
      </c>
      <c r="F4556" s="8">
        <v>0.42083333333333334</v>
      </c>
      <c r="G4556" s="4">
        <v>45156</v>
      </c>
      <c r="H4556" s="1" t="s">
        <v>1925</v>
      </c>
      <c r="I4556" s="1" t="s">
        <v>151</v>
      </c>
      <c r="J4556" s="5">
        <v>2</v>
      </c>
      <c r="K4556" s="5" t="str">
        <f>VLOOKUP(J4556,'Svátky 2023'!A$18:B$20,2,0)</f>
        <v>plánované</v>
      </c>
      <c r="L4556" s="1" t="s">
        <v>21</v>
      </c>
      <c r="M4556" s="1" t="s">
        <v>22</v>
      </c>
      <c r="N4556" s="1" t="s">
        <v>23</v>
      </c>
      <c r="O4556">
        <f t="shared" si="213"/>
        <v>3</v>
      </c>
      <c r="P4556" t="str">
        <f t="shared" si="214"/>
        <v>NE</v>
      </c>
      <c r="Q4556" s="4" t="str">
        <f>IFERROR(VLOOKUP(E4556,'Svátky 2023'!B$2:B$14,1,0),"")</f>
        <v/>
      </c>
      <c r="R4556" t="str">
        <f t="shared" si="215"/>
        <v/>
      </c>
    </row>
    <row r="4557" spans="1:18" x14ac:dyDescent="0.25">
      <c r="A4557" s="1" t="s">
        <v>13104</v>
      </c>
      <c r="B4557" s="1" t="s">
        <v>13105</v>
      </c>
      <c r="C4557" s="1" t="s">
        <v>13106</v>
      </c>
      <c r="D4557" s="1" t="s">
        <v>35</v>
      </c>
      <c r="E4557" s="4">
        <v>45154</v>
      </c>
      <c r="F4557" s="8">
        <v>0.4284722222222222</v>
      </c>
      <c r="G4557" s="4">
        <v>45156</v>
      </c>
      <c r="H4557" s="1" t="s">
        <v>306</v>
      </c>
      <c r="I4557" s="1" t="s">
        <v>151</v>
      </c>
      <c r="J4557" s="5">
        <v>2</v>
      </c>
      <c r="K4557" s="5" t="str">
        <f>VLOOKUP(J4557,'Svátky 2023'!A$18:B$20,2,0)</f>
        <v>plánované</v>
      </c>
      <c r="L4557" s="1" t="s">
        <v>21</v>
      </c>
      <c r="M4557" s="1" t="s">
        <v>22</v>
      </c>
      <c r="N4557" s="1" t="s">
        <v>23</v>
      </c>
      <c r="O4557">
        <f t="shared" si="213"/>
        <v>3</v>
      </c>
      <c r="P4557" t="str">
        <f t="shared" si="214"/>
        <v>NE</v>
      </c>
      <c r="Q4557" s="4" t="str">
        <f>IFERROR(VLOOKUP(E4557,'Svátky 2023'!B$2:B$14,1,0),"")</f>
        <v/>
      </c>
      <c r="R4557" t="str">
        <f t="shared" si="215"/>
        <v/>
      </c>
    </row>
    <row r="4558" spans="1:18" x14ac:dyDescent="0.25">
      <c r="A4558" s="1" t="s">
        <v>13107</v>
      </c>
      <c r="B4558" s="1" t="s">
        <v>13108</v>
      </c>
      <c r="C4558" s="1" t="s">
        <v>13109</v>
      </c>
      <c r="D4558" s="1" t="s">
        <v>64</v>
      </c>
      <c r="E4558" s="4">
        <v>45154</v>
      </c>
      <c r="F4558" s="8">
        <v>0.4458333333333333</v>
      </c>
      <c r="G4558" s="4">
        <v>45156</v>
      </c>
      <c r="H4558" s="1" t="s">
        <v>606</v>
      </c>
      <c r="I4558" s="1" t="s">
        <v>38</v>
      </c>
      <c r="J4558" s="5">
        <v>3</v>
      </c>
      <c r="K4558" s="5" t="str">
        <f>VLOOKUP(J4558,'Svátky 2023'!A$18:B$20,2,0)</f>
        <v>jiné</v>
      </c>
      <c r="L4558" s="1" t="s">
        <v>23</v>
      </c>
      <c r="M4558" s="1" t="s">
        <v>22</v>
      </c>
      <c r="N4558" s="1" t="s">
        <v>23</v>
      </c>
      <c r="O4558">
        <f t="shared" si="213"/>
        <v>3</v>
      </c>
      <c r="P4558" t="str">
        <f t="shared" si="214"/>
        <v>NE</v>
      </c>
      <c r="Q4558" s="4" t="str">
        <f>IFERROR(VLOOKUP(E4558,'Svátky 2023'!B$2:B$14,1,0),"")</f>
        <v/>
      </c>
      <c r="R4558" t="str">
        <f t="shared" si="215"/>
        <v/>
      </c>
    </row>
    <row r="4559" spans="1:18" x14ac:dyDescent="0.25">
      <c r="A4559" s="1" t="s">
        <v>13110</v>
      </c>
      <c r="B4559" s="1" t="s">
        <v>13111</v>
      </c>
      <c r="C4559" s="1" t="s">
        <v>13112</v>
      </c>
      <c r="D4559" s="1" t="s">
        <v>16</v>
      </c>
      <c r="E4559" s="4">
        <v>45154</v>
      </c>
      <c r="F4559" s="8">
        <v>0.45347222222222222</v>
      </c>
      <c r="G4559" s="4">
        <v>45156</v>
      </c>
      <c r="H4559" s="1" t="s">
        <v>2037</v>
      </c>
      <c r="I4559" s="1" t="s">
        <v>151</v>
      </c>
      <c r="J4559" s="5">
        <v>1</v>
      </c>
      <c r="K4559" s="5" t="str">
        <f>VLOOKUP(J4559,'Svátky 2023'!A$18:B$20,2,0)</f>
        <v>neodkladné</v>
      </c>
      <c r="L4559" s="1" t="s">
        <v>21</v>
      </c>
      <c r="M4559" s="1" t="s">
        <v>22</v>
      </c>
      <c r="N4559" s="1" t="s">
        <v>23</v>
      </c>
      <c r="O4559">
        <f t="shared" si="213"/>
        <v>3</v>
      </c>
      <c r="P4559" t="str">
        <f t="shared" si="214"/>
        <v>NE</v>
      </c>
      <c r="Q4559" s="4" t="str">
        <f>IFERROR(VLOOKUP(E4559,'Svátky 2023'!B$2:B$14,1,0),"")</f>
        <v/>
      </c>
      <c r="R4559" t="str">
        <f t="shared" si="215"/>
        <v/>
      </c>
    </row>
    <row r="4560" spans="1:18" x14ac:dyDescent="0.25">
      <c r="A4560" s="1" t="s">
        <v>13113</v>
      </c>
      <c r="B4560" s="1" t="s">
        <v>13114</v>
      </c>
      <c r="C4560" s="1" t="s">
        <v>13115</v>
      </c>
      <c r="D4560" s="1" t="s">
        <v>35</v>
      </c>
      <c r="E4560" s="4">
        <v>45154</v>
      </c>
      <c r="F4560" s="8">
        <v>0.48125000000000001</v>
      </c>
      <c r="G4560" s="4">
        <v>45156</v>
      </c>
      <c r="H4560" s="1" t="s">
        <v>90</v>
      </c>
      <c r="I4560" s="1" t="s">
        <v>145</v>
      </c>
      <c r="J4560" s="5">
        <v>3</v>
      </c>
      <c r="K4560" s="5" t="str">
        <f>VLOOKUP(J4560,'Svátky 2023'!A$18:B$20,2,0)</f>
        <v>jiné</v>
      </c>
      <c r="L4560" s="1" t="s">
        <v>30</v>
      </c>
      <c r="M4560" s="1" t="s">
        <v>31</v>
      </c>
      <c r="N4560" s="1" t="s">
        <v>23</v>
      </c>
      <c r="O4560">
        <f t="shared" si="213"/>
        <v>3</v>
      </c>
      <c r="P4560" t="str">
        <f t="shared" si="214"/>
        <v>NE</v>
      </c>
      <c r="Q4560" s="4" t="str">
        <f>IFERROR(VLOOKUP(E4560,'Svátky 2023'!B$2:B$14,1,0),"")</f>
        <v/>
      </c>
      <c r="R4560" t="str">
        <f t="shared" si="215"/>
        <v/>
      </c>
    </row>
    <row r="4561" spans="1:18" x14ac:dyDescent="0.25">
      <c r="A4561" s="1" t="s">
        <v>13116</v>
      </c>
      <c r="B4561" s="1" t="s">
        <v>1980</v>
      </c>
      <c r="C4561" s="1" t="s">
        <v>1981</v>
      </c>
      <c r="D4561" s="1" t="s">
        <v>48</v>
      </c>
      <c r="E4561" s="4">
        <v>45154</v>
      </c>
      <c r="F4561" s="8">
        <v>0.50347222222222221</v>
      </c>
      <c r="G4561" s="4">
        <v>45156</v>
      </c>
      <c r="H4561" s="1" t="s">
        <v>143</v>
      </c>
      <c r="I4561" s="1" t="s">
        <v>145</v>
      </c>
      <c r="J4561" s="5">
        <v>3</v>
      </c>
      <c r="K4561" s="5" t="str">
        <f>VLOOKUP(J4561,'Svátky 2023'!A$18:B$20,2,0)</f>
        <v>jiné</v>
      </c>
      <c r="L4561" s="1" t="s">
        <v>30</v>
      </c>
      <c r="M4561" s="1" t="s">
        <v>31</v>
      </c>
      <c r="N4561" s="1" t="s">
        <v>23</v>
      </c>
      <c r="O4561">
        <f t="shared" si="213"/>
        <v>3</v>
      </c>
      <c r="P4561" t="str">
        <f t="shared" si="214"/>
        <v>NE</v>
      </c>
      <c r="Q4561" s="4" t="str">
        <f>IFERROR(VLOOKUP(E4561,'Svátky 2023'!B$2:B$14,1,0),"")</f>
        <v/>
      </c>
      <c r="R4561" t="str">
        <f t="shared" si="215"/>
        <v/>
      </c>
    </row>
    <row r="4562" spans="1:18" x14ac:dyDescent="0.25">
      <c r="A4562" s="1" t="s">
        <v>13117</v>
      </c>
      <c r="B4562" s="1" t="s">
        <v>13118</v>
      </c>
      <c r="C4562" s="1" t="s">
        <v>13119</v>
      </c>
      <c r="D4562" s="1" t="s">
        <v>35</v>
      </c>
      <c r="E4562" s="4">
        <v>45154</v>
      </c>
      <c r="F4562" s="8">
        <v>0.50555555555555554</v>
      </c>
      <c r="G4562" s="4">
        <v>45156</v>
      </c>
      <c r="H4562" s="1" t="s">
        <v>70</v>
      </c>
      <c r="I4562" s="1" t="s">
        <v>145</v>
      </c>
      <c r="J4562" s="5">
        <v>3</v>
      </c>
      <c r="K4562" s="5" t="str">
        <f>VLOOKUP(J4562,'Svátky 2023'!A$18:B$20,2,0)</f>
        <v>jiné</v>
      </c>
      <c r="L4562" s="1" t="s">
        <v>30</v>
      </c>
      <c r="M4562" s="1" t="s">
        <v>31</v>
      </c>
      <c r="N4562" s="1" t="s">
        <v>23</v>
      </c>
      <c r="O4562">
        <f t="shared" si="213"/>
        <v>3</v>
      </c>
      <c r="P4562" t="str">
        <f t="shared" si="214"/>
        <v>NE</v>
      </c>
      <c r="Q4562" s="4" t="str">
        <f>IFERROR(VLOOKUP(E4562,'Svátky 2023'!B$2:B$14,1,0),"")</f>
        <v/>
      </c>
      <c r="R4562" t="str">
        <f t="shared" si="215"/>
        <v/>
      </c>
    </row>
    <row r="4563" spans="1:18" x14ac:dyDescent="0.25">
      <c r="A4563" s="1" t="s">
        <v>13120</v>
      </c>
      <c r="B4563" s="1" t="s">
        <v>13121</v>
      </c>
      <c r="C4563" s="1" t="s">
        <v>13122</v>
      </c>
      <c r="D4563" s="1" t="s">
        <v>257</v>
      </c>
      <c r="E4563" s="4">
        <v>45154</v>
      </c>
      <c r="F4563" s="8">
        <v>0.53055555555555556</v>
      </c>
      <c r="G4563" s="4">
        <v>45156</v>
      </c>
      <c r="H4563" s="1" t="s">
        <v>2233</v>
      </c>
      <c r="I4563" s="1" t="s">
        <v>145</v>
      </c>
      <c r="J4563" s="5">
        <v>3</v>
      </c>
      <c r="K4563" s="5" t="str">
        <f>VLOOKUP(J4563,'Svátky 2023'!A$18:B$20,2,0)</f>
        <v>jiné</v>
      </c>
      <c r="L4563" s="1" t="s">
        <v>30</v>
      </c>
      <c r="M4563" s="1" t="s">
        <v>31</v>
      </c>
      <c r="N4563" s="1" t="s">
        <v>23</v>
      </c>
      <c r="O4563">
        <f t="shared" si="213"/>
        <v>3</v>
      </c>
      <c r="P4563" t="str">
        <f t="shared" si="214"/>
        <v>NE</v>
      </c>
      <c r="Q4563" s="4" t="str">
        <f>IFERROR(VLOOKUP(E4563,'Svátky 2023'!B$2:B$14,1,0),"")</f>
        <v/>
      </c>
      <c r="R4563" t="str">
        <f t="shared" si="215"/>
        <v/>
      </c>
    </row>
    <row r="4564" spans="1:18" x14ac:dyDescent="0.25">
      <c r="A4564" s="1" t="s">
        <v>13123</v>
      </c>
      <c r="B4564" s="1" t="s">
        <v>13124</v>
      </c>
      <c r="C4564" s="1" t="s">
        <v>13125</v>
      </c>
      <c r="D4564" s="1" t="s">
        <v>48</v>
      </c>
      <c r="E4564" s="4">
        <v>45154</v>
      </c>
      <c r="F4564" s="8">
        <v>0.5395833333333333</v>
      </c>
      <c r="G4564" s="4">
        <v>45156</v>
      </c>
      <c r="H4564" s="1" t="s">
        <v>1274</v>
      </c>
      <c r="I4564" s="1" t="s">
        <v>145</v>
      </c>
      <c r="J4564" s="5">
        <v>3</v>
      </c>
      <c r="K4564" s="5" t="str">
        <f>VLOOKUP(J4564,'Svátky 2023'!A$18:B$20,2,0)</f>
        <v>jiné</v>
      </c>
      <c r="L4564" s="1" t="s">
        <v>30</v>
      </c>
      <c r="M4564" s="1" t="s">
        <v>31</v>
      </c>
      <c r="N4564" s="1" t="s">
        <v>23</v>
      </c>
      <c r="O4564">
        <f t="shared" si="213"/>
        <v>3</v>
      </c>
      <c r="P4564" t="str">
        <f t="shared" si="214"/>
        <v>NE</v>
      </c>
      <c r="Q4564" s="4" t="str">
        <f>IFERROR(VLOOKUP(E4564,'Svátky 2023'!B$2:B$14,1,0),"")</f>
        <v/>
      </c>
      <c r="R4564" t="str">
        <f t="shared" si="215"/>
        <v/>
      </c>
    </row>
    <row r="4565" spans="1:18" x14ac:dyDescent="0.25">
      <c r="A4565" s="1" t="s">
        <v>13126</v>
      </c>
      <c r="B4565" s="1" t="s">
        <v>13127</v>
      </c>
      <c r="C4565" s="1" t="s">
        <v>13128</v>
      </c>
      <c r="D4565" s="1" t="s">
        <v>48</v>
      </c>
      <c r="E4565" s="4">
        <v>45155</v>
      </c>
      <c r="F4565" s="8">
        <v>0.82986111111111116</v>
      </c>
      <c r="G4565" s="4">
        <v>45156</v>
      </c>
      <c r="H4565" s="1" t="s">
        <v>2407</v>
      </c>
      <c r="I4565" s="1" t="s">
        <v>19</v>
      </c>
      <c r="J4565" s="5">
        <v>1</v>
      </c>
      <c r="K4565" s="5" t="str">
        <f>VLOOKUP(J4565,'Svátky 2023'!A$18:B$20,2,0)</f>
        <v>neodkladné</v>
      </c>
      <c r="L4565" s="1" t="s">
        <v>22</v>
      </c>
      <c r="M4565" s="1" t="s">
        <v>22</v>
      </c>
      <c r="N4565" s="1" t="s">
        <v>23</v>
      </c>
      <c r="O4565">
        <f t="shared" si="213"/>
        <v>4</v>
      </c>
      <c r="P4565" t="str">
        <f t="shared" si="214"/>
        <v>ANO</v>
      </c>
      <c r="Q4565" s="4" t="str">
        <f>IFERROR(VLOOKUP(E4565,'Svátky 2023'!B$2:B$14,1,0),"")</f>
        <v/>
      </c>
      <c r="R4565" t="str">
        <f t="shared" si="215"/>
        <v>ANO</v>
      </c>
    </row>
    <row r="4566" spans="1:18" x14ac:dyDescent="0.25">
      <c r="A4566" s="1" t="s">
        <v>13129</v>
      </c>
      <c r="B4566" s="1" t="s">
        <v>8254</v>
      </c>
      <c r="C4566" s="1" t="s">
        <v>8255</v>
      </c>
      <c r="D4566" s="1" t="s">
        <v>48</v>
      </c>
      <c r="E4566" s="4">
        <v>45152</v>
      </c>
      <c r="F4566" s="8">
        <v>0.40486111111111112</v>
      </c>
      <c r="G4566" s="4">
        <v>45157</v>
      </c>
      <c r="H4566" s="1" t="s">
        <v>706</v>
      </c>
      <c r="I4566" s="1" t="s">
        <v>258</v>
      </c>
      <c r="J4566" s="5">
        <v>2</v>
      </c>
      <c r="K4566" s="5" t="str">
        <f>VLOOKUP(J4566,'Svátky 2023'!A$18:B$20,2,0)</f>
        <v>plánované</v>
      </c>
      <c r="L4566" s="1" t="s">
        <v>21</v>
      </c>
      <c r="M4566" s="1" t="s">
        <v>22</v>
      </c>
      <c r="N4566" s="1" t="s">
        <v>23</v>
      </c>
      <c r="O4566">
        <f t="shared" si="213"/>
        <v>1</v>
      </c>
      <c r="P4566" t="str">
        <f t="shared" si="214"/>
        <v>NE</v>
      </c>
      <c r="Q4566" s="4" t="str">
        <f>IFERROR(VLOOKUP(E4566,'Svátky 2023'!B$2:B$14,1,0),"")</f>
        <v/>
      </c>
      <c r="R4566" t="str">
        <f t="shared" si="215"/>
        <v/>
      </c>
    </row>
    <row r="4567" spans="1:18" x14ac:dyDescent="0.25">
      <c r="A4567" s="1" t="s">
        <v>13130</v>
      </c>
      <c r="B4567" s="1" t="s">
        <v>6231</v>
      </c>
      <c r="C4567" s="1" t="s">
        <v>6232</v>
      </c>
      <c r="D4567" s="1" t="s">
        <v>48</v>
      </c>
      <c r="E4567" s="4">
        <v>45152</v>
      </c>
      <c r="F4567" s="8">
        <v>0.42638888888888887</v>
      </c>
      <c r="G4567" s="4">
        <v>45157</v>
      </c>
      <c r="H4567" s="1" t="s">
        <v>242</v>
      </c>
      <c r="I4567" s="1" t="s">
        <v>264</v>
      </c>
      <c r="J4567" s="5">
        <v>3</v>
      </c>
      <c r="K4567" s="5" t="str">
        <f>VLOOKUP(J4567,'Svátky 2023'!A$18:B$20,2,0)</f>
        <v>jiné</v>
      </c>
      <c r="L4567" s="1" t="s">
        <v>30</v>
      </c>
      <c r="M4567" s="1" t="s">
        <v>31</v>
      </c>
      <c r="N4567" s="1" t="s">
        <v>23</v>
      </c>
      <c r="O4567">
        <f t="shared" si="213"/>
        <v>1</v>
      </c>
      <c r="P4567" t="str">
        <f t="shared" si="214"/>
        <v>NE</v>
      </c>
      <c r="Q4567" s="4" t="str">
        <f>IFERROR(VLOOKUP(E4567,'Svátky 2023'!B$2:B$14,1,0),"")</f>
        <v/>
      </c>
      <c r="R4567" t="str">
        <f t="shared" si="215"/>
        <v/>
      </c>
    </row>
    <row r="4568" spans="1:18" x14ac:dyDescent="0.25">
      <c r="A4568" s="1" t="s">
        <v>13131</v>
      </c>
      <c r="B4568" s="1" t="s">
        <v>13132</v>
      </c>
      <c r="C4568" s="1" t="s">
        <v>13133</v>
      </c>
      <c r="D4568" s="1" t="s">
        <v>16</v>
      </c>
      <c r="E4568" s="4">
        <v>45153</v>
      </c>
      <c r="F4568" s="8">
        <v>0.65208333333333335</v>
      </c>
      <c r="G4568" s="4">
        <v>45157</v>
      </c>
      <c r="H4568" s="1" t="s">
        <v>2575</v>
      </c>
      <c r="I4568" s="1" t="s">
        <v>38</v>
      </c>
      <c r="J4568" s="5">
        <v>1</v>
      </c>
      <c r="K4568" s="5" t="str">
        <f>VLOOKUP(J4568,'Svátky 2023'!A$18:B$20,2,0)</f>
        <v>neodkladné</v>
      </c>
      <c r="L4568" s="1" t="s">
        <v>21</v>
      </c>
      <c r="M4568" s="1" t="s">
        <v>22</v>
      </c>
      <c r="N4568" s="1" t="s">
        <v>23</v>
      </c>
      <c r="O4568">
        <f t="shared" si="213"/>
        <v>2</v>
      </c>
      <c r="P4568" t="str">
        <f t="shared" si="214"/>
        <v>ANO</v>
      </c>
      <c r="Q4568" s="4" t="str">
        <f>IFERROR(VLOOKUP(E4568,'Svátky 2023'!B$2:B$14,1,0),"")</f>
        <v/>
      </c>
      <c r="R4568" t="str">
        <f t="shared" si="215"/>
        <v>ANO</v>
      </c>
    </row>
    <row r="4569" spans="1:18" x14ac:dyDescent="0.25">
      <c r="A4569" s="1" t="s">
        <v>13134</v>
      </c>
      <c r="B4569" s="1" t="s">
        <v>13135</v>
      </c>
      <c r="C4569" s="1" t="s">
        <v>13136</v>
      </c>
      <c r="D4569" s="1" t="s">
        <v>16</v>
      </c>
      <c r="E4569" s="4">
        <v>45153</v>
      </c>
      <c r="F4569" s="8">
        <v>0.65902777777777777</v>
      </c>
      <c r="G4569" s="4">
        <v>45157</v>
      </c>
      <c r="H4569" s="1" t="s">
        <v>528</v>
      </c>
      <c r="I4569" s="1" t="s">
        <v>44</v>
      </c>
      <c r="J4569" s="5">
        <v>3</v>
      </c>
      <c r="K4569" s="5" t="str">
        <f>VLOOKUP(J4569,'Svátky 2023'!A$18:B$20,2,0)</f>
        <v>jiné</v>
      </c>
      <c r="L4569" s="1" t="s">
        <v>30</v>
      </c>
      <c r="M4569" s="1" t="s">
        <v>31</v>
      </c>
      <c r="N4569" s="1" t="s">
        <v>23</v>
      </c>
      <c r="O4569">
        <f t="shared" si="213"/>
        <v>2</v>
      </c>
      <c r="P4569" t="str">
        <f t="shared" si="214"/>
        <v>ANO</v>
      </c>
      <c r="Q4569" s="4" t="str">
        <f>IFERROR(VLOOKUP(E4569,'Svátky 2023'!B$2:B$14,1,0),"")</f>
        <v/>
      </c>
      <c r="R4569" t="str">
        <f t="shared" si="215"/>
        <v>ANO</v>
      </c>
    </row>
    <row r="4570" spans="1:18" x14ac:dyDescent="0.25">
      <c r="A4570" s="1" t="s">
        <v>13137</v>
      </c>
      <c r="B4570" s="1" t="s">
        <v>13138</v>
      </c>
      <c r="C4570" s="1" t="s">
        <v>13139</v>
      </c>
      <c r="D4570" s="1" t="s">
        <v>64</v>
      </c>
      <c r="E4570" s="4">
        <v>45155</v>
      </c>
      <c r="F4570" s="8">
        <v>3.125E-2</v>
      </c>
      <c r="G4570" s="4">
        <v>45157</v>
      </c>
      <c r="H4570" s="1" t="s">
        <v>1144</v>
      </c>
      <c r="I4570" s="1" t="s">
        <v>19</v>
      </c>
      <c r="J4570" s="5">
        <v>1</v>
      </c>
      <c r="K4570" s="5" t="str">
        <f>VLOOKUP(J4570,'Svátky 2023'!A$18:B$20,2,0)</f>
        <v>neodkladné</v>
      </c>
      <c r="L4570" s="1" t="s">
        <v>20</v>
      </c>
      <c r="M4570" s="1" t="s">
        <v>20</v>
      </c>
      <c r="N4570" s="1" t="s">
        <v>23</v>
      </c>
      <c r="O4570">
        <f t="shared" si="213"/>
        <v>4</v>
      </c>
      <c r="P4570" t="str">
        <f t="shared" si="214"/>
        <v>ANO</v>
      </c>
      <c r="Q4570" s="4" t="str">
        <f>IFERROR(VLOOKUP(E4570,'Svátky 2023'!B$2:B$14,1,0),"")</f>
        <v/>
      </c>
      <c r="R4570" t="str">
        <f t="shared" si="215"/>
        <v>ANO</v>
      </c>
    </row>
    <row r="4571" spans="1:18" x14ac:dyDescent="0.25">
      <c r="A4571" s="1" t="s">
        <v>13140</v>
      </c>
      <c r="B4571" s="1" t="s">
        <v>13141</v>
      </c>
      <c r="C4571" s="1" t="s">
        <v>13142</v>
      </c>
      <c r="D4571" s="1" t="s">
        <v>48</v>
      </c>
      <c r="E4571" s="4">
        <v>45155</v>
      </c>
      <c r="F4571" s="8">
        <v>0.41805555555555557</v>
      </c>
      <c r="G4571" s="4">
        <v>45157</v>
      </c>
      <c r="H4571" s="1" t="s">
        <v>470</v>
      </c>
      <c r="I4571" s="1" t="s">
        <v>151</v>
      </c>
      <c r="J4571" s="5">
        <v>2</v>
      </c>
      <c r="K4571" s="5" t="str">
        <f>VLOOKUP(J4571,'Svátky 2023'!A$18:B$20,2,0)</f>
        <v>plánované</v>
      </c>
      <c r="L4571" s="1" t="s">
        <v>21</v>
      </c>
      <c r="M4571" s="1" t="s">
        <v>22</v>
      </c>
      <c r="N4571" s="1" t="s">
        <v>23</v>
      </c>
      <c r="O4571">
        <f t="shared" si="213"/>
        <v>4</v>
      </c>
      <c r="P4571" t="str">
        <f t="shared" si="214"/>
        <v>NE</v>
      </c>
      <c r="Q4571" s="4" t="str">
        <f>IFERROR(VLOOKUP(E4571,'Svátky 2023'!B$2:B$14,1,0),"")</f>
        <v/>
      </c>
      <c r="R4571" t="str">
        <f t="shared" si="215"/>
        <v/>
      </c>
    </row>
    <row r="4572" spans="1:18" x14ac:dyDescent="0.25">
      <c r="A4572" s="1" t="s">
        <v>13143</v>
      </c>
      <c r="B4572" s="1" t="s">
        <v>13144</v>
      </c>
      <c r="C4572" s="1" t="s">
        <v>13145</v>
      </c>
      <c r="D4572" s="1" t="s">
        <v>35</v>
      </c>
      <c r="E4572" s="4">
        <v>45155</v>
      </c>
      <c r="F4572" s="8">
        <v>0.43124999999999997</v>
      </c>
      <c r="G4572" s="4">
        <v>45157</v>
      </c>
      <c r="H4572" s="1" t="s">
        <v>219</v>
      </c>
      <c r="I4572" s="1" t="s">
        <v>151</v>
      </c>
      <c r="J4572" s="5">
        <v>2</v>
      </c>
      <c r="K4572" s="5" t="str">
        <f>VLOOKUP(J4572,'Svátky 2023'!A$18:B$20,2,0)</f>
        <v>plánované</v>
      </c>
      <c r="L4572" s="1" t="s">
        <v>21</v>
      </c>
      <c r="M4572" s="1" t="s">
        <v>22</v>
      </c>
      <c r="N4572" s="1" t="s">
        <v>23</v>
      </c>
      <c r="O4572">
        <f t="shared" si="213"/>
        <v>4</v>
      </c>
      <c r="P4572" t="str">
        <f t="shared" si="214"/>
        <v>NE</v>
      </c>
      <c r="Q4572" s="4" t="str">
        <f>IFERROR(VLOOKUP(E4572,'Svátky 2023'!B$2:B$14,1,0),"")</f>
        <v/>
      </c>
      <c r="R4572" t="str">
        <f t="shared" si="215"/>
        <v/>
      </c>
    </row>
    <row r="4573" spans="1:18" x14ac:dyDescent="0.25">
      <c r="A4573" s="1" t="s">
        <v>13146</v>
      </c>
      <c r="B4573" s="1" t="s">
        <v>13147</v>
      </c>
      <c r="C4573" s="1" t="s">
        <v>13148</v>
      </c>
      <c r="D4573" s="1" t="s">
        <v>35</v>
      </c>
      <c r="E4573" s="4">
        <v>45155</v>
      </c>
      <c r="F4573" s="8">
        <v>0.47916666666666669</v>
      </c>
      <c r="G4573" s="4">
        <v>45157</v>
      </c>
      <c r="H4573" s="1" t="s">
        <v>615</v>
      </c>
      <c r="I4573" s="1" t="s">
        <v>151</v>
      </c>
      <c r="J4573" s="5">
        <v>2</v>
      </c>
      <c r="K4573" s="5" t="str">
        <f>VLOOKUP(J4573,'Svátky 2023'!A$18:B$20,2,0)</f>
        <v>plánované</v>
      </c>
      <c r="L4573" s="1" t="s">
        <v>21</v>
      </c>
      <c r="M4573" s="1" t="s">
        <v>22</v>
      </c>
      <c r="N4573" s="1" t="s">
        <v>23</v>
      </c>
      <c r="O4573">
        <f t="shared" si="213"/>
        <v>4</v>
      </c>
      <c r="P4573" t="str">
        <f t="shared" si="214"/>
        <v>NE</v>
      </c>
      <c r="Q4573" s="4" t="str">
        <f>IFERROR(VLOOKUP(E4573,'Svátky 2023'!B$2:B$14,1,0),"")</f>
        <v/>
      </c>
      <c r="R4573" t="str">
        <f t="shared" si="215"/>
        <v/>
      </c>
    </row>
    <row r="4574" spans="1:18" x14ac:dyDescent="0.25">
      <c r="A4574" s="1" t="s">
        <v>13149</v>
      </c>
      <c r="B4574" s="1" t="s">
        <v>13150</v>
      </c>
      <c r="C4574" s="1" t="s">
        <v>13151</v>
      </c>
      <c r="D4574" s="1" t="s">
        <v>35</v>
      </c>
      <c r="E4574" s="4">
        <v>45155</v>
      </c>
      <c r="F4574" s="8">
        <v>0.54375000000000007</v>
      </c>
      <c r="G4574" s="4">
        <v>45157</v>
      </c>
      <c r="H4574" s="1" t="s">
        <v>2041</v>
      </c>
      <c r="I4574" s="1" t="s">
        <v>145</v>
      </c>
      <c r="J4574" s="5">
        <v>3</v>
      </c>
      <c r="K4574" s="5" t="str">
        <f>VLOOKUP(J4574,'Svátky 2023'!A$18:B$20,2,0)</f>
        <v>jiné</v>
      </c>
      <c r="L4574" s="1" t="s">
        <v>30</v>
      </c>
      <c r="M4574" s="1" t="s">
        <v>31</v>
      </c>
      <c r="N4574" s="1" t="s">
        <v>23</v>
      </c>
      <c r="O4574">
        <f t="shared" si="213"/>
        <v>4</v>
      </c>
      <c r="P4574" t="str">
        <f t="shared" si="214"/>
        <v>NE</v>
      </c>
      <c r="Q4574" s="4" t="str">
        <f>IFERROR(VLOOKUP(E4574,'Svátky 2023'!B$2:B$14,1,0),"")</f>
        <v/>
      </c>
      <c r="R4574" t="str">
        <f t="shared" si="215"/>
        <v/>
      </c>
    </row>
    <row r="4575" spans="1:18" x14ac:dyDescent="0.25">
      <c r="A4575" s="1" t="s">
        <v>13152</v>
      </c>
      <c r="B4575" s="1" t="s">
        <v>13153</v>
      </c>
      <c r="C4575" s="1" t="s">
        <v>13154</v>
      </c>
      <c r="D4575" s="1" t="s">
        <v>48</v>
      </c>
      <c r="E4575" s="4">
        <v>45155</v>
      </c>
      <c r="F4575" s="8">
        <v>0.55555555555555558</v>
      </c>
      <c r="G4575" s="4">
        <v>45157</v>
      </c>
      <c r="H4575" s="1" t="s">
        <v>320</v>
      </c>
      <c r="I4575" s="1" t="s">
        <v>145</v>
      </c>
      <c r="J4575" s="5">
        <v>3</v>
      </c>
      <c r="K4575" s="5" t="str">
        <f>VLOOKUP(J4575,'Svátky 2023'!A$18:B$20,2,0)</f>
        <v>jiné</v>
      </c>
      <c r="L4575" s="1" t="s">
        <v>30</v>
      </c>
      <c r="M4575" s="1" t="s">
        <v>31</v>
      </c>
      <c r="N4575" s="1" t="s">
        <v>23</v>
      </c>
      <c r="O4575">
        <f t="shared" si="213"/>
        <v>4</v>
      </c>
      <c r="P4575" t="str">
        <f t="shared" si="214"/>
        <v>NE</v>
      </c>
      <c r="Q4575" s="4" t="str">
        <f>IFERROR(VLOOKUP(E4575,'Svátky 2023'!B$2:B$14,1,0),"")</f>
        <v/>
      </c>
      <c r="R4575" t="str">
        <f t="shared" si="215"/>
        <v/>
      </c>
    </row>
    <row r="4576" spans="1:18" x14ac:dyDescent="0.25">
      <c r="A4576" s="1" t="s">
        <v>13155</v>
      </c>
      <c r="B4576" s="1" t="s">
        <v>13156</v>
      </c>
      <c r="C4576" s="1" t="s">
        <v>13157</v>
      </c>
      <c r="D4576" s="1" t="s">
        <v>35</v>
      </c>
      <c r="E4576" s="4">
        <v>45155</v>
      </c>
      <c r="F4576" s="8">
        <v>0.59236111111111112</v>
      </c>
      <c r="G4576" s="4">
        <v>45157</v>
      </c>
      <c r="H4576" s="1" t="s">
        <v>1051</v>
      </c>
      <c r="I4576" s="1" t="s">
        <v>145</v>
      </c>
      <c r="J4576" s="5">
        <v>3</v>
      </c>
      <c r="K4576" s="5" t="str">
        <f>VLOOKUP(J4576,'Svátky 2023'!A$18:B$20,2,0)</f>
        <v>jiné</v>
      </c>
      <c r="L4576" s="1" t="s">
        <v>30</v>
      </c>
      <c r="M4576" s="1" t="s">
        <v>31</v>
      </c>
      <c r="N4576" s="1" t="s">
        <v>23</v>
      </c>
      <c r="O4576">
        <f t="shared" si="213"/>
        <v>4</v>
      </c>
      <c r="P4576" t="str">
        <f t="shared" si="214"/>
        <v>NE</v>
      </c>
      <c r="Q4576" s="4" t="str">
        <f>IFERROR(VLOOKUP(E4576,'Svátky 2023'!B$2:B$14,1,0),"")</f>
        <v/>
      </c>
      <c r="R4576" t="str">
        <f t="shared" si="215"/>
        <v/>
      </c>
    </row>
    <row r="4577" spans="1:18" x14ac:dyDescent="0.25">
      <c r="A4577" s="1" t="s">
        <v>13158</v>
      </c>
      <c r="B4577" s="1" t="s">
        <v>13159</v>
      </c>
      <c r="C4577" s="1" t="s">
        <v>13160</v>
      </c>
      <c r="D4577" s="1" t="s">
        <v>35</v>
      </c>
      <c r="E4577" s="4">
        <v>45156</v>
      </c>
      <c r="F4577" s="8">
        <v>0.24236111111111111</v>
      </c>
      <c r="G4577" s="4">
        <v>45157</v>
      </c>
      <c r="H4577" s="1" t="s">
        <v>1092</v>
      </c>
      <c r="I4577" s="1" t="s">
        <v>38</v>
      </c>
      <c r="J4577" s="5">
        <v>1</v>
      </c>
      <c r="K4577" s="5" t="str">
        <f>VLOOKUP(J4577,'Svátky 2023'!A$18:B$20,2,0)</f>
        <v>neodkladné</v>
      </c>
      <c r="L4577" s="1" t="s">
        <v>22</v>
      </c>
      <c r="M4577" s="1" t="s">
        <v>22</v>
      </c>
      <c r="N4577" s="1" t="s">
        <v>23</v>
      </c>
      <c r="O4577">
        <f t="shared" si="213"/>
        <v>5</v>
      </c>
      <c r="P4577" t="str">
        <f t="shared" si="214"/>
        <v>ANO</v>
      </c>
      <c r="Q4577" s="4" t="str">
        <f>IFERROR(VLOOKUP(E4577,'Svátky 2023'!B$2:B$14,1,0),"")</f>
        <v/>
      </c>
      <c r="R4577" t="str">
        <f t="shared" si="215"/>
        <v>ANO</v>
      </c>
    </row>
    <row r="4578" spans="1:18" x14ac:dyDescent="0.25">
      <c r="A4578" s="1" t="s">
        <v>13161</v>
      </c>
      <c r="B4578" s="1" t="s">
        <v>13162</v>
      </c>
      <c r="C4578" s="1" t="s">
        <v>13163</v>
      </c>
      <c r="D4578" s="1" t="s">
        <v>48</v>
      </c>
      <c r="E4578" s="4">
        <v>45156</v>
      </c>
      <c r="F4578" s="8">
        <v>0.77500000000000002</v>
      </c>
      <c r="G4578" s="4">
        <v>45157</v>
      </c>
      <c r="H4578" s="1" t="s">
        <v>86</v>
      </c>
      <c r="I4578" s="1" t="s">
        <v>19</v>
      </c>
      <c r="J4578" s="5">
        <v>3</v>
      </c>
      <c r="K4578" s="5" t="str">
        <f>VLOOKUP(J4578,'Svátky 2023'!A$18:B$20,2,0)</f>
        <v>jiné</v>
      </c>
      <c r="L4578" s="1" t="s">
        <v>21</v>
      </c>
      <c r="M4578" s="1" t="s">
        <v>20</v>
      </c>
      <c r="N4578" s="1" t="s">
        <v>23</v>
      </c>
      <c r="O4578">
        <f t="shared" si="213"/>
        <v>5</v>
      </c>
      <c r="P4578" t="str">
        <f t="shared" si="214"/>
        <v>ANO</v>
      </c>
      <c r="Q4578" s="4" t="str">
        <f>IFERROR(VLOOKUP(E4578,'Svátky 2023'!B$2:B$14,1,0),"")</f>
        <v/>
      </c>
      <c r="R4578" t="str">
        <f t="shared" si="215"/>
        <v>ANO</v>
      </c>
    </row>
    <row r="4579" spans="1:18" x14ac:dyDescent="0.25">
      <c r="A4579" s="1" t="s">
        <v>13164</v>
      </c>
      <c r="B4579" s="1" t="s">
        <v>13165</v>
      </c>
      <c r="C4579" s="1" t="s">
        <v>13166</v>
      </c>
      <c r="D4579" s="1" t="s">
        <v>35</v>
      </c>
      <c r="E4579" s="4">
        <v>45156</v>
      </c>
      <c r="F4579" s="8">
        <v>0.9819444444444444</v>
      </c>
      <c r="G4579" s="4">
        <v>45157</v>
      </c>
      <c r="H4579" s="1" t="s">
        <v>1718</v>
      </c>
      <c r="I4579" s="1" t="s">
        <v>1300</v>
      </c>
      <c r="J4579" s="5">
        <v>3</v>
      </c>
      <c r="K4579" s="5" t="str">
        <f>VLOOKUP(J4579,'Svátky 2023'!A$18:B$20,2,0)</f>
        <v>jiné</v>
      </c>
      <c r="L4579" s="1" t="s">
        <v>21</v>
      </c>
      <c r="M4579" s="1" t="s">
        <v>22</v>
      </c>
      <c r="N4579" s="1" t="s">
        <v>23</v>
      </c>
      <c r="O4579">
        <f t="shared" si="213"/>
        <v>5</v>
      </c>
      <c r="P4579" t="str">
        <f t="shared" si="214"/>
        <v>ANO</v>
      </c>
      <c r="Q4579" s="4" t="str">
        <f>IFERROR(VLOOKUP(E4579,'Svátky 2023'!B$2:B$14,1,0),"")</f>
        <v/>
      </c>
      <c r="R4579" t="str">
        <f t="shared" si="215"/>
        <v>ANO</v>
      </c>
    </row>
    <row r="4580" spans="1:18" x14ac:dyDescent="0.25">
      <c r="A4580" s="1" t="s">
        <v>13167</v>
      </c>
      <c r="B4580" s="1" t="s">
        <v>1573</v>
      </c>
      <c r="C4580" s="1" t="s">
        <v>1574</v>
      </c>
      <c r="D4580" s="1" t="s">
        <v>35</v>
      </c>
      <c r="E4580" s="4">
        <v>45156</v>
      </c>
      <c r="F4580" s="8">
        <v>0.98472222222222217</v>
      </c>
      <c r="G4580" s="4">
        <v>45157</v>
      </c>
      <c r="H4580" s="1" t="s">
        <v>2451</v>
      </c>
      <c r="I4580" s="1" t="s">
        <v>258</v>
      </c>
      <c r="J4580" s="5">
        <v>3</v>
      </c>
      <c r="K4580" s="5" t="str">
        <f>VLOOKUP(J4580,'Svátky 2023'!A$18:B$20,2,0)</f>
        <v>jiné</v>
      </c>
      <c r="L4580" s="1" t="s">
        <v>21</v>
      </c>
      <c r="M4580" s="1" t="s">
        <v>22</v>
      </c>
      <c r="N4580" s="1" t="s">
        <v>23</v>
      </c>
      <c r="O4580">
        <f t="shared" si="213"/>
        <v>5</v>
      </c>
      <c r="P4580" t="str">
        <f t="shared" si="214"/>
        <v>ANO</v>
      </c>
      <c r="Q4580" s="4" t="str">
        <f>IFERROR(VLOOKUP(E4580,'Svátky 2023'!B$2:B$14,1,0),"")</f>
        <v/>
      </c>
      <c r="R4580" t="str">
        <f t="shared" si="215"/>
        <v>ANO</v>
      </c>
    </row>
    <row r="4581" spans="1:18" x14ac:dyDescent="0.25">
      <c r="A4581" s="1" t="s">
        <v>13168</v>
      </c>
      <c r="B4581" s="1" t="s">
        <v>13169</v>
      </c>
      <c r="C4581" s="1" t="s">
        <v>13170</v>
      </c>
      <c r="D4581" s="1" t="s">
        <v>48</v>
      </c>
      <c r="E4581" s="4">
        <v>45157</v>
      </c>
      <c r="F4581" s="8">
        <v>0.31527777777777777</v>
      </c>
      <c r="G4581" s="4">
        <v>45157</v>
      </c>
      <c r="H4581" s="1" t="s">
        <v>2048</v>
      </c>
      <c r="I4581" s="1" t="s">
        <v>151</v>
      </c>
      <c r="J4581" s="5">
        <v>3</v>
      </c>
      <c r="K4581" s="5" t="str">
        <f>VLOOKUP(J4581,'Svátky 2023'!A$18:B$20,2,0)</f>
        <v>jiné</v>
      </c>
      <c r="L4581" s="1" t="s">
        <v>21</v>
      </c>
      <c r="M4581" s="1" t="s">
        <v>20</v>
      </c>
      <c r="N4581" s="1" t="s">
        <v>23</v>
      </c>
      <c r="O4581">
        <f t="shared" si="213"/>
        <v>6</v>
      </c>
      <c r="P4581" t="str">
        <f t="shared" si="214"/>
        <v>NE</v>
      </c>
      <c r="Q4581" s="4" t="str">
        <f>IFERROR(VLOOKUP(E4581,'Svátky 2023'!B$2:B$14,1,0),"")</f>
        <v/>
      </c>
      <c r="R4581" t="str">
        <f t="shared" si="215"/>
        <v>ANO</v>
      </c>
    </row>
    <row r="4582" spans="1:18" x14ac:dyDescent="0.25">
      <c r="A4582" s="1" t="s">
        <v>13171</v>
      </c>
      <c r="B4582" s="1" t="s">
        <v>13172</v>
      </c>
      <c r="C4582" s="1" t="s">
        <v>13173</v>
      </c>
      <c r="D4582" s="1" t="s">
        <v>48</v>
      </c>
      <c r="E4582" s="4">
        <v>45155</v>
      </c>
      <c r="F4582" s="8">
        <v>0.50069444444444444</v>
      </c>
      <c r="G4582" s="4">
        <v>45158</v>
      </c>
      <c r="H4582" s="1" t="s">
        <v>2137</v>
      </c>
      <c r="I4582" s="1" t="s">
        <v>151</v>
      </c>
      <c r="J4582" s="5">
        <v>2</v>
      </c>
      <c r="K4582" s="5" t="str">
        <f>VLOOKUP(J4582,'Svátky 2023'!A$18:B$20,2,0)</f>
        <v>plánované</v>
      </c>
      <c r="L4582" s="1" t="s">
        <v>21</v>
      </c>
      <c r="M4582" s="1" t="s">
        <v>22</v>
      </c>
      <c r="N4582" s="1" t="s">
        <v>23</v>
      </c>
      <c r="O4582">
        <f t="shared" si="213"/>
        <v>4</v>
      </c>
      <c r="P4582" t="str">
        <f t="shared" si="214"/>
        <v>NE</v>
      </c>
      <c r="Q4582" s="4" t="str">
        <f>IFERROR(VLOOKUP(E4582,'Svátky 2023'!B$2:B$14,1,0),"")</f>
        <v/>
      </c>
      <c r="R4582" t="str">
        <f t="shared" si="215"/>
        <v/>
      </c>
    </row>
    <row r="4583" spans="1:18" x14ac:dyDescent="0.25">
      <c r="A4583" s="1" t="s">
        <v>13174</v>
      </c>
      <c r="B4583" s="1" t="s">
        <v>13175</v>
      </c>
      <c r="C4583" s="1" t="s">
        <v>13176</v>
      </c>
      <c r="D4583" s="1" t="s">
        <v>48</v>
      </c>
      <c r="E4583" s="4">
        <v>45155</v>
      </c>
      <c r="F4583" s="8">
        <v>0.77222222222222225</v>
      </c>
      <c r="G4583" s="4">
        <v>45158</v>
      </c>
      <c r="H4583" s="1" t="s">
        <v>287</v>
      </c>
      <c r="I4583" s="1" t="s">
        <v>38</v>
      </c>
      <c r="J4583" s="5">
        <v>1</v>
      </c>
      <c r="K4583" s="5" t="str">
        <f>VLOOKUP(J4583,'Svátky 2023'!A$18:B$20,2,0)</f>
        <v>neodkladné</v>
      </c>
      <c r="L4583" s="1" t="s">
        <v>21</v>
      </c>
      <c r="M4583" s="1" t="s">
        <v>22</v>
      </c>
      <c r="N4583" s="1" t="s">
        <v>23</v>
      </c>
      <c r="O4583">
        <f t="shared" si="213"/>
        <v>4</v>
      </c>
      <c r="P4583" t="str">
        <f t="shared" si="214"/>
        <v>ANO</v>
      </c>
      <c r="Q4583" s="4" t="str">
        <f>IFERROR(VLOOKUP(E4583,'Svátky 2023'!B$2:B$14,1,0),"")</f>
        <v/>
      </c>
      <c r="R4583" t="str">
        <f t="shared" si="215"/>
        <v>ANO</v>
      </c>
    </row>
    <row r="4584" spans="1:18" x14ac:dyDescent="0.25">
      <c r="A4584" s="1" t="s">
        <v>13177</v>
      </c>
      <c r="B4584" s="1" t="s">
        <v>13178</v>
      </c>
      <c r="C4584" s="1" t="s">
        <v>13179</v>
      </c>
      <c r="D4584" s="1" t="s">
        <v>48</v>
      </c>
      <c r="E4584" s="4">
        <v>45155</v>
      </c>
      <c r="F4584" s="8">
        <v>0.77916666666666667</v>
      </c>
      <c r="G4584" s="4">
        <v>45158</v>
      </c>
      <c r="H4584" s="1" t="s">
        <v>663</v>
      </c>
      <c r="I4584" s="1" t="s">
        <v>44</v>
      </c>
      <c r="J4584" s="5">
        <v>3</v>
      </c>
      <c r="K4584" s="5" t="str">
        <f>VLOOKUP(J4584,'Svátky 2023'!A$18:B$20,2,0)</f>
        <v>jiné</v>
      </c>
      <c r="L4584" s="1" t="s">
        <v>30</v>
      </c>
      <c r="M4584" s="1" t="s">
        <v>31</v>
      </c>
      <c r="N4584" s="1" t="s">
        <v>23</v>
      </c>
      <c r="O4584">
        <f t="shared" si="213"/>
        <v>4</v>
      </c>
      <c r="P4584" t="str">
        <f t="shared" si="214"/>
        <v>ANO</v>
      </c>
      <c r="Q4584" s="4" t="str">
        <f>IFERROR(VLOOKUP(E4584,'Svátky 2023'!B$2:B$14,1,0),"")</f>
        <v/>
      </c>
      <c r="R4584" t="str">
        <f t="shared" si="215"/>
        <v>ANO</v>
      </c>
    </row>
    <row r="4585" spans="1:18" x14ac:dyDescent="0.25">
      <c r="A4585" s="1" t="s">
        <v>13180</v>
      </c>
      <c r="B4585" s="1" t="s">
        <v>13181</v>
      </c>
      <c r="C4585" s="1" t="s">
        <v>13182</v>
      </c>
      <c r="D4585" s="1" t="s">
        <v>48</v>
      </c>
      <c r="E4585" s="4">
        <v>45156</v>
      </c>
      <c r="F4585" s="8">
        <v>0.48125000000000001</v>
      </c>
      <c r="G4585" s="4">
        <v>45158</v>
      </c>
      <c r="H4585" s="1" t="s">
        <v>219</v>
      </c>
      <c r="I4585" s="1" t="s">
        <v>38</v>
      </c>
      <c r="J4585" s="5">
        <v>1</v>
      </c>
      <c r="K4585" s="5" t="str">
        <f>VLOOKUP(J4585,'Svátky 2023'!A$18:B$20,2,0)</f>
        <v>neodkladné</v>
      </c>
      <c r="L4585" s="1" t="s">
        <v>21</v>
      </c>
      <c r="M4585" s="1" t="s">
        <v>22</v>
      </c>
      <c r="N4585" s="1" t="s">
        <v>23</v>
      </c>
      <c r="O4585">
        <f t="shared" si="213"/>
        <v>5</v>
      </c>
      <c r="P4585" t="str">
        <f t="shared" si="214"/>
        <v>NE</v>
      </c>
      <c r="Q4585" s="4" t="str">
        <f>IFERROR(VLOOKUP(E4585,'Svátky 2023'!B$2:B$14,1,0),"")</f>
        <v/>
      </c>
      <c r="R4585" t="str">
        <f t="shared" si="215"/>
        <v/>
      </c>
    </row>
    <row r="4586" spans="1:18" x14ac:dyDescent="0.25">
      <c r="A4586" s="1" t="s">
        <v>13183</v>
      </c>
      <c r="B4586" s="1" t="s">
        <v>13184</v>
      </c>
      <c r="C4586" s="1" t="s">
        <v>13185</v>
      </c>
      <c r="D4586" s="1" t="s">
        <v>35</v>
      </c>
      <c r="E4586" s="4">
        <v>45156</v>
      </c>
      <c r="F4586" s="8">
        <v>0.51874999999999993</v>
      </c>
      <c r="G4586" s="4">
        <v>45158</v>
      </c>
      <c r="H4586" s="1" t="s">
        <v>287</v>
      </c>
      <c r="I4586" s="1" t="s">
        <v>38</v>
      </c>
      <c r="J4586" s="5">
        <v>1</v>
      </c>
      <c r="K4586" s="5" t="str">
        <f>VLOOKUP(J4586,'Svátky 2023'!A$18:B$20,2,0)</f>
        <v>neodkladné</v>
      </c>
      <c r="L4586" s="1" t="s">
        <v>30</v>
      </c>
      <c r="M4586" s="1" t="s">
        <v>22</v>
      </c>
      <c r="N4586" s="1" t="s">
        <v>23</v>
      </c>
      <c r="O4586">
        <f t="shared" si="213"/>
        <v>5</v>
      </c>
      <c r="P4586" t="str">
        <f t="shared" si="214"/>
        <v>NE</v>
      </c>
      <c r="Q4586" s="4" t="str">
        <f>IFERROR(VLOOKUP(E4586,'Svátky 2023'!B$2:B$14,1,0),"")</f>
        <v/>
      </c>
      <c r="R4586" t="str">
        <f t="shared" si="215"/>
        <v/>
      </c>
    </row>
    <row r="4587" spans="1:18" x14ac:dyDescent="0.25">
      <c r="A4587" s="1" t="s">
        <v>13186</v>
      </c>
      <c r="B4587" s="1" t="s">
        <v>13187</v>
      </c>
      <c r="C4587" s="1" t="s">
        <v>13188</v>
      </c>
      <c r="D4587" s="1" t="s">
        <v>35</v>
      </c>
      <c r="E4587" s="4">
        <v>45156</v>
      </c>
      <c r="F4587" s="8">
        <v>0.52847222222222223</v>
      </c>
      <c r="G4587" s="4">
        <v>45158</v>
      </c>
      <c r="H4587" s="1" t="s">
        <v>632</v>
      </c>
      <c r="I4587" s="1" t="s">
        <v>44</v>
      </c>
      <c r="J4587" s="5">
        <v>3</v>
      </c>
      <c r="K4587" s="5" t="str">
        <f>VLOOKUP(J4587,'Svátky 2023'!A$18:B$20,2,0)</f>
        <v>jiné</v>
      </c>
      <c r="L4587" s="1" t="s">
        <v>30</v>
      </c>
      <c r="M4587" s="1" t="s">
        <v>31</v>
      </c>
      <c r="N4587" s="1" t="s">
        <v>23</v>
      </c>
      <c r="O4587">
        <f t="shared" si="213"/>
        <v>5</v>
      </c>
      <c r="P4587" t="str">
        <f t="shared" si="214"/>
        <v>NE</v>
      </c>
      <c r="Q4587" s="4" t="str">
        <f>IFERROR(VLOOKUP(E4587,'Svátky 2023'!B$2:B$14,1,0),"")</f>
        <v/>
      </c>
      <c r="R4587" t="str">
        <f t="shared" si="215"/>
        <v/>
      </c>
    </row>
    <row r="4588" spans="1:18" x14ac:dyDescent="0.25">
      <c r="A4588" s="1" t="s">
        <v>13189</v>
      </c>
      <c r="B4588" s="1" t="s">
        <v>13190</v>
      </c>
      <c r="C4588" s="1" t="s">
        <v>13191</v>
      </c>
      <c r="D4588" s="1" t="s">
        <v>100</v>
      </c>
      <c r="E4588" s="4">
        <v>45157</v>
      </c>
      <c r="F4588" s="8">
        <v>0.51874999999999993</v>
      </c>
      <c r="G4588" s="4">
        <v>45158</v>
      </c>
      <c r="H4588" s="1" t="s">
        <v>1595</v>
      </c>
      <c r="I4588" s="1" t="s">
        <v>19</v>
      </c>
      <c r="J4588" s="5">
        <v>1</v>
      </c>
      <c r="K4588" s="5" t="str">
        <f>VLOOKUP(J4588,'Svátky 2023'!A$18:B$20,2,0)</f>
        <v>neodkladné</v>
      </c>
      <c r="L4588" s="1" t="s">
        <v>21</v>
      </c>
      <c r="M4588" s="1" t="s">
        <v>22</v>
      </c>
      <c r="N4588" s="1" t="s">
        <v>23</v>
      </c>
      <c r="O4588">
        <f t="shared" si="213"/>
        <v>6</v>
      </c>
      <c r="P4588" t="str">
        <f t="shared" si="214"/>
        <v>NE</v>
      </c>
      <c r="Q4588" s="4" t="str">
        <f>IFERROR(VLOOKUP(E4588,'Svátky 2023'!B$2:B$14,1,0),"")</f>
        <v/>
      </c>
      <c r="R4588" t="str">
        <f t="shared" si="215"/>
        <v>ANO</v>
      </c>
    </row>
    <row r="4589" spans="1:18" x14ac:dyDescent="0.25">
      <c r="A4589" s="1" t="s">
        <v>13192</v>
      </c>
      <c r="B4589" s="1" t="s">
        <v>13193</v>
      </c>
      <c r="C4589" s="1" t="s">
        <v>13194</v>
      </c>
      <c r="D4589" s="1" t="s">
        <v>100</v>
      </c>
      <c r="E4589" s="4">
        <v>45157</v>
      </c>
      <c r="F4589" s="8">
        <v>0.76597222222222217</v>
      </c>
      <c r="G4589" s="4">
        <v>45158</v>
      </c>
      <c r="H4589" s="1" t="s">
        <v>797</v>
      </c>
      <c r="I4589" s="1" t="s">
        <v>29</v>
      </c>
      <c r="J4589" s="5">
        <v>3</v>
      </c>
      <c r="K4589" s="5" t="str">
        <f>VLOOKUP(J4589,'Svátky 2023'!A$18:B$20,2,0)</f>
        <v>jiné</v>
      </c>
      <c r="L4589" s="1" t="s">
        <v>21</v>
      </c>
      <c r="M4589" s="1" t="s">
        <v>31</v>
      </c>
      <c r="N4589" s="1" t="s">
        <v>23</v>
      </c>
      <c r="O4589">
        <f t="shared" si="213"/>
        <v>6</v>
      </c>
      <c r="P4589" t="str">
        <f t="shared" si="214"/>
        <v>ANO</v>
      </c>
      <c r="Q4589" s="4" t="str">
        <f>IFERROR(VLOOKUP(E4589,'Svátky 2023'!B$2:B$14,1,0),"")</f>
        <v/>
      </c>
      <c r="R4589" t="str">
        <f t="shared" si="215"/>
        <v>ANO</v>
      </c>
    </row>
    <row r="4590" spans="1:18" x14ac:dyDescent="0.25">
      <c r="A4590" s="1" t="s">
        <v>13195</v>
      </c>
      <c r="B4590" s="1" t="s">
        <v>13196</v>
      </c>
      <c r="C4590" s="1" t="s">
        <v>13197</v>
      </c>
      <c r="D4590" s="1" t="s">
        <v>35</v>
      </c>
      <c r="E4590" s="4">
        <v>45157</v>
      </c>
      <c r="F4590" s="8">
        <v>0.80972222222222223</v>
      </c>
      <c r="G4590" s="4">
        <v>45158</v>
      </c>
      <c r="H4590" s="1" t="s">
        <v>809</v>
      </c>
      <c r="I4590" s="1" t="s">
        <v>38</v>
      </c>
      <c r="J4590" s="5">
        <v>3</v>
      </c>
      <c r="K4590" s="5" t="str">
        <f>VLOOKUP(J4590,'Svátky 2023'!A$18:B$20,2,0)</f>
        <v>jiné</v>
      </c>
      <c r="L4590" s="1" t="s">
        <v>21</v>
      </c>
      <c r="M4590" s="1" t="s">
        <v>22</v>
      </c>
      <c r="N4590" s="1" t="s">
        <v>23</v>
      </c>
      <c r="O4590">
        <f t="shared" si="213"/>
        <v>6</v>
      </c>
      <c r="P4590" t="str">
        <f t="shared" si="214"/>
        <v>ANO</v>
      </c>
      <c r="Q4590" s="4" t="str">
        <f>IFERROR(VLOOKUP(E4590,'Svátky 2023'!B$2:B$14,1,0),"")</f>
        <v/>
      </c>
      <c r="R4590" t="str">
        <f t="shared" si="215"/>
        <v>ANO</v>
      </c>
    </row>
    <row r="4591" spans="1:18" x14ac:dyDescent="0.25">
      <c r="A4591" s="1" t="s">
        <v>13198</v>
      </c>
      <c r="B4591" s="1" t="s">
        <v>13199</v>
      </c>
      <c r="C4591" s="1" t="s">
        <v>13200</v>
      </c>
      <c r="D4591" s="1" t="s">
        <v>35</v>
      </c>
      <c r="E4591" s="4">
        <v>45157</v>
      </c>
      <c r="F4591" s="8">
        <v>0.8125</v>
      </c>
      <c r="G4591" s="4">
        <v>45158</v>
      </c>
      <c r="H4591" s="1" t="s">
        <v>91</v>
      </c>
      <c r="I4591" s="1" t="s">
        <v>44</v>
      </c>
      <c r="J4591" s="5">
        <v>3</v>
      </c>
      <c r="K4591" s="5" t="str">
        <f>VLOOKUP(J4591,'Svátky 2023'!A$18:B$20,2,0)</f>
        <v>jiné</v>
      </c>
      <c r="L4591" s="1" t="s">
        <v>30</v>
      </c>
      <c r="M4591" s="1" t="s">
        <v>31</v>
      </c>
      <c r="N4591" s="1" t="s">
        <v>23</v>
      </c>
      <c r="O4591">
        <f t="shared" si="213"/>
        <v>6</v>
      </c>
      <c r="P4591" t="str">
        <f t="shared" si="214"/>
        <v>ANO</v>
      </c>
      <c r="Q4591" s="4" t="str">
        <f>IFERROR(VLOOKUP(E4591,'Svátky 2023'!B$2:B$14,1,0),"")</f>
        <v/>
      </c>
      <c r="R4591" t="str">
        <f t="shared" si="215"/>
        <v>ANO</v>
      </c>
    </row>
    <row r="4592" spans="1:18" x14ac:dyDescent="0.25">
      <c r="A4592" s="1" t="s">
        <v>13201</v>
      </c>
      <c r="B4592" s="1" t="s">
        <v>13202</v>
      </c>
      <c r="C4592" s="1" t="s">
        <v>13203</v>
      </c>
      <c r="D4592" s="1" t="s">
        <v>257</v>
      </c>
      <c r="E4592" s="4">
        <v>45152</v>
      </c>
      <c r="F4592" s="8">
        <v>0.47291666666666665</v>
      </c>
      <c r="G4592" s="4">
        <v>45159</v>
      </c>
      <c r="H4592" s="1" t="s">
        <v>229</v>
      </c>
      <c r="I4592" s="1" t="s">
        <v>151</v>
      </c>
      <c r="J4592" s="5">
        <v>2</v>
      </c>
      <c r="K4592" s="5" t="str">
        <f>VLOOKUP(J4592,'Svátky 2023'!A$18:B$20,2,0)</f>
        <v>plánované</v>
      </c>
      <c r="L4592" s="1" t="s">
        <v>21</v>
      </c>
      <c r="M4592" s="1" t="s">
        <v>22</v>
      </c>
      <c r="N4592" s="1" t="s">
        <v>23</v>
      </c>
      <c r="O4592">
        <f t="shared" si="213"/>
        <v>1</v>
      </c>
      <c r="P4592" t="str">
        <f t="shared" si="214"/>
        <v>NE</v>
      </c>
      <c r="Q4592" s="4" t="str">
        <f>IFERROR(VLOOKUP(E4592,'Svátky 2023'!B$2:B$14,1,0),"")</f>
        <v/>
      </c>
      <c r="R4592" t="str">
        <f t="shared" si="215"/>
        <v/>
      </c>
    </row>
    <row r="4593" spans="1:18" x14ac:dyDescent="0.25">
      <c r="A4593" s="1" t="s">
        <v>13204</v>
      </c>
      <c r="B4593" s="1" t="s">
        <v>13205</v>
      </c>
      <c r="C4593" s="1" t="s">
        <v>13206</v>
      </c>
      <c r="D4593" s="1" t="s">
        <v>257</v>
      </c>
      <c r="E4593" s="4">
        <v>45152</v>
      </c>
      <c r="F4593" s="8">
        <v>0.58194444444444449</v>
      </c>
      <c r="G4593" s="4">
        <v>45159</v>
      </c>
      <c r="H4593" s="1" t="s">
        <v>1144</v>
      </c>
      <c r="I4593" s="1" t="s">
        <v>145</v>
      </c>
      <c r="J4593" s="5">
        <v>3</v>
      </c>
      <c r="K4593" s="5" t="str">
        <f>VLOOKUP(J4593,'Svátky 2023'!A$18:B$20,2,0)</f>
        <v>jiné</v>
      </c>
      <c r="L4593" s="1" t="s">
        <v>30</v>
      </c>
      <c r="M4593" s="1" t="s">
        <v>31</v>
      </c>
      <c r="N4593" s="1" t="s">
        <v>23</v>
      </c>
      <c r="O4593">
        <f t="shared" si="213"/>
        <v>1</v>
      </c>
      <c r="P4593" t="str">
        <f t="shared" si="214"/>
        <v>NE</v>
      </c>
      <c r="Q4593" s="4" t="str">
        <f>IFERROR(VLOOKUP(E4593,'Svátky 2023'!B$2:B$14,1,0),"")</f>
        <v/>
      </c>
      <c r="R4593" t="str">
        <f t="shared" si="215"/>
        <v/>
      </c>
    </row>
    <row r="4594" spans="1:18" x14ac:dyDescent="0.25">
      <c r="A4594" s="1" t="s">
        <v>13207</v>
      </c>
      <c r="B4594" s="1" t="s">
        <v>13208</v>
      </c>
      <c r="C4594" s="1" t="s">
        <v>13209</v>
      </c>
      <c r="D4594" s="1" t="s">
        <v>100</v>
      </c>
      <c r="E4594" s="4">
        <v>45153</v>
      </c>
      <c r="F4594" s="8">
        <v>0.3888888888888889</v>
      </c>
      <c r="G4594" s="4">
        <v>45159</v>
      </c>
      <c r="H4594" s="1" t="s">
        <v>2592</v>
      </c>
      <c r="I4594" s="1" t="s">
        <v>19</v>
      </c>
      <c r="J4594" s="5">
        <v>2</v>
      </c>
      <c r="K4594" s="5" t="str">
        <f>VLOOKUP(J4594,'Svátky 2023'!A$18:B$20,2,0)</f>
        <v>plánované</v>
      </c>
      <c r="L4594" s="1" t="s">
        <v>21</v>
      </c>
      <c r="M4594" s="1" t="s">
        <v>20</v>
      </c>
      <c r="N4594" s="1" t="s">
        <v>23</v>
      </c>
      <c r="O4594">
        <f t="shared" si="213"/>
        <v>2</v>
      </c>
      <c r="P4594" t="str">
        <f t="shared" si="214"/>
        <v>NE</v>
      </c>
      <c r="Q4594" s="4" t="str">
        <f>IFERROR(VLOOKUP(E4594,'Svátky 2023'!B$2:B$14,1,0),"")</f>
        <v/>
      </c>
      <c r="R4594" t="str">
        <f t="shared" si="215"/>
        <v/>
      </c>
    </row>
    <row r="4595" spans="1:18" x14ac:dyDescent="0.25">
      <c r="A4595" s="1" t="s">
        <v>13210</v>
      </c>
      <c r="B4595" s="1" t="s">
        <v>12692</v>
      </c>
      <c r="C4595" s="1" t="s">
        <v>12693</v>
      </c>
      <c r="D4595" s="1" t="s">
        <v>100</v>
      </c>
      <c r="E4595" s="4">
        <v>45154</v>
      </c>
      <c r="F4595" s="8">
        <v>0.42083333333333334</v>
      </c>
      <c r="G4595" s="4">
        <v>45159</v>
      </c>
      <c r="H4595" s="1" t="s">
        <v>788</v>
      </c>
      <c r="I4595" s="1" t="s">
        <v>19</v>
      </c>
      <c r="J4595" s="5">
        <v>1</v>
      </c>
      <c r="K4595" s="5" t="str">
        <f>VLOOKUP(J4595,'Svátky 2023'!A$18:B$20,2,0)</f>
        <v>neodkladné</v>
      </c>
      <c r="L4595" s="1" t="s">
        <v>21</v>
      </c>
      <c r="M4595" s="1" t="s">
        <v>31</v>
      </c>
      <c r="N4595" s="1" t="s">
        <v>23</v>
      </c>
      <c r="O4595">
        <f t="shared" si="213"/>
        <v>3</v>
      </c>
      <c r="P4595" t="str">
        <f t="shared" si="214"/>
        <v>NE</v>
      </c>
      <c r="Q4595" s="4" t="str">
        <f>IFERROR(VLOOKUP(E4595,'Svátky 2023'!B$2:B$14,1,0),"")</f>
        <v/>
      </c>
      <c r="R4595" t="str">
        <f t="shared" si="215"/>
        <v/>
      </c>
    </row>
    <row r="4596" spans="1:18" x14ac:dyDescent="0.25">
      <c r="A4596" s="1" t="s">
        <v>13211</v>
      </c>
      <c r="B4596" s="1" t="s">
        <v>7658</v>
      </c>
      <c r="C4596" s="1" t="s">
        <v>7659</v>
      </c>
      <c r="D4596" s="1" t="s">
        <v>35</v>
      </c>
      <c r="E4596" s="4">
        <v>45154</v>
      </c>
      <c r="F4596" s="8">
        <v>0.53125</v>
      </c>
      <c r="G4596" s="4">
        <v>45159</v>
      </c>
      <c r="H4596" s="1" t="s">
        <v>134</v>
      </c>
      <c r="I4596" s="1" t="s">
        <v>38</v>
      </c>
      <c r="J4596" s="5">
        <v>1</v>
      </c>
      <c r="K4596" s="5" t="str">
        <f>VLOOKUP(J4596,'Svátky 2023'!A$18:B$20,2,0)</f>
        <v>neodkladné</v>
      </c>
      <c r="L4596" s="1" t="s">
        <v>21</v>
      </c>
      <c r="M4596" s="1" t="s">
        <v>22</v>
      </c>
      <c r="N4596" s="1" t="s">
        <v>23</v>
      </c>
      <c r="O4596">
        <f t="shared" si="213"/>
        <v>3</v>
      </c>
      <c r="P4596" t="str">
        <f t="shared" si="214"/>
        <v>NE</v>
      </c>
      <c r="Q4596" s="4" t="str">
        <f>IFERROR(VLOOKUP(E4596,'Svátky 2023'!B$2:B$14,1,0),"")</f>
        <v/>
      </c>
      <c r="R4596" t="str">
        <f t="shared" si="215"/>
        <v/>
      </c>
    </row>
    <row r="4597" spans="1:18" x14ac:dyDescent="0.25">
      <c r="A4597" s="1" t="s">
        <v>13212</v>
      </c>
      <c r="B4597" s="1" t="s">
        <v>7661</v>
      </c>
      <c r="C4597" s="1" t="s">
        <v>7662</v>
      </c>
      <c r="D4597" s="1" t="s">
        <v>35</v>
      </c>
      <c r="E4597" s="4">
        <v>45154</v>
      </c>
      <c r="F4597" s="8">
        <v>0.54166666666666663</v>
      </c>
      <c r="G4597" s="4">
        <v>45159</v>
      </c>
      <c r="H4597" s="1" t="s">
        <v>2592</v>
      </c>
      <c r="I4597" s="1" t="s">
        <v>44</v>
      </c>
      <c r="J4597" s="5">
        <v>3</v>
      </c>
      <c r="K4597" s="5" t="str">
        <f>VLOOKUP(J4597,'Svátky 2023'!A$18:B$20,2,0)</f>
        <v>jiné</v>
      </c>
      <c r="L4597" s="1" t="s">
        <v>30</v>
      </c>
      <c r="M4597" s="1" t="s">
        <v>31</v>
      </c>
      <c r="N4597" s="1" t="s">
        <v>23</v>
      </c>
      <c r="O4597">
        <f t="shared" si="213"/>
        <v>3</v>
      </c>
      <c r="P4597" t="str">
        <f t="shared" si="214"/>
        <v>NE</v>
      </c>
      <c r="Q4597" s="4" t="str">
        <f>IFERROR(VLOOKUP(E4597,'Svátky 2023'!B$2:B$14,1,0),"")</f>
        <v/>
      </c>
      <c r="R4597" t="str">
        <f t="shared" si="215"/>
        <v/>
      </c>
    </row>
    <row r="4598" spans="1:18" x14ac:dyDescent="0.25">
      <c r="A4598" s="1" t="s">
        <v>13213</v>
      </c>
      <c r="B4598" s="1" t="s">
        <v>12401</v>
      </c>
      <c r="C4598" s="1" t="s">
        <v>12402</v>
      </c>
      <c r="D4598" s="1" t="s">
        <v>100</v>
      </c>
      <c r="E4598" s="4">
        <v>45154</v>
      </c>
      <c r="F4598" s="8">
        <v>0.6069444444444444</v>
      </c>
      <c r="G4598" s="4">
        <v>45159</v>
      </c>
      <c r="H4598" s="1" t="s">
        <v>490</v>
      </c>
      <c r="I4598" s="1" t="s">
        <v>29</v>
      </c>
      <c r="J4598" s="5">
        <v>3</v>
      </c>
      <c r="K4598" s="5" t="str">
        <f>VLOOKUP(J4598,'Svátky 2023'!A$18:B$20,2,0)</f>
        <v>jiné</v>
      </c>
      <c r="L4598" s="1" t="s">
        <v>30</v>
      </c>
      <c r="M4598" s="1" t="s">
        <v>31</v>
      </c>
      <c r="N4598" s="1" t="s">
        <v>23</v>
      </c>
      <c r="O4598">
        <f t="shared" si="213"/>
        <v>3</v>
      </c>
      <c r="P4598" t="str">
        <f t="shared" si="214"/>
        <v>NE</v>
      </c>
      <c r="Q4598" s="4" t="str">
        <f>IFERROR(VLOOKUP(E4598,'Svátky 2023'!B$2:B$14,1,0),"")</f>
        <v/>
      </c>
      <c r="R4598" t="str">
        <f t="shared" si="215"/>
        <v/>
      </c>
    </row>
    <row r="4599" spans="1:18" x14ac:dyDescent="0.25">
      <c r="A4599" s="1" t="s">
        <v>13214</v>
      </c>
      <c r="B4599" s="1" t="s">
        <v>6405</v>
      </c>
      <c r="C4599" s="1" t="s">
        <v>6406</v>
      </c>
      <c r="D4599" s="1" t="s">
        <v>64</v>
      </c>
      <c r="E4599" s="4">
        <v>45155</v>
      </c>
      <c r="F4599" s="8">
        <v>0.40347222222222223</v>
      </c>
      <c r="G4599" s="4">
        <v>45159</v>
      </c>
      <c r="H4599" s="1" t="s">
        <v>1967</v>
      </c>
      <c r="I4599" s="1" t="s">
        <v>38</v>
      </c>
      <c r="J4599" s="5">
        <v>1</v>
      </c>
      <c r="K4599" s="5" t="str">
        <f>VLOOKUP(J4599,'Svátky 2023'!A$18:B$20,2,0)</f>
        <v>neodkladné</v>
      </c>
      <c r="L4599" s="1" t="s">
        <v>21</v>
      </c>
      <c r="M4599" s="1" t="s">
        <v>22</v>
      </c>
      <c r="N4599" s="1" t="s">
        <v>23</v>
      </c>
      <c r="O4599">
        <f t="shared" si="213"/>
        <v>4</v>
      </c>
      <c r="P4599" t="str">
        <f t="shared" si="214"/>
        <v>NE</v>
      </c>
      <c r="Q4599" s="4" t="str">
        <f>IFERROR(VLOOKUP(E4599,'Svátky 2023'!B$2:B$14,1,0),"")</f>
        <v/>
      </c>
      <c r="R4599" t="str">
        <f t="shared" si="215"/>
        <v/>
      </c>
    </row>
    <row r="4600" spans="1:18" x14ac:dyDescent="0.25">
      <c r="A4600" s="1" t="s">
        <v>13215</v>
      </c>
      <c r="B4600" s="1" t="s">
        <v>13216</v>
      </c>
      <c r="C4600" s="1" t="s">
        <v>13217</v>
      </c>
      <c r="D4600" s="1" t="s">
        <v>48</v>
      </c>
      <c r="E4600" s="4">
        <v>45155</v>
      </c>
      <c r="F4600" s="8">
        <v>0.54097222222222219</v>
      </c>
      <c r="G4600" s="4">
        <v>45159</v>
      </c>
      <c r="H4600" s="1" t="s">
        <v>96</v>
      </c>
      <c r="I4600" s="1" t="s">
        <v>44</v>
      </c>
      <c r="J4600" s="5">
        <v>3</v>
      </c>
      <c r="K4600" s="5" t="str">
        <f>VLOOKUP(J4600,'Svátky 2023'!A$18:B$20,2,0)</f>
        <v>jiné</v>
      </c>
      <c r="L4600" s="1" t="s">
        <v>30</v>
      </c>
      <c r="M4600" s="1" t="s">
        <v>31</v>
      </c>
      <c r="N4600" s="1" t="s">
        <v>23</v>
      </c>
      <c r="O4600">
        <f t="shared" si="213"/>
        <v>4</v>
      </c>
      <c r="P4600" t="str">
        <f t="shared" si="214"/>
        <v>NE</v>
      </c>
      <c r="Q4600" s="4" t="str">
        <f>IFERROR(VLOOKUP(E4600,'Svátky 2023'!B$2:B$14,1,0),"")</f>
        <v/>
      </c>
      <c r="R4600" t="str">
        <f t="shared" si="215"/>
        <v/>
      </c>
    </row>
    <row r="4601" spans="1:18" x14ac:dyDescent="0.25">
      <c r="A4601" s="1" t="s">
        <v>13218</v>
      </c>
      <c r="B4601" s="1" t="s">
        <v>13219</v>
      </c>
      <c r="C4601" s="1" t="s">
        <v>13220</v>
      </c>
      <c r="D4601" s="1" t="s">
        <v>35</v>
      </c>
      <c r="E4601" s="4">
        <v>45156</v>
      </c>
      <c r="F4601" s="8">
        <v>0.58958333333333335</v>
      </c>
      <c r="G4601" s="4">
        <v>45159</v>
      </c>
      <c r="H4601" s="1" t="s">
        <v>1223</v>
      </c>
      <c r="I4601" s="1" t="s">
        <v>151</v>
      </c>
      <c r="J4601" s="5">
        <v>1</v>
      </c>
      <c r="K4601" s="5" t="str">
        <f>VLOOKUP(J4601,'Svátky 2023'!A$18:B$20,2,0)</f>
        <v>neodkladné</v>
      </c>
      <c r="L4601" s="1" t="s">
        <v>23</v>
      </c>
      <c r="M4601" s="1" t="s">
        <v>22</v>
      </c>
      <c r="N4601" s="1" t="s">
        <v>23</v>
      </c>
      <c r="O4601">
        <f t="shared" si="213"/>
        <v>5</v>
      </c>
      <c r="P4601" t="str">
        <f t="shared" si="214"/>
        <v>NE</v>
      </c>
      <c r="Q4601" s="4" t="str">
        <f>IFERROR(VLOOKUP(E4601,'Svátky 2023'!B$2:B$14,1,0),"")</f>
        <v/>
      </c>
      <c r="R4601" t="str">
        <f t="shared" si="215"/>
        <v/>
      </c>
    </row>
    <row r="4602" spans="1:18" x14ac:dyDescent="0.25">
      <c r="A4602" s="1" t="s">
        <v>13221</v>
      </c>
      <c r="B4602" s="1" t="s">
        <v>13222</v>
      </c>
      <c r="C4602" s="1" t="s">
        <v>13223</v>
      </c>
      <c r="D4602" s="1" t="s">
        <v>35</v>
      </c>
      <c r="E4602" s="4">
        <v>45156</v>
      </c>
      <c r="F4602" s="8">
        <v>0.59861111111111109</v>
      </c>
      <c r="G4602" s="4">
        <v>45159</v>
      </c>
      <c r="H4602" s="1" t="s">
        <v>1570</v>
      </c>
      <c r="I4602" s="1" t="s">
        <v>145</v>
      </c>
      <c r="J4602" s="5">
        <v>3</v>
      </c>
      <c r="K4602" s="5" t="str">
        <f>VLOOKUP(J4602,'Svátky 2023'!A$18:B$20,2,0)</f>
        <v>jiné</v>
      </c>
      <c r="L4602" s="1" t="s">
        <v>30</v>
      </c>
      <c r="M4602" s="1" t="s">
        <v>31</v>
      </c>
      <c r="N4602" s="1" t="s">
        <v>23</v>
      </c>
      <c r="O4602">
        <f t="shared" si="213"/>
        <v>5</v>
      </c>
      <c r="P4602" t="str">
        <f t="shared" si="214"/>
        <v>NE</v>
      </c>
      <c r="Q4602" s="4" t="str">
        <f>IFERROR(VLOOKUP(E4602,'Svátky 2023'!B$2:B$14,1,0),"")</f>
        <v/>
      </c>
      <c r="R4602" t="str">
        <f t="shared" si="215"/>
        <v/>
      </c>
    </row>
    <row r="4603" spans="1:18" x14ac:dyDescent="0.25">
      <c r="A4603" s="1" t="s">
        <v>13224</v>
      </c>
      <c r="B4603" s="1" t="s">
        <v>13225</v>
      </c>
      <c r="C4603" s="1" t="s">
        <v>13226</v>
      </c>
      <c r="D4603" s="1" t="s">
        <v>48</v>
      </c>
      <c r="E4603" s="4">
        <v>45157</v>
      </c>
      <c r="F4603" s="8">
        <v>0.50277777777777777</v>
      </c>
      <c r="G4603" s="4">
        <v>45159</v>
      </c>
      <c r="H4603" s="1" t="s">
        <v>65</v>
      </c>
      <c r="I4603" s="1" t="s">
        <v>38</v>
      </c>
      <c r="J4603" s="5">
        <v>3</v>
      </c>
      <c r="K4603" s="5" t="str">
        <f>VLOOKUP(J4603,'Svátky 2023'!A$18:B$20,2,0)</f>
        <v>jiné</v>
      </c>
      <c r="L4603" s="1" t="s">
        <v>21</v>
      </c>
      <c r="M4603" s="1" t="s">
        <v>22</v>
      </c>
      <c r="N4603" s="1" t="s">
        <v>23</v>
      </c>
      <c r="O4603">
        <f t="shared" si="213"/>
        <v>6</v>
      </c>
      <c r="P4603" t="str">
        <f t="shared" si="214"/>
        <v>NE</v>
      </c>
      <c r="Q4603" s="4" t="str">
        <f>IFERROR(VLOOKUP(E4603,'Svátky 2023'!B$2:B$14,1,0),"")</f>
        <v/>
      </c>
      <c r="R4603" t="str">
        <f t="shared" si="215"/>
        <v>ANO</v>
      </c>
    </row>
    <row r="4604" spans="1:18" x14ac:dyDescent="0.25">
      <c r="A4604" s="1" t="s">
        <v>13227</v>
      </c>
      <c r="B4604" s="1" t="s">
        <v>13228</v>
      </c>
      <c r="C4604" s="1" t="s">
        <v>13229</v>
      </c>
      <c r="D4604" s="1" t="s">
        <v>48</v>
      </c>
      <c r="E4604" s="4">
        <v>45157</v>
      </c>
      <c r="F4604" s="8">
        <v>0.60555555555555551</v>
      </c>
      <c r="G4604" s="4">
        <v>45159</v>
      </c>
      <c r="H4604" s="1" t="s">
        <v>2619</v>
      </c>
      <c r="I4604" s="1" t="s">
        <v>44</v>
      </c>
      <c r="J4604" s="5">
        <v>3</v>
      </c>
      <c r="K4604" s="5" t="str">
        <f>VLOOKUP(J4604,'Svátky 2023'!A$18:B$20,2,0)</f>
        <v>jiné</v>
      </c>
      <c r="L4604" s="1" t="s">
        <v>30</v>
      </c>
      <c r="M4604" s="1" t="s">
        <v>31</v>
      </c>
      <c r="N4604" s="1" t="s">
        <v>23</v>
      </c>
      <c r="O4604">
        <f t="shared" si="213"/>
        <v>6</v>
      </c>
      <c r="P4604" t="str">
        <f t="shared" si="214"/>
        <v>NE</v>
      </c>
      <c r="Q4604" s="4" t="str">
        <f>IFERROR(VLOOKUP(E4604,'Svátky 2023'!B$2:B$14,1,0),"")</f>
        <v/>
      </c>
      <c r="R4604" t="str">
        <f t="shared" si="215"/>
        <v>ANO</v>
      </c>
    </row>
    <row r="4605" spans="1:18" x14ac:dyDescent="0.25">
      <c r="A4605" s="1" t="s">
        <v>13230</v>
      </c>
      <c r="B4605" s="1" t="s">
        <v>13231</v>
      </c>
      <c r="C4605" s="1" t="s">
        <v>13232</v>
      </c>
      <c r="D4605" s="1" t="s">
        <v>35</v>
      </c>
      <c r="E4605" s="4">
        <v>45155</v>
      </c>
      <c r="F4605" s="8">
        <v>0.67083333333333339</v>
      </c>
      <c r="G4605" s="4">
        <v>45160</v>
      </c>
      <c r="H4605" s="1" t="s">
        <v>955</v>
      </c>
      <c r="I4605" s="1" t="s">
        <v>29</v>
      </c>
      <c r="J4605" s="5">
        <v>3</v>
      </c>
      <c r="K4605" s="5" t="str">
        <f>VLOOKUP(J4605,'Svátky 2023'!A$18:B$20,2,0)</f>
        <v>jiné</v>
      </c>
      <c r="L4605" s="1" t="s">
        <v>30</v>
      </c>
      <c r="M4605" s="1" t="s">
        <v>31</v>
      </c>
      <c r="N4605" s="1" t="s">
        <v>23</v>
      </c>
      <c r="O4605">
        <f t="shared" si="213"/>
        <v>4</v>
      </c>
      <c r="P4605" t="str">
        <f t="shared" si="214"/>
        <v>ANO</v>
      </c>
      <c r="Q4605" s="4" t="str">
        <f>IFERROR(VLOOKUP(E4605,'Svátky 2023'!B$2:B$14,1,0),"")</f>
        <v/>
      </c>
      <c r="R4605" t="str">
        <f t="shared" si="215"/>
        <v>ANO</v>
      </c>
    </row>
    <row r="4606" spans="1:18" x14ac:dyDescent="0.25">
      <c r="A4606" s="1" t="s">
        <v>13233</v>
      </c>
      <c r="B4606" s="1" t="s">
        <v>13234</v>
      </c>
      <c r="C4606" s="1" t="s">
        <v>13235</v>
      </c>
      <c r="D4606" s="1" t="s">
        <v>35</v>
      </c>
      <c r="E4606" s="4">
        <v>45155</v>
      </c>
      <c r="F4606" s="8">
        <v>0.66527777777777775</v>
      </c>
      <c r="G4606" s="4">
        <v>45160</v>
      </c>
      <c r="H4606" s="1" t="s">
        <v>278</v>
      </c>
      <c r="I4606" s="1" t="s">
        <v>19</v>
      </c>
      <c r="J4606" s="5">
        <v>1</v>
      </c>
      <c r="K4606" s="5" t="str">
        <f>VLOOKUP(J4606,'Svátky 2023'!A$18:B$20,2,0)</f>
        <v>neodkladné</v>
      </c>
      <c r="L4606" s="1" t="s">
        <v>21</v>
      </c>
      <c r="M4606" s="1" t="s">
        <v>22</v>
      </c>
      <c r="N4606" s="1" t="s">
        <v>23</v>
      </c>
      <c r="O4606">
        <f t="shared" si="213"/>
        <v>4</v>
      </c>
      <c r="P4606" t="str">
        <f t="shared" si="214"/>
        <v>ANO</v>
      </c>
      <c r="Q4606" s="4" t="str">
        <f>IFERROR(VLOOKUP(E4606,'Svátky 2023'!B$2:B$14,1,0),"")</f>
        <v/>
      </c>
      <c r="R4606" t="str">
        <f t="shared" si="215"/>
        <v>ANO</v>
      </c>
    </row>
    <row r="4607" spans="1:18" x14ac:dyDescent="0.25">
      <c r="A4607" s="1" t="s">
        <v>13236</v>
      </c>
      <c r="B4607" s="1" t="s">
        <v>13237</v>
      </c>
      <c r="C4607" s="1" t="s">
        <v>13238</v>
      </c>
      <c r="D4607" s="1" t="s">
        <v>257</v>
      </c>
      <c r="E4607" s="4">
        <v>45158</v>
      </c>
      <c r="F4607" s="8">
        <v>0.6</v>
      </c>
      <c r="G4607" s="4">
        <v>45160</v>
      </c>
      <c r="H4607" s="1" t="s">
        <v>27</v>
      </c>
      <c r="I4607" s="1" t="s">
        <v>51</v>
      </c>
      <c r="J4607" s="5">
        <v>2</v>
      </c>
      <c r="K4607" s="5" t="str">
        <f>VLOOKUP(J4607,'Svátky 2023'!A$18:B$20,2,0)</f>
        <v>plánované</v>
      </c>
      <c r="L4607" s="1" t="s">
        <v>21</v>
      </c>
      <c r="M4607" s="1" t="s">
        <v>22</v>
      </c>
      <c r="N4607" s="1" t="s">
        <v>23</v>
      </c>
      <c r="O4607">
        <f t="shared" si="213"/>
        <v>7</v>
      </c>
      <c r="P4607" t="str">
        <f t="shared" si="214"/>
        <v>NE</v>
      </c>
      <c r="Q4607" s="4" t="str">
        <f>IFERROR(VLOOKUP(E4607,'Svátky 2023'!B$2:B$14,1,0),"")</f>
        <v/>
      </c>
      <c r="R4607" t="str">
        <f t="shared" si="215"/>
        <v>ANO</v>
      </c>
    </row>
    <row r="4608" spans="1:18" x14ac:dyDescent="0.25">
      <c r="A4608" s="1" t="s">
        <v>13239</v>
      </c>
      <c r="B4608" s="1" t="s">
        <v>13240</v>
      </c>
      <c r="C4608" s="1" t="s">
        <v>13241</v>
      </c>
      <c r="D4608" s="1" t="s">
        <v>257</v>
      </c>
      <c r="E4608" s="4">
        <v>45158</v>
      </c>
      <c r="F4608" s="8">
        <v>0.60555555555555551</v>
      </c>
      <c r="G4608" s="4">
        <v>45160</v>
      </c>
      <c r="H4608" s="1" t="s">
        <v>597</v>
      </c>
      <c r="I4608" s="1" t="s">
        <v>120</v>
      </c>
      <c r="J4608" s="5">
        <v>3</v>
      </c>
      <c r="K4608" s="5" t="str">
        <f>VLOOKUP(J4608,'Svátky 2023'!A$18:B$20,2,0)</f>
        <v>jiné</v>
      </c>
      <c r="L4608" s="1" t="s">
        <v>21</v>
      </c>
      <c r="M4608" s="1" t="s">
        <v>31</v>
      </c>
      <c r="N4608" s="1" t="s">
        <v>23</v>
      </c>
      <c r="O4608">
        <f t="shared" si="213"/>
        <v>7</v>
      </c>
      <c r="P4608" t="str">
        <f t="shared" si="214"/>
        <v>NE</v>
      </c>
      <c r="Q4608" s="4" t="str">
        <f>IFERROR(VLOOKUP(E4608,'Svátky 2023'!B$2:B$14,1,0),"")</f>
        <v/>
      </c>
      <c r="R4608" t="str">
        <f t="shared" si="215"/>
        <v>ANO</v>
      </c>
    </row>
    <row r="4609" spans="1:18" x14ac:dyDescent="0.25">
      <c r="A4609" s="1" t="s">
        <v>13242</v>
      </c>
      <c r="B4609" s="1" t="s">
        <v>13243</v>
      </c>
      <c r="C4609" s="1" t="s">
        <v>13244</v>
      </c>
      <c r="D4609" s="1" t="s">
        <v>64</v>
      </c>
      <c r="E4609" s="4">
        <v>45158</v>
      </c>
      <c r="F4609" s="8">
        <v>0.6479166666666667</v>
      </c>
      <c r="G4609" s="4">
        <v>45160</v>
      </c>
      <c r="H4609" s="1" t="s">
        <v>645</v>
      </c>
      <c r="I4609" s="1" t="s">
        <v>51</v>
      </c>
      <c r="J4609" s="5">
        <v>2</v>
      </c>
      <c r="K4609" s="5" t="str">
        <f>VLOOKUP(J4609,'Svátky 2023'!A$18:B$20,2,0)</f>
        <v>plánované</v>
      </c>
      <c r="L4609" s="1" t="s">
        <v>21</v>
      </c>
      <c r="M4609" s="1" t="s">
        <v>22</v>
      </c>
      <c r="N4609" s="1" t="s">
        <v>23</v>
      </c>
      <c r="O4609">
        <f t="shared" si="213"/>
        <v>7</v>
      </c>
      <c r="P4609" t="str">
        <f t="shared" si="214"/>
        <v>ANO</v>
      </c>
      <c r="Q4609" s="4" t="str">
        <f>IFERROR(VLOOKUP(E4609,'Svátky 2023'!B$2:B$14,1,0),"")</f>
        <v/>
      </c>
      <c r="R4609" t="str">
        <f t="shared" si="215"/>
        <v>ANO</v>
      </c>
    </row>
    <row r="4610" spans="1:18" x14ac:dyDescent="0.25">
      <c r="A4610" s="1" t="s">
        <v>13245</v>
      </c>
      <c r="B4610" s="1" t="s">
        <v>13246</v>
      </c>
      <c r="C4610" s="1" t="s">
        <v>13247</v>
      </c>
      <c r="D4610" s="1" t="s">
        <v>64</v>
      </c>
      <c r="E4610" s="4">
        <v>45158</v>
      </c>
      <c r="F4610" s="8">
        <v>0.65416666666666667</v>
      </c>
      <c r="G4610" s="4">
        <v>45160</v>
      </c>
      <c r="H4610" s="1" t="s">
        <v>143</v>
      </c>
      <c r="I4610" s="1" t="s">
        <v>120</v>
      </c>
      <c r="J4610" s="5">
        <v>3</v>
      </c>
      <c r="K4610" s="5" t="str">
        <f>VLOOKUP(J4610,'Svátky 2023'!A$18:B$20,2,0)</f>
        <v>jiné</v>
      </c>
      <c r="L4610" s="1" t="s">
        <v>30</v>
      </c>
      <c r="M4610" s="1" t="s">
        <v>31</v>
      </c>
      <c r="N4610" s="1" t="s">
        <v>23</v>
      </c>
      <c r="O4610">
        <f t="shared" si="213"/>
        <v>7</v>
      </c>
      <c r="P4610" t="str">
        <f t="shared" si="214"/>
        <v>ANO</v>
      </c>
      <c r="Q4610" s="4" t="str">
        <f>IFERROR(VLOOKUP(E4610,'Svátky 2023'!B$2:B$14,1,0),"")</f>
        <v/>
      </c>
      <c r="R4610" t="str">
        <f t="shared" si="215"/>
        <v>ANO</v>
      </c>
    </row>
    <row r="4611" spans="1:18" x14ac:dyDescent="0.25">
      <c r="A4611" s="1" t="s">
        <v>13248</v>
      </c>
      <c r="B4611" s="1" t="s">
        <v>13249</v>
      </c>
      <c r="C4611" s="1" t="s">
        <v>13250</v>
      </c>
      <c r="D4611" s="1" t="s">
        <v>35</v>
      </c>
      <c r="E4611" s="4">
        <v>45158</v>
      </c>
      <c r="F4611" s="8">
        <v>0.99861111111111101</v>
      </c>
      <c r="G4611" s="4">
        <v>45160</v>
      </c>
      <c r="H4611" s="1" t="s">
        <v>65</v>
      </c>
      <c r="I4611" s="1" t="s">
        <v>51</v>
      </c>
      <c r="J4611" s="5">
        <v>1</v>
      </c>
      <c r="K4611" s="5" t="str">
        <f>VLOOKUP(J4611,'Svátky 2023'!A$18:B$20,2,0)</f>
        <v>neodkladné</v>
      </c>
      <c r="L4611" s="1" t="s">
        <v>21</v>
      </c>
      <c r="M4611" s="1" t="s">
        <v>22</v>
      </c>
      <c r="N4611" s="1" t="s">
        <v>23</v>
      </c>
      <c r="O4611">
        <f t="shared" ref="O4611:O4674" si="216">WEEKDAY(E4611,2)</f>
        <v>7</v>
      </c>
      <c r="P4611" t="str">
        <f t="shared" ref="P4611:P4674" si="217">IF(F4611&gt;V$1,"ANO",IF(F4611&lt;X$1,"ANO","NE"))</f>
        <v>ANO</v>
      </c>
      <c r="Q4611" s="4" t="str">
        <f>IFERROR(VLOOKUP(E4611,'Svátky 2023'!B$2:B$14,1,0),"")</f>
        <v/>
      </c>
      <c r="R4611" t="str">
        <f t="shared" ref="R4611:R4674" si="218">IF(OR(O4611&gt;5,P4611="ANO",Q4611&lt;&gt;""),"ANO","")</f>
        <v>ANO</v>
      </c>
    </row>
    <row r="4612" spans="1:18" x14ac:dyDescent="0.25">
      <c r="A4612" s="1" t="s">
        <v>13251</v>
      </c>
      <c r="B4612" s="1" t="s">
        <v>13252</v>
      </c>
      <c r="C4612" s="1" t="s">
        <v>13253</v>
      </c>
      <c r="D4612" s="1" t="s">
        <v>35</v>
      </c>
      <c r="E4612" s="4">
        <v>45159</v>
      </c>
      <c r="F4612" s="8">
        <v>0.8208333333333333</v>
      </c>
      <c r="G4612" s="4">
        <v>45160</v>
      </c>
      <c r="H4612" s="1" t="s">
        <v>506</v>
      </c>
      <c r="I4612" s="1" t="s">
        <v>51</v>
      </c>
      <c r="J4612" s="5">
        <v>3</v>
      </c>
      <c r="K4612" s="5" t="str">
        <f>VLOOKUP(J4612,'Svátky 2023'!A$18:B$20,2,0)</f>
        <v>jiné</v>
      </c>
      <c r="L4612" s="1" t="s">
        <v>21</v>
      </c>
      <c r="M4612" s="1" t="s">
        <v>22</v>
      </c>
      <c r="N4612" s="1" t="s">
        <v>23</v>
      </c>
      <c r="O4612">
        <f t="shared" si="216"/>
        <v>1</v>
      </c>
      <c r="P4612" t="str">
        <f t="shared" si="217"/>
        <v>ANO</v>
      </c>
      <c r="Q4612" s="4" t="str">
        <f>IFERROR(VLOOKUP(E4612,'Svátky 2023'!B$2:B$14,1,0),"")</f>
        <v/>
      </c>
      <c r="R4612" t="str">
        <f t="shared" si="218"/>
        <v>ANO</v>
      </c>
    </row>
    <row r="4613" spans="1:18" x14ac:dyDescent="0.25">
      <c r="A4613" s="1" t="s">
        <v>13254</v>
      </c>
      <c r="B4613" s="1" t="s">
        <v>13255</v>
      </c>
      <c r="C4613" s="1" t="s">
        <v>13256</v>
      </c>
      <c r="D4613" s="1" t="s">
        <v>35</v>
      </c>
      <c r="E4613" s="4">
        <v>45133</v>
      </c>
      <c r="F4613" s="8">
        <v>0.12013888888888889</v>
      </c>
      <c r="G4613" s="4">
        <v>45161</v>
      </c>
      <c r="H4613" s="1" t="s">
        <v>959</v>
      </c>
      <c r="I4613" s="1" t="s">
        <v>19</v>
      </c>
      <c r="J4613" s="5">
        <v>1</v>
      </c>
      <c r="K4613" s="5" t="str">
        <f>VLOOKUP(J4613,'Svátky 2023'!A$18:B$20,2,0)</f>
        <v>neodkladné</v>
      </c>
      <c r="L4613" s="1" t="s">
        <v>31</v>
      </c>
      <c r="M4613" s="1" t="s">
        <v>22</v>
      </c>
      <c r="N4613" s="1" t="s">
        <v>23</v>
      </c>
      <c r="O4613">
        <f t="shared" si="216"/>
        <v>3</v>
      </c>
      <c r="P4613" t="str">
        <f t="shared" si="217"/>
        <v>ANO</v>
      </c>
      <c r="Q4613" s="4" t="str">
        <f>IFERROR(VLOOKUP(E4613,'Svátky 2023'!B$2:B$14,1,0),"")</f>
        <v/>
      </c>
      <c r="R4613" t="str">
        <f t="shared" si="218"/>
        <v>ANO</v>
      </c>
    </row>
    <row r="4614" spans="1:18" x14ac:dyDescent="0.25">
      <c r="A4614" s="1" t="s">
        <v>13257</v>
      </c>
      <c r="B4614" s="1" t="s">
        <v>12451</v>
      </c>
      <c r="C4614" s="1" t="s">
        <v>12452</v>
      </c>
      <c r="D4614" s="1" t="s">
        <v>35</v>
      </c>
      <c r="E4614" s="4">
        <v>45146</v>
      </c>
      <c r="F4614" s="8">
        <v>0.60625000000000007</v>
      </c>
      <c r="G4614" s="4">
        <v>45161</v>
      </c>
      <c r="H4614" s="1" t="s">
        <v>1565</v>
      </c>
      <c r="I4614" s="1" t="s">
        <v>29</v>
      </c>
      <c r="J4614" s="5">
        <v>3</v>
      </c>
      <c r="K4614" s="5" t="str">
        <f>VLOOKUP(J4614,'Svátky 2023'!A$18:B$20,2,0)</f>
        <v>jiné</v>
      </c>
      <c r="L4614" s="1" t="s">
        <v>30</v>
      </c>
      <c r="M4614" s="1" t="s">
        <v>31</v>
      </c>
      <c r="N4614" s="1" t="s">
        <v>23</v>
      </c>
      <c r="O4614">
        <f t="shared" si="216"/>
        <v>2</v>
      </c>
      <c r="P4614" t="str">
        <f t="shared" si="217"/>
        <v>NE</v>
      </c>
      <c r="Q4614" s="4" t="str">
        <f>IFERROR(VLOOKUP(E4614,'Svátky 2023'!B$2:B$14,1,0),"")</f>
        <v/>
      </c>
      <c r="R4614" t="str">
        <f t="shared" si="218"/>
        <v/>
      </c>
    </row>
    <row r="4615" spans="1:18" x14ac:dyDescent="0.25">
      <c r="A4615" s="1" t="s">
        <v>13258</v>
      </c>
      <c r="B4615" s="1" t="s">
        <v>13259</v>
      </c>
      <c r="C4615" s="1" t="s">
        <v>13260</v>
      </c>
      <c r="D4615" s="1" t="s">
        <v>100</v>
      </c>
      <c r="E4615" s="4">
        <v>45156</v>
      </c>
      <c r="F4615" s="8">
        <v>0.77013888888888893</v>
      </c>
      <c r="G4615" s="4">
        <v>45161</v>
      </c>
      <c r="H4615" s="1" t="s">
        <v>1565</v>
      </c>
      <c r="I4615" s="1" t="s">
        <v>151</v>
      </c>
      <c r="J4615" s="5">
        <v>3</v>
      </c>
      <c r="K4615" s="5" t="str">
        <f>VLOOKUP(J4615,'Svátky 2023'!A$18:B$20,2,0)</f>
        <v>jiné</v>
      </c>
      <c r="L4615" s="1" t="s">
        <v>21</v>
      </c>
      <c r="M4615" s="1" t="s">
        <v>22</v>
      </c>
      <c r="N4615" s="1" t="s">
        <v>23</v>
      </c>
      <c r="O4615">
        <f t="shared" si="216"/>
        <v>5</v>
      </c>
      <c r="P4615" t="str">
        <f t="shared" si="217"/>
        <v>ANO</v>
      </c>
      <c r="Q4615" s="4" t="str">
        <f>IFERROR(VLOOKUP(E4615,'Svátky 2023'!B$2:B$14,1,0),"")</f>
        <v/>
      </c>
      <c r="R4615" t="str">
        <f t="shared" si="218"/>
        <v>ANO</v>
      </c>
    </row>
    <row r="4616" spans="1:18" x14ac:dyDescent="0.25">
      <c r="A4616" s="1" t="s">
        <v>13261</v>
      </c>
      <c r="B4616" s="1" t="s">
        <v>13262</v>
      </c>
      <c r="C4616" s="1" t="s">
        <v>13263</v>
      </c>
      <c r="D4616" s="1" t="s">
        <v>100</v>
      </c>
      <c r="E4616" s="4">
        <v>45156</v>
      </c>
      <c r="F4616" s="8">
        <v>0.84513888888888899</v>
      </c>
      <c r="G4616" s="4">
        <v>45161</v>
      </c>
      <c r="H4616" s="1" t="s">
        <v>528</v>
      </c>
      <c r="I4616" s="1" t="s">
        <v>145</v>
      </c>
      <c r="J4616" s="5">
        <v>3</v>
      </c>
      <c r="K4616" s="5" t="str">
        <f>VLOOKUP(J4616,'Svátky 2023'!A$18:B$20,2,0)</f>
        <v>jiné</v>
      </c>
      <c r="L4616" s="1" t="s">
        <v>30</v>
      </c>
      <c r="M4616" s="1" t="s">
        <v>31</v>
      </c>
      <c r="N4616" s="1" t="s">
        <v>23</v>
      </c>
      <c r="O4616">
        <f t="shared" si="216"/>
        <v>5</v>
      </c>
      <c r="P4616" t="str">
        <f t="shared" si="217"/>
        <v>ANO</v>
      </c>
      <c r="Q4616" s="4" t="str">
        <f>IFERROR(VLOOKUP(E4616,'Svátky 2023'!B$2:B$14,1,0),"")</f>
        <v/>
      </c>
      <c r="R4616" t="str">
        <f t="shared" si="218"/>
        <v>ANO</v>
      </c>
    </row>
    <row r="4617" spans="1:18" x14ac:dyDescent="0.25">
      <c r="A4617" s="1" t="s">
        <v>13264</v>
      </c>
      <c r="B4617" s="1" t="s">
        <v>13265</v>
      </c>
      <c r="C4617" s="1" t="s">
        <v>13266</v>
      </c>
      <c r="D4617" s="1" t="s">
        <v>35</v>
      </c>
      <c r="E4617" s="4">
        <v>45158</v>
      </c>
      <c r="F4617" s="8">
        <v>0.7993055555555556</v>
      </c>
      <c r="G4617" s="4">
        <v>45161</v>
      </c>
      <c r="H4617" s="1" t="s">
        <v>6444</v>
      </c>
      <c r="I4617" s="1" t="s">
        <v>44</v>
      </c>
      <c r="J4617" s="5">
        <v>3</v>
      </c>
      <c r="K4617" s="5" t="str">
        <f>VLOOKUP(J4617,'Svátky 2023'!A$18:B$20,2,0)</f>
        <v>jiné</v>
      </c>
      <c r="L4617" s="1" t="s">
        <v>30</v>
      </c>
      <c r="M4617" s="1" t="s">
        <v>31</v>
      </c>
      <c r="N4617" s="1" t="s">
        <v>23</v>
      </c>
      <c r="O4617">
        <f t="shared" si="216"/>
        <v>7</v>
      </c>
      <c r="P4617" t="str">
        <f t="shared" si="217"/>
        <v>ANO</v>
      </c>
      <c r="Q4617" s="4" t="str">
        <f>IFERROR(VLOOKUP(E4617,'Svátky 2023'!B$2:B$14,1,0),"")</f>
        <v/>
      </c>
      <c r="R4617" t="str">
        <f t="shared" si="218"/>
        <v>ANO</v>
      </c>
    </row>
    <row r="4618" spans="1:18" x14ac:dyDescent="0.25">
      <c r="A4618" s="1" t="s">
        <v>13267</v>
      </c>
      <c r="B4618" s="1" t="s">
        <v>13268</v>
      </c>
      <c r="C4618" s="1" t="s">
        <v>13269</v>
      </c>
      <c r="D4618" s="1" t="s">
        <v>35</v>
      </c>
      <c r="E4618" s="4">
        <v>45159</v>
      </c>
      <c r="F4618" s="8">
        <v>0.40972222222222227</v>
      </c>
      <c r="G4618" s="4">
        <v>45161</v>
      </c>
      <c r="H4618" s="1" t="s">
        <v>861</v>
      </c>
      <c r="I4618" s="1" t="s">
        <v>38</v>
      </c>
      <c r="J4618" s="5">
        <v>1</v>
      </c>
      <c r="K4618" s="5" t="str">
        <f>VLOOKUP(J4618,'Svátky 2023'!A$18:B$20,2,0)</f>
        <v>neodkladné</v>
      </c>
      <c r="L4618" s="1" t="s">
        <v>21</v>
      </c>
      <c r="M4618" s="1" t="s">
        <v>22</v>
      </c>
      <c r="N4618" s="1" t="s">
        <v>23</v>
      </c>
      <c r="O4618">
        <f t="shared" si="216"/>
        <v>1</v>
      </c>
      <c r="P4618" t="str">
        <f t="shared" si="217"/>
        <v>NE</v>
      </c>
      <c r="Q4618" s="4" t="str">
        <f>IFERROR(VLOOKUP(E4618,'Svátky 2023'!B$2:B$14,1,0),"")</f>
        <v/>
      </c>
      <c r="R4618" t="str">
        <f t="shared" si="218"/>
        <v/>
      </c>
    </row>
    <row r="4619" spans="1:18" x14ac:dyDescent="0.25">
      <c r="A4619" s="1" t="s">
        <v>13270</v>
      </c>
      <c r="B4619" s="1" t="s">
        <v>13271</v>
      </c>
      <c r="C4619" s="1" t="s">
        <v>13272</v>
      </c>
      <c r="D4619" s="1" t="s">
        <v>48</v>
      </c>
      <c r="E4619" s="4">
        <v>45159</v>
      </c>
      <c r="F4619" s="8">
        <v>0.63124999999999998</v>
      </c>
      <c r="G4619" s="4">
        <v>45161</v>
      </c>
      <c r="H4619" s="1" t="s">
        <v>1838</v>
      </c>
      <c r="I4619" s="1" t="s">
        <v>38</v>
      </c>
      <c r="J4619" s="5">
        <v>1</v>
      </c>
      <c r="K4619" s="5" t="str">
        <f>VLOOKUP(J4619,'Svátky 2023'!A$18:B$20,2,0)</f>
        <v>neodkladné</v>
      </c>
      <c r="L4619" s="1" t="s">
        <v>21</v>
      </c>
      <c r="M4619" s="1" t="s">
        <v>22</v>
      </c>
      <c r="N4619" s="1" t="s">
        <v>23</v>
      </c>
      <c r="O4619">
        <f t="shared" si="216"/>
        <v>1</v>
      </c>
      <c r="P4619" t="str">
        <f t="shared" si="217"/>
        <v>ANO</v>
      </c>
      <c r="Q4619" s="4" t="str">
        <f>IFERROR(VLOOKUP(E4619,'Svátky 2023'!B$2:B$14,1,0),"")</f>
        <v/>
      </c>
      <c r="R4619" t="str">
        <f t="shared" si="218"/>
        <v>ANO</v>
      </c>
    </row>
    <row r="4620" spans="1:18" x14ac:dyDescent="0.25">
      <c r="A4620" s="1" t="s">
        <v>13273</v>
      </c>
      <c r="B4620" s="1" t="s">
        <v>13274</v>
      </c>
      <c r="C4620" s="1" t="s">
        <v>13275</v>
      </c>
      <c r="D4620" s="1" t="s">
        <v>35</v>
      </c>
      <c r="E4620" s="4">
        <v>45160</v>
      </c>
      <c r="F4620" s="8">
        <v>0.41180555555555554</v>
      </c>
      <c r="G4620" s="4">
        <v>45161</v>
      </c>
      <c r="H4620" s="1" t="s">
        <v>3180</v>
      </c>
      <c r="I4620" s="1" t="s">
        <v>19</v>
      </c>
      <c r="J4620" s="5">
        <v>2</v>
      </c>
      <c r="K4620" s="5" t="str">
        <f>VLOOKUP(J4620,'Svátky 2023'!A$18:B$20,2,0)</f>
        <v>plánované</v>
      </c>
      <c r="L4620" s="1" t="s">
        <v>21</v>
      </c>
      <c r="M4620" s="1" t="s">
        <v>22</v>
      </c>
      <c r="N4620" s="1" t="s">
        <v>23</v>
      </c>
      <c r="O4620">
        <f t="shared" si="216"/>
        <v>2</v>
      </c>
      <c r="P4620" t="str">
        <f t="shared" si="217"/>
        <v>NE</v>
      </c>
      <c r="Q4620" s="4" t="str">
        <f>IFERROR(VLOOKUP(E4620,'Svátky 2023'!B$2:B$14,1,0),"")</f>
        <v/>
      </c>
      <c r="R4620" t="str">
        <f t="shared" si="218"/>
        <v/>
      </c>
    </row>
    <row r="4621" spans="1:18" x14ac:dyDescent="0.25">
      <c r="A4621" s="1" t="s">
        <v>13276</v>
      </c>
      <c r="B4621" s="1" t="s">
        <v>6643</v>
      </c>
      <c r="C4621" s="1" t="s">
        <v>6644</v>
      </c>
      <c r="D4621" s="1" t="s">
        <v>48</v>
      </c>
      <c r="E4621" s="4">
        <v>45160</v>
      </c>
      <c r="F4621" s="8">
        <v>0.44861111111111113</v>
      </c>
      <c r="G4621" s="4">
        <v>45161</v>
      </c>
      <c r="H4621" s="1" t="s">
        <v>2592</v>
      </c>
      <c r="I4621" s="1" t="s">
        <v>51</v>
      </c>
      <c r="J4621" s="5">
        <v>2</v>
      </c>
      <c r="K4621" s="5" t="str">
        <f>VLOOKUP(J4621,'Svátky 2023'!A$18:B$20,2,0)</f>
        <v>plánované</v>
      </c>
      <c r="L4621" s="1" t="s">
        <v>21</v>
      </c>
      <c r="M4621" s="1" t="s">
        <v>22</v>
      </c>
      <c r="N4621" s="1" t="s">
        <v>23</v>
      </c>
      <c r="O4621">
        <f t="shared" si="216"/>
        <v>2</v>
      </c>
      <c r="P4621" t="str">
        <f t="shared" si="217"/>
        <v>NE</v>
      </c>
      <c r="Q4621" s="4" t="str">
        <f>IFERROR(VLOOKUP(E4621,'Svátky 2023'!B$2:B$14,1,0),"")</f>
        <v/>
      </c>
      <c r="R4621" t="str">
        <f t="shared" si="218"/>
        <v/>
      </c>
    </row>
    <row r="4622" spans="1:18" x14ac:dyDescent="0.25">
      <c r="A4622" s="1" t="s">
        <v>13277</v>
      </c>
      <c r="B4622" s="1" t="s">
        <v>13278</v>
      </c>
      <c r="C4622" s="1" t="s">
        <v>13279</v>
      </c>
      <c r="D4622" s="1" t="s">
        <v>48</v>
      </c>
      <c r="E4622" s="4">
        <v>45160</v>
      </c>
      <c r="F4622" s="8">
        <v>0.55625000000000002</v>
      </c>
      <c r="G4622" s="4">
        <v>45161</v>
      </c>
      <c r="H4622" s="1" t="s">
        <v>2988</v>
      </c>
      <c r="I4622" s="1" t="s">
        <v>38</v>
      </c>
      <c r="J4622" s="5">
        <v>2</v>
      </c>
      <c r="K4622" s="5" t="str">
        <f>VLOOKUP(J4622,'Svátky 2023'!A$18:B$20,2,0)</f>
        <v>plánované</v>
      </c>
      <c r="L4622" s="1" t="s">
        <v>21</v>
      </c>
      <c r="M4622" s="1" t="s">
        <v>22</v>
      </c>
      <c r="N4622" s="1" t="s">
        <v>23</v>
      </c>
      <c r="O4622">
        <f t="shared" si="216"/>
        <v>2</v>
      </c>
      <c r="P4622" t="str">
        <f t="shared" si="217"/>
        <v>NE</v>
      </c>
      <c r="Q4622" s="4" t="str">
        <f>IFERROR(VLOOKUP(E4622,'Svátky 2023'!B$2:B$14,1,0),"")</f>
        <v/>
      </c>
      <c r="R4622" t="str">
        <f t="shared" si="218"/>
        <v/>
      </c>
    </row>
    <row r="4623" spans="1:18" x14ac:dyDescent="0.25">
      <c r="A4623" s="1" t="s">
        <v>13280</v>
      </c>
      <c r="B4623" s="1" t="s">
        <v>13281</v>
      </c>
      <c r="C4623" s="1" t="s">
        <v>13282</v>
      </c>
      <c r="D4623" s="1" t="s">
        <v>48</v>
      </c>
      <c r="E4623" s="4">
        <v>45160</v>
      </c>
      <c r="F4623" s="8">
        <v>0.57222222222222219</v>
      </c>
      <c r="G4623" s="4">
        <v>45161</v>
      </c>
      <c r="H4623" s="1" t="s">
        <v>297</v>
      </c>
      <c r="I4623" s="1" t="s">
        <v>44</v>
      </c>
      <c r="J4623" s="5">
        <v>3</v>
      </c>
      <c r="K4623" s="5" t="str">
        <f>VLOOKUP(J4623,'Svátky 2023'!A$18:B$20,2,0)</f>
        <v>jiné</v>
      </c>
      <c r="L4623" s="1" t="s">
        <v>30</v>
      </c>
      <c r="M4623" s="1" t="s">
        <v>31</v>
      </c>
      <c r="N4623" s="1" t="s">
        <v>23</v>
      </c>
      <c r="O4623">
        <f t="shared" si="216"/>
        <v>2</v>
      </c>
      <c r="P4623" t="str">
        <f t="shared" si="217"/>
        <v>NE</v>
      </c>
      <c r="Q4623" s="4" t="str">
        <f>IFERROR(VLOOKUP(E4623,'Svátky 2023'!B$2:B$14,1,0),"")</f>
        <v/>
      </c>
      <c r="R4623" t="str">
        <f t="shared" si="218"/>
        <v/>
      </c>
    </row>
    <row r="4624" spans="1:18" x14ac:dyDescent="0.25">
      <c r="A4624" s="1" t="s">
        <v>13283</v>
      </c>
      <c r="B4624" s="1" t="s">
        <v>13284</v>
      </c>
      <c r="C4624" s="1" t="s">
        <v>13285</v>
      </c>
      <c r="D4624" s="1" t="s">
        <v>35</v>
      </c>
      <c r="E4624" s="4">
        <v>45160</v>
      </c>
      <c r="F4624" s="8">
        <v>0.77430555555555547</v>
      </c>
      <c r="G4624" s="4">
        <v>45161</v>
      </c>
      <c r="H4624" s="1" t="s">
        <v>372</v>
      </c>
      <c r="I4624" s="1" t="s">
        <v>19</v>
      </c>
      <c r="J4624" s="5">
        <v>1</v>
      </c>
      <c r="K4624" s="5" t="str">
        <f>VLOOKUP(J4624,'Svátky 2023'!A$18:B$20,2,0)</f>
        <v>neodkladné</v>
      </c>
      <c r="L4624" s="1" t="s">
        <v>22</v>
      </c>
      <c r="M4624" s="1" t="s">
        <v>22</v>
      </c>
      <c r="N4624" s="1" t="s">
        <v>23</v>
      </c>
      <c r="O4624">
        <f t="shared" si="216"/>
        <v>2</v>
      </c>
      <c r="P4624" t="str">
        <f t="shared" si="217"/>
        <v>ANO</v>
      </c>
      <c r="Q4624" s="4" t="str">
        <f>IFERROR(VLOOKUP(E4624,'Svátky 2023'!B$2:B$14,1,0),"")</f>
        <v/>
      </c>
      <c r="R4624" t="str">
        <f t="shared" si="218"/>
        <v>ANO</v>
      </c>
    </row>
    <row r="4625" spans="1:18" x14ac:dyDescent="0.25">
      <c r="A4625" s="1" t="s">
        <v>13286</v>
      </c>
      <c r="B4625" s="1" t="s">
        <v>13287</v>
      </c>
      <c r="C4625" s="1" t="s">
        <v>13288</v>
      </c>
      <c r="D4625" s="1" t="s">
        <v>257</v>
      </c>
      <c r="E4625" s="4">
        <v>45160</v>
      </c>
      <c r="F4625" s="8">
        <v>0.92847222222222225</v>
      </c>
      <c r="G4625" s="4">
        <v>45161</v>
      </c>
      <c r="H4625" s="1" t="s">
        <v>1565</v>
      </c>
      <c r="I4625" s="1" t="s">
        <v>151</v>
      </c>
      <c r="J4625" s="5">
        <v>1</v>
      </c>
      <c r="K4625" s="5" t="str">
        <f>VLOOKUP(J4625,'Svátky 2023'!A$18:B$20,2,0)</f>
        <v>neodkladné</v>
      </c>
      <c r="L4625" s="1" t="s">
        <v>21</v>
      </c>
      <c r="M4625" s="1" t="s">
        <v>31</v>
      </c>
      <c r="N4625" s="1" t="s">
        <v>23</v>
      </c>
      <c r="O4625">
        <f t="shared" si="216"/>
        <v>2</v>
      </c>
      <c r="P4625" t="str">
        <f t="shared" si="217"/>
        <v>ANO</v>
      </c>
      <c r="Q4625" s="4" t="str">
        <f>IFERROR(VLOOKUP(E4625,'Svátky 2023'!B$2:B$14,1,0),"")</f>
        <v/>
      </c>
      <c r="R4625" t="str">
        <f t="shared" si="218"/>
        <v>ANO</v>
      </c>
    </row>
    <row r="4626" spans="1:18" x14ac:dyDescent="0.25">
      <c r="A4626" s="1" t="s">
        <v>13289</v>
      </c>
      <c r="B4626" s="1" t="s">
        <v>13290</v>
      </c>
      <c r="C4626" s="1" t="s">
        <v>13291</v>
      </c>
      <c r="D4626" s="1" t="s">
        <v>100</v>
      </c>
      <c r="E4626" s="4">
        <v>45161</v>
      </c>
      <c r="F4626" s="8">
        <v>7.013888888888889E-2</v>
      </c>
      <c r="G4626" s="4">
        <v>45161</v>
      </c>
      <c r="H4626" s="1" t="s">
        <v>1223</v>
      </c>
      <c r="I4626" s="1" t="s">
        <v>486</v>
      </c>
      <c r="J4626" s="5">
        <v>1</v>
      </c>
      <c r="K4626" s="5" t="str">
        <f>VLOOKUP(J4626,'Svátky 2023'!A$18:B$20,2,0)</f>
        <v>neodkladné</v>
      </c>
      <c r="L4626" s="1" t="s">
        <v>22</v>
      </c>
      <c r="M4626" s="1" t="s">
        <v>31</v>
      </c>
      <c r="N4626" s="1" t="s">
        <v>23</v>
      </c>
      <c r="O4626">
        <f t="shared" si="216"/>
        <v>3</v>
      </c>
      <c r="P4626" t="str">
        <f t="shared" si="217"/>
        <v>ANO</v>
      </c>
      <c r="Q4626" s="4" t="str">
        <f>IFERROR(VLOOKUP(E4626,'Svátky 2023'!B$2:B$14,1,0),"")</f>
        <v/>
      </c>
      <c r="R4626" t="str">
        <f t="shared" si="218"/>
        <v>ANO</v>
      </c>
    </row>
    <row r="4627" spans="1:18" x14ac:dyDescent="0.25">
      <c r="A4627" s="1" t="s">
        <v>13292</v>
      </c>
      <c r="B4627" s="1" t="s">
        <v>13293</v>
      </c>
      <c r="C4627" s="1" t="s">
        <v>13294</v>
      </c>
      <c r="D4627" s="1" t="s">
        <v>100</v>
      </c>
      <c r="E4627" s="4">
        <v>45161</v>
      </c>
      <c r="F4627" s="8">
        <v>7.6388888888888895E-2</v>
      </c>
      <c r="G4627" s="4">
        <v>45161</v>
      </c>
      <c r="H4627" s="1" t="s">
        <v>2975</v>
      </c>
      <c r="I4627" s="1" t="s">
        <v>264</v>
      </c>
      <c r="J4627" s="5">
        <v>3</v>
      </c>
      <c r="K4627" s="5" t="str">
        <f>VLOOKUP(J4627,'Svátky 2023'!A$18:B$20,2,0)</f>
        <v>jiné</v>
      </c>
      <c r="L4627" s="1" t="s">
        <v>30</v>
      </c>
      <c r="M4627" s="1" t="s">
        <v>31</v>
      </c>
      <c r="N4627" s="1" t="s">
        <v>23</v>
      </c>
      <c r="O4627">
        <f t="shared" si="216"/>
        <v>3</v>
      </c>
      <c r="P4627" t="str">
        <f t="shared" si="217"/>
        <v>ANO</v>
      </c>
      <c r="Q4627" s="4" t="str">
        <f>IFERROR(VLOOKUP(E4627,'Svátky 2023'!B$2:B$14,1,0),"")</f>
        <v/>
      </c>
      <c r="R4627" t="str">
        <f t="shared" si="218"/>
        <v>ANO</v>
      </c>
    </row>
    <row r="4628" spans="1:18" x14ac:dyDescent="0.25">
      <c r="A4628" s="1" t="s">
        <v>13295</v>
      </c>
      <c r="B4628" s="1" t="s">
        <v>13296</v>
      </c>
      <c r="C4628" s="1" t="s">
        <v>13297</v>
      </c>
      <c r="D4628" s="1" t="s">
        <v>48</v>
      </c>
      <c r="E4628" s="4">
        <v>45140</v>
      </c>
      <c r="F4628" s="8">
        <v>0.61319444444444449</v>
      </c>
      <c r="G4628" s="4">
        <v>45162</v>
      </c>
      <c r="H4628" s="1" t="s">
        <v>2567</v>
      </c>
      <c r="I4628" s="1" t="s">
        <v>19</v>
      </c>
      <c r="J4628" s="5">
        <v>3</v>
      </c>
      <c r="K4628" s="5" t="str">
        <f>VLOOKUP(J4628,'Svátky 2023'!A$18:B$20,2,0)</f>
        <v>jiné</v>
      </c>
      <c r="L4628" s="1" t="s">
        <v>20</v>
      </c>
      <c r="M4628" s="1" t="s">
        <v>31</v>
      </c>
      <c r="N4628" s="1" t="s">
        <v>23</v>
      </c>
      <c r="O4628">
        <f t="shared" si="216"/>
        <v>3</v>
      </c>
      <c r="P4628" t="str">
        <f t="shared" si="217"/>
        <v>NE</v>
      </c>
      <c r="Q4628" s="4" t="str">
        <f>IFERROR(VLOOKUP(E4628,'Svátky 2023'!B$2:B$14,1,0),"")</f>
        <v/>
      </c>
      <c r="R4628" t="str">
        <f t="shared" si="218"/>
        <v/>
      </c>
    </row>
    <row r="4629" spans="1:18" x14ac:dyDescent="0.25">
      <c r="A4629" s="1" t="s">
        <v>13298</v>
      </c>
      <c r="B4629" s="1" t="s">
        <v>13299</v>
      </c>
      <c r="C4629" s="1" t="s">
        <v>13300</v>
      </c>
      <c r="D4629" s="1" t="s">
        <v>64</v>
      </c>
      <c r="E4629" s="4">
        <v>45152</v>
      </c>
      <c r="F4629" s="8">
        <v>0.4680555555555555</v>
      </c>
      <c r="G4629" s="4">
        <v>45162</v>
      </c>
      <c r="H4629" s="1" t="s">
        <v>262</v>
      </c>
      <c r="I4629" s="1" t="s">
        <v>19</v>
      </c>
      <c r="J4629" s="5">
        <v>3</v>
      </c>
      <c r="K4629" s="5" t="str">
        <f>VLOOKUP(J4629,'Svátky 2023'!A$18:B$20,2,0)</f>
        <v>jiné</v>
      </c>
      <c r="L4629" s="1" t="s">
        <v>21</v>
      </c>
      <c r="M4629" s="1" t="s">
        <v>22</v>
      </c>
      <c r="N4629" s="1" t="s">
        <v>23</v>
      </c>
      <c r="O4629">
        <f t="shared" si="216"/>
        <v>1</v>
      </c>
      <c r="P4629" t="str">
        <f t="shared" si="217"/>
        <v>NE</v>
      </c>
      <c r="Q4629" s="4" t="str">
        <f>IFERROR(VLOOKUP(E4629,'Svátky 2023'!B$2:B$14,1,0),"")</f>
        <v/>
      </c>
      <c r="R4629" t="str">
        <f t="shared" si="218"/>
        <v/>
      </c>
    </row>
    <row r="4630" spans="1:18" x14ac:dyDescent="0.25">
      <c r="A4630" s="1" t="s">
        <v>13301</v>
      </c>
      <c r="B4630" s="1" t="s">
        <v>13302</v>
      </c>
      <c r="C4630" s="1" t="s">
        <v>13303</v>
      </c>
      <c r="D4630" s="1" t="s">
        <v>35</v>
      </c>
      <c r="E4630" s="4">
        <v>45152</v>
      </c>
      <c r="F4630" s="8">
        <v>0.52847222222222223</v>
      </c>
      <c r="G4630" s="4">
        <v>45162</v>
      </c>
      <c r="H4630" s="1" t="s">
        <v>358</v>
      </c>
      <c r="I4630" s="1" t="s">
        <v>19</v>
      </c>
      <c r="J4630" s="5">
        <v>1</v>
      </c>
      <c r="K4630" s="5" t="str">
        <f>VLOOKUP(J4630,'Svátky 2023'!A$18:B$20,2,0)</f>
        <v>neodkladné</v>
      </c>
      <c r="L4630" s="1" t="s">
        <v>21</v>
      </c>
      <c r="M4630" s="1" t="s">
        <v>22</v>
      </c>
      <c r="N4630" s="1" t="s">
        <v>23</v>
      </c>
      <c r="O4630">
        <f t="shared" si="216"/>
        <v>1</v>
      </c>
      <c r="P4630" t="str">
        <f t="shared" si="217"/>
        <v>NE</v>
      </c>
      <c r="Q4630" s="4" t="str">
        <f>IFERROR(VLOOKUP(E4630,'Svátky 2023'!B$2:B$14,1,0),"")</f>
        <v/>
      </c>
      <c r="R4630" t="str">
        <f t="shared" si="218"/>
        <v/>
      </c>
    </row>
    <row r="4631" spans="1:18" x14ac:dyDescent="0.25">
      <c r="A4631" s="1" t="s">
        <v>13304</v>
      </c>
      <c r="B4631" s="1" t="s">
        <v>13305</v>
      </c>
      <c r="C4631" s="1" t="s">
        <v>13306</v>
      </c>
      <c r="D4631" s="1" t="s">
        <v>35</v>
      </c>
      <c r="E4631" s="4">
        <v>45152</v>
      </c>
      <c r="F4631" s="8">
        <v>0.57430555555555551</v>
      </c>
      <c r="G4631" s="4">
        <v>45162</v>
      </c>
      <c r="H4631" s="1" t="s">
        <v>268</v>
      </c>
      <c r="I4631" s="1" t="s">
        <v>29</v>
      </c>
      <c r="J4631" s="5">
        <v>3</v>
      </c>
      <c r="K4631" s="5" t="str">
        <f>VLOOKUP(J4631,'Svátky 2023'!A$18:B$20,2,0)</f>
        <v>jiné</v>
      </c>
      <c r="L4631" s="1" t="s">
        <v>30</v>
      </c>
      <c r="M4631" s="1" t="s">
        <v>31</v>
      </c>
      <c r="N4631" s="1" t="s">
        <v>23</v>
      </c>
      <c r="O4631">
        <f t="shared" si="216"/>
        <v>1</v>
      </c>
      <c r="P4631" t="str">
        <f t="shared" si="217"/>
        <v>NE</v>
      </c>
      <c r="Q4631" s="4" t="str">
        <f>IFERROR(VLOOKUP(E4631,'Svátky 2023'!B$2:B$14,1,0),"")</f>
        <v/>
      </c>
      <c r="R4631" t="str">
        <f t="shared" si="218"/>
        <v/>
      </c>
    </row>
    <row r="4632" spans="1:18" x14ac:dyDescent="0.25">
      <c r="A4632" s="1" t="s">
        <v>13307</v>
      </c>
      <c r="B4632" s="1" t="s">
        <v>13308</v>
      </c>
      <c r="C4632" s="1" t="s">
        <v>13309</v>
      </c>
      <c r="D4632" s="1" t="s">
        <v>64</v>
      </c>
      <c r="E4632" s="4">
        <v>45156</v>
      </c>
      <c r="F4632" s="8">
        <v>0.50347222222222221</v>
      </c>
      <c r="G4632" s="4">
        <v>45162</v>
      </c>
      <c r="H4632" s="1" t="s">
        <v>484</v>
      </c>
      <c r="I4632" s="1" t="s">
        <v>29</v>
      </c>
      <c r="J4632" s="5">
        <v>3</v>
      </c>
      <c r="K4632" s="5" t="str">
        <f>VLOOKUP(J4632,'Svátky 2023'!A$18:B$20,2,0)</f>
        <v>jiné</v>
      </c>
      <c r="L4632" s="1" t="s">
        <v>30</v>
      </c>
      <c r="M4632" s="1" t="s">
        <v>31</v>
      </c>
      <c r="N4632" s="1" t="s">
        <v>23</v>
      </c>
      <c r="O4632">
        <f t="shared" si="216"/>
        <v>5</v>
      </c>
      <c r="P4632" t="str">
        <f t="shared" si="217"/>
        <v>NE</v>
      </c>
      <c r="Q4632" s="4" t="str">
        <f>IFERROR(VLOOKUP(E4632,'Svátky 2023'!B$2:B$14,1,0),"")</f>
        <v/>
      </c>
      <c r="R4632" t="str">
        <f t="shared" si="218"/>
        <v/>
      </c>
    </row>
    <row r="4633" spans="1:18" x14ac:dyDescent="0.25">
      <c r="A4633" s="1" t="s">
        <v>13310</v>
      </c>
      <c r="B4633" s="1" t="s">
        <v>13031</v>
      </c>
      <c r="C4633" s="1" t="s">
        <v>13032</v>
      </c>
      <c r="D4633" s="1" t="s">
        <v>48</v>
      </c>
      <c r="E4633" s="4">
        <v>45158</v>
      </c>
      <c r="F4633" s="8">
        <v>0.70694444444444438</v>
      </c>
      <c r="G4633" s="4">
        <v>45162</v>
      </c>
      <c r="H4633" s="1" t="s">
        <v>12611</v>
      </c>
      <c r="I4633" s="1" t="s">
        <v>1300</v>
      </c>
      <c r="J4633" s="5">
        <v>1</v>
      </c>
      <c r="K4633" s="5" t="str">
        <f>VLOOKUP(J4633,'Svátky 2023'!A$18:B$20,2,0)</f>
        <v>neodkladné</v>
      </c>
      <c r="L4633" s="1" t="s">
        <v>21</v>
      </c>
      <c r="M4633" s="1" t="s">
        <v>22</v>
      </c>
      <c r="N4633" s="1" t="s">
        <v>30</v>
      </c>
      <c r="O4633">
        <f t="shared" si="216"/>
        <v>7</v>
      </c>
      <c r="P4633" t="str">
        <f t="shared" si="217"/>
        <v>ANO</v>
      </c>
      <c r="Q4633" s="4" t="str">
        <f>IFERROR(VLOOKUP(E4633,'Svátky 2023'!B$2:B$14,1,0),"")</f>
        <v/>
      </c>
      <c r="R4633" t="str">
        <f t="shared" si="218"/>
        <v>ANO</v>
      </c>
    </row>
    <row r="4634" spans="1:18" x14ac:dyDescent="0.25">
      <c r="A4634" s="1" t="s">
        <v>13311</v>
      </c>
      <c r="B4634" s="1" t="s">
        <v>13312</v>
      </c>
      <c r="C4634" s="1" t="s">
        <v>13313</v>
      </c>
      <c r="D4634" s="1" t="s">
        <v>100</v>
      </c>
      <c r="E4634" s="4">
        <v>45159</v>
      </c>
      <c r="F4634" s="8">
        <v>0.34722222222222227</v>
      </c>
      <c r="G4634" s="4">
        <v>45162</v>
      </c>
      <c r="H4634" s="1" t="s">
        <v>81</v>
      </c>
      <c r="I4634" s="1" t="s">
        <v>51</v>
      </c>
      <c r="J4634" s="5">
        <v>2</v>
      </c>
      <c r="K4634" s="5" t="str">
        <f>VLOOKUP(J4634,'Svátky 2023'!A$18:B$20,2,0)</f>
        <v>plánované</v>
      </c>
      <c r="L4634" s="1" t="s">
        <v>21</v>
      </c>
      <c r="M4634" s="1" t="s">
        <v>22</v>
      </c>
      <c r="N4634" s="1" t="s">
        <v>23</v>
      </c>
      <c r="O4634">
        <f t="shared" si="216"/>
        <v>1</v>
      </c>
      <c r="P4634" t="str">
        <f t="shared" si="217"/>
        <v>NE</v>
      </c>
      <c r="Q4634" s="4" t="str">
        <f>IFERROR(VLOOKUP(E4634,'Svátky 2023'!B$2:B$14,1,0),"")</f>
        <v/>
      </c>
      <c r="R4634" t="str">
        <f t="shared" si="218"/>
        <v/>
      </c>
    </row>
    <row r="4635" spans="1:18" x14ac:dyDescent="0.25">
      <c r="A4635" s="1" t="s">
        <v>13314</v>
      </c>
      <c r="B4635" s="1" t="s">
        <v>7399</v>
      </c>
      <c r="C4635" s="1" t="s">
        <v>7400</v>
      </c>
      <c r="D4635" s="1" t="s">
        <v>100</v>
      </c>
      <c r="E4635" s="4">
        <v>45159</v>
      </c>
      <c r="F4635" s="8">
        <v>0.4548611111111111</v>
      </c>
      <c r="G4635" s="4">
        <v>45162</v>
      </c>
      <c r="H4635" s="1" t="s">
        <v>913</v>
      </c>
      <c r="I4635" s="1" t="s">
        <v>151</v>
      </c>
      <c r="J4635" s="5">
        <v>2</v>
      </c>
      <c r="K4635" s="5" t="str">
        <f>VLOOKUP(J4635,'Svátky 2023'!A$18:B$20,2,0)</f>
        <v>plánované</v>
      </c>
      <c r="L4635" s="1" t="s">
        <v>21</v>
      </c>
      <c r="M4635" s="1" t="s">
        <v>22</v>
      </c>
      <c r="N4635" s="1" t="s">
        <v>23</v>
      </c>
      <c r="O4635">
        <f t="shared" si="216"/>
        <v>1</v>
      </c>
      <c r="P4635" t="str">
        <f t="shared" si="217"/>
        <v>NE</v>
      </c>
      <c r="Q4635" s="4" t="str">
        <f>IFERROR(VLOOKUP(E4635,'Svátky 2023'!B$2:B$14,1,0),"")</f>
        <v/>
      </c>
      <c r="R4635" t="str">
        <f t="shared" si="218"/>
        <v/>
      </c>
    </row>
    <row r="4636" spans="1:18" x14ac:dyDescent="0.25">
      <c r="A4636" s="1" t="s">
        <v>13315</v>
      </c>
      <c r="B4636" s="1" t="s">
        <v>13316</v>
      </c>
      <c r="C4636" s="1" t="s">
        <v>13317</v>
      </c>
      <c r="D4636" s="1" t="s">
        <v>64</v>
      </c>
      <c r="E4636" s="4">
        <v>45159</v>
      </c>
      <c r="F4636" s="8">
        <v>0.95763888888888893</v>
      </c>
      <c r="G4636" s="4">
        <v>45162</v>
      </c>
      <c r="H4636" s="1" t="s">
        <v>129</v>
      </c>
      <c r="I4636" s="1" t="s">
        <v>44</v>
      </c>
      <c r="J4636" s="5">
        <v>3</v>
      </c>
      <c r="K4636" s="5" t="str">
        <f>VLOOKUP(J4636,'Svátky 2023'!A$18:B$20,2,0)</f>
        <v>jiné</v>
      </c>
      <c r="L4636" s="1" t="s">
        <v>30</v>
      </c>
      <c r="M4636" s="1" t="s">
        <v>31</v>
      </c>
      <c r="N4636" s="1" t="s">
        <v>23</v>
      </c>
      <c r="O4636">
        <f t="shared" si="216"/>
        <v>1</v>
      </c>
      <c r="P4636" t="str">
        <f t="shared" si="217"/>
        <v>ANO</v>
      </c>
      <c r="Q4636" s="4" t="str">
        <f>IFERROR(VLOOKUP(E4636,'Svátky 2023'!B$2:B$14,1,0),"")</f>
        <v/>
      </c>
      <c r="R4636" t="str">
        <f t="shared" si="218"/>
        <v>ANO</v>
      </c>
    </row>
    <row r="4637" spans="1:18" x14ac:dyDescent="0.25">
      <c r="A4637" s="1" t="s">
        <v>13318</v>
      </c>
      <c r="B4637" s="1" t="s">
        <v>13319</v>
      </c>
      <c r="C4637" s="1" t="s">
        <v>13320</v>
      </c>
      <c r="D4637" s="1" t="s">
        <v>64</v>
      </c>
      <c r="E4637" s="4">
        <v>45159</v>
      </c>
      <c r="F4637" s="8">
        <v>0.95972222222222225</v>
      </c>
      <c r="G4637" s="4">
        <v>45162</v>
      </c>
      <c r="H4637" s="1" t="s">
        <v>2975</v>
      </c>
      <c r="I4637" s="1" t="s">
        <v>38</v>
      </c>
      <c r="J4637" s="5">
        <v>3</v>
      </c>
      <c r="K4637" s="5" t="str">
        <f>VLOOKUP(J4637,'Svátky 2023'!A$18:B$20,2,0)</f>
        <v>jiné</v>
      </c>
      <c r="L4637" s="1" t="s">
        <v>21</v>
      </c>
      <c r="M4637" s="1" t="s">
        <v>22</v>
      </c>
      <c r="N4637" s="1" t="s">
        <v>23</v>
      </c>
      <c r="O4637">
        <f t="shared" si="216"/>
        <v>1</v>
      </c>
      <c r="P4637" t="str">
        <f t="shared" si="217"/>
        <v>ANO</v>
      </c>
      <c r="Q4637" s="4" t="str">
        <f>IFERROR(VLOOKUP(E4637,'Svátky 2023'!B$2:B$14,1,0),"")</f>
        <v/>
      </c>
      <c r="R4637" t="str">
        <f t="shared" si="218"/>
        <v>ANO</v>
      </c>
    </row>
    <row r="4638" spans="1:18" x14ac:dyDescent="0.25">
      <c r="A4638" s="1" t="s">
        <v>13321</v>
      </c>
      <c r="B4638" s="1" t="s">
        <v>13322</v>
      </c>
      <c r="C4638" s="1" t="s">
        <v>13323</v>
      </c>
      <c r="D4638" s="1" t="s">
        <v>48</v>
      </c>
      <c r="E4638" s="4">
        <v>45160</v>
      </c>
      <c r="F4638" s="8">
        <v>0.39652777777777781</v>
      </c>
      <c r="G4638" s="4">
        <v>45162</v>
      </c>
      <c r="H4638" s="1" t="s">
        <v>76</v>
      </c>
      <c r="I4638" s="1" t="s">
        <v>19</v>
      </c>
      <c r="J4638" s="5">
        <v>2</v>
      </c>
      <c r="K4638" s="5" t="str">
        <f>VLOOKUP(J4638,'Svátky 2023'!A$18:B$20,2,0)</f>
        <v>plánované</v>
      </c>
      <c r="L4638" s="1" t="s">
        <v>21</v>
      </c>
      <c r="M4638" s="1" t="s">
        <v>22</v>
      </c>
      <c r="N4638" s="1" t="s">
        <v>23</v>
      </c>
      <c r="O4638">
        <f t="shared" si="216"/>
        <v>2</v>
      </c>
      <c r="P4638" t="str">
        <f t="shared" si="217"/>
        <v>NE</v>
      </c>
      <c r="Q4638" s="4" t="str">
        <f>IFERROR(VLOOKUP(E4638,'Svátky 2023'!B$2:B$14,1,0),"")</f>
        <v/>
      </c>
      <c r="R4638" t="str">
        <f t="shared" si="218"/>
        <v/>
      </c>
    </row>
    <row r="4639" spans="1:18" x14ac:dyDescent="0.25">
      <c r="A4639" s="1" t="s">
        <v>13324</v>
      </c>
      <c r="B4639" s="1" t="s">
        <v>13325</v>
      </c>
      <c r="C4639" s="1" t="s">
        <v>13326</v>
      </c>
      <c r="D4639" s="1" t="s">
        <v>35</v>
      </c>
      <c r="E4639" s="4">
        <v>45160</v>
      </c>
      <c r="F4639" s="8">
        <v>0.46180555555555558</v>
      </c>
      <c r="G4639" s="4">
        <v>45162</v>
      </c>
      <c r="H4639" s="1" t="s">
        <v>3660</v>
      </c>
      <c r="I4639" s="1" t="s">
        <v>151</v>
      </c>
      <c r="J4639" s="5">
        <v>2</v>
      </c>
      <c r="K4639" s="5" t="str">
        <f>VLOOKUP(J4639,'Svátky 2023'!A$18:B$20,2,0)</f>
        <v>plánované</v>
      </c>
      <c r="L4639" s="1" t="s">
        <v>21</v>
      </c>
      <c r="M4639" s="1" t="s">
        <v>22</v>
      </c>
      <c r="N4639" s="1" t="s">
        <v>23</v>
      </c>
      <c r="O4639">
        <f t="shared" si="216"/>
        <v>2</v>
      </c>
      <c r="P4639" t="str">
        <f t="shared" si="217"/>
        <v>NE</v>
      </c>
      <c r="Q4639" s="4" t="str">
        <f>IFERROR(VLOOKUP(E4639,'Svátky 2023'!B$2:B$14,1,0),"")</f>
        <v/>
      </c>
      <c r="R4639" t="str">
        <f t="shared" si="218"/>
        <v/>
      </c>
    </row>
    <row r="4640" spans="1:18" x14ac:dyDescent="0.25">
      <c r="A4640" s="1" t="s">
        <v>13327</v>
      </c>
      <c r="B4640" s="1" t="s">
        <v>13328</v>
      </c>
      <c r="C4640" s="1" t="s">
        <v>13329</v>
      </c>
      <c r="D4640" s="1" t="s">
        <v>35</v>
      </c>
      <c r="E4640" s="4">
        <v>45160</v>
      </c>
      <c r="F4640" s="8">
        <v>0.5180555555555556</v>
      </c>
      <c r="G4640" s="4">
        <v>45162</v>
      </c>
      <c r="H4640" s="1" t="s">
        <v>465</v>
      </c>
      <c r="I4640" s="1" t="s">
        <v>19</v>
      </c>
      <c r="J4640" s="5">
        <v>1</v>
      </c>
      <c r="K4640" s="5" t="str">
        <f>VLOOKUP(J4640,'Svátky 2023'!A$18:B$20,2,0)</f>
        <v>neodkladné</v>
      </c>
      <c r="L4640" s="1" t="s">
        <v>21</v>
      </c>
      <c r="M4640" s="1" t="s">
        <v>22</v>
      </c>
      <c r="N4640" s="1" t="s">
        <v>23</v>
      </c>
      <c r="O4640">
        <f t="shared" si="216"/>
        <v>2</v>
      </c>
      <c r="P4640" t="str">
        <f t="shared" si="217"/>
        <v>NE</v>
      </c>
      <c r="Q4640" s="4" t="str">
        <f>IFERROR(VLOOKUP(E4640,'Svátky 2023'!B$2:B$14,1,0),"")</f>
        <v/>
      </c>
      <c r="R4640" t="str">
        <f t="shared" si="218"/>
        <v/>
      </c>
    </row>
    <row r="4641" spans="1:18" x14ac:dyDescent="0.25">
      <c r="A4641" s="1" t="s">
        <v>13330</v>
      </c>
      <c r="B4641" s="1" t="s">
        <v>13331</v>
      </c>
      <c r="C4641" s="1" t="s">
        <v>13332</v>
      </c>
      <c r="D4641" s="1" t="s">
        <v>35</v>
      </c>
      <c r="E4641" s="4">
        <v>45160</v>
      </c>
      <c r="F4641" s="8">
        <v>0.52430555555555558</v>
      </c>
      <c r="G4641" s="4">
        <v>45162</v>
      </c>
      <c r="H4641" s="1" t="s">
        <v>8278</v>
      </c>
      <c r="I4641" s="1" t="s">
        <v>145</v>
      </c>
      <c r="J4641" s="5">
        <v>3</v>
      </c>
      <c r="K4641" s="5" t="str">
        <f>VLOOKUP(J4641,'Svátky 2023'!A$18:B$20,2,0)</f>
        <v>jiné</v>
      </c>
      <c r="L4641" s="1" t="s">
        <v>30</v>
      </c>
      <c r="M4641" s="1" t="s">
        <v>31</v>
      </c>
      <c r="N4641" s="1" t="s">
        <v>23</v>
      </c>
      <c r="O4641">
        <f t="shared" si="216"/>
        <v>2</v>
      </c>
      <c r="P4641" t="str">
        <f t="shared" si="217"/>
        <v>NE</v>
      </c>
      <c r="Q4641" s="4" t="str">
        <f>IFERROR(VLOOKUP(E4641,'Svátky 2023'!B$2:B$14,1,0),"")</f>
        <v/>
      </c>
      <c r="R4641" t="str">
        <f t="shared" si="218"/>
        <v/>
      </c>
    </row>
    <row r="4642" spans="1:18" x14ac:dyDescent="0.25">
      <c r="A4642" s="1" t="s">
        <v>13333</v>
      </c>
      <c r="B4642" s="1" t="s">
        <v>13334</v>
      </c>
      <c r="C4642" s="1" t="s">
        <v>13335</v>
      </c>
      <c r="D4642" s="1" t="s">
        <v>48</v>
      </c>
      <c r="E4642" s="4">
        <v>45160</v>
      </c>
      <c r="F4642" s="8">
        <v>0.65416666666666667</v>
      </c>
      <c r="G4642" s="4">
        <v>45162</v>
      </c>
      <c r="H4642" s="1" t="s">
        <v>1116</v>
      </c>
      <c r="I4642" s="1" t="s">
        <v>51</v>
      </c>
      <c r="J4642" s="5">
        <v>1</v>
      </c>
      <c r="K4642" s="5" t="str">
        <f>VLOOKUP(J4642,'Svátky 2023'!A$18:B$20,2,0)</f>
        <v>neodkladné</v>
      </c>
      <c r="L4642" s="1" t="s">
        <v>21</v>
      </c>
      <c r="M4642" s="1" t="s">
        <v>22</v>
      </c>
      <c r="N4642" s="1" t="s">
        <v>31</v>
      </c>
      <c r="O4642">
        <f t="shared" si="216"/>
        <v>2</v>
      </c>
      <c r="P4642" t="str">
        <f t="shared" si="217"/>
        <v>ANO</v>
      </c>
      <c r="Q4642" s="4" t="str">
        <f>IFERROR(VLOOKUP(E4642,'Svátky 2023'!B$2:B$14,1,0),"")</f>
        <v/>
      </c>
      <c r="R4642" t="str">
        <f t="shared" si="218"/>
        <v>ANO</v>
      </c>
    </row>
    <row r="4643" spans="1:18" x14ac:dyDescent="0.25">
      <c r="A4643" s="1" t="s">
        <v>13336</v>
      </c>
      <c r="B4643" s="1" t="s">
        <v>13337</v>
      </c>
      <c r="C4643" s="1" t="s">
        <v>13338</v>
      </c>
      <c r="D4643" s="1" t="s">
        <v>64</v>
      </c>
      <c r="E4643" s="4">
        <v>45160</v>
      </c>
      <c r="F4643" s="8">
        <v>0.86388888888888893</v>
      </c>
      <c r="G4643" s="4">
        <v>45162</v>
      </c>
      <c r="H4643" s="1" t="s">
        <v>17</v>
      </c>
      <c r="I4643" s="1" t="s">
        <v>38</v>
      </c>
      <c r="J4643" s="5">
        <v>1</v>
      </c>
      <c r="K4643" s="5" t="str">
        <f>VLOOKUP(J4643,'Svátky 2023'!A$18:B$20,2,0)</f>
        <v>neodkladné</v>
      </c>
      <c r="L4643" s="1" t="s">
        <v>22</v>
      </c>
      <c r="M4643" s="1" t="s">
        <v>22</v>
      </c>
      <c r="N4643" s="1" t="s">
        <v>23</v>
      </c>
      <c r="O4643">
        <f t="shared" si="216"/>
        <v>2</v>
      </c>
      <c r="P4643" t="str">
        <f t="shared" si="217"/>
        <v>ANO</v>
      </c>
      <c r="Q4643" s="4" t="str">
        <f>IFERROR(VLOOKUP(E4643,'Svátky 2023'!B$2:B$14,1,0),"")</f>
        <v/>
      </c>
      <c r="R4643" t="str">
        <f t="shared" si="218"/>
        <v>ANO</v>
      </c>
    </row>
    <row r="4644" spans="1:18" x14ac:dyDescent="0.25">
      <c r="A4644" s="1" t="s">
        <v>13339</v>
      </c>
      <c r="B4644" s="1" t="s">
        <v>13340</v>
      </c>
      <c r="C4644" s="1" t="s">
        <v>13341</v>
      </c>
      <c r="D4644" s="1" t="s">
        <v>48</v>
      </c>
      <c r="E4644" s="4">
        <v>45160</v>
      </c>
      <c r="F4644" s="8">
        <v>0.97152777777777777</v>
      </c>
      <c r="G4644" s="4">
        <v>45162</v>
      </c>
      <c r="H4644" s="1" t="s">
        <v>2459</v>
      </c>
      <c r="I4644" s="1" t="s">
        <v>120</v>
      </c>
      <c r="J4644" s="5">
        <v>3</v>
      </c>
      <c r="K4644" s="5" t="str">
        <f>VLOOKUP(J4644,'Svátky 2023'!A$18:B$20,2,0)</f>
        <v>jiné</v>
      </c>
      <c r="L4644" s="1" t="s">
        <v>30</v>
      </c>
      <c r="M4644" s="1" t="s">
        <v>31</v>
      </c>
      <c r="N4644" s="1" t="s">
        <v>23</v>
      </c>
      <c r="O4644">
        <f t="shared" si="216"/>
        <v>2</v>
      </c>
      <c r="P4644" t="str">
        <f t="shared" si="217"/>
        <v>ANO</v>
      </c>
      <c r="Q4644" s="4" t="str">
        <f>IFERROR(VLOOKUP(E4644,'Svátky 2023'!B$2:B$14,1,0),"")</f>
        <v/>
      </c>
      <c r="R4644" t="str">
        <f t="shared" si="218"/>
        <v>ANO</v>
      </c>
    </row>
    <row r="4645" spans="1:18" x14ac:dyDescent="0.25">
      <c r="A4645" s="1" t="s">
        <v>13342</v>
      </c>
      <c r="B4645" s="1" t="s">
        <v>13058</v>
      </c>
      <c r="C4645" s="1" t="s">
        <v>13059</v>
      </c>
      <c r="D4645" s="1" t="s">
        <v>48</v>
      </c>
      <c r="E4645" s="4">
        <v>45161</v>
      </c>
      <c r="F4645" s="8">
        <v>0.3444444444444445</v>
      </c>
      <c r="G4645" s="4">
        <v>45162</v>
      </c>
      <c r="H4645" s="1" t="s">
        <v>2280</v>
      </c>
      <c r="I4645" s="1" t="s">
        <v>151</v>
      </c>
      <c r="J4645" s="5">
        <v>2</v>
      </c>
      <c r="K4645" s="5" t="str">
        <f>VLOOKUP(J4645,'Svátky 2023'!A$18:B$20,2,0)</f>
        <v>plánované</v>
      </c>
      <c r="L4645" s="1" t="s">
        <v>21</v>
      </c>
      <c r="M4645" s="1" t="s">
        <v>20</v>
      </c>
      <c r="N4645" s="1" t="s">
        <v>23</v>
      </c>
      <c r="O4645">
        <f t="shared" si="216"/>
        <v>3</v>
      </c>
      <c r="P4645" t="str">
        <f t="shared" si="217"/>
        <v>NE</v>
      </c>
      <c r="Q4645" s="4" t="str">
        <f>IFERROR(VLOOKUP(E4645,'Svátky 2023'!B$2:B$14,1,0),"")</f>
        <v/>
      </c>
      <c r="R4645" t="str">
        <f t="shared" si="218"/>
        <v/>
      </c>
    </row>
    <row r="4646" spans="1:18" x14ac:dyDescent="0.25">
      <c r="A4646" s="1" t="s">
        <v>13343</v>
      </c>
      <c r="B4646" s="1" t="s">
        <v>13344</v>
      </c>
      <c r="C4646" s="1" t="s">
        <v>13345</v>
      </c>
      <c r="D4646" s="1" t="s">
        <v>16</v>
      </c>
      <c r="E4646" s="4">
        <v>45161</v>
      </c>
      <c r="F4646" s="8">
        <v>0.39583333333333331</v>
      </c>
      <c r="G4646" s="4">
        <v>45162</v>
      </c>
      <c r="H4646" s="1" t="s">
        <v>111</v>
      </c>
      <c r="I4646" s="1" t="s">
        <v>51</v>
      </c>
      <c r="J4646" s="5">
        <v>1</v>
      </c>
      <c r="K4646" s="5" t="str">
        <f>VLOOKUP(J4646,'Svátky 2023'!A$18:B$20,2,0)</f>
        <v>neodkladné</v>
      </c>
      <c r="L4646" s="1" t="s">
        <v>21</v>
      </c>
      <c r="M4646" s="1" t="s">
        <v>22</v>
      </c>
      <c r="N4646" s="1" t="s">
        <v>23</v>
      </c>
      <c r="O4646">
        <f t="shared" si="216"/>
        <v>3</v>
      </c>
      <c r="P4646" t="str">
        <f t="shared" si="217"/>
        <v>NE</v>
      </c>
      <c r="Q4646" s="4" t="str">
        <f>IFERROR(VLOOKUP(E4646,'Svátky 2023'!B$2:B$14,1,0),"")</f>
        <v/>
      </c>
      <c r="R4646" t="str">
        <f t="shared" si="218"/>
        <v/>
      </c>
    </row>
    <row r="4647" spans="1:18" x14ac:dyDescent="0.25">
      <c r="A4647" s="1" t="s">
        <v>13346</v>
      </c>
      <c r="B4647" s="1" t="s">
        <v>13347</v>
      </c>
      <c r="C4647" s="1" t="s">
        <v>13348</v>
      </c>
      <c r="D4647" s="1" t="s">
        <v>35</v>
      </c>
      <c r="E4647" s="4">
        <v>45161</v>
      </c>
      <c r="F4647" s="8">
        <v>0.41250000000000003</v>
      </c>
      <c r="G4647" s="4">
        <v>45162</v>
      </c>
      <c r="H4647" s="1" t="s">
        <v>4005</v>
      </c>
      <c r="I4647" s="1" t="s">
        <v>19</v>
      </c>
      <c r="J4647" s="5">
        <v>2</v>
      </c>
      <c r="K4647" s="5" t="str">
        <f>VLOOKUP(J4647,'Svátky 2023'!A$18:B$20,2,0)</f>
        <v>plánované</v>
      </c>
      <c r="L4647" s="1" t="s">
        <v>21</v>
      </c>
      <c r="M4647" s="1" t="s">
        <v>22</v>
      </c>
      <c r="N4647" s="1" t="s">
        <v>23</v>
      </c>
      <c r="O4647">
        <f t="shared" si="216"/>
        <v>3</v>
      </c>
      <c r="P4647" t="str">
        <f t="shared" si="217"/>
        <v>NE</v>
      </c>
      <c r="Q4647" s="4" t="str">
        <f>IFERROR(VLOOKUP(E4647,'Svátky 2023'!B$2:B$14,1,0),"")</f>
        <v/>
      </c>
      <c r="R4647" t="str">
        <f t="shared" si="218"/>
        <v/>
      </c>
    </row>
    <row r="4648" spans="1:18" x14ac:dyDescent="0.25">
      <c r="A4648" s="1" t="s">
        <v>13349</v>
      </c>
      <c r="B4648" s="1" t="s">
        <v>12884</v>
      </c>
      <c r="C4648" s="1" t="s">
        <v>12885</v>
      </c>
      <c r="D4648" s="1" t="s">
        <v>48</v>
      </c>
      <c r="E4648" s="4">
        <v>45161</v>
      </c>
      <c r="F4648" s="8">
        <v>0.53888888888888886</v>
      </c>
      <c r="G4648" s="4">
        <v>45162</v>
      </c>
      <c r="H4648" s="1" t="s">
        <v>1446</v>
      </c>
      <c r="I4648" s="1" t="s">
        <v>145</v>
      </c>
      <c r="J4648" s="5">
        <v>3</v>
      </c>
      <c r="K4648" s="5" t="str">
        <f>VLOOKUP(J4648,'Svátky 2023'!A$18:B$20,2,0)</f>
        <v>jiné</v>
      </c>
      <c r="L4648" s="1" t="s">
        <v>30</v>
      </c>
      <c r="M4648" s="1" t="s">
        <v>31</v>
      </c>
      <c r="N4648" s="1" t="s">
        <v>23</v>
      </c>
      <c r="O4648">
        <f t="shared" si="216"/>
        <v>3</v>
      </c>
      <c r="P4648" t="str">
        <f t="shared" si="217"/>
        <v>NE</v>
      </c>
      <c r="Q4648" s="4" t="str">
        <f>IFERROR(VLOOKUP(E4648,'Svátky 2023'!B$2:B$14,1,0),"")</f>
        <v/>
      </c>
      <c r="R4648" t="str">
        <f t="shared" si="218"/>
        <v/>
      </c>
    </row>
    <row r="4649" spans="1:18" x14ac:dyDescent="0.25">
      <c r="A4649" s="1" t="s">
        <v>13350</v>
      </c>
      <c r="B4649" s="1" t="s">
        <v>13351</v>
      </c>
      <c r="C4649" s="1" t="s">
        <v>13352</v>
      </c>
      <c r="D4649" s="1" t="s">
        <v>48</v>
      </c>
      <c r="E4649" s="4">
        <v>45161</v>
      </c>
      <c r="F4649" s="8">
        <v>0.58819444444444446</v>
      </c>
      <c r="G4649" s="4">
        <v>45162</v>
      </c>
      <c r="H4649" s="1" t="s">
        <v>2988</v>
      </c>
      <c r="I4649" s="1" t="s">
        <v>120</v>
      </c>
      <c r="J4649" s="5">
        <v>3</v>
      </c>
      <c r="K4649" s="5" t="str">
        <f>VLOOKUP(J4649,'Svátky 2023'!A$18:B$20,2,0)</f>
        <v>jiné</v>
      </c>
      <c r="L4649" s="1" t="s">
        <v>30</v>
      </c>
      <c r="M4649" s="1" t="s">
        <v>31</v>
      </c>
      <c r="N4649" s="1" t="s">
        <v>23</v>
      </c>
      <c r="O4649">
        <f t="shared" si="216"/>
        <v>3</v>
      </c>
      <c r="P4649" t="str">
        <f t="shared" si="217"/>
        <v>NE</v>
      </c>
      <c r="Q4649" s="4" t="str">
        <f>IFERROR(VLOOKUP(E4649,'Svátky 2023'!B$2:B$14,1,0),"")</f>
        <v/>
      </c>
      <c r="R4649" t="str">
        <f t="shared" si="218"/>
        <v/>
      </c>
    </row>
    <row r="4650" spans="1:18" x14ac:dyDescent="0.25">
      <c r="A4650" s="1" t="s">
        <v>13353</v>
      </c>
      <c r="B4650" s="1" t="s">
        <v>13354</v>
      </c>
      <c r="C4650" s="1" t="s">
        <v>13355</v>
      </c>
      <c r="D4650" s="1" t="s">
        <v>64</v>
      </c>
      <c r="E4650" s="4">
        <v>45162</v>
      </c>
      <c r="F4650" s="8">
        <v>0.33749999999999997</v>
      </c>
      <c r="G4650" s="4">
        <v>45162</v>
      </c>
      <c r="H4650" s="1" t="s">
        <v>55</v>
      </c>
      <c r="I4650" s="1" t="s">
        <v>44</v>
      </c>
      <c r="J4650" s="5">
        <v>3</v>
      </c>
      <c r="K4650" s="5" t="str">
        <f>VLOOKUP(J4650,'Svátky 2023'!A$18:B$20,2,0)</f>
        <v>jiné</v>
      </c>
      <c r="L4650" s="1" t="s">
        <v>30</v>
      </c>
      <c r="M4650" s="1" t="s">
        <v>31</v>
      </c>
      <c r="N4650" s="1" t="s">
        <v>23</v>
      </c>
      <c r="O4650">
        <f t="shared" si="216"/>
        <v>4</v>
      </c>
      <c r="P4650" t="str">
        <f t="shared" si="217"/>
        <v>NE</v>
      </c>
      <c r="Q4650" s="4" t="str">
        <f>IFERROR(VLOOKUP(E4650,'Svátky 2023'!B$2:B$14,1,0),"")</f>
        <v/>
      </c>
      <c r="R4650" t="str">
        <f t="shared" si="218"/>
        <v/>
      </c>
    </row>
    <row r="4651" spans="1:18" x14ac:dyDescent="0.25">
      <c r="A4651" s="1" t="s">
        <v>13357</v>
      </c>
      <c r="B4651" s="1" t="s">
        <v>13358</v>
      </c>
      <c r="C4651" s="1" t="s">
        <v>13359</v>
      </c>
      <c r="D4651" s="1" t="s">
        <v>64</v>
      </c>
      <c r="E4651" s="4">
        <v>45154</v>
      </c>
      <c r="F4651" s="8">
        <v>0.81874999999999998</v>
      </c>
      <c r="G4651" s="4">
        <v>45163</v>
      </c>
      <c r="H4651" s="1" t="s">
        <v>2615</v>
      </c>
      <c r="I4651" s="1" t="s">
        <v>51</v>
      </c>
      <c r="J4651" s="5">
        <v>1</v>
      </c>
      <c r="K4651" s="5" t="str">
        <f>VLOOKUP(J4651,'Svátky 2023'!A$18:B$20,2,0)</f>
        <v>neodkladné</v>
      </c>
      <c r="L4651" s="1" t="s">
        <v>22</v>
      </c>
      <c r="M4651" s="1" t="s">
        <v>22</v>
      </c>
      <c r="N4651" s="1" t="s">
        <v>23</v>
      </c>
      <c r="O4651">
        <f t="shared" si="216"/>
        <v>3</v>
      </c>
      <c r="P4651" t="str">
        <f t="shared" si="217"/>
        <v>ANO</v>
      </c>
      <c r="Q4651" s="4" t="str">
        <f>IFERROR(VLOOKUP(E4651,'Svátky 2023'!B$2:B$14,1,0),"")</f>
        <v/>
      </c>
      <c r="R4651" t="str">
        <f t="shared" si="218"/>
        <v>ANO</v>
      </c>
    </row>
    <row r="4652" spans="1:18" x14ac:dyDescent="0.25">
      <c r="A4652" s="1" t="s">
        <v>13360</v>
      </c>
      <c r="B4652" s="1" t="s">
        <v>13361</v>
      </c>
      <c r="C4652" s="1" t="s">
        <v>13362</v>
      </c>
      <c r="D4652" s="1" t="s">
        <v>64</v>
      </c>
      <c r="E4652" s="4">
        <v>45155</v>
      </c>
      <c r="F4652" s="8">
        <v>0.52222222222222225</v>
      </c>
      <c r="G4652" s="4">
        <v>45163</v>
      </c>
      <c r="H4652" s="1" t="s">
        <v>788</v>
      </c>
      <c r="I4652" s="1" t="s">
        <v>1300</v>
      </c>
      <c r="J4652" s="5">
        <v>1</v>
      </c>
      <c r="K4652" s="5" t="str">
        <f>VLOOKUP(J4652,'Svátky 2023'!A$18:B$20,2,0)</f>
        <v>neodkladné</v>
      </c>
      <c r="L4652" s="1" t="s">
        <v>31</v>
      </c>
      <c r="M4652" s="1" t="s">
        <v>22</v>
      </c>
      <c r="N4652" s="1" t="s">
        <v>31</v>
      </c>
      <c r="O4652">
        <f t="shared" si="216"/>
        <v>4</v>
      </c>
      <c r="P4652" t="str">
        <f t="shared" si="217"/>
        <v>NE</v>
      </c>
      <c r="Q4652" s="4" t="str">
        <f>IFERROR(VLOOKUP(E4652,'Svátky 2023'!B$2:B$14,1,0),"")</f>
        <v/>
      </c>
      <c r="R4652" t="str">
        <f t="shared" si="218"/>
        <v/>
      </c>
    </row>
    <row r="4653" spans="1:18" x14ac:dyDescent="0.25">
      <c r="A4653" s="1" t="s">
        <v>13363</v>
      </c>
      <c r="B4653" s="1" t="s">
        <v>13034</v>
      </c>
      <c r="C4653" s="1" t="s">
        <v>13035</v>
      </c>
      <c r="D4653" s="1" t="s">
        <v>48</v>
      </c>
      <c r="E4653" s="4">
        <v>45158</v>
      </c>
      <c r="F4653" s="8">
        <v>0.71527777777777779</v>
      </c>
      <c r="G4653" s="4">
        <v>45163</v>
      </c>
      <c r="H4653" s="1" t="s">
        <v>6898</v>
      </c>
      <c r="I4653" s="1" t="s">
        <v>29</v>
      </c>
      <c r="J4653" s="5">
        <v>3</v>
      </c>
      <c r="K4653" s="5" t="str">
        <f>VLOOKUP(J4653,'Svátky 2023'!A$18:B$20,2,0)</f>
        <v>jiné</v>
      </c>
      <c r="L4653" s="1" t="s">
        <v>30</v>
      </c>
      <c r="M4653" s="1" t="s">
        <v>31</v>
      </c>
      <c r="N4653" s="1" t="s">
        <v>23</v>
      </c>
      <c r="O4653">
        <f t="shared" si="216"/>
        <v>7</v>
      </c>
      <c r="P4653" t="str">
        <f t="shared" si="217"/>
        <v>ANO</v>
      </c>
      <c r="Q4653" s="4" t="str">
        <f>IFERROR(VLOOKUP(E4653,'Svátky 2023'!B$2:B$14,1,0),"")</f>
        <v/>
      </c>
      <c r="R4653" t="str">
        <f t="shared" si="218"/>
        <v>ANO</v>
      </c>
    </row>
    <row r="4654" spans="1:18" x14ac:dyDescent="0.25">
      <c r="A4654" s="1" t="s">
        <v>13364</v>
      </c>
      <c r="B4654" s="1" t="s">
        <v>13365</v>
      </c>
      <c r="C4654" s="1" t="s">
        <v>13366</v>
      </c>
      <c r="D4654" s="1" t="s">
        <v>35</v>
      </c>
      <c r="E4654" s="4">
        <v>45158</v>
      </c>
      <c r="F4654" s="8">
        <v>0.79236111111111107</v>
      </c>
      <c r="G4654" s="4">
        <v>45163</v>
      </c>
      <c r="H4654" s="1" t="s">
        <v>27</v>
      </c>
      <c r="I4654" s="1" t="s">
        <v>38</v>
      </c>
      <c r="J4654" s="5">
        <v>1</v>
      </c>
      <c r="K4654" s="5" t="str">
        <f>VLOOKUP(J4654,'Svátky 2023'!A$18:B$20,2,0)</f>
        <v>neodkladné</v>
      </c>
      <c r="L4654" s="1" t="s">
        <v>21</v>
      </c>
      <c r="M4654" s="1" t="s">
        <v>22</v>
      </c>
      <c r="N4654" s="1" t="s">
        <v>23</v>
      </c>
      <c r="O4654">
        <f t="shared" si="216"/>
        <v>7</v>
      </c>
      <c r="P4654" t="str">
        <f t="shared" si="217"/>
        <v>ANO</v>
      </c>
      <c r="Q4654" s="4" t="str">
        <f>IFERROR(VLOOKUP(E4654,'Svátky 2023'!B$2:B$14,1,0),"")</f>
        <v/>
      </c>
      <c r="R4654" t="str">
        <f t="shared" si="218"/>
        <v>ANO</v>
      </c>
    </row>
    <row r="4655" spans="1:18" x14ac:dyDescent="0.25">
      <c r="A4655" s="1" t="s">
        <v>13367</v>
      </c>
      <c r="B4655" s="1" t="s">
        <v>3064</v>
      </c>
      <c r="C4655" s="1" t="s">
        <v>3601</v>
      </c>
      <c r="D4655" s="1" t="s">
        <v>64</v>
      </c>
      <c r="E4655" s="4">
        <v>45160</v>
      </c>
      <c r="F4655" s="8">
        <v>0.38750000000000001</v>
      </c>
      <c r="G4655" s="4">
        <v>45163</v>
      </c>
      <c r="H4655" s="1" t="s">
        <v>1051</v>
      </c>
      <c r="I4655" s="1" t="s">
        <v>258</v>
      </c>
      <c r="J4655" s="5">
        <v>2</v>
      </c>
      <c r="K4655" s="5" t="str">
        <f>VLOOKUP(J4655,'Svátky 2023'!A$18:B$20,2,0)</f>
        <v>plánované</v>
      </c>
      <c r="L4655" s="1" t="s">
        <v>21</v>
      </c>
      <c r="M4655" s="1" t="s">
        <v>22</v>
      </c>
      <c r="N4655" s="1" t="s">
        <v>23</v>
      </c>
      <c r="O4655">
        <f t="shared" si="216"/>
        <v>2</v>
      </c>
      <c r="P4655" t="str">
        <f t="shared" si="217"/>
        <v>NE</v>
      </c>
      <c r="Q4655" s="4" t="str">
        <f>IFERROR(VLOOKUP(E4655,'Svátky 2023'!B$2:B$14,1,0),"")</f>
        <v/>
      </c>
      <c r="R4655" t="str">
        <f t="shared" si="218"/>
        <v/>
      </c>
    </row>
    <row r="4656" spans="1:18" x14ac:dyDescent="0.25">
      <c r="A4656" s="1" t="s">
        <v>13368</v>
      </c>
      <c r="B4656" s="1" t="s">
        <v>3598</v>
      </c>
      <c r="C4656" s="1" t="s">
        <v>3599</v>
      </c>
      <c r="D4656" s="1" t="s">
        <v>35</v>
      </c>
      <c r="E4656" s="4">
        <v>45160</v>
      </c>
      <c r="F4656" s="8">
        <v>0.43124999999999997</v>
      </c>
      <c r="G4656" s="4">
        <v>45163</v>
      </c>
      <c r="H4656" s="1" t="s">
        <v>1051</v>
      </c>
      <c r="I4656" s="1" t="s">
        <v>258</v>
      </c>
      <c r="J4656" s="5">
        <v>2</v>
      </c>
      <c r="K4656" s="5" t="str">
        <f>VLOOKUP(J4656,'Svátky 2023'!A$18:B$20,2,0)</f>
        <v>plánované</v>
      </c>
      <c r="L4656" s="1" t="s">
        <v>21</v>
      </c>
      <c r="M4656" s="1" t="s">
        <v>22</v>
      </c>
      <c r="N4656" s="1" t="s">
        <v>23</v>
      </c>
      <c r="O4656">
        <f t="shared" si="216"/>
        <v>2</v>
      </c>
      <c r="P4656" t="str">
        <f t="shared" si="217"/>
        <v>NE</v>
      </c>
      <c r="Q4656" s="4" t="str">
        <f>IFERROR(VLOOKUP(E4656,'Svátky 2023'!B$2:B$14,1,0),"")</f>
        <v/>
      </c>
      <c r="R4656" t="str">
        <f t="shared" si="218"/>
        <v/>
      </c>
    </row>
    <row r="4657" spans="1:18" x14ac:dyDescent="0.25">
      <c r="A4657" s="1" t="s">
        <v>13369</v>
      </c>
      <c r="B4657" s="1" t="s">
        <v>13370</v>
      </c>
      <c r="C4657" s="1" t="s">
        <v>13371</v>
      </c>
      <c r="D4657" s="1" t="s">
        <v>48</v>
      </c>
      <c r="E4657" s="4">
        <v>45160</v>
      </c>
      <c r="F4657" s="8">
        <v>0.81874999999999998</v>
      </c>
      <c r="G4657" s="4">
        <v>45163</v>
      </c>
      <c r="H4657" s="1" t="s">
        <v>111</v>
      </c>
      <c r="I4657" s="1" t="s">
        <v>38</v>
      </c>
      <c r="J4657" s="5">
        <v>1</v>
      </c>
      <c r="K4657" s="5" t="str">
        <f>VLOOKUP(J4657,'Svátky 2023'!A$18:B$20,2,0)</f>
        <v>neodkladné</v>
      </c>
      <c r="L4657" s="1" t="s">
        <v>20</v>
      </c>
      <c r="M4657" s="1" t="s">
        <v>22</v>
      </c>
      <c r="N4657" s="1" t="s">
        <v>23</v>
      </c>
      <c r="O4657">
        <f t="shared" si="216"/>
        <v>2</v>
      </c>
      <c r="P4657" t="str">
        <f t="shared" si="217"/>
        <v>ANO</v>
      </c>
      <c r="Q4657" s="4" t="str">
        <f>IFERROR(VLOOKUP(E4657,'Svátky 2023'!B$2:B$14,1,0),"")</f>
        <v/>
      </c>
      <c r="R4657" t="str">
        <f t="shared" si="218"/>
        <v>ANO</v>
      </c>
    </row>
    <row r="4658" spans="1:18" x14ac:dyDescent="0.25">
      <c r="A4658" s="1" t="s">
        <v>13372</v>
      </c>
      <c r="B4658" s="1" t="s">
        <v>13373</v>
      </c>
      <c r="C4658" s="1" t="s">
        <v>13374</v>
      </c>
      <c r="D4658" s="1" t="s">
        <v>48</v>
      </c>
      <c r="E4658" s="4">
        <v>45160</v>
      </c>
      <c r="F4658" s="8">
        <v>0.9770833333333333</v>
      </c>
      <c r="G4658" s="4">
        <v>45163</v>
      </c>
      <c r="H4658" s="1" t="s">
        <v>2280</v>
      </c>
      <c r="I4658" s="1" t="s">
        <v>44</v>
      </c>
      <c r="J4658" s="5">
        <v>3</v>
      </c>
      <c r="K4658" s="5" t="str">
        <f>VLOOKUP(J4658,'Svátky 2023'!A$18:B$20,2,0)</f>
        <v>jiné</v>
      </c>
      <c r="L4658" s="1" t="s">
        <v>30</v>
      </c>
      <c r="M4658" s="1" t="s">
        <v>31</v>
      </c>
      <c r="N4658" s="1" t="s">
        <v>23</v>
      </c>
      <c r="O4658">
        <f t="shared" si="216"/>
        <v>2</v>
      </c>
      <c r="P4658" t="str">
        <f t="shared" si="217"/>
        <v>ANO</v>
      </c>
      <c r="Q4658" s="4" t="str">
        <f>IFERROR(VLOOKUP(E4658,'Svátky 2023'!B$2:B$14,1,0),"")</f>
        <v/>
      </c>
      <c r="R4658" t="str">
        <f t="shared" si="218"/>
        <v>ANO</v>
      </c>
    </row>
    <row r="4659" spans="1:18" x14ac:dyDescent="0.25">
      <c r="A4659" s="1" t="s">
        <v>13375</v>
      </c>
      <c r="B4659" s="1" t="s">
        <v>13376</v>
      </c>
      <c r="C4659" s="1" t="s">
        <v>13377</v>
      </c>
      <c r="D4659" s="1" t="s">
        <v>35</v>
      </c>
      <c r="E4659" s="4">
        <v>45161</v>
      </c>
      <c r="F4659" s="8">
        <v>0.35902777777777778</v>
      </c>
      <c r="G4659" s="4">
        <v>45163</v>
      </c>
      <c r="H4659" s="1" t="s">
        <v>587</v>
      </c>
      <c r="I4659" s="1" t="s">
        <v>51</v>
      </c>
      <c r="J4659" s="5">
        <v>2</v>
      </c>
      <c r="K4659" s="5" t="str">
        <f>VLOOKUP(J4659,'Svátky 2023'!A$18:B$20,2,0)</f>
        <v>plánované</v>
      </c>
      <c r="L4659" s="1" t="s">
        <v>21</v>
      </c>
      <c r="M4659" s="1" t="s">
        <v>22</v>
      </c>
      <c r="N4659" s="1" t="s">
        <v>23</v>
      </c>
      <c r="O4659">
        <f t="shared" si="216"/>
        <v>3</v>
      </c>
      <c r="P4659" t="str">
        <f t="shared" si="217"/>
        <v>NE</v>
      </c>
      <c r="Q4659" s="4" t="str">
        <f>IFERROR(VLOOKUP(E4659,'Svátky 2023'!B$2:B$14,1,0),"")</f>
        <v/>
      </c>
      <c r="R4659" t="str">
        <f t="shared" si="218"/>
        <v/>
      </c>
    </row>
    <row r="4660" spans="1:18" x14ac:dyDescent="0.25">
      <c r="A4660" s="1" t="s">
        <v>13378</v>
      </c>
      <c r="B4660" s="1" t="s">
        <v>13379</v>
      </c>
      <c r="C4660" s="1" t="s">
        <v>13380</v>
      </c>
      <c r="D4660" s="1" t="s">
        <v>35</v>
      </c>
      <c r="E4660" s="4">
        <v>45161</v>
      </c>
      <c r="F4660" s="8">
        <v>0.38055555555555554</v>
      </c>
      <c r="G4660" s="4">
        <v>45163</v>
      </c>
      <c r="H4660" s="1" t="s">
        <v>65</v>
      </c>
      <c r="I4660" s="1" t="s">
        <v>51</v>
      </c>
      <c r="J4660" s="5">
        <v>2</v>
      </c>
      <c r="K4660" s="5" t="str">
        <f>VLOOKUP(J4660,'Svátky 2023'!A$18:B$20,2,0)</f>
        <v>plánované</v>
      </c>
      <c r="L4660" s="1" t="s">
        <v>21</v>
      </c>
      <c r="M4660" s="1" t="s">
        <v>22</v>
      </c>
      <c r="N4660" s="1" t="s">
        <v>23</v>
      </c>
      <c r="O4660">
        <f t="shared" si="216"/>
        <v>3</v>
      </c>
      <c r="P4660" t="str">
        <f t="shared" si="217"/>
        <v>NE</v>
      </c>
      <c r="Q4660" s="4" t="str">
        <f>IFERROR(VLOOKUP(E4660,'Svátky 2023'!B$2:B$14,1,0),"")</f>
        <v/>
      </c>
      <c r="R4660" t="str">
        <f t="shared" si="218"/>
        <v/>
      </c>
    </row>
    <row r="4661" spans="1:18" x14ac:dyDescent="0.25">
      <c r="A4661" s="1" t="s">
        <v>13381</v>
      </c>
      <c r="B4661" s="1" t="s">
        <v>2194</v>
      </c>
      <c r="C4661" s="1" t="s">
        <v>13382</v>
      </c>
      <c r="D4661" s="1" t="s">
        <v>48</v>
      </c>
      <c r="E4661" s="4">
        <v>45161</v>
      </c>
      <c r="F4661" s="8">
        <v>0.38750000000000001</v>
      </c>
      <c r="G4661" s="4">
        <v>45163</v>
      </c>
      <c r="H4661" s="1" t="s">
        <v>1838</v>
      </c>
      <c r="I4661" s="1" t="s">
        <v>151</v>
      </c>
      <c r="J4661" s="5">
        <v>2</v>
      </c>
      <c r="K4661" s="5" t="str">
        <f>VLOOKUP(J4661,'Svátky 2023'!A$18:B$20,2,0)</f>
        <v>plánované</v>
      </c>
      <c r="L4661" s="1" t="s">
        <v>21</v>
      </c>
      <c r="M4661" s="1" t="s">
        <v>22</v>
      </c>
      <c r="N4661" s="1" t="s">
        <v>23</v>
      </c>
      <c r="O4661">
        <f t="shared" si="216"/>
        <v>3</v>
      </c>
      <c r="P4661" t="str">
        <f t="shared" si="217"/>
        <v>NE</v>
      </c>
      <c r="Q4661" s="4" t="str">
        <f>IFERROR(VLOOKUP(E4661,'Svátky 2023'!B$2:B$14,1,0),"")</f>
        <v/>
      </c>
      <c r="R4661" t="str">
        <f t="shared" si="218"/>
        <v/>
      </c>
    </row>
    <row r="4662" spans="1:18" x14ac:dyDescent="0.25">
      <c r="A4662" s="1" t="s">
        <v>13383</v>
      </c>
      <c r="B4662" s="1" t="s">
        <v>13384</v>
      </c>
      <c r="C4662" s="1" t="s">
        <v>13385</v>
      </c>
      <c r="D4662" s="1" t="s">
        <v>48</v>
      </c>
      <c r="E4662" s="4">
        <v>45161</v>
      </c>
      <c r="F4662" s="8">
        <v>0.40347222222222223</v>
      </c>
      <c r="G4662" s="4">
        <v>45163</v>
      </c>
      <c r="H4662" s="1" t="s">
        <v>1565</v>
      </c>
      <c r="I4662" s="1" t="s">
        <v>51</v>
      </c>
      <c r="J4662" s="5">
        <v>2</v>
      </c>
      <c r="K4662" s="5" t="str">
        <f>VLOOKUP(J4662,'Svátky 2023'!A$18:B$20,2,0)</f>
        <v>plánované</v>
      </c>
      <c r="L4662" s="1" t="s">
        <v>21</v>
      </c>
      <c r="M4662" s="1" t="s">
        <v>22</v>
      </c>
      <c r="N4662" s="1" t="s">
        <v>23</v>
      </c>
      <c r="O4662">
        <f t="shared" si="216"/>
        <v>3</v>
      </c>
      <c r="P4662" t="str">
        <f t="shared" si="217"/>
        <v>NE</v>
      </c>
      <c r="Q4662" s="4" t="str">
        <f>IFERROR(VLOOKUP(E4662,'Svátky 2023'!B$2:B$14,1,0),"")</f>
        <v/>
      </c>
      <c r="R4662" t="str">
        <f t="shared" si="218"/>
        <v/>
      </c>
    </row>
    <row r="4663" spans="1:18" x14ac:dyDescent="0.25">
      <c r="A4663" s="1" t="s">
        <v>13386</v>
      </c>
      <c r="B4663" s="1" t="s">
        <v>13387</v>
      </c>
      <c r="C4663" s="1" t="s">
        <v>13388</v>
      </c>
      <c r="D4663" s="1" t="s">
        <v>48</v>
      </c>
      <c r="E4663" s="4">
        <v>45161</v>
      </c>
      <c r="F4663" s="8">
        <v>0.42430555555555555</v>
      </c>
      <c r="G4663" s="4">
        <v>45163</v>
      </c>
      <c r="H4663" s="1" t="s">
        <v>297</v>
      </c>
      <c r="I4663" s="1" t="s">
        <v>51</v>
      </c>
      <c r="J4663" s="5">
        <v>2</v>
      </c>
      <c r="K4663" s="5" t="str">
        <f>VLOOKUP(J4663,'Svátky 2023'!A$18:B$20,2,0)</f>
        <v>plánované</v>
      </c>
      <c r="L4663" s="1" t="s">
        <v>21</v>
      </c>
      <c r="M4663" s="1" t="s">
        <v>22</v>
      </c>
      <c r="N4663" s="1" t="s">
        <v>23</v>
      </c>
      <c r="O4663">
        <f t="shared" si="216"/>
        <v>3</v>
      </c>
      <c r="P4663" t="str">
        <f t="shared" si="217"/>
        <v>NE</v>
      </c>
      <c r="Q4663" s="4" t="str">
        <f>IFERROR(VLOOKUP(E4663,'Svátky 2023'!B$2:B$14,1,0),"")</f>
        <v/>
      </c>
      <c r="R4663" t="str">
        <f t="shared" si="218"/>
        <v/>
      </c>
    </row>
    <row r="4664" spans="1:18" x14ac:dyDescent="0.25">
      <c r="A4664" s="1" t="s">
        <v>13389</v>
      </c>
      <c r="B4664" s="1" t="s">
        <v>13390</v>
      </c>
      <c r="C4664" s="1" t="s">
        <v>13391</v>
      </c>
      <c r="D4664" s="1" t="s">
        <v>35</v>
      </c>
      <c r="E4664" s="4">
        <v>45161</v>
      </c>
      <c r="F4664" s="8">
        <v>0.43958333333333338</v>
      </c>
      <c r="G4664" s="4">
        <v>45163</v>
      </c>
      <c r="H4664" s="1" t="s">
        <v>1085</v>
      </c>
      <c r="I4664" s="1" t="s">
        <v>151</v>
      </c>
      <c r="J4664" s="5">
        <v>2</v>
      </c>
      <c r="K4664" s="5" t="str">
        <f>VLOOKUP(J4664,'Svátky 2023'!A$18:B$20,2,0)</f>
        <v>plánované</v>
      </c>
      <c r="L4664" s="1" t="s">
        <v>21</v>
      </c>
      <c r="M4664" s="1" t="s">
        <v>22</v>
      </c>
      <c r="N4664" s="1" t="s">
        <v>23</v>
      </c>
      <c r="O4664">
        <f t="shared" si="216"/>
        <v>3</v>
      </c>
      <c r="P4664" t="str">
        <f t="shared" si="217"/>
        <v>NE</v>
      </c>
      <c r="Q4664" s="4" t="str">
        <f>IFERROR(VLOOKUP(E4664,'Svátky 2023'!B$2:B$14,1,0),"")</f>
        <v/>
      </c>
      <c r="R4664" t="str">
        <f t="shared" si="218"/>
        <v/>
      </c>
    </row>
    <row r="4665" spans="1:18" x14ac:dyDescent="0.25">
      <c r="A4665" s="1" t="s">
        <v>13392</v>
      </c>
      <c r="B4665" s="1" t="s">
        <v>13393</v>
      </c>
      <c r="C4665" s="1" t="s">
        <v>13394</v>
      </c>
      <c r="D4665" s="1" t="s">
        <v>35</v>
      </c>
      <c r="E4665" s="4">
        <v>45161</v>
      </c>
      <c r="F4665" s="8">
        <v>0.44861111111111113</v>
      </c>
      <c r="G4665" s="4">
        <v>45163</v>
      </c>
      <c r="H4665" s="1" t="s">
        <v>17</v>
      </c>
      <c r="I4665" s="1" t="s">
        <v>120</v>
      </c>
      <c r="J4665" s="5">
        <v>3</v>
      </c>
      <c r="K4665" s="5" t="str">
        <f>VLOOKUP(J4665,'Svátky 2023'!A$18:B$20,2,0)</f>
        <v>jiné</v>
      </c>
      <c r="L4665" s="1" t="s">
        <v>30</v>
      </c>
      <c r="M4665" s="1" t="s">
        <v>31</v>
      </c>
      <c r="N4665" s="1" t="s">
        <v>23</v>
      </c>
      <c r="O4665">
        <f t="shared" si="216"/>
        <v>3</v>
      </c>
      <c r="P4665" t="str">
        <f t="shared" si="217"/>
        <v>NE</v>
      </c>
      <c r="Q4665" s="4" t="str">
        <f>IFERROR(VLOOKUP(E4665,'Svátky 2023'!B$2:B$14,1,0),"")</f>
        <v/>
      </c>
      <c r="R4665" t="str">
        <f t="shared" si="218"/>
        <v/>
      </c>
    </row>
    <row r="4666" spans="1:18" x14ac:dyDescent="0.25">
      <c r="A4666" s="1" t="s">
        <v>13395</v>
      </c>
      <c r="B4666" s="1" t="s">
        <v>13396</v>
      </c>
      <c r="C4666" s="1" t="s">
        <v>13397</v>
      </c>
      <c r="D4666" s="1" t="s">
        <v>35</v>
      </c>
      <c r="E4666" s="4">
        <v>45161</v>
      </c>
      <c r="F4666" s="8">
        <v>0.44930555555555557</v>
      </c>
      <c r="G4666" s="4">
        <v>45163</v>
      </c>
      <c r="H4666" s="1" t="s">
        <v>1838</v>
      </c>
      <c r="I4666" s="1" t="s">
        <v>51</v>
      </c>
      <c r="J4666" s="5">
        <v>2</v>
      </c>
      <c r="K4666" s="5" t="str">
        <f>VLOOKUP(J4666,'Svátky 2023'!A$18:B$20,2,0)</f>
        <v>plánované</v>
      </c>
      <c r="L4666" s="1" t="s">
        <v>21</v>
      </c>
      <c r="M4666" s="1" t="s">
        <v>22</v>
      </c>
      <c r="N4666" s="1" t="s">
        <v>23</v>
      </c>
      <c r="O4666">
        <f t="shared" si="216"/>
        <v>3</v>
      </c>
      <c r="P4666" t="str">
        <f t="shared" si="217"/>
        <v>NE</v>
      </c>
      <c r="Q4666" s="4" t="str">
        <f>IFERROR(VLOOKUP(E4666,'Svátky 2023'!B$2:B$14,1,0),"")</f>
        <v/>
      </c>
      <c r="R4666" t="str">
        <f t="shared" si="218"/>
        <v/>
      </c>
    </row>
    <row r="4667" spans="1:18" x14ac:dyDescent="0.25">
      <c r="A4667" s="1" t="s">
        <v>13398</v>
      </c>
      <c r="B4667" s="1" t="s">
        <v>13399</v>
      </c>
      <c r="C4667" s="1" t="s">
        <v>13400</v>
      </c>
      <c r="D4667" s="1" t="s">
        <v>64</v>
      </c>
      <c r="E4667" s="4">
        <v>45161</v>
      </c>
      <c r="F4667" s="8">
        <v>0.45902777777777781</v>
      </c>
      <c r="G4667" s="4">
        <v>45163</v>
      </c>
      <c r="H4667" s="1" t="s">
        <v>582</v>
      </c>
      <c r="I4667" s="1" t="s">
        <v>258</v>
      </c>
      <c r="J4667" s="5">
        <v>2</v>
      </c>
      <c r="K4667" s="5" t="str">
        <f>VLOOKUP(J4667,'Svátky 2023'!A$18:B$20,2,0)</f>
        <v>plánované</v>
      </c>
      <c r="L4667" s="1" t="s">
        <v>21</v>
      </c>
      <c r="M4667" s="1" t="s">
        <v>22</v>
      </c>
      <c r="N4667" s="1" t="s">
        <v>23</v>
      </c>
      <c r="O4667">
        <f t="shared" si="216"/>
        <v>3</v>
      </c>
      <c r="P4667" t="str">
        <f t="shared" si="217"/>
        <v>NE</v>
      </c>
      <c r="Q4667" s="4" t="str">
        <f>IFERROR(VLOOKUP(E4667,'Svátky 2023'!B$2:B$14,1,0),"")</f>
        <v/>
      </c>
      <c r="R4667" t="str">
        <f t="shared" si="218"/>
        <v/>
      </c>
    </row>
    <row r="4668" spans="1:18" x14ac:dyDescent="0.25">
      <c r="A4668" s="1" t="s">
        <v>13401</v>
      </c>
      <c r="B4668" s="1" t="s">
        <v>13402</v>
      </c>
      <c r="C4668" s="1" t="s">
        <v>13403</v>
      </c>
      <c r="D4668" s="1" t="s">
        <v>64</v>
      </c>
      <c r="E4668" s="4">
        <v>45161</v>
      </c>
      <c r="F4668" s="8">
        <v>0.4694444444444445</v>
      </c>
      <c r="G4668" s="4">
        <v>45163</v>
      </c>
      <c r="H4668" s="1" t="s">
        <v>3683</v>
      </c>
      <c r="I4668" s="1" t="s">
        <v>151</v>
      </c>
      <c r="J4668" s="5">
        <v>2</v>
      </c>
      <c r="K4668" s="5" t="str">
        <f>VLOOKUP(J4668,'Svátky 2023'!A$18:B$20,2,0)</f>
        <v>plánované</v>
      </c>
      <c r="L4668" s="1" t="s">
        <v>21</v>
      </c>
      <c r="M4668" s="1" t="s">
        <v>22</v>
      </c>
      <c r="N4668" s="1" t="s">
        <v>23</v>
      </c>
      <c r="O4668">
        <f t="shared" si="216"/>
        <v>3</v>
      </c>
      <c r="P4668" t="str">
        <f t="shared" si="217"/>
        <v>NE</v>
      </c>
      <c r="Q4668" s="4" t="str">
        <f>IFERROR(VLOOKUP(E4668,'Svátky 2023'!B$2:B$14,1,0),"")</f>
        <v/>
      </c>
      <c r="R4668" t="str">
        <f t="shared" si="218"/>
        <v/>
      </c>
    </row>
    <row r="4669" spans="1:18" x14ac:dyDescent="0.25">
      <c r="A4669" s="1" t="s">
        <v>13404</v>
      </c>
      <c r="B4669" s="1" t="s">
        <v>13405</v>
      </c>
      <c r="C4669" s="1" t="s">
        <v>13406</v>
      </c>
      <c r="D4669" s="1" t="s">
        <v>48</v>
      </c>
      <c r="E4669" s="4">
        <v>45161</v>
      </c>
      <c r="F4669" s="8">
        <v>0.4993055555555555</v>
      </c>
      <c r="G4669" s="4">
        <v>45163</v>
      </c>
      <c r="H4669" s="1" t="s">
        <v>959</v>
      </c>
      <c r="I4669" s="1" t="s">
        <v>151</v>
      </c>
      <c r="J4669" s="5">
        <v>2</v>
      </c>
      <c r="K4669" s="5" t="str">
        <f>VLOOKUP(J4669,'Svátky 2023'!A$18:B$20,2,0)</f>
        <v>plánované</v>
      </c>
      <c r="L4669" s="1" t="s">
        <v>21</v>
      </c>
      <c r="M4669" s="1" t="s">
        <v>22</v>
      </c>
      <c r="N4669" s="1" t="s">
        <v>23</v>
      </c>
      <c r="O4669">
        <f t="shared" si="216"/>
        <v>3</v>
      </c>
      <c r="P4669" t="str">
        <f t="shared" si="217"/>
        <v>NE</v>
      </c>
      <c r="Q4669" s="4" t="str">
        <f>IFERROR(VLOOKUP(E4669,'Svátky 2023'!B$2:B$14,1,0),"")</f>
        <v/>
      </c>
      <c r="R4669" t="str">
        <f t="shared" si="218"/>
        <v/>
      </c>
    </row>
    <row r="4670" spans="1:18" x14ac:dyDescent="0.25">
      <c r="A4670" s="1" t="s">
        <v>13407</v>
      </c>
      <c r="B4670" s="1" t="s">
        <v>13408</v>
      </c>
      <c r="C4670" s="1" t="s">
        <v>13409</v>
      </c>
      <c r="D4670" s="1" t="s">
        <v>48</v>
      </c>
      <c r="E4670" s="4">
        <v>45161</v>
      </c>
      <c r="F4670" s="8">
        <v>0.51111111111111118</v>
      </c>
      <c r="G4670" s="4">
        <v>45163</v>
      </c>
      <c r="H4670" s="1" t="s">
        <v>3660</v>
      </c>
      <c r="I4670" s="1" t="s">
        <v>120</v>
      </c>
      <c r="J4670" s="5">
        <v>3</v>
      </c>
      <c r="K4670" s="5" t="str">
        <f>VLOOKUP(J4670,'Svátky 2023'!A$18:B$20,2,0)</f>
        <v>jiné</v>
      </c>
      <c r="L4670" s="1" t="s">
        <v>30</v>
      </c>
      <c r="M4670" s="1" t="s">
        <v>31</v>
      </c>
      <c r="N4670" s="1" t="s">
        <v>23</v>
      </c>
      <c r="O4670">
        <f t="shared" si="216"/>
        <v>3</v>
      </c>
      <c r="P4670" t="str">
        <f t="shared" si="217"/>
        <v>NE</v>
      </c>
      <c r="Q4670" s="4" t="str">
        <f>IFERROR(VLOOKUP(E4670,'Svátky 2023'!B$2:B$14,1,0),"")</f>
        <v/>
      </c>
      <c r="R4670" t="str">
        <f t="shared" si="218"/>
        <v/>
      </c>
    </row>
    <row r="4671" spans="1:18" x14ac:dyDescent="0.25">
      <c r="A4671" s="1" t="s">
        <v>13410</v>
      </c>
      <c r="B4671" s="1" t="s">
        <v>13411</v>
      </c>
      <c r="C4671" s="1" t="s">
        <v>13412</v>
      </c>
      <c r="D4671" s="1" t="s">
        <v>64</v>
      </c>
      <c r="E4671" s="4">
        <v>45161</v>
      </c>
      <c r="F4671" s="8">
        <v>0.51388888888888895</v>
      </c>
      <c r="G4671" s="4">
        <v>45163</v>
      </c>
      <c r="H4671" s="1" t="s">
        <v>1967</v>
      </c>
      <c r="I4671" s="1" t="s">
        <v>120</v>
      </c>
      <c r="J4671" s="5">
        <v>3</v>
      </c>
      <c r="K4671" s="5" t="str">
        <f>VLOOKUP(J4671,'Svátky 2023'!A$18:B$20,2,0)</f>
        <v>jiné</v>
      </c>
      <c r="L4671" s="1" t="s">
        <v>30</v>
      </c>
      <c r="M4671" s="1" t="s">
        <v>31</v>
      </c>
      <c r="N4671" s="1" t="s">
        <v>23</v>
      </c>
      <c r="O4671">
        <f t="shared" si="216"/>
        <v>3</v>
      </c>
      <c r="P4671" t="str">
        <f t="shared" si="217"/>
        <v>NE</v>
      </c>
      <c r="Q4671" s="4" t="str">
        <f>IFERROR(VLOOKUP(E4671,'Svátky 2023'!B$2:B$14,1,0),"")</f>
        <v/>
      </c>
      <c r="R4671" t="str">
        <f t="shared" si="218"/>
        <v/>
      </c>
    </row>
    <row r="4672" spans="1:18" x14ac:dyDescent="0.25">
      <c r="A4672" s="1" t="s">
        <v>13413</v>
      </c>
      <c r="B4672" s="1" t="s">
        <v>13414</v>
      </c>
      <c r="C4672" s="1" t="s">
        <v>13415</v>
      </c>
      <c r="D4672" s="1" t="s">
        <v>48</v>
      </c>
      <c r="E4672" s="4">
        <v>45161</v>
      </c>
      <c r="F4672" s="8">
        <v>0.53125</v>
      </c>
      <c r="G4672" s="4">
        <v>45163</v>
      </c>
      <c r="H4672" s="1" t="s">
        <v>17</v>
      </c>
      <c r="I4672" s="1" t="s">
        <v>145</v>
      </c>
      <c r="J4672" s="5">
        <v>3</v>
      </c>
      <c r="K4672" s="5" t="str">
        <f>VLOOKUP(J4672,'Svátky 2023'!A$18:B$20,2,0)</f>
        <v>jiné</v>
      </c>
      <c r="L4672" s="1" t="s">
        <v>30</v>
      </c>
      <c r="M4672" s="1" t="s">
        <v>31</v>
      </c>
      <c r="N4672" s="1" t="s">
        <v>23</v>
      </c>
      <c r="O4672">
        <f t="shared" si="216"/>
        <v>3</v>
      </c>
      <c r="P4672" t="str">
        <f t="shared" si="217"/>
        <v>NE</v>
      </c>
      <c r="Q4672" s="4" t="str">
        <f>IFERROR(VLOOKUP(E4672,'Svátky 2023'!B$2:B$14,1,0),"")</f>
        <v/>
      </c>
      <c r="R4672" t="str">
        <f t="shared" si="218"/>
        <v/>
      </c>
    </row>
    <row r="4673" spans="1:18" x14ac:dyDescent="0.25">
      <c r="A4673" s="1" t="s">
        <v>13416</v>
      </c>
      <c r="B4673" s="1" t="s">
        <v>13417</v>
      </c>
      <c r="C4673" s="1" t="s">
        <v>13418</v>
      </c>
      <c r="D4673" s="1" t="s">
        <v>35</v>
      </c>
      <c r="E4673" s="4">
        <v>45161</v>
      </c>
      <c r="F4673" s="8">
        <v>0.53194444444444444</v>
      </c>
      <c r="G4673" s="4">
        <v>45163</v>
      </c>
      <c r="H4673" s="1" t="s">
        <v>321</v>
      </c>
      <c r="I4673" s="1" t="s">
        <v>120</v>
      </c>
      <c r="J4673" s="5">
        <v>3</v>
      </c>
      <c r="K4673" s="5" t="str">
        <f>VLOOKUP(J4673,'Svátky 2023'!A$18:B$20,2,0)</f>
        <v>jiné</v>
      </c>
      <c r="L4673" s="1" t="s">
        <v>30</v>
      </c>
      <c r="M4673" s="1" t="s">
        <v>31</v>
      </c>
      <c r="N4673" s="1" t="s">
        <v>23</v>
      </c>
      <c r="O4673">
        <f t="shared" si="216"/>
        <v>3</v>
      </c>
      <c r="P4673" t="str">
        <f t="shared" si="217"/>
        <v>NE</v>
      </c>
      <c r="Q4673" s="4" t="str">
        <f>IFERROR(VLOOKUP(E4673,'Svátky 2023'!B$2:B$14,1,0),"")</f>
        <v/>
      </c>
      <c r="R4673" t="str">
        <f t="shared" si="218"/>
        <v/>
      </c>
    </row>
    <row r="4674" spans="1:18" x14ac:dyDescent="0.25">
      <c r="A4674" s="1" t="s">
        <v>13419</v>
      </c>
      <c r="B4674" s="1" t="s">
        <v>13420</v>
      </c>
      <c r="C4674" s="1" t="s">
        <v>13421</v>
      </c>
      <c r="D4674" s="1" t="s">
        <v>48</v>
      </c>
      <c r="E4674" s="4">
        <v>45161</v>
      </c>
      <c r="F4674" s="8">
        <v>0.56805555555555554</v>
      </c>
      <c r="G4674" s="4">
        <v>45163</v>
      </c>
      <c r="H4674" s="1" t="s">
        <v>698</v>
      </c>
      <c r="I4674" s="1" t="s">
        <v>145</v>
      </c>
      <c r="J4674" s="5">
        <v>3</v>
      </c>
      <c r="K4674" s="5" t="str">
        <f>VLOOKUP(J4674,'Svátky 2023'!A$18:B$20,2,0)</f>
        <v>jiné</v>
      </c>
      <c r="L4674" s="1" t="s">
        <v>30</v>
      </c>
      <c r="M4674" s="1" t="s">
        <v>31</v>
      </c>
      <c r="N4674" s="1" t="s">
        <v>23</v>
      </c>
      <c r="O4674">
        <f t="shared" si="216"/>
        <v>3</v>
      </c>
      <c r="P4674" t="str">
        <f t="shared" si="217"/>
        <v>NE</v>
      </c>
      <c r="Q4674" s="4" t="str">
        <f>IFERROR(VLOOKUP(E4674,'Svátky 2023'!B$2:B$14,1,0),"")</f>
        <v/>
      </c>
      <c r="R4674" t="str">
        <f t="shared" si="218"/>
        <v/>
      </c>
    </row>
    <row r="4675" spans="1:18" x14ac:dyDescent="0.25">
      <c r="A4675" s="1" t="s">
        <v>13422</v>
      </c>
      <c r="B4675" s="1" t="s">
        <v>13423</v>
      </c>
      <c r="C4675" s="1" t="s">
        <v>13424</v>
      </c>
      <c r="D4675" s="1" t="s">
        <v>64</v>
      </c>
      <c r="E4675" s="4">
        <v>45161</v>
      </c>
      <c r="F4675" s="8">
        <v>0.57916666666666672</v>
      </c>
      <c r="G4675" s="4">
        <v>45163</v>
      </c>
      <c r="H4675" s="1" t="s">
        <v>66</v>
      </c>
      <c r="I4675" s="1" t="s">
        <v>145</v>
      </c>
      <c r="J4675" s="5">
        <v>3</v>
      </c>
      <c r="K4675" s="5" t="str">
        <f>VLOOKUP(J4675,'Svátky 2023'!A$18:B$20,2,0)</f>
        <v>jiné</v>
      </c>
      <c r="L4675" s="1" t="s">
        <v>30</v>
      </c>
      <c r="M4675" s="1" t="s">
        <v>31</v>
      </c>
      <c r="N4675" s="1" t="s">
        <v>23</v>
      </c>
      <c r="O4675">
        <f t="shared" ref="O4675:O4738" si="219">WEEKDAY(E4675,2)</f>
        <v>3</v>
      </c>
      <c r="P4675" t="str">
        <f t="shared" ref="P4675:P4738" si="220">IF(F4675&gt;V$1,"ANO",IF(F4675&lt;X$1,"ANO","NE"))</f>
        <v>NE</v>
      </c>
      <c r="Q4675" s="4" t="str">
        <f>IFERROR(VLOOKUP(E4675,'Svátky 2023'!B$2:B$14,1,0),"")</f>
        <v/>
      </c>
      <c r="R4675" t="str">
        <f t="shared" ref="R4675:R4738" si="221">IF(OR(O4675&gt;5,P4675="ANO",Q4675&lt;&gt;""),"ANO","")</f>
        <v/>
      </c>
    </row>
    <row r="4676" spans="1:18" x14ac:dyDescent="0.25">
      <c r="A4676" s="1" t="s">
        <v>13425</v>
      </c>
      <c r="B4676" s="1" t="s">
        <v>13426</v>
      </c>
      <c r="C4676" s="1" t="s">
        <v>13427</v>
      </c>
      <c r="D4676" s="1" t="s">
        <v>48</v>
      </c>
      <c r="E4676" s="4">
        <v>45161</v>
      </c>
      <c r="F4676" s="8">
        <v>0.61319444444444449</v>
      </c>
      <c r="G4676" s="4">
        <v>45163</v>
      </c>
      <c r="H4676" s="1" t="s">
        <v>1992</v>
      </c>
      <c r="I4676" s="1" t="s">
        <v>44</v>
      </c>
      <c r="J4676" s="5">
        <v>3</v>
      </c>
      <c r="K4676" s="5" t="str">
        <f>VLOOKUP(J4676,'Svátky 2023'!A$18:B$20,2,0)</f>
        <v>jiné</v>
      </c>
      <c r="L4676" s="1" t="s">
        <v>30</v>
      </c>
      <c r="M4676" s="1" t="s">
        <v>31</v>
      </c>
      <c r="N4676" s="1" t="s">
        <v>23</v>
      </c>
      <c r="O4676">
        <f t="shared" si="219"/>
        <v>3</v>
      </c>
      <c r="P4676" t="str">
        <f t="shared" si="220"/>
        <v>NE</v>
      </c>
      <c r="Q4676" s="4" t="str">
        <f>IFERROR(VLOOKUP(E4676,'Svátky 2023'!B$2:B$14,1,0),"")</f>
        <v/>
      </c>
      <c r="R4676" t="str">
        <f t="shared" si="221"/>
        <v/>
      </c>
    </row>
    <row r="4677" spans="1:18" x14ac:dyDescent="0.25">
      <c r="A4677" s="1" t="s">
        <v>13428</v>
      </c>
      <c r="B4677" s="1" t="s">
        <v>13429</v>
      </c>
      <c r="C4677" s="1" t="s">
        <v>13430</v>
      </c>
      <c r="D4677" s="1" t="s">
        <v>64</v>
      </c>
      <c r="E4677" s="4">
        <v>45161</v>
      </c>
      <c r="F4677" s="8">
        <v>0.81805555555555554</v>
      </c>
      <c r="G4677" s="4">
        <v>45163</v>
      </c>
      <c r="H4677" s="1" t="s">
        <v>1838</v>
      </c>
      <c r="I4677" s="1" t="s">
        <v>151</v>
      </c>
      <c r="J4677" s="5">
        <v>3</v>
      </c>
      <c r="K4677" s="5" t="str">
        <f>VLOOKUP(J4677,'Svátky 2023'!A$18:B$20,2,0)</f>
        <v>jiné</v>
      </c>
      <c r="L4677" s="1" t="s">
        <v>21</v>
      </c>
      <c r="M4677" s="1" t="s">
        <v>22</v>
      </c>
      <c r="N4677" s="1" t="s">
        <v>23</v>
      </c>
      <c r="O4677">
        <f t="shared" si="219"/>
        <v>3</v>
      </c>
      <c r="P4677" t="str">
        <f t="shared" si="220"/>
        <v>ANO</v>
      </c>
      <c r="Q4677" s="4" t="str">
        <f>IFERROR(VLOOKUP(E4677,'Svátky 2023'!B$2:B$14,1,0),"")</f>
        <v/>
      </c>
      <c r="R4677" t="str">
        <f t="shared" si="221"/>
        <v>ANO</v>
      </c>
    </row>
    <row r="4678" spans="1:18" x14ac:dyDescent="0.25">
      <c r="A4678" s="1" t="s">
        <v>13431</v>
      </c>
      <c r="B4678" s="1" t="s">
        <v>13432</v>
      </c>
      <c r="C4678" s="1" t="s">
        <v>13433</v>
      </c>
      <c r="D4678" s="1" t="s">
        <v>64</v>
      </c>
      <c r="E4678" s="4">
        <v>45161</v>
      </c>
      <c r="F4678" s="8">
        <v>0.91736111111111107</v>
      </c>
      <c r="G4678" s="4">
        <v>45163</v>
      </c>
      <c r="H4678" s="1" t="s">
        <v>1762</v>
      </c>
      <c r="I4678" s="1" t="s">
        <v>264</v>
      </c>
      <c r="J4678" s="5">
        <v>3</v>
      </c>
      <c r="K4678" s="5" t="str">
        <f>VLOOKUP(J4678,'Svátky 2023'!A$18:B$20,2,0)</f>
        <v>jiné</v>
      </c>
      <c r="L4678" s="1" t="s">
        <v>30</v>
      </c>
      <c r="M4678" s="1" t="s">
        <v>31</v>
      </c>
      <c r="N4678" s="1" t="s">
        <v>23</v>
      </c>
      <c r="O4678">
        <f t="shared" si="219"/>
        <v>3</v>
      </c>
      <c r="P4678" t="str">
        <f t="shared" si="220"/>
        <v>ANO</v>
      </c>
      <c r="Q4678" s="4" t="str">
        <f>IFERROR(VLOOKUP(E4678,'Svátky 2023'!B$2:B$14,1,0),"")</f>
        <v/>
      </c>
      <c r="R4678" t="str">
        <f t="shared" si="221"/>
        <v>ANO</v>
      </c>
    </row>
    <row r="4679" spans="1:18" x14ac:dyDescent="0.25">
      <c r="A4679" s="1" t="s">
        <v>13434</v>
      </c>
      <c r="B4679" s="1" t="s">
        <v>13435</v>
      </c>
      <c r="C4679" s="1" t="s">
        <v>13436</v>
      </c>
      <c r="D4679" s="1" t="s">
        <v>4992</v>
      </c>
      <c r="E4679" s="4">
        <v>45162</v>
      </c>
      <c r="F4679" s="8">
        <v>1.8055555555555557E-2</v>
      </c>
      <c r="G4679" s="4">
        <v>45163</v>
      </c>
      <c r="H4679" s="1" t="s">
        <v>3745</v>
      </c>
      <c r="I4679" s="1" t="s">
        <v>44</v>
      </c>
      <c r="J4679" s="5">
        <v>3</v>
      </c>
      <c r="K4679" s="5" t="str">
        <f>VLOOKUP(J4679,'Svátky 2023'!A$18:B$20,2,0)</f>
        <v>jiné</v>
      </c>
      <c r="L4679" s="1" t="s">
        <v>30</v>
      </c>
      <c r="M4679" s="1" t="s">
        <v>31</v>
      </c>
      <c r="N4679" s="1" t="s">
        <v>23</v>
      </c>
      <c r="O4679">
        <f t="shared" si="219"/>
        <v>4</v>
      </c>
      <c r="P4679" t="str">
        <f t="shared" si="220"/>
        <v>ANO</v>
      </c>
      <c r="Q4679" s="4" t="str">
        <f>IFERROR(VLOOKUP(E4679,'Svátky 2023'!B$2:B$14,1,0),"")</f>
        <v/>
      </c>
      <c r="R4679" t="str">
        <f t="shared" si="221"/>
        <v>ANO</v>
      </c>
    </row>
    <row r="4680" spans="1:18" x14ac:dyDescent="0.25">
      <c r="A4680" s="1" t="s">
        <v>13437</v>
      </c>
      <c r="B4680" s="1" t="s">
        <v>13438</v>
      </c>
      <c r="C4680" s="1" t="s">
        <v>13439</v>
      </c>
      <c r="D4680" s="1" t="s">
        <v>35</v>
      </c>
      <c r="E4680" s="4">
        <v>45162</v>
      </c>
      <c r="F4680" s="8">
        <v>0.72916666666666663</v>
      </c>
      <c r="G4680" s="4">
        <v>45163</v>
      </c>
      <c r="H4680" s="1" t="s">
        <v>706</v>
      </c>
      <c r="I4680" s="1" t="s">
        <v>19</v>
      </c>
      <c r="J4680" s="5">
        <v>3</v>
      </c>
      <c r="K4680" s="5" t="str">
        <f>VLOOKUP(J4680,'Svátky 2023'!A$18:B$20,2,0)</f>
        <v>jiné</v>
      </c>
      <c r="L4680" s="1" t="s">
        <v>21</v>
      </c>
      <c r="M4680" s="1" t="s">
        <v>22</v>
      </c>
      <c r="N4680" s="1" t="s">
        <v>23</v>
      </c>
      <c r="O4680">
        <f t="shared" si="219"/>
        <v>4</v>
      </c>
      <c r="P4680" t="str">
        <f t="shared" si="220"/>
        <v>ANO</v>
      </c>
      <c r="Q4680" s="4" t="str">
        <f>IFERROR(VLOOKUP(E4680,'Svátky 2023'!B$2:B$14,1,0),"")</f>
        <v/>
      </c>
      <c r="R4680" t="str">
        <f t="shared" si="221"/>
        <v>ANO</v>
      </c>
    </row>
    <row r="4681" spans="1:18" x14ac:dyDescent="0.25">
      <c r="A4681" s="1" t="s">
        <v>13440</v>
      </c>
      <c r="B4681" s="1" t="s">
        <v>13441</v>
      </c>
      <c r="C4681" s="1" t="s">
        <v>13442</v>
      </c>
      <c r="D4681" s="1" t="s">
        <v>64</v>
      </c>
      <c r="E4681" s="4">
        <v>45162</v>
      </c>
      <c r="F4681" s="8">
        <v>0.95763888888888893</v>
      </c>
      <c r="G4681" s="4">
        <v>45163</v>
      </c>
      <c r="H4681" s="1" t="s">
        <v>111</v>
      </c>
      <c r="I4681" s="1" t="s">
        <v>258</v>
      </c>
      <c r="J4681" s="5">
        <v>1</v>
      </c>
      <c r="K4681" s="5" t="str">
        <f>VLOOKUP(J4681,'Svátky 2023'!A$18:B$20,2,0)</f>
        <v>neodkladné</v>
      </c>
      <c r="L4681" s="1" t="s">
        <v>30</v>
      </c>
      <c r="M4681" s="1" t="s">
        <v>22</v>
      </c>
      <c r="N4681" s="1" t="s">
        <v>23</v>
      </c>
      <c r="O4681">
        <f t="shared" si="219"/>
        <v>4</v>
      </c>
      <c r="P4681" t="str">
        <f t="shared" si="220"/>
        <v>ANO</v>
      </c>
      <c r="Q4681" s="4" t="str">
        <f>IFERROR(VLOOKUP(E4681,'Svátky 2023'!B$2:B$14,1,0),"")</f>
        <v/>
      </c>
      <c r="R4681" t="str">
        <f t="shared" si="221"/>
        <v>ANO</v>
      </c>
    </row>
    <row r="4682" spans="1:18" x14ac:dyDescent="0.25">
      <c r="A4682" s="1" t="s">
        <v>13443</v>
      </c>
      <c r="B4682" s="1" t="s">
        <v>13444</v>
      </c>
      <c r="C4682" s="1" t="s">
        <v>13445</v>
      </c>
      <c r="D4682" s="1" t="s">
        <v>100</v>
      </c>
      <c r="E4682" s="4">
        <v>45163</v>
      </c>
      <c r="F4682" s="8">
        <v>0.52500000000000002</v>
      </c>
      <c r="G4682" s="4">
        <v>45163</v>
      </c>
      <c r="H4682" s="1" t="s">
        <v>6807</v>
      </c>
      <c r="I4682" s="1" t="s">
        <v>44</v>
      </c>
      <c r="J4682" s="5">
        <v>3</v>
      </c>
      <c r="K4682" s="5" t="str">
        <f>VLOOKUP(J4682,'Svátky 2023'!A$18:B$20,2,0)</f>
        <v>jiné</v>
      </c>
      <c r="L4682" s="1" t="s">
        <v>30</v>
      </c>
      <c r="M4682" s="1" t="s">
        <v>31</v>
      </c>
      <c r="N4682" s="1" t="s">
        <v>23</v>
      </c>
      <c r="O4682">
        <f t="shared" si="219"/>
        <v>5</v>
      </c>
      <c r="P4682" t="str">
        <f t="shared" si="220"/>
        <v>NE</v>
      </c>
      <c r="Q4682" s="4" t="str">
        <f>IFERROR(VLOOKUP(E4682,'Svátky 2023'!B$2:B$14,1,0),"")</f>
        <v/>
      </c>
      <c r="R4682" t="str">
        <f t="shared" si="221"/>
        <v/>
      </c>
    </row>
    <row r="4683" spans="1:18" x14ac:dyDescent="0.25">
      <c r="A4683" s="1" t="s">
        <v>13446</v>
      </c>
      <c r="B4683" s="1" t="s">
        <v>13447</v>
      </c>
      <c r="C4683" s="1" t="s">
        <v>13448</v>
      </c>
      <c r="D4683" s="1" t="s">
        <v>35</v>
      </c>
      <c r="E4683" s="4">
        <v>45163</v>
      </c>
      <c r="F4683" s="8">
        <v>0.38541666666666669</v>
      </c>
      <c r="G4683" s="4">
        <v>45164</v>
      </c>
      <c r="H4683" s="1" t="s">
        <v>506</v>
      </c>
      <c r="I4683" s="1" t="s">
        <v>38</v>
      </c>
      <c r="J4683" s="5">
        <v>1</v>
      </c>
      <c r="K4683" s="5" t="str">
        <f>VLOOKUP(J4683,'Svátky 2023'!A$18:B$20,2,0)</f>
        <v>neodkladné</v>
      </c>
      <c r="L4683" s="1" t="s">
        <v>21</v>
      </c>
      <c r="M4683" s="1" t="s">
        <v>22</v>
      </c>
      <c r="N4683" s="1" t="s">
        <v>23</v>
      </c>
      <c r="O4683">
        <f t="shared" si="219"/>
        <v>5</v>
      </c>
      <c r="P4683" t="str">
        <f t="shared" si="220"/>
        <v>NE</v>
      </c>
      <c r="Q4683" s="4" t="str">
        <f>IFERROR(VLOOKUP(E4683,'Svátky 2023'!B$2:B$14,1,0),"")</f>
        <v/>
      </c>
      <c r="R4683" t="str">
        <f t="shared" si="221"/>
        <v/>
      </c>
    </row>
    <row r="4684" spans="1:18" x14ac:dyDescent="0.25">
      <c r="A4684" s="1" t="s">
        <v>13449</v>
      </c>
      <c r="B4684" s="1" t="s">
        <v>13450</v>
      </c>
      <c r="C4684" s="1" t="s">
        <v>13451</v>
      </c>
      <c r="D4684" s="1" t="s">
        <v>64</v>
      </c>
      <c r="E4684" s="4">
        <v>45160</v>
      </c>
      <c r="F4684" s="8">
        <v>0.42638888888888887</v>
      </c>
      <c r="G4684" s="4">
        <v>45164</v>
      </c>
      <c r="H4684" s="1" t="s">
        <v>999</v>
      </c>
      <c r="I4684" s="1" t="s">
        <v>258</v>
      </c>
      <c r="J4684" s="5">
        <v>2</v>
      </c>
      <c r="K4684" s="5" t="str">
        <f>VLOOKUP(J4684,'Svátky 2023'!A$18:B$20,2,0)</f>
        <v>plánované</v>
      </c>
      <c r="L4684" s="1" t="s">
        <v>21</v>
      </c>
      <c r="M4684" s="1" t="s">
        <v>22</v>
      </c>
      <c r="N4684" s="1" t="s">
        <v>23</v>
      </c>
      <c r="O4684">
        <f t="shared" si="219"/>
        <v>2</v>
      </c>
      <c r="P4684" t="str">
        <f t="shared" si="220"/>
        <v>NE</v>
      </c>
      <c r="Q4684" s="4" t="str">
        <f>IFERROR(VLOOKUP(E4684,'Svátky 2023'!B$2:B$14,1,0),"")</f>
        <v/>
      </c>
      <c r="R4684" t="str">
        <f t="shared" si="221"/>
        <v/>
      </c>
    </row>
    <row r="4685" spans="1:18" x14ac:dyDescent="0.25">
      <c r="A4685" s="1" t="s">
        <v>13452</v>
      </c>
      <c r="B4685" s="1" t="s">
        <v>13453</v>
      </c>
      <c r="C4685" s="1" t="s">
        <v>13454</v>
      </c>
      <c r="D4685" s="1" t="s">
        <v>64</v>
      </c>
      <c r="E4685" s="4">
        <v>45160</v>
      </c>
      <c r="F4685" s="8">
        <v>0.5</v>
      </c>
      <c r="G4685" s="4">
        <v>45164</v>
      </c>
      <c r="H4685" s="1" t="s">
        <v>1416</v>
      </c>
      <c r="I4685" s="1" t="s">
        <v>151</v>
      </c>
      <c r="J4685" s="5">
        <v>2</v>
      </c>
      <c r="K4685" s="5" t="str">
        <f>VLOOKUP(J4685,'Svátky 2023'!A$18:B$20,2,0)</f>
        <v>plánované</v>
      </c>
      <c r="L4685" s="1" t="s">
        <v>21</v>
      </c>
      <c r="M4685" s="1" t="s">
        <v>22</v>
      </c>
      <c r="N4685" s="1" t="s">
        <v>23</v>
      </c>
      <c r="O4685">
        <f t="shared" si="219"/>
        <v>2</v>
      </c>
      <c r="P4685" t="str">
        <f t="shared" si="220"/>
        <v>NE</v>
      </c>
      <c r="Q4685" s="4" t="str">
        <f>IFERROR(VLOOKUP(E4685,'Svátky 2023'!B$2:B$14,1,0),"")</f>
        <v/>
      </c>
      <c r="R4685" t="str">
        <f t="shared" si="221"/>
        <v/>
      </c>
    </row>
    <row r="4686" spans="1:18" x14ac:dyDescent="0.25">
      <c r="A4686" s="1" t="s">
        <v>13455</v>
      </c>
      <c r="B4686" s="1" t="s">
        <v>13456</v>
      </c>
      <c r="C4686" s="1" t="s">
        <v>13457</v>
      </c>
      <c r="D4686" s="1" t="s">
        <v>64</v>
      </c>
      <c r="E4686" s="4">
        <v>45160</v>
      </c>
      <c r="F4686" s="8">
        <v>0.51180555555555551</v>
      </c>
      <c r="G4686" s="4">
        <v>45164</v>
      </c>
      <c r="H4686" s="1" t="s">
        <v>262</v>
      </c>
      <c r="I4686" s="1" t="s">
        <v>145</v>
      </c>
      <c r="J4686" s="5">
        <v>3</v>
      </c>
      <c r="K4686" s="5" t="str">
        <f>VLOOKUP(J4686,'Svátky 2023'!A$18:B$20,2,0)</f>
        <v>jiné</v>
      </c>
      <c r="L4686" s="1" t="s">
        <v>30</v>
      </c>
      <c r="M4686" s="1" t="s">
        <v>31</v>
      </c>
      <c r="N4686" s="1" t="s">
        <v>23</v>
      </c>
      <c r="O4686">
        <f t="shared" si="219"/>
        <v>2</v>
      </c>
      <c r="P4686" t="str">
        <f t="shared" si="220"/>
        <v>NE</v>
      </c>
      <c r="Q4686" s="4" t="str">
        <f>IFERROR(VLOOKUP(E4686,'Svátky 2023'!B$2:B$14,1,0),"")</f>
        <v/>
      </c>
      <c r="R4686" t="str">
        <f t="shared" si="221"/>
        <v/>
      </c>
    </row>
    <row r="4687" spans="1:18" x14ac:dyDescent="0.25">
      <c r="A4687" s="1" t="s">
        <v>13458</v>
      </c>
      <c r="B4687" s="1" t="s">
        <v>13459</v>
      </c>
      <c r="C4687" s="1" t="s">
        <v>13460</v>
      </c>
      <c r="D4687" s="1" t="s">
        <v>48</v>
      </c>
      <c r="E4687" s="4">
        <v>45162</v>
      </c>
      <c r="F4687" s="8">
        <v>8.3333333333333332E-3</v>
      </c>
      <c r="G4687" s="4">
        <v>45164</v>
      </c>
      <c r="H4687" s="1" t="s">
        <v>119</v>
      </c>
      <c r="I4687" s="1" t="s">
        <v>38</v>
      </c>
      <c r="J4687" s="5">
        <v>3</v>
      </c>
      <c r="K4687" s="5" t="str">
        <f>VLOOKUP(J4687,'Svátky 2023'!A$18:B$20,2,0)</f>
        <v>jiné</v>
      </c>
      <c r="L4687" s="1" t="s">
        <v>30</v>
      </c>
      <c r="M4687" s="1" t="s">
        <v>22</v>
      </c>
      <c r="N4687" s="1" t="s">
        <v>23</v>
      </c>
      <c r="O4687">
        <f t="shared" si="219"/>
        <v>4</v>
      </c>
      <c r="P4687" t="str">
        <f t="shared" si="220"/>
        <v>ANO</v>
      </c>
      <c r="Q4687" s="4" t="str">
        <f>IFERROR(VLOOKUP(E4687,'Svátky 2023'!B$2:B$14,1,0),"")</f>
        <v/>
      </c>
      <c r="R4687" t="str">
        <f t="shared" si="221"/>
        <v>ANO</v>
      </c>
    </row>
    <row r="4688" spans="1:18" x14ac:dyDescent="0.25">
      <c r="A4688" s="1" t="s">
        <v>13461</v>
      </c>
      <c r="B4688" s="1" t="s">
        <v>13462</v>
      </c>
      <c r="C4688" s="1" t="s">
        <v>13463</v>
      </c>
      <c r="D4688" s="1" t="s">
        <v>64</v>
      </c>
      <c r="E4688" s="4">
        <v>45162</v>
      </c>
      <c r="F4688" s="8">
        <v>0.2673611111111111</v>
      </c>
      <c r="G4688" s="4">
        <v>45164</v>
      </c>
      <c r="H4688" s="1" t="s">
        <v>457</v>
      </c>
      <c r="I4688" s="1" t="s">
        <v>38</v>
      </c>
      <c r="J4688" s="5">
        <v>3</v>
      </c>
      <c r="K4688" s="5" t="str">
        <f>VLOOKUP(J4688,'Svátky 2023'!A$18:B$20,2,0)</f>
        <v>jiné</v>
      </c>
      <c r="L4688" s="1" t="s">
        <v>30</v>
      </c>
      <c r="M4688" s="1" t="s">
        <v>22</v>
      </c>
      <c r="N4688" s="1" t="s">
        <v>23</v>
      </c>
      <c r="O4688">
        <f t="shared" si="219"/>
        <v>4</v>
      </c>
      <c r="P4688" t="str">
        <f t="shared" si="220"/>
        <v>ANO</v>
      </c>
      <c r="Q4688" s="4" t="str">
        <f>IFERROR(VLOOKUP(E4688,'Svátky 2023'!B$2:B$14,1,0),"")</f>
        <v/>
      </c>
      <c r="R4688" t="str">
        <f t="shared" si="221"/>
        <v>ANO</v>
      </c>
    </row>
    <row r="4689" spans="1:18" x14ac:dyDescent="0.25">
      <c r="A4689" s="1" t="s">
        <v>13464</v>
      </c>
      <c r="B4689" s="1" t="s">
        <v>13465</v>
      </c>
      <c r="C4689" s="1" t="s">
        <v>13466</v>
      </c>
      <c r="D4689" s="1" t="s">
        <v>100</v>
      </c>
      <c r="E4689" s="4">
        <v>45162</v>
      </c>
      <c r="F4689" s="8">
        <v>0.38541666666666669</v>
      </c>
      <c r="G4689" s="4">
        <v>45164</v>
      </c>
      <c r="H4689" s="1" t="s">
        <v>287</v>
      </c>
      <c r="I4689" s="1" t="s">
        <v>151</v>
      </c>
      <c r="J4689" s="5">
        <v>2</v>
      </c>
      <c r="K4689" s="5" t="str">
        <f>VLOOKUP(J4689,'Svátky 2023'!A$18:B$20,2,0)</f>
        <v>plánované</v>
      </c>
      <c r="L4689" s="1" t="s">
        <v>21</v>
      </c>
      <c r="M4689" s="1" t="s">
        <v>22</v>
      </c>
      <c r="N4689" s="1" t="s">
        <v>23</v>
      </c>
      <c r="O4689">
        <f t="shared" si="219"/>
        <v>4</v>
      </c>
      <c r="P4689" t="str">
        <f t="shared" si="220"/>
        <v>NE</v>
      </c>
      <c r="Q4689" s="4" t="str">
        <f>IFERROR(VLOOKUP(E4689,'Svátky 2023'!B$2:B$14,1,0),"")</f>
        <v/>
      </c>
      <c r="R4689" t="str">
        <f t="shared" si="221"/>
        <v/>
      </c>
    </row>
    <row r="4690" spans="1:18" x14ac:dyDescent="0.25">
      <c r="A4690" s="1" t="s">
        <v>13467</v>
      </c>
      <c r="B4690" s="1" t="s">
        <v>13468</v>
      </c>
      <c r="C4690" s="1" t="s">
        <v>13469</v>
      </c>
      <c r="D4690" s="1" t="s">
        <v>100</v>
      </c>
      <c r="E4690" s="4">
        <v>45162</v>
      </c>
      <c r="F4690" s="8">
        <v>0.52638888888888891</v>
      </c>
      <c r="G4690" s="4">
        <v>45164</v>
      </c>
      <c r="H4690" s="1" t="s">
        <v>987</v>
      </c>
      <c r="I4690" s="1" t="s">
        <v>145</v>
      </c>
      <c r="J4690" s="5">
        <v>3</v>
      </c>
      <c r="K4690" s="5" t="str">
        <f>VLOOKUP(J4690,'Svátky 2023'!A$18:B$20,2,0)</f>
        <v>jiné</v>
      </c>
      <c r="L4690" s="1" t="s">
        <v>30</v>
      </c>
      <c r="M4690" s="1" t="s">
        <v>31</v>
      </c>
      <c r="N4690" s="1" t="s">
        <v>23</v>
      </c>
      <c r="O4690">
        <f t="shared" si="219"/>
        <v>4</v>
      </c>
      <c r="P4690" t="str">
        <f t="shared" si="220"/>
        <v>NE</v>
      </c>
      <c r="Q4690" s="4" t="str">
        <f>IFERROR(VLOOKUP(E4690,'Svátky 2023'!B$2:B$14,1,0),"")</f>
        <v/>
      </c>
      <c r="R4690" t="str">
        <f t="shared" si="221"/>
        <v/>
      </c>
    </row>
    <row r="4691" spans="1:18" x14ac:dyDescent="0.25">
      <c r="A4691" s="1" t="s">
        <v>13470</v>
      </c>
      <c r="B4691" s="1" t="s">
        <v>13471</v>
      </c>
      <c r="C4691" s="1" t="s">
        <v>13472</v>
      </c>
      <c r="D4691" s="1" t="s">
        <v>48</v>
      </c>
      <c r="E4691" s="4">
        <v>45162</v>
      </c>
      <c r="F4691" s="8">
        <v>0.74305555555555547</v>
      </c>
      <c r="G4691" s="4">
        <v>45164</v>
      </c>
      <c r="H4691" s="1" t="s">
        <v>479</v>
      </c>
      <c r="I4691" s="1" t="s">
        <v>38</v>
      </c>
      <c r="J4691" s="5">
        <v>1</v>
      </c>
      <c r="K4691" s="5" t="str">
        <f>VLOOKUP(J4691,'Svátky 2023'!A$18:B$20,2,0)</f>
        <v>neodkladné</v>
      </c>
      <c r="L4691" s="1" t="s">
        <v>20</v>
      </c>
      <c r="M4691" s="1" t="s">
        <v>22</v>
      </c>
      <c r="N4691" s="1" t="s">
        <v>23</v>
      </c>
      <c r="O4691">
        <f t="shared" si="219"/>
        <v>4</v>
      </c>
      <c r="P4691" t="str">
        <f t="shared" si="220"/>
        <v>ANO</v>
      </c>
      <c r="Q4691" s="4" t="str">
        <f>IFERROR(VLOOKUP(E4691,'Svátky 2023'!B$2:B$14,1,0),"")</f>
        <v/>
      </c>
      <c r="R4691" t="str">
        <f t="shared" si="221"/>
        <v>ANO</v>
      </c>
    </row>
    <row r="4692" spans="1:18" x14ac:dyDescent="0.25">
      <c r="A4692" s="1" t="s">
        <v>13473</v>
      </c>
      <c r="B4692" s="1" t="s">
        <v>13474</v>
      </c>
      <c r="C4692" s="1" t="s">
        <v>13475</v>
      </c>
      <c r="D4692" s="1" t="s">
        <v>48</v>
      </c>
      <c r="E4692" s="4">
        <v>45162</v>
      </c>
      <c r="F4692" s="8">
        <v>0.75624999999999998</v>
      </c>
      <c r="G4692" s="4">
        <v>45164</v>
      </c>
      <c r="H4692" s="1" t="s">
        <v>343</v>
      </c>
      <c r="I4692" s="1" t="s">
        <v>44</v>
      </c>
      <c r="J4692" s="5">
        <v>3</v>
      </c>
      <c r="K4692" s="5" t="str">
        <f>VLOOKUP(J4692,'Svátky 2023'!A$18:B$20,2,0)</f>
        <v>jiné</v>
      </c>
      <c r="L4692" s="1" t="s">
        <v>30</v>
      </c>
      <c r="M4692" s="1" t="s">
        <v>31</v>
      </c>
      <c r="N4692" s="1" t="s">
        <v>23</v>
      </c>
      <c r="O4692">
        <f t="shared" si="219"/>
        <v>4</v>
      </c>
      <c r="P4692" t="str">
        <f t="shared" si="220"/>
        <v>ANO</v>
      </c>
      <c r="Q4692" s="4" t="str">
        <f>IFERROR(VLOOKUP(E4692,'Svátky 2023'!B$2:B$14,1,0),"")</f>
        <v/>
      </c>
      <c r="R4692" t="str">
        <f t="shared" si="221"/>
        <v>ANO</v>
      </c>
    </row>
    <row r="4693" spans="1:18" x14ac:dyDescent="0.25">
      <c r="A4693" s="1" t="s">
        <v>13476</v>
      </c>
      <c r="B4693" s="1" t="s">
        <v>13477</v>
      </c>
      <c r="C4693" s="1" t="s">
        <v>13478</v>
      </c>
      <c r="D4693" s="1" t="s">
        <v>35</v>
      </c>
      <c r="E4693" s="4">
        <v>45162</v>
      </c>
      <c r="F4693" s="8">
        <v>0.81805555555555554</v>
      </c>
      <c r="G4693" s="4">
        <v>45164</v>
      </c>
      <c r="H4693" s="1" t="s">
        <v>664</v>
      </c>
      <c r="I4693" s="1" t="s">
        <v>44</v>
      </c>
      <c r="J4693" s="5">
        <v>3</v>
      </c>
      <c r="K4693" s="5" t="str">
        <f>VLOOKUP(J4693,'Svátky 2023'!A$18:B$20,2,0)</f>
        <v>jiné</v>
      </c>
      <c r="L4693" s="1" t="s">
        <v>30</v>
      </c>
      <c r="M4693" s="1" t="s">
        <v>31</v>
      </c>
      <c r="N4693" s="1" t="s">
        <v>23</v>
      </c>
      <c r="O4693">
        <f t="shared" si="219"/>
        <v>4</v>
      </c>
      <c r="P4693" t="str">
        <f t="shared" si="220"/>
        <v>ANO</v>
      </c>
      <c r="Q4693" s="4" t="str">
        <f>IFERROR(VLOOKUP(E4693,'Svátky 2023'!B$2:B$14,1,0),"")</f>
        <v/>
      </c>
      <c r="R4693" t="str">
        <f t="shared" si="221"/>
        <v>ANO</v>
      </c>
    </row>
    <row r="4694" spans="1:18" x14ac:dyDescent="0.25">
      <c r="A4694" s="1" t="s">
        <v>13479</v>
      </c>
      <c r="B4694" s="1" t="s">
        <v>13480</v>
      </c>
      <c r="C4694" s="1" t="s">
        <v>13481</v>
      </c>
      <c r="D4694" s="1" t="s">
        <v>48</v>
      </c>
      <c r="E4694" s="4">
        <v>45162</v>
      </c>
      <c r="F4694" s="8">
        <v>0.8930555555555556</v>
      </c>
      <c r="G4694" s="4">
        <v>45164</v>
      </c>
      <c r="H4694" s="1" t="s">
        <v>2101</v>
      </c>
      <c r="I4694" s="1" t="s">
        <v>38</v>
      </c>
      <c r="J4694" s="5">
        <v>1</v>
      </c>
      <c r="K4694" s="5" t="str">
        <f>VLOOKUP(J4694,'Svátky 2023'!A$18:B$20,2,0)</f>
        <v>neodkladné</v>
      </c>
      <c r="L4694" s="1" t="s">
        <v>20</v>
      </c>
      <c r="M4694" s="1" t="s">
        <v>22</v>
      </c>
      <c r="N4694" s="1" t="s">
        <v>23</v>
      </c>
      <c r="O4694">
        <f t="shared" si="219"/>
        <v>4</v>
      </c>
      <c r="P4694" t="str">
        <f t="shared" si="220"/>
        <v>ANO</v>
      </c>
      <c r="Q4694" s="4" t="str">
        <f>IFERROR(VLOOKUP(E4694,'Svátky 2023'!B$2:B$14,1,0),"")</f>
        <v/>
      </c>
      <c r="R4694" t="str">
        <f t="shared" si="221"/>
        <v>ANO</v>
      </c>
    </row>
    <row r="4695" spans="1:18" x14ac:dyDescent="0.25">
      <c r="A4695" s="1" t="s">
        <v>13482</v>
      </c>
      <c r="B4695" s="1" t="s">
        <v>13483</v>
      </c>
      <c r="C4695" s="1" t="s">
        <v>13484</v>
      </c>
      <c r="D4695" s="1" t="s">
        <v>48</v>
      </c>
      <c r="E4695" s="4">
        <v>45162</v>
      </c>
      <c r="F4695" s="8">
        <v>0.90555555555555556</v>
      </c>
      <c r="G4695" s="4">
        <v>45164</v>
      </c>
      <c r="H4695" s="1" t="s">
        <v>831</v>
      </c>
      <c r="I4695" s="1" t="s">
        <v>44</v>
      </c>
      <c r="J4695" s="5">
        <v>3</v>
      </c>
      <c r="K4695" s="5" t="str">
        <f>VLOOKUP(J4695,'Svátky 2023'!A$18:B$20,2,0)</f>
        <v>jiné</v>
      </c>
      <c r="L4695" s="1" t="s">
        <v>30</v>
      </c>
      <c r="M4695" s="1" t="s">
        <v>31</v>
      </c>
      <c r="N4695" s="1" t="s">
        <v>23</v>
      </c>
      <c r="O4695">
        <f t="shared" si="219"/>
        <v>4</v>
      </c>
      <c r="P4695" t="str">
        <f t="shared" si="220"/>
        <v>ANO</v>
      </c>
      <c r="Q4695" s="4" t="str">
        <f>IFERROR(VLOOKUP(E4695,'Svátky 2023'!B$2:B$14,1,0),"")</f>
        <v/>
      </c>
      <c r="R4695" t="str">
        <f t="shared" si="221"/>
        <v>ANO</v>
      </c>
    </row>
    <row r="4696" spans="1:18" x14ac:dyDescent="0.25">
      <c r="A4696" s="1" t="s">
        <v>13485</v>
      </c>
      <c r="B4696" s="1" t="s">
        <v>13486</v>
      </c>
      <c r="C4696" s="1" t="s">
        <v>13487</v>
      </c>
      <c r="D4696" s="1" t="s">
        <v>48</v>
      </c>
      <c r="E4696" s="4">
        <v>45163</v>
      </c>
      <c r="F4696" s="8">
        <v>0.11041666666666666</v>
      </c>
      <c r="G4696" s="4">
        <v>45164</v>
      </c>
      <c r="H4696" s="1" t="s">
        <v>741</v>
      </c>
      <c r="I4696" s="1" t="s">
        <v>19</v>
      </c>
      <c r="J4696" s="5">
        <v>1</v>
      </c>
      <c r="K4696" s="5" t="str">
        <f>VLOOKUP(J4696,'Svátky 2023'!A$18:B$20,2,0)</f>
        <v>neodkladné</v>
      </c>
      <c r="L4696" s="1" t="s">
        <v>30</v>
      </c>
      <c r="M4696" s="1" t="s">
        <v>22</v>
      </c>
      <c r="N4696" s="1" t="s">
        <v>23</v>
      </c>
      <c r="O4696">
        <f t="shared" si="219"/>
        <v>5</v>
      </c>
      <c r="P4696" t="str">
        <f t="shared" si="220"/>
        <v>ANO</v>
      </c>
      <c r="Q4696" s="4" t="str">
        <f>IFERROR(VLOOKUP(E4696,'Svátky 2023'!B$2:B$14,1,0),"")</f>
        <v/>
      </c>
      <c r="R4696" t="str">
        <f t="shared" si="221"/>
        <v>ANO</v>
      </c>
    </row>
    <row r="4697" spans="1:18" x14ac:dyDescent="0.25">
      <c r="A4697" s="1" t="s">
        <v>13488</v>
      </c>
      <c r="B4697" s="1" t="s">
        <v>13489</v>
      </c>
      <c r="C4697" s="1" t="s">
        <v>13490</v>
      </c>
      <c r="D4697" s="1" t="s">
        <v>48</v>
      </c>
      <c r="E4697" s="4">
        <v>45163</v>
      </c>
      <c r="F4697" s="8">
        <v>0.67152777777777783</v>
      </c>
      <c r="G4697" s="4">
        <v>45164</v>
      </c>
      <c r="H4697" s="1" t="s">
        <v>2555</v>
      </c>
      <c r="I4697" s="1" t="s">
        <v>44</v>
      </c>
      <c r="J4697" s="5">
        <v>3</v>
      </c>
      <c r="K4697" s="5" t="str">
        <f>VLOOKUP(J4697,'Svátky 2023'!A$18:B$20,2,0)</f>
        <v>jiné</v>
      </c>
      <c r="L4697" s="1" t="s">
        <v>30</v>
      </c>
      <c r="M4697" s="1" t="s">
        <v>31</v>
      </c>
      <c r="N4697" s="1" t="s">
        <v>23</v>
      </c>
      <c r="O4697">
        <f t="shared" si="219"/>
        <v>5</v>
      </c>
      <c r="P4697" t="str">
        <f t="shared" si="220"/>
        <v>ANO</v>
      </c>
      <c r="Q4697" s="4" t="str">
        <f>IFERROR(VLOOKUP(E4697,'Svátky 2023'!B$2:B$14,1,0),"")</f>
        <v/>
      </c>
      <c r="R4697" t="str">
        <f t="shared" si="221"/>
        <v>ANO</v>
      </c>
    </row>
    <row r="4698" spans="1:18" x14ac:dyDescent="0.25">
      <c r="A4698" s="1" t="s">
        <v>13491</v>
      </c>
      <c r="B4698" s="1" t="s">
        <v>13492</v>
      </c>
      <c r="C4698" s="1" t="s">
        <v>13493</v>
      </c>
      <c r="D4698" s="1" t="s">
        <v>35</v>
      </c>
      <c r="E4698" s="4">
        <v>45163</v>
      </c>
      <c r="F4698" s="8">
        <v>0.8569444444444444</v>
      </c>
      <c r="G4698" s="4">
        <v>45164</v>
      </c>
      <c r="H4698" s="1" t="s">
        <v>889</v>
      </c>
      <c r="I4698" s="1" t="s">
        <v>151</v>
      </c>
      <c r="J4698" s="5">
        <v>3</v>
      </c>
      <c r="K4698" s="5" t="str">
        <f>VLOOKUP(J4698,'Svátky 2023'!A$18:B$20,2,0)</f>
        <v>jiné</v>
      </c>
      <c r="L4698" s="1" t="s">
        <v>21</v>
      </c>
      <c r="M4698" s="1" t="s">
        <v>22</v>
      </c>
      <c r="N4698" s="1" t="s">
        <v>23</v>
      </c>
      <c r="O4698">
        <f t="shared" si="219"/>
        <v>5</v>
      </c>
      <c r="P4698" t="str">
        <f t="shared" si="220"/>
        <v>ANO</v>
      </c>
      <c r="Q4698" s="4" t="str">
        <f>IFERROR(VLOOKUP(E4698,'Svátky 2023'!B$2:B$14,1,0),"")</f>
        <v/>
      </c>
      <c r="R4698" t="str">
        <f t="shared" si="221"/>
        <v>ANO</v>
      </c>
    </row>
    <row r="4699" spans="1:18" x14ac:dyDescent="0.25">
      <c r="A4699" s="1" t="s">
        <v>13494</v>
      </c>
      <c r="B4699" s="1" t="s">
        <v>13495</v>
      </c>
      <c r="C4699" s="1" t="s">
        <v>13496</v>
      </c>
      <c r="D4699" s="1" t="s">
        <v>48</v>
      </c>
      <c r="E4699" s="4">
        <v>45159</v>
      </c>
      <c r="F4699" s="8">
        <v>0.40347222222222223</v>
      </c>
      <c r="G4699" s="4">
        <v>45165</v>
      </c>
      <c r="H4699" s="1" t="s">
        <v>948</v>
      </c>
      <c r="I4699" s="1" t="s">
        <v>151</v>
      </c>
      <c r="J4699" s="5">
        <v>2</v>
      </c>
      <c r="K4699" s="5" t="str">
        <f>VLOOKUP(J4699,'Svátky 2023'!A$18:B$20,2,0)</f>
        <v>plánované</v>
      </c>
      <c r="L4699" s="1" t="s">
        <v>21</v>
      </c>
      <c r="M4699" s="1" t="s">
        <v>22</v>
      </c>
      <c r="N4699" s="1" t="s">
        <v>23</v>
      </c>
      <c r="O4699">
        <f t="shared" si="219"/>
        <v>1</v>
      </c>
      <c r="P4699" t="str">
        <f t="shared" si="220"/>
        <v>NE</v>
      </c>
      <c r="Q4699" s="4" t="str">
        <f>IFERROR(VLOOKUP(E4699,'Svátky 2023'!B$2:B$14,1,0),"")</f>
        <v/>
      </c>
      <c r="R4699" t="str">
        <f t="shared" si="221"/>
        <v/>
      </c>
    </row>
    <row r="4700" spans="1:18" x14ac:dyDescent="0.25">
      <c r="A4700" s="1" t="s">
        <v>13497</v>
      </c>
      <c r="B4700" s="1" t="s">
        <v>13498</v>
      </c>
      <c r="C4700" s="1" t="s">
        <v>13499</v>
      </c>
      <c r="D4700" s="1" t="s">
        <v>16</v>
      </c>
      <c r="E4700" s="4">
        <v>45163</v>
      </c>
      <c r="F4700" s="8">
        <v>0.9277777777777777</v>
      </c>
      <c r="G4700" s="4">
        <v>45165</v>
      </c>
      <c r="H4700" s="1" t="s">
        <v>218</v>
      </c>
      <c r="I4700" s="1" t="s">
        <v>151</v>
      </c>
      <c r="J4700" s="5">
        <v>3</v>
      </c>
      <c r="K4700" s="5" t="str">
        <f>VLOOKUP(J4700,'Svátky 2023'!A$18:B$20,2,0)</f>
        <v>jiné</v>
      </c>
      <c r="L4700" s="1" t="s">
        <v>21</v>
      </c>
      <c r="M4700" s="1" t="s">
        <v>22</v>
      </c>
      <c r="N4700" s="1" t="s">
        <v>23</v>
      </c>
      <c r="O4700">
        <f t="shared" si="219"/>
        <v>5</v>
      </c>
      <c r="P4700" t="str">
        <f t="shared" si="220"/>
        <v>ANO</v>
      </c>
      <c r="Q4700" s="4" t="str">
        <f>IFERROR(VLOOKUP(E4700,'Svátky 2023'!B$2:B$14,1,0),"")</f>
        <v/>
      </c>
      <c r="R4700" t="str">
        <f t="shared" si="221"/>
        <v>ANO</v>
      </c>
    </row>
    <row r="4701" spans="1:18" x14ac:dyDescent="0.25">
      <c r="A4701" s="1" t="s">
        <v>13500</v>
      </c>
      <c r="B4701" s="1" t="s">
        <v>13501</v>
      </c>
      <c r="C4701" s="1" t="s">
        <v>13502</v>
      </c>
      <c r="D4701" s="1" t="s">
        <v>16</v>
      </c>
      <c r="E4701" s="4">
        <v>45164</v>
      </c>
      <c r="F4701" s="8">
        <v>2.361111111111111E-2</v>
      </c>
      <c r="G4701" s="4">
        <v>45165</v>
      </c>
      <c r="H4701" s="1" t="s">
        <v>723</v>
      </c>
      <c r="I4701" s="1" t="s">
        <v>145</v>
      </c>
      <c r="J4701" s="5">
        <v>3</v>
      </c>
      <c r="K4701" s="5" t="str">
        <f>VLOOKUP(J4701,'Svátky 2023'!A$18:B$20,2,0)</f>
        <v>jiné</v>
      </c>
      <c r="L4701" s="1" t="s">
        <v>30</v>
      </c>
      <c r="M4701" s="1" t="s">
        <v>31</v>
      </c>
      <c r="N4701" s="1" t="s">
        <v>23</v>
      </c>
      <c r="O4701">
        <f t="shared" si="219"/>
        <v>6</v>
      </c>
      <c r="P4701" t="str">
        <f t="shared" si="220"/>
        <v>ANO</v>
      </c>
      <c r="Q4701" s="4" t="str">
        <f>IFERROR(VLOOKUP(E4701,'Svátky 2023'!B$2:B$14,1,0),"")</f>
        <v/>
      </c>
      <c r="R4701" t="str">
        <f t="shared" si="221"/>
        <v>ANO</v>
      </c>
    </row>
    <row r="4702" spans="1:18" x14ac:dyDescent="0.25">
      <c r="A4702" s="1" t="s">
        <v>13503</v>
      </c>
      <c r="B4702" s="1" t="s">
        <v>13504</v>
      </c>
      <c r="C4702" s="1" t="s">
        <v>13505</v>
      </c>
      <c r="D4702" s="1" t="s">
        <v>48</v>
      </c>
      <c r="E4702" s="4">
        <v>45165</v>
      </c>
      <c r="F4702" s="8">
        <v>2.7777777777777776E-2</v>
      </c>
      <c r="G4702" s="4">
        <v>45165</v>
      </c>
      <c r="H4702" s="1" t="s">
        <v>2407</v>
      </c>
      <c r="I4702" s="1" t="s">
        <v>44</v>
      </c>
      <c r="J4702" s="5">
        <v>3</v>
      </c>
      <c r="K4702" s="5" t="str">
        <f>VLOOKUP(J4702,'Svátky 2023'!A$18:B$20,2,0)</f>
        <v>jiné</v>
      </c>
      <c r="L4702" s="1" t="s">
        <v>30</v>
      </c>
      <c r="M4702" s="1" t="s">
        <v>31</v>
      </c>
      <c r="N4702" s="1" t="s">
        <v>23</v>
      </c>
      <c r="O4702">
        <f t="shared" si="219"/>
        <v>7</v>
      </c>
      <c r="P4702" t="str">
        <f t="shared" si="220"/>
        <v>ANO</v>
      </c>
      <c r="Q4702" s="4" t="str">
        <f>IFERROR(VLOOKUP(E4702,'Svátky 2023'!B$2:B$14,1,0),"")</f>
        <v/>
      </c>
      <c r="R4702" t="str">
        <f t="shared" si="221"/>
        <v>ANO</v>
      </c>
    </row>
    <row r="4703" spans="1:18" x14ac:dyDescent="0.25">
      <c r="A4703" s="1" t="s">
        <v>13506</v>
      </c>
      <c r="B4703" s="1" t="s">
        <v>13507</v>
      </c>
      <c r="C4703" s="1" t="s">
        <v>13508</v>
      </c>
      <c r="D4703" s="1" t="s">
        <v>48</v>
      </c>
      <c r="E4703" s="4">
        <v>45158</v>
      </c>
      <c r="F4703" s="8">
        <v>0.68541666666666667</v>
      </c>
      <c r="G4703" s="4">
        <v>45166</v>
      </c>
      <c r="H4703" s="1" t="s">
        <v>111</v>
      </c>
      <c r="I4703" s="1" t="s">
        <v>38</v>
      </c>
      <c r="J4703" s="5">
        <v>1</v>
      </c>
      <c r="K4703" s="5" t="str">
        <f>VLOOKUP(J4703,'Svátky 2023'!A$18:B$20,2,0)</f>
        <v>neodkladné</v>
      </c>
      <c r="L4703" s="1" t="s">
        <v>20</v>
      </c>
      <c r="M4703" s="1" t="s">
        <v>22</v>
      </c>
      <c r="N4703" s="1" t="s">
        <v>23</v>
      </c>
      <c r="O4703">
        <f t="shared" si="219"/>
        <v>7</v>
      </c>
      <c r="P4703" t="str">
        <f t="shared" si="220"/>
        <v>ANO</v>
      </c>
      <c r="Q4703" s="4" t="str">
        <f>IFERROR(VLOOKUP(E4703,'Svátky 2023'!B$2:B$14,1,0),"")</f>
        <v/>
      </c>
      <c r="R4703" t="str">
        <f t="shared" si="221"/>
        <v>ANO</v>
      </c>
    </row>
    <row r="4704" spans="1:18" x14ac:dyDescent="0.25">
      <c r="A4704" s="1" t="s">
        <v>13509</v>
      </c>
      <c r="B4704" s="1" t="s">
        <v>13510</v>
      </c>
      <c r="C4704" s="1" t="s">
        <v>13511</v>
      </c>
      <c r="D4704" s="1" t="s">
        <v>48</v>
      </c>
      <c r="E4704" s="4">
        <v>45158</v>
      </c>
      <c r="F4704" s="8">
        <v>0.7006944444444444</v>
      </c>
      <c r="G4704" s="4">
        <v>45166</v>
      </c>
      <c r="H4704" s="1" t="s">
        <v>893</v>
      </c>
      <c r="I4704" s="1" t="s">
        <v>44</v>
      </c>
      <c r="J4704" s="5">
        <v>3</v>
      </c>
      <c r="K4704" s="5" t="str">
        <f>VLOOKUP(J4704,'Svátky 2023'!A$18:B$20,2,0)</f>
        <v>jiné</v>
      </c>
      <c r="L4704" s="1" t="s">
        <v>30</v>
      </c>
      <c r="M4704" s="1" t="s">
        <v>31</v>
      </c>
      <c r="N4704" s="1" t="s">
        <v>23</v>
      </c>
      <c r="O4704">
        <f t="shared" si="219"/>
        <v>7</v>
      </c>
      <c r="P4704" t="str">
        <f t="shared" si="220"/>
        <v>ANO</v>
      </c>
      <c r="Q4704" s="4" t="str">
        <f>IFERROR(VLOOKUP(E4704,'Svátky 2023'!B$2:B$14,1,0),"")</f>
        <v/>
      </c>
      <c r="R4704" t="str">
        <f t="shared" si="221"/>
        <v>ANO</v>
      </c>
    </row>
    <row r="4705" spans="1:18" x14ac:dyDescent="0.25">
      <c r="A4705" s="1" t="s">
        <v>13512</v>
      </c>
      <c r="B4705" s="1" t="s">
        <v>13513</v>
      </c>
      <c r="C4705" s="1" t="s">
        <v>13514</v>
      </c>
      <c r="D4705" s="1" t="s">
        <v>48</v>
      </c>
      <c r="E4705" s="4">
        <v>45159</v>
      </c>
      <c r="F4705" s="8">
        <v>0.59861111111111109</v>
      </c>
      <c r="G4705" s="4">
        <v>45166</v>
      </c>
      <c r="H4705" s="1" t="s">
        <v>1570</v>
      </c>
      <c r="I4705" s="1" t="s">
        <v>19</v>
      </c>
      <c r="J4705" s="5">
        <v>2</v>
      </c>
      <c r="K4705" s="5" t="str">
        <f>VLOOKUP(J4705,'Svátky 2023'!A$18:B$20,2,0)</f>
        <v>plánované</v>
      </c>
      <c r="L4705" s="1" t="s">
        <v>21</v>
      </c>
      <c r="M4705" s="1" t="s">
        <v>22</v>
      </c>
      <c r="N4705" s="1" t="s">
        <v>23</v>
      </c>
      <c r="O4705">
        <f t="shared" si="219"/>
        <v>1</v>
      </c>
      <c r="P4705" t="str">
        <f t="shared" si="220"/>
        <v>NE</v>
      </c>
      <c r="Q4705" s="4" t="str">
        <f>IFERROR(VLOOKUP(E4705,'Svátky 2023'!B$2:B$14,1,0),"")</f>
        <v/>
      </c>
      <c r="R4705" t="str">
        <f t="shared" si="221"/>
        <v/>
      </c>
    </row>
    <row r="4706" spans="1:18" x14ac:dyDescent="0.25">
      <c r="A4706" s="1" t="s">
        <v>13515</v>
      </c>
      <c r="B4706" s="1" t="s">
        <v>13513</v>
      </c>
      <c r="C4706" s="1" t="s">
        <v>13516</v>
      </c>
      <c r="D4706" s="1" t="s">
        <v>48</v>
      </c>
      <c r="E4706" s="4">
        <v>45159</v>
      </c>
      <c r="F4706" s="8">
        <v>0.60902777777777783</v>
      </c>
      <c r="G4706" s="4">
        <v>45166</v>
      </c>
      <c r="H4706" s="1" t="s">
        <v>1817</v>
      </c>
      <c r="I4706" s="1" t="s">
        <v>29</v>
      </c>
      <c r="J4706" s="5">
        <v>3</v>
      </c>
      <c r="K4706" s="5" t="str">
        <f>VLOOKUP(J4706,'Svátky 2023'!A$18:B$20,2,0)</f>
        <v>jiné</v>
      </c>
      <c r="L4706" s="1" t="s">
        <v>30</v>
      </c>
      <c r="M4706" s="1" t="s">
        <v>31</v>
      </c>
      <c r="N4706" s="1" t="s">
        <v>23</v>
      </c>
      <c r="O4706">
        <f t="shared" si="219"/>
        <v>1</v>
      </c>
      <c r="P4706" t="str">
        <f t="shared" si="220"/>
        <v>NE</v>
      </c>
      <c r="Q4706" s="4" t="str">
        <f>IFERROR(VLOOKUP(E4706,'Svátky 2023'!B$2:B$14,1,0),"")</f>
        <v/>
      </c>
      <c r="R4706" t="str">
        <f t="shared" si="221"/>
        <v/>
      </c>
    </row>
    <row r="4707" spans="1:18" x14ac:dyDescent="0.25">
      <c r="A4707" s="1" t="s">
        <v>13517</v>
      </c>
      <c r="B4707" s="1" t="s">
        <v>13518</v>
      </c>
      <c r="C4707" s="1" t="s">
        <v>13519</v>
      </c>
      <c r="D4707" s="1" t="s">
        <v>48</v>
      </c>
      <c r="E4707" s="4">
        <v>45159</v>
      </c>
      <c r="F4707" s="8">
        <v>0.8847222222222223</v>
      </c>
      <c r="G4707" s="4">
        <v>45166</v>
      </c>
      <c r="H4707" s="1" t="s">
        <v>3856</v>
      </c>
      <c r="I4707" s="1" t="s">
        <v>51</v>
      </c>
      <c r="J4707" s="5">
        <v>3</v>
      </c>
      <c r="K4707" s="5" t="str">
        <f>VLOOKUP(J4707,'Svátky 2023'!A$18:B$20,2,0)</f>
        <v>jiné</v>
      </c>
      <c r="L4707" s="1" t="s">
        <v>21</v>
      </c>
      <c r="M4707" s="1" t="s">
        <v>22</v>
      </c>
      <c r="N4707" s="1" t="s">
        <v>23</v>
      </c>
      <c r="O4707">
        <f t="shared" si="219"/>
        <v>1</v>
      </c>
      <c r="P4707" t="str">
        <f t="shared" si="220"/>
        <v>ANO</v>
      </c>
      <c r="Q4707" s="4" t="str">
        <f>IFERROR(VLOOKUP(E4707,'Svátky 2023'!B$2:B$14,1,0),"")</f>
        <v/>
      </c>
      <c r="R4707" t="str">
        <f t="shared" si="221"/>
        <v>ANO</v>
      </c>
    </row>
    <row r="4708" spans="1:18" x14ac:dyDescent="0.25">
      <c r="A4708" s="1" t="s">
        <v>13520</v>
      </c>
      <c r="B4708" s="1" t="s">
        <v>13521</v>
      </c>
      <c r="C4708" s="1" t="s">
        <v>13522</v>
      </c>
      <c r="D4708" s="1" t="s">
        <v>48</v>
      </c>
      <c r="E4708" s="4">
        <v>45162</v>
      </c>
      <c r="F4708" s="8">
        <v>0.57916666666666672</v>
      </c>
      <c r="G4708" s="4">
        <v>45166</v>
      </c>
      <c r="H4708" s="1" t="s">
        <v>727</v>
      </c>
      <c r="I4708" s="1" t="s">
        <v>38</v>
      </c>
      <c r="J4708" s="5">
        <v>2</v>
      </c>
      <c r="K4708" s="5" t="str">
        <f>VLOOKUP(J4708,'Svátky 2023'!A$18:B$20,2,0)</f>
        <v>plánované</v>
      </c>
      <c r="L4708" s="1" t="s">
        <v>21</v>
      </c>
      <c r="M4708" s="1" t="s">
        <v>22</v>
      </c>
      <c r="N4708" s="1" t="s">
        <v>23</v>
      </c>
      <c r="O4708">
        <f t="shared" si="219"/>
        <v>4</v>
      </c>
      <c r="P4708" t="str">
        <f t="shared" si="220"/>
        <v>NE</v>
      </c>
      <c r="Q4708" s="4" t="str">
        <f>IFERROR(VLOOKUP(E4708,'Svátky 2023'!B$2:B$14,1,0),"")</f>
        <v/>
      </c>
      <c r="R4708" t="str">
        <f t="shared" si="221"/>
        <v/>
      </c>
    </row>
    <row r="4709" spans="1:18" x14ac:dyDescent="0.25">
      <c r="A4709" s="1" t="s">
        <v>13523</v>
      </c>
      <c r="B4709" s="1" t="s">
        <v>13524</v>
      </c>
      <c r="C4709" s="1" t="s">
        <v>13525</v>
      </c>
      <c r="D4709" s="1" t="s">
        <v>48</v>
      </c>
      <c r="E4709" s="4">
        <v>45162</v>
      </c>
      <c r="F4709" s="8">
        <v>0.60138888888888886</v>
      </c>
      <c r="G4709" s="4">
        <v>45166</v>
      </c>
      <c r="H4709" s="1" t="s">
        <v>1274</v>
      </c>
      <c r="I4709" s="1" t="s">
        <v>19</v>
      </c>
      <c r="J4709" s="5">
        <v>1</v>
      </c>
      <c r="K4709" s="5" t="str">
        <f>VLOOKUP(J4709,'Svátky 2023'!A$18:B$20,2,0)</f>
        <v>neodkladné</v>
      </c>
      <c r="L4709" s="1" t="s">
        <v>21</v>
      </c>
      <c r="M4709" s="1" t="s">
        <v>22</v>
      </c>
      <c r="N4709" s="1" t="s">
        <v>23</v>
      </c>
      <c r="O4709">
        <f t="shared" si="219"/>
        <v>4</v>
      </c>
      <c r="P4709" t="str">
        <f t="shared" si="220"/>
        <v>NE</v>
      </c>
      <c r="Q4709" s="4" t="str">
        <f>IFERROR(VLOOKUP(E4709,'Svátky 2023'!B$2:B$14,1,0),"")</f>
        <v/>
      </c>
      <c r="R4709" t="str">
        <f t="shared" si="221"/>
        <v/>
      </c>
    </row>
    <row r="4710" spans="1:18" x14ac:dyDescent="0.25">
      <c r="A4710" s="1" t="s">
        <v>13526</v>
      </c>
      <c r="B4710" s="1" t="s">
        <v>13527</v>
      </c>
      <c r="C4710" s="1" t="s">
        <v>13528</v>
      </c>
      <c r="D4710" s="1" t="s">
        <v>35</v>
      </c>
      <c r="E4710" s="4">
        <v>45162</v>
      </c>
      <c r="F4710" s="8">
        <v>0.76874999999999993</v>
      </c>
      <c r="G4710" s="4">
        <v>45166</v>
      </c>
      <c r="H4710" s="1" t="s">
        <v>2300</v>
      </c>
      <c r="I4710" s="1" t="s">
        <v>44</v>
      </c>
      <c r="J4710" s="5">
        <v>3</v>
      </c>
      <c r="K4710" s="5" t="str">
        <f>VLOOKUP(J4710,'Svátky 2023'!A$18:B$20,2,0)</f>
        <v>jiné</v>
      </c>
      <c r="L4710" s="1" t="s">
        <v>20</v>
      </c>
      <c r="M4710" s="1" t="s">
        <v>31</v>
      </c>
      <c r="N4710" s="1" t="s">
        <v>23</v>
      </c>
      <c r="O4710">
        <f t="shared" si="219"/>
        <v>4</v>
      </c>
      <c r="P4710" t="str">
        <f t="shared" si="220"/>
        <v>ANO</v>
      </c>
      <c r="Q4710" s="4" t="str">
        <f>IFERROR(VLOOKUP(E4710,'Svátky 2023'!B$2:B$14,1,0),"")</f>
        <v/>
      </c>
      <c r="R4710" t="str">
        <f t="shared" si="221"/>
        <v>ANO</v>
      </c>
    </row>
    <row r="4711" spans="1:18" x14ac:dyDescent="0.25">
      <c r="A4711" s="1" t="s">
        <v>13529</v>
      </c>
      <c r="B4711" s="1" t="s">
        <v>13530</v>
      </c>
      <c r="C4711" s="1" t="s">
        <v>13531</v>
      </c>
      <c r="D4711" s="1" t="s">
        <v>35</v>
      </c>
      <c r="E4711" s="4">
        <v>45163</v>
      </c>
      <c r="F4711" s="8">
        <v>0.26527777777777778</v>
      </c>
      <c r="G4711" s="4">
        <v>45166</v>
      </c>
      <c r="H4711" s="1" t="s">
        <v>1037</v>
      </c>
      <c r="I4711" s="1" t="s">
        <v>38</v>
      </c>
      <c r="J4711" s="5">
        <v>1</v>
      </c>
      <c r="K4711" s="5" t="str">
        <f>VLOOKUP(J4711,'Svátky 2023'!A$18:B$20,2,0)</f>
        <v>neodkladné</v>
      </c>
      <c r="L4711" s="1" t="s">
        <v>21</v>
      </c>
      <c r="M4711" s="1" t="s">
        <v>22</v>
      </c>
      <c r="N4711" s="1" t="s">
        <v>23</v>
      </c>
      <c r="O4711">
        <f t="shared" si="219"/>
        <v>5</v>
      </c>
      <c r="P4711" t="str">
        <f t="shared" si="220"/>
        <v>ANO</v>
      </c>
      <c r="Q4711" s="4" t="str">
        <f>IFERROR(VLOOKUP(E4711,'Svátky 2023'!B$2:B$14,1,0),"")</f>
        <v/>
      </c>
      <c r="R4711" t="str">
        <f t="shared" si="221"/>
        <v>ANO</v>
      </c>
    </row>
    <row r="4712" spans="1:18" x14ac:dyDescent="0.25">
      <c r="A4712" s="1" t="s">
        <v>13532</v>
      </c>
      <c r="B4712" s="1" t="s">
        <v>355</v>
      </c>
      <c r="C4712" s="1" t="s">
        <v>356</v>
      </c>
      <c r="D4712" s="1" t="s">
        <v>48</v>
      </c>
      <c r="E4712" s="4">
        <v>45164</v>
      </c>
      <c r="F4712" s="8">
        <v>0.7631944444444444</v>
      </c>
      <c r="G4712" s="4">
        <v>45166</v>
      </c>
      <c r="H4712" s="1" t="s">
        <v>291</v>
      </c>
      <c r="I4712" s="1" t="s">
        <v>258</v>
      </c>
      <c r="J4712" s="5">
        <v>3</v>
      </c>
      <c r="K4712" s="5" t="str">
        <f>VLOOKUP(J4712,'Svátky 2023'!A$18:B$20,2,0)</f>
        <v>jiné</v>
      </c>
      <c r="L4712" s="1" t="s">
        <v>31</v>
      </c>
      <c r="M4712" s="1" t="s">
        <v>22</v>
      </c>
      <c r="N4712" s="1" t="s">
        <v>23</v>
      </c>
      <c r="O4712">
        <f t="shared" si="219"/>
        <v>6</v>
      </c>
      <c r="P4712" t="str">
        <f t="shared" si="220"/>
        <v>ANO</v>
      </c>
      <c r="Q4712" s="4" t="str">
        <f>IFERROR(VLOOKUP(E4712,'Svátky 2023'!B$2:B$14,1,0),"")</f>
        <v/>
      </c>
      <c r="R4712" t="str">
        <f t="shared" si="221"/>
        <v>ANO</v>
      </c>
    </row>
    <row r="4713" spans="1:18" x14ac:dyDescent="0.25">
      <c r="A4713" s="1" t="s">
        <v>13533</v>
      </c>
      <c r="B4713" s="1" t="s">
        <v>360</v>
      </c>
      <c r="C4713" s="1" t="s">
        <v>361</v>
      </c>
      <c r="D4713" s="1" t="s">
        <v>48</v>
      </c>
      <c r="E4713" s="4">
        <v>45164</v>
      </c>
      <c r="F4713" s="8">
        <v>0.77777777777777779</v>
      </c>
      <c r="G4713" s="4">
        <v>45166</v>
      </c>
      <c r="H4713" s="1" t="s">
        <v>1570</v>
      </c>
      <c r="I4713" s="1" t="s">
        <v>264</v>
      </c>
      <c r="J4713" s="5">
        <v>3</v>
      </c>
      <c r="K4713" s="5" t="str">
        <f>VLOOKUP(J4713,'Svátky 2023'!A$18:B$20,2,0)</f>
        <v>jiné</v>
      </c>
      <c r="L4713" s="1" t="s">
        <v>23</v>
      </c>
      <c r="M4713" s="1" t="s">
        <v>31</v>
      </c>
      <c r="N4713" s="1" t="s">
        <v>23</v>
      </c>
      <c r="O4713">
        <f t="shared" si="219"/>
        <v>6</v>
      </c>
      <c r="P4713" t="str">
        <f t="shared" si="220"/>
        <v>ANO</v>
      </c>
      <c r="Q4713" s="4" t="str">
        <f>IFERROR(VLOOKUP(E4713,'Svátky 2023'!B$2:B$14,1,0),"")</f>
        <v/>
      </c>
      <c r="R4713" t="str">
        <f t="shared" si="221"/>
        <v>ANO</v>
      </c>
    </row>
    <row r="4714" spans="1:18" x14ac:dyDescent="0.25">
      <c r="A4714" s="1" t="s">
        <v>13534</v>
      </c>
      <c r="B4714" s="1" t="s">
        <v>13535</v>
      </c>
      <c r="C4714" s="1" t="s">
        <v>13536</v>
      </c>
      <c r="D4714" s="1" t="s">
        <v>35</v>
      </c>
      <c r="E4714" s="4">
        <v>45164</v>
      </c>
      <c r="F4714" s="8">
        <v>0.86041666666666661</v>
      </c>
      <c r="G4714" s="4">
        <v>45166</v>
      </c>
      <c r="H4714" s="1" t="s">
        <v>1223</v>
      </c>
      <c r="I4714" s="1" t="s">
        <v>151</v>
      </c>
      <c r="J4714" s="5">
        <v>1</v>
      </c>
      <c r="K4714" s="5" t="str">
        <f>VLOOKUP(J4714,'Svátky 2023'!A$18:B$20,2,0)</f>
        <v>neodkladné</v>
      </c>
      <c r="L4714" s="1" t="s">
        <v>21</v>
      </c>
      <c r="M4714" s="1" t="s">
        <v>22</v>
      </c>
      <c r="N4714" s="1" t="s">
        <v>23</v>
      </c>
      <c r="O4714">
        <f t="shared" si="219"/>
        <v>6</v>
      </c>
      <c r="P4714" t="str">
        <f t="shared" si="220"/>
        <v>ANO</v>
      </c>
      <c r="Q4714" s="4" t="str">
        <f>IFERROR(VLOOKUP(E4714,'Svátky 2023'!B$2:B$14,1,0),"")</f>
        <v/>
      </c>
      <c r="R4714" t="str">
        <f t="shared" si="221"/>
        <v>ANO</v>
      </c>
    </row>
    <row r="4715" spans="1:18" x14ac:dyDescent="0.25">
      <c r="A4715" s="1" t="s">
        <v>13537</v>
      </c>
      <c r="B4715" s="1" t="s">
        <v>13538</v>
      </c>
      <c r="C4715" s="1" t="s">
        <v>13539</v>
      </c>
      <c r="D4715" s="1" t="s">
        <v>35</v>
      </c>
      <c r="E4715" s="4">
        <v>45164</v>
      </c>
      <c r="F4715" s="8">
        <v>0.90347222222222223</v>
      </c>
      <c r="G4715" s="4">
        <v>45166</v>
      </c>
      <c r="H4715" s="1" t="s">
        <v>2988</v>
      </c>
      <c r="I4715" s="1" t="s">
        <v>145</v>
      </c>
      <c r="J4715" s="5">
        <v>3</v>
      </c>
      <c r="K4715" s="5" t="str">
        <f>VLOOKUP(J4715,'Svátky 2023'!A$18:B$20,2,0)</f>
        <v>jiné</v>
      </c>
      <c r="L4715" s="1" t="s">
        <v>30</v>
      </c>
      <c r="M4715" s="1" t="s">
        <v>31</v>
      </c>
      <c r="N4715" s="1" t="s">
        <v>23</v>
      </c>
      <c r="O4715">
        <f t="shared" si="219"/>
        <v>6</v>
      </c>
      <c r="P4715" t="str">
        <f t="shared" si="220"/>
        <v>ANO</v>
      </c>
      <c r="Q4715" s="4" t="str">
        <f>IFERROR(VLOOKUP(E4715,'Svátky 2023'!B$2:B$14,1,0),"")</f>
        <v/>
      </c>
      <c r="R4715" t="str">
        <f t="shared" si="221"/>
        <v>ANO</v>
      </c>
    </row>
    <row r="4716" spans="1:18" x14ac:dyDescent="0.25">
      <c r="A4716" s="1" t="s">
        <v>13540</v>
      </c>
      <c r="B4716" s="1" t="s">
        <v>13541</v>
      </c>
      <c r="C4716" s="1" t="s">
        <v>13542</v>
      </c>
      <c r="D4716" s="1" t="s">
        <v>35</v>
      </c>
      <c r="E4716" s="4">
        <v>45164</v>
      </c>
      <c r="F4716" s="8">
        <v>0.9506944444444444</v>
      </c>
      <c r="G4716" s="4">
        <v>45166</v>
      </c>
      <c r="H4716" s="1" t="s">
        <v>861</v>
      </c>
      <c r="I4716" s="1" t="s">
        <v>51</v>
      </c>
      <c r="J4716" s="5">
        <v>1</v>
      </c>
      <c r="K4716" s="5" t="str">
        <f>VLOOKUP(J4716,'Svátky 2023'!A$18:B$20,2,0)</f>
        <v>neodkladné</v>
      </c>
      <c r="L4716" s="1" t="s">
        <v>21</v>
      </c>
      <c r="M4716" s="1" t="s">
        <v>22</v>
      </c>
      <c r="N4716" s="1" t="s">
        <v>23</v>
      </c>
      <c r="O4716">
        <f t="shared" si="219"/>
        <v>6</v>
      </c>
      <c r="P4716" t="str">
        <f t="shared" si="220"/>
        <v>ANO</v>
      </c>
      <c r="Q4716" s="4" t="str">
        <f>IFERROR(VLOOKUP(E4716,'Svátky 2023'!B$2:B$14,1,0),"")</f>
        <v/>
      </c>
      <c r="R4716" t="str">
        <f t="shared" si="221"/>
        <v>ANO</v>
      </c>
    </row>
    <row r="4717" spans="1:18" x14ac:dyDescent="0.25">
      <c r="A4717" s="1" t="s">
        <v>13543</v>
      </c>
      <c r="B4717" s="1" t="s">
        <v>13544</v>
      </c>
      <c r="C4717" s="1" t="s">
        <v>13545</v>
      </c>
      <c r="D4717" s="1" t="s">
        <v>35</v>
      </c>
      <c r="E4717" s="4">
        <v>45165</v>
      </c>
      <c r="F4717" s="8">
        <v>1.3888888888888888E-2</v>
      </c>
      <c r="G4717" s="4">
        <v>45166</v>
      </c>
      <c r="H4717" s="1" t="s">
        <v>297</v>
      </c>
      <c r="I4717" s="1" t="s">
        <v>51</v>
      </c>
      <c r="J4717" s="5">
        <v>3</v>
      </c>
      <c r="K4717" s="5" t="str">
        <f>VLOOKUP(J4717,'Svátky 2023'!A$18:B$20,2,0)</f>
        <v>jiné</v>
      </c>
      <c r="L4717" s="1" t="s">
        <v>21</v>
      </c>
      <c r="M4717" s="1" t="s">
        <v>23</v>
      </c>
      <c r="N4717" s="1" t="s">
        <v>23</v>
      </c>
      <c r="O4717">
        <f t="shared" si="219"/>
        <v>7</v>
      </c>
      <c r="P4717" t="str">
        <f t="shared" si="220"/>
        <v>ANO</v>
      </c>
      <c r="Q4717" s="4" t="str">
        <f>IFERROR(VLOOKUP(E4717,'Svátky 2023'!B$2:B$14,1,0),"")</f>
        <v/>
      </c>
      <c r="R4717" t="str">
        <f t="shared" si="221"/>
        <v>ANO</v>
      </c>
    </row>
    <row r="4718" spans="1:18" x14ac:dyDescent="0.25">
      <c r="A4718" s="1" t="s">
        <v>13546</v>
      </c>
      <c r="B4718" s="1" t="s">
        <v>13547</v>
      </c>
      <c r="C4718" s="1" t="s">
        <v>13548</v>
      </c>
      <c r="D4718" s="1" t="s">
        <v>48</v>
      </c>
      <c r="E4718" s="4">
        <v>45165</v>
      </c>
      <c r="F4718" s="8">
        <v>0.66249999999999998</v>
      </c>
      <c r="G4718" s="4">
        <v>45166</v>
      </c>
      <c r="H4718" s="1" t="s">
        <v>1051</v>
      </c>
      <c r="I4718" s="1" t="s">
        <v>51</v>
      </c>
      <c r="J4718" s="5">
        <v>2</v>
      </c>
      <c r="K4718" s="5" t="str">
        <f>VLOOKUP(J4718,'Svátky 2023'!A$18:B$20,2,0)</f>
        <v>plánované</v>
      </c>
      <c r="L4718" s="1" t="s">
        <v>21</v>
      </c>
      <c r="M4718" s="1" t="s">
        <v>22</v>
      </c>
      <c r="N4718" s="1" t="s">
        <v>23</v>
      </c>
      <c r="O4718">
        <f t="shared" si="219"/>
        <v>7</v>
      </c>
      <c r="P4718" t="str">
        <f t="shared" si="220"/>
        <v>ANO</v>
      </c>
      <c r="Q4718" s="4" t="str">
        <f>IFERROR(VLOOKUP(E4718,'Svátky 2023'!B$2:B$14,1,0),"")</f>
        <v/>
      </c>
      <c r="R4718" t="str">
        <f t="shared" si="221"/>
        <v>ANO</v>
      </c>
    </row>
    <row r="4719" spans="1:18" x14ac:dyDescent="0.25">
      <c r="A4719" s="1" t="s">
        <v>13549</v>
      </c>
      <c r="B4719" s="1" t="s">
        <v>13550</v>
      </c>
      <c r="C4719" s="1" t="s">
        <v>13551</v>
      </c>
      <c r="D4719" s="1" t="s">
        <v>48</v>
      </c>
      <c r="E4719" s="4">
        <v>45165</v>
      </c>
      <c r="F4719" s="8">
        <v>0.71180555555555547</v>
      </c>
      <c r="G4719" s="4">
        <v>45166</v>
      </c>
      <c r="H4719" s="1" t="s">
        <v>253</v>
      </c>
      <c r="I4719" s="1" t="s">
        <v>38</v>
      </c>
      <c r="J4719" s="5">
        <v>1</v>
      </c>
      <c r="K4719" s="5" t="str">
        <f>VLOOKUP(J4719,'Svátky 2023'!A$18:B$20,2,0)</f>
        <v>neodkladné</v>
      </c>
      <c r="L4719" s="1" t="s">
        <v>20</v>
      </c>
      <c r="M4719" s="1" t="s">
        <v>22</v>
      </c>
      <c r="N4719" s="1" t="s">
        <v>23</v>
      </c>
      <c r="O4719">
        <f t="shared" si="219"/>
        <v>7</v>
      </c>
      <c r="P4719" t="str">
        <f t="shared" si="220"/>
        <v>ANO</v>
      </c>
      <c r="Q4719" s="4" t="str">
        <f>IFERROR(VLOOKUP(E4719,'Svátky 2023'!B$2:B$14,1,0),"")</f>
        <v/>
      </c>
      <c r="R4719" t="str">
        <f t="shared" si="221"/>
        <v>ANO</v>
      </c>
    </row>
    <row r="4720" spans="1:18" x14ac:dyDescent="0.25">
      <c r="A4720" s="1" t="s">
        <v>13552</v>
      </c>
      <c r="B4720" s="1" t="s">
        <v>13474</v>
      </c>
      <c r="C4720" s="1" t="s">
        <v>13475</v>
      </c>
      <c r="D4720" s="1" t="s">
        <v>48</v>
      </c>
      <c r="E4720" s="4">
        <v>45165</v>
      </c>
      <c r="F4720" s="8">
        <v>0.71736111111111101</v>
      </c>
      <c r="G4720" s="4">
        <v>45166</v>
      </c>
      <c r="H4720" s="1" t="s">
        <v>955</v>
      </c>
      <c r="I4720" s="1" t="s">
        <v>44</v>
      </c>
      <c r="J4720" s="5">
        <v>3</v>
      </c>
      <c r="K4720" s="5" t="str">
        <f>VLOOKUP(J4720,'Svátky 2023'!A$18:B$20,2,0)</f>
        <v>jiné</v>
      </c>
      <c r="L4720" s="1" t="s">
        <v>30</v>
      </c>
      <c r="M4720" s="1" t="s">
        <v>31</v>
      </c>
      <c r="N4720" s="1" t="s">
        <v>23</v>
      </c>
      <c r="O4720">
        <f t="shared" si="219"/>
        <v>7</v>
      </c>
      <c r="P4720" t="str">
        <f t="shared" si="220"/>
        <v>ANO</v>
      </c>
      <c r="Q4720" s="4" t="str">
        <f>IFERROR(VLOOKUP(E4720,'Svátky 2023'!B$2:B$14,1,0),"")</f>
        <v/>
      </c>
      <c r="R4720" t="str">
        <f t="shared" si="221"/>
        <v>ANO</v>
      </c>
    </row>
    <row r="4721" spans="1:18" x14ac:dyDescent="0.25">
      <c r="A4721" s="1" t="s">
        <v>13553</v>
      </c>
      <c r="B4721" s="1" t="s">
        <v>13554</v>
      </c>
      <c r="C4721" s="1" t="s">
        <v>13555</v>
      </c>
      <c r="D4721" s="1" t="s">
        <v>48</v>
      </c>
      <c r="E4721" s="4">
        <v>45165</v>
      </c>
      <c r="F4721" s="8">
        <v>0.87777777777777777</v>
      </c>
      <c r="G4721" s="4">
        <v>45166</v>
      </c>
      <c r="H4721" s="1" t="s">
        <v>1838</v>
      </c>
      <c r="I4721" s="1" t="s">
        <v>19</v>
      </c>
      <c r="J4721" s="5">
        <v>1</v>
      </c>
      <c r="K4721" s="5" t="str">
        <f>VLOOKUP(J4721,'Svátky 2023'!A$18:B$20,2,0)</f>
        <v>neodkladné</v>
      </c>
      <c r="L4721" s="1" t="s">
        <v>30</v>
      </c>
      <c r="M4721" s="1" t="s">
        <v>31</v>
      </c>
      <c r="N4721" s="1" t="s">
        <v>23</v>
      </c>
      <c r="O4721">
        <f t="shared" si="219"/>
        <v>7</v>
      </c>
      <c r="P4721" t="str">
        <f t="shared" si="220"/>
        <v>ANO</v>
      </c>
      <c r="Q4721" s="4" t="str">
        <f>IFERROR(VLOOKUP(E4721,'Svátky 2023'!B$2:B$14,1,0),"")</f>
        <v/>
      </c>
      <c r="R4721" t="str">
        <f t="shared" si="221"/>
        <v>ANO</v>
      </c>
    </row>
    <row r="4722" spans="1:18" x14ac:dyDescent="0.25">
      <c r="A4722" s="1" t="s">
        <v>13556</v>
      </c>
      <c r="B4722" s="1" t="s">
        <v>13557</v>
      </c>
      <c r="C4722" s="1" t="s">
        <v>13558</v>
      </c>
      <c r="D4722" s="1" t="s">
        <v>35</v>
      </c>
      <c r="E4722" s="4">
        <v>45163</v>
      </c>
      <c r="F4722" s="8">
        <v>0.37708333333333338</v>
      </c>
      <c r="G4722" s="4">
        <v>45167</v>
      </c>
      <c r="H4722" s="1" t="s">
        <v>2328</v>
      </c>
      <c r="I4722" s="1" t="s">
        <v>51</v>
      </c>
      <c r="J4722" s="5">
        <v>2</v>
      </c>
      <c r="K4722" s="5" t="str">
        <f>VLOOKUP(J4722,'Svátky 2023'!A$18:B$20,2,0)</f>
        <v>plánované</v>
      </c>
      <c r="L4722" s="1" t="s">
        <v>21</v>
      </c>
      <c r="M4722" s="1" t="s">
        <v>22</v>
      </c>
      <c r="N4722" s="1" t="s">
        <v>23</v>
      </c>
      <c r="O4722">
        <f t="shared" si="219"/>
        <v>5</v>
      </c>
      <c r="P4722" t="str">
        <f t="shared" si="220"/>
        <v>NE</v>
      </c>
      <c r="Q4722" s="4" t="str">
        <f>IFERROR(VLOOKUP(E4722,'Svátky 2023'!B$2:B$14,1,0),"")</f>
        <v/>
      </c>
      <c r="R4722" t="str">
        <f t="shared" si="221"/>
        <v/>
      </c>
    </row>
    <row r="4723" spans="1:18" x14ac:dyDescent="0.25">
      <c r="A4723" s="1" t="s">
        <v>13559</v>
      </c>
      <c r="B4723" s="1" t="s">
        <v>13560</v>
      </c>
      <c r="C4723" s="1" t="s">
        <v>13561</v>
      </c>
      <c r="D4723" s="1" t="s">
        <v>48</v>
      </c>
      <c r="E4723" s="4">
        <v>45148</v>
      </c>
      <c r="F4723" s="8">
        <v>0.5</v>
      </c>
      <c r="G4723" s="4">
        <v>45167</v>
      </c>
      <c r="H4723" s="1" t="s">
        <v>1251</v>
      </c>
      <c r="I4723" s="1" t="s">
        <v>1300</v>
      </c>
      <c r="J4723" s="5">
        <v>1</v>
      </c>
      <c r="K4723" s="5" t="str">
        <f>VLOOKUP(J4723,'Svátky 2023'!A$18:B$20,2,0)</f>
        <v>neodkladné</v>
      </c>
      <c r="L4723" s="1" t="s">
        <v>21</v>
      </c>
      <c r="M4723" s="1" t="s">
        <v>22</v>
      </c>
      <c r="N4723" s="1" t="s">
        <v>31</v>
      </c>
      <c r="O4723">
        <f t="shared" si="219"/>
        <v>4</v>
      </c>
      <c r="P4723" t="str">
        <f t="shared" si="220"/>
        <v>NE</v>
      </c>
      <c r="Q4723" s="4" t="str">
        <f>IFERROR(VLOOKUP(E4723,'Svátky 2023'!B$2:B$14,1,0),"")</f>
        <v/>
      </c>
      <c r="R4723" t="str">
        <f t="shared" si="221"/>
        <v/>
      </c>
    </row>
    <row r="4724" spans="1:18" x14ac:dyDescent="0.25">
      <c r="A4724" s="1" t="s">
        <v>13562</v>
      </c>
      <c r="B4724" s="1" t="s">
        <v>13563</v>
      </c>
      <c r="C4724" s="1" t="s">
        <v>13564</v>
      </c>
      <c r="D4724" s="1" t="s">
        <v>48</v>
      </c>
      <c r="E4724" s="4">
        <v>45148</v>
      </c>
      <c r="F4724" s="8">
        <v>0.57847222222222217</v>
      </c>
      <c r="G4724" s="4">
        <v>45167</v>
      </c>
      <c r="H4724" s="1" t="s">
        <v>1305</v>
      </c>
      <c r="I4724" s="1" t="s">
        <v>29</v>
      </c>
      <c r="J4724" s="5">
        <v>3</v>
      </c>
      <c r="K4724" s="5" t="str">
        <f>VLOOKUP(J4724,'Svátky 2023'!A$18:B$20,2,0)</f>
        <v>jiné</v>
      </c>
      <c r="L4724" s="1" t="s">
        <v>30</v>
      </c>
      <c r="M4724" s="1" t="s">
        <v>31</v>
      </c>
      <c r="N4724" s="1" t="s">
        <v>23</v>
      </c>
      <c r="O4724">
        <f t="shared" si="219"/>
        <v>4</v>
      </c>
      <c r="P4724" t="str">
        <f t="shared" si="220"/>
        <v>NE</v>
      </c>
      <c r="Q4724" s="4" t="str">
        <f>IFERROR(VLOOKUP(E4724,'Svátky 2023'!B$2:B$14,1,0),"")</f>
        <v/>
      </c>
      <c r="R4724" t="str">
        <f t="shared" si="221"/>
        <v/>
      </c>
    </row>
    <row r="4725" spans="1:18" x14ac:dyDescent="0.25">
      <c r="A4725" s="1" t="s">
        <v>13565</v>
      </c>
      <c r="B4725" s="1" t="s">
        <v>13566</v>
      </c>
      <c r="C4725" s="1" t="s">
        <v>13567</v>
      </c>
      <c r="D4725" s="1" t="s">
        <v>35</v>
      </c>
      <c r="E4725" s="4">
        <v>45154</v>
      </c>
      <c r="F4725" s="8">
        <v>0.46111111111111108</v>
      </c>
      <c r="G4725" s="4">
        <v>45167</v>
      </c>
      <c r="H4725" s="1" t="s">
        <v>592</v>
      </c>
      <c r="I4725" s="1" t="s">
        <v>151</v>
      </c>
      <c r="J4725" s="5">
        <v>2</v>
      </c>
      <c r="K4725" s="5" t="str">
        <f>VLOOKUP(J4725,'Svátky 2023'!A$18:B$20,2,0)</f>
        <v>plánované</v>
      </c>
      <c r="L4725" s="1" t="s">
        <v>21</v>
      </c>
      <c r="M4725" s="1" t="s">
        <v>22</v>
      </c>
      <c r="N4725" s="1" t="s">
        <v>23</v>
      </c>
      <c r="O4725">
        <f t="shared" si="219"/>
        <v>3</v>
      </c>
      <c r="P4725" t="str">
        <f t="shared" si="220"/>
        <v>NE</v>
      </c>
      <c r="Q4725" s="4" t="str">
        <f>IFERROR(VLOOKUP(E4725,'Svátky 2023'!B$2:B$14,1,0),"")</f>
        <v/>
      </c>
      <c r="R4725" t="str">
        <f t="shared" si="221"/>
        <v/>
      </c>
    </row>
    <row r="4726" spans="1:18" x14ac:dyDescent="0.25">
      <c r="A4726" s="1" t="s">
        <v>13568</v>
      </c>
      <c r="B4726" s="1" t="s">
        <v>13569</v>
      </c>
      <c r="C4726" s="1" t="s">
        <v>13570</v>
      </c>
      <c r="D4726" s="1" t="s">
        <v>35</v>
      </c>
      <c r="E4726" s="4">
        <v>45154</v>
      </c>
      <c r="F4726" s="8">
        <v>0.50763888888888886</v>
      </c>
      <c r="G4726" s="4">
        <v>45167</v>
      </c>
      <c r="H4726" s="1" t="s">
        <v>710</v>
      </c>
      <c r="I4726" s="1" t="s">
        <v>145</v>
      </c>
      <c r="J4726" s="5">
        <v>3</v>
      </c>
      <c r="K4726" s="5" t="str">
        <f>VLOOKUP(J4726,'Svátky 2023'!A$18:B$20,2,0)</f>
        <v>jiné</v>
      </c>
      <c r="L4726" s="1" t="s">
        <v>30</v>
      </c>
      <c r="M4726" s="1" t="s">
        <v>31</v>
      </c>
      <c r="N4726" s="1" t="s">
        <v>23</v>
      </c>
      <c r="O4726">
        <f t="shared" si="219"/>
        <v>3</v>
      </c>
      <c r="P4726" t="str">
        <f t="shared" si="220"/>
        <v>NE</v>
      </c>
      <c r="Q4726" s="4" t="str">
        <f>IFERROR(VLOOKUP(E4726,'Svátky 2023'!B$2:B$14,1,0),"")</f>
        <v/>
      </c>
      <c r="R4726" t="str">
        <f t="shared" si="221"/>
        <v/>
      </c>
    </row>
    <row r="4727" spans="1:18" x14ac:dyDescent="0.25">
      <c r="A4727" s="1" t="s">
        <v>13571</v>
      </c>
      <c r="B4727" s="1" t="s">
        <v>13572</v>
      </c>
      <c r="C4727" s="1" t="s">
        <v>13573</v>
      </c>
      <c r="D4727" s="1" t="s">
        <v>100</v>
      </c>
      <c r="E4727" s="4">
        <v>45163</v>
      </c>
      <c r="F4727" s="8">
        <v>0.51388888888888895</v>
      </c>
      <c r="G4727" s="4">
        <v>45167</v>
      </c>
      <c r="H4727" s="1" t="s">
        <v>570</v>
      </c>
      <c r="I4727" s="1" t="s">
        <v>38</v>
      </c>
      <c r="J4727" s="5">
        <v>1</v>
      </c>
      <c r="K4727" s="5" t="str">
        <f>VLOOKUP(J4727,'Svátky 2023'!A$18:B$20,2,0)</f>
        <v>neodkladné</v>
      </c>
      <c r="L4727" s="1" t="s">
        <v>23</v>
      </c>
      <c r="M4727" s="1" t="s">
        <v>22</v>
      </c>
      <c r="N4727" s="1" t="s">
        <v>23</v>
      </c>
      <c r="O4727">
        <f t="shared" si="219"/>
        <v>5</v>
      </c>
      <c r="P4727" t="str">
        <f t="shared" si="220"/>
        <v>NE</v>
      </c>
      <c r="Q4727" s="4" t="str">
        <f>IFERROR(VLOOKUP(E4727,'Svátky 2023'!B$2:B$14,1,0),"")</f>
        <v/>
      </c>
      <c r="R4727" t="str">
        <f t="shared" si="221"/>
        <v/>
      </c>
    </row>
    <row r="4728" spans="1:18" x14ac:dyDescent="0.25">
      <c r="A4728" s="1" t="s">
        <v>13574</v>
      </c>
      <c r="B4728" s="1" t="s">
        <v>13575</v>
      </c>
      <c r="C4728" s="1" t="s">
        <v>13576</v>
      </c>
      <c r="D4728" s="1" t="s">
        <v>48</v>
      </c>
      <c r="E4728" s="4">
        <v>45164</v>
      </c>
      <c r="F4728" s="8">
        <v>0.44166666666666665</v>
      </c>
      <c r="G4728" s="4">
        <v>45167</v>
      </c>
      <c r="H4728" s="1" t="s">
        <v>248</v>
      </c>
      <c r="I4728" s="1" t="s">
        <v>19</v>
      </c>
      <c r="J4728" s="5">
        <v>1</v>
      </c>
      <c r="K4728" s="5" t="str">
        <f>VLOOKUP(J4728,'Svátky 2023'!A$18:B$20,2,0)</f>
        <v>neodkladné</v>
      </c>
      <c r="L4728" s="1" t="s">
        <v>21</v>
      </c>
      <c r="M4728" s="1" t="s">
        <v>22</v>
      </c>
      <c r="N4728" s="1" t="s">
        <v>23</v>
      </c>
      <c r="O4728">
        <f t="shared" si="219"/>
        <v>6</v>
      </c>
      <c r="P4728" t="str">
        <f t="shared" si="220"/>
        <v>NE</v>
      </c>
      <c r="Q4728" s="4" t="str">
        <f>IFERROR(VLOOKUP(E4728,'Svátky 2023'!B$2:B$14,1,0),"")</f>
        <v/>
      </c>
      <c r="R4728" t="str">
        <f t="shared" si="221"/>
        <v>ANO</v>
      </c>
    </row>
    <row r="4729" spans="1:18" x14ac:dyDescent="0.25">
      <c r="A4729" s="1" t="s">
        <v>13577</v>
      </c>
      <c r="B4729" s="1" t="s">
        <v>13578</v>
      </c>
      <c r="C4729" s="1" t="s">
        <v>13579</v>
      </c>
      <c r="D4729" s="1" t="s">
        <v>35</v>
      </c>
      <c r="E4729" s="4">
        <v>45164</v>
      </c>
      <c r="F4729" s="8">
        <v>0.8027777777777777</v>
      </c>
      <c r="G4729" s="4">
        <v>45167</v>
      </c>
      <c r="H4729" s="1" t="s">
        <v>1373</v>
      </c>
      <c r="I4729" s="1" t="s">
        <v>38</v>
      </c>
      <c r="J4729" s="5">
        <v>1</v>
      </c>
      <c r="K4729" s="5" t="str">
        <f>VLOOKUP(J4729,'Svátky 2023'!A$18:B$20,2,0)</f>
        <v>neodkladné</v>
      </c>
      <c r="L4729" s="1" t="s">
        <v>21</v>
      </c>
      <c r="M4729" s="1" t="s">
        <v>22</v>
      </c>
      <c r="N4729" s="1" t="s">
        <v>23</v>
      </c>
      <c r="O4729">
        <f t="shared" si="219"/>
        <v>6</v>
      </c>
      <c r="P4729" t="str">
        <f t="shared" si="220"/>
        <v>ANO</v>
      </c>
      <c r="Q4729" s="4" t="str">
        <f>IFERROR(VLOOKUP(E4729,'Svátky 2023'!B$2:B$14,1,0),"")</f>
        <v/>
      </c>
      <c r="R4729" t="str">
        <f t="shared" si="221"/>
        <v>ANO</v>
      </c>
    </row>
    <row r="4730" spans="1:18" x14ac:dyDescent="0.25">
      <c r="A4730" s="1" t="s">
        <v>13580</v>
      </c>
      <c r="B4730" s="1" t="s">
        <v>13581</v>
      </c>
      <c r="C4730" s="1" t="s">
        <v>13582</v>
      </c>
      <c r="D4730" s="1" t="s">
        <v>35</v>
      </c>
      <c r="E4730" s="4">
        <v>45164</v>
      </c>
      <c r="F4730" s="8">
        <v>0.81319444444444444</v>
      </c>
      <c r="G4730" s="4">
        <v>45167</v>
      </c>
      <c r="H4730" s="1" t="s">
        <v>134</v>
      </c>
      <c r="I4730" s="1" t="s">
        <v>44</v>
      </c>
      <c r="J4730" s="5">
        <v>3</v>
      </c>
      <c r="K4730" s="5" t="str">
        <f>VLOOKUP(J4730,'Svátky 2023'!A$18:B$20,2,0)</f>
        <v>jiné</v>
      </c>
      <c r="L4730" s="1" t="s">
        <v>30</v>
      </c>
      <c r="M4730" s="1" t="s">
        <v>31</v>
      </c>
      <c r="N4730" s="1" t="s">
        <v>23</v>
      </c>
      <c r="O4730">
        <f t="shared" si="219"/>
        <v>6</v>
      </c>
      <c r="P4730" t="str">
        <f t="shared" si="220"/>
        <v>ANO</v>
      </c>
      <c r="Q4730" s="4" t="str">
        <f>IFERROR(VLOOKUP(E4730,'Svátky 2023'!B$2:B$14,1,0),"")</f>
        <v/>
      </c>
      <c r="R4730" t="str">
        <f t="shared" si="221"/>
        <v>ANO</v>
      </c>
    </row>
    <row r="4731" spans="1:18" x14ac:dyDescent="0.25">
      <c r="A4731" s="1" t="s">
        <v>13583</v>
      </c>
      <c r="B4731" s="1" t="s">
        <v>4406</v>
      </c>
      <c r="C4731" s="1" t="s">
        <v>4407</v>
      </c>
      <c r="D4731" s="1" t="s">
        <v>48</v>
      </c>
      <c r="E4731" s="4">
        <v>45165</v>
      </c>
      <c r="F4731" s="8">
        <v>0.20138888888888887</v>
      </c>
      <c r="G4731" s="4">
        <v>45167</v>
      </c>
      <c r="H4731" s="1" t="s">
        <v>27</v>
      </c>
      <c r="I4731" s="1" t="s">
        <v>1300</v>
      </c>
      <c r="J4731" s="5">
        <v>1</v>
      </c>
      <c r="K4731" s="5" t="str">
        <f>VLOOKUP(J4731,'Svátky 2023'!A$18:B$20,2,0)</f>
        <v>neodkladné</v>
      </c>
      <c r="L4731" s="1" t="s">
        <v>31</v>
      </c>
      <c r="M4731" s="1" t="s">
        <v>22</v>
      </c>
      <c r="N4731" s="1" t="s">
        <v>733</v>
      </c>
      <c r="O4731">
        <f t="shared" si="219"/>
        <v>7</v>
      </c>
      <c r="P4731" t="str">
        <f t="shared" si="220"/>
        <v>ANO</v>
      </c>
      <c r="Q4731" s="4" t="str">
        <f>IFERROR(VLOOKUP(E4731,'Svátky 2023'!B$2:B$14,1,0),"")</f>
        <v/>
      </c>
      <c r="R4731" t="str">
        <f t="shared" si="221"/>
        <v>ANO</v>
      </c>
    </row>
    <row r="4732" spans="1:18" x14ac:dyDescent="0.25">
      <c r="A4732" s="1" t="s">
        <v>13584</v>
      </c>
      <c r="B4732" s="1" t="s">
        <v>4287</v>
      </c>
      <c r="C4732" s="1" t="s">
        <v>4288</v>
      </c>
      <c r="D4732" s="1" t="s">
        <v>48</v>
      </c>
      <c r="E4732" s="4">
        <v>45165</v>
      </c>
      <c r="F4732" s="8">
        <v>0.40763888888888888</v>
      </c>
      <c r="G4732" s="4">
        <v>45167</v>
      </c>
      <c r="H4732" s="1" t="s">
        <v>710</v>
      </c>
      <c r="I4732" s="1" t="s">
        <v>29</v>
      </c>
      <c r="J4732" s="5">
        <v>3</v>
      </c>
      <c r="K4732" s="5" t="str">
        <f>VLOOKUP(J4732,'Svátky 2023'!A$18:B$20,2,0)</f>
        <v>jiné</v>
      </c>
      <c r="L4732" s="1" t="s">
        <v>30</v>
      </c>
      <c r="M4732" s="1" t="s">
        <v>31</v>
      </c>
      <c r="N4732" s="1" t="s">
        <v>23</v>
      </c>
      <c r="O4732">
        <f t="shared" si="219"/>
        <v>7</v>
      </c>
      <c r="P4732" t="str">
        <f t="shared" si="220"/>
        <v>NE</v>
      </c>
      <c r="Q4732" s="4" t="str">
        <f>IFERROR(VLOOKUP(E4732,'Svátky 2023'!B$2:B$14,1,0),"")</f>
        <v/>
      </c>
      <c r="R4732" t="str">
        <f t="shared" si="221"/>
        <v>ANO</v>
      </c>
    </row>
    <row r="4733" spans="1:18" x14ac:dyDescent="0.25">
      <c r="A4733" s="1" t="s">
        <v>13585</v>
      </c>
      <c r="B4733" s="1" t="s">
        <v>13586</v>
      </c>
      <c r="C4733" s="1" t="s">
        <v>13587</v>
      </c>
      <c r="D4733" s="1" t="s">
        <v>35</v>
      </c>
      <c r="E4733" s="4">
        <v>45165</v>
      </c>
      <c r="F4733" s="8">
        <v>0.59166666666666667</v>
      </c>
      <c r="G4733" s="4">
        <v>45167</v>
      </c>
      <c r="H4733" s="1" t="s">
        <v>1438</v>
      </c>
      <c r="I4733" s="1" t="s">
        <v>51</v>
      </c>
      <c r="J4733" s="5">
        <v>2</v>
      </c>
      <c r="K4733" s="5" t="str">
        <f>VLOOKUP(J4733,'Svátky 2023'!A$18:B$20,2,0)</f>
        <v>plánované</v>
      </c>
      <c r="L4733" s="1" t="s">
        <v>21</v>
      </c>
      <c r="M4733" s="1" t="s">
        <v>22</v>
      </c>
      <c r="N4733" s="1" t="s">
        <v>23</v>
      </c>
      <c r="O4733">
        <f t="shared" si="219"/>
        <v>7</v>
      </c>
      <c r="P4733" t="str">
        <f t="shared" si="220"/>
        <v>NE</v>
      </c>
      <c r="Q4733" s="4" t="str">
        <f>IFERROR(VLOOKUP(E4733,'Svátky 2023'!B$2:B$14,1,0),"")</f>
        <v/>
      </c>
      <c r="R4733" t="str">
        <f t="shared" si="221"/>
        <v>ANO</v>
      </c>
    </row>
    <row r="4734" spans="1:18" x14ac:dyDescent="0.25">
      <c r="A4734" s="1" t="s">
        <v>13588</v>
      </c>
      <c r="B4734" s="1" t="s">
        <v>13589</v>
      </c>
      <c r="C4734" s="1" t="s">
        <v>13590</v>
      </c>
      <c r="D4734" s="1" t="s">
        <v>35</v>
      </c>
      <c r="E4734" s="4">
        <v>45165</v>
      </c>
      <c r="F4734" s="8">
        <v>0.59930555555555554</v>
      </c>
      <c r="G4734" s="4">
        <v>45167</v>
      </c>
      <c r="H4734" s="1" t="s">
        <v>1925</v>
      </c>
      <c r="I4734" s="1" t="s">
        <v>258</v>
      </c>
      <c r="J4734" s="5">
        <v>2</v>
      </c>
      <c r="K4734" s="5" t="str">
        <f>VLOOKUP(J4734,'Svátky 2023'!A$18:B$20,2,0)</f>
        <v>plánované</v>
      </c>
      <c r="L4734" s="1" t="s">
        <v>21</v>
      </c>
      <c r="M4734" s="1" t="s">
        <v>22</v>
      </c>
      <c r="N4734" s="1" t="s">
        <v>23</v>
      </c>
      <c r="O4734">
        <f t="shared" si="219"/>
        <v>7</v>
      </c>
      <c r="P4734" t="str">
        <f t="shared" si="220"/>
        <v>NE</v>
      </c>
      <c r="Q4734" s="4" t="str">
        <f>IFERROR(VLOOKUP(E4734,'Svátky 2023'!B$2:B$14,1,0),"")</f>
        <v/>
      </c>
      <c r="R4734" t="str">
        <f t="shared" si="221"/>
        <v>ANO</v>
      </c>
    </row>
    <row r="4735" spans="1:18" x14ac:dyDescent="0.25">
      <c r="A4735" s="1" t="s">
        <v>13591</v>
      </c>
      <c r="B4735" s="1" t="s">
        <v>13592</v>
      </c>
      <c r="C4735" s="1" t="s">
        <v>13593</v>
      </c>
      <c r="D4735" s="1" t="s">
        <v>35</v>
      </c>
      <c r="E4735" s="4">
        <v>45165</v>
      </c>
      <c r="F4735" s="8">
        <v>0.60277777777777775</v>
      </c>
      <c r="G4735" s="4">
        <v>45167</v>
      </c>
      <c r="H4735" s="1" t="s">
        <v>1845</v>
      </c>
      <c r="I4735" s="1" t="s">
        <v>264</v>
      </c>
      <c r="J4735" s="5">
        <v>3</v>
      </c>
      <c r="K4735" s="5" t="str">
        <f>VLOOKUP(J4735,'Svátky 2023'!A$18:B$20,2,0)</f>
        <v>jiné</v>
      </c>
      <c r="L4735" s="1" t="s">
        <v>30</v>
      </c>
      <c r="M4735" s="1" t="s">
        <v>31</v>
      </c>
      <c r="N4735" s="1" t="s">
        <v>23</v>
      </c>
      <c r="O4735">
        <f t="shared" si="219"/>
        <v>7</v>
      </c>
      <c r="P4735" t="str">
        <f t="shared" si="220"/>
        <v>NE</v>
      </c>
      <c r="Q4735" s="4" t="str">
        <f>IFERROR(VLOOKUP(E4735,'Svátky 2023'!B$2:B$14,1,0),"")</f>
        <v/>
      </c>
      <c r="R4735" t="str">
        <f t="shared" si="221"/>
        <v>ANO</v>
      </c>
    </row>
    <row r="4736" spans="1:18" x14ac:dyDescent="0.25">
      <c r="A4736" s="1" t="s">
        <v>13594</v>
      </c>
      <c r="B4736" s="1" t="s">
        <v>13595</v>
      </c>
      <c r="C4736" s="1" t="s">
        <v>13596</v>
      </c>
      <c r="D4736" s="1" t="s">
        <v>48</v>
      </c>
      <c r="E4736" s="4">
        <v>45165</v>
      </c>
      <c r="F4736" s="8">
        <v>0.60902777777777783</v>
      </c>
      <c r="G4736" s="4">
        <v>45167</v>
      </c>
      <c r="H4736" s="1" t="s">
        <v>1162</v>
      </c>
      <c r="I4736" s="1" t="s">
        <v>258</v>
      </c>
      <c r="J4736" s="5">
        <v>2</v>
      </c>
      <c r="K4736" s="5" t="str">
        <f>VLOOKUP(J4736,'Svátky 2023'!A$18:B$20,2,0)</f>
        <v>plánované</v>
      </c>
      <c r="L4736" s="1" t="s">
        <v>21</v>
      </c>
      <c r="M4736" s="1" t="s">
        <v>22</v>
      </c>
      <c r="N4736" s="1" t="s">
        <v>23</v>
      </c>
      <c r="O4736">
        <f t="shared" si="219"/>
        <v>7</v>
      </c>
      <c r="P4736" t="str">
        <f t="shared" si="220"/>
        <v>NE</v>
      </c>
      <c r="Q4736" s="4" t="str">
        <f>IFERROR(VLOOKUP(E4736,'Svátky 2023'!B$2:B$14,1,0),"")</f>
        <v/>
      </c>
      <c r="R4736" t="str">
        <f t="shared" si="221"/>
        <v>ANO</v>
      </c>
    </row>
    <row r="4737" spans="1:18" x14ac:dyDescent="0.25">
      <c r="A4737" s="1" t="s">
        <v>13597</v>
      </c>
      <c r="B4737" s="1" t="s">
        <v>13598</v>
      </c>
      <c r="C4737" s="1" t="s">
        <v>13599</v>
      </c>
      <c r="D4737" s="1" t="s">
        <v>35</v>
      </c>
      <c r="E4737" s="4">
        <v>45165</v>
      </c>
      <c r="F4737" s="8">
        <v>0.61458333333333337</v>
      </c>
      <c r="G4737" s="4">
        <v>45167</v>
      </c>
      <c r="H4737" s="1" t="s">
        <v>2988</v>
      </c>
      <c r="I4737" s="1" t="s">
        <v>51</v>
      </c>
      <c r="J4737" s="5">
        <v>2</v>
      </c>
      <c r="K4737" s="5" t="str">
        <f>VLOOKUP(J4737,'Svátky 2023'!A$18:B$20,2,0)</f>
        <v>plánované</v>
      </c>
      <c r="L4737" s="1" t="s">
        <v>21</v>
      </c>
      <c r="M4737" s="1" t="s">
        <v>22</v>
      </c>
      <c r="N4737" s="1" t="s">
        <v>23</v>
      </c>
      <c r="O4737">
        <f t="shared" si="219"/>
        <v>7</v>
      </c>
      <c r="P4737" t="str">
        <f t="shared" si="220"/>
        <v>NE</v>
      </c>
      <c r="Q4737" s="4" t="str">
        <f>IFERROR(VLOOKUP(E4737,'Svátky 2023'!B$2:B$14,1,0),"")</f>
        <v/>
      </c>
      <c r="R4737" t="str">
        <f t="shared" si="221"/>
        <v>ANO</v>
      </c>
    </row>
    <row r="4738" spans="1:18" x14ac:dyDescent="0.25">
      <c r="A4738" s="1" t="s">
        <v>13600</v>
      </c>
      <c r="B4738" s="1" t="s">
        <v>13601</v>
      </c>
      <c r="C4738" s="1" t="s">
        <v>13602</v>
      </c>
      <c r="D4738" s="1" t="s">
        <v>48</v>
      </c>
      <c r="E4738" s="4">
        <v>45165</v>
      </c>
      <c r="F4738" s="8">
        <v>0.61805555555555558</v>
      </c>
      <c r="G4738" s="4">
        <v>45167</v>
      </c>
      <c r="H4738" s="1" t="s">
        <v>2988</v>
      </c>
      <c r="I4738" s="1" t="s">
        <v>120</v>
      </c>
      <c r="J4738" s="5">
        <v>3</v>
      </c>
      <c r="K4738" s="5" t="str">
        <f>VLOOKUP(J4738,'Svátky 2023'!A$18:B$20,2,0)</f>
        <v>jiné</v>
      </c>
      <c r="L4738" s="1" t="s">
        <v>30</v>
      </c>
      <c r="M4738" s="1" t="s">
        <v>31</v>
      </c>
      <c r="N4738" s="1" t="s">
        <v>23</v>
      </c>
      <c r="O4738">
        <f t="shared" si="219"/>
        <v>7</v>
      </c>
      <c r="P4738" t="str">
        <f t="shared" si="220"/>
        <v>NE</v>
      </c>
      <c r="Q4738" s="4" t="str">
        <f>IFERROR(VLOOKUP(E4738,'Svátky 2023'!B$2:B$14,1,0),"")</f>
        <v/>
      </c>
      <c r="R4738" t="str">
        <f t="shared" si="221"/>
        <v>ANO</v>
      </c>
    </row>
    <row r="4739" spans="1:18" x14ac:dyDescent="0.25">
      <c r="A4739" s="1" t="s">
        <v>13603</v>
      </c>
      <c r="B4739" s="1" t="s">
        <v>13604</v>
      </c>
      <c r="C4739" s="1" t="s">
        <v>13605</v>
      </c>
      <c r="D4739" s="1" t="s">
        <v>48</v>
      </c>
      <c r="E4739" s="4">
        <v>45165</v>
      </c>
      <c r="F4739" s="8">
        <v>0.62152777777777779</v>
      </c>
      <c r="G4739" s="4">
        <v>45167</v>
      </c>
      <c r="H4739" s="1" t="s">
        <v>205</v>
      </c>
      <c r="I4739" s="1" t="s">
        <v>51</v>
      </c>
      <c r="J4739" s="5">
        <v>2</v>
      </c>
      <c r="K4739" s="5" t="str">
        <f>VLOOKUP(J4739,'Svátky 2023'!A$18:B$20,2,0)</f>
        <v>plánované</v>
      </c>
      <c r="L4739" s="1" t="s">
        <v>21</v>
      </c>
      <c r="M4739" s="1" t="s">
        <v>22</v>
      </c>
      <c r="N4739" s="1" t="s">
        <v>23</v>
      </c>
      <c r="O4739">
        <f t="shared" ref="O4739:O4802" si="222">WEEKDAY(E4739,2)</f>
        <v>7</v>
      </c>
      <c r="P4739" t="str">
        <f t="shared" ref="P4739:P4802" si="223">IF(F4739&gt;V$1,"ANO",IF(F4739&lt;X$1,"ANO","NE"))</f>
        <v>NE</v>
      </c>
      <c r="Q4739" s="4" t="str">
        <f>IFERROR(VLOOKUP(E4739,'Svátky 2023'!B$2:B$14,1,0),"")</f>
        <v/>
      </c>
      <c r="R4739" t="str">
        <f t="shared" ref="R4739:R4802" si="224">IF(OR(O4739&gt;5,P4739="ANO",Q4739&lt;&gt;""),"ANO","")</f>
        <v>ANO</v>
      </c>
    </row>
    <row r="4740" spans="1:18" x14ac:dyDescent="0.25">
      <c r="A4740" s="1" t="s">
        <v>13606</v>
      </c>
      <c r="B4740" s="1" t="s">
        <v>13607</v>
      </c>
      <c r="C4740" s="1" t="s">
        <v>13608</v>
      </c>
      <c r="D4740" s="1" t="s">
        <v>48</v>
      </c>
      <c r="E4740" s="4">
        <v>45165</v>
      </c>
      <c r="F4740" s="8">
        <v>0.625</v>
      </c>
      <c r="G4740" s="4">
        <v>45167</v>
      </c>
      <c r="H4740" s="1" t="s">
        <v>205</v>
      </c>
      <c r="I4740" s="1" t="s">
        <v>120</v>
      </c>
      <c r="J4740" s="5">
        <v>3</v>
      </c>
      <c r="K4740" s="5" t="str">
        <f>VLOOKUP(J4740,'Svátky 2023'!A$18:B$20,2,0)</f>
        <v>jiné</v>
      </c>
      <c r="L4740" s="1" t="s">
        <v>30</v>
      </c>
      <c r="M4740" s="1" t="s">
        <v>31</v>
      </c>
      <c r="N4740" s="1" t="s">
        <v>23</v>
      </c>
      <c r="O4740">
        <f t="shared" si="222"/>
        <v>7</v>
      </c>
      <c r="P4740" t="str">
        <f t="shared" si="223"/>
        <v>NE</v>
      </c>
      <c r="Q4740" s="4" t="str">
        <f>IFERROR(VLOOKUP(E4740,'Svátky 2023'!B$2:B$14,1,0),"")</f>
        <v/>
      </c>
      <c r="R4740" t="str">
        <f t="shared" si="224"/>
        <v>ANO</v>
      </c>
    </row>
    <row r="4741" spans="1:18" x14ac:dyDescent="0.25">
      <c r="A4741" s="1" t="s">
        <v>13609</v>
      </c>
      <c r="B4741" s="1" t="s">
        <v>13610</v>
      </c>
      <c r="C4741" s="1" t="s">
        <v>13611</v>
      </c>
      <c r="D4741" s="1" t="s">
        <v>48</v>
      </c>
      <c r="E4741" s="4">
        <v>45165</v>
      </c>
      <c r="F4741" s="8">
        <v>0.63194444444444442</v>
      </c>
      <c r="G4741" s="4">
        <v>45167</v>
      </c>
      <c r="H4741" s="1" t="s">
        <v>2988</v>
      </c>
      <c r="I4741" s="1" t="s">
        <v>51</v>
      </c>
      <c r="J4741" s="5">
        <v>2</v>
      </c>
      <c r="K4741" s="5" t="str">
        <f>VLOOKUP(J4741,'Svátky 2023'!A$18:B$20,2,0)</f>
        <v>plánované</v>
      </c>
      <c r="L4741" s="1" t="s">
        <v>21</v>
      </c>
      <c r="M4741" s="1" t="s">
        <v>22</v>
      </c>
      <c r="N4741" s="1" t="s">
        <v>23</v>
      </c>
      <c r="O4741">
        <f t="shared" si="222"/>
        <v>7</v>
      </c>
      <c r="P4741" t="str">
        <f t="shared" si="223"/>
        <v>ANO</v>
      </c>
      <c r="Q4741" s="4" t="str">
        <f>IFERROR(VLOOKUP(E4741,'Svátky 2023'!B$2:B$14,1,0),"")</f>
        <v/>
      </c>
      <c r="R4741" t="str">
        <f t="shared" si="224"/>
        <v>ANO</v>
      </c>
    </row>
    <row r="4742" spans="1:18" x14ac:dyDescent="0.25">
      <c r="A4742" s="1" t="s">
        <v>13612</v>
      </c>
      <c r="B4742" s="1" t="s">
        <v>13613</v>
      </c>
      <c r="C4742" s="1" t="s">
        <v>13614</v>
      </c>
      <c r="D4742" s="1" t="s">
        <v>48</v>
      </c>
      <c r="E4742" s="4">
        <v>45165</v>
      </c>
      <c r="F4742" s="8">
        <v>0.63541666666666663</v>
      </c>
      <c r="G4742" s="4">
        <v>45167</v>
      </c>
      <c r="H4742" s="1" t="s">
        <v>2988</v>
      </c>
      <c r="I4742" s="1" t="s">
        <v>120</v>
      </c>
      <c r="J4742" s="5">
        <v>3</v>
      </c>
      <c r="K4742" s="5" t="str">
        <f>VLOOKUP(J4742,'Svátky 2023'!A$18:B$20,2,0)</f>
        <v>jiné</v>
      </c>
      <c r="L4742" s="1" t="s">
        <v>30</v>
      </c>
      <c r="M4742" s="1" t="s">
        <v>31</v>
      </c>
      <c r="N4742" s="1" t="s">
        <v>23</v>
      </c>
      <c r="O4742">
        <f t="shared" si="222"/>
        <v>7</v>
      </c>
      <c r="P4742" t="str">
        <f t="shared" si="223"/>
        <v>ANO</v>
      </c>
      <c r="Q4742" s="4" t="str">
        <f>IFERROR(VLOOKUP(E4742,'Svátky 2023'!B$2:B$14,1,0),"")</f>
        <v/>
      </c>
      <c r="R4742" t="str">
        <f t="shared" si="224"/>
        <v>ANO</v>
      </c>
    </row>
    <row r="4743" spans="1:18" x14ac:dyDescent="0.25">
      <c r="A4743" s="1" t="s">
        <v>13615</v>
      </c>
      <c r="B4743" s="1" t="s">
        <v>13616</v>
      </c>
      <c r="C4743" s="1" t="s">
        <v>13617</v>
      </c>
      <c r="D4743" s="1" t="s">
        <v>35</v>
      </c>
      <c r="E4743" s="4">
        <v>45165</v>
      </c>
      <c r="F4743" s="8">
        <v>0.6381944444444444</v>
      </c>
      <c r="G4743" s="4">
        <v>45167</v>
      </c>
      <c r="H4743" s="1" t="s">
        <v>1373</v>
      </c>
      <c r="I4743" s="1" t="s">
        <v>120</v>
      </c>
      <c r="J4743" s="5">
        <v>3</v>
      </c>
      <c r="K4743" s="5" t="str">
        <f>VLOOKUP(J4743,'Svátky 2023'!A$18:B$20,2,0)</f>
        <v>jiné</v>
      </c>
      <c r="L4743" s="1" t="s">
        <v>30</v>
      </c>
      <c r="M4743" s="1" t="s">
        <v>31</v>
      </c>
      <c r="N4743" s="1" t="s">
        <v>23</v>
      </c>
      <c r="O4743">
        <f t="shared" si="222"/>
        <v>7</v>
      </c>
      <c r="P4743" t="str">
        <f t="shared" si="223"/>
        <v>ANO</v>
      </c>
      <c r="Q4743" s="4" t="str">
        <f>IFERROR(VLOOKUP(E4743,'Svátky 2023'!B$2:B$14,1,0),"")</f>
        <v/>
      </c>
      <c r="R4743" t="str">
        <f t="shared" si="224"/>
        <v>ANO</v>
      </c>
    </row>
    <row r="4744" spans="1:18" x14ac:dyDescent="0.25">
      <c r="A4744" s="1" t="s">
        <v>13618</v>
      </c>
      <c r="B4744" s="1" t="s">
        <v>818</v>
      </c>
      <c r="C4744" s="1" t="s">
        <v>819</v>
      </c>
      <c r="D4744" s="1" t="s">
        <v>48</v>
      </c>
      <c r="E4744" s="4">
        <v>45165</v>
      </c>
      <c r="F4744" s="8">
        <v>0.65277777777777779</v>
      </c>
      <c r="G4744" s="4">
        <v>45167</v>
      </c>
      <c r="H4744" s="1" t="s">
        <v>1162</v>
      </c>
      <c r="I4744" s="1" t="s">
        <v>258</v>
      </c>
      <c r="J4744" s="5">
        <v>2</v>
      </c>
      <c r="K4744" s="5" t="str">
        <f>VLOOKUP(J4744,'Svátky 2023'!A$18:B$20,2,0)</f>
        <v>plánované</v>
      </c>
      <c r="L4744" s="1" t="s">
        <v>21</v>
      </c>
      <c r="M4744" s="1" t="s">
        <v>22</v>
      </c>
      <c r="N4744" s="1" t="s">
        <v>23</v>
      </c>
      <c r="O4744">
        <f t="shared" si="222"/>
        <v>7</v>
      </c>
      <c r="P4744" t="str">
        <f t="shared" si="223"/>
        <v>ANO</v>
      </c>
      <c r="Q4744" s="4" t="str">
        <f>IFERROR(VLOOKUP(E4744,'Svátky 2023'!B$2:B$14,1,0),"")</f>
        <v/>
      </c>
      <c r="R4744" t="str">
        <f t="shared" si="224"/>
        <v>ANO</v>
      </c>
    </row>
    <row r="4745" spans="1:18" x14ac:dyDescent="0.25">
      <c r="A4745" s="1" t="s">
        <v>13619</v>
      </c>
      <c r="B4745" s="1" t="s">
        <v>13620</v>
      </c>
      <c r="C4745" s="1" t="s">
        <v>13621</v>
      </c>
      <c r="D4745" s="1" t="s">
        <v>100</v>
      </c>
      <c r="E4745" s="4">
        <v>45165</v>
      </c>
      <c r="F4745" s="8">
        <v>0.67013888888888884</v>
      </c>
      <c r="G4745" s="4">
        <v>45167</v>
      </c>
      <c r="H4745" s="1" t="s">
        <v>2988</v>
      </c>
      <c r="I4745" s="1" t="s">
        <v>51</v>
      </c>
      <c r="J4745" s="5">
        <v>2</v>
      </c>
      <c r="K4745" s="5" t="str">
        <f>VLOOKUP(J4745,'Svátky 2023'!A$18:B$20,2,0)</f>
        <v>plánované</v>
      </c>
      <c r="L4745" s="1" t="s">
        <v>21</v>
      </c>
      <c r="M4745" s="1" t="s">
        <v>22</v>
      </c>
      <c r="N4745" s="1" t="s">
        <v>23</v>
      </c>
      <c r="O4745">
        <f t="shared" si="222"/>
        <v>7</v>
      </c>
      <c r="P4745" t="str">
        <f t="shared" si="223"/>
        <v>ANO</v>
      </c>
      <c r="Q4745" s="4" t="str">
        <f>IFERROR(VLOOKUP(E4745,'Svátky 2023'!B$2:B$14,1,0),"")</f>
        <v/>
      </c>
      <c r="R4745" t="str">
        <f t="shared" si="224"/>
        <v>ANO</v>
      </c>
    </row>
    <row r="4746" spans="1:18" x14ac:dyDescent="0.25">
      <c r="A4746" s="1" t="s">
        <v>13622</v>
      </c>
      <c r="B4746" s="1" t="s">
        <v>13623</v>
      </c>
      <c r="C4746" s="1" t="s">
        <v>13624</v>
      </c>
      <c r="D4746" s="1" t="s">
        <v>100</v>
      </c>
      <c r="E4746" s="4">
        <v>45165</v>
      </c>
      <c r="F4746" s="8">
        <v>0.67222222222222217</v>
      </c>
      <c r="G4746" s="4">
        <v>45167</v>
      </c>
      <c r="H4746" s="1" t="s">
        <v>2988</v>
      </c>
      <c r="I4746" s="1" t="s">
        <v>120</v>
      </c>
      <c r="J4746" s="5">
        <v>3</v>
      </c>
      <c r="K4746" s="5" t="str">
        <f>VLOOKUP(J4746,'Svátky 2023'!A$18:B$20,2,0)</f>
        <v>jiné</v>
      </c>
      <c r="L4746" s="1" t="s">
        <v>30</v>
      </c>
      <c r="M4746" s="1" t="s">
        <v>31</v>
      </c>
      <c r="N4746" s="1" t="s">
        <v>23</v>
      </c>
      <c r="O4746">
        <f t="shared" si="222"/>
        <v>7</v>
      </c>
      <c r="P4746" t="str">
        <f t="shared" si="223"/>
        <v>ANO</v>
      </c>
      <c r="Q4746" s="4" t="str">
        <f>IFERROR(VLOOKUP(E4746,'Svátky 2023'!B$2:B$14,1,0),"")</f>
        <v/>
      </c>
      <c r="R4746" t="str">
        <f t="shared" si="224"/>
        <v>ANO</v>
      </c>
    </row>
    <row r="4747" spans="1:18" x14ac:dyDescent="0.25">
      <c r="A4747" s="1" t="s">
        <v>13625</v>
      </c>
      <c r="B4747" s="1" t="s">
        <v>13626</v>
      </c>
      <c r="C4747" s="1" t="s">
        <v>13627</v>
      </c>
      <c r="D4747" s="1" t="s">
        <v>16</v>
      </c>
      <c r="E4747" s="4">
        <v>45166</v>
      </c>
      <c r="F4747" s="8">
        <v>9.5833333333333326E-2</v>
      </c>
      <c r="G4747" s="4">
        <v>45167</v>
      </c>
      <c r="H4747" s="1" t="s">
        <v>813</v>
      </c>
      <c r="I4747" s="1" t="s">
        <v>44</v>
      </c>
      <c r="J4747" s="5">
        <v>3</v>
      </c>
      <c r="K4747" s="5" t="str">
        <f>VLOOKUP(J4747,'Svátky 2023'!A$18:B$20,2,0)</f>
        <v>jiné</v>
      </c>
      <c r="L4747" s="1" t="s">
        <v>30</v>
      </c>
      <c r="M4747" s="1" t="s">
        <v>31</v>
      </c>
      <c r="N4747" s="1" t="s">
        <v>23</v>
      </c>
      <c r="O4747">
        <f t="shared" si="222"/>
        <v>1</v>
      </c>
      <c r="P4747" t="str">
        <f t="shared" si="223"/>
        <v>ANO</v>
      </c>
      <c r="Q4747" s="4" t="str">
        <f>IFERROR(VLOOKUP(E4747,'Svátky 2023'!B$2:B$14,1,0),"")</f>
        <v/>
      </c>
      <c r="R4747" t="str">
        <f t="shared" si="224"/>
        <v>ANO</v>
      </c>
    </row>
    <row r="4748" spans="1:18" x14ac:dyDescent="0.25">
      <c r="A4748" s="1" t="s">
        <v>13628</v>
      </c>
      <c r="B4748" s="1" t="s">
        <v>4602</v>
      </c>
      <c r="C4748" s="1" t="s">
        <v>4603</v>
      </c>
      <c r="D4748" s="1" t="s">
        <v>35</v>
      </c>
      <c r="E4748" s="4">
        <v>45166</v>
      </c>
      <c r="F4748" s="8">
        <v>0.87222222222222223</v>
      </c>
      <c r="G4748" s="4">
        <v>45167</v>
      </c>
      <c r="H4748" s="1" t="s">
        <v>1570</v>
      </c>
      <c r="I4748" s="1" t="s">
        <v>151</v>
      </c>
      <c r="J4748" s="5">
        <v>3</v>
      </c>
      <c r="K4748" s="5" t="str">
        <f>VLOOKUP(J4748,'Svátky 2023'!A$18:B$20,2,0)</f>
        <v>jiné</v>
      </c>
      <c r="L4748" s="1" t="s">
        <v>21</v>
      </c>
      <c r="M4748" s="1" t="s">
        <v>22</v>
      </c>
      <c r="N4748" s="1" t="s">
        <v>23</v>
      </c>
      <c r="O4748">
        <f t="shared" si="222"/>
        <v>1</v>
      </c>
      <c r="P4748" t="str">
        <f t="shared" si="223"/>
        <v>ANO</v>
      </c>
      <c r="Q4748" s="4" t="str">
        <f>IFERROR(VLOOKUP(E4748,'Svátky 2023'!B$2:B$14,1,0),"")</f>
        <v/>
      </c>
      <c r="R4748" t="str">
        <f t="shared" si="224"/>
        <v>ANO</v>
      </c>
    </row>
    <row r="4749" spans="1:18" x14ac:dyDescent="0.25">
      <c r="A4749" s="1" t="s">
        <v>13629</v>
      </c>
      <c r="B4749" s="1" t="s">
        <v>4605</v>
      </c>
      <c r="C4749" s="1" t="s">
        <v>4606</v>
      </c>
      <c r="D4749" s="1" t="s">
        <v>35</v>
      </c>
      <c r="E4749" s="4">
        <v>45166</v>
      </c>
      <c r="F4749" s="8">
        <v>0.87916666666666676</v>
      </c>
      <c r="G4749" s="4">
        <v>45167</v>
      </c>
      <c r="H4749" s="1" t="s">
        <v>1051</v>
      </c>
      <c r="I4749" s="1" t="s">
        <v>145</v>
      </c>
      <c r="J4749" s="5">
        <v>3</v>
      </c>
      <c r="K4749" s="5" t="str">
        <f>VLOOKUP(J4749,'Svátky 2023'!A$18:B$20,2,0)</f>
        <v>jiné</v>
      </c>
      <c r="L4749" s="1" t="s">
        <v>30</v>
      </c>
      <c r="M4749" s="1" t="s">
        <v>31</v>
      </c>
      <c r="N4749" s="1" t="s">
        <v>23</v>
      </c>
      <c r="O4749">
        <f t="shared" si="222"/>
        <v>1</v>
      </c>
      <c r="P4749" t="str">
        <f t="shared" si="223"/>
        <v>ANO</v>
      </c>
      <c r="Q4749" s="4" t="str">
        <f>IFERROR(VLOOKUP(E4749,'Svátky 2023'!B$2:B$14,1,0),"")</f>
        <v/>
      </c>
      <c r="R4749" t="str">
        <f t="shared" si="224"/>
        <v>ANO</v>
      </c>
    </row>
    <row r="4750" spans="1:18" x14ac:dyDescent="0.25">
      <c r="A4750" s="1" t="s">
        <v>13630</v>
      </c>
      <c r="B4750" s="1" t="s">
        <v>13631</v>
      </c>
      <c r="C4750" s="1" t="s">
        <v>13632</v>
      </c>
      <c r="D4750" s="1" t="s">
        <v>35</v>
      </c>
      <c r="E4750" s="4">
        <v>45166</v>
      </c>
      <c r="F4750" s="8">
        <v>0.89166666666666661</v>
      </c>
      <c r="G4750" s="4">
        <v>45167</v>
      </c>
      <c r="H4750" s="1" t="s">
        <v>65</v>
      </c>
      <c r="I4750" s="1" t="s">
        <v>151</v>
      </c>
      <c r="J4750" s="5">
        <v>3</v>
      </c>
      <c r="K4750" s="5" t="str">
        <f>VLOOKUP(J4750,'Svátky 2023'!A$18:B$20,2,0)</f>
        <v>jiné</v>
      </c>
      <c r="L4750" s="1" t="s">
        <v>21</v>
      </c>
      <c r="M4750" s="1" t="s">
        <v>22</v>
      </c>
      <c r="N4750" s="1" t="s">
        <v>23</v>
      </c>
      <c r="O4750">
        <f t="shared" si="222"/>
        <v>1</v>
      </c>
      <c r="P4750" t="str">
        <f t="shared" si="223"/>
        <v>ANO</v>
      </c>
      <c r="Q4750" s="4" t="str">
        <f>IFERROR(VLOOKUP(E4750,'Svátky 2023'!B$2:B$14,1,0),"")</f>
        <v/>
      </c>
      <c r="R4750" t="str">
        <f t="shared" si="224"/>
        <v>ANO</v>
      </c>
    </row>
    <row r="4751" spans="1:18" x14ac:dyDescent="0.25">
      <c r="A4751" s="1" t="s">
        <v>13633</v>
      </c>
      <c r="B4751" s="1" t="s">
        <v>13634</v>
      </c>
      <c r="C4751" s="1" t="s">
        <v>13635</v>
      </c>
      <c r="D4751" s="1" t="s">
        <v>35</v>
      </c>
      <c r="E4751" s="4">
        <v>45166</v>
      </c>
      <c r="F4751" s="8">
        <v>0.8965277777777777</v>
      </c>
      <c r="G4751" s="4">
        <v>45167</v>
      </c>
      <c r="H4751" s="1" t="s">
        <v>2615</v>
      </c>
      <c r="I4751" s="1" t="s">
        <v>145</v>
      </c>
      <c r="J4751" s="5">
        <v>3</v>
      </c>
      <c r="K4751" s="5" t="str">
        <f>VLOOKUP(J4751,'Svátky 2023'!A$18:B$20,2,0)</f>
        <v>jiné</v>
      </c>
      <c r="L4751" s="1" t="s">
        <v>30</v>
      </c>
      <c r="M4751" s="1" t="s">
        <v>31</v>
      </c>
      <c r="N4751" s="1" t="s">
        <v>23</v>
      </c>
      <c r="O4751">
        <f t="shared" si="222"/>
        <v>1</v>
      </c>
      <c r="P4751" t="str">
        <f t="shared" si="223"/>
        <v>ANO</v>
      </c>
      <c r="Q4751" s="4" t="str">
        <f>IFERROR(VLOOKUP(E4751,'Svátky 2023'!B$2:B$14,1,0),"")</f>
        <v/>
      </c>
      <c r="R4751" t="str">
        <f t="shared" si="224"/>
        <v>ANO</v>
      </c>
    </row>
    <row r="4752" spans="1:18" x14ac:dyDescent="0.25">
      <c r="A4752" s="1" t="s">
        <v>13636</v>
      </c>
      <c r="B4752" s="1" t="s">
        <v>13637</v>
      </c>
      <c r="C4752" s="1" t="s">
        <v>13638</v>
      </c>
      <c r="D4752" s="1" t="s">
        <v>35</v>
      </c>
      <c r="E4752" s="4">
        <v>45166</v>
      </c>
      <c r="F4752" s="8">
        <v>0.90138888888888891</v>
      </c>
      <c r="G4752" s="4">
        <v>45167</v>
      </c>
      <c r="H4752" s="1" t="s">
        <v>381</v>
      </c>
      <c r="I4752" s="1" t="s">
        <v>19</v>
      </c>
      <c r="J4752" s="5">
        <v>3</v>
      </c>
      <c r="K4752" s="5" t="str">
        <f>VLOOKUP(J4752,'Svátky 2023'!A$18:B$20,2,0)</f>
        <v>jiné</v>
      </c>
      <c r="L4752" s="1" t="s">
        <v>21</v>
      </c>
      <c r="M4752" s="1" t="s">
        <v>22</v>
      </c>
      <c r="N4752" s="1" t="s">
        <v>23</v>
      </c>
      <c r="O4752">
        <f t="shared" si="222"/>
        <v>1</v>
      </c>
      <c r="P4752" t="str">
        <f t="shared" si="223"/>
        <v>ANO</v>
      </c>
      <c r="Q4752" s="4" t="str">
        <f>IFERROR(VLOOKUP(E4752,'Svátky 2023'!B$2:B$14,1,0),"")</f>
        <v/>
      </c>
      <c r="R4752" t="str">
        <f t="shared" si="224"/>
        <v>ANO</v>
      </c>
    </row>
    <row r="4753" spans="1:18" x14ac:dyDescent="0.25">
      <c r="A4753" s="1" t="s">
        <v>13639</v>
      </c>
      <c r="B4753" s="1" t="s">
        <v>2709</v>
      </c>
      <c r="C4753" s="1" t="s">
        <v>2710</v>
      </c>
      <c r="D4753" s="1" t="s">
        <v>48</v>
      </c>
      <c r="E4753" s="4">
        <v>45145</v>
      </c>
      <c r="F4753" s="8">
        <v>0.79166666666666663</v>
      </c>
      <c r="G4753" s="4">
        <v>45168</v>
      </c>
      <c r="H4753" s="1" t="s">
        <v>778</v>
      </c>
      <c r="I4753" s="1" t="s">
        <v>1300</v>
      </c>
      <c r="J4753" s="5">
        <v>1</v>
      </c>
      <c r="K4753" s="5" t="str">
        <f>VLOOKUP(J4753,'Svátky 2023'!A$18:B$20,2,0)</f>
        <v>neodkladné</v>
      </c>
      <c r="L4753" s="1" t="s">
        <v>22</v>
      </c>
      <c r="M4753" s="1" t="s">
        <v>22</v>
      </c>
      <c r="N4753" s="1" t="s">
        <v>733</v>
      </c>
      <c r="O4753">
        <f t="shared" si="222"/>
        <v>1</v>
      </c>
      <c r="P4753" t="str">
        <f t="shared" si="223"/>
        <v>ANO</v>
      </c>
      <c r="Q4753" s="4" t="str">
        <f>IFERROR(VLOOKUP(E4753,'Svátky 2023'!B$2:B$14,1,0),"")</f>
        <v/>
      </c>
      <c r="R4753" t="str">
        <f t="shared" si="224"/>
        <v>ANO</v>
      </c>
    </row>
    <row r="4754" spans="1:18" x14ac:dyDescent="0.25">
      <c r="A4754" s="1" t="s">
        <v>13640</v>
      </c>
      <c r="B4754" s="1" t="s">
        <v>13641</v>
      </c>
      <c r="C4754" s="1" t="s">
        <v>13642</v>
      </c>
      <c r="D4754" s="1" t="s">
        <v>35</v>
      </c>
      <c r="E4754" s="4">
        <v>45146</v>
      </c>
      <c r="F4754" s="8">
        <v>0.54097222222222219</v>
      </c>
      <c r="G4754" s="4">
        <v>45168</v>
      </c>
      <c r="H4754" s="1" t="s">
        <v>1223</v>
      </c>
      <c r="I4754" s="1" t="s">
        <v>258</v>
      </c>
      <c r="J4754" s="5">
        <v>1</v>
      </c>
      <c r="K4754" s="5" t="str">
        <f>VLOOKUP(J4754,'Svátky 2023'!A$18:B$20,2,0)</f>
        <v>neodkladné</v>
      </c>
      <c r="L4754" s="1" t="s">
        <v>31</v>
      </c>
      <c r="M4754" s="1" t="s">
        <v>22</v>
      </c>
      <c r="N4754" s="1" t="s">
        <v>23</v>
      </c>
      <c r="O4754">
        <f t="shared" si="222"/>
        <v>2</v>
      </c>
      <c r="P4754" t="str">
        <f t="shared" si="223"/>
        <v>NE</v>
      </c>
      <c r="Q4754" s="4" t="str">
        <f>IFERROR(VLOOKUP(E4754,'Svátky 2023'!B$2:B$14,1,0),"")</f>
        <v/>
      </c>
      <c r="R4754" t="str">
        <f t="shared" si="224"/>
        <v/>
      </c>
    </row>
    <row r="4755" spans="1:18" x14ac:dyDescent="0.25">
      <c r="A4755" s="1" t="s">
        <v>13643</v>
      </c>
      <c r="B4755" s="1" t="s">
        <v>13644</v>
      </c>
      <c r="C4755" s="1" t="s">
        <v>13645</v>
      </c>
      <c r="D4755" s="1" t="s">
        <v>257</v>
      </c>
      <c r="E4755" s="4">
        <v>45161</v>
      </c>
      <c r="F4755" s="8">
        <v>0.7368055555555556</v>
      </c>
      <c r="G4755" s="4">
        <v>45168</v>
      </c>
      <c r="H4755" s="1" t="s">
        <v>1824</v>
      </c>
      <c r="I4755" s="1" t="s">
        <v>51</v>
      </c>
      <c r="J4755" s="5">
        <v>3</v>
      </c>
      <c r="K4755" s="5" t="str">
        <f>VLOOKUP(J4755,'Svátky 2023'!A$18:B$20,2,0)</f>
        <v>jiné</v>
      </c>
      <c r="L4755" s="1" t="s">
        <v>21</v>
      </c>
      <c r="M4755" s="1" t="s">
        <v>22</v>
      </c>
      <c r="N4755" s="1" t="s">
        <v>23</v>
      </c>
      <c r="O4755">
        <f t="shared" si="222"/>
        <v>3</v>
      </c>
      <c r="P4755" t="str">
        <f t="shared" si="223"/>
        <v>ANO</v>
      </c>
      <c r="Q4755" s="4" t="str">
        <f>IFERROR(VLOOKUP(E4755,'Svátky 2023'!B$2:B$14,1,0),"")</f>
        <v/>
      </c>
      <c r="R4755" t="str">
        <f t="shared" si="224"/>
        <v>ANO</v>
      </c>
    </row>
    <row r="4756" spans="1:18" x14ac:dyDescent="0.25">
      <c r="A4756" s="1" t="s">
        <v>13646</v>
      </c>
      <c r="B4756" s="1" t="s">
        <v>13647</v>
      </c>
      <c r="C4756" s="1" t="s">
        <v>13648</v>
      </c>
      <c r="D4756" s="1" t="s">
        <v>64</v>
      </c>
      <c r="E4756" s="4">
        <v>45162</v>
      </c>
      <c r="F4756" s="8">
        <v>0.37986111111111115</v>
      </c>
      <c r="G4756" s="4">
        <v>45168</v>
      </c>
      <c r="H4756" s="1" t="s">
        <v>1446</v>
      </c>
      <c r="I4756" s="1" t="s">
        <v>258</v>
      </c>
      <c r="J4756" s="5">
        <v>3</v>
      </c>
      <c r="K4756" s="5" t="str">
        <f>VLOOKUP(J4756,'Svátky 2023'!A$18:B$20,2,0)</f>
        <v>jiné</v>
      </c>
      <c r="L4756" s="1" t="s">
        <v>31</v>
      </c>
      <c r="M4756" s="1" t="s">
        <v>22</v>
      </c>
      <c r="N4756" s="1" t="s">
        <v>23</v>
      </c>
      <c r="O4756">
        <f t="shared" si="222"/>
        <v>4</v>
      </c>
      <c r="P4756" t="str">
        <f t="shared" si="223"/>
        <v>NE</v>
      </c>
      <c r="Q4756" s="4" t="str">
        <f>IFERROR(VLOOKUP(E4756,'Svátky 2023'!B$2:B$14,1,0),"")</f>
        <v/>
      </c>
      <c r="R4756" t="str">
        <f t="shared" si="224"/>
        <v/>
      </c>
    </row>
    <row r="4757" spans="1:18" x14ac:dyDescent="0.25">
      <c r="A4757" s="1" t="s">
        <v>13649</v>
      </c>
      <c r="B4757" s="1" t="s">
        <v>13650</v>
      </c>
      <c r="C4757" s="1" t="s">
        <v>13651</v>
      </c>
      <c r="D4757" s="1" t="s">
        <v>35</v>
      </c>
      <c r="E4757" s="4">
        <v>45162</v>
      </c>
      <c r="F4757" s="8">
        <v>0.85486111111111107</v>
      </c>
      <c r="G4757" s="4">
        <v>45168</v>
      </c>
      <c r="H4757" s="1" t="s">
        <v>3454</v>
      </c>
      <c r="I4757" s="1" t="s">
        <v>19</v>
      </c>
      <c r="J4757" s="5">
        <v>1</v>
      </c>
      <c r="K4757" s="5" t="str">
        <f>VLOOKUP(J4757,'Svátky 2023'!A$18:B$20,2,0)</f>
        <v>neodkladné</v>
      </c>
      <c r="L4757" s="1" t="s">
        <v>20</v>
      </c>
      <c r="M4757" s="1" t="s">
        <v>22</v>
      </c>
      <c r="N4757" s="1" t="s">
        <v>23</v>
      </c>
      <c r="O4757">
        <f t="shared" si="222"/>
        <v>4</v>
      </c>
      <c r="P4757" t="str">
        <f t="shared" si="223"/>
        <v>ANO</v>
      </c>
      <c r="Q4757" s="4" t="str">
        <f>IFERROR(VLOOKUP(E4757,'Svátky 2023'!B$2:B$14,1,0),"")</f>
        <v/>
      </c>
      <c r="R4757" t="str">
        <f t="shared" si="224"/>
        <v>ANO</v>
      </c>
    </row>
    <row r="4758" spans="1:18" x14ac:dyDescent="0.25">
      <c r="A4758" s="1" t="s">
        <v>13652</v>
      </c>
      <c r="B4758" s="1" t="s">
        <v>13653</v>
      </c>
      <c r="C4758" s="1" t="s">
        <v>13654</v>
      </c>
      <c r="D4758" s="1" t="s">
        <v>48</v>
      </c>
      <c r="E4758" s="4">
        <v>45164</v>
      </c>
      <c r="F4758" s="8">
        <v>0.9194444444444444</v>
      </c>
      <c r="G4758" s="4">
        <v>45168</v>
      </c>
      <c r="H4758" s="1" t="s">
        <v>1385</v>
      </c>
      <c r="I4758" s="1" t="s">
        <v>38</v>
      </c>
      <c r="J4758" s="5">
        <v>1</v>
      </c>
      <c r="K4758" s="5" t="str">
        <f>VLOOKUP(J4758,'Svátky 2023'!A$18:B$20,2,0)</f>
        <v>neodkladné</v>
      </c>
      <c r="L4758" s="1" t="s">
        <v>30</v>
      </c>
      <c r="M4758" s="1" t="s">
        <v>22</v>
      </c>
      <c r="N4758" s="1" t="s">
        <v>23</v>
      </c>
      <c r="O4758">
        <f t="shared" si="222"/>
        <v>6</v>
      </c>
      <c r="P4758" t="str">
        <f t="shared" si="223"/>
        <v>ANO</v>
      </c>
      <c r="Q4758" s="4" t="str">
        <f>IFERROR(VLOOKUP(E4758,'Svátky 2023'!B$2:B$14,1,0),"")</f>
        <v/>
      </c>
      <c r="R4758" t="str">
        <f t="shared" si="224"/>
        <v>ANO</v>
      </c>
    </row>
    <row r="4759" spans="1:18" x14ac:dyDescent="0.25">
      <c r="A4759" s="1" t="s">
        <v>13655</v>
      </c>
      <c r="B4759" s="1" t="s">
        <v>10878</v>
      </c>
      <c r="C4759" s="1" t="s">
        <v>10879</v>
      </c>
      <c r="D4759" s="1" t="s">
        <v>100</v>
      </c>
      <c r="E4759" s="4">
        <v>45165</v>
      </c>
      <c r="F4759" s="8">
        <v>0.4826388888888889</v>
      </c>
      <c r="G4759" s="4">
        <v>45168</v>
      </c>
      <c r="H4759" s="1" t="s">
        <v>3605</v>
      </c>
      <c r="I4759" s="1" t="s">
        <v>38</v>
      </c>
      <c r="J4759" s="5">
        <v>1</v>
      </c>
      <c r="K4759" s="5" t="str">
        <f>VLOOKUP(J4759,'Svátky 2023'!A$18:B$20,2,0)</f>
        <v>neodkladné</v>
      </c>
      <c r="L4759" s="1" t="s">
        <v>21</v>
      </c>
      <c r="M4759" s="1" t="s">
        <v>22</v>
      </c>
      <c r="N4759" s="1" t="s">
        <v>23</v>
      </c>
      <c r="O4759">
        <f t="shared" si="222"/>
        <v>7</v>
      </c>
      <c r="P4759" t="str">
        <f t="shared" si="223"/>
        <v>NE</v>
      </c>
      <c r="Q4759" s="4" t="str">
        <f>IFERROR(VLOOKUP(E4759,'Svátky 2023'!B$2:B$14,1,0),"")</f>
        <v/>
      </c>
      <c r="R4759" t="str">
        <f t="shared" si="224"/>
        <v>ANO</v>
      </c>
    </row>
    <row r="4760" spans="1:18" x14ac:dyDescent="0.25">
      <c r="A4760" s="1" t="s">
        <v>13656</v>
      </c>
      <c r="B4760" s="1" t="s">
        <v>10908</v>
      </c>
      <c r="C4760" s="1" t="s">
        <v>10909</v>
      </c>
      <c r="D4760" s="1" t="s">
        <v>100</v>
      </c>
      <c r="E4760" s="4">
        <v>45165</v>
      </c>
      <c r="F4760" s="8">
        <v>0.48819444444444443</v>
      </c>
      <c r="G4760" s="4">
        <v>45168</v>
      </c>
      <c r="H4760" s="1" t="s">
        <v>1446</v>
      </c>
      <c r="I4760" s="1" t="s">
        <v>44</v>
      </c>
      <c r="J4760" s="5">
        <v>3</v>
      </c>
      <c r="K4760" s="5" t="str">
        <f>VLOOKUP(J4760,'Svátky 2023'!A$18:B$20,2,0)</f>
        <v>jiné</v>
      </c>
      <c r="L4760" s="1" t="s">
        <v>30</v>
      </c>
      <c r="M4760" s="1" t="s">
        <v>31</v>
      </c>
      <c r="N4760" s="1" t="s">
        <v>23</v>
      </c>
      <c r="O4760">
        <f t="shared" si="222"/>
        <v>7</v>
      </c>
      <c r="P4760" t="str">
        <f t="shared" si="223"/>
        <v>NE</v>
      </c>
      <c r="Q4760" s="4" t="str">
        <f>IFERROR(VLOOKUP(E4760,'Svátky 2023'!B$2:B$14,1,0),"")</f>
        <v/>
      </c>
      <c r="R4760" t="str">
        <f t="shared" si="224"/>
        <v>ANO</v>
      </c>
    </row>
    <row r="4761" spans="1:18" x14ac:dyDescent="0.25">
      <c r="A4761" s="1" t="s">
        <v>13657</v>
      </c>
      <c r="B4761" s="1" t="s">
        <v>13658</v>
      </c>
      <c r="C4761" s="1" t="s">
        <v>13659</v>
      </c>
      <c r="D4761" s="1" t="s">
        <v>48</v>
      </c>
      <c r="E4761" s="4">
        <v>45166</v>
      </c>
      <c r="F4761" s="8">
        <v>0.33749999999999997</v>
      </c>
      <c r="G4761" s="4">
        <v>45168</v>
      </c>
      <c r="H4761" s="1" t="s">
        <v>485</v>
      </c>
      <c r="I4761" s="1" t="s">
        <v>19</v>
      </c>
      <c r="J4761" s="5">
        <v>2</v>
      </c>
      <c r="K4761" s="5" t="str">
        <f>VLOOKUP(J4761,'Svátky 2023'!A$18:B$20,2,0)</f>
        <v>plánované</v>
      </c>
      <c r="L4761" s="1" t="s">
        <v>21</v>
      </c>
      <c r="M4761" s="1" t="s">
        <v>22</v>
      </c>
      <c r="N4761" s="1" t="s">
        <v>23</v>
      </c>
      <c r="O4761">
        <f t="shared" si="222"/>
        <v>1</v>
      </c>
      <c r="P4761" t="str">
        <f t="shared" si="223"/>
        <v>NE</v>
      </c>
      <c r="Q4761" s="4" t="str">
        <f>IFERROR(VLOOKUP(E4761,'Svátky 2023'!B$2:B$14,1,0),"")</f>
        <v/>
      </c>
      <c r="R4761" t="str">
        <f t="shared" si="224"/>
        <v/>
      </c>
    </row>
    <row r="4762" spans="1:18" x14ac:dyDescent="0.25">
      <c r="A4762" s="1" t="s">
        <v>13660</v>
      </c>
      <c r="B4762" s="1" t="s">
        <v>13661</v>
      </c>
      <c r="C4762" s="1" t="s">
        <v>13662</v>
      </c>
      <c r="D4762" s="1" t="s">
        <v>35</v>
      </c>
      <c r="E4762" s="4">
        <v>45166</v>
      </c>
      <c r="F4762" s="8">
        <v>0.34375</v>
      </c>
      <c r="G4762" s="4">
        <v>45168</v>
      </c>
      <c r="H4762" s="1" t="s">
        <v>277</v>
      </c>
      <c r="I4762" s="1" t="s">
        <v>19</v>
      </c>
      <c r="J4762" s="5">
        <v>2</v>
      </c>
      <c r="K4762" s="5" t="str">
        <f>VLOOKUP(J4762,'Svátky 2023'!A$18:B$20,2,0)</f>
        <v>plánované</v>
      </c>
      <c r="L4762" s="1" t="s">
        <v>21</v>
      </c>
      <c r="M4762" s="1" t="s">
        <v>22</v>
      </c>
      <c r="N4762" s="1" t="s">
        <v>23</v>
      </c>
      <c r="O4762">
        <f t="shared" si="222"/>
        <v>1</v>
      </c>
      <c r="P4762" t="str">
        <f t="shared" si="223"/>
        <v>NE</v>
      </c>
      <c r="Q4762" s="4" t="str">
        <f>IFERROR(VLOOKUP(E4762,'Svátky 2023'!B$2:B$14,1,0),"")</f>
        <v/>
      </c>
      <c r="R4762" t="str">
        <f t="shared" si="224"/>
        <v/>
      </c>
    </row>
    <row r="4763" spans="1:18" x14ac:dyDescent="0.25">
      <c r="A4763" s="1" t="s">
        <v>13663</v>
      </c>
      <c r="B4763" s="1" t="s">
        <v>13664</v>
      </c>
      <c r="C4763" s="1" t="s">
        <v>13665</v>
      </c>
      <c r="D4763" s="1" t="s">
        <v>257</v>
      </c>
      <c r="E4763" s="4">
        <v>45166</v>
      </c>
      <c r="F4763" s="8">
        <v>0.37222222222222223</v>
      </c>
      <c r="G4763" s="4">
        <v>45168</v>
      </c>
      <c r="H4763" s="1" t="s">
        <v>2988</v>
      </c>
      <c r="I4763" s="1" t="s">
        <v>51</v>
      </c>
      <c r="J4763" s="5">
        <v>2</v>
      </c>
      <c r="K4763" s="5" t="str">
        <f>VLOOKUP(J4763,'Svátky 2023'!A$18:B$20,2,0)</f>
        <v>plánované</v>
      </c>
      <c r="L4763" s="1" t="s">
        <v>21</v>
      </c>
      <c r="M4763" s="1" t="s">
        <v>22</v>
      </c>
      <c r="N4763" s="1" t="s">
        <v>23</v>
      </c>
      <c r="O4763">
        <f t="shared" si="222"/>
        <v>1</v>
      </c>
      <c r="P4763" t="str">
        <f t="shared" si="223"/>
        <v>NE</v>
      </c>
      <c r="Q4763" s="4" t="str">
        <f>IFERROR(VLOOKUP(E4763,'Svátky 2023'!B$2:B$14,1,0),"")</f>
        <v/>
      </c>
      <c r="R4763" t="str">
        <f t="shared" si="224"/>
        <v/>
      </c>
    </row>
    <row r="4764" spans="1:18" x14ac:dyDescent="0.25">
      <c r="A4764" s="1" t="s">
        <v>13666</v>
      </c>
      <c r="B4764" s="1" t="s">
        <v>13667</v>
      </c>
      <c r="C4764" s="1" t="s">
        <v>13668</v>
      </c>
      <c r="D4764" s="1" t="s">
        <v>48</v>
      </c>
      <c r="E4764" s="4">
        <v>45166</v>
      </c>
      <c r="F4764" s="8">
        <v>0.3833333333333333</v>
      </c>
      <c r="G4764" s="4">
        <v>45168</v>
      </c>
      <c r="H4764" s="1" t="s">
        <v>1845</v>
      </c>
      <c r="I4764" s="1" t="s">
        <v>38</v>
      </c>
      <c r="J4764" s="5">
        <v>1</v>
      </c>
      <c r="K4764" s="5" t="str">
        <f>VLOOKUP(J4764,'Svátky 2023'!A$18:B$20,2,0)</f>
        <v>neodkladné</v>
      </c>
      <c r="L4764" s="1" t="s">
        <v>21</v>
      </c>
      <c r="M4764" s="1" t="s">
        <v>22</v>
      </c>
      <c r="N4764" s="1" t="s">
        <v>23</v>
      </c>
      <c r="O4764">
        <f t="shared" si="222"/>
        <v>1</v>
      </c>
      <c r="P4764" t="str">
        <f t="shared" si="223"/>
        <v>NE</v>
      </c>
      <c r="Q4764" s="4" t="str">
        <f>IFERROR(VLOOKUP(E4764,'Svátky 2023'!B$2:B$14,1,0),"")</f>
        <v/>
      </c>
      <c r="R4764" t="str">
        <f t="shared" si="224"/>
        <v/>
      </c>
    </row>
    <row r="4765" spans="1:18" x14ac:dyDescent="0.25">
      <c r="A4765" s="1" t="s">
        <v>13669</v>
      </c>
      <c r="B4765" s="1" t="s">
        <v>13670</v>
      </c>
      <c r="C4765" s="1" t="s">
        <v>13671</v>
      </c>
      <c r="D4765" s="1" t="s">
        <v>64</v>
      </c>
      <c r="E4765" s="4">
        <v>45166</v>
      </c>
      <c r="F4765" s="8">
        <v>0.38680555555555557</v>
      </c>
      <c r="G4765" s="4">
        <v>45168</v>
      </c>
      <c r="H4765" s="1" t="s">
        <v>2630</v>
      </c>
      <c r="I4765" s="1" t="s">
        <v>51</v>
      </c>
      <c r="J4765" s="5">
        <v>2</v>
      </c>
      <c r="K4765" s="5" t="str">
        <f>VLOOKUP(J4765,'Svátky 2023'!A$18:B$20,2,0)</f>
        <v>plánované</v>
      </c>
      <c r="L4765" s="1" t="s">
        <v>21</v>
      </c>
      <c r="M4765" s="1" t="s">
        <v>22</v>
      </c>
      <c r="N4765" s="1" t="s">
        <v>23</v>
      </c>
      <c r="O4765">
        <f t="shared" si="222"/>
        <v>1</v>
      </c>
      <c r="P4765" t="str">
        <f t="shared" si="223"/>
        <v>NE</v>
      </c>
      <c r="Q4765" s="4" t="str">
        <f>IFERROR(VLOOKUP(E4765,'Svátky 2023'!B$2:B$14,1,0),"")</f>
        <v/>
      </c>
      <c r="R4765" t="str">
        <f t="shared" si="224"/>
        <v/>
      </c>
    </row>
    <row r="4766" spans="1:18" x14ac:dyDescent="0.25">
      <c r="A4766" s="1" t="s">
        <v>13672</v>
      </c>
      <c r="B4766" s="1" t="s">
        <v>13673</v>
      </c>
      <c r="C4766" s="1" t="s">
        <v>13674</v>
      </c>
      <c r="D4766" s="1" t="s">
        <v>35</v>
      </c>
      <c r="E4766" s="4">
        <v>45166</v>
      </c>
      <c r="F4766" s="8">
        <v>0.39374999999999999</v>
      </c>
      <c r="G4766" s="4">
        <v>45168</v>
      </c>
      <c r="H4766" s="1" t="s">
        <v>778</v>
      </c>
      <c r="I4766" s="1" t="s">
        <v>151</v>
      </c>
      <c r="J4766" s="5">
        <v>2</v>
      </c>
      <c r="K4766" s="5" t="str">
        <f>VLOOKUP(J4766,'Svátky 2023'!A$18:B$20,2,0)</f>
        <v>plánované</v>
      </c>
      <c r="L4766" s="1" t="s">
        <v>21</v>
      </c>
      <c r="M4766" s="1" t="s">
        <v>22</v>
      </c>
      <c r="N4766" s="1" t="s">
        <v>23</v>
      </c>
      <c r="O4766">
        <f t="shared" si="222"/>
        <v>1</v>
      </c>
      <c r="P4766" t="str">
        <f t="shared" si="223"/>
        <v>NE</v>
      </c>
      <c r="Q4766" s="4" t="str">
        <f>IFERROR(VLOOKUP(E4766,'Svátky 2023'!B$2:B$14,1,0),"")</f>
        <v/>
      </c>
      <c r="R4766" t="str">
        <f t="shared" si="224"/>
        <v/>
      </c>
    </row>
    <row r="4767" spans="1:18" x14ac:dyDescent="0.25">
      <c r="A4767" s="1" t="s">
        <v>13675</v>
      </c>
      <c r="B4767" s="1" t="s">
        <v>13676</v>
      </c>
      <c r="C4767" s="1" t="s">
        <v>13677</v>
      </c>
      <c r="D4767" s="1" t="s">
        <v>100</v>
      </c>
      <c r="E4767" s="4">
        <v>45166</v>
      </c>
      <c r="F4767" s="8">
        <v>0.40138888888888885</v>
      </c>
      <c r="G4767" s="4">
        <v>45168</v>
      </c>
      <c r="H4767" s="1" t="s">
        <v>2988</v>
      </c>
      <c r="I4767" s="1" t="s">
        <v>51</v>
      </c>
      <c r="J4767" s="5">
        <v>2</v>
      </c>
      <c r="K4767" s="5" t="str">
        <f>VLOOKUP(J4767,'Svátky 2023'!A$18:B$20,2,0)</f>
        <v>plánované</v>
      </c>
      <c r="L4767" s="1" t="s">
        <v>21</v>
      </c>
      <c r="M4767" s="1" t="s">
        <v>20</v>
      </c>
      <c r="N4767" s="1" t="s">
        <v>23</v>
      </c>
      <c r="O4767">
        <f t="shared" si="222"/>
        <v>1</v>
      </c>
      <c r="P4767" t="str">
        <f t="shared" si="223"/>
        <v>NE</v>
      </c>
      <c r="Q4767" s="4" t="str">
        <f>IFERROR(VLOOKUP(E4767,'Svátky 2023'!B$2:B$14,1,0),"")</f>
        <v/>
      </c>
      <c r="R4767" t="str">
        <f t="shared" si="224"/>
        <v/>
      </c>
    </row>
    <row r="4768" spans="1:18" x14ac:dyDescent="0.25">
      <c r="A4768" s="1" t="s">
        <v>13678</v>
      </c>
      <c r="B4768" s="1" t="s">
        <v>13679</v>
      </c>
      <c r="C4768" s="1" t="s">
        <v>13680</v>
      </c>
      <c r="D4768" s="1" t="s">
        <v>100</v>
      </c>
      <c r="E4768" s="4">
        <v>45166</v>
      </c>
      <c r="F4768" s="8">
        <v>0.41041666666666665</v>
      </c>
      <c r="G4768" s="4">
        <v>45168</v>
      </c>
      <c r="H4768" s="1" t="s">
        <v>1967</v>
      </c>
      <c r="I4768" s="1" t="s">
        <v>51</v>
      </c>
      <c r="J4768" s="5">
        <v>2</v>
      </c>
      <c r="K4768" s="5" t="str">
        <f>VLOOKUP(J4768,'Svátky 2023'!A$18:B$20,2,0)</f>
        <v>plánované</v>
      </c>
      <c r="L4768" s="1" t="s">
        <v>21</v>
      </c>
      <c r="M4768" s="1" t="s">
        <v>22</v>
      </c>
      <c r="N4768" s="1" t="s">
        <v>23</v>
      </c>
      <c r="O4768">
        <f t="shared" si="222"/>
        <v>1</v>
      </c>
      <c r="P4768" t="str">
        <f t="shared" si="223"/>
        <v>NE</v>
      </c>
      <c r="Q4768" s="4" t="str">
        <f>IFERROR(VLOOKUP(E4768,'Svátky 2023'!B$2:B$14,1,0),"")</f>
        <v/>
      </c>
      <c r="R4768" t="str">
        <f t="shared" si="224"/>
        <v/>
      </c>
    </row>
    <row r="4769" spans="1:18" x14ac:dyDescent="0.25">
      <c r="A4769" s="1" t="s">
        <v>13681</v>
      </c>
      <c r="B4769" s="1" t="s">
        <v>13682</v>
      </c>
      <c r="C4769" s="1" t="s">
        <v>13683</v>
      </c>
      <c r="D4769" s="1" t="s">
        <v>48</v>
      </c>
      <c r="E4769" s="4">
        <v>45166</v>
      </c>
      <c r="F4769" s="8">
        <v>0.42083333333333334</v>
      </c>
      <c r="G4769" s="4">
        <v>45168</v>
      </c>
      <c r="H4769" s="1" t="s">
        <v>2233</v>
      </c>
      <c r="I4769" s="1" t="s">
        <v>51</v>
      </c>
      <c r="J4769" s="5">
        <v>2</v>
      </c>
      <c r="K4769" s="5" t="str">
        <f>VLOOKUP(J4769,'Svátky 2023'!A$18:B$20,2,0)</f>
        <v>plánované</v>
      </c>
      <c r="L4769" s="1" t="s">
        <v>21</v>
      </c>
      <c r="M4769" s="1" t="s">
        <v>22</v>
      </c>
      <c r="N4769" s="1" t="s">
        <v>23</v>
      </c>
      <c r="O4769">
        <f t="shared" si="222"/>
        <v>1</v>
      </c>
      <c r="P4769" t="str">
        <f t="shared" si="223"/>
        <v>NE</v>
      </c>
      <c r="Q4769" s="4" t="str">
        <f>IFERROR(VLOOKUP(E4769,'Svátky 2023'!B$2:B$14,1,0),"")</f>
        <v/>
      </c>
      <c r="R4769" t="str">
        <f t="shared" si="224"/>
        <v/>
      </c>
    </row>
    <row r="4770" spans="1:18" x14ac:dyDescent="0.25">
      <c r="A4770" s="1" t="s">
        <v>13684</v>
      </c>
      <c r="B4770" s="1" t="s">
        <v>13685</v>
      </c>
      <c r="C4770" s="1" t="s">
        <v>13686</v>
      </c>
      <c r="D4770" s="1" t="s">
        <v>35</v>
      </c>
      <c r="E4770" s="4">
        <v>45166</v>
      </c>
      <c r="F4770" s="8">
        <v>0.44722222222222219</v>
      </c>
      <c r="G4770" s="4">
        <v>45168</v>
      </c>
      <c r="H4770" s="1" t="s">
        <v>2214</v>
      </c>
      <c r="I4770" s="1" t="s">
        <v>151</v>
      </c>
      <c r="J4770" s="5">
        <v>2</v>
      </c>
      <c r="K4770" s="5" t="str">
        <f>VLOOKUP(J4770,'Svátky 2023'!A$18:B$20,2,0)</f>
        <v>plánované</v>
      </c>
      <c r="L4770" s="1" t="s">
        <v>21</v>
      </c>
      <c r="M4770" s="1" t="s">
        <v>22</v>
      </c>
      <c r="N4770" s="1" t="s">
        <v>23</v>
      </c>
      <c r="O4770">
        <f t="shared" si="222"/>
        <v>1</v>
      </c>
      <c r="P4770" t="str">
        <f t="shared" si="223"/>
        <v>NE</v>
      </c>
      <c r="Q4770" s="4" t="str">
        <f>IFERROR(VLOOKUP(E4770,'Svátky 2023'!B$2:B$14,1,0),"")</f>
        <v/>
      </c>
      <c r="R4770" t="str">
        <f t="shared" si="224"/>
        <v/>
      </c>
    </row>
    <row r="4771" spans="1:18" x14ac:dyDescent="0.25">
      <c r="A4771" s="1" t="s">
        <v>13687</v>
      </c>
      <c r="B4771" s="1" t="s">
        <v>13688</v>
      </c>
      <c r="C4771" s="1" t="s">
        <v>13689</v>
      </c>
      <c r="D4771" s="1" t="s">
        <v>100</v>
      </c>
      <c r="E4771" s="4">
        <v>45166</v>
      </c>
      <c r="F4771" s="8">
        <v>0.46458333333333335</v>
      </c>
      <c r="G4771" s="4">
        <v>45168</v>
      </c>
      <c r="H4771" s="1" t="s">
        <v>1824</v>
      </c>
      <c r="I4771" s="1" t="s">
        <v>151</v>
      </c>
      <c r="J4771" s="5">
        <v>2</v>
      </c>
      <c r="K4771" s="5" t="str">
        <f>VLOOKUP(J4771,'Svátky 2023'!A$18:B$20,2,0)</f>
        <v>plánované</v>
      </c>
      <c r="L4771" s="1" t="s">
        <v>21</v>
      </c>
      <c r="M4771" s="1" t="s">
        <v>22</v>
      </c>
      <c r="N4771" s="1" t="s">
        <v>23</v>
      </c>
      <c r="O4771">
        <f t="shared" si="222"/>
        <v>1</v>
      </c>
      <c r="P4771" t="str">
        <f t="shared" si="223"/>
        <v>NE</v>
      </c>
      <c r="Q4771" s="4" t="str">
        <f>IFERROR(VLOOKUP(E4771,'Svátky 2023'!B$2:B$14,1,0),"")</f>
        <v/>
      </c>
      <c r="R4771" t="str">
        <f t="shared" si="224"/>
        <v/>
      </c>
    </row>
    <row r="4772" spans="1:18" x14ac:dyDescent="0.25">
      <c r="A4772" s="1" t="s">
        <v>13690</v>
      </c>
      <c r="B4772" s="1" t="s">
        <v>13691</v>
      </c>
      <c r="C4772" s="1" t="s">
        <v>13692</v>
      </c>
      <c r="D4772" s="1" t="s">
        <v>64</v>
      </c>
      <c r="E4772" s="4">
        <v>45166</v>
      </c>
      <c r="F4772" s="8">
        <v>0.47638888888888892</v>
      </c>
      <c r="G4772" s="4">
        <v>45168</v>
      </c>
      <c r="H4772" s="1" t="s">
        <v>1385</v>
      </c>
      <c r="I4772" s="1" t="s">
        <v>151</v>
      </c>
      <c r="J4772" s="5">
        <v>2</v>
      </c>
      <c r="K4772" s="5" t="str">
        <f>VLOOKUP(J4772,'Svátky 2023'!A$18:B$20,2,0)</f>
        <v>plánované</v>
      </c>
      <c r="L4772" s="1" t="s">
        <v>21</v>
      </c>
      <c r="M4772" s="1" t="s">
        <v>22</v>
      </c>
      <c r="N4772" s="1" t="s">
        <v>23</v>
      </c>
      <c r="O4772">
        <f t="shared" si="222"/>
        <v>1</v>
      </c>
      <c r="P4772" t="str">
        <f t="shared" si="223"/>
        <v>NE</v>
      </c>
      <c r="Q4772" s="4" t="str">
        <f>IFERROR(VLOOKUP(E4772,'Svátky 2023'!B$2:B$14,1,0),"")</f>
        <v/>
      </c>
      <c r="R4772" t="str">
        <f t="shared" si="224"/>
        <v/>
      </c>
    </row>
    <row r="4773" spans="1:18" x14ac:dyDescent="0.25">
      <c r="A4773" s="1" t="s">
        <v>13693</v>
      </c>
      <c r="B4773" s="1" t="s">
        <v>13694</v>
      </c>
      <c r="C4773" s="1" t="s">
        <v>13695</v>
      </c>
      <c r="D4773" s="1" t="s">
        <v>100</v>
      </c>
      <c r="E4773" s="4">
        <v>45166</v>
      </c>
      <c r="F4773" s="8">
        <v>0.54513888888888895</v>
      </c>
      <c r="G4773" s="4">
        <v>45168</v>
      </c>
      <c r="H4773" s="1" t="s">
        <v>528</v>
      </c>
      <c r="I4773" s="1" t="s">
        <v>120</v>
      </c>
      <c r="J4773" s="5">
        <v>3</v>
      </c>
      <c r="K4773" s="5" t="str">
        <f>VLOOKUP(J4773,'Svátky 2023'!A$18:B$20,2,0)</f>
        <v>jiné</v>
      </c>
      <c r="L4773" s="1" t="s">
        <v>30</v>
      </c>
      <c r="M4773" s="1" t="s">
        <v>31</v>
      </c>
      <c r="N4773" s="1" t="s">
        <v>23</v>
      </c>
      <c r="O4773">
        <f t="shared" si="222"/>
        <v>1</v>
      </c>
      <c r="P4773" t="str">
        <f t="shared" si="223"/>
        <v>NE</v>
      </c>
      <c r="Q4773" s="4" t="str">
        <f>IFERROR(VLOOKUP(E4773,'Svátky 2023'!B$2:B$14,1,0),"")</f>
        <v/>
      </c>
      <c r="R4773" t="str">
        <f t="shared" si="224"/>
        <v/>
      </c>
    </row>
    <row r="4774" spans="1:18" x14ac:dyDescent="0.25">
      <c r="A4774" s="1" t="s">
        <v>13696</v>
      </c>
      <c r="B4774" s="1" t="s">
        <v>13697</v>
      </c>
      <c r="C4774" s="1" t="s">
        <v>13698</v>
      </c>
      <c r="D4774" s="1" t="s">
        <v>100</v>
      </c>
      <c r="E4774" s="4">
        <v>45166</v>
      </c>
      <c r="F4774" s="8">
        <v>0.55069444444444449</v>
      </c>
      <c r="G4774" s="4">
        <v>45168</v>
      </c>
      <c r="H4774" s="1" t="s">
        <v>134</v>
      </c>
      <c r="I4774" s="1" t="s">
        <v>145</v>
      </c>
      <c r="J4774" s="5">
        <v>3</v>
      </c>
      <c r="K4774" s="5" t="str">
        <f>VLOOKUP(J4774,'Svátky 2023'!A$18:B$20,2,0)</f>
        <v>jiné</v>
      </c>
      <c r="L4774" s="1" t="s">
        <v>30</v>
      </c>
      <c r="M4774" s="1" t="s">
        <v>31</v>
      </c>
      <c r="N4774" s="1" t="s">
        <v>23</v>
      </c>
      <c r="O4774">
        <f t="shared" si="222"/>
        <v>1</v>
      </c>
      <c r="P4774" t="str">
        <f t="shared" si="223"/>
        <v>NE</v>
      </c>
      <c r="Q4774" s="4" t="str">
        <f>IFERROR(VLOOKUP(E4774,'Svátky 2023'!B$2:B$14,1,0),"")</f>
        <v/>
      </c>
      <c r="R4774" t="str">
        <f t="shared" si="224"/>
        <v/>
      </c>
    </row>
    <row r="4775" spans="1:18" x14ac:dyDescent="0.25">
      <c r="A4775" s="1" t="s">
        <v>13699</v>
      </c>
      <c r="B4775" s="1" t="s">
        <v>13700</v>
      </c>
      <c r="C4775" s="1" t="s">
        <v>13701</v>
      </c>
      <c r="D4775" s="1" t="s">
        <v>100</v>
      </c>
      <c r="E4775" s="4">
        <v>45166</v>
      </c>
      <c r="F4775" s="8">
        <v>0.55138888888888882</v>
      </c>
      <c r="G4775" s="4">
        <v>45168</v>
      </c>
      <c r="H4775" s="1" t="s">
        <v>2988</v>
      </c>
      <c r="I4775" s="1" t="s">
        <v>120</v>
      </c>
      <c r="J4775" s="5">
        <v>3</v>
      </c>
      <c r="K4775" s="5" t="str">
        <f>VLOOKUP(J4775,'Svátky 2023'!A$18:B$20,2,0)</f>
        <v>jiné</v>
      </c>
      <c r="L4775" s="1" t="s">
        <v>30</v>
      </c>
      <c r="M4775" s="1" t="s">
        <v>31</v>
      </c>
      <c r="N4775" s="1" t="s">
        <v>23</v>
      </c>
      <c r="O4775">
        <f t="shared" si="222"/>
        <v>1</v>
      </c>
      <c r="P4775" t="str">
        <f t="shared" si="223"/>
        <v>NE</v>
      </c>
      <c r="Q4775" s="4" t="str">
        <f>IFERROR(VLOOKUP(E4775,'Svátky 2023'!B$2:B$14,1,0),"")</f>
        <v/>
      </c>
      <c r="R4775" t="str">
        <f t="shared" si="224"/>
        <v/>
      </c>
    </row>
    <row r="4776" spans="1:18" x14ac:dyDescent="0.25">
      <c r="A4776" s="1" t="s">
        <v>13702</v>
      </c>
      <c r="B4776" s="1" t="s">
        <v>13703</v>
      </c>
      <c r="C4776" s="1" t="s">
        <v>13704</v>
      </c>
      <c r="D4776" s="1" t="s">
        <v>48</v>
      </c>
      <c r="E4776" s="4">
        <v>45166</v>
      </c>
      <c r="F4776" s="8">
        <v>0.5625</v>
      </c>
      <c r="G4776" s="4">
        <v>45168</v>
      </c>
      <c r="H4776" s="1" t="s">
        <v>1565</v>
      </c>
      <c r="I4776" s="1" t="s">
        <v>120</v>
      </c>
      <c r="J4776" s="5">
        <v>3</v>
      </c>
      <c r="K4776" s="5" t="str">
        <f>VLOOKUP(J4776,'Svátky 2023'!A$18:B$20,2,0)</f>
        <v>jiné</v>
      </c>
      <c r="L4776" s="1" t="s">
        <v>30</v>
      </c>
      <c r="M4776" s="1" t="s">
        <v>31</v>
      </c>
      <c r="N4776" s="1" t="s">
        <v>23</v>
      </c>
      <c r="O4776">
        <f t="shared" si="222"/>
        <v>1</v>
      </c>
      <c r="P4776" t="str">
        <f t="shared" si="223"/>
        <v>NE</v>
      </c>
      <c r="Q4776" s="4" t="str">
        <f>IFERROR(VLOOKUP(E4776,'Svátky 2023'!B$2:B$14,1,0),"")</f>
        <v/>
      </c>
      <c r="R4776" t="str">
        <f t="shared" si="224"/>
        <v/>
      </c>
    </row>
    <row r="4777" spans="1:18" x14ac:dyDescent="0.25">
      <c r="A4777" s="1" t="s">
        <v>13705</v>
      </c>
      <c r="B4777" s="1" t="s">
        <v>13706</v>
      </c>
      <c r="C4777" s="1" t="s">
        <v>13707</v>
      </c>
      <c r="D4777" s="1" t="s">
        <v>48</v>
      </c>
      <c r="E4777" s="4">
        <v>45166</v>
      </c>
      <c r="F4777" s="8">
        <v>0.59513888888888888</v>
      </c>
      <c r="G4777" s="4">
        <v>45168</v>
      </c>
      <c r="H4777" s="1" t="s">
        <v>693</v>
      </c>
      <c r="I4777" s="1" t="s">
        <v>44</v>
      </c>
      <c r="J4777" s="5">
        <v>3</v>
      </c>
      <c r="K4777" s="5" t="str">
        <f>VLOOKUP(J4777,'Svátky 2023'!A$18:B$20,2,0)</f>
        <v>jiné</v>
      </c>
      <c r="L4777" s="1" t="s">
        <v>30</v>
      </c>
      <c r="M4777" s="1" t="s">
        <v>31</v>
      </c>
      <c r="N4777" s="1" t="s">
        <v>23</v>
      </c>
      <c r="O4777">
        <f t="shared" si="222"/>
        <v>1</v>
      </c>
      <c r="P4777" t="str">
        <f t="shared" si="223"/>
        <v>NE</v>
      </c>
      <c r="Q4777" s="4" t="str">
        <f>IFERROR(VLOOKUP(E4777,'Svátky 2023'!B$2:B$14,1,0),"")</f>
        <v/>
      </c>
      <c r="R4777" t="str">
        <f t="shared" si="224"/>
        <v/>
      </c>
    </row>
    <row r="4778" spans="1:18" x14ac:dyDescent="0.25">
      <c r="A4778" s="1" t="s">
        <v>13708</v>
      </c>
      <c r="B4778" s="1" t="s">
        <v>13709</v>
      </c>
      <c r="C4778" s="1" t="s">
        <v>13710</v>
      </c>
      <c r="D4778" s="1" t="s">
        <v>35</v>
      </c>
      <c r="E4778" s="4">
        <v>45166</v>
      </c>
      <c r="F4778" s="8">
        <v>0.94027777777777777</v>
      </c>
      <c r="G4778" s="4">
        <v>45168</v>
      </c>
      <c r="H4778" s="1" t="s">
        <v>144</v>
      </c>
      <c r="I4778" s="1" t="s">
        <v>19</v>
      </c>
      <c r="J4778" s="5">
        <v>3</v>
      </c>
      <c r="K4778" s="5" t="str">
        <f>VLOOKUP(J4778,'Svátky 2023'!A$18:B$20,2,0)</f>
        <v>jiné</v>
      </c>
      <c r="L4778" s="1" t="s">
        <v>21</v>
      </c>
      <c r="M4778" s="1" t="s">
        <v>22</v>
      </c>
      <c r="N4778" s="1" t="s">
        <v>23</v>
      </c>
      <c r="O4778">
        <f t="shared" si="222"/>
        <v>1</v>
      </c>
      <c r="P4778" t="str">
        <f t="shared" si="223"/>
        <v>ANO</v>
      </c>
      <c r="Q4778" s="4" t="str">
        <f>IFERROR(VLOOKUP(E4778,'Svátky 2023'!B$2:B$14,1,0),"")</f>
        <v/>
      </c>
      <c r="R4778" t="str">
        <f t="shared" si="224"/>
        <v>ANO</v>
      </c>
    </row>
    <row r="4779" spans="1:18" x14ac:dyDescent="0.25">
      <c r="A4779" s="1" t="s">
        <v>13711</v>
      </c>
      <c r="B4779" s="1" t="s">
        <v>13712</v>
      </c>
      <c r="C4779" s="1" t="s">
        <v>13713</v>
      </c>
      <c r="D4779" s="1" t="s">
        <v>64</v>
      </c>
      <c r="E4779" s="4">
        <v>45166</v>
      </c>
      <c r="F4779" s="8">
        <v>0.99236111111111114</v>
      </c>
      <c r="G4779" s="4">
        <v>45168</v>
      </c>
      <c r="H4779" s="1" t="s">
        <v>348</v>
      </c>
      <c r="I4779" s="1" t="s">
        <v>38</v>
      </c>
      <c r="J4779" s="5">
        <v>3</v>
      </c>
      <c r="K4779" s="5" t="str">
        <f>VLOOKUP(J4779,'Svátky 2023'!A$18:B$20,2,0)</f>
        <v>jiné</v>
      </c>
      <c r="L4779" s="1" t="s">
        <v>21</v>
      </c>
      <c r="M4779" s="1" t="s">
        <v>22</v>
      </c>
      <c r="N4779" s="1" t="s">
        <v>23</v>
      </c>
      <c r="O4779">
        <f t="shared" si="222"/>
        <v>1</v>
      </c>
      <c r="P4779" t="str">
        <f t="shared" si="223"/>
        <v>ANO</v>
      </c>
      <c r="Q4779" s="4" t="str">
        <f>IFERROR(VLOOKUP(E4779,'Svátky 2023'!B$2:B$14,1,0),"")</f>
        <v/>
      </c>
      <c r="R4779" t="str">
        <f t="shared" si="224"/>
        <v>ANO</v>
      </c>
    </row>
    <row r="4780" spans="1:18" x14ac:dyDescent="0.25">
      <c r="A4780" s="1" t="s">
        <v>13714</v>
      </c>
      <c r="B4780" s="1" t="s">
        <v>13715</v>
      </c>
      <c r="C4780" s="1" t="s">
        <v>13716</v>
      </c>
      <c r="D4780" s="1" t="s">
        <v>64</v>
      </c>
      <c r="E4780" s="4">
        <v>45167</v>
      </c>
      <c r="F4780" s="8">
        <v>1.3888888888888889E-3</v>
      </c>
      <c r="G4780" s="4">
        <v>45168</v>
      </c>
      <c r="H4780" s="1" t="s">
        <v>1565</v>
      </c>
      <c r="I4780" s="1" t="s">
        <v>44</v>
      </c>
      <c r="J4780" s="5">
        <v>3</v>
      </c>
      <c r="K4780" s="5" t="str">
        <f>VLOOKUP(J4780,'Svátky 2023'!A$18:B$20,2,0)</f>
        <v>jiné</v>
      </c>
      <c r="L4780" s="1" t="s">
        <v>30</v>
      </c>
      <c r="M4780" s="1" t="s">
        <v>31</v>
      </c>
      <c r="N4780" s="1" t="s">
        <v>23</v>
      </c>
      <c r="O4780">
        <f t="shared" si="222"/>
        <v>2</v>
      </c>
      <c r="P4780" t="str">
        <f t="shared" si="223"/>
        <v>ANO</v>
      </c>
      <c r="Q4780" s="4" t="str">
        <f>IFERROR(VLOOKUP(E4780,'Svátky 2023'!B$2:B$14,1,0),"")</f>
        <v/>
      </c>
      <c r="R4780" t="str">
        <f t="shared" si="224"/>
        <v>ANO</v>
      </c>
    </row>
    <row r="4781" spans="1:18" x14ac:dyDescent="0.25">
      <c r="A4781" s="1" t="s">
        <v>13717</v>
      </c>
      <c r="B4781" s="1" t="s">
        <v>13718</v>
      </c>
      <c r="C4781" s="1" t="s">
        <v>13719</v>
      </c>
      <c r="D4781" s="1" t="s">
        <v>48</v>
      </c>
      <c r="E4781" s="4">
        <v>45167</v>
      </c>
      <c r="F4781" s="8">
        <v>0.52083333333333337</v>
      </c>
      <c r="G4781" s="4">
        <v>45168</v>
      </c>
      <c r="H4781" s="1" t="s">
        <v>2615</v>
      </c>
      <c r="I4781" s="1" t="s">
        <v>51</v>
      </c>
      <c r="J4781" s="5">
        <v>3</v>
      </c>
      <c r="K4781" s="5" t="str">
        <f>VLOOKUP(J4781,'Svátky 2023'!A$18:B$20,2,0)</f>
        <v>jiné</v>
      </c>
      <c r="L4781" s="1" t="s">
        <v>21</v>
      </c>
      <c r="M4781" s="1" t="s">
        <v>22</v>
      </c>
      <c r="N4781" s="1" t="s">
        <v>23</v>
      </c>
      <c r="O4781">
        <f t="shared" si="222"/>
        <v>2</v>
      </c>
      <c r="P4781" t="str">
        <f t="shared" si="223"/>
        <v>NE</v>
      </c>
      <c r="Q4781" s="4" t="str">
        <f>IFERROR(VLOOKUP(E4781,'Svátky 2023'!B$2:B$14,1,0),"")</f>
        <v/>
      </c>
      <c r="R4781" t="str">
        <f t="shared" si="224"/>
        <v/>
      </c>
    </row>
    <row r="4782" spans="1:18" x14ac:dyDescent="0.25">
      <c r="A4782" s="1" t="s">
        <v>13720</v>
      </c>
      <c r="B4782" s="1" t="s">
        <v>13721</v>
      </c>
      <c r="C4782" s="1" t="s">
        <v>13722</v>
      </c>
      <c r="D4782" s="1" t="s">
        <v>48</v>
      </c>
      <c r="E4782" s="4">
        <v>45166</v>
      </c>
      <c r="F4782" s="8">
        <v>2.4999999999999998E-2</v>
      </c>
      <c r="G4782" s="4">
        <v>45169</v>
      </c>
      <c r="H4782" s="1" t="s">
        <v>2988</v>
      </c>
      <c r="I4782" s="1" t="s">
        <v>38</v>
      </c>
      <c r="J4782" s="5">
        <v>1</v>
      </c>
      <c r="K4782" s="5" t="str">
        <f>VLOOKUP(J4782,'Svátky 2023'!A$18:B$20,2,0)</f>
        <v>neodkladné</v>
      </c>
      <c r="L4782" s="1" t="s">
        <v>30</v>
      </c>
      <c r="M4782" s="1" t="s">
        <v>22</v>
      </c>
      <c r="N4782" s="1" t="s">
        <v>23</v>
      </c>
      <c r="O4782">
        <f t="shared" si="222"/>
        <v>1</v>
      </c>
      <c r="P4782" t="str">
        <f t="shared" si="223"/>
        <v>ANO</v>
      </c>
      <c r="Q4782" s="4" t="str">
        <f>IFERROR(VLOOKUP(E4782,'Svátky 2023'!B$2:B$14,1,0),"")</f>
        <v/>
      </c>
      <c r="R4782" t="str">
        <f t="shared" si="224"/>
        <v>ANO</v>
      </c>
    </row>
    <row r="4783" spans="1:18" x14ac:dyDescent="0.25">
      <c r="A4783" s="1" t="s">
        <v>13723</v>
      </c>
      <c r="B4783" s="1" t="s">
        <v>700</v>
      </c>
      <c r="C4783" s="1" t="s">
        <v>701</v>
      </c>
      <c r="D4783" s="1" t="s">
        <v>16</v>
      </c>
      <c r="E4783" s="4">
        <v>45166</v>
      </c>
      <c r="F4783" s="8">
        <v>0.46180555555555558</v>
      </c>
      <c r="G4783" s="4">
        <v>45169</v>
      </c>
      <c r="H4783" s="1" t="s">
        <v>2567</v>
      </c>
      <c r="I4783" s="1" t="s">
        <v>19</v>
      </c>
      <c r="J4783" s="5">
        <v>3</v>
      </c>
      <c r="K4783" s="5" t="str">
        <f>VLOOKUP(J4783,'Svátky 2023'!A$18:B$20,2,0)</f>
        <v>jiné</v>
      </c>
      <c r="L4783" s="1" t="s">
        <v>30</v>
      </c>
      <c r="M4783" s="1" t="s">
        <v>22</v>
      </c>
      <c r="N4783" s="1" t="s">
        <v>23</v>
      </c>
      <c r="O4783">
        <f t="shared" si="222"/>
        <v>1</v>
      </c>
      <c r="P4783" t="str">
        <f t="shared" si="223"/>
        <v>NE</v>
      </c>
      <c r="Q4783" s="4" t="str">
        <f>IFERROR(VLOOKUP(E4783,'Svátky 2023'!B$2:B$14,1,0),"")</f>
        <v/>
      </c>
      <c r="R4783" t="str">
        <f t="shared" si="224"/>
        <v/>
      </c>
    </row>
    <row r="4784" spans="1:18" x14ac:dyDescent="0.25">
      <c r="A4784" s="1" t="s">
        <v>13724</v>
      </c>
      <c r="B4784" s="1" t="s">
        <v>13725</v>
      </c>
      <c r="C4784" s="1" t="s">
        <v>13726</v>
      </c>
      <c r="D4784" s="1" t="s">
        <v>35</v>
      </c>
      <c r="E4784" s="4">
        <v>45166</v>
      </c>
      <c r="F4784" s="8">
        <v>0.47291666666666665</v>
      </c>
      <c r="G4784" s="4">
        <v>45169</v>
      </c>
      <c r="H4784" s="1" t="s">
        <v>1162</v>
      </c>
      <c r="I4784" s="1" t="s">
        <v>151</v>
      </c>
      <c r="J4784" s="5">
        <v>2</v>
      </c>
      <c r="K4784" s="5" t="str">
        <f>VLOOKUP(J4784,'Svátky 2023'!A$18:B$20,2,0)</f>
        <v>plánované</v>
      </c>
      <c r="L4784" s="1" t="s">
        <v>21</v>
      </c>
      <c r="M4784" s="1" t="s">
        <v>31</v>
      </c>
      <c r="N4784" s="1" t="s">
        <v>23</v>
      </c>
      <c r="O4784">
        <f t="shared" si="222"/>
        <v>1</v>
      </c>
      <c r="P4784" t="str">
        <f t="shared" si="223"/>
        <v>NE</v>
      </c>
      <c r="Q4784" s="4" t="str">
        <f>IFERROR(VLOOKUP(E4784,'Svátky 2023'!B$2:B$14,1,0),"")</f>
        <v/>
      </c>
      <c r="R4784" t="str">
        <f t="shared" si="224"/>
        <v/>
      </c>
    </row>
    <row r="4785" spans="1:18" x14ac:dyDescent="0.25">
      <c r="A4785" s="1" t="s">
        <v>13727</v>
      </c>
      <c r="B4785" s="1" t="s">
        <v>13728</v>
      </c>
      <c r="C4785" s="1" t="s">
        <v>13729</v>
      </c>
      <c r="D4785" s="1" t="s">
        <v>48</v>
      </c>
      <c r="E4785" s="4">
        <v>45167</v>
      </c>
      <c r="F4785" s="8">
        <v>0.39166666666666666</v>
      </c>
      <c r="G4785" s="4">
        <v>45169</v>
      </c>
      <c r="H4785" s="1" t="s">
        <v>1416</v>
      </c>
      <c r="I4785" s="1" t="s">
        <v>19</v>
      </c>
      <c r="J4785" s="5">
        <v>2</v>
      </c>
      <c r="K4785" s="5" t="str">
        <f>VLOOKUP(J4785,'Svátky 2023'!A$18:B$20,2,0)</f>
        <v>plánované</v>
      </c>
      <c r="L4785" s="1" t="s">
        <v>21</v>
      </c>
      <c r="M4785" s="1" t="s">
        <v>20</v>
      </c>
      <c r="N4785" s="1" t="s">
        <v>23</v>
      </c>
      <c r="O4785">
        <f t="shared" si="222"/>
        <v>2</v>
      </c>
      <c r="P4785" t="str">
        <f t="shared" si="223"/>
        <v>NE</v>
      </c>
      <c r="Q4785" s="4" t="str">
        <f>IFERROR(VLOOKUP(E4785,'Svátky 2023'!B$2:B$14,1,0),"")</f>
        <v/>
      </c>
      <c r="R4785" t="str">
        <f t="shared" si="224"/>
        <v/>
      </c>
    </row>
    <row r="4786" spans="1:18" x14ac:dyDescent="0.25">
      <c r="A4786" s="1" t="s">
        <v>13730</v>
      </c>
      <c r="B4786" s="1" t="s">
        <v>13731</v>
      </c>
      <c r="C4786" s="1" t="s">
        <v>13732</v>
      </c>
      <c r="D4786" s="1" t="s">
        <v>100</v>
      </c>
      <c r="E4786" s="4">
        <v>45167</v>
      </c>
      <c r="F4786" s="8">
        <v>0.41180555555555554</v>
      </c>
      <c r="G4786" s="4">
        <v>45169</v>
      </c>
      <c r="H4786" s="1" t="s">
        <v>134</v>
      </c>
      <c r="I4786" s="1" t="s">
        <v>258</v>
      </c>
      <c r="J4786" s="5">
        <v>2</v>
      </c>
      <c r="K4786" s="5" t="str">
        <f>VLOOKUP(J4786,'Svátky 2023'!A$18:B$20,2,0)</f>
        <v>plánované</v>
      </c>
      <c r="L4786" s="1" t="s">
        <v>21</v>
      </c>
      <c r="M4786" s="1" t="s">
        <v>22</v>
      </c>
      <c r="N4786" s="1" t="s">
        <v>23</v>
      </c>
      <c r="O4786">
        <f t="shared" si="222"/>
        <v>2</v>
      </c>
      <c r="P4786" t="str">
        <f t="shared" si="223"/>
        <v>NE</v>
      </c>
      <c r="Q4786" s="4" t="str">
        <f>IFERROR(VLOOKUP(E4786,'Svátky 2023'!B$2:B$14,1,0),"")</f>
        <v/>
      </c>
      <c r="R4786" t="str">
        <f t="shared" si="224"/>
        <v/>
      </c>
    </row>
    <row r="4787" spans="1:18" x14ac:dyDescent="0.25">
      <c r="A4787" s="1" t="s">
        <v>13733</v>
      </c>
      <c r="B4787" s="1" t="s">
        <v>13734</v>
      </c>
      <c r="C4787" s="1" t="s">
        <v>13735</v>
      </c>
      <c r="D4787" s="1" t="s">
        <v>48</v>
      </c>
      <c r="E4787" s="4">
        <v>45167</v>
      </c>
      <c r="F4787" s="8">
        <v>0.44722222222222219</v>
      </c>
      <c r="G4787" s="4">
        <v>45169</v>
      </c>
      <c r="H4787" s="1" t="s">
        <v>297</v>
      </c>
      <c r="I4787" s="1" t="s">
        <v>151</v>
      </c>
      <c r="J4787" s="5">
        <v>3</v>
      </c>
      <c r="K4787" s="5" t="str">
        <f>VLOOKUP(J4787,'Svátky 2023'!A$18:B$20,2,0)</f>
        <v>jiné</v>
      </c>
      <c r="L4787" s="1" t="s">
        <v>21</v>
      </c>
      <c r="M4787" s="1" t="s">
        <v>22</v>
      </c>
      <c r="N4787" s="1" t="s">
        <v>23</v>
      </c>
      <c r="O4787">
        <f t="shared" si="222"/>
        <v>2</v>
      </c>
      <c r="P4787" t="str">
        <f t="shared" si="223"/>
        <v>NE</v>
      </c>
      <c r="Q4787" s="4" t="str">
        <f>IFERROR(VLOOKUP(E4787,'Svátky 2023'!B$2:B$14,1,0),"")</f>
        <v/>
      </c>
      <c r="R4787" t="str">
        <f t="shared" si="224"/>
        <v/>
      </c>
    </row>
    <row r="4788" spans="1:18" x14ac:dyDescent="0.25">
      <c r="A4788" s="1" t="s">
        <v>13736</v>
      </c>
      <c r="B4788" s="1" t="s">
        <v>13737</v>
      </c>
      <c r="C4788" s="1" t="s">
        <v>13738</v>
      </c>
      <c r="D4788" s="1" t="s">
        <v>35</v>
      </c>
      <c r="E4788" s="4">
        <v>45167</v>
      </c>
      <c r="F4788" s="8">
        <v>0.4548611111111111</v>
      </c>
      <c r="G4788" s="4">
        <v>45169</v>
      </c>
      <c r="H4788" s="1" t="s">
        <v>2975</v>
      </c>
      <c r="I4788" s="1" t="s">
        <v>51</v>
      </c>
      <c r="J4788" s="5">
        <v>2</v>
      </c>
      <c r="K4788" s="5" t="str">
        <f>VLOOKUP(J4788,'Svátky 2023'!A$18:B$20,2,0)</f>
        <v>plánované</v>
      </c>
      <c r="L4788" s="1" t="s">
        <v>21</v>
      </c>
      <c r="M4788" s="1" t="s">
        <v>22</v>
      </c>
      <c r="N4788" s="1" t="s">
        <v>23</v>
      </c>
      <c r="O4788">
        <f t="shared" si="222"/>
        <v>2</v>
      </c>
      <c r="P4788" t="str">
        <f t="shared" si="223"/>
        <v>NE</v>
      </c>
      <c r="Q4788" s="4" t="str">
        <f>IFERROR(VLOOKUP(E4788,'Svátky 2023'!B$2:B$14,1,0),"")</f>
        <v/>
      </c>
      <c r="R4788" t="str">
        <f t="shared" si="224"/>
        <v/>
      </c>
    </row>
    <row r="4789" spans="1:18" x14ac:dyDescent="0.25">
      <c r="A4789" s="1" t="s">
        <v>13739</v>
      </c>
      <c r="B4789" s="1" t="s">
        <v>13740</v>
      </c>
      <c r="C4789" s="1" t="s">
        <v>13741</v>
      </c>
      <c r="D4789" s="1" t="s">
        <v>48</v>
      </c>
      <c r="E4789" s="4">
        <v>45167</v>
      </c>
      <c r="F4789" s="8">
        <v>0.51736111111111105</v>
      </c>
      <c r="G4789" s="4">
        <v>45169</v>
      </c>
      <c r="H4789" s="1" t="s">
        <v>893</v>
      </c>
      <c r="I4789" s="1" t="s">
        <v>145</v>
      </c>
      <c r="J4789" s="5">
        <v>3</v>
      </c>
      <c r="K4789" s="5" t="str">
        <f>VLOOKUP(J4789,'Svátky 2023'!A$18:B$20,2,0)</f>
        <v>jiné</v>
      </c>
      <c r="L4789" s="1" t="s">
        <v>30</v>
      </c>
      <c r="M4789" s="1" t="s">
        <v>31</v>
      </c>
      <c r="N4789" s="1" t="s">
        <v>23</v>
      </c>
      <c r="O4789">
        <f t="shared" si="222"/>
        <v>2</v>
      </c>
      <c r="P4789" t="str">
        <f t="shared" si="223"/>
        <v>NE</v>
      </c>
      <c r="Q4789" s="4" t="str">
        <f>IFERROR(VLOOKUP(E4789,'Svátky 2023'!B$2:B$14,1,0),"")</f>
        <v/>
      </c>
      <c r="R4789" t="str">
        <f t="shared" si="224"/>
        <v/>
      </c>
    </row>
    <row r="4790" spans="1:18" x14ac:dyDescent="0.25">
      <c r="A4790" s="1" t="s">
        <v>13742</v>
      </c>
      <c r="B4790" s="1" t="s">
        <v>13504</v>
      </c>
      <c r="C4790" s="1" t="s">
        <v>13505</v>
      </c>
      <c r="D4790" s="1" t="s">
        <v>48</v>
      </c>
      <c r="E4790" s="4">
        <v>45167</v>
      </c>
      <c r="F4790" s="8">
        <v>0.70138888888888884</v>
      </c>
      <c r="G4790" s="4">
        <v>45169</v>
      </c>
      <c r="H4790" s="1" t="s">
        <v>419</v>
      </c>
      <c r="I4790" s="1" t="s">
        <v>44</v>
      </c>
      <c r="J4790" s="5">
        <v>3</v>
      </c>
      <c r="K4790" s="5" t="str">
        <f>VLOOKUP(J4790,'Svátky 2023'!A$18:B$20,2,0)</f>
        <v>jiné</v>
      </c>
      <c r="L4790" s="1" t="s">
        <v>30</v>
      </c>
      <c r="M4790" s="1" t="s">
        <v>31</v>
      </c>
      <c r="N4790" s="1" t="s">
        <v>23</v>
      </c>
      <c r="O4790">
        <f t="shared" si="222"/>
        <v>2</v>
      </c>
      <c r="P4790" t="str">
        <f t="shared" si="223"/>
        <v>ANO</v>
      </c>
      <c r="Q4790" s="4" t="str">
        <f>IFERROR(VLOOKUP(E4790,'Svátky 2023'!B$2:B$14,1,0),"")</f>
        <v/>
      </c>
      <c r="R4790" t="str">
        <f t="shared" si="224"/>
        <v>ANO</v>
      </c>
    </row>
    <row r="4791" spans="1:18" x14ac:dyDescent="0.25">
      <c r="A4791" s="1" t="s">
        <v>13743</v>
      </c>
      <c r="B4791" s="1" t="s">
        <v>11435</v>
      </c>
      <c r="C4791" s="1" t="s">
        <v>11436</v>
      </c>
      <c r="D4791" s="1" t="s">
        <v>100</v>
      </c>
      <c r="E4791" s="4">
        <v>45168</v>
      </c>
      <c r="F4791" s="8">
        <v>0.45069444444444445</v>
      </c>
      <c r="G4791" s="4">
        <v>45169</v>
      </c>
      <c r="H4791" s="1" t="s">
        <v>1187</v>
      </c>
      <c r="I4791" s="1" t="s">
        <v>51</v>
      </c>
      <c r="J4791" s="5">
        <v>2</v>
      </c>
      <c r="K4791" s="5" t="str">
        <f>VLOOKUP(J4791,'Svátky 2023'!A$18:B$20,2,0)</f>
        <v>plánované</v>
      </c>
      <c r="L4791" s="1" t="s">
        <v>21</v>
      </c>
      <c r="M4791" s="1" t="s">
        <v>31</v>
      </c>
      <c r="N4791" s="1" t="s">
        <v>23</v>
      </c>
      <c r="O4791">
        <f t="shared" si="222"/>
        <v>3</v>
      </c>
      <c r="P4791" t="str">
        <f t="shared" si="223"/>
        <v>NE</v>
      </c>
      <c r="Q4791" s="4" t="str">
        <f>IFERROR(VLOOKUP(E4791,'Svátky 2023'!B$2:B$14,1,0),"")</f>
        <v/>
      </c>
      <c r="R4791" t="str">
        <f t="shared" si="224"/>
        <v/>
      </c>
    </row>
    <row r="4792" spans="1:18" x14ac:dyDescent="0.25">
      <c r="A4792" s="1" t="s">
        <v>13744</v>
      </c>
      <c r="B4792" s="1" t="s">
        <v>13745</v>
      </c>
      <c r="C4792" s="1" t="s">
        <v>13746</v>
      </c>
      <c r="D4792" s="1" t="s">
        <v>64</v>
      </c>
      <c r="E4792" s="4">
        <v>45168</v>
      </c>
      <c r="F4792" s="8">
        <v>0.93125000000000002</v>
      </c>
      <c r="G4792" s="4">
        <v>45169</v>
      </c>
      <c r="H4792" s="1" t="s">
        <v>1162</v>
      </c>
      <c r="I4792" s="1" t="s">
        <v>38</v>
      </c>
      <c r="J4792" s="5">
        <v>1</v>
      </c>
      <c r="K4792" s="5" t="str">
        <f>VLOOKUP(J4792,'Svátky 2023'!A$18:B$20,2,0)</f>
        <v>neodkladné</v>
      </c>
      <c r="L4792" s="1" t="s">
        <v>22</v>
      </c>
      <c r="M4792" s="1" t="s">
        <v>20</v>
      </c>
      <c r="N4792" s="1" t="s">
        <v>23</v>
      </c>
      <c r="O4792">
        <f t="shared" si="222"/>
        <v>3</v>
      </c>
      <c r="P4792" t="str">
        <f t="shared" si="223"/>
        <v>ANO</v>
      </c>
      <c r="Q4792" s="4" t="str">
        <f>IFERROR(VLOOKUP(E4792,'Svátky 2023'!B$2:B$14,1,0),"")</f>
        <v/>
      </c>
      <c r="R4792" t="str">
        <f t="shared" si="224"/>
        <v>ANO</v>
      </c>
    </row>
    <row r="4793" spans="1:18" x14ac:dyDescent="0.25">
      <c r="A4793" s="1" t="s">
        <v>13747</v>
      </c>
      <c r="B4793" s="1" t="s">
        <v>13748</v>
      </c>
      <c r="C4793" s="1" t="s">
        <v>13749</v>
      </c>
      <c r="D4793" s="1" t="s">
        <v>64</v>
      </c>
      <c r="E4793" s="4">
        <v>45168</v>
      </c>
      <c r="F4793" s="8">
        <v>0.93611111111111101</v>
      </c>
      <c r="G4793" s="4">
        <v>45169</v>
      </c>
      <c r="H4793" s="1" t="s">
        <v>1278</v>
      </c>
      <c r="I4793" s="1" t="s">
        <v>44</v>
      </c>
      <c r="J4793" s="5">
        <v>3</v>
      </c>
      <c r="K4793" s="5" t="str">
        <f>VLOOKUP(J4793,'Svátky 2023'!A$18:B$20,2,0)</f>
        <v>jiné</v>
      </c>
      <c r="L4793" s="1" t="s">
        <v>30</v>
      </c>
      <c r="M4793" s="1" t="s">
        <v>31</v>
      </c>
      <c r="N4793" s="1" t="s">
        <v>23</v>
      </c>
      <c r="O4793">
        <f t="shared" si="222"/>
        <v>3</v>
      </c>
      <c r="P4793" t="str">
        <f t="shared" si="223"/>
        <v>ANO</v>
      </c>
      <c r="Q4793" s="4" t="str">
        <f>IFERROR(VLOOKUP(E4793,'Svátky 2023'!B$2:B$14,1,0),"")</f>
        <v/>
      </c>
      <c r="R4793" t="str">
        <f t="shared" si="224"/>
        <v>ANO</v>
      </c>
    </row>
    <row r="4794" spans="1:18" x14ac:dyDescent="0.25">
      <c r="A4794" s="1" t="s">
        <v>13750</v>
      </c>
      <c r="B4794" s="1" t="s">
        <v>13751</v>
      </c>
      <c r="C4794" s="1" t="s">
        <v>13752</v>
      </c>
      <c r="D4794" s="1" t="s">
        <v>35</v>
      </c>
      <c r="E4794" s="4">
        <v>45160</v>
      </c>
      <c r="F4794" s="8">
        <v>0.57916666666666672</v>
      </c>
      <c r="G4794" s="4">
        <v>45170</v>
      </c>
      <c r="H4794" s="1" t="s">
        <v>377</v>
      </c>
      <c r="I4794" s="1" t="s">
        <v>19</v>
      </c>
      <c r="J4794" s="5">
        <v>3</v>
      </c>
      <c r="K4794" s="5" t="str">
        <f>VLOOKUP(J4794,'Svátky 2023'!A$18:B$20,2,0)</f>
        <v>jiné</v>
      </c>
      <c r="L4794" s="1" t="s">
        <v>31</v>
      </c>
      <c r="M4794" s="1" t="s">
        <v>22</v>
      </c>
      <c r="N4794" s="1" t="s">
        <v>23</v>
      </c>
      <c r="O4794">
        <f t="shared" si="222"/>
        <v>2</v>
      </c>
      <c r="P4794" t="str">
        <f t="shared" si="223"/>
        <v>NE</v>
      </c>
      <c r="Q4794" s="4" t="str">
        <f>IFERROR(VLOOKUP(E4794,'Svátky 2023'!B$2:B$14,1,0),"")</f>
        <v/>
      </c>
      <c r="R4794" t="str">
        <f t="shared" si="224"/>
        <v/>
      </c>
    </row>
    <row r="4795" spans="1:18" x14ac:dyDescent="0.25">
      <c r="A4795" s="1" t="s">
        <v>13753</v>
      </c>
      <c r="B4795" s="1" t="s">
        <v>13754</v>
      </c>
      <c r="C4795" s="1" t="s">
        <v>13755</v>
      </c>
      <c r="D4795" s="1" t="s">
        <v>35</v>
      </c>
      <c r="E4795" s="4">
        <v>45160</v>
      </c>
      <c r="F4795" s="8">
        <v>0.6166666666666667</v>
      </c>
      <c r="G4795" s="4">
        <v>45170</v>
      </c>
      <c r="H4795" s="1" t="s">
        <v>658</v>
      </c>
      <c r="I4795" s="1" t="s">
        <v>29</v>
      </c>
      <c r="J4795" s="5">
        <v>3</v>
      </c>
      <c r="K4795" s="5" t="str">
        <f>VLOOKUP(J4795,'Svátky 2023'!A$18:B$20,2,0)</f>
        <v>jiné</v>
      </c>
      <c r="L4795" s="1" t="s">
        <v>30</v>
      </c>
      <c r="M4795" s="1" t="s">
        <v>31</v>
      </c>
      <c r="N4795" s="1" t="s">
        <v>23</v>
      </c>
      <c r="O4795">
        <f t="shared" si="222"/>
        <v>2</v>
      </c>
      <c r="P4795" t="str">
        <f t="shared" si="223"/>
        <v>NE</v>
      </c>
      <c r="Q4795" s="4" t="str">
        <f>IFERROR(VLOOKUP(E4795,'Svátky 2023'!B$2:B$14,1,0),"")</f>
        <v/>
      </c>
      <c r="R4795" t="str">
        <f t="shared" si="224"/>
        <v/>
      </c>
    </row>
    <row r="4796" spans="1:18" x14ac:dyDescent="0.25">
      <c r="A4796" s="1" t="s">
        <v>13756</v>
      </c>
      <c r="B4796" s="1" t="s">
        <v>13757</v>
      </c>
      <c r="C4796" s="1" t="s">
        <v>13758</v>
      </c>
      <c r="D4796" s="1" t="s">
        <v>48</v>
      </c>
      <c r="E4796" s="4">
        <v>45160</v>
      </c>
      <c r="F4796" s="8">
        <v>0.82986111111111116</v>
      </c>
      <c r="G4796" s="4">
        <v>45170</v>
      </c>
      <c r="H4796" s="1" t="s">
        <v>802</v>
      </c>
      <c r="I4796" s="1" t="s">
        <v>51</v>
      </c>
      <c r="J4796" s="5">
        <v>3</v>
      </c>
      <c r="K4796" s="5" t="str">
        <f>VLOOKUP(J4796,'Svátky 2023'!A$18:B$20,2,0)</f>
        <v>jiné</v>
      </c>
      <c r="L4796" s="1" t="s">
        <v>31</v>
      </c>
      <c r="M4796" s="1" t="s">
        <v>22</v>
      </c>
      <c r="N4796" s="1" t="s">
        <v>23</v>
      </c>
      <c r="O4796">
        <f t="shared" si="222"/>
        <v>2</v>
      </c>
      <c r="P4796" t="str">
        <f t="shared" si="223"/>
        <v>ANO</v>
      </c>
      <c r="Q4796" s="4" t="str">
        <f>IFERROR(VLOOKUP(E4796,'Svátky 2023'!B$2:B$14,1,0),"")</f>
        <v/>
      </c>
      <c r="R4796" t="str">
        <f t="shared" si="224"/>
        <v>ANO</v>
      </c>
    </row>
    <row r="4797" spans="1:18" x14ac:dyDescent="0.25">
      <c r="A4797" s="1" t="s">
        <v>13759</v>
      </c>
      <c r="B4797" s="1" t="s">
        <v>13760</v>
      </c>
      <c r="C4797" s="1" t="s">
        <v>13761</v>
      </c>
      <c r="D4797" s="1" t="s">
        <v>48</v>
      </c>
      <c r="E4797" s="4">
        <v>45164</v>
      </c>
      <c r="F4797" s="8">
        <v>0.57222222222222219</v>
      </c>
      <c r="G4797" s="4">
        <v>45170</v>
      </c>
      <c r="H4797" s="1" t="s">
        <v>1838</v>
      </c>
      <c r="I4797" s="1" t="s">
        <v>120</v>
      </c>
      <c r="J4797" s="5">
        <v>3</v>
      </c>
      <c r="K4797" s="5" t="str">
        <f>VLOOKUP(J4797,'Svátky 2023'!A$18:B$20,2,0)</f>
        <v>jiné</v>
      </c>
      <c r="L4797" s="1" t="s">
        <v>30</v>
      </c>
      <c r="M4797" s="1" t="s">
        <v>31</v>
      </c>
      <c r="N4797" s="1" t="s">
        <v>23</v>
      </c>
      <c r="O4797">
        <f t="shared" si="222"/>
        <v>6</v>
      </c>
      <c r="P4797" t="str">
        <f t="shared" si="223"/>
        <v>NE</v>
      </c>
      <c r="Q4797" s="4" t="str">
        <f>IFERROR(VLOOKUP(E4797,'Svátky 2023'!B$2:B$14,1,0),"")</f>
        <v/>
      </c>
      <c r="R4797" t="str">
        <f t="shared" si="224"/>
        <v>ANO</v>
      </c>
    </row>
    <row r="4798" spans="1:18" x14ac:dyDescent="0.25">
      <c r="A4798" s="1" t="s">
        <v>13762</v>
      </c>
      <c r="B4798" s="1" t="s">
        <v>13763</v>
      </c>
      <c r="C4798" s="1" t="s">
        <v>13764</v>
      </c>
      <c r="D4798" s="1" t="s">
        <v>35</v>
      </c>
      <c r="E4798" s="4">
        <v>45165</v>
      </c>
      <c r="F4798" s="8">
        <v>0.80138888888888893</v>
      </c>
      <c r="G4798" s="4">
        <v>45170</v>
      </c>
      <c r="H4798" s="1" t="s">
        <v>1467</v>
      </c>
      <c r="I4798" s="1" t="s">
        <v>38</v>
      </c>
      <c r="J4798" s="5">
        <v>1</v>
      </c>
      <c r="K4798" s="5" t="str">
        <f>VLOOKUP(J4798,'Svátky 2023'!A$18:B$20,2,0)</f>
        <v>neodkladné</v>
      </c>
      <c r="L4798" s="1" t="s">
        <v>20</v>
      </c>
      <c r="M4798" s="1" t="s">
        <v>22</v>
      </c>
      <c r="N4798" s="1" t="s">
        <v>23</v>
      </c>
      <c r="O4798">
        <f t="shared" si="222"/>
        <v>7</v>
      </c>
      <c r="P4798" t="str">
        <f t="shared" si="223"/>
        <v>ANO</v>
      </c>
      <c r="Q4798" s="4" t="str">
        <f>IFERROR(VLOOKUP(E4798,'Svátky 2023'!B$2:B$14,1,0),"")</f>
        <v/>
      </c>
      <c r="R4798" t="str">
        <f t="shared" si="224"/>
        <v>ANO</v>
      </c>
    </row>
    <row r="4799" spans="1:18" x14ac:dyDescent="0.25">
      <c r="A4799" s="1" t="s">
        <v>13765</v>
      </c>
      <c r="B4799" s="1" t="s">
        <v>13766</v>
      </c>
      <c r="C4799" s="1" t="s">
        <v>13767</v>
      </c>
      <c r="D4799" s="1" t="s">
        <v>35</v>
      </c>
      <c r="E4799" s="4">
        <v>45165</v>
      </c>
      <c r="F4799" s="8">
        <v>0.80208333333333337</v>
      </c>
      <c r="G4799" s="4">
        <v>45170</v>
      </c>
      <c r="H4799" s="1" t="s">
        <v>17</v>
      </c>
      <c r="I4799" s="1" t="s">
        <v>38</v>
      </c>
      <c r="J4799" s="5">
        <v>1</v>
      </c>
      <c r="K4799" s="5" t="str">
        <f>VLOOKUP(J4799,'Svátky 2023'!A$18:B$20,2,0)</f>
        <v>neodkladné</v>
      </c>
      <c r="L4799" s="1" t="s">
        <v>20</v>
      </c>
      <c r="M4799" s="1" t="s">
        <v>22</v>
      </c>
      <c r="N4799" s="1" t="s">
        <v>23</v>
      </c>
      <c r="O4799">
        <f t="shared" si="222"/>
        <v>7</v>
      </c>
      <c r="P4799" t="str">
        <f t="shared" si="223"/>
        <v>ANO</v>
      </c>
      <c r="Q4799" s="4" t="str">
        <f>IFERROR(VLOOKUP(E4799,'Svátky 2023'!B$2:B$14,1,0),"")</f>
        <v/>
      </c>
      <c r="R4799" t="str">
        <f t="shared" si="224"/>
        <v>ANO</v>
      </c>
    </row>
    <row r="4800" spans="1:18" x14ac:dyDescent="0.25">
      <c r="A4800" s="1" t="s">
        <v>13768</v>
      </c>
      <c r="B4800" s="1" t="s">
        <v>13769</v>
      </c>
      <c r="C4800" s="1" t="s">
        <v>13770</v>
      </c>
      <c r="D4800" s="1" t="s">
        <v>35</v>
      </c>
      <c r="E4800" s="4">
        <v>45165</v>
      </c>
      <c r="F4800" s="8">
        <v>0.96250000000000002</v>
      </c>
      <c r="G4800" s="4">
        <v>45170</v>
      </c>
      <c r="H4800" s="1" t="s">
        <v>1438</v>
      </c>
      <c r="I4800" s="1" t="s">
        <v>44</v>
      </c>
      <c r="J4800" s="5">
        <v>3</v>
      </c>
      <c r="K4800" s="5" t="str">
        <f>VLOOKUP(J4800,'Svátky 2023'!A$18:B$20,2,0)</f>
        <v>jiné</v>
      </c>
      <c r="L4800" s="1" t="s">
        <v>30</v>
      </c>
      <c r="M4800" s="1" t="s">
        <v>31</v>
      </c>
      <c r="N4800" s="1" t="s">
        <v>23</v>
      </c>
      <c r="O4800">
        <f t="shared" si="222"/>
        <v>7</v>
      </c>
      <c r="P4800" t="str">
        <f t="shared" si="223"/>
        <v>ANO</v>
      </c>
      <c r="Q4800" s="4" t="str">
        <f>IFERROR(VLOOKUP(E4800,'Svátky 2023'!B$2:B$14,1,0),"")</f>
        <v/>
      </c>
      <c r="R4800" t="str">
        <f t="shared" si="224"/>
        <v>ANO</v>
      </c>
    </row>
    <row r="4801" spans="1:18" x14ac:dyDescent="0.25">
      <c r="A4801" s="1" t="s">
        <v>13771</v>
      </c>
      <c r="B4801" s="1" t="s">
        <v>13772</v>
      </c>
      <c r="C4801" s="1" t="s">
        <v>13773</v>
      </c>
      <c r="D4801" s="1" t="s">
        <v>48</v>
      </c>
      <c r="E4801" s="4">
        <v>45166</v>
      </c>
      <c r="F4801" s="8">
        <v>0.4291666666666667</v>
      </c>
      <c r="G4801" s="4">
        <v>45170</v>
      </c>
      <c r="H4801" s="1" t="s">
        <v>348</v>
      </c>
      <c r="I4801" s="1" t="s">
        <v>19</v>
      </c>
      <c r="J4801" s="5">
        <v>3</v>
      </c>
      <c r="K4801" s="5" t="str">
        <f>VLOOKUP(J4801,'Svátky 2023'!A$18:B$20,2,0)</f>
        <v>jiné</v>
      </c>
      <c r="L4801" s="1" t="s">
        <v>30</v>
      </c>
      <c r="M4801" s="1" t="s">
        <v>22</v>
      </c>
      <c r="N4801" s="1" t="s">
        <v>23</v>
      </c>
      <c r="O4801">
        <f t="shared" si="222"/>
        <v>1</v>
      </c>
      <c r="P4801" t="str">
        <f t="shared" si="223"/>
        <v>NE</v>
      </c>
      <c r="Q4801" s="4" t="str">
        <f>IFERROR(VLOOKUP(E4801,'Svátky 2023'!B$2:B$14,1,0),"")</f>
        <v/>
      </c>
      <c r="R4801" t="str">
        <f t="shared" si="224"/>
        <v/>
      </c>
    </row>
    <row r="4802" spans="1:18" x14ac:dyDescent="0.25">
      <c r="A4802" s="1" t="s">
        <v>13774</v>
      </c>
      <c r="B4802" s="1" t="s">
        <v>6646</v>
      </c>
      <c r="C4802" s="1" t="s">
        <v>6647</v>
      </c>
      <c r="D4802" s="1" t="s">
        <v>100</v>
      </c>
      <c r="E4802" s="4">
        <v>45166</v>
      </c>
      <c r="F4802" s="8">
        <v>0.4826388888888889</v>
      </c>
      <c r="G4802" s="4">
        <v>45170</v>
      </c>
      <c r="H4802" s="1" t="s">
        <v>2328</v>
      </c>
      <c r="I4802" s="1" t="s">
        <v>258</v>
      </c>
      <c r="J4802" s="5">
        <v>3</v>
      </c>
      <c r="K4802" s="5" t="str">
        <f>VLOOKUP(J4802,'Svátky 2023'!A$18:B$20,2,0)</f>
        <v>jiné</v>
      </c>
      <c r="L4802" s="1" t="s">
        <v>21</v>
      </c>
      <c r="M4802" s="1" t="s">
        <v>22</v>
      </c>
      <c r="N4802" s="1" t="s">
        <v>23</v>
      </c>
      <c r="O4802">
        <f t="shared" si="222"/>
        <v>1</v>
      </c>
      <c r="P4802" t="str">
        <f t="shared" si="223"/>
        <v>NE</v>
      </c>
      <c r="Q4802" s="4" t="str">
        <f>IFERROR(VLOOKUP(E4802,'Svátky 2023'!B$2:B$14,1,0),"")</f>
        <v/>
      </c>
      <c r="R4802" t="str">
        <f t="shared" si="224"/>
        <v/>
      </c>
    </row>
    <row r="4803" spans="1:18" x14ac:dyDescent="0.25">
      <c r="A4803" s="1" t="s">
        <v>13775</v>
      </c>
      <c r="B4803" s="1" t="s">
        <v>13776</v>
      </c>
      <c r="C4803" s="1" t="s">
        <v>13777</v>
      </c>
      <c r="D4803" s="1" t="s">
        <v>35</v>
      </c>
      <c r="E4803" s="4">
        <v>45166</v>
      </c>
      <c r="F4803" s="8">
        <v>0.73611111111111116</v>
      </c>
      <c r="G4803" s="4">
        <v>45170</v>
      </c>
      <c r="H4803" s="1" t="s">
        <v>1385</v>
      </c>
      <c r="I4803" s="1" t="s">
        <v>44</v>
      </c>
      <c r="J4803" s="5">
        <v>3</v>
      </c>
      <c r="K4803" s="5" t="str">
        <f>VLOOKUP(J4803,'Svátky 2023'!A$18:B$20,2,0)</f>
        <v>jiné</v>
      </c>
      <c r="L4803" s="1" t="s">
        <v>30</v>
      </c>
      <c r="M4803" s="1" t="s">
        <v>31</v>
      </c>
      <c r="N4803" s="1" t="s">
        <v>23</v>
      </c>
      <c r="O4803">
        <f t="shared" ref="O4803:O4866" si="225">WEEKDAY(E4803,2)</f>
        <v>1</v>
      </c>
      <c r="P4803" t="str">
        <f t="shared" ref="P4803:P4866" si="226">IF(F4803&gt;V$1,"ANO",IF(F4803&lt;X$1,"ANO","NE"))</f>
        <v>ANO</v>
      </c>
      <c r="Q4803" s="4" t="str">
        <f>IFERROR(VLOOKUP(E4803,'Svátky 2023'!B$2:B$14,1,0),"")</f>
        <v/>
      </c>
      <c r="R4803" t="str">
        <f t="shared" ref="R4803:R4866" si="227">IF(OR(O4803&gt;5,P4803="ANO",Q4803&lt;&gt;""),"ANO","")</f>
        <v>ANO</v>
      </c>
    </row>
    <row r="4804" spans="1:18" x14ac:dyDescent="0.25">
      <c r="A4804" s="1" t="s">
        <v>13778</v>
      </c>
      <c r="B4804" s="1" t="s">
        <v>13779</v>
      </c>
      <c r="C4804" s="1" t="s">
        <v>13780</v>
      </c>
      <c r="D4804" s="1" t="s">
        <v>35</v>
      </c>
      <c r="E4804" s="4">
        <v>45166</v>
      </c>
      <c r="F4804" s="8">
        <v>0.73749999999999993</v>
      </c>
      <c r="G4804" s="4">
        <v>45170</v>
      </c>
      <c r="H4804" s="1" t="s">
        <v>688</v>
      </c>
      <c r="I4804" s="1" t="s">
        <v>38</v>
      </c>
      <c r="J4804" s="5">
        <v>3</v>
      </c>
      <c r="K4804" s="5" t="str">
        <f>VLOOKUP(J4804,'Svátky 2023'!A$18:B$20,2,0)</f>
        <v>jiné</v>
      </c>
      <c r="L4804" s="1" t="s">
        <v>21</v>
      </c>
      <c r="M4804" s="1" t="s">
        <v>22</v>
      </c>
      <c r="N4804" s="1" t="s">
        <v>23</v>
      </c>
      <c r="O4804">
        <f t="shared" si="225"/>
        <v>1</v>
      </c>
      <c r="P4804" t="str">
        <f t="shared" si="226"/>
        <v>ANO</v>
      </c>
      <c r="Q4804" s="4" t="str">
        <f>IFERROR(VLOOKUP(E4804,'Svátky 2023'!B$2:B$14,1,0),"")</f>
        <v/>
      </c>
      <c r="R4804" t="str">
        <f t="shared" si="227"/>
        <v>ANO</v>
      </c>
    </row>
    <row r="4805" spans="1:18" x14ac:dyDescent="0.25">
      <c r="A4805" s="1" t="s">
        <v>13781</v>
      </c>
      <c r="B4805" s="1" t="s">
        <v>13782</v>
      </c>
      <c r="C4805" s="1" t="s">
        <v>13783</v>
      </c>
      <c r="D4805" s="1" t="s">
        <v>100</v>
      </c>
      <c r="E4805" s="4">
        <v>45168</v>
      </c>
      <c r="F4805" s="8">
        <v>0.35902777777777778</v>
      </c>
      <c r="G4805" s="4">
        <v>45170</v>
      </c>
      <c r="H4805" s="1" t="s">
        <v>893</v>
      </c>
      <c r="I4805" s="1" t="s">
        <v>51</v>
      </c>
      <c r="J4805" s="5">
        <v>2</v>
      </c>
      <c r="K4805" s="5" t="str">
        <f>VLOOKUP(J4805,'Svátky 2023'!A$18:B$20,2,0)</f>
        <v>plánované</v>
      </c>
      <c r="L4805" s="1" t="s">
        <v>21</v>
      </c>
      <c r="M4805" s="1" t="s">
        <v>22</v>
      </c>
      <c r="N4805" s="1" t="s">
        <v>23</v>
      </c>
      <c r="O4805">
        <f t="shared" si="225"/>
        <v>3</v>
      </c>
      <c r="P4805" t="str">
        <f t="shared" si="226"/>
        <v>NE</v>
      </c>
      <c r="Q4805" s="4" t="str">
        <f>IFERROR(VLOOKUP(E4805,'Svátky 2023'!B$2:B$14,1,0),"")</f>
        <v/>
      </c>
      <c r="R4805" t="str">
        <f t="shared" si="227"/>
        <v/>
      </c>
    </row>
    <row r="4806" spans="1:18" x14ac:dyDescent="0.25">
      <c r="A4806" s="1" t="s">
        <v>13784</v>
      </c>
      <c r="B4806" s="1" t="s">
        <v>13785</v>
      </c>
      <c r="C4806" s="1" t="s">
        <v>13786</v>
      </c>
      <c r="D4806" s="1" t="s">
        <v>35</v>
      </c>
      <c r="E4806" s="4">
        <v>45168</v>
      </c>
      <c r="F4806" s="8">
        <v>0.37222222222222223</v>
      </c>
      <c r="G4806" s="4">
        <v>45170</v>
      </c>
      <c r="H4806" s="1" t="s">
        <v>297</v>
      </c>
      <c r="I4806" s="1" t="s">
        <v>51</v>
      </c>
      <c r="J4806" s="5">
        <v>2</v>
      </c>
      <c r="K4806" s="5" t="str">
        <f>VLOOKUP(J4806,'Svátky 2023'!A$18:B$20,2,0)</f>
        <v>plánované</v>
      </c>
      <c r="L4806" s="1" t="s">
        <v>21</v>
      </c>
      <c r="M4806" s="1" t="s">
        <v>22</v>
      </c>
      <c r="N4806" s="1" t="s">
        <v>23</v>
      </c>
      <c r="O4806">
        <f t="shared" si="225"/>
        <v>3</v>
      </c>
      <c r="P4806" t="str">
        <f t="shared" si="226"/>
        <v>NE</v>
      </c>
      <c r="Q4806" s="4" t="str">
        <f>IFERROR(VLOOKUP(E4806,'Svátky 2023'!B$2:B$14,1,0),"")</f>
        <v/>
      </c>
      <c r="R4806" t="str">
        <f t="shared" si="227"/>
        <v/>
      </c>
    </row>
    <row r="4807" spans="1:18" x14ac:dyDescent="0.25">
      <c r="A4807" s="1" t="s">
        <v>13787</v>
      </c>
      <c r="B4807" s="1" t="s">
        <v>13788</v>
      </c>
      <c r="C4807" s="1" t="s">
        <v>13789</v>
      </c>
      <c r="D4807" s="1" t="s">
        <v>35</v>
      </c>
      <c r="E4807" s="4">
        <v>45168</v>
      </c>
      <c r="F4807" s="8">
        <v>0.39652777777777781</v>
      </c>
      <c r="G4807" s="4">
        <v>45170</v>
      </c>
      <c r="H4807" s="1" t="s">
        <v>320</v>
      </c>
      <c r="I4807" s="1" t="s">
        <v>19</v>
      </c>
      <c r="J4807" s="5">
        <v>2</v>
      </c>
      <c r="K4807" s="5" t="str">
        <f>VLOOKUP(J4807,'Svátky 2023'!A$18:B$20,2,0)</f>
        <v>plánované</v>
      </c>
      <c r="L4807" s="1" t="s">
        <v>21</v>
      </c>
      <c r="M4807" s="1" t="s">
        <v>22</v>
      </c>
      <c r="N4807" s="1" t="s">
        <v>23</v>
      </c>
      <c r="O4807">
        <f t="shared" si="225"/>
        <v>3</v>
      </c>
      <c r="P4807" t="str">
        <f t="shared" si="226"/>
        <v>NE</v>
      </c>
      <c r="Q4807" s="4" t="str">
        <f>IFERROR(VLOOKUP(E4807,'Svátky 2023'!B$2:B$14,1,0),"")</f>
        <v/>
      </c>
      <c r="R4807" t="str">
        <f t="shared" si="227"/>
        <v/>
      </c>
    </row>
    <row r="4808" spans="1:18" x14ac:dyDescent="0.25">
      <c r="A4808" s="1" t="s">
        <v>13790</v>
      </c>
      <c r="B4808" s="1" t="s">
        <v>13791</v>
      </c>
      <c r="C4808" s="1" t="s">
        <v>13792</v>
      </c>
      <c r="D4808" s="1" t="s">
        <v>35</v>
      </c>
      <c r="E4808" s="4">
        <v>45168</v>
      </c>
      <c r="F4808" s="8">
        <v>0.40902777777777777</v>
      </c>
      <c r="G4808" s="4">
        <v>45170</v>
      </c>
      <c r="H4808" s="1" t="s">
        <v>2280</v>
      </c>
      <c r="I4808" s="1" t="s">
        <v>151</v>
      </c>
      <c r="J4808" s="5">
        <v>2</v>
      </c>
      <c r="K4808" s="5" t="str">
        <f>VLOOKUP(J4808,'Svátky 2023'!A$18:B$20,2,0)</f>
        <v>plánované</v>
      </c>
      <c r="L4808" s="1" t="s">
        <v>21</v>
      </c>
      <c r="M4808" s="1" t="s">
        <v>31</v>
      </c>
      <c r="N4808" s="1" t="s">
        <v>23</v>
      </c>
      <c r="O4808">
        <f t="shared" si="225"/>
        <v>3</v>
      </c>
      <c r="P4808" t="str">
        <f t="shared" si="226"/>
        <v>NE</v>
      </c>
      <c r="Q4808" s="4" t="str">
        <f>IFERROR(VLOOKUP(E4808,'Svátky 2023'!B$2:B$14,1,0),"")</f>
        <v/>
      </c>
      <c r="R4808" t="str">
        <f t="shared" si="227"/>
        <v/>
      </c>
    </row>
    <row r="4809" spans="1:18" x14ac:dyDescent="0.25">
      <c r="A4809" s="1" t="s">
        <v>13793</v>
      </c>
      <c r="B4809" s="1" t="s">
        <v>13794</v>
      </c>
      <c r="C4809" s="1" t="s">
        <v>13795</v>
      </c>
      <c r="D4809" s="1" t="s">
        <v>48</v>
      </c>
      <c r="E4809" s="4">
        <v>45168</v>
      </c>
      <c r="F4809" s="8">
        <v>0.40972222222222227</v>
      </c>
      <c r="G4809" s="4">
        <v>45170</v>
      </c>
      <c r="H4809" s="1" t="s">
        <v>2988</v>
      </c>
      <c r="I4809" s="1" t="s">
        <v>51</v>
      </c>
      <c r="J4809" s="5">
        <v>2</v>
      </c>
      <c r="K4809" s="5" t="str">
        <f>VLOOKUP(J4809,'Svátky 2023'!A$18:B$20,2,0)</f>
        <v>plánované</v>
      </c>
      <c r="L4809" s="1" t="s">
        <v>21</v>
      </c>
      <c r="M4809" s="1" t="s">
        <v>22</v>
      </c>
      <c r="N4809" s="1" t="s">
        <v>23</v>
      </c>
      <c r="O4809">
        <f t="shared" si="225"/>
        <v>3</v>
      </c>
      <c r="P4809" t="str">
        <f t="shared" si="226"/>
        <v>NE</v>
      </c>
      <c r="Q4809" s="4" t="str">
        <f>IFERROR(VLOOKUP(E4809,'Svátky 2023'!B$2:B$14,1,0),"")</f>
        <v/>
      </c>
      <c r="R4809" t="str">
        <f t="shared" si="227"/>
        <v/>
      </c>
    </row>
    <row r="4810" spans="1:18" x14ac:dyDescent="0.25">
      <c r="A4810" s="1" t="s">
        <v>13796</v>
      </c>
      <c r="B4810" s="1" t="s">
        <v>13797</v>
      </c>
      <c r="C4810" s="1" t="s">
        <v>13798</v>
      </c>
      <c r="D4810" s="1" t="s">
        <v>64</v>
      </c>
      <c r="E4810" s="4">
        <v>45168</v>
      </c>
      <c r="F4810" s="8">
        <v>0.41736111111111113</v>
      </c>
      <c r="G4810" s="4">
        <v>45170</v>
      </c>
      <c r="H4810" s="1" t="s">
        <v>2988</v>
      </c>
      <c r="I4810" s="1" t="s">
        <v>51</v>
      </c>
      <c r="J4810" s="5">
        <v>2</v>
      </c>
      <c r="K4810" s="5" t="str">
        <f>VLOOKUP(J4810,'Svátky 2023'!A$18:B$20,2,0)</f>
        <v>plánované</v>
      </c>
      <c r="L4810" s="1" t="s">
        <v>21</v>
      </c>
      <c r="M4810" s="1" t="s">
        <v>22</v>
      </c>
      <c r="N4810" s="1" t="s">
        <v>23</v>
      </c>
      <c r="O4810">
        <f t="shared" si="225"/>
        <v>3</v>
      </c>
      <c r="P4810" t="str">
        <f t="shared" si="226"/>
        <v>NE</v>
      </c>
      <c r="Q4810" s="4" t="str">
        <f>IFERROR(VLOOKUP(E4810,'Svátky 2023'!B$2:B$14,1,0),"")</f>
        <v/>
      </c>
      <c r="R4810" t="str">
        <f t="shared" si="227"/>
        <v/>
      </c>
    </row>
    <row r="4811" spans="1:18" x14ac:dyDescent="0.25">
      <c r="A4811" s="1" t="s">
        <v>13799</v>
      </c>
      <c r="B4811" s="1" t="s">
        <v>13800</v>
      </c>
      <c r="C4811" s="1" t="s">
        <v>13801</v>
      </c>
      <c r="D4811" s="1" t="s">
        <v>48</v>
      </c>
      <c r="E4811" s="4">
        <v>45168</v>
      </c>
      <c r="F4811" s="8">
        <v>0.43263888888888885</v>
      </c>
      <c r="G4811" s="4">
        <v>45170</v>
      </c>
      <c r="H4811" s="1" t="s">
        <v>545</v>
      </c>
      <c r="I4811" s="1" t="s">
        <v>151</v>
      </c>
      <c r="J4811" s="5">
        <v>2</v>
      </c>
      <c r="K4811" s="5" t="str">
        <f>VLOOKUP(J4811,'Svátky 2023'!A$18:B$20,2,0)</f>
        <v>plánované</v>
      </c>
      <c r="L4811" s="1" t="s">
        <v>21</v>
      </c>
      <c r="M4811" s="1" t="s">
        <v>22</v>
      </c>
      <c r="N4811" s="1" t="s">
        <v>23</v>
      </c>
      <c r="O4811">
        <f t="shared" si="225"/>
        <v>3</v>
      </c>
      <c r="P4811" t="str">
        <f t="shared" si="226"/>
        <v>NE</v>
      </c>
      <c r="Q4811" s="4" t="str">
        <f>IFERROR(VLOOKUP(E4811,'Svátky 2023'!B$2:B$14,1,0),"")</f>
        <v/>
      </c>
      <c r="R4811" t="str">
        <f t="shared" si="227"/>
        <v/>
      </c>
    </row>
    <row r="4812" spans="1:18" x14ac:dyDescent="0.25">
      <c r="A4812" s="1" t="s">
        <v>13802</v>
      </c>
      <c r="B4812" s="1" t="s">
        <v>13803</v>
      </c>
      <c r="C4812" s="1" t="s">
        <v>13804</v>
      </c>
      <c r="D4812" s="1" t="s">
        <v>35</v>
      </c>
      <c r="E4812" s="4">
        <v>45168</v>
      </c>
      <c r="F4812" s="8">
        <v>0.50902777777777775</v>
      </c>
      <c r="G4812" s="4">
        <v>45170</v>
      </c>
      <c r="H4812" s="1" t="s">
        <v>587</v>
      </c>
      <c r="I4812" s="1" t="s">
        <v>145</v>
      </c>
      <c r="J4812" s="5">
        <v>3</v>
      </c>
      <c r="K4812" s="5" t="str">
        <f>VLOOKUP(J4812,'Svátky 2023'!A$18:B$20,2,0)</f>
        <v>jiné</v>
      </c>
      <c r="L4812" s="1" t="s">
        <v>30</v>
      </c>
      <c r="M4812" s="1" t="s">
        <v>31</v>
      </c>
      <c r="N4812" s="1" t="s">
        <v>23</v>
      </c>
      <c r="O4812">
        <f t="shared" si="225"/>
        <v>3</v>
      </c>
      <c r="P4812" t="str">
        <f t="shared" si="226"/>
        <v>NE</v>
      </c>
      <c r="Q4812" s="4" t="str">
        <f>IFERROR(VLOOKUP(E4812,'Svátky 2023'!B$2:B$14,1,0),"")</f>
        <v/>
      </c>
      <c r="R4812" t="str">
        <f t="shared" si="227"/>
        <v/>
      </c>
    </row>
    <row r="4813" spans="1:18" x14ac:dyDescent="0.25">
      <c r="A4813" s="1" t="s">
        <v>13805</v>
      </c>
      <c r="B4813" s="1" t="s">
        <v>13806</v>
      </c>
      <c r="C4813" s="1" t="s">
        <v>13807</v>
      </c>
      <c r="D4813" s="1" t="s">
        <v>48</v>
      </c>
      <c r="E4813" s="4">
        <v>45168</v>
      </c>
      <c r="F4813" s="8">
        <v>0.50902777777777775</v>
      </c>
      <c r="G4813" s="4">
        <v>45170</v>
      </c>
      <c r="H4813" s="1" t="s">
        <v>1691</v>
      </c>
      <c r="I4813" s="1" t="s">
        <v>145</v>
      </c>
      <c r="J4813" s="5">
        <v>3</v>
      </c>
      <c r="K4813" s="5" t="str">
        <f>VLOOKUP(J4813,'Svátky 2023'!A$18:B$20,2,0)</f>
        <v>jiné</v>
      </c>
      <c r="L4813" s="1" t="s">
        <v>30</v>
      </c>
      <c r="M4813" s="1" t="s">
        <v>31</v>
      </c>
      <c r="N4813" s="1" t="s">
        <v>23</v>
      </c>
      <c r="O4813">
        <f t="shared" si="225"/>
        <v>3</v>
      </c>
      <c r="P4813" t="str">
        <f t="shared" si="226"/>
        <v>NE</v>
      </c>
      <c r="Q4813" s="4" t="str">
        <f>IFERROR(VLOOKUP(E4813,'Svátky 2023'!B$2:B$14,1,0),"")</f>
        <v/>
      </c>
      <c r="R4813" t="str">
        <f t="shared" si="227"/>
        <v/>
      </c>
    </row>
    <row r="4814" spans="1:18" x14ac:dyDescent="0.25">
      <c r="A4814" s="1" t="s">
        <v>13808</v>
      </c>
      <c r="B4814" s="1" t="s">
        <v>13809</v>
      </c>
      <c r="C4814" s="1" t="s">
        <v>13810</v>
      </c>
      <c r="D4814" s="1" t="s">
        <v>64</v>
      </c>
      <c r="E4814" s="4">
        <v>45168</v>
      </c>
      <c r="F4814" s="8">
        <v>0.55347222222222225</v>
      </c>
      <c r="G4814" s="4">
        <v>45170</v>
      </c>
      <c r="H4814" s="1" t="s">
        <v>2988</v>
      </c>
      <c r="I4814" s="1" t="s">
        <v>120</v>
      </c>
      <c r="J4814" s="5">
        <v>3</v>
      </c>
      <c r="K4814" s="5" t="str">
        <f>VLOOKUP(J4814,'Svátky 2023'!A$18:B$20,2,0)</f>
        <v>jiné</v>
      </c>
      <c r="L4814" s="1" t="s">
        <v>30</v>
      </c>
      <c r="M4814" s="1" t="s">
        <v>31</v>
      </c>
      <c r="N4814" s="1" t="s">
        <v>23</v>
      </c>
      <c r="O4814">
        <f t="shared" si="225"/>
        <v>3</v>
      </c>
      <c r="P4814" t="str">
        <f t="shared" si="226"/>
        <v>NE</v>
      </c>
      <c r="Q4814" s="4" t="str">
        <f>IFERROR(VLOOKUP(E4814,'Svátky 2023'!B$2:B$14,1,0),"")</f>
        <v/>
      </c>
      <c r="R4814" t="str">
        <f t="shared" si="227"/>
        <v/>
      </c>
    </row>
    <row r="4815" spans="1:18" x14ac:dyDescent="0.25">
      <c r="A4815" s="1" t="s">
        <v>13811</v>
      </c>
      <c r="B4815" s="1" t="s">
        <v>13812</v>
      </c>
      <c r="C4815" s="1" t="s">
        <v>13813</v>
      </c>
      <c r="D4815" s="1" t="s">
        <v>35</v>
      </c>
      <c r="E4815" s="4">
        <v>45168</v>
      </c>
      <c r="F4815" s="8">
        <v>0.57222222222222219</v>
      </c>
      <c r="G4815" s="4">
        <v>45170</v>
      </c>
      <c r="H4815" s="1" t="s">
        <v>186</v>
      </c>
      <c r="I4815" s="1" t="s">
        <v>120</v>
      </c>
      <c r="J4815" s="5">
        <v>3</v>
      </c>
      <c r="K4815" s="5" t="str">
        <f>VLOOKUP(J4815,'Svátky 2023'!A$18:B$20,2,0)</f>
        <v>jiné</v>
      </c>
      <c r="L4815" s="1" t="s">
        <v>30</v>
      </c>
      <c r="M4815" s="1" t="s">
        <v>31</v>
      </c>
      <c r="N4815" s="1" t="s">
        <v>23</v>
      </c>
      <c r="O4815">
        <f t="shared" si="225"/>
        <v>3</v>
      </c>
      <c r="P4815" t="str">
        <f t="shared" si="226"/>
        <v>NE</v>
      </c>
      <c r="Q4815" s="4" t="str">
        <f>IFERROR(VLOOKUP(E4815,'Svátky 2023'!B$2:B$14,1,0),"")</f>
        <v/>
      </c>
      <c r="R4815" t="str">
        <f t="shared" si="227"/>
        <v/>
      </c>
    </row>
    <row r="4816" spans="1:18" x14ac:dyDescent="0.25">
      <c r="A4816" s="1" t="s">
        <v>13814</v>
      </c>
      <c r="B4816" s="1" t="s">
        <v>13815</v>
      </c>
      <c r="C4816" s="1" t="s">
        <v>13816</v>
      </c>
      <c r="D4816" s="1" t="s">
        <v>48</v>
      </c>
      <c r="E4816" s="4">
        <v>45168</v>
      </c>
      <c r="F4816" s="8">
        <v>0.60277777777777775</v>
      </c>
      <c r="G4816" s="4">
        <v>45170</v>
      </c>
      <c r="H4816" s="1" t="s">
        <v>760</v>
      </c>
      <c r="I4816" s="1" t="s">
        <v>120</v>
      </c>
      <c r="J4816" s="5">
        <v>3</v>
      </c>
      <c r="K4816" s="5" t="str">
        <f>VLOOKUP(J4816,'Svátky 2023'!A$18:B$20,2,0)</f>
        <v>jiné</v>
      </c>
      <c r="L4816" s="1" t="s">
        <v>30</v>
      </c>
      <c r="M4816" s="1" t="s">
        <v>31</v>
      </c>
      <c r="N4816" s="1" t="s">
        <v>23</v>
      </c>
      <c r="O4816">
        <f t="shared" si="225"/>
        <v>3</v>
      </c>
      <c r="P4816" t="str">
        <f t="shared" si="226"/>
        <v>NE</v>
      </c>
      <c r="Q4816" s="4" t="str">
        <f>IFERROR(VLOOKUP(E4816,'Svátky 2023'!B$2:B$14,1,0),"")</f>
        <v/>
      </c>
      <c r="R4816" t="str">
        <f t="shared" si="227"/>
        <v/>
      </c>
    </row>
    <row r="4817" spans="1:18" x14ac:dyDescent="0.25">
      <c r="A4817" s="1" t="s">
        <v>13817</v>
      </c>
      <c r="B4817" s="1" t="s">
        <v>13818</v>
      </c>
      <c r="C4817" s="1" t="s">
        <v>13819</v>
      </c>
      <c r="D4817" s="1" t="s">
        <v>35</v>
      </c>
      <c r="E4817" s="4">
        <v>45168</v>
      </c>
      <c r="F4817" s="8">
        <v>0.64166666666666672</v>
      </c>
      <c r="G4817" s="4">
        <v>45170</v>
      </c>
      <c r="H4817" s="1" t="s">
        <v>893</v>
      </c>
      <c r="I4817" s="1" t="s">
        <v>151</v>
      </c>
      <c r="J4817" s="5">
        <v>2</v>
      </c>
      <c r="K4817" s="5" t="str">
        <f>VLOOKUP(J4817,'Svátky 2023'!A$18:B$20,2,0)</f>
        <v>plánované</v>
      </c>
      <c r="L4817" s="1" t="s">
        <v>21</v>
      </c>
      <c r="M4817" s="1" t="s">
        <v>22</v>
      </c>
      <c r="N4817" s="1" t="s">
        <v>23</v>
      </c>
      <c r="O4817">
        <f t="shared" si="225"/>
        <v>3</v>
      </c>
      <c r="P4817" t="str">
        <f t="shared" si="226"/>
        <v>ANO</v>
      </c>
      <c r="Q4817" s="4" t="str">
        <f>IFERROR(VLOOKUP(E4817,'Svátky 2023'!B$2:B$14,1,0),"")</f>
        <v/>
      </c>
      <c r="R4817" t="str">
        <f t="shared" si="227"/>
        <v>ANO</v>
      </c>
    </row>
    <row r="4818" spans="1:18" x14ac:dyDescent="0.25">
      <c r="A4818" s="1" t="s">
        <v>13820</v>
      </c>
      <c r="B4818" s="1" t="s">
        <v>13821</v>
      </c>
      <c r="C4818" s="1" t="s">
        <v>13822</v>
      </c>
      <c r="D4818" s="1" t="s">
        <v>64</v>
      </c>
      <c r="E4818" s="4">
        <v>45169</v>
      </c>
      <c r="F4818" s="8">
        <v>0.76874999999999993</v>
      </c>
      <c r="G4818" s="4">
        <v>45170</v>
      </c>
      <c r="H4818" s="1" t="s">
        <v>861</v>
      </c>
      <c r="I4818" s="1" t="s">
        <v>51</v>
      </c>
      <c r="J4818" s="5">
        <v>1</v>
      </c>
      <c r="K4818" s="5" t="str">
        <f>VLOOKUP(J4818,'Svátky 2023'!A$18:B$20,2,0)</f>
        <v>neodkladné</v>
      </c>
      <c r="L4818" s="1" t="s">
        <v>21</v>
      </c>
      <c r="M4818" s="1" t="s">
        <v>22</v>
      </c>
      <c r="N4818" s="1" t="s">
        <v>23</v>
      </c>
      <c r="O4818">
        <f t="shared" si="225"/>
        <v>4</v>
      </c>
      <c r="P4818" t="str">
        <f t="shared" si="226"/>
        <v>ANO</v>
      </c>
      <c r="Q4818" s="4" t="str">
        <f>IFERROR(VLOOKUP(E4818,'Svátky 2023'!B$2:B$14,1,0),"")</f>
        <v/>
      </c>
      <c r="R4818" t="str">
        <f t="shared" si="227"/>
        <v>ANO</v>
      </c>
    </row>
    <row r="4819" spans="1:18" x14ac:dyDescent="0.25">
      <c r="A4819" s="1" t="s">
        <v>13823</v>
      </c>
      <c r="B4819" s="1" t="s">
        <v>13824</v>
      </c>
      <c r="C4819" s="1" t="s">
        <v>13825</v>
      </c>
      <c r="D4819" s="1" t="s">
        <v>35</v>
      </c>
      <c r="E4819" s="4">
        <v>45169</v>
      </c>
      <c r="F4819" s="8">
        <v>0.79652777777777783</v>
      </c>
      <c r="G4819" s="4">
        <v>45170</v>
      </c>
      <c r="H4819" s="1" t="s">
        <v>779</v>
      </c>
      <c r="I4819" s="1" t="s">
        <v>120</v>
      </c>
      <c r="J4819" s="5">
        <v>3</v>
      </c>
      <c r="K4819" s="5" t="str">
        <f>VLOOKUP(J4819,'Svátky 2023'!A$18:B$20,2,0)</f>
        <v>jiné</v>
      </c>
      <c r="L4819" s="1" t="s">
        <v>30</v>
      </c>
      <c r="M4819" s="1" t="s">
        <v>31</v>
      </c>
      <c r="N4819" s="1" t="s">
        <v>23</v>
      </c>
      <c r="O4819">
        <f t="shared" si="225"/>
        <v>4</v>
      </c>
      <c r="P4819" t="str">
        <f t="shared" si="226"/>
        <v>ANO</v>
      </c>
      <c r="Q4819" s="4" t="str">
        <f>IFERROR(VLOOKUP(E4819,'Svátky 2023'!B$2:B$14,1,0),"")</f>
        <v/>
      </c>
      <c r="R4819" t="str">
        <f t="shared" si="227"/>
        <v>ANO</v>
      </c>
    </row>
    <row r="4820" spans="1:18" x14ac:dyDescent="0.25">
      <c r="A4820" s="1" t="s">
        <v>13826</v>
      </c>
      <c r="B4820" s="1" t="s">
        <v>13827</v>
      </c>
      <c r="C4820" s="1" t="s">
        <v>13828</v>
      </c>
      <c r="D4820" s="1" t="s">
        <v>35</v>
      </c>
      <c r="E4820" s="4">
        <v>45166</v>
      </c>
      <c r="F4820" s="8">
        <v>0.61041666666666672</v>
      </c>
      <c r="G4820" s="4">
        <v>45171</v>
      </c>
      <c r="H4820" s="1" t="s">
        <v>779</v>
      </c>
      <c r="I4820" s="1" t="s">
        <v>151</v>
      </c>
      <c r="J4820" s="5">
        <v>3</v>
      </c>
      <c r="K4820" s="5" t="str">
        <f>VLOOKUP(J4820,'Svátky 2023'!A$18:B$20,2,0)</f>
        <v>jiné</v>
      </c>
      <c r="L4820" s="1" t="s">
        <v>21</v>
      </c>
      <c r="M4820" s="1" t="s">
        <v>22</v>
      </c>
      <c r="N4820" s="1" t="s">
        <v>23</v>
      </c>
      <c r="O4820">
        <f t="shared" si="225"/>
        <v>1</v>
      </c>
      <c r="P4820" t="str">
        <f t="shared" si="226"/>
        <v>NE</v>
      </c>
      <c r="Q4820" s="4" t="str">
        <f>IFERROR(VLOOKUP(E4820,'Svátky 2023'!B$2:B$14,1,0),"")</f>
        <v/>
      </c>
      <c r="R4820" t="str">
        <f t="shared" si="227"/>
        <v/>
      </c>
    </row>
    <row r="4821" spans="1:18" x14ac:dyDescent="0.25">
      <c r="A4821" s="1" t="s">
        <v>13829</v>
      </c>
      <c r="B4821" s="1" t="s">
        <v>13830</v>
      </c>
      <c r="C4821" s="1" t="s">
        <v>13831</v>
      </c>
      <c r="D4821" s="1" t="s">
        <v>35</v>
      </c>
      <c r="E4821" s="4">
        <v>45166</v>
      </c>
      <c r="F4821" s="8">
        <v>0.61736111111111114</v>
      </c>
      <c r="G4821" s="4">
        <v>45171</v>
      </c>
      <c r="H4821" s="1" t="s">
        <v>3454</v>
      </c>
      <c r="I4821" s="1" t="s">
        <v>145</v>
      </c>
      <c r="J4821" s="5">
        <v>3</v>
      </c>
      <c r="K4821" s="5" t="str">
        <f>VLOOKUP(J4821,'Svátky 2023'!A$18:B$20,2,0)</f>
        <v>jiné</v>
      </c>
      <c r="L4821" s="1" t="s">
        <v>30</v>
      </c>
      <c r="M4821" s="1" t="s">
        <v>31</v>
      </c>
      <c r="N4821" s="1" t="s">
        <v>23</v>
      </c>
      <c r="O4821">
        <f t="shared" si="225"/>
        <v>1</v>
      </c>
      <c r="P4821" t="str">
        <f t="shared" si="226"/>
        <v>NE</v>
      </c>
      <c r="Q4821" s="4" t="str">
        <f>IFERROR(VLOOKUP(E4821,'Svátky 2023'!B$2:B$14,1,0),"")</f>
        <v/>
      </c>
      <c r="R4821" t="str">
        <f t="shared" si="227"/>
        <v/>
      </c>
    </row>
    <row r="4822" spans="1:18" x14ac:dyDescent="0.25">
      <c r="A4822" s="1" t="s">
        <v>13832</v>
      </c>
      <c r="B4822" s="1" t="s">
        <v>3018</v>
      </c>
      <c r="C4822" s="1" t="s">
        <v>3019</v>
      </c>
      <c r="D4822" s="1" t="s">
        <v>48</v>
      </c>
      <c r="E4822" s="4">
        <v>45168</v>
      </c>
      <c r="F4822" s="8">
        <v>0.3888888888888889</v>
      </c>
      <c r="G4822" s="4">
        <v>45171</v>
      </c>
      <c r="H4822" s="1" t="s">
        <v>554</v>
      </c>
      <c r="I4822" s="1" t="s">
        <v>258</v>
      </c>
      <c r="J4822" s="5">
        <v>2</v>
      </c>
      <c r="K4822" s="5" t="str">
        <f>VLOOKUP(J4822,'Svátky 2023'!A$18:B$20,2,0)</f>
        <v>plánované</v>
      </c>
      <c r="L4822" s="1" t="s">
        <v>21</v>
      </c>
      <c r="M4822" s="1" t="s">
        <v>22</v>
      </c>
      <c r="N4822" s="1" t="s">
        <v>23</v>
      </c>
      <c r="O4822">
        <f t="shared" si="225"/>
        <v>3</v>
      </c>
      <c r="P4822" t="str">
        <f t="shared" si="226"/>
        <v>NE</v>
      </c>
      <c r="Q4822" s="4" t="str">
        <f>IFERROR(VLOOKUP(E4822,'Svátky 2023'!B$2:B$14,1,0),"")</f>
        <v/>
      </c>
      <c r="R4822" t="str">
        <f t="shared" si="227"/>
        <v/>
      </c>
    </row>
    <row r="4823" spans="1:18" x14ac:dyDescent="0.25">
      <c r="A4823" s="1" t="s">
        <v>13833</v>
      </c>
      <c r="B4823" s="1" t="s">
        <v>13834</v>
      </c>
      <c r="C4823" s="1" t="s">
        <v>13835</v>
      </c>
      <c r="D4823" s="1" t="s">
        <v>48</v>
      </c>
      <c r="E4823" s="4">
        <v>45168</v>
      </c>
      <c r="F4823" s="8">
        <v>0.44513888888888892</v>
      </c>
      <c r="G4823" s="4">
        <v>45171</v>
      </c>
      <c r="H4823" s="1" t="s">
        <v>321</v>
      </c>
      <c r="I4823" s="1" t="s">
        <v>51</v>
      </c>
      <c r="J4823" s="5">
        <v>2</v>
      </c>
      <c r="K4823" s="5" t="str">
        <f>VLOOKUP(J4823,'Svátky 2023'!A$18:B$20,2,0)</f>
        <v>plánované</v>
      </c>
      <c r="L4823" s="1" t="s">
        <v>21</v>
      </c>
      <c r="M4823" s="1" t="s">
        <v>22</v>
      </c>
      <c r="N4823" s="1" t="s">
        <v>23</v>
      </c>
      <c r="O4823">
        <f t="shared" si="225"/>
        <v>3</v>
      </c>
      <c r="P4823" t="str">
        <f t="shared" si="226"/>
        <v>NE</v>
      </c>
      <c r="Q4823" s="4" t="str">
        <f>IFERROR(VLOOKUP(E4823,'Svátky 2023'!B$2:B$14,1,0),"")</f>
        <v/>
      </c>
      <c r="R4823" t="str">
        <f t="shared" si="227"/>
        <v/>
      </c>
    </row>
    <row r="4824" spans="1:18" x14ac:dyDescent="0.25">
      <c r="A4824" s="1" t="s">
        <v>13836</v>
      </c>
      <c r="B4824" s="1" t="s">
        <v>13837</v>
      </c>
      <c r="C4824" s="1" t="s">
        <v>13838</v>
      </c>
      <c r="D4824" s="1" t="s">
        <v>257</v>
      </c>
      <c r="E4824" s="4">
        <v>45169</v>
      </c>
      <c r="F4824" s="8">
        <v>0.36249999999999999</v>
      </c>
      <c r="G4824" s="4">
        <v>45171</v>
      </c>
      <c r="H4824" s="1" t="s">
        <v>1004</v>
      </c>
      <c r="I4824" s="1" t="s">
        <v>151</v>
      </c>
      <c r="J4824" s="5">
        <v>2</v>
      </c>
      <c r="K4824" s="5" t="str">
        <f>VLOOKUP(J4824,'Svátky 2023'!A$18:B$20,2,0)</f>
        <v>plánované</v>
      </c>
      <c r="L4824" s="1" t="s">
        <v>21</v>
      </c>
      <c r="M4824" s="1" t="s">
        <v>20</v>
      </c>
      <c r="N4824" s="1" t="s">
        <v>23</v>
      </c>
      <c r="O4824">
        <f t="shared" si="225"/>
        <v>4</v>
      </c>
      <c r="P4824" t="str">
        <f t="shared" si="226"/>
        <v>NE</v>
      </c>
      <c r="Q4824" s="4" t="str">
        <f>IFERROR(VLOOKUP(E4824,'Svátky 2023'!B$2:B$14,1,0),"")</f>
        <v/>
      </c>
      <c r="R4824" t="str">
        <f t="shared" si="227"/>
        <v/>
      </c>
    </row>
    <row r="4825" spans="1:18" x14ac:dyDescent="0.25">
      <c r="A4825" s="1" t="s">
        <v>13839</v>
      </c>
      <c r="B4825" s="1" t="s">
        <v>13840</v>
      </c>
      <c r="C4825" s="1" t="s">
        <v>13841</v>
      </c>
      <c r="D4825" s="1" t="s">
        <v>35</v>
      </c>
      <c r="E4825" s="4">
        <v>45169</v>
      </c>
      <c r="F4825" s="8">
        <v>0.3743055555555555</v>
      </c>
      <c r="G4825" s="4">
        <v>45171</v>
      </c>
      <c r="H4825" s="1" t="s">
        <v>81</v>
      </c>
      <c r="I4825" s="1" t="s">
        <v>51</v>
      </c>
      <c r="J4825" s="5">
        <v>2</v>
      </c>
      <c r="K4825" s="5" t="str">
        <f>VLOOKUP(J4825,'Svátky 2023'!A$18:B$20,2,0)</f>
        <v>plánované</v>
      </c>
      <c r="L4825" s="1" t="s">
        <v>21</v>
      </c>
      <c r="M4825" s="1" t="s">
        <v>22</v>
      </c>
      <c r="N4825" s="1" t="s">
        <v>23</v>
      </c>
      <c r="O4825">
        <f t="shared" si="225"/>
        <v>4</v>
      </c>
      <c r="P4825" t="str">
        <f t="shared" si="226"/>
        <v>NE</v>
      </c>
      <c r="Q4825" s="4" t="str">
        <f>IFERROR(VLOOKUP(E4825,'Svátky 2023'!B$2:B$14,1,0),"")</f>
        <v/>
      </c>
      <c r="R4825" t="str">
        <f t="shared" si="227"/>
        <v/>
      </c>
    </row>
    <row r="4826" spans="1:18" x14ac:dyDescent="0.25">
      <c r="A4826" s="1" t="s">
        <v>13842</v>
      </c>
      <c r="B4826" s="1" t="s">
        <v>13843</v>
      </c>
      <c r="C4826" s="1" t="s">
        <v>13844</v>
      </c>
      <c r="D4826" s="1" t="s">
        <v>48</v>
      </c>
      <c r="E4826" s="4">
        <v>45169</v>
      </c>
      <c r="F4826" s="8">
        <v>0.39930555555555558</v>
      </c>
      <c r="G4826" s="4">
        <v>45171</v>
      </c>
      <c r="H4826" s="1" t="s">
        <v>1350</v>
      </c>
      <c r="I4826" s="1" t="s">
        <v>151</v>
      </c>
      <c r="J4826" s="5">
        <v>2</v>
      </c>
      <c r="K4826" s="5" t="str">
        <f>VLOOKUP(J4826,'Svátky 2023'!A$18:B$20,2,0)</f>
        <v>plánované</v>
      </c>
      <c r="L4826" s="1" t="s">
        <v>21</v>
      </c>
      <c r="M4826" s="1" t="s">
        <v>22</v>
      </c>
      <c r="N4826" s="1" t="s">
        <v>23</v>
      </c>
      <c r="O4826">
        <f t="shared" si="225"/>
        <v>4</v>
      </c>
      <c r="P4826" t="str">
        <f t="shared" si="226"/>
        <v>NE</v>
      </c>
      <c r="Q4826" s="4" t="str">
        <f>IFERROR(VLOOKUP(E4826,'Svátky 2023'!B$2:B$14,1,0),"")</f>
        <v/>
      </c>
      <c r="R4826" t="str">
        <f t="shared" si="227"/>
        <v/>
      </c>
    </row>
    <row r="4827" spans="1:18" x14ac:dyDescent="0.25">
      <c r="A4827" s="1" t="s">
        <v>13845</v>
      </c>
      <c r="B4827" s="1" t="s">
        <v>13846</v>
      </c>
      <c r="C4827" s="1" t="s">
        <v>13847</v>
      </c>
      <c r="D4827" s="1" t="s">
        <v>35</v>
      </c>
      <c r="E4827" s="4">
        <v>45169</v>
      </c>
      <c r="F4827" s="8">
        <v>0.4201388888888889</v>
      </c>
      <c r="G4827" s="4">
        <v>45171</v>
      </c>
      <c r="H4827" s="1" t="s">
        <v>2680</v>
      </c>
      <c r="I4827" s="1" t="s">
        <v>151</v>
      </c>
      <c r="J4827" s="5">
        <v>2</v>
      </c>
      <c r="K4827" s="5" t="str">
        <f>VLOOKUP(J4827,'Svátky 2023'!A$18:B$20,2,0)</f>
        <v>plánované</v>
      </c>
      <c r="L4827" s="1" t="s">
        <v>21</v>
      </c>
      <c r="M4827" s="1" t="s">
        <v>22</v>
      </c>
      <c r="N4827" s="1" t="s">
        <v>23</v>
      </c>
      <c r="O4827">
        <f t="shared" si="225"/>
        <v>4</v>
      </c>
      <c r="P4827" t="str">
        <f t="shared" si="226"/>
        <v>NE</v>
      </c>
      <c r="Q4827" s="4" t="str">
        <f>IFERROR(VLOOKUP(E4827,'Svátky 2023'!B$2:B$14,1,0),"")</f>
        <v/>
      </c>
      <c r="R4827" t="str">
        <f t="shared" si="227"/>
        <v/>
      </c>
    </row>
    <row r="4828" spans="1:18" x14ac:dyDescent="0.25">
      <c r="A4828" s="1" t="s">
        <v>13848</v>
      </c>
      <c r="B4828" s="1" t="s">
        <v>13849</v>
      </c>
      <c r="C4828" s="1" t="s">
        <v>13850</v>
      </c>
      <c r="D4828" s="1" t="s">
        <v>48</v>
      </c>
      <c r="E4828" s="4">
        <v>45169</v>
      </c>
      <c r="F4828" s="8">
        <v>0.42986111111111108</v>
      </c>
      <c r="G4828" s="4">
        <v>45171</v>
      </c>
      <c r="H4828" s="1" t="s">
        <v>779</v>
      </c>
      <c r="I4828" s="1" t="s">
        <v>151</v>
      </c>
      <c r="J4828" s="5">
        <v>2</v>
      </c>
      <c r="K4828" s="5" t="str">
        <f>VLOOKUP(J4828,'Svátky 2023'!A$18:B$20,2,0)</f>
        <v>plánované</v>
      </c>
      <c r="L4828" s="1" t="s">
        <v>21</v>
      </c>
      <c r="M4828" s="1" t="s">
        <v>20</v>
      </c>
      <c r="N4828" s="1" t="s">
        <v>23</v>
      </c>
      <c r="O4828">
        <f t="shared" si="225"/>
        <v>4</v>
      </c>
      <c r="P4828" t="str">
        <f t="shared" si="226"/>
        <v>NE</v>
      </c>
      <c r="Q4828" s="4" t="str">
        <f>IFERROR(VLOOKUP(E4828,'Svátky 2023'!B$2:B$14,1,0),"")</f>
        <v/>
      </c>
      <c r="R4828" t="str">
        <f t="shared" si="227"/>
        <v/>
      </c>
    </row>
    <row r="4829" spans="1:18" x14ac:dyDescent="0.25">
      <c r="A4829" s="1" t="s">
        <v>13851</v>
      </c>
      <c r="B4829" s="1" t="s">
        <v>13852</v>
      </c>
      <c r="C4829" s="1" t="s">
        <v>13853</v>
      </c>
      <c r="D4829" s="1" t="s">
        <v>48</v>
      </c>
      <c r="E4829" s="4">
        <v>45169</v>
      </c>
      <c r="F4829" s="8">
        <v>0.44166666666666665</v>
      </c>
      <c r="G4829" s="4">
        <v>45171</v>
      </c>
      <c r="H4829" s="1" t="s">
        <v>119</v>
      </c>
      <c r="I4829" s="1" t="s">
        <v>151</v>
      </c>
      <c r="J4829" s="5">
        <v>2</v>
      </c>
      <c r="K4829" s="5" t="str">
        <f>VLOOKUP(J4829,'Svátky 2023'!A$18:B$20,2,0)</f>
        <v>plánované</v>
      </c>
      <c r="L4829" s="1" t="s">
        <v>21</v>
      </c>
      <c r="M4829" s="1" t="s">
        <v>22</v>
      </c>
      <c r="N4829" s="1" t="s">
        <v>23</v>
      </c>
      <c r="O4829">
        <f t="shared" si="225"/>
        <v>4</v>
      </c>
      <c r="P4829" t="str">
        <f t="shared" si="226"/>
        <v>NE</v>
      </c>
      <c r="Q4829" s="4" t="str">
        <f>IFERROR(VLOOKUP(E4829,'Svátky 2023'!B$2:B$14,1,0),"")</f>
        <v/>
      </c>
      <c r="R4829" t="str">
        <f t="shared" si="227"/>
        <v/>
      </c>
    </row>
    <row r="4830" spans="1:18" x14ac:dyDescent="0.25">
      <c r="A4830" s="1" t="s">
        <v>13854</v>
      </c>
      <c r="B4830" s="1" t="s">
        <v>13855</v>
      </c>
      <c r="C4830" s="1" t="s">
        <v>13856</v>
      </c>
      <c r="D4830" s="1" t="s">
        <v>48</v>
      </c>
      <c r="E4830" s="4">
        <v>45169</v>
      </c>
      <c r="F4830" s="8">
        <v>0.45902777777777781</v>
      </c>
      <c r="G4830" s="4">
        <v>45171</v>
      </c>
      <c r="H4830" s="1" t="s">
        <v>344</v>
      </c>
      <c r="I4830" s="1" t="s">
        <v>151</v>
      </c>
      <c r="J4830" s="5">
        <v>2</v>
      </c>
      <c r="K4830" s="5" t="str">
        <f>VLOOKUP(J4830,'Svátky 2023'!A$18:B$20,2,0)</f>
        <v>plánované</v>
      </c>
      <c r="L4830" s="1" t="s">
        <v>21</v>
      </c>
      <c r="M4830" s="1" t="s">
        <v>22</v>
      </c>
      <c r="N4830" s="1" t="s">
        <v>23</v>
      </c>
      <c r="O4830">
        <f t="shared" si="225"/>
        <v>4</v>
      </c>
      <c r="P4830" t="str">
        <f t="shared" si="226"/>
        <v>NE</v>
      </c>
      <c r="Q4830" s="4" t="str">
        <f>IFERROR(VLOOKUP(E4830,'Svátky 2023'!B$2:B$14,1,0),"")</f>
        <v/>
      </c>
      <c r="R4830" t="str">
        <f t="shared" si="227"/>
        <v/>
      </c>
    </row>
    <row r="4831" spans="1:18" x14ac:dyDescent="0.25">
      <c r="A4831" s="1" t="s">
        <v>13857</v>
      </c>
      <c r="B4831" s="1" t="s">
        <v>13858</v>
      </c>
      <c r="C4831" s="1" t="s">
        <v>13859</v>
      </c>
      <c r="D4831" s="1" t="s">
        <v>48</v>
      </c>
      <c r="E4831" s="4">
        <v>45169</v>
      </c>
      <c r="F4831" s="8">
        <v>0.46319444444444446</v>
      </c>
      <c r="G4831" s="4">
        <v>45171</v>
      </c>
      <c r="H4831" s="1" t="s">
        <v>2615</v>
      </c>
      <c r="I4831" s="1" t="s">
        <v>51</v>
      </c>
      <c r="J4831" s="5">
        <v>2</v>
      </c>
      <c r="K4831" s="5" t="str">
        <f>VLOOKUP(J4831,'Svátky 2023'!A$18:B$20,2,0)</f>
        <v>plánované</v>
      </c>
      <c r="L4831" s="1" t="s">
        <v>21</v>
      </c>
      <c r="M4831" s="1" t="s">
        <v>22</v>
      </c>
      <c r="N4831" s="1" t="s">
        <v>23</v>
      </c>
      <c r="O4831">
        <f t="shared" si="225"/>
        <v>4</v>
      </c>
      <c r="P4831" t="str">
        <f t="shared" si="226"/>
        <v>NE</v>
      </c>
      <c r="Q4831" s="4" t="str">
        <f>IFERROR(VLOOKUP(E4831,'Svátky 2023'!B$2:B$14,1,0),"")</f>
        <v/>
      </c>
      <c r="R4831" t="str">
        <f t="shared" si="227"/>
        <v/>
      </c>
    </row>
    <row r="4832" spans="1:18" x14ac:dyDescent="0.25">
      <c r="A4832" s="1" t="s">
        <v>13860</v>
      </c>
      <c r="B4832" s="1" t="s">
        <v>13861</v>
      </c>
      <c r="C4832" s="1" t="s">
        <v>13862</v>
      </c>
      <c r="D4832" s="1" t="s">
        <v>257</v>
      </c>
      <c r="E4832" s="4">
        <v>45169</v>
      </c>
      <c r="F4832" s="8">
        <v>0.47152777777777777</v>
      </c>
      <c r="G4832" s="4">
        <v>45171</v>
      </c>
      <c r="H4832" s="1" t="s">
        <v>755</v>
      </c>
      <c r="I4832" s="1" t="s">
        <v>151</v>
      </c>
      <c r="J4832" s="5">
        <v>2</v>
      </c>
      <c r="K4832" s="5" t="str">
        <f>VLOOKUP(J4832,'Svátky 2023'!A$18:B$20,2,0)</f>
        <v>plánované</v>
      </c>
      <c r="L4832" s="1" t="s">
        <v>21</v>
      </c>
      <c r="M4832" s="1" t="s">
        <v>22</v>
      </c>
      <c r="N4832" s="1" t="s">
        <v>23</v>
      </c>
      <c r="O4832">
        <f t="shared" si="225"/>
        <v>4</v>
      </c>
      <c r="P4832" t="str">
        <f t="shared" si="226"/>
        <v>NE</v>
      </c>
      <c r="Q4832" s="4" t="str">
        <f>IFERROR(VLOOKUP(E4832,'Svátky 2023'!B$2:B$14,1,0),"")</f>
        <v/>
      </c>
      <c r="R4832" t="str">
        <f t="shared" si="227"/>
        <v/>
      </c>
    </row>
    <row r="4833" spans="1:18" x14ac:dyDescent="0.25">
      <c r="A4833" s="1" t="s">
        <v>13863</v>
      </c>
      <c r="B4833" s="1" t="s">
        <v>13864</v>
      </c>
      <c r="C4833" s="1" t="s">
        <v>13865</v>
      </c>
      <c r="D4833" s="1" t="s">
        <v>48</v>
      </c>
      <c r="E4833" s="4">
        <v>45169</v>
      </c>
      <c r="F4833" s="8">
        <v>0.50763888888888886</v>
      </c>
      <c r="G4833" s="4">
        <v>45171</v>
      </c>
      <c r="H4833" s="1" t="s">
        <v>150</v>
      </c>
      <c r="I4833" s="1" t="s">
        <v>145</v>
      </c>
      <c r="J4833" s="5">
        <v>3</v>
      </c>
      <c r="K4833" s="5" t="str">
        <f>VLOOKUP(J4833,'Svátky 2023'!A$18:B$20,2,0)</f>
        <v>jiné</v>
      </c>
      <c r="L4833" s="1" t="s">
        <v>30</v>
      </c>
      <c r="M4833" s="1" t="s">
        <v>31</v>
      </c>
      <c r="N4833" s="1" t="s">
        <v>23</v>
      </c>
      <c r="O4833">
        <f t="shared" si="225"/>
        <v>4</v>
      </c>
      <c r="P4833" t="str">
        <f t="shared" si="226"/>
        <v>NE</v>
      </c>
      <c r="Q4833" s="4" t="str">
        <f>IFERROR(VLOOKUP(E4833,'Svátky 2023'!B$2:B$14,1,0),"")</f>
        <v/>
      </c>
      <c r="R4833" t="str">
        <f t="shared" si="227"/>
        <v/>
      </c>
    </row>
    <row r="4834" spans="1:18" x14ac:dyDescent="0.25">
      <c r="A4834" s="1" t="s">
        <v>13866</v>
      </c>
      <c r="B4834" s="1" t="s">
        <v>13867</v>
      </c>
      <c r="C4834" s="1" t="s">
        <v>13868</v>
      </c>
      <c r="D4834" s="1" t="s">
        <v>16</v>
      </c>
      <c r="E4834" s="4">
        <v>45169</v>
      </c>
      <c r="F4834" s="8">
        <v>0.50972222222222219</v>
      </c>
      <c r="G4834" s="4">
        <v>45171</v>
      </c>
      <c r="H4834" s="1" t="s">
        <v>2452</v>
      </c>
      <c r="I4834" s="1" t="s">
        <v>145</v>
      </c>
      <c r="J4834" s="5">
        <v>3</v>
      </c>
      <c r="K4834" s="5" t="str">
        <f>VLOOKUP(J4834,'Svátky 2023'!A$18:B$20,2,0)</f>
        <v>jiné</v>
      </c>
      <c r="L4834" s="1" t="s">
        <v>30</v>
      </c>
      <c r="M4834" s="1" t="s">
        <v>31</v>
      </c>
      <c r="N4834" s="1" t="s">
        <v>23</v>
      </c>
      <c r="O4834">
        <f t="shared" si="225"/>
        <v>4</v>
      </c>
      <c r="P4834" t="str">
        <f t="shared" si="226"/>
        <v>NE</v>
      </c>
      <c r="Q4834" s="4" t="str">
        <f>IFERROR(VLOOKUP(E4834,'Svátky 2023'!B$2:B$14,1,0),"")</f>
        <v/>
      </c>
      <c r="R4834" t="str">
        <f t="shared" si="227"/>
        <v/>
      </c>
    </row>
    <row r="4835" spans="1:18" x14ac:dyDescent="0.25">
      <c r="A4835" s="1" t="s">
        <v>13869</v>
      </c>
      <c r="B4835" s="1" t="s">
        <v>13870</v>
      </c>
      <c r="C4835" s="1" t="s">
        <v>13871</v>
      </c>
      <c r="D4835" s="1" t="s">
        <v>35</v>
      </c>
      <c r="E4835" s="4">
        <v>45169</v>
      </c>
      <c r="F4835" s="8">
        <v>0.51250000000000007</v>
      </c>
      <c r="G4835" s="4">
        <v>45171</v>
      </c>
      <c r="H4835" s="1" t="s">
        <v>1982</v>
      </c>
      <c r="I4835" s="1" t="s">
        <v>145</v>
      </c>
      <c r="J4835" s="5">
        <v>3</v>
      </c>
      <c r="K4835" s="5" t="str">
        <f>VLOOKUP(J4835,'Svátky 2023'!A$18:B$20,2,0)</f>
        <v>jiné</v>
      </c>
      <c r="L4835" s="1" t="s">
        <v>30</v>
      </c>
      <c r="M4835" s="1" t="s">
        <v>31</v>
      </c>
      <c r="N4835" s="1" t="s">
        <v>23</v>
      </c>
      <c r="O4835">
        <f t="shared" si="225"/>
        <v>4</v>
      </c>
      <c r="P4835" t="str">
        <f t="shared" si="226"/>
        <v>NE</v>
      </c>
      <c r="Q4835" s="4" t="str">
        <f>IFERROR(VLOOKUP(E4835,'Svátky 2023'!B$2:B$14,1,0),"")</f>
        <v/>
      </c>
      <c r="R4835" t="str">
        <f t="shared" si="227"/>
        <v/>
      </c>
    </row>
    <row r="4836" spans="1:18" x14ac:dyDescent="0.25">
      <c r="A4836" s="1" t="s">
        <v>13872</v>
      </c>
      <c r="B4836" s="1" t="s">
        <v>13873</v>
      </c>
      <c r="C4836" s="1" t="s">
        <v>13874</v>
      </c>
      <c r="D4836" s="1" t="s">
        <v>48</v>
      </c>
      <c r="E4836" s="4">
        <v>45169</v>
      </c>
      <c r="F4836" s="8">
        <v>0.52638888888888891</v>
      </c>
      <c r="G4836" s="4">
        <v>45171</v>
      </c>
      <c r="H4836" s="1" t="s">
        <v>362</v>
      </c>
      <c r="I4836" s="1" t="s">
        <v>145</v>
      </c>
      <c r="J4836" s="5">
        <v>3</v>
      </c>
      <c r="K4836" s="5" t="str">
        <f>VLOOKUP(J4836,'Svátky 2023'!A$18:B$20,2,0)</f>
        <v>jiné</v>
      </c>
      <c r="L4836" s="1" t="s">
        <v>30</v>
      </c>
      <c r="M4836" s="1" t="s">
        <v>31</v>
      </c>
      <c r="N4836" s="1" t="s">
        <v>23</v>
      </c>
      <c r="O4836">
        <f t="shared" si="225"/>
        <v>4</v>
      </c>
      <c r="P4836" t="str">
        <f t="shared" si="226"/>
        <v>NE</v>
      </c>
      <c r="Q4836" s="4" t="str">
        <f>IFERROR(VLOOKUP(E4836,'Svátky 2023'!B$2:B$14,1,0),"")</f>
        <v/>
      </c>
      <c r="R4836" t="str">
        <f t="shared" si="227"/>
        <v/>
      </c>
    </row>
    <row r="4837" spans="1:18" x14ac:dyDescent="0.25">
      <c r="A4837" s="1" t="s">
        <v>13875</v>
      </c>
      <c r="B4837" s="1" t="s">
        <v>13876</v>
      </c>
      <c r="C4837" s="1" t="s">
        <v>13877</v>
      </c>
      <c r="D4837" s="1" t="s">
        <v>48</v>
      </c>
      <c r="E4837" s="4">
        <v>45169</v>
      </c>
      <c r="F4837" s="8">
        <v>0.6</v>
      </c>
      <c r="G4837" s="4">
        <v>45171</v>
      </c>
      <c r="H4837" s="1" t="s">
        <v>1105</v>
      </c>
      <c r="I4837" s="1" t="s">
        <v>145</v>
      </c>
      <c r="J4837" s="5">
        <v>3</v>
      </c>
      <c r="K4837" s="5" t="str">
        <f>VLOOKUP(J4837,'Svátky 2023'!A$18:B$20,2,0)</f>
        <v>jiné</v>
      </c>
      <c r="L4837" s="1" t="s">
        <v>30</v>
      </c>
      <c r="M4837" s="1" t="s">
        <v>31</v>
      </c>
      <c r="N4837" s="1" t="s">
        <v>23</v>
      </c>
      <c r="O4837">
        <f t="shared" si="225"/>
        <v>4</v>
      </c>
      <c r="P4837" t="str">
        <f t="shared" si="226"/>
        <v>NE</v>
      </c>
      <c r="Q4837" s="4" t="str">
        <f>IFERROR(VLOOKUP(E4837,'Svátky 2023'!B$2:B$14,1,0),"")</f>
        <v/>
      </c>
      <c r="R4837" t="str">
        <f t="shared" si="227"/>
        <v/>
      </c>
    </row>
    <row r="4838" spans="1:18" x14ac:dyDescent="0.25">
      <c r="A4838" s="1" t="s">
        <v>13878</v>
      </c>
      <c r="B4838" s="1" t="s">
        <v>13879</v>
      </c>
      <c r="C4838" s="1" t="s">
        <v>13880</v>
      </c>
      <c r="D4838" s="1" t="s">
        <v>48</v>
      </c>
      <c r="E4838" s="4">
        <v>45169</v>
      </c>
      <c r="F4838" s="8">
        <v>0.68819444444444444</v>
      </c>
      <c r="G4838" s="4">
        <v>45171</v>
      </c>
      <c r="H4838" s="1" t="s">
        <v>3454</v>
      </c>
      <c r="I4838" s="1" t="s">
        <v>151</v>
      </c>
      <c r="J4838" s="5">
        <v>2</v>
      </c>
      <c r="K4838" s="5" t="str">
        <f>VLOOKUP(J4838,'Svátky 2023'!A$18:B$20,2,0)</f>
        <v>plánované</v>
      </c>
      <c r="L4838" s="1" t="s">
        <v>21</v>
      </c>
      <c r="M4838" s="1" t="s">
        <v>22</v>
      </c>
      <c r="N4838" s="1" t="s">
        <v>23</v>
      </c>
      <c r="O4838">
        <f t="shared" si="225"/>
        <v>4</v>
      </c>
      <c r="P4838" t="str">
        <f t="shared" si="226"/>
        <v>ANO</v>
      </c>
      <c r="Q4838" s="4" t="str">
        <f>IFERROR(VLOOKUP(E4838,'Svátky 2023'!B$2:B$14,1,0),"")</f>
        <v/>
      </c>
      <c r="R4838" t="str">
        <f t="shared" si="227"/>
        <v>ANO</v>
      </c>
    </row>
    <row r="4839" spans="1:18" x14ac:dyDescent="0.25">
      <c r="A4839" s="1" t="s">
        <v>13881</v>
      </c>
      <c r="B4839" s="1" t="s">
        <v>13882</v>
      </c>
      <c r="C4839" s="1" t="s">
        <v>13883</v>
      </c>
      <c r="D4839" s="1" t="s">
        <v>48</v>
      </c>
      <c r="E4839" s="4">
        <v>45169</v>
      </c>
      <c r="F4839" s="8">
        <v>0.69236111111111109</v>
      </c>
      <c r="G4839" s="4">
        <v>45171</v>
      </c>
      <c r="H4839" s="1" t="s">
        <v>877</v>
      </c>
      <c r="I4839" s="1" t="s">
        <v>145</v>
      </c>
      <c r="J4839" s="5">
        <v>3</v>
      </c>
      <c r="K4839" s="5" t="str">
        <f>VLOOKUP(J4839,'Svátky 2023'!A$18:B$20,2,0)</f>
        <v>jiné</v>
      </c>
      <c r="L4839" s="1" t="s">
        <v>30</v>
      </c>
      <c r="M4839" s="1" t="s">
        <v>31</v>
      </c>
      <c r="N4839" s="1" t="s">
        <v>23</v>
      </c>
      <c r="O4839">
        <f t="shared" si="225"/>
        <v>4</v>
      </c>
      <c r="P4839" t="str">
        <f t="shared" si="226"/>
        <v>ANO</v>
      </c>
      <c r="Q4839" s="4" t="str">
        <f>IFERROR(VLOOKUP(E4839,'Svátky 2023'!B$2:B$14,1,0),"")</f>
        <v/>
      </c>
      <c r="R4839" t="str">
        <f t="shared" si="227"/>
        <v>ANO</v>
      </c>
    </row>
    <row r="4840" spans="1:18" x14ac:dyDescent="0.25">
      <c r="A4840" s="1" t="s">
        <v>13884</v>
      </c>
      <c r="B4840" s="1" t="s">
        <v>13885</v>
      </c>
      <c r="C4840" s="1" t="s">
        <v>13886</v>
      </c>
      <c r="D4840" s="1" t="s">
        <v>35</v>
      </c>
      <c r="E4840" s="4">
        <v>45169</v>
      </c>
      <c r="F4840" s="8">
        <v>0.87083333333333324</v>
      </c>
      <c r="G4840" s="4">
        <v>45171</v>
      </c>
      <c r="H4840" s="1" t="s">
        <v>719</v>
      </c>
      <c r="I4840" s="1" t="s">
        <v>19</v>
      </c>
      <c r="J4840" s="5">
        <v>1</v>
      </c>
      <c r="K4840" s="5" t="str">
        <f>VLOOKUP(J4840,'Svátky 2023'!A$18:B$20,2,0)</f>
        <v>neodkladné</v>
      </c>
      <c r="L4840" s="1" t="s">
        <v>21</v>
      </c>
      <c r="M4840" s="1" t="s">
        <v>22</v>
      </c>
      <c r="N4840" s="1" t="s">
        <v>23</v>
      </c>
      <c r="O4840">
        <f t="shared" si="225"/>
        <v>4</v>
      </c>
      <c r="P4840" t="str">
        <f t="shared" si="226"/>
        <v>ANO</v>
      </c>
      <c r="Q4840" s="4" t="str">
        <f>IFERROR(VLOOKUP(E4840,'Svátky 2023'!B$2:B$14,1,0),"")</f>
        <v/>
      </c>
      <c r="R4840" t="str">
        <f t="shared" si="227"/>
        <v>ANO</v>
      </c>
    </row>
    <row r="4841" spans="1:18" x14ac:dyDescent="0.25">
      <c r="A4841" s="1" t="s">
        <v>13887</v>
      </c>
      <c r="B4841" s="1" t="s">
        <v>13888</v>
      </c>
      <c r="C4841" s="1" t="s">
        <v>13889</v>
      </c>
      <c r="D4841" s="1" t="s">
        <v>48</v>
      </c>
      <c r="E4841" s="4">
        <v>45169</v>
      </c>
      <c r="F4841" s="8">
        <v>0.90069444444444446</v>
      </c>
      <c r="G4841" s="4">
        <v>45171</v>
      </c>
      <c r="H4841" s="1" t="s">
        <v>1105</v>
      </c>
      <c r="I4841" s="1" t="s">
        <v>145</v>
      </c>
      <c r="J4841" s="5">
        <v>3</v>
      </c>
      <c r="K4841" s="5" t="str">
        <f>VLOOKUP(J4841,'Svátky 2023'!A$18:B$20,2,0)</f>
        <v>jiné</v>
      </c>
      <c r="L4841" s="1" t="s">
        <v>30</v>
      </c>
      <c r="M4841" s="1" t="s">
        <v>31</v>
      </c>
      <c r="N4841" s="1" t="s">
        <v>23</v>
      </c>
      <c r="O4841">
        <f t="shared" si="225"/>
        <v>4</v>
      </c>
      <c r="P4841" t="str">
        <f t="shared" si="226"/>
        <v>ANO</v>
      </c>
      <c r="Q4841" s="4" t="str">
        <f>IFERROR(VLOOKUP(E4841,'Svátky 2023'!B$2:B$14,1,0),"")</f>
        <v/>
      </c>
      <c r="R4841" t="str">
        <f t="shared" si="227"/>
        <v>ANO</v>
      </c>
    </row>
    <row r="4842" spans="1:18" x14ac:dyDescent="0.25">
      <c r="A4842" s="1" t="s">
        <v>13890</v>
      </c>
      <c r="B4842" s="1" t="s">
        <v>13891</v>
      </c>
      <c r="C4842" s="1" t="s">
        <v>13892</v>
      </c>
      <c r="D4842" s="1" t="s">
        <v>48</v>
      </c>
      <c r="E4842" s="4">
        <v>45169</v>
      </c>
      <c r="F4842" s="8">
        <v>0.90138888888888891</v>
      </c>
      <c r="G4842" s="4">
        <v>45171</v>
      </c>
      <c r="H4842" s="1" t="s">
        <v>784</v>
      </c>
      <c r="I4842" s="1" t="s">
        <v>151</v>
      </c>
      <c r="J4842" s="5">
        <v>2</v>
      </c>
      <c r="K4842" s="5" t="str">
        <f>VLOOKUP(J4842,'Svátky 2023'!A$18:B$20,2,0)</f>
        <v>plánované</v>
      </c>
      <c r="L4842" s="1" t="s">
        <v>21</v>
      </c>
      <c r="M4842" s="1" t="s">
        <v>22</v>
      </c>
      <c r="N4842" s="1" t="s">
        <v>23</v>
      </c>
      <c r="O4842">
        <f t="shared" si="225"/>
        <v>4</v>
      </c>
      <c r="P4842" t="str">
        <f t="shared" si="226"/>
        <v>ANO</v>
      </c>
      <c r="Q4842" s="4" t="str">
        <f>IFERROR(VLOOKUP(E4842,'Svátky 2023'!B$2:B$14,1,0),"")</f>
        <v/>
      </c>
      <c r="R4842" t="str">
        <f t="shared" si="227"/>
        <v>ANO</v>
      </c>
    </row>
    <row r="4843" spans="1:18" x14ac:dyDescent="0.25">
      <c r="A4843" s="1" t="s">
        <v>13893</v>
      </c>
      <c r="B4843" s="1" t="s">
        <v>13894</v>
      </c>
      <c r="C4843" s="1" t="s">
        <v>13895</v>
      </c>
      <c r="D4843" s="1" t="s">
        <v>48</v>
      </c>
      <c r="E4843" s="4">
        <v>45170</v>
      </c>
      <c r="F4843" s="8">
        <v>0.55277777777777781</v>
      </c>
      <c r="G4843" s="4">
        <v>45171</v>
      </c>
      <c r="H4843" s="1" t="s">
        <v>27</v>
      </c>
      <c r="I4843" s="1" t="s">
        <v>51</v>
      </c>
      <c r="J4843" s="5">
        <v>1</v>
      </c>
      <c r="K4843" s="5" t="str">
        <f>VLOOKUP(J4843,'Svátky 2023'!A$18:B$20,2,0)</f>
        <v>neodkladné</v>
      </c>
      <c r="L4843" s="1" t="s">
        <v>21</v>
      </c>
      <c r="M4843" s="1" t="s">
        <v>22</v>
      </c>
      <c r="N4843" s="1" t="s">
        <v>23</v>
      </c>
      <c r="O4843">
        <f t="shared" si="225"/>
        <v>5</v>
      </c>
      <c r="P4843" t="str">
        <f t="shared" si="226"/>
        <v>NE</v>
      </c>
      <c r="Q4843" s="4" t="str">
        <f>IFERROR(VLOOKUP(E4843,'Svátky 2023'!B$2:B$14,1,0),"")</f>
        <v/>
      </c>
      <c r="R4843" t="str">
        <f t="shared" si="227"/>
        <v/>
      </c>
    </row>
    <row r="4844" spans="1:18" x14ac:dyDescent="0.25">
      <c r="A4844" s="1" t="s">
        <v>13896</v>
      </c>
      <c r="B4844" s="1" t="s">
        <v>13897</v>
      </c>
      <c r="C4844" s="1" t="s">
        <v>13898</v>
      </c>
      <c r="D4844" s="1" t="s">
        <v>48</v>
      </c>
      <c r="E4844" s="4">
        <v>45170</v>
      </c>
      <c r="F4844" s="8">
        <v>0.55972222222222223</v>
      </c>
      <c r="G4844" s="4">
        <v>45171</v>
      </c>
      <c r="H4844" s="1" t="s">
        <v>143</v>
      </c>
      <c r="I4844" s="1" t="s">
        <v>120</v>
      </c>
      <c r="J4844" s="5">
        <v>3</v>
      </c>
      <c r="K4844" s="5" t="str">
        <f>VLOOKUP(J4844,'Svátky 2023'!A$18:B$20,2,0)</f>
        <v>jiné</v>
      </c>
      <c r="L4844" s="1" t="s">
        <v>30</v>
      </c>
      <c r="M4844" s="1" t="s">
        <v>31</v>
      </c>
      <c r="N4844" s="1" t="s">
        <v>23</v>
      </c>
      <c r="O4844">
        <f t="shared" si="225"/>
        <v>5</v>
      </c>
      <c r="P4844" t="str">
        <f t="shared" si="226"/>
        <v>NE</v>
      </c>
      <c r="Q4844" s="4" t="str">
        <f>IFERROR(VLOOKUP(E4844,'Svátky 2023'!B$2:B$14,1,0),"")</f>
        <v/>
      </c>
      <c r="R4844" t="str">
        <f t="shared" si="227"/>
        <v/>
      </c>
    </row>
    <row r="4845" spans="1:18" x14ac:dyDescent="0.25">
      <c r="A4845" s="1" t="s">
        <v>13899</v>
      </c>
      <c r="B4845" s="1" t="s">
        <v>13290</v>
      </c>
      <c r="C4845" s="1" t="s">
        <v>13291</v>
      </c>
      <c r="D4845" s="1" t="s">
        <v>100</v>
      </c>
      <c r="E4845" s="4">
        <v>45170</v>
      </c>
      <c r="F4845" s="8">
        <v>0.56874999999999998</v>
      </c>
      <c r="G4845" s="4">
        <v>45171</v>
      </c>
      <c r="H4845" s="1" t="s">
        <v>4849</v>
      </c>
      <c r="I4845" s="1" t="s">
        <v>51</v>
      </c>
      <c r="J4845" s="5">
        <v>2</v>
      </c>
      <c r="K4845" s="5" t="str">
        <f>VLOOKUP(J4845,'Svátky 2023'!A$18:B$20,2,0)</f>
        <v>plánované</v>
      </c>
      <c r="L4845" s="1" t="s">
        <v>21</v>
      </c>
      <c r="M4845" s="1" t="s">
        <v>22</v>
      </c>
      <c r="N4845" s="1" t="s">
        <v>23</v>
      </c>
      <c r="O4845">
        <f t="shared" si="225"/>
        <v>5</v>
      </c>
      <c r="P4845" t="str">
        <f t="shared" si="226"/>
        <v>NE</v>
      </c>
      <c r="Q4845" s="4" t="str">
        <f>IFERROR(VLOOKUP(E4845,'Svátky 2023'!B$2:B$14,1,0),"")</f>
        <v/>
      </c>
      <c r="R4845" t="str">
        <f t="shared" si="227"/>
        <v/>
      </c>
    </row>
    <row r="4846" spans="1:18" x14ac:dyDescent="0.25">
      <c r="A4846" s="1" t="s">
        <v>13900</v>
      </c>
      <c r="B4846" s="1" t="s">
        <v>13293</v>
      </c>
      <c r="C4846" s="1" t="s">
        <v>13294</v>
      </c>
      <c r="D4846" s="1" t="s">
        <v>100</v>
      </c>
      <c r="E4846" s="4">
        <v>45170</v>
      </c>
      <c r="F4846" s="8">
        <v>0.57916666666666672</v>
      </c>
      <c r="G4846" s="4">
        <v>45171</v>
      </c>
      <c r="H4846" s="1" t="s">
        <v>532</v>
      </c>
      <c r="I4846" s="1" t="s">
        <v>120</v>
      </c>
      <c r="J4846" s="5">
        <v>3</v>
      </c>
      <c r="K4846" s="5" t="str">
        <f>VLOOKUP(J4846,'Svátky 2023'!A$18:B$20,2,0)</f>
        <v>jiné</v>
      </c>
      <c r="L4846" s="1" t="s">
        <v>30</v>
      </c>
      <c r="M4846" s="1" t="s">
        <v>31</v>
      </c>
      <c r="N4846" s="1" t="s">
        <v>23</v>
      </c>
      <c r="O4846">
        <f t="shared" si="225"/>
        <v>5</v>
      </c>
      <c r="P4846" t="str">
        <f t="shared" si="226"/>
        <v>NE</v>
      </c>
      <c r="Q4846" s="4" t="str">
        <f>IFERROR(VLOOKUP(E4846,'Svátky 2023'!B$2:B$14,1,0),"")</f>
        <v/>
      </c>
      <c r="R4846" t="str">
        <f t="shared" si="227"/>
        <v/>
      </c>
    </row>
    <row r="4847" spans="1:18" x14ac:dyDescent="0.25">
      <c r="A4847" s="1" t="s">
        <v>13901</v>
      </c>
      <c r="B4847" s="1" t="s">
        <v>12571</v>
      </c>
      <c r="C4847" s="1" t="s">
        <v>12572</v>
      </c>
      <c r="D4847" s="1" t="s">
        <v>257</v>
      </c>
      <c r="E4847" s="4">
        <v>45168</v>
      </c>
      <c r="F4847" s="8">
        <v>0.42222222222222222</v>
      </c>
      <c r="G4847" s="4">
        <v>45172</v>
      </c>
      <c r="H4847" s="1" t="s">
        <v>611</v>
      </c>
      <c r="I4847" s="1" t="s">
        <v>258</v>
      </c>
      <c r="J4847" s="5">
        <v>2</v>
      </c>
      <c r="K4847" s="5" t="str">
        <f>VLOOKUP(J4847,'Svátky 2023'!A$18:B$20,2,0)</f>
        <v>plánované</v>
      </c>
      <c r="L4847" s="1" t="s">
        <v>21</v>
      </c>
      <c r="M4847" s="1" t="s">
        <v>22</v>
      </c>
      <c r="N4847" s="1" t="s">
        <v>23</v>
      </c>
      <c r="O4847">
        <f t="shared" si="225"/>
        <v>3</v>
      </c>
      <c r="P4847" t="str">
        <f t="shared" si="226"/>
        <v>NE</v>
      </c>
      <c r="Q4847" s="4" t="str">
        <f>IFERROR(VLOOKUP(E4847,'Svátky 2023'!B$2:B$14,1,0),"")</f>
        <v/>
      </c>
      <c r="R4847" t="str">
        <f t="shared" si="227"/>
        <v/>
      </c>
    </row>
    <row r="4848" spans="1:18" x14ac:dyDescent="0.25">
      <c r="A4848" s="1" t="s">
        <v>13902</v>
      </c>
      <c r="B4848" s="1" t="s">
        <v>12574</v>
      </c>
      <c r="C4848" s="1" t="s">
        <v>12575</v>
      </c>
      <c r="D4848" s="1" t="s">
        <v>257</v>
      </c>
      <c r="E4848" s="4">
        <v>45168</v>
      </c>
      <c r="F4848" s="8">
        <v>0.44861111111111113</v>
      </c>
      <c r="G4848" s="4">
        <v>45172</v>
      </c>
      <c r="H4848" s="1" t="s">
        <v>741</v>
      </c>
      <c r="I4848" s="1" t="s">
        <v>264</v>
      </c>
      <c r="J4848" s="5">
        <v>3</v>
      </c>
      <c r="K4848" s="5" t="str">
        <f>VLOOKUP(J4848,'Svátky 2023'!A$18:B$20,2,0)</f>
        <v>jiné</v>
      </c>
      <c r="L4848" s="1" t="s">
        <v>30</v>
      </c>
      <c r="M4848" s="1" t="s">
        <v>31</v>
      </c>
      <c r="N4848" s="1" t="s">
        <v>23</v>
      </c>
      <c r="O4848">
        <f t="shared" si="225"/>
        <v>3</v>
      </c>
      <c r="P4848" t="str">
        <f t="shared" si="226"/>
        <v>NE</v>
      </c>
      <c r="Q4848" s="4" t="str">
        <f>IFERROR(VLOOKUP(E4848,'Svátky 2023'!B$2:B$14,1,0),"")</f>
        <v/>
      </c>
      <c r="R4848" t="str">
        <f t="shared" si="227"/>
        <v/>
      </c>
    </row>
    <row r="4849" spans="1:18" x14ac:dyDescent="0.25">
      <c r="A4849" s="1" t="s">
        <v>13903</v>
      </c>
      <c r="B4849" s="1" t="s">
        <v>13904</v>
      </c>
      <c r="C4849" s="1" t="s">
        <v>13905</v>
      </c>
      <c r="D4849" s="1" t="s">
        <v>35</v>
      </c>
      <c r="E4849" s="4">
        <v>45149</v>
      </c>
      <c r="F4849" s="8">
        <v>0.3527777777777778</v>
      </c>
      <c r="G4849" s="4">
        <v>45173</v>
      </c>
      <c r="H4849" s="1" t="s">
        <v>1698</v>
      </c>
      <c r="I4849" s="1" t="s">
        <v>258</v>
      </c>
      <c r="J4849" s="5">
        <v>2</v>
      </c>
      <c r="K4849" s="5" t="str">
        <f>VLOOKUP(J4849,'Svátky 2023'!A$18:B$20,2,0)</f>
        <v>plánované</v>
      </c>
      <c r="L4849" s="1" t="s">
        <v>21</v>
      </c>
      <c r="M4849" s="1" t="s">
        <v>22</v>
      </c>
      <c r="N4849" s="1" t="s">
        <v>31</v>
      </c>
      <c r="O4849">
        <f t="shared" si="225"/>
        <v>5</v>
      </c>
      <c r="P4849" t="str">
        <f t="shared" si="226"/>
        <v>NE</v>
      </c>
      <c r="Q4849" s="4" t="str">
        <f>IFERROR(VLOOKUP(E4849,'Svátky 2023'!B$2:B$14,1,0),"")</f>
        <v/>
      </c>
      <c r="R4849" t="str">
        <f t="shared" si="227"/>
        <v/>
      </c>
    </row>
    <row r="4850" spans="1:18" x14ac:dyDescent="0.25">
      <c r="A4850" s="1" t="s">
        <v>13906</v>
      </c>
      <c r="B4850" s="1" t="s">
        <v>4416</v>
      </c>
      <c r="C4850" s="1" t="s">
        <v>4417</v>
      </c>
      <c r="D4850" s="1" t="s">
        <v>35</v>
      </c>
      <c r="E4850" s="4">
        <v>45166</v>
      </c>
      <c r="F4850" s="8">
        <v>0.44861111111111113</v>
      </c>
      <c r="G4850" s="4">
        <v>45173</v>
      </c>
      <c r="H4850" s="1" t="s">
        <v>1274</v>
      </c>
      <c r="I4850" s="1" t="s">
        <v>38</v>
      </c>
      <c r="J4850" s="5">
        <v>1</v>
      </c>
      <c r="K4850" s="5" t="str">
        <f>VLOOKUP(J4850,'Svátky 2023'!A$18:B$20,2,0)</f>
        <v>neodkladné</v>
      </c>
      <c r="L4850" s="1" t="s">
        <v>30</v>
      </c>
      <c r="M4850" s="1" t="s">
        <v>22</v>
      </c>
      <c r="N4850" s="1" t="s">
        <v>23</v>
      </c>
      <c r="O4850">
        <f t="shared" si="225"/>
        <v>1</v>
      </c>
      <c r="P4850" t="str">
        <f t="shared" si="226"/>
        <v>NE</v>
      </c>
      <c r="Q4850" s="4" t="str">
        <f>IFERROR(VLOOKUP(E4850,'Svátky 2023'!B$2:B$14,1,0),"")</f>
        <v/>
      </c>
      <c r="R4850" t="str">
        <f t="shared" si="227"/>
        <v/>
      </c>
    </row>
    <row r="4851" spans="1:18" x14ac:dyDescent="0.25">
      <c r="A4851" s="1" t="s">
        <v>13907</v>
      </c>
      <c r="B4851" s="1" t="s">
        <v>13908</v>
      </c>
      <c r="C4851" s="1" t="s">
        <v>13909</v>
      </c>
      <c r="D4851" s="1" t="s">
        <v>35</v>
      </c>
      <c r="E4851" s="4">
        <v>45166</v>
      </c>
      <c r="F4851" s="8">
        <v>0.54513888888888895</v>
      </c>
      <c r="G4851" s="4">
        <v>45173</v>
      </c>
      <c r="H4851" s="1" t="s">
        <v>1055</v>
      </c>
      <c r="I4851" s="1" t="s">
        <v>151</v>
      </c>
      <c r="J4851" s="5">
        <v>2</v>
      </c>
      <c r="K4851" s="5" t="str">
        <f>VLOOKUP(J4851,'Svátky 2023'!A$18:B$20,2,0)</f>
        <v>plánované</v>
      </c>
      <c r="L4851" s="1" t="s">
        <v>21</v>
      </c>
      <c r="M4851" s="1" t="s">
        <v>22</v>
      </c>
      <c r="N4851" s="1" t="s">
        <v>23</v>
      </c>
      <c r="O4851">
        <f t="shared" si="225"/>
        <v>1</v>
      </c>
      <c r="P4851" t="str">
        <f t="shared" si="226"/>
        <v>NE</v>
      </c>
      <c r="Q4851" s="4" t="str">
        <f>IFERROR(VLOOKUP(E4851,'Svátky 2023'!B$2:B$14,1,0),"")</f>
        <v/>
      </c>
      <c r="R4851" t="str">
        <f t="shared" si="227"/>
        <v/>
      </c>
    </row>
    <row r="4852" spans="1:18" x14ac:dyDescent="0.25">
      <c r="A4852" s="1" t="s">
        <v>13910</v>
      </c>
      <c r="B4852" s="1" t="s">
        <v>13911</v>
      </c>
      <c r="C4852" s="1" t="s">
        <v>13912</v>
      </c>
      <c r="D4852" s="1" t="s">
        <v>48</v>
      </c>
      <c r="E4852" s="4">
        <v>45166</v>
      </c>
      <c r="F4852" s="8">
        <v>0.69652777777777775</v>
      </c>
      <c r="G4852" s="4">
        <v>45173</v>
      </c>
      <c r="H4852" s="1" t="s">
        <v>96</v>
      </c>
      <c r="I4852" s="1" t="s">
        <v>258</v>
      </c>
      <c r="J4852" s="5">
        <v>3</v>
      </c>
      <c r="K4852" s="5" t="str">
        <f>VLOOKUP(J4852,'Svátky 2023'!A$18:B$20,2,0)</f>
        <v>jiné</v>
      </c>
      <c r="L4852" s="1" t="s">
        <v>21</v>
      </c>
      <c r="M4852" s="1" t="s">
        <v>22</v>
      </c>
      <c r="N4852" s="1" t="s">
        <v>23</v>
      </c>
      <c r="O4852">
        <f t="shared" si="225"/>
        <v>1</v>
      </c>
      <c r="P4852" t="str">
        <f t="shared" si="226"/>
        <v>ANO</v>
      </c>
      <c r="Q4852" s="4" t="str">
        <f>IFERROR(VLOOKUP(E4852,'Svátky 2023'!B$2:B$14,1,0),"")</f>
        <v/>
      </c>
      <c r="R4852" t="str">
        <f t="shared" si="227"/>
        <v>ANO</v>
      </c>
    </row>
    <row r="4853" spans="1:18" x14ac:dyDescent="0.25">
      <c r="A4853" s="1" t="s">
        <v>13913</v>
      </c>
      <c r="B4853" s="1" t="s">
        <v>13914</v>
      </c>
      <c r="C4853" s="1" t="s">
        <v>13915</v>
      </c>
      <c r="D4853" s="1" t="s">
        <v>35</v>
      </c>
      <c r="E4853" s="4">
        <v>45167</v>
      </c>
      <c r="F4853" s="8">
        <v>0.59444444444444444</v>
      </c>
      <c r="G4853" s="4">
        <v>45173</v>
      </c>
      <c r="H4853" s="1" t="s">
        <v>134</v>
      </c>
      <c r="I4853" s="1" t="s">
        <v>38</v>
      </c>
      <c r="J4853" s="5">
        <v>1</v>
      </c>
      <c r="K4853" s="5" t="str">
        <f>VLOOKUP(J4853,'Svátky 2023'!A$18:B$20,2,0)</f>
        <v>neodkladné</v>
      </c>
      <c r="L4853" s="1" t="s">
        <v>21</v>
      </c>
      <c r="M4853" s="1" t="s">
        <v>22</v>
      </c>
      <c r="N4853" s="1" t="s">
        <v>23</v>
      </c>
      <c r="O4853">
        <f t="shared" si="225"/>
        <v>2</v>
      </c>
      <c r="P4853" t="str">
        <f t="shared" si="226"/>
        <v>NE</v>
      </c>
      <c r="Q4853" s="4" t="str">
        <f>IFERROR(VLOOKUP(E4853,'Svátky 2023'!B$2:B$14,1,0),"")</f>
        <v/>
      </c>
      <c r="R4853" t="str">
        <f t="shared" si="227"/>
        <v/>
      </c>
    </row>
    <row r="4854" spans="1:18" x14ac:dyDescent="0.25">
      <c r="A4854" s="1" t="s">
        <v>13916</v>
      </c>
      <c r="B4854" s="1" t="s">
        <v>13917</v>
      </c>
      <c r="C4854" s="1" t="s">
        <v>13918</v>
      </c>
      <c r="D4854" s="1" t="s">
        <v>35</v>
      </c>
      <c r="E4854" s="4">
        <v>45167</v>
      </c>
      <c r="F4854" s="8">
        <v>0.6118055555555556</v>
      </c>
      <c r="G4854" s="4">
        <v>45173</v>
      </c>
      <c r="H4854" s="1" t="s">
        <v>1274</v>
      </c>
      <c r="I4854" s="1" t="s">
        <v>44</v>
      </c>
      <c r="J4854" s="5">
        <v>3</v>
      </c>
      <c r="K4854" s="5" t="str">
        <f>VLOOKUP(J4854,'Svátky 2023'!A$18:B$20,2,0)</f>
        <v>jiné</v>
      </c>
      <c r="L4854" s="1" t="s">
        <v>30</v>
      </c>
      <c r="M4854" s="1" t="s">
        <v>31</v>
      </c>
      <c r="N4854" s="1" t="s">
        <v>23</v>
      </c>
      <c r="O4854">
        <f t="shared" si="225"/>
        <v>2</v>
      </c>
      <c r="P4854" t="str">
        <f t="shared" si="226"/>
        <v>NE</v>
      </c>
      <c r="Q4854" s="4" t="str">
        <f>IFERROR(VLOOKUP(E4854,'Svátky 2023'!B$2:B$14,1,0),"")</f>
        <v/>
      </c>
      <c r="R4854" t="str">
        <f t="shared" si="227"/>
        <v/>
      </c>
    </row>
    <row r="4855" spans="1:18" x14ac:dyDescent="0.25">
      <c r="A4855" s="1" t="s">
        <v>13919</v>
      </c>
      <c r="B4855" s="1" t="s">
        <v>13165</v>
      </c>
      <c r="C4855" s="1" t="s">
        <v>13166</v>
      </c>
      <c r="D4855" s="1" t="s">
        <v>35</v>
      </c>
      <c r="E4855" s="4">
        <v>45168</v>
      </c>
      <c r="F4855" s="8">
        <v>0.94930555555555562</v>
      </c>
      <c r="G4855" s="4">
        <v>45173</v>
      </c>
      <c r="H4855" s="1" t="s">
        <v>102</v>
      </c>
      <c r="I4855" s="1" t="s">
        <v>1300</v>
      </c>
      <c r="J4855" s="5">
        <v>1</v>
      </c>
      <c r="K4855" s="5" t="str">
        <f>VLOOKUP(J4855,'Svátky 2023'!A$18:B$20,2,0)</f>
        <v>neodkladné</v>
      </c>
      <c r="L4855" s="1" t="s">
        <v>21</v>
      </c>
      <c r="M4855" s="1" t="s">
        <v>31</v>
      </c>
      <c r="N4855" s="1" t="s">
        <v>23</v>
      </c>
      <c r="O4855">
        <f t="shared" si="225"/>
        <v>3</v>
      </c>
      <c r="P4855" t="str">
        <f t="shared" si="226"/>
        <v>ANO</v>
      </c>
      <c r="Q4855" s="4" t="str">
        <f>IFERROR(VLOOKUP(E4855,'Svátky 2023'!B$2:B$14,1,0),"")</f>
        <v/>
      </c>
      <c r="R4855" t="str">
        <f t="shared" si="227"/>
        <v>ANO</v>
      </c>
    </row>
    <row r="4856" spans="1:18" x14ac:dyDescent="0.25">
      <c r="A4856" s="1" t="s">
        <v>13920</v>
      </c>
      <c r="B4856" s="1" t="s">
        <v>13921</v>
      </c>
      <c r="C4856" s="1" t="s">
        <v>13922</v>
      </c>
      <c r="D4856" s="1" t="s">
        <v>35</v>
      </c>
      <c r="E4856" s="4">
        <v>45168</v>
      </c>
      <c r="F4856" s="8">
        <v>0.96666666666666667</v>
      </c>
      <c r="G4856" s="4">
        <v>45173</v>
      </c>
      <c r="H4856" s="1" t="s">
        <v>1817</v>
      </c>
      <c r="I4856" s="1" t="s">
        <v>29</v>
      </c>
      <c r="J4856" s="5">
        <v>3</v>
      </c>
      <c r="K4856" s="5" t="str">
        <f>VLOOKUP(J4856,'Svátky 2023'!A$18:B$20,2,0)</f>
        <v>jiné</v>
      </c>
      <c r="L4856" s="1" t="s">
        <v>30</v>
      </c>
      <c r="M4856" s="1" t="s">
        <v>31</v>
      </c>
      <c r="N4856" s="1" t="s">
        <v>23</v>
      </c>
      <c r="O4856">
        <f t="shared" si="225"/>
        <v>3</v>
      </c>
      <c r="P4856" t="str">
        <f t="shared" si="226"/>
        <v>ANO</v>
      </c>
      <c r="Q4856" s="4" t="str">
        <f>IFERROR(VLOOKUP(E4856,'Svátky 2023'!B$2:B$14,1,0),"")</f>
        <v/>
      </c>
      <c r="R4856" t="str">
        <f t="shared" si="227"/>
        <v>ANO</v>
      </c>
    </row>
    <row r="4857" spans="1:18" x14ac:dyDescent="0.25">
      <c r="A4857" s="1" t="s">
        <v>13923</v>
      </c>
      <c r="B4857" s="1" t="s">
        <v>13924</v>
      </c>
      <c r="C4857" s="1" t="s">
        <v>13925</v>
      </c>
      <c r="D4857" s="1" t="s">
        <v>48</v>
      </c>
      <c r="E4857" s="4">
        <v>45169</v>
      </c>
      <c r="F4857" s="8">
        <v>0.39305555555555555</v>
      </c>
      <c r="G4857" s="4">
        <v>45173</v>
      </c>
      <c r="H4857" s="1" t="s">
        <v>125</v>
      </c>
      <c r="I4857" s="1" t="s">
        <v>38</v>
      </c>
      <c r="J4857" s="5">
        <v>1</v>
      </c>
      <c r="K4857" s="5" t="str">
        <f>VLOOKUP(J4857,'Svátky 2023'!A$18:B$20,2,0)</f>
        <v>neodkladné</v>
      </c>
      <c r="L4857" s="1" t="s">
        <v>21</v>
      </c>
      <c r="M4857" s="1" t="s">
        <v>20</v>
      </c>
      <c r="N4857" s="1" t="s">
        <v>23</v>
      </c>
      <c r="O4857">
        <f t="shared" si="225"/>
        <v>4</v>
      </c>
      <c r="P4857" t="str">
        <f t="shared" si="226"/>
        <v>NE</v>
      </c>
      <c r="Q4857" s="4" t="str">
        <f>IFERROR(VLOOKUP(E4857,'Svátky 2023'!B$2:B$14,1,0),"")</f>
        <v/>
      </c>
      <c r="R4857" t="str">
        <f t="shared" si="227"/>
        <v/>
      </c>
    </row>
    <row r="4858" spans="1:18" x14ac:dyDescent="0.25">
      <c r="A4858" s="1" t="s">
        <v>13926</v>
      </c>
      <c r="B4858" s="1" t="s">
        <v>13927</v>
      </c>
      <c r="C4858" s="1" t="s">
        <v>13928</v>
      </c>
      <c r="D4858" s="1" t="s">
        <v>35</v>
      </c>
      <c r="E4858" s="4">
        <v>45169</v>
      </c>
      <c r="F4858" s="8">
        <v>0.4201388888888889</v>
      </c>
      <c r="G4858" s="4">
        <v>45173</v>
      </c>
      <c r="H4858" s="1" t="s">
        <v>801</v>
      </c>
      <c r="I4858" s="1" t="s">
        <v>1300</v>
      </c>
      <c r="J4858" s="5">
        <v>1</v>
      </c>
      <c r="K4858" s="5" t="str">
        <f>VLOOKUP(J4858,'Svátky 2023'!A$18:B$20,2,0)</f>
        <v>neodkladné</v>
      </c>
      <c r="L4858" s="1" t="s">
        <v>31</v>
      </c>
      <c r="M4858" s="1" t="s">
        <v>22</v>
      </c>
      <c r="N4858" s="1" t="s">
        <v>21</v>
      </c>
      <c r="O4858">
        <f t="shared" si="225"/>
        <v>4</v>
      </c>
      <c r="P4858" t="str">
        <f t="shared" si="226"/>
        <v>NE</v>
      </c>
      <c r="Q4858" s="4" t="str">
        <f>IFERROR(VLOOKUP(E4858,'Svátky 2023'!B$2:B$14,1,0),"")</f>
        <v/>
      </c>
      <c r="R4858" t="str">
        <f t="shared" si="227"/>
        <v/>
      </c>
    </row>
    <row r="4859" spans="1:18" x14ac:dyDescent="0.25">
      <c r="A4859" s="1" t="s">
        <v>13929</v>
      </c>
      <c r="B4859" s="1" t="s">
        <v>13930</v>
      </c>
      <c r="C4859" s="1" t="s">
        <v>13931</v>
      </c>
      <c r="D4859" s="1" t="s">
        <v>48</v>
      </c>
      <c r="E4859" s="4">
        <v>45169</v>
      </c>
      <c r="F4859" s="8">
        <v>0.53749999999999998</v>
      </c>
      <c r="G4859" s="4">
        <v>45173</v>
      </c>
      <c r="H4859" s="1" t="s">
        <v>1824</v>
      </c>
      <c r="I4859" s="1" t="s">
        <v>44</v>
      </c>
      <c r="J4859" s="5">
        <v>3</v>
      </c>
      <c r="K4859" s="5" t="str">
        <f>VLOOKUP(J4859,'Svátky 2023'!A$18:B$20,2,0)</f>
        <v>jiné</v>
      </c>
      <c r="L4859" s="1" t="s">
        <v>30</v>
      </c>
      <c r="M4859" s="1" t="s">
        <v>31</v>
      </c>
      <c r="N4859" s="1" t="s">
        <v>23</v>
      </c>
      <c r="O4859">
        <f t="shared" si="225"/>
        <v>4</v>
      </c>
      <c r="P4859" t="str">
        <f t="shared" si="226"/>
        <v>NE</v>
      </c>
      <c r="Q4859" s="4" t="str">
        <f>IFERROR(VLOOKUP(E4859,'Svátky 2023'!B$2:B$14,1,0),"")</f>
        <v/>
      </c>
      <c r="R4859" t="str">
        <f t="shared" si="227"/>
        <v/>
      </c>
    </row>
    <row r="4860" spans="1:18" x14ac:dyDescent="0.25">
      <c r="A4860" s="1" t="s">
        <v>13932</v>
      </c>
      <c r="B4860" s="1" t="s">
        <v>13933</v>
      </c>
      <c r="C4860" s="1" t="s">
        <v>13934</v>
      </c>
      <c r="D4860" s="1" t="s">
        <v>35</v>
      </c>
      <c r="E4860" s="4">
        <v>45170</v>
      </c>
      <c r="F4860" s="8">
        <v>0.33055555555555555</v>
      </c>
      <c r="G4860" s="4">
        <v>45173</v>
      </c>
      <c r="H4860" s="1" t="s">
        <v>415</v>
      </c>
      <c r="I4860" s="1" t="s">
        <v>151</v>
      </c>
      <c r="J4860" s="5">
        <v>2</v>
      </c>
      <c r="K4860" s="5" t="str">
        <f>VLOOKUP(J4860,'Svátky 2023'!A$18:B$20,2,0)</f>
        <v>plánované</v>
      </c>
      <c r="L4860" s="1" t="s">
        <v>21</v>
      </c>
      <c r="M4860" s="1" t="s">
        <v>22</v>
      </c>
      <c r="N4860" s="1" t="s">
        <v>23</v>
      </c>
      <c r="O4860">
        <f t="shared" si="225"/>
        <v>5</v>
      </c>
      <c r="P4860" t="str">
        <f t="shared" si="226"/>
        <v>NE</v>
      </c>
      <c r="Q4860" s="4" t="str">
        <f>IFERROR(VLOOKUP(E4860,'Svátky 2023'!B$2:B$14,1,0),"")</f>
        <v/>
      </c>
      <c r="R4860" t="str">
        <f t="shared" si="227"/>
        <v/>
      </c>
    </row>
    <row r="4861" spans="1:18" x14ac:dyDescent="0.25">
      <c r="A4861" s="1" t="s">
        <v>13935</v>
      </c>
      <c r="B4861" s="1" t="s">
        <v>13936</v>
      </c>
      <c r="C4861" s="1" t="s">
        <v>13937</v>
      </c>
      <c r="D4861" s="1" t="s">
        <v>35</v>
      </c>
      <c r="E4861" s="4">
        <v>45170</v>
      </c>
      <c r="F4861" s="8">
        <v>0.4916666666666667</v>
      </c>
      <c r="G4861" s="4">
        <v>45173</v>
      </c>
      <c r="H4861" s="1" t="s">
        <v>893</v>
      </c>
      <c r="I4861" s="1" t="s">
        <v>145</v>
      </c>
      <c r="J4861" s="5">
        <v>3</v>
      </c>
      <c r="K4861" s="5" t="str">
        <f>VLOOKUP(J4861,'Svátky 2023'!A$18:B$20,2,0)</f>
        <v>jiné</v>
      </c>
      <c r="L4861" s="1" t="s">
        <v>30</v>
      </c>
      <c r="M4861" s="1" t="s">
        <v>31</v>
      </c>
      <c r="N4861" s="1" t="s">
        <v>23</v>
      </c>
      <c r="O4861">
        <f t="shared" si="225"/>
        <v>5</v>
      </c>
      <c r="P4861" t="str">
        <f t="shared" si="226"/>
        <v>NE</v>
      </c>
      <c r="Q4861" s="4" t="str">
        <f>IFERROR(VLOOKUP(E4861,'Svátky 2023'!B$2:B$14,1,0),"")</f>
        <v/>
      </c>
      <c r="R4861" t="str">
        <f t="shared" si="227"/>
        <v/>
      </c>
    </row>
    <row r="4862" spans="1:18" x14ac:dyDescent="0.25">
      <c r="A4862" s="1" t="s">
        <v>13938</v>
      </c>
      <c r="B4862" s="1" t="s">
        <v>13939</v>
      </c>
      <c r="C4862" s="1" t="s">
        <v>13940</v>
      </c>
      <c r="D4862" s="1" t="s">
        <v>64</v>
      </c>
      <c r="E4862" s="4">
        <v>45170</v>
      </c>
      <c r="F4862" s="8">
        <v>0.52152777777777781</v>
      </c>
      <c r="G4862" s="4">
        <v>45173</v>
      </c>
      <c r="H4862" s="1" t="s">
        <v>2214</v>
      </c>
      <c r="I4862" s="1" t="s">
        <v>38</v>
      </c>
      <c r="J4862" s="5">
        <v>1</v>
      </c>
      <c r="K4862" s="5" t="str">
        <f>VLOOKUP(J4862,'Svátky 2023'!A$18:B$20,2,0)</f>
        <v>neodkladné</v>
      </c>
      <c r="L4862" s="1" t="s">
        <v>23</v>
      </c>
      <c r="M4862" s="1" t="s">
        <v>22</v>
      </c>
      <c r="N4862" s="1" t="s">
        <v>23</v>
      </c>
      <c r="O4862">
        <f t="shared" si="225"/>
        <v>5</v>
      </c>
      <c r="P4862" t="str">
        <f t="shared" si="226"/>
        <v>NE</v>
      </c>
      <c r="Q4862" s="4" t="str">
        <f>IFERROR(VLOOKUP(E4862,'Svátky 2023'!B$2:B$14,1,0),"")</f>
        <v/>
      </c>
      <c r="R4862" t="str">
        <f t="shared" si="227"/>
        <v/>
      </c>
    </row>
    <row r="4863" spans="1:18" x14ac:dyDescent="0.25">
      <c r="A4863" s="1" t="s">
        <v>13941</v>
      </c>
      <c r="B4863" s="1" t="s">
        <v>13942</v>
      </c>
      <c r="C4863" s="1" t="s">
        <v>13943</v>
      </c>
      <c r="D4863" s="1" t="s">
        <v>35</v>
      </c>
      <c r="E4863" s="4">
        <v>45170</v>
      </c>
      <c r="F4863" s="8">
        <v>0.52847222222222223</v>
      </c>
      <c r="G4863" s="4">
        <v>45173</v>
      </c>
      <c r="H4863" s="1" t="s">
        <v>1373</v>
      </c>
      <c r="I4863" s="1" t="s">
        <v>44</v>
      </c>
      <c r="J4863" s="5">
        <v>3</v>
      </c>
      <c r="K4863" s="5" t="str">
        <f>VLOOKUP(J4863,'Svátky 2023'!A$18:B$20,2,0)</f>
        <v>jiné</v>
      </c>
      <c r="L4863" s="1" t="s">
        <v>30</v>
      </c>
      <c r="M4863" s="1" t="s">
        <v>31</v>
      </c>
      <c r="N4863" s="1" t="s">
        <v>23</v>
      </c>
      <c r="O4863">
        <f t="shared" si="225"/>
        <v>5</v>
      </c>
      <c r="P4863" t="str">
        <f t="shared" si="226"/>
        <v>NE</v>
      </c>
      <c r="Q4863" s="4" t="str">
        <f>IFERROR(VLOOKUP(E4863,'Svátky 2023'!B$2:B$14,1,0),"")</f>
        <v/>
      </c>
      <c r="R4863" t="str">
        <f t="shared" si="227"/>
        <v/>
      </c>
    </row>
    <row r="4864" spans="1:18" x14ac:dyDescent="0.25">
      <c r="A4864" s="1" t="s">
        <v>13944</v>
      </c>
      <c r="B4864" s="1" t="s">
        <v>13945</v>
      </c>
      <c r="C4864" s="1" t="s">
        <v>13946</v>
      </c>
      <c r="D4864" s="1" t="s">
        <v>64</v>
      </c>
      <c r="E4864" s="4">
        <v>45171</v>
      </c>
      <c r="F4864" s="8">
        <v>0.28263888888888888</v>
      </c>
      <c r="G4864" s="4">
        <v>45173</v>
      </c>
      <c r="H4864" s="1" t="s">
        <v>134</v>
      </c>
      <c r="I4864" s="1" t="s">
        <v>38</v>
      </c>
      <c r="J4864" s="5">
        <v>1</v>
      </c>
      <c r="K4864" s="5" t="str">
        <f>VLOOKUP(J4864,'Svátky 2023'!A$18:B$20,2,0)</f>
        <v>neodkladné</v>
      </c>
      <c r="L4864" s="1" t="s">
        <v>20</v>
      </c>
      <c r="M4864" s="1" t="s">
        <v>20</v>
      </c>
      <c r="N4864" s="1" t="s">
        <v>23</v>
      </c>
      <c r="O4864">
        <f t="shared" si="225"/>
        <v>6</v>
      </c>
      <c r="P4864" t="str">
        <f t="shared" si="226"/>
        <v>ANO</v>
      </c>
      <c r="Q4864" s="4" t="str">
        <f>IFERROR(VLOOKUP(E4864,'Svátky 2023'!B$2:B$14,1,0),"")</f>
        <v/>
      </c>
      <c r="R4864" t="str">
        <f t="shared" si="227"/>
        <v>ANO</v>
      </c>
    </row>
    <row r="4865" spans="1:18" x14ac:dyDescent="0.25">
      <c r="A4865" s="1" t="s">
        <v>13947</v>
      </c>
      <c r="B4865" s="1" t="s">
        <v>13948</v>
      </c>
      <c r="C4865" s="1" t="s">
        <v>13949</v>
      </c>
      <c r="D4865" s="1" t="s">
        <v>35</v>
      </c>
      <c r="E4865" s="4">
        <v>45171</v>
      </c>
      <c r="F4865" s="8">
        <v>0.46388888888888885</v>
      </c>
      <c r="G4865" s="4">
        <v>45173</v>
      </c>
      <c r="H4865" s="1" t="s">
        <v>698</v>
      </c>
      <c r="I4865" s="1" t="s">
        <v>19</v>
      </c>
      <c r="J4865" s="5">
        <v>1</v>
      </c>
      <c r="K4865" s="5" t="str">
        <f>VLOOKUP(J4865,'Svátky 2023'!A$18:B$20,2,0)</f>
        <v>neodkladné</v>
      </c>
      <c r="L4865" s="1" t="s">
        <v>21</v>
      </c>
      <c r="M4865" s="1" t="s">
        <v>22</v>
      </c>
      <c r="N4865" s="1" t="s">
        <v>23</v>
      </c>
      <c r="O4865">
        <f t="shared" si="225"/>
        <v>6</v>
      </c>
      <c r="P4865" t="str">
        <f t="shared" si="226"/>
        <v>NE</v>
      </c>
      <c r="Q4865" s="4" t="str">
        <f>IFERROR(VLOOKUP(E4865,'Svátky 2023'!B$2:B$14,1,0),"")</f>
        <v/>
      </c>
      <c r="R4865" t="str">
        <f t="shared" si="227"/>
        <v>ANO</v>
      </c>
    </row>
    <row r="4866" spans="1:18" x14ac:dyDescent="0.25">
      <c r="A4866" s="1" t="s">
        <v>13950</v>
      </c>
      <c r="B4866" s="1" t="s">
        <v>13951</v>
      </c>
      <c r="C4866" s="1" t="s">
        <v>13952</v>
      </c>
      <c r="D4866" s="1" t="s">
        <v>48</v>
      </c>
      <c r="E4866" s="4">
        <v>45171</v>
      </c>
      <c r="F4866" s="8">
        <v>0.8256944444444444</v>
      </c>
      <c r="G4866" s="4">
        <v>45173</v>
      </c>
      <c r="H4866" s="1" t="s">
        <v>2233</v>
      </c>
      <c r="I4866" s="1" t="s">
        <v>38</v>
      </c>
      <c r="J4866" s="5">
        <v>1</v>
      </c>
      <c r="K4866" s="5" t="str">
        <f>VLOOKUP(J4866,'Svátky 2023'!A$18:B$20,2,0)</f>
        <v>neodkladné</v>
      </c>
      <c r="L4866" s="1" t="s">
        <v>21</v>
      </c>
      <c r="M4866" s="1" t="s">
        <v>22</v>
      </c>
      <c r="N4866" s="1" t="s">
        <v>23</v>
      </c>
      <c r="O4866">
        <f t="shared" si="225"/>
        <v>6</v>
      </c>
      <c r="P4866" t="str">
        <f t="shared" si="226"/>
        <v>ANO</v>
      </c>
      <c r="Q4866" s="4" t="str">
        <f>IFERROR(VLOOKUP(E4866,'Svátky 2023'!B$2:B$14,1,0),"")</f>
        <v/>
      </c>
      <c r="R4866" t="str">
        <f t="shared" si="227"/>
        <v>ANO</v>
      </c>
    </row>
    <row r="4867" spans="1:18" x14ac:dyDescent="0.25">
      <c r="A4867" s="1" t="s">
        <v>13953</v>
      </c>
      <c r="B4867" s="1" t="s">
        <v>13954</v>
      </c>
      <c r="C4867" s="1" t="s">
        <v>13955</v>
      </c>
      <c r="D4867" s="1" t="s">
        <v>48</v>
      </c>
      <c r="E4867" s="4">
        <v>45171</v>
      </c>
      <c r="F4867" s="8">
        <v>0.8256944444444444</v>
      </c>
      <c r="G4867" s="4">
        <v>45173</v>
      </c>
      <c r="H4867" s="1" t="s">
        <v>372</v>
      </c>
      <c r="I4867" s="1" t="s">
        <v>44</v>
      </c>
      <c r="J4867" s="5">
        <v>3</v>
      </c>
      <c r="K4867" s="5" t="str">
        <f>VLOOKUP(J4867,'Svátky 2023'!A$18:B$20,2,0)</f>
        <v>jiné</v>
      </c>
      <c r="L4867" s="1" t="s">
        <v>30</v>
      </c>
      <c r="M4867" s="1" t="s">
        <v>31</v>
      </c>
      <c r="N4867" s="1" t="s">
        <v>23</v>
      </c>
      <c r="O4867">
        <f t="shared" ref="O4867:O4930" si="228">WEEKDAY(E4867,2)</f>
        <v>6</v>
      </c>
      <c r="P4867" t="str">
        <f t="shared" ref="P4867:P4930" si="229">IF(F4867&gt;V$1,"ANO",IF(F4867&lt;X$1,"ANO","NE"))</f>
        <v>ANO</v>
      </c>
      <c r="Q4867" s="4" t="str">
        <f>IFERROR(VLOOKUP(E4867,'Svátky 2023'!B$2:B$14,1,0),"")</f>
        <v/>
      </c>
      <c r="R4867" t="str">
        <f t="shared" ref="R4867:R4930" si="230">IF(OR(O4867&gt;5,P4867="ANO",Q4867&lt;&gt;""),"ANO","")</f>
        <v>ANO</v>
      </c>
    </row>
    <row r="4868" spans="1:18" x14ac:dyDescent="0.25">
      <c r="A4868" s="1" t="s">
        <v>13956</v>
      </c>
      <c r="B4868" s="1" t="s">
        <v>13957</v>
      </c>
      <c r="C4868" s="1" t="s">
        <v>13958</v>
      </c>
      <c r="D4868" s="1" t="s">
        <v>64</v>
      </c>
      <c r="E4868" s="4">
        <v>45172</v>
      </c>
      <c r="F4868" s="8">
        <v>0.1277777777777778</v>
      </c>
      <c r="G4868" s="4">
        <v>45173</v>
      </c>
      <c r="H4868" s="1" t="s">
        <v>889</v>
      </c>
      <c r="I4868" s="1" t="s">
        <v>151</v>
      </c>
      <c r="J4868" s="5">
        <v>1</v>
      </c>
      <c r="K4868" s="5" t="str">
        <f>VLOOKUP(J4868,'Svátky 2023'!A$18:B$20,2,0)</f>
        <v>neodkladné</v>
      </c>
      <c r="L4868" s="1" t="s">
        <v>21</v>
      </c>
      <c r="M4868" s="1" t="s">
        <v>31</v>
      </c>
      <c r="N4868" s="1" t="s">
        <v>23</v>
      </c>
      <c r="O4868">
        <f t="shared" si="228"/>
        <v>7</v>
      </c>
      <c r="P4868" t="str">
        <f t="shared" si="229"/>
        <v>ANO</v>
      </c>
      <c r="Q4868" s="4" t="str">
        <f>IFERROR(VLOOKUP(E4868,'Svátky 2023'!B$2:B$14,1,0),"")</f>
        <v/>
      </c>
      <c r="R4868" t="str">
        <f t="shared" si="230"/>
        <v>ANO</v>
      </c>
    </row>
    <row r="4869" spans="1:18" x14ac:dyDescent="0.25">
      <c r="A4869" s="1" t="s">
        <v>13959</v>
      </c>
      <c r="B4869" s="1" t="s">
        <v>13960</v>
      </c>
      <c r="C4869" s="1" t="s">
        <v>13961</v>
      </c>
      <c r="D4869" s="1" t="s">
        <v>64</v>
      </c>
      <c r="E4869" s="4">
        <v>45172</v>
      </c>
      <c r="F4869" s="8">
        <v>0.13541666666666666</v>
      </c>
      <c r="G4869" s="4">
        <v>45173</v>
      </c>
      <c r="H4869" s="1" t="s">
        <v>756</v>
      </c>
      <c r="I4869" s="1" t="s">
        <v>145</v>
      </c>
      <c r="J4869" s="5">
        <v>3</v>
      </c>
      <c r="K4869" s="5" t="str">
        <f>VLOOKUP(J4869,'Svátky 2023'!A$18:B$20,2,0)</f>
        <v>jiné</v>
      </c>
      <c r="L4869" s="1" t="s">
        <v>30</v>
      </c>
      <c r="M4869" s="1" t="s">
        <v>31</v>
      </c>
      <c r="N4869" s="1" t="s">
        <v>23</v>
      </c>
      <c r="O4869">
        <f t="shared" si="228"/>
        <v>7</v>
      </c>
      <c r="P4869" t="str">
        <f t="shared" si="229"/>
        <v>ANO</v>
      </c>
      <c r="Q4869" s="4" t="str">
        <f>IFERROR(VLOOKUP(E4869,'Svátky 2023'!B$2:B$14,1,0),"")</f>
        <v/>
      </c>
      <c r="R4869" t="str">
        <f t="shared" si="230"/>
        <v>ANO</v>
      </c>
    </row>
    <row r="4870" spans="1:18" x14ac:dyDescent="0.25">
      <c r="A4870" s="1" t="s">
        <v>13962</v>
      </c>
      <c r="B4870" s="1" t="s">
        <v>13963</v>
      </c>
      <c r="C4870" s="1" t="s">
        <v>13964</v>
      </c>
      <c r="D4870" s="1" t="s">
        <v>48</v>
      </c>
      <c r="E4870" s="4">
        <v>45172</v>
      </c>
      <c r="F4870" s="8">
        <v>0.48402777777777778</v>
      </c>
      <c r="G4870" s="4">
        <v>45173</v>
      </c>
      <c r="H4870" s="1" t="s">
        <v>96</v>
      </c>
      <c r="I4870" s="1" t="s">
        <v>38</v>
      </c>
      <c r="J4870" s="5">
        <v>1</v>
      </c>
      <c r="K4870" s="5" t="str">
        <f>VLOOKUP(J4870,'Svátky 2023'!A$18:B$20,2,0)</f>
        <v>neodkladné</v>
      </c>
      <c r="L4870" s="1" t="s">
        <v>20</v>
      </c>
      <c r="M4870" s="1" t="s">
        <v>22</v>
      </c>
      <c r="N4870" s="1" t="s">
        <v>23</v>
      </c>
      <c r="O4870">
        <f t="shared" si="228"/>
        <v>7</v>
      </c>
      <c r="P4870" t="str">
        <f t="shared" si="229"/>
        <v>NE</v>
      </c>
      <c r="Q4870" s="4" t="str">
        <f>IFERROR(VLOOKUP(E4870,'Svátky 2023'!B$2:B$14,1,0),"")</f>
        <v/>
      </c>
      <c r="R4870" t="str">
        <f t="shared" si="230"/>
        <v>ANO</v>
      </c>
    </row>
    <row r="4871" spans="1:18" x14ac:dyDescent="0.25">
      <c r="A4871" s="1" t="s">
        <v>13965</v>
      </c>
      <c r="B4871" s="1" t="s">
        <v>9244</v>
      </c>
      <c r="C4871" s="1" t="s">
        <v>9245</v>
      </c>
      <c r="D4871" s="1" t="s">
        <v>35</v>
      </c>
      <c r="E4871" s="4">
        <v>45161</v>
      </c>
      <c r="F4871" s="8">
        <v>0.48472222222222222</v>
      </c>
      <c r="G4871" s="4">
        <v>45174</v>
      </c>
      <c r="H4871" s="1" t="s">
        <v>737</v>
      </c>
      <c r="I4871" s="1" t="s">
        <v>151</v>
      </c>
      <c r="J4871" s="5">
        <v>2</v>
      </c>
      <c r="K4871" s="5" t="str">
        <f>VLOOKUP(J4871,'Svátky 2023'!A$18:B$20,2,0)</f>
        <v>plánované</v>
      </c>
      <c r="L4871" s="1" t="s">
        <v>21</v>
      </c>
      <c r="M4871" s="1" t="s">
        <v>22</v>
      </c>
      <c r="N4871" s="1" t="s">
        <v>23</v>
      </c>
      <c r="O4871">
        <f t="shared" si="228"/>
        <v>3</v>
      </c>
      <c r="P4871" t="str">
        <f t="shared" si="229"/>
        <v>NE</v>
      </c>
      <c r="Q4871" s="4" t="str">
        <f>IFERROR(VLOOKUP(E4871,'Svátky 2023'!B$2:B$14,1,0),"")</f>
        <v/>
      </c>
      <c r="R4871" t="str">
        <f t="shared" si="230"/>
        <v/>
      </c>
    </row>
    <row r="4872" spans="1:18" x14ac:dyDescent="0.25">
      <c r="A4872" s="1" t="s">
        <v>13966</v>
      </c>
      <c r="B4872" s="1" t="s">
        <v>9247</v>
      </c>
      <c r="C4872" s="1" t="s">
        <v>9248</v>
      </c>
      <c r="D4872" s="1" t="s">
        <v>35</v>
      </c>
      <c r="E4872" s="4">
        <v>45161</v>
      </c>
      <c r="F4872" s="8">
        <v>0.54027777777777775</v>
      </c>
      <c r="G4872" s="4">
        <v>45174</v>
      </c>
      <c r="H4872" s="1" t="s">
        <v>1992</v>
      </c>
      <c r="I4872" s="1" t="s">
        <v>145</v>
      </c>
      <c r="J4872" s="5">
        <v>3</v>
      </c>
      <c r="K4872" s="5" t="str">
        <f>VLOOKUP(J4872,'Svátky 2023'!A$18:B$20,2,0)</f>
        <v>jiné</v>
      </c>
      <c r="L4872" s="1" t="s">
        <v>30</v>
      </c>
      <c r="M4872" s="1" t="s">
        <v>31</v>
      </c>
      <c r="N4872" s="1" t="s">
        <v>23</v>
      </c>
      <c r="O4872">
        <f t="shared" si="228"/>
        <v>3</v>
      </c>
      <c r="P4872" t="str">
        <f t="shared" si="229"/>
        <v>NE</v>
      </c>
      <c r="Q4872" s="4" t="str">
        <f>IFERROR(VLOOKUP(E4872,'Svátky 2023'!B$2:B$14,1,0),"")</f>
        <v/>
      </c>
      <c r="R4872" t="str">
        <f t="shared" si="230"/>
        <v/>
      </c>
    </row>
    <row r="4873" spans="1:18" x14ac:dyDescent="0.25">
      <c r="A4873" s="1" t="s">
        <v>13967</v>
      </c>
      <c r="B4873" s="1" t="s">
        <v>13968</v>
      </c>
      <c r="C4873" s="1" t="s">
        <v>13969</v>
      </c>
      <c r="D4873" s="1" t="s">
        <v>100</v>
      </c>
      <c r="E4873" s="4">
        <v>45165</v>
      </c>
      <c r="F4873" s="8">
        <v>0.4513888888888889</v>
      </c>
      <c r="G4873" s="4">
        <v>45174</v>
      </c>
      <c r="H4873" s="1" t="s">
        <v>820</v>
      </c>
      <c r="I4873" s="1" t="s">
        <v>51</v>
      </c>
      <c r="J4873" s="5">
        <v>1</v>
      </c>
      <c r="K4873" s="5" t="str">
        <f>VLOOKUP(J4873,'Svátky 2023'!A$18:B$20,2,0)</f>
        <v>neodkladné</v>
      </c>
      <c r="L4873" s="1" t="s">
        <v>20</v>
      </c>
      <c r="M4873" s="1" t="s">
        <v>22</v>
      </c>
      <c r="N4873" s="1" t="s">
        <v>23</v>
      </c>
      <c r="O4873">
        <f t="shared" si="228"/>
        <v>7</v>
      </c>
      <c r="P4873" t="str">
        <f t="shared" si="229"/>
        <v>NE</v>
      </c>
      <c r="Q4873" s="4" t="str">
        <f>IFERROR(VLOOKUP(E4873,'Svátky 2023'!B$2:B$14,1,0),"")</f>
        <v/>
      </c>
      <c r="R4873" t="str">
        <f t="shared" si="230"/>
        <v>ANO</v>
      </c>
    </row>
    <row r="4874" spans="1:18" x14ac:dyDescent="0.25">
      <c r="A4874" s="1" t="s">
        <v>13970</v>
      </c>
      <c r="B4874" s="1" t="s">
        <v>13971</v>
      </c>
      <c r="C4874" s="1" t="s">
        <v>13972</v>
      </c>
      <c r="D4874" s="1" t="s">
        <v>100</v>
      </c>
      <c r="E4874" s="4">
        <v>45165</v>
      </c>
      <c r="F4874" s="8">
        <v>0.73055555555555562</v>
      </c>
      <c r="G4874" s="4">
        <v>45174</v>
      </c>
      <c r="H4874" s="1" t="s">
        <v>540</v>
      </c>
      <c r="I4874" s="1" t="s">
        <v>120</v>
      </c>
      <c r="J4874" s="5">
        <v>3</v>
      </c>
      <c r="K4874" s="5" t="str">
        <f>VLOOKUP(J4874,'Svátky 2023'!A$18:B$20,2,0)</f>
        <v>jiné</v>
      </c>
      <c r="L4874" s="1" t="s">
        <v>30</v>
      </c>
      <c r="M4874" s="1" t="s">
        <v>31</v>
      </c>
      <c r="N4874" s="1" t="s">
        <v>23</v>
      </c>
      <c r="O4874">
        <f t="shared" si="228"/>
        <v>7</v>
      </c>
      <c r="P4874" t="str">
        <f t="shared" si="229"/>
        <v>ANO</v>
      </c>
      <c r="Q4874" s="4" t="str">
        <f>IFERROR(VLOOKUP(E4874,'Svátky 2023'!B$2:B$14,1,0),"")</f>
        <v/>
      </c>
      <c r="R4874" t="str">
        <f t="shared" si="230"/>
        <v>ANO</v>
      </c>
    </row>
    <row r="4875" spans="1:18" x14ac:dyDescent="0.25">
      <c r="A4875" s="1" t="s">
        <v>13973</v>
      </c>
      <c r="B4875" s="1" t="s">
        <v>13974</v>
      </c>
      <c r="C4875" s="1" t="s">
        <v>13975</v>
      </c>
      <c r="D4875" s="1" t="s">
        <v>64</v>
      </c>
      <c r="E4875" s="4">
        <v>45169</v>
      </c>
      <c r="F4875" s="8">
        <v>0.3888888888888889</v>
      </c>
      <c r="G4875" s="4">
        <v>45174</v>
      </c>
      <c r="H4875" s="1" t="s">
        <v>1845</v>
      </c>
      <c r="I4875" s="1" t="s">
        <v>51</v>
      </c>
      <c r="J4875" s="5">
        <v>2</v>
      </c>
      <c r="K4875" s="5" t="str">
        <f>VLOOKUP(J4875,'Svátky 2023'!A$18:B$20,2,0)</f>
        <v>plánované</v>
      </c>
      <c r="L4875" s="1" t="s">
        <v>21</v>
      </c>
      <c r="M4875" s="1" t="s">
        <v>22</v>
      </c>
      <c r="N4875" s="1" t="s">
        <v>23</v>
      </c>
      <c r="O4875">
        <f t="shared" si="228"/>
        <v>4</v>
      </c>
      <c r="P4875" t="str">
        <f t="shared" si="229"/>
        <v>NE</v>
      </c>
      <c r="Q4875" s="4" t="str">
        <f>IFERROR(VLOOKUP(E4875,'Svátky 2023'!B$2:B$14,1,0),"")</f>
        <v/>
      </c>
      <c r="R4875" t="str">
        <f t="shared" si="230"/>
        <v/>
      </c>
    </row>
    <row r="4876" spans="1:18" x14ac:dyDescent="0.25">
      <c r="A4876" s="1" t="s">
        <v>13976</v>
      </c>
      <c r="B4876" s="1" t="s">
        <v>13977</v>
      </c>
      <c r="C4876" s="1" t="s">
        <v>13978</v>
      </c>
      <c r="D4876" s="1" t="s">
        <v>35</v>
      </c>
      <c r="E4876" s="4">
        <v>45172</v>
      </c>
      <c r="F4876" s="8">
        <v>0.55208333333333337</v>
      </c>
      <c r="G4876" s="4">
        <v>45174</v>
      </c>
      <c r="H4876" s="1" t="s">
        <v>2055</v>
      </c>
      <c r="I4876" s="1" t="s">
        <v>151</v>
      </c>
      <c r="J4876" s="5">
        <v>2</v>
      </c>
      <c r="K4876" s="5" t="str">
        <f>VLOOKUP(J4876,'Svátky 2023'!A$18:B$20,2,0)</f>
        <v>plánované</v>
      </c>
      <c r="L4876" s="1" t="s">
        <v>21</v>
      </c>
      <c r="M4876" s="1" t="s">
        <v>22</v>
      </c>
      <c r="N4876" s="1" t="s">
        <v>23</v>
      </c>
      <c r="O4876">
        <f t="shared" si="228"/>
        <v>7</v>
      </c>
      <c r="P4876" t="str">
        <f t="shared" si="229"/>
        <v>NE</v>
      </c>
      <c r="Q4876" s="4" t="str">
        <f>IFERROR(VLOOKUP(E4876,'Svátky 2023'!B$2:B$14,1,0),"")</f>
        <v/>
      </c>
      <c r="R4876" t="str">
        <f t="shared" si="230"/>
        <v>ANO</v>
      </c>
    </row>
    <row r="4877" spans="1:18" x14ac:dyDescent="0.25">
      <c r="A4877" s="1" t="s">
        <v>13979</v>
      </c>
      <c r="B4877" s="1" t="s">
        <v>13980</v>
      </c>
      <c r="C4877" s="1" t="s">
        <v>13981</v>
      </c>
      <c r="D4877" s="1" t="s">
        <v>35</v>
      </c>
      <c r="E4877" s="4">
        <v>45172</v>
      </c>
      <c r="F4877" s="8">
        <v>0.55486111111111114</v>
      </c>
      <c r="G4877" s="4">
        <v>45174</v>
      </c>
      <c r="H4877" s="1" t="s">
        <v>1498</v>
      </c>
      <c r="I4877" s="1" t="s">
        <v>145</v>
      </c>
      <c r="J4877" s="5">
        <v>3</v>
      </c>
      <c r="K4877" s="5" t="str">
        <f>VLOOKUP(J4877,'Svátky 2023'!A$18:B$20,2,0)</f>
        <v>jiné</v>
      </c>
      <c r="L4877" s="1" t="s">
        <v>30</v>
      </c>
      <c r="M4877" s="1" t="s">
        <v>31</v>
      </c>
      <c r="N4877" s="1" t="s">
        <v>23</v>
      </c>
      <c r="O4877">
        <f t="shared" si="228"/>
        <v>7</v>
      </c>
      <c r="P4877" t="str">
        <f t="shared" si="229"/>
        <v>NE</v>
      </c>
      <c r="Q4877" s="4" t="str">
        <f>IFERROR(VLOOKUP(E4877,'Svátky 2023'!B$2:B$14,1,0),"")</f>
        <v/>
      </c>
      <c r="R4877" t="str">
        <f t="shared" si="230"/>
        <v>ANO</v>
      </c>
    </row>
    <row r="4878" spans="1:18" x14ac:dyDescent="0.25">
      <c r="A4878" s="1" t="s">
        <v>13982</v>
      </c>
      <c r="B4878" s="1" t="s">
        <v>13983</v>
      </c>
      <c r="C4878" s="1" t="s">
        <v>13984</v>
      </c>
      <c r="D4878" s="1" t="s">
        <v>48</v>
      </c>
      <c r="E4878" s="4">
        <v>45172</v>
      </c>
      <c r="F4878" s="8">
        <v>0.55902777777777779</v>
      </c>
      <c r="G4878" s="4">
        <v>45174</v>
      </c>
      <c r="H4878" s="1" t="s">
        <v>3605</v>
      </c>
      <c r="I4878" s="1" t="s">
        <v>51</v>
      </c>
      <c r="J4878" s="5">
        <v>2</v>
      </c>
      <c r="K4878" s="5" t="str">
        <f>VLOOKUP(J4878,'Svátky 2023'!A$18:B$20,2,0)</f>
        <v>plánované</v>
      </c>
      <c r="L4878" s="1" t="s">
        <v>21</v>
      </c>
      <c r="M4878" s="1" t="s">
        <v>22</v>
      </c>
      <c r="N4878" s="1" t="s">
        <v>23</v>
      </c>
      <c r="O4878">
        <f t="shared" si="228"/>
        <v>7</v>
      </c>
      <c r="P4878" t="str">
        <f t="shared" si="229"/>
        <v>NE</v>
      </c>
      <c r="Q4878" s="4" t="str">
        <f>IFERROR(VLOOKUP(E4878,'Svátky 2023'!B$2:B$14,1,0),"")</f>
        <v/>
      </c>
      <c r="R4878" t="str">
        <f t="shared" si="230"/>
        <v>ANO</v>
      </c>
    </row>
    <row r="4879" spans="1:18" x14ac:dyDescent="0.25">
      <c r="A4879" s="1" t="s">
        <v>13985</v>
      </c>
      <c r="B4879" s="1" t="s">
        <v>13986</v>
      </c>
      <c r="C4879" s="1" t="s">
        <v>13987</v>
      </c>
      <c r="D4879" s="1" t="s">
        <v>35</v>
      </c>
      <c r="E4879" s="4">
        <v>45172</v>
      </c>
      <c r="F4879" s="8">
        <v>0.56458333333333333</v>
      </c>
      <c r="G4879" s="4">
        <v>45174</v>
      </c>
      <c r="H4879" s="1" t="s">
        <v>1074</v>
      </c>
      <c r="I4879" s="1" t="s">
        <v>151</v>
      </c>
      <c r="J4879" s="5">
        <v>2</v>
      </c>
      <c r="K4879" s="5" t="str">
        <f>VLOOKUP(J4879,'Svátky 2023'!A$18:B$20,2,0)</f>
        <v>plánované</v>
      </c>
      <c r="L4879" s="1" t="s">
        <v>21</v>
      </c>
      <c r="M4879" s="1" t="s">
        <v>22</v>
      </c>
      <c r="N4879" s="1" t="s">
        <v>23</v>
      </c>
      <c r="O4879">
        <f t="shared" si="228"/>
        <v>7</v>
      </c>
      <c r="P4879" t="str">
        <f t="shared" si="229"/>
        <v>NE</v>
      </c>
      <c r="Q4879" s="4" t="str">
        <f>IFERROR(VLOOKUP(E4879,'Svátky 2023'!B$2:B$14,1,0),"")</f>
        <v/>
      </c>
      <c r="R4879" t="str">
        <f t="shared" si="230"/>
        <v>ANO</v>
      </c>
    </row>
    <row r="4880" spans="1:18" x14ac:dyDescent="0.25">
      <c r="A4880" s="1" t="s">
        <v>13988</v>
      </c>
      <c r="B4880" s="1" t="s">
        <v>13989</v>
      </c>
      <c r="C4880" s="1" t="s">
        <v>13990</v>
      </c>
      <c r="D4880" s="1" t="s">
        <v>35</v>
      </c>
      <c r="E4880" s="4">
        <v>45172</v>
      </c>
      <c r="F4880" s="8">
        <v>0.56805555555555554</v>
      </c>
      <c r="G4880" s="4">
        <v>45174</v>
      </c>
      <c r="H4880" s="1" t="s">
        <v>607</v>
      </c>
      <c r="I4880" s="1" t="s">
        <v>145</v>
      </c>
      <c r="J4880" s="5">
        <v>3</v>
      </c>
      <c r="K4880" s="5" t="str">
        <f>VLOOKUP(J4880,'Svátky 2023'!A$18:B$20,2,0)</f>
        <v>jiné</v>
      </c>
      <c r="L4880" s="1" t="s">
        <v>30</v>
      </c>
      <c r="M4880" s="1" t="s">
        <v>31</v>
      </c>
      <c r="N4880" s="1" t="s">
        <v>23</v>
      </c>
      <c r="O4880">
        <f t="shared" si="228"/>
        <v>7</v>
      </c>
      <c r="P4880" t="str">
        <f t="shared" si="229"/>
        <v>NE</v>
      </c>
      <c r="Q4880" s="4" t="str">
        <f>IFERROR(VLOOKUP(E4880,'Svátky 2023'!B$2:B$14,1,0),"")</f>
        <v/>
      </c>
      <c r="R4880" t="str">
        <f t="shared" si="230"/>
        <v>ANO</v>
      </c>
    </row>
    <row r="4881" spans="1:18" x14ac:dyDescent="0.25">
      <c r="A4881" s="1" t="s">
        <v>13991</v>
      </c>
      <c r="B4881" s="1" t="s">
        <v>13992</v>
      </c>
      <c r="C4881" s="1" t="s">
        <v>13993</v>
      </c>
      <c r="D4881" s="1" t="s">
        <v>35</v>
      </c>
      <c r="E4881" s="4">
        <v>45172</v>
      </c>
      <c r="F4881" s="8">
        <v>0.5708333333333333</v>
      </c>
      <c r="G4881" s="4">
        <v>45174</v>
      </c>
      <c r="H4881" s="1" t="s">
        <v>1925</v>
      </c>
      <c r="I4881" s="1" t="s">
        <v>51</v>
      </c>
      <c r="J4881" s="5">
        <v>2</v>
      </c>
      <c r="K4881" s="5" t="str">
        <f>VLOOKUP(J4881,'Svátky 2023'!A$18:B$20,2,0)</f>
        <v>plánované</v>
      </c>
      <c r="L4881" s="1" t="s">
        <v>21</v>
      </c>
      <c r="M4881" s="1" t="s">
        <v>22</v>
      </c>
      <c r="N4881" s="1" t="s">
        <v>23</v>
      </c>
      <c r="O4881">
        <f t="shared" si="228"/>
        <v>7</v>
      </c>
      <c r="P4881" t="str">
        <f t="shared" si="229"/>
        <v>NE</v>
      </c>
      <c r="Q4881" s="4" t="str">
        <f>IFERROR(VLOOKUP(E4881,'Svátky 2023'!B$2:B$14,1,0),"")</f>
        <v/>
      </c>
      <c r="R4881" t="str">
        <f t="shared" si="230"/>
        <v>ANO</v>
      </c>
    </row>
    <row r="4882" spans="1:18" x14ac:dyDescent="0.25">
      <c r="A4882" s="1" t="s">
        <v>13994</v>
      </c>
      <c r="B4882" s="1" t="s">
        <v>13995</v>
      </c>
      <c r="C4882" s="1" t="s">
        <v>13996</v>
      </c>
      <c r="D4882" s="1" t="s">
        <v>35</v>
      </c>
      <c r="E4882" s="4">
        <v>45172</v>
      </c>
      <c r="F4882" s="8">
        <v>0.58124999999999993</v>
      </c>
      <c r="G4882" s="4">
        <v>45174</v>
      </c>
      <c r="H4882" s="1" t="s">
        <v>1739</v>
      </c>
      <c r="I4882" s="1" t="s">
        <v>145</v>
      </c>
      <c r="J4882" s="5">
        <v>3</v>
      </c>
      <c r="K4882" s="5" t="str">
        <f>VLOOKUP(J4882,'Svátky 2023'!A$18:B$20,2,0)</f>
        <v>jiné</v>
      </c>
      <c r="L4882" s="1" t="s">
        <v>30</v>
      </c>
      <c r="M4882" s="1" t="s">
        <v>31</v>
      </c>
      <c r="N4882" s="1" t="s">
        <v>23</v>
      </c>
      <c r="O4882">
        <f t="shared" si="228"/>
        <v>7</v>
      </c>
      <c r="P4882" t="str">
        <f t="shared" si="229"/>
        <v>NE</v>
      </c>
      <c r="Q4882" s="4" t="str">
        <f>IFERROR(VLOOKUP(E4882,'Svátky 2023'!B$2:B$14,1,0),"")</f>
        <v/>
      </c>
      <c r="R4882" t="str">
        <f t="shared" si="230"/>
        <v>ANO</v>
      </c>
    </row>
    <row r="4883" spans="1:18" x14ac:dyDescent="0.25">
      <c r="A4883" s="1" t="s">
        <v>13997</v>
      </c>
      <c r="B4883" s="1" t="s">
        <v>13998</v>
      </c>
      <c r="C4883" s="1" t="s">
        <v>13999</v>
      </c>
      <c r="D4883" s="1" t="s">
        <v>35</v>
      </c>
      <c r="E4883" s="4">
        <v>45172</v>
      </c>
      <c r="F4883" s="8">
        <v>0.58124999999999993</v>
      </c>
      <c r="G4883" s="4">
        <v>45174</v>
      </c>
      <c r="H4883" s="1" t="s">
        <v>238</v>
      </c>
      <c r="I4883" s="1" t="s">
        <v>151</v>
      </c>
      <c r="J4883" s="5">
        <v>2</v>
      </c>
      <c r="K4883" s="5" t="str">
        <f>VLOOKUP(J4883,'Svátky 2023'!A$18:B$20,2,0)</f>
        <v>plánované</v>
      </c>
      <c r="L4883" s="1" t="s">
        <v>21</v>
      </c>
      <c r="M4883" s="1" t="s">
        <v>22</v>
      </c>
      <c r="N4883" s="1" t="s">
        <v>23</v>
      </c>
      <c r="O4883">
        <f t="shared" si="228"/>
        <v>7</v>
      </c>
      <c r="P4883" t="str">
        <f t="shared" si="229"/>
        <v>NE</v>
      </c>
      <c r="Q4883" s="4" t="str">
        <f>IFERROR(VLOOKUP(E4883,'Svátky 2023'!B$2:B$14,1,0),"")</f>
        <v/>
      </c>
      <c r="R4883" t="str">
        <f t="shared" si="230"/>
        <v>ANO</v>
      </c>
    </row>
    <row r="4884" spans="1:18" x14ac:dyDescent="0.25">
      <c r="A4884" s="1" t="s">
        <v>14000</v>
      </c>
      <c r="B4884" s="1" t="s">
        <v>14001</v>
      </c>
      <c r="C4884" s="1" t="s">
        <v>14002</v>
      </c>
      <c r="D4884" s="1" t="s">
        <v>48</v>
      </c>
      <c r="E4884" s="4">
        <v>45172</v>
      </c>
      <c r="F4884" s="8">
        <v>0.60763888888888895</v>
      </c>
      <c r="G4884" s="4">
        <v>45174</v>
      </c>
      <c r="H4884" s="1" t="s">
        <v>948</v>
      </c>
      <c r="I4884" s="1" t="s">
        <v>151</v>
      </c>
      <c r="J4884" s="5">
        <v>2</v>
      </c>
      <c r="K4884" s="5" t="str">
        <f>VLOOKUP(J4884,'Svátky 2023'!A$18:B$20,2,0)</f>
        <v>plánované</v>
      </c>
      <c r="L4884" s="1" t="s">
        <v>21</v>
      </c>
      <c r="M4884" s="1" t="s">
        <v>22</v>
      </c>
      <c r="N4884" s="1" t="s">
        <v>23</v>
      </c>
      <c r="O4884">
        <f t="shared" si="228"/>
        <v>7</v>
      </c>
      <c r="P4884" t="str">
        <f t="shared" si="229"/>
        <v>NE</v>
      </c>
      <c r="Q4884" s="4" t="str">
        <f>IFERROR(VLOOKUP(E4884,'Svátky 2023'!B$2:B$14,1,0),"")</f>
        <v/>
      </c>
      <c r="R4884" t="str">
        <f t="shared" si="230"/>
        <v>ANO</v>
      </c>
    </row>
    <row r="4885" spans="1:18" x14ac:dyDescent="0.25">
      <c r="A4885" s="1" t="s">
        <v>14003</v>
      </c>
      <c r="B4885" s="1" t="s">
        <v>14004</v>
      </c>
      <c r="C4885" s="1" t="s">
        <v>14005</v>
      </c>
      <c r="D4885" s="1" t="s">
        <v>48</v>
      </c>
      <c r="E4885" s="4">
        <v>45172</v>
      </c>
      <c r="F4885" s="8">
        <v>0.6118055555555556</v>
      </c>
      <c r="G4885" s="4">
        <v>45174</v>
      </c>
      <c r="H4885" s="1" t="s">
        <v>377</v>
      </c>
      <c r="I4885" s="1" t="s">
        <v>145</v>
      </c>
      <c r="J4885" s="5">
        <v>3</v>
      </c>
      <c r="K4885" s="5" t="str">
        <f>VLOOKUP(J4885,'Svátky 2023'!A$18:B$20,2,0)</f>
        <v>jiné</v>
      </c>
      <c r="L4885" s="1" t="s">
        <v>30</v>
      </c>
      <c r="M4885" s="1" t="s">
        <v>31</v>
      </c>
      <c r="N4885" s="1" t="s">
        <v>23</v>
      </c>
      <c r="O4885">
        <f t="shared" si="228"/>
        <v>7</v>
      </c>
      <c r="P4885" t="str">
        <f t="shared" si="229"/>
        <v>NE</v>
      </c>
      <c r="Q4885" s="4" t="str">
        <f>IFERROR(VLOOKUP(E4885,'Svátky 2023'!B$2:B$14,1,0),"")</f>
        <v/>
      </c>
      <c r="R4885" t="str">
        <f t="shared" si="230"/>
        <v>ANO</v>
      </c>
    </row>
    <row r="4886" spans="1:18" x14ac:dyDescent="0.25">
      <c r="A4886" s="1" t="s">
        <v>14006</v>
      </c>
      <c r="B4886" s="1" t="s">
        <v>14007</v>
      </c>
      <c r="C4886" s="1" t="s">
        <v>14008</v>
      </c>
      <c r="D4886" s="1" t="s">
        <v>35</v>
      </c>
      <c r="E4886" s="4">
        <v>45172</v>
      </c>
      <c r="F4886" s="8">
        <v>0.61736111111111114</v>
      </c>
      <c r="G4886" s="4">
        <v>45174</v>
      </c>
      <c r="H4886" s="1" t="s">
        <v>1578</v>
      </c>
      <c r="I4886" s="1" t="s">
        <v>51</v>
      </c>
      <c r="J4886" s="5">
        <v>1</v>
      </c>
      <c r="K4886" s="5" t="str">
        <f>VLOOKUP(J4886,'Svátky 2023'!A$18:B$20,2,0)</f>
        <v>neodkladné</v>
      </c>
      <c r="L4886" s="1" t="s">
        <v>21</v>
      </c>
      <c r="M4886" s="1" t="s">
        <v>22</v>
      </c>
      <c r="N4886" s="1" t="s">
        <v>23</v>
      </c>
      <c r="O4886">
        <f t="shared" si="228"/>
        <v>7</v>
      </c>
      <c r="P4886" t="str">
        <f t="shared" si="229"/>
        <v>NE</v>
      </c>
      <c r="Q4886" s="4" t="str">
        <f>IFERROR(VLOOKUP(E4886,'Svátky 2023'!B$2:B$14,1,0),"")</f>
        <v/>
      </c>
      <c r="R4886" t="str">
        <f t="shared" si="230"/>
        <v>ANO</v>
      </c>
    </row>
    <row r="4887" spans="1:18" x14ac:dyDescent="0.25">
      <c r="A4887" s="1" t="s">
        <v>14009</v>
      </c>
      <c r="B4887" s="1" t="s">
        <v>6264</v>
      </c>
      <c r="C4887" s="1" t="s">
        <v>6265</v>
      </c>
      <c r="D4887" s="1" t="s">
        <v>16</v>
      </c>
      <c r="E4887" s="4">
        <v>45172</v>
      </c>
      <c r="F4887" s="8">
        <v>0.65833333333333333</v>
      </c>
      <c r="G4887" s="4">
        <v>45174</v>
      </c>
      <c r="H4887" s="1" t="s">
        <v>948</v>
      </c>
      <c r="I4887" s="1" t="s">
        <v>1300</v>
      </c>
      <c r="J4887" s="5">
        <v>2</v>
      </c>
      <c r="K4887" s="5" t="str">
        <f>VLOOKUP(J4887,'Svátky 2023'!A$18:B$20,2,0)</f>
        <v>plánované</v>
      </c>
      <c r="L4887" s="1" t="s">
        <v>21</v>
      </c>
      <c r="M4887" s="1" t="s">
        <v>22</v>
      </c>
      <c r="N4887" s="1" t="s">
        <v>23</v>
      </c>
      <c r="O4887">
        <f t="shared" si="228"/>
        <v>7</v>
      </c>
      <c r="P4887" t="str">
        <f t="shared" si="229"/>
        <v>ANO</v>
      </c>
      <c r="Q4887" s="4" t="str">
        <f>IFERROR(VLOOKUP(E4887,'Svátky 2023'!B$2:B$14,1,0),"")</f>
        <v/>
      </c>
      <c r="R4887" t="str">
        <f t="shared" si="230"/>
        <v>ANO</v>
      </c>
    </row>
    <row r="4888" spans="1:18" x14ac:dyDescent="0.25">
      <c r="A4888" s="1" t="s">
        <v>14010</v>
      </c>
      <c r="B4888" s="1" t="s">
        <v>11598</v>
      </c>
      <c r="C4888" s="1" t="s">
        <v>11599</v>
      </c>
      <c r="D4888" s="1" t="s">
        <v>16</v>
      </c>
      <c r="E4888" s="4">
        <v>45172</v>
      </c>
      <c r="F4888" s="8">
        <v>0.66805555555555562</v>
      </c>
      <c r="G4888" s="4">
        <v>45174</v>
      </c>
      <c r="H4888" s="1" t="s">
        <v>161</v>
      </c>
      <c r="I4888" s="1" t="s">
        <v>29</v>
      </c>
      <c r="J4888" s="5">
        <v>3</v>
      </c>
      <c r="K4888" s="5" t="str">
        <f>VLOOKUP(J4888,'Svátky 2023'!A$18:B$20,2,0)</f>
        <v>jiné</v>
      </c>
      <c r="L4888" s="1" t="s">
        <v>30</v>
      </c>
      <c r="M4888" s="1" t="s">
        <v>31</v>
      </c>
      <c r="N4888" s="1" t="s">
        <v>23</v>
      </c>
      <c r="O4888">
        <f t="shared" si="228"/>
        <v>7</v>
      </c>
      <c r="P4888" t="str">
        <f t="shared" si="229"/>
        <v>ANO</v>
      </c>
      <c r="Q4888" s="4" t="str">
        <f>IFERROR(VLOOKUP(E4888,'Svátky 2023'!B$2:B$14,1,0),"")</f>
        <v/>
      </c>
      <c r="R4888" t="str">
        <f t="shared" si="230"/>
        <v>ANO</v>
      </c>
    </row>
    <row r="4889" spans="1:18" x14ac:dyDescent="0.25">
      <c r="A4889" s="1" t="s">
        <v>14011</v>
      </c>
      <c r="B4889" s="1" t="s">
        <v>14012</v>
      </c>
      <c r="C4889" s="1" t="s">
        <v>14013</v>
      </c>
      <c r="D4889" s="1" t="s">
        <v>48</v>
      </c>
      <c r="E4889" s="4">
        <v>45172</v>
      </c>
      <c r="F4889" s="8">
        <v>0.7368055555555556</v>
      </c>
      <c r="G4889" s="4">
        <v>45174</v>
      </c>
      <c r="H4889" s="1" t="s">
        <v>3660</v>
      </c>
      <c r="I4889" s="1" t="s">
        <v>258</v>
      </c>
      <c r="J4889" s="5">
        <v>1</v>
      </c>
      <c r="K4889" s="5" t="str">
        <f>VLOOKUP(J4889,'Svátky 2023'!A$18:B$20,2,0)</f>
        <v>neodkladné</v>
      </c>
      <c r="L4889" s="1" t="s">
        <v>733</v>
      </c>
      <c r="M4889" s="1" t="s">
        <v>22</v>
      </c>
      <c r="N4889" s="1" t="s">
        <v>23</v>
      </c>
      <c r="O4889">
        <f t="shared" si="228"/>
        <v>7</v>
      </c>
      <c r="P4889" t="str">
        <f t="shared" si="229"/>
        <v>ANO</v>
      </c>
      <c r="Q4889" s="4" t="str">
        <f>IFERROR(VLOOKUP(E4889,'Svátky 2023'!B$2:B$14,1,0),"")</f>
        <v/>
      </c>
      <c r="R4889" t="str">
        <f t="shared" si="230"/>
        <v>ANO</v>
      </c>
    </row>
    <row r="4890" spans="1:18" x14ac:dyDescent="0.25">
      <c r="A4890" s="1" t="s">
        <v>14014</v>
      </c>
      <c r="B4890" s="1" t="s">
        <v>14015</v>
      </c>
      <c r="C4890" s="1" t="s">
        <v>14016</v>
      </c>
      <c r="D4890" s="1" t="s">
        <v>35</v>
      </c>
      <c r="E4890" s="4">
        <v>45172</v>
      </c>
      <c r="F4890" s="8">
        <v>0.97291666666666676</v>
      </c>
      <c r="G4890" s="4">
        <v>45174</v>
      </c>
      <c r="H4890" s="1" t="s">
        <v>292</v>
      </c>
      <c r="I4890" s="1" t="s">
        <v>38</v>
      </c>
      <c r="J4890" s="5">
        <v>1</v>
      </c>
      <c r="K4890" s="5" t="str">
        <f>VLOOKUP(J4890,'Svátky 2023'!A$18:B$20,2,0)</f>
        <v>neodkladné</v>
      </c>
      <c r="L4890" s="1" t="s">
        <v>21</v>
      </c>
      <c r="M4890" s="1" t="s">
        <v>22</v>
      </c>
      <c r="N4890" s="1" t="s">
        <v>23</v>
      </c>
      <c r="O4890">
        <f t="shared" si="228"/>
        <v>7</v>
      </c>
      <c r="P4890" t="str">
        <f t="shared" si="229"/>
        <v>ANO</v>
      </c>
      <c r="Q4890" s="4" t="str">
        <f>IFERROR(VLOOKUP(E4890,'Svátky 2023'!B$2:B$14,1,0),"")</f>
        <v/>
      </c>
      <c r="R4890" t="str">
        <f t="shared" si="230"/>
        <v>ANO</v>
      </c>
    </row>
    <row r="4891" spans="1:18" x14ac:dyDescent="0.25">
      <c r="A4891" s="1" t="s">
        <v>14017</v>
      </c>
      <c r="B4891" s="1" t="s">
        <v>14018</v>
      </c>
      <c r="C4891" s="1" t="s">
        <v>14019</v>
      </c>
      <c r="D4891" s="1" t="s">
        <v>35</v>
      </c>
      <c r="E4891" s="4">
        <v>45172</v>
      </c>
      <c r="F4891" s="8">
        <v>0.98055555555555562</v>
      </c>
      <c r="G4891" s="4">
        <v>45174</v>
      </c>
      <c r="H4891" s="1" t="s">
        <v>1467</v>
      </c>
      <c r="I4891" s="1" t="s">
        <v>44</v>
      </c>
      <c r="J4891" s="5">
        <v>3</v>
      </c>
      <c r="K4891" s="5" t="str">
        <f>VLOOKUP(J4891,'Svátky 2023'!A$18:B$20,2,0)</f>
        <v>jiné</v>
      </c>
      <c r="L4891" s="1" t="s">
        <v>30</v>
      </c>
      <c r="M4891" s="1" t="s">
        <v>31</v>
      </c>
      <c r="N4891" s="1" t="s">
        <v>23</v>
      </c>
      <c r="O4891">
        <f t="shared" si="228"/>
        <v>7</v>
      </c>
      <c r="P4891" t="str">
        <f t="shared" si="229"/>
        <v>ANO</v>
      </c>
      <c r="Q4891" s="4" t="str">
        <f>IFERROR(VLOOKUP(E4891,'Svátky 2023'!B$2:B$14,1,0),"")</f>
        <v/>
      </c>
      <c r="R4891" t="str">
        <f t="shared" si="230"/>
        <v>ANO</v>
      </c>
    </row>
    <row r="4892" spans="1:18" x14ac:dyDescent="0.25">
      <c r="A4892" s="1" t="s">
        <v>14020</v>
      </c>
      <c r="B4892" s="1" t="s">
        <v>12365</v>
      </c>
      <c r="C4892" s="1" t="s">
        <v>12366</v>
      </c>
      <c r="D4892" s="1" t="s">
        <v>35</v>
      </c>
      <c r="E4892" s="4">
        <v>45173</v>
      </c>
      <c r="F4892" s="8">
        <v>0.35625000000000001</v>
      </c>
      <c r="G4892" s="4">
        <v>45174</v>
      </c>
      <c r="H4892" s="1" t="s">
        <v>297</v>
      </c>
      <c r="I4892" s="1" t="s">
        <v>258</v>
      </c>
      <c r="J4892" s="5">
        <v>2</v>
      </c>
      <c r="K4892" s="5" t="str">
        <f>VLOOKUP(J4892,'Svátky 2023'!A$18:B$20,2,0)</f>
        <v>plánované</v>
      </c>
      <c r="L4892" s="1" t="s">
        <v>21</v>
      </c>
      <c r="M4892" s="1" t="s">
        <v>22</v>
      </c>
      <c r="N4892" s="1" t="s">
        <v>23</v>
      </c>
      <c r="O4892">
        <f t="shared" si="228"/>
        <v>1</v>
      </c>
      <c r="P4892" t="str">
        <f t="shared" si="229"/>
        <v>NE</v>
      </c>
      <c r="Q4892" s="4" t="str">
        <f>IFERROR(VLOOKUP(E4892,'Svátky 2023'!B$2:B$14,1,0),"")</f>
        <v/>
      </c>
      <c r="R4892" t="str">
        <f t="shared" si="230"/>
        <v/>
      </c>
    </row>
    <row r="4893" spans="1:18" x14ac:dyDescent="0.25">
      <c r="A4893" s="1" t="s">
        <v>14021</v>
      </c>
      <c r="B4893" s="1" t="s">
        <v>14022</v>
      </c>
      <c r="C4893" s="1" t="s">
        <v>14023</v>
      </c>
      <c r="D4893" s="1" t="s">
        <v>35</v>
      </c>
      <c r="E4893" s="4">
        <v>45173</v>
      </c>
      <c r="F4893" s="8">
        <v>0.46111111111111108</v>
      </c>
      <c r="G4893" s="4">
        <v>45174</v>
      </c>
      <c r="H4893" s="1" t="s">
        <v>607</v>
      </c>
      <c r="I4893" s="1" t="s">
        <v>151</v>
      </c>
      <c r="J4893" s="5">
        <v>2</v>
      </c>
      <c r="K4893" s="5" t="str">
        <f>VLOOKUP(J4893,'Svátky 2023'!A$18:B$20,2,0)</f>
        <v>plánované</v>
      </c>
      <c r="L4893" s="1" t="s">
        <v>21</v>
      </c>
      <c r="M4893" s="1" t="s">
        <v>22</v>
      </c>
      <c r="N4893" s="1" t="s">
        <v>23</v>
      </c>
      <c r="O4893">
        <f t="shared" si="228"/>
        <v>1</v>
      </c>
      <c r="P4893" t="str">
        <f t="shared" si="229"/>
        <v>NE</v>
      </c>
      <c r="Q4893" s="4" t="str">
        <f>IFERROR(VLOOKUP(E4893,'Svátky 2023'!B$2:B$14,1,0),"")</f>
        <v/>
      </c>
      <c r="R4893" t="str">
        <f t="shared" si="230"/>
        <v/>
      </c>
    </row>
    <row r="4894" spans="1:18" x14ac:dyDescent="0.25">
      <c r="A4894" s="1" t="s">
        <v>14024</v>
      </c>
      <c r="B4894" s="1" t="s">
        <v>14025</v>
      </c>
      <c r="C4894" s="1" t="s">
        <v>14026</v>
      </c>
      <c r="D4894" s="1" t="s">
        <v>48</v>
      </c>
      <c r="E4894" s="4">
        <v>45173</v>
      </c>
      <c r="F4894" s="8">
        <v>0.48125000000000001</v>
      </c>
      <c r="G4894" s="4">
        <v>45174</v>
      </c>
      <c r="H4894" s="1" t="s">
        <v>377</v>
      </c>
      <c r="I4894" s="1" t="s">
        <v>264</v>
      </c>
      <c r="J4894" s="5">
        <v>3</v>
      </c>
      <c r="K4894" s="5" t="str">
        <f>VLOOKUP(J4894,'Svátky 2023'!A$18:B$20,2,0)</f>
        <v>jiné</v>
      </c>
      <c r="L4894" s="1" t="s">
        <v>30</v>
      </c>
      <c r="M4894" s="1" t="s">
        <v>31</v>
      </c>
      <c r="N4894" s="1" t="s">
        <v>23</v>
      </c>
      <c r="O4894">
        <f t="shared" si="228"/>
        <v>1</v>
      </c>
      <c r="P4894" t="str">
        <f t="shared" si="229"/>
        <v>NE</v>
      </c>
      <c r="Q4894" s="4" t="str">
        <f>IFERROR(VLOOKUP(E4894,'Svátky 2023'!B$2:B$14,1,0),"")</f>
        <v/>
      </c>
      <c r="R4894" t="str">
        <f t="shared" si="230"/>
        <v/>
      </c>
    </row>
    <row r="4895" spans="1:18" x14ac:dyDescent="0.25">
      <c r="A4895" s="1" t="s">
        <v>14027</v>
      </c>
      <c r="B4895" s="1" t="s">
        <v>14028</v>
      </c>
      <c r="C4895" s="1" t="s">
        <v>14029</v>
      </c>
      <c r="D4895" s="1" t="s">
        <v>35</v>
      </c>
      <c r="E4895" s="4">
        <v>45173</v>
      </c>
      <c r="F4895" s="8">
        <v>0.51944444444444449</v>
      </c>
      <c r="G4895" s="4">
        <v>45174</v>
      </c>
      <c r="H4895" s="1" t="s">
        <v>3286</v>
      </c>
      <c r="I4895" s="1" t="s">
        <v>145</v>
      </c>
      <c r="J4895" s="5">
        <v>3</v>
      </c>
      <c r="K4895" s="5" t="str">
        <f>VLOOKUP(J4895,'Svátky 2023'!A$18:B$20,2,0)</f>
        <v>jiné</v>
      </c>
      <c r="L4895" s="1" t="s">
        <v>31</v>
      </c>
      <c r="M4895" s="1" t="s">
        <v>31</v>
      </c>
      <c r="N4895" s="1" t="s">
        <v>23</v>
      </c>
      <c r="O4895">
        <f t="shared" si="228"/>
        <v>1</v>
      </c>
      <c r="P4895" t="str">
        <f t="shared" si="229"/>
        <v>NE</v>
      </c>
      <c r="Q4895" s="4" t="str">
        <f>IFERROR(VLOOKUP(E4895,'Svátky 2023'!B$2:B$14,1,0),"")</f>
        <v/>
      </c>
      <c r="R4895" t="str">
        <f t="shared" si="230"/>
        <v/>
      </c>
    </row>
    <row r="4896" spans="1:18" x14ac:dyDescent="0.25">
      <c r="A4896" s="1" t="s">
        <v>14030</v>
      </c>
      <c r="B4896" s="1" t="s">
        <v>10940</v>
      </c>
      <c r="C4896" s="1" t="s">
        <v>10941</v>
      </c>
      <c r="D4896" s="1" t="s">
        <v>35</v>
      </c>
      <c r="E4896" s="4">
        <v>45173</v>
      </c>
      <c r="F4896" s="8">
        <v>0.66180555555555554</v>
      </c>
      <c r="G4896" s="4">
        <v>45174</v>
      </c>
      <c r="H4896" s="1" t="s">
        <v>292</v>
      </c>
      <c r="I4896" s="1" t="s">
        <v>264</v>
      </c>
      <c r="J4896" s="5">
        <v>3</v>
      </c>
      <c r="K4896" s="5" t="str">
        <f>VLOOKUP(J4896,'Svátky 2023'!A$18:B$20,2,0)</f>
        <v>jiné</v>
      </c>
      <c r="L4896" s="1" t="s">
        <v>30</v>
      </c>
      <c r="M4896" s="1" t="s">
        <v>31</v>
      </c>
      <c r="N4896" s="1" t="s">
        <v>23</v>
      </c>
      <c r="O4896">
        <f t="shared" si="228"/>
        <v>1</v>
      </c>
      <c r="P4896" t="str">
        <f t="shared" si="229"/>
        <v>ANO</v>
      </c>
      <c r="Q4896" s="4" t="str">
        <f>IFERROR(VLOOKUP(E4896,'Svátky 2023'!B$2:B$14,1,0),"")</f>
        <v/>
      </c>
      <c r="R4896" t="str">
        <f t="shared" si="230"/>
        <v>ANO</v>
      </c>
    </row>
    <row r="4897" spans="1:18" x14ac:dyDescent="0.25">
      <c r="A4897" s="1" t="s">
        <v>14031</v>
      </c>
      <c r="B4897" s="1" t="s">
        <v>14032</v>
      </c>
      <c r="C4897" s="1" t="s">
        <v>14033</v>
      </c>
      <c r="D4897" s="1" t="s">
        <v>35</v>
      </c>
      <c r="E4897" s="4">
        <v>45173</v>
      </c>
      <c r="F4897" s="8">
        <v>0.80833333333333324</v>
      </c>
      <c r="G4897" s="4">
        <v>45174</v>
      </c>
      <c r="H4897" s="1" t="s">
        <v>70</v>
      </c>
      <c r="I4897" s="1" t="s">
        <v>51</v>
      </c>
      <c r="J4897" s="5">
        <v>1</v>
      </c>
      <c r="K4897" s="5" t="str">
        <f>VLOOKUP(J4897,'Svátky 2023'!A$18:B$20,2,0)</f>
        <v>neodkladné</v>
      </c>
      <c r="L4897" s="1" t="s">
        <v>21</v>
      </c>
      <c r="M4897" s="1" t="s">
        <v>22</v>
      </c>
      <c r="N4897" s="1" t="s">
        <v>23</v>
      </c>
      <c r="O4897">
        <f t="shared" si="228"/>
        <v>1</v>
      </c>
      <c r="P4897" t="str">
        <f t="shared" si="229"/>
        <v>ANO</v>
      </c>
      <c r="Q4897" s="4" t="str">
        <f>IFERROR(VLOOKUP(E4897,'Svátky 2023'!B$2:B$14,1,0),"")</f>
        <v/>
      </c>
      <c r="R4897" t="str">
        <f t="shared" si="230"/>
        <v>ANO</v>
      </c>
    </row>
    <row r="4898" spans="1:18" x14ac:dyDescent="0.25">
      <c r="A4898" s="1" t="s">
        <v>14034</v>
      </c>
      <c r="B4898" s="1" t="s">
        <v>14035</v>
      </c>
      <c r="C4898" s="1" t="s">
        <v>14036</v>
      </c>
      <c r="D4898" s="1" t="s">
        <v>35</v>
      </c>
      <c r="E4898" s="4">
        <v>45173</v>
      </c>
      <c r="F4898" s="8">
        <v>0.81874999999999998</v>
      </c>
      <c r="G4898" s="4">
        <v>45174</v>
      </c>
      <c r="H4898" s="1" t="s">
        <v>2582</v>
      </c>
      <c r="I4898" s="1" t="s">
        <v>120</v>
      </c>
      <c r="J4898" s="5">
        <v>3</v>
      </c>
      <c r="K4898" s="5" t="str">
        <f>VLOOKUP(J4898,'Svátky 2023'!A$18:B$20,2,0)</f>
        <v>jiné</v>
      </c>
      <c r="L4898" s="1" t="s">
        <v>30</v>
      </c>
      <c r="M4898" s="1" t="s">
        <v>31</v>
      </c>
      <c r="N4898" s="1" t="s">
        <v>23</v>
      </c>
      <c r="O4898">
        <f t="shared" si="228"/>
        <v>1</v>
      </c>
      <c r="P4898" t="str">
        <f t="shared" si="229"/>
        <v>ANO</v>
      </c>
      <c r="Q4898" s="4" t="str">
        <f>IFERROR(VLOOKUP(E4898,'Svátky 2023'!B$2:B$14,1,0),"")</f>
        <v/>
      </c>
      <c r="R4898" t="str">
        <f t="shared" si="230"/>
        <v>ANO</v>
      </c>
    </row>
    <row r="4899" spans="1:18" x14ac:dyDescent="0.25">
      <c r="A4899" s="1" t="s">
        <v>14037</v>
      </c>
      <c r="B4899" s="1" t="s">
        <v>14038</v>
      </c>
      <c r="C4899" s="1" t="s">
        <v>14039</v>
      </c>
      <c r="D4899" s="1" t="s">
        <v>16</v>
      </c>
      <c r="E4899" s="4">
        <v>45167</v>
      </c>
      <c r="F4899" s="8">
        <v>0.36458333333333331</v>
      </c>
      <c r="G4899" s="4">
        <v>45175</v>
      </c>
      <c r="H4899" s="1" t="s">
        <v>631</v>
      </c>
      <c r="I4899" s="1" t="s">
        <v>19</v>
      </c>
      <c r="J4899" s="5">
        <v>2</v>
      </c>
      <c r="K4899" s="5" t="str">
        <f>VLOOKUP(J4899,'Svátky 2023'!A$18:B$20,2,0)</f>
        <v>plánované</v>
      </c>
      <c r="L4899" s="1" t="s">
        <v>21</v>
      </c>
      <c r="M4899" s="1" t="s">
        <v>20</v>
      </c>
      <c r="N4899" s="1" t="s">
        <v>23</v>
      </c>
      <c r="O4899">
        <f t="shared" si="228"/>
        <v>2</v>
      </c>
      <c r="P4899" t="str">
        <f t="shared" si="229"/>
        <v>NE</v>
      </c>
      <c r="Q4899" s="4" t="str">
        <f>IFERROR(VLOOKUP(E4899,'Svátky 2023'!B$2:B$14,1,0),"")</f>
        <v/>
      </c>
      <c r="R4899" t="str">
        <f t="shared" si="230"/>
        <v/>
      </c>
    </row>
    <row r="4900" spans="1:18" x14ac:dyDescent="0.25">
      <c r="A4900" s="1" t="s">
        <v>14040</v>
      </c>
      <c r="B4900" s="1" t="s">
        <v>14041</v>
      </c>
      <c r="C4900" s="1" t="s">
        <v>14042</v>
      </c>
      <c r="D4900" s="1" t="s">
        <v>35</v>
      </c>
      <c r="E4900" s="4">
        <v>45173</v>
      </c>
      <c r="F4900" s="8">
        <v>0.41388888888888892</v>
      </c>
      <c r="G4900" s="4">
        <v>45175</v>
      </c>
      <c r="H4900" s="1" t="s">
        <v>1105</v>
      </c>
      <c r="I4900" s="1" t="s">
        <v>151</v>
      </c>
      <c r="J4900" s="5">
        <v>2</v>
      </c>
      <c r="K4900" s="5" t="str">
        <f>VLOOKUP(J4900,'Svátky 2023'!A$18:B$20,2,0)</f>
        <v>plánované</v>
      </c>
      <c r="L4900" s="1" t="s">
        <v>21</v>
      </c>
      <c r="M4900" s="1" t="s">
        <v>22</v>
      </c>
      <c r="N4900" s="1" t="s">
        <v>23</v>
      </c>
      <c r="O4900">
        <f t="shared" si="228"/>
        <v>1</v>
      </c>
      <c r="P4900" t="str">
        <f t="shared" si="229"/>
        <v>NE</v>
      </c>
      <c r="Q4900" s="4" t="str">
        <f>IFERROR(VLOOKUP(E4900,'Svátky 2023'!B$2:B$14,1,0),"")</f>
        <v/>
      </c>
      <c r="R4900" t="str">
        <f t="shared" si="230"/>
        <v/>
      </c>
    </row>
    <row r="4901" spans="1:18" x14ac:dyDescent="0.25">
      <c r="A4901" s="1" t="s">
        <v>14043</v>
      </c>
      <c r="B4901" s="1" t="s">
        <v>14044</v>
      </c>
      <c r="C4901" s="1" t="s">
        <v>14045</v>
      </c>
      <c r="D4901" s="1" t="s">
        <v>48</v>
      </c>
      <c r="E4901" s="4">
        <v>45173</v>
      </c>
      <c r="F4901" s="8">
        <v>0.4368055555555555</v>
      </c>
      <c r="G4901" s="4">
        <v>45175</v>
      </c>
      <c r="H4901" s="1" t="s">
        <v>362</v>
      </c>
      <c r="I4901" s="1" t="s">
        <v>151</v>
      </c>
      <c r="J4901" s="5">
        <v>2</v>
      </c>
      <c r="K4901" s="5" t="str">
        <f>VLOOKUP(J4901,'Svátky 2023'!A$18:B$20,2,0)</f>
        <v>plánované</v>
      </c>
      <c r="L4901" s="1" t="s">
        <v>21</v>
      </c>
      <c r="M4901" s="1" t="s">
        <v>22</v>
      </c>
      <c r="N4901" s="1" t="s">
        <v>23</v>
      </c>
      <c r="O4901">
        <f t="shared" si="228"/>
        <v>1</v>
      </c>
      <c r="P4901" t="str">
        <f t="shared" si="229"/>
        <v>NE</v>
      </c>
      <c r="Q4901" s="4" t="str">
        <f>IFERROR(VLOOKUP(E4901,'Svátky 2023'!B$2:B$14,1,0),"")</f>
        <v/>
      </c>
      <c r="R4901" t="str">
        <f t="shared" si="230"/>
        <v/>
      </c>
    </row>
    <row r="4902" spans="1:18" x14ac:dyDescent="0.25">
      <c r="A4902" s="1" t="s">
        <v>14046</v>
      </c>
      <c r="B4902" s="1" t="s">
        <v>14047</v>
      </c>
      <c r="C4902" s="1" t="s">
        <v>14048</v>
      </c>
      <c r="D4902" s="1" t="s">
        <v>35</v>
      </c>
      <c r="E4902" s="4">
        <v>45173</v>
      </c>
      <c r="F4902" s="8">
        <v>0.44722222222222219</v>
      </c>
      <c r="G4902" s="4">
        <v>45175</v>
      </c>
      <c r="H4902" s="1" t="s">
        <v>802</v>
      </c>
      <c r="I4902" s="1" t="s">
        <v>51</v>
      </c>
      <c r="J4902" s="5">
        <v>2</v>
      </c>
      <c r="K4902" s="5" t="str">
        <f>VLOOKUP(J4902,'Svátky 2023'!A$18:B$20,2,0)</f>
        <v>plánované</v>
      </c>
      <c r="L4902" s="1" t="s">
        <v>21</v>
      </c>
      <c r="M4902" s="1" t="s">
        <v>22</v>
      </c>
      <c r="N4902" s="1" t="s">
        <v>23</v>
      </c>
      <c r="O4902">
        <f t="shared" si="228"/>
        <v>1</v>
      </c>
      <c r="P4902" t="str">
        <f t="shared" si="229"/>
        <v>NE</v>
      </c>
      <c r="Q4902" s="4" t="str">
        <f>IFERROR(VLOOKUP(E4902,'Svátky 2023'!B$2:B$14,1,0),"")</f>
        <v/>
      </c>
      <c r="R4902" t="str">
        <f t="shared" si="230"/>
        <v/>
      </c>
    </row>
    <row r="4903" spans="1:18" x14ac:dyDescent="0.25">
      <c r="A4903" s="1" t="s">
        <v>14049</v>
      </c>
      <c r="B4903" s="1" t="s">
        <v>14050</v>
      </c>
      <c r="C4903" s="1" t="s">
        <v>14051</v>
      </c>
      <c r="D4903" s="1" t="s">
        <v>35</v>
      </c>
      <c r="E4903" s="4">
        <v>45173</v>
      </c>
      <c r="F4903" s="8">
        <v>0.45763888888888887</v>
      </c>
      <c r="G4903" s="4">
        <v>45175</v>
      </c>
      <c r="H4903" s="1" t="s">
        <v>1429</v>
      </c>
      <c r="I4903" s="1" t="s">
        <v>151</v>
      </c>
      <c r="J4903" s="5">
        <v>2</v>
      </c>
      <c r="K4903" s="5" t="str">
        <f>VLOOKUP(J4903,'Svátky 2023'!A$18:B$20,2,0)</f>
        <v>plánované</v>
      </c>
      <c r="L4903" s="1" t="s">
        <v>21</v>
      </c>
      <c r="M4903" s="1" t="s">
        <v>22</v>
      </c>
      <c r="N4903" s="1" t="s">
        <v>23</v>
      </c>
      <c r="O4903">
        <f t="shared" si="228"/>
        <v>1</v>
      </c>
      <c r="P4903" t="str">
        <f t="shared" si="229"/>
        <v>NE</v>
      </c>
      <c r="Q4903" s="4" t="str">
        <f>IFERROR(VLOOKUP(E4903,'Svátky 2023'!B$2:B$14,1,0),"")</f>
        <v/>
      </c>
      <c r="R4903" t="str">
        <f t="shared" si="230"/>
        <v/>
      </c>
    </row>
    <row r="4904" spans="1:18" x14ac:dyDescent="0.25">
      <c r="A4904" s="1" t="s">
        <v>14052</v>
      </c>
      <c r="B4904" s="1" t="s">
        <v>14053</v>
      </c>
      <c r="C4904" s="1" t="s">
        <v>14054</v>
      </c>
      <c r="D4904" s="1" t="s">
        <v>64</v>
      </c>
      <c r="E4904" s="4">
        <v>45173</v>
      </c>
      <c r="F4904" s="8">
        <v>0.47291666666666665</v>
      </c>
      <c r="G4904" s="4">
        <v>45175</v>
      </c>
      <c r="H4904" s="1" t="s">
        <v>479</v>
      </c>
      <c r="I4904" s="1" t="s">
        <v>258</v>
      </c>
      <c r="J4904" s="5">
        <v>2</v>
      </c>
      <c r="K4904" s="5" t="str">
        <f>VLOOKUP(J4904,'Svátky 2023'!A$18:B$20,2,0)</f>
        <v>plánované</v>
      </c>
      <c r="L4904" s="1" t="s">
        <v>21</v>
      </c>
      <c r="M4904" s="1" t="s">
        <v>22</v>
      </c>
      <c r="N4904" s="1" t="s">
        <v>23</v>
      </c>
      <c r="O4904">
        <f t="shared" si="228"/>
        <v>1</v>
      </c>
      <c r="P4904" t="str">
        <f t="shared" si="229"/>
        <v>NE</v>
      </c>
      <c r="Q4904" s="4" t="str">
        <f>IFERROR(VLOOKUP(E4904,'Svátky 2023'!B$2:B$14,1,0),"")</f>
        <v/>
      </c>
      <c r="R4904" t="str">
        <f t="shared" si="230"/>
        <v/>
      </c>
    </row>
    <row r="4905" spans="1:18" x14ac:dyDescent="0.25">
      <c r="A4905" s="1" t="s">
        <v>14055</v>
      </c>
      <c r="B4905" s="1" t="s">
        <v>14056</v>
      </c>
      <c r="C4905" s="1" t="s">
        <v>14057</v>
      </c>
      <c r="D4905" s="1" t="s">
        <v>35</v>
      </c>
      <c r="E4905" s="4">
        <v>45173</v>
      </c>
      <c r="F4905" s="8">
        <v>0.5180555555555556</v>
      </c>
      <c r="G4905" s="4">
        <v>45175</v>
      </c>
      <c r="H4905" s="1" t="s">
        <v>728</v>
      </c>
      <c r="I4905" s="1" t="s">
        <v>145</v>
      </c>
      <c r="J4905" s="5">
        <v>3</v>
      </c>
      <c r="K4905" s="5" t="str">
        <f>VLOOKUP(J4905,'Svátky 2023'!A$18:B$20,2,0)</f>
        <v>jiné</v>
      </c>
      <c r="L4905" s="1" t="s">
        <v>30</v>
      </c>
      <c r="M4905" s="1" t="s">
        <v>31</v>
      </c>
      <c r="N4905" s="1" t="s">
        <v>23</v>
      </c>
      <c r="O4905">
        <f t="shared" si="228"/>
        <v>1</v>
      </c>
      <c r="P4905" t="str">
        <f t="shared" si="229"/>
        <v>NE</v>
      </c>
      <c r="Q4905" s="4" t="str">
        <f>IFERROR(VLOOKUP(E4905,'Svátky 2023'!B$2:B$14,1,0),"")</f>
        <v/>
      </c>
      <c r="R4905" t="str">
        <f t="shared" si="230"/>
        <v/>
      </c>
    </row>
    <row r="4906" spans="1:18" x14ac:dyDescent="0.25">
      <c r="A4906" s="1" t="s">
        <v>14058</v>
      </c>
      <c r="B4906" s="1" t="s">
        <v>14059</v>
      </c>
      <c r="C4906" s="1" t="s">
        <v>14060</v>
      </c>
      <c r="D4906" s="1" t="s">
        <v>35</v>
      </c>
      <c r="E4906" s="4">
        <v>45173</v>
      </c>
      <c r="F4906" s="8">
        <v>0.76597222222222217</v>
      </c>
      <c r="G4906" s="4">
        <v>45175</v>
      </c>
      <c r="H4906" s="1" t="s">
        <v>111</v>
      </c>
      <c r="I4906" s="1" t="s">
        <v>38</v>
      </c>
      <c r="J4906" s="5">
        <v>1</v>
      </c>
      <c r="K4906" s="5" t="str">
        <f>VLOOKUP(J4906,'Svátky 2023'!A$18:B$20,2,0)</f>
        <v>neodkladné</v>
      </c>
      <c r="L4906" s="1" t="s">
        <v>21</v>
      </c>
      <c r="M4906" s="1" t="s">
        <v>22</v>
      </c>
      <c r="N4906" s="1" t="s">
        <v>23</v>
      </c>
      <c r="O4906">
        <f t="shared" si="228"/>
        <v>1</v>
      </c>
      <c r="P4906" t="str">
        <f t="shared" si="229"/>
        <v>ANO</v>
      </c>
      <c r="Q4906" s="4" t="str">
        <f>IFERROR(VLOOKUP(E4906,'Svátky 2023'!B$2:B$14,1,0),"")</f>
        <v/>
      </c>
      <c r="R4906" t="str">
        <f t="shared" si="230"/>
        <v>ANO</v>
      </c>
    </row>
    <row r="4907" spans="1:18" x14ac:dyDescent="0.25">
      <c r="A4907" s="1" t="s">
        <v>14061</v>
      </c>
      <c r="B4907" s="1" t="s">
        <v>14062</v>
      </c>
      <c r="C4907" s="1" t="s">
        <v>14063</v>
      </c>
      <c r="D4907" s="1" t="s">
        <v>64</v>
      </c>
      <c r="E4907" s="4">
        <v>45173</v>
      </c>
      <c r="F4907" s="8">
        <v>0.95277777777777783</v>
      </c>
      <c r="G4907" s="4">
        <v>45175</v>
      </c>
      <c r="H4907" s="1" t="s">
        <v>111</v>
      </c>
      <c r="I4907" s="1" t="s">
        <v>38</v>
      </c>
      <c r="J4907" s="5">
        <v>1</v>
      </c>
      <c r="K4907" s="5" t="str">
        <f>VLOOKUP(J4907,'Svátky 2023'!A$18:B$20,2,0)</f>
        <v>neodkladné</v>
      </c>
      <c r="L4907" s="1" t="s">
        <v>21</v>
      </c>
      <c r="M4907" s="1" t="s">
        <v>22</v>
      </c>
      <c r="N4907" s="1" t="s">
        <v>23</v>
      </c>
      <c r="O4907">
        <f t="shared" si="228"/>
        <v>1</v>
      </c>
      <c r="P4907" t="str">
        <f t="shared" si="229"/>
        <v>ANO</v>
      </c>
      <c r="Q4907" s="4" t="str">
        <f>IFERROR(VLOOKUP(E4907,'Svátky 2023'!B$2:B$14,1,0),"")</f>
        <v/>
      </c>
      <c r="R4907" t="str">
        <f t="shared" si="230"/>
        <v>ANO</v>
      </c>
    </row>
    <row r="4908" spans="1:18" x14ac:dyDescent="0.25">
      <c r="A4908" s="1" t="s">
        <v>14064</v>
      </c>
      <c r="B4908" s="1" t="s">
        <v>14065</v>
      </c>
      <c r="C4908" s="1" t="s">
        <v>14066</v>
      </c>
      <c r="D4908" s="1" t="s">
        <v>64</v>
      </c>
      <c r="E4908" s="4">
        <v>45173</v>
      </c>
      <c r="F4908" s="8">
        <v>0.96527777777777779</v>
      </c>
      <c r="G4908" s="4">
        <v>45175</v>
      </c>
      <c r="H4908" s="1" t="s">
        <v>2988</v>
      </c>
      <c r="I4908" s="1" t="s">
        <v>44</v>
      </c>
      <c r="J4908" s="5">
        <v>3</v>
      </c>
      <c r="K4908" s="5" t="str">
        <f>VLOOKUP(J4908,'Svátky 2023'!A$18:B$20,2,0)</f>
        <v>jiné</v>
      </c>
      <c r="L4908" s="1" t="s">
        <v>30</v>
      </c>
      <c r="M4908" s="1" t="s">
        <v>31</v>
      </c>
      <c r="N4908" s="1" t="s">
        <v>23</v>
      </c>
      <c r="O4908">
        <f t="shared" si="228"/>
        <v>1</v>
      </c>
      <c r="P4908" t="str">
        <f t="shared" si="229"/>
        <v>ANO</v>
      </c>
      <c r="Q4908" s="4" t="str">
        <f>IFERROR(VLOOKUP(E4908,'Svátky 2023'!B$2:B$14,1,0),"")</f>
        <v/>
      </c>
      <c r="R4908" t="str">
        <f t="shared" si="230"/>
        <v>ANO</v>
      </c>
    </row>
    <row r="4909" spans="1:18" x14ac:dyDescent="0.25">
      <c r="A4909" s="1" t="s">
        <v>14067</v>
      </c>
      <c r="B4909" s="1" t="s">
        <v>14068</v>
      </c>
      <c r="C4909" s="1" t="s">
        <v>14069</v>
      </c>
      <c r="D4909" s="1" t="s">
        <v>64</v>
      </c>
      <c r="E4909" s="4">
        <v>45174</v>
      </c>
      <c r="F4909" s="8">
        <v>0.38680555555555557</v>
      </c>
      <c r="G4909" s="4">
        <v>45175</v>
      </c>
      <c r="H4909" s="1" t="s">
        <v>1316</v>
      </c>
      <c r="I4909" s="1" t="s">
        <v>258</v>
      </c>
      <c r="J4909" s="5">
        <v>2</v>
      </c>
      <c r="K4909" s="5" t="str">
        <f>VLOOKUP(J4909,'Svátky 2023'!A$18:B$20,2,0)</f>
        <v>plánované</v>
      </c>
      <c r="L4909" s="1" t="s">
        <v>21</v>
      </c>
      <c r="M4909" s="1" t="s">
        <v>22</v>
      </c>
      <c r="N4909" s="1" t="s">
        <v>23</v>
      </c>
      <c r="O4909">
        <f t="shared" si="228"/>
        <v>2</v>
      </c>
      <c r="P4909" t="str">
        <f t="shared" si="229"/>
        <v>NE</v>
      </c>
      <c r="Q4909" s="4" t="str">
        <f>IFERROR(VLOOKUP(E4909,'Svátky 2023'!B$2:B$14,1,0),"")</f>
        <v/>
      </c>
      <c r="R4909" t="str">
        <f t="shared" si="230"/>
        <v/>
      </c>
    </row>
    <row r="4910" spans="1:18" x14ac:dyDescent="0.25">
      <c r="A4910" s="1" t="s">
        <v>14070</v>
      </c>
      <c r="B4910" s="1" t="s">
        <v>14071</v>
      </c>
      <c r="C4910" s="1" t="s">
        <v>14072</v>
      </c>
      <c r="D4910" s="1" t="s">
        <v>48</v>
      </c>
      <c r="E4910" s="4">
        <v>45174</v>
      </c>
      <c r="F4910" s="8">
        <v>0.4548611111111111</v>
      </c>
      <c r="G4910" s="4">
        <v>45175</v>
      </c>
      <c r="H4910" s="1" t="s">
        <v>796</v>
      </c>
      <c r="I4910" s="1" t="s">
        <v>19</v>
      </c>
      <c r="J4910" s="5">
        <v>2</v>
      </c>
      <c r="K4910" s="5" t="str">
        <f>VLOOKUP(J4910,'Svátky 2023'!A$18:B$20,2,0)</f>
        <v>plánované</v>
      </c>
      <c r="L4910" s="1" t="s">
        <v>21</v>
      </c>
      <c r="M4910" s="1" t="s">
        <v>22</v>
      </c>
      <c r="N4910" s="1" t="s">
        <v>23</v>
      </c>
      <c r="O4910">
        <f t="shared" si="228"/>
        <v>2</v>
      </c>
      <c r="P4910" t="str">
        <f t="shared" si="229"/>
        <v>NE</v>
      </c>
      <c r="Q4910" s="4" t="str">
        <f>IFERROR(VLOOKUP(E4910,'Svátky 2023'!B$2:B$14,1,0),"")</f>
        <v/>
      </c>
      <c r="R4910" t="str">
        <f t="shared" si="230"/>
        <v/>
      </c>
    </row>
    <row r="4911" spans="1:18" x14ac:dyDescent="0.25">
      <c r="A4911" s="1" t="s">
        <v>14073</v>
      </c>
      <c r="B4911" s="1" t="s">
        <v>14074</v>
      </c>
      <c r="C4911" s="1" t="s">
        <v>14075</v>
      </c>
      <c r="D4911" s="1" t="s">
        <v>48</v>
      </c>
      <c r="E4911" s="4">
        <v>45174</v>
      </c>
      <c r="F4911" s="8">
        <v>0.58819444444444446</v>
      </c>
      <c r="G4911" s="4">
        <v>45175</v>
      </c>
      <c r="H4911" s="1" t="s">
        <v>838</v>
      </c>
      <c r="I4911" s="1" t="s">
        <v>29</v>
      </c>
      <c r="J4911" s="5">
        <v>3</v>
      </c>
      <c r="K4911" s="5" t="str">
        <f>VLOOKUP(J4911,'Svátky 2023'!A$18:B$20,2,0)</f>
        <v>jiné</v>
      </c>
      <c r="L4911" s="1" t="s">
        <v>30</v>
      </c>
      <c r="M4911" s="1" t="s">
        <v>31</v>
      </c>
      <c r="N4911" s="1" t="s">
        <v>23</v>
      </c>
      <c r="O4911">
        <f t="shared" si="228"/>
        <v>2</v>
      </c>
      <c r="P4911" t="str">
        <f t="shared" si="229"/>
        <v>NE</v>
      </c>
      <c r="Q4911" s="4" t="str">
        <f>IFERROR(VLOOKUP(E4911,'Svátky 2023'!B$2:B$14,1,0),"")</f>
        <v/>
      </c>
      <c r="R4911" t="str">
        <f t="shared" si="230"/>
        <v/>
      </c>
    </row>
    <row r="4912" spans="1:18" x14ac:dyDescent="0.25">
      <c r="A4912" s="1" t="s">
        <v>14076</v>
      </c>
      <c r="B4912" s="1" t="s">
        <v>14077</v>
      </c>
      <c r="C4912" s="1" t="s">
        <v>14078</v>
      </c>
      <c r="D4912" s="1" t="s">
        <v>64</v>
      </c>
      <c r="E4912" s="4">
        <v>45174</v>
      </c>
      <c r="F4912" s="8">
        <v>0.63472222222222219</v>
      </c>
      <c r="G4912" s="4">
        <v>45175</v>
      </c>
      <c r="H4912" s="1" t="s">
        <v>582</v>
      </c>
      <c r="I4912" s="1" t="s">
        <v>51</v>
      </c>
      <c r="J4912" s="5">
        <v>3</v>
      </c>
      <c r="K4912" s="5" t="str">
        <f>VLOOKUP(J4912,'Svátky 2023'!A$18:B$20,2,0)</f>
        <v>jiné</v>
      </c>
      <c r="L4912" s="1" t="s">
        <v>21</v>
      </c>
      <c r="M4912" s="1" t="s">
        <v>22</v>
      </c>
      <c r="N4912" s="1" t="s">
        <v>23</v>
      </c>
      <c r="O4912">
        <f t="shared" si="228"/>
        <v>2</v>
      </c>
      <c r="P4912" t="str">
        <f t="shared" si="229"/>
        <v>ANO</v>
      </c>
      <c r="Q4912" s="4" t="str">
        <f>IFERROR(VLOOKUP(E4912,'Svátky 2023'!B$2:B$14,1,0),"")</f>
        <v/>
      </c>
      <c r="R4912" t="str">
        <f t="shared" si="230"/>
        <v>ANO</v>
      </c>
    </row>
    <row r="4913" spans="1:18" x14ac:dyDescent="0.25">
      <c r="A4913" s="1" t="s">
        <v>14079</v>
      </c>
      <c r="B4913" s="1" t="s">
        <v>14080</v>
      </c>
      <c r="C4913" s="1" t="s">
        <v>14081</v>
      </c>
      <c r="D4913" s="1" t="s">
        <v>64</v>
      </c>
      <c r="E4913" s="4">
        <v>45174</v>
      </c>
      <c r="F4913" s="8">
        <v>0.64027777777777783</v>
      </c>
      <c r="G4913" s="4">
        <v>45175</v>
      </c>
      <c r="H4913" s="1" t="s">
        <v>802</v>
      </c>
      <c r="I4913" s="1" t="s">
        <v>120</v>
      </c>
      <c r="J4913" s="5">
        <v>3</v>
      </c>
      <c r="K4913" s="5" t="str">
        <f>VLOOKUP(J4913,'Svátky 2023'!A$18:B$20,2,0)</f>
        <v>jiné</v>
      </c>
      <c r="L4913" s="1" t="s">
        <v>30</v>
      </c>
      <c r="M4913" s="1" t="s">
        <v>31</v>
      </c>
      <c r="N4913" s="1" t="s">
        <v>23</v>
      </c>
      <c r="O4913">
        <f t="shared" si="228"/>
        <v>2</v>
      </c>
      <c r="P4913" t="str">
        <f t="shared" si="229"/>
        <v>ANO</v>
      </c>
      <c r="Q4913" s="4" t="str">
        <f>IFERROR(VLOOKUP(E4913,'Svátky 2023'!B$2:B$14,1,0),"")</f>
        <v/>
      </c>
      <c r="R4913" t="str">
        <f t="shared" si="230"/>
        <v>ANO</v>
      </c>
    </row>
    <row r="4914" spans="1:18" x14ac:dyDescent="0.25">
      <c r="A4914" s="1" t="s">
        <v>14082</v>
      </c>
      <c r="B4914" s="1" t="s">
        <v>14083</v>
      </c>
      <c r="C4914" s="1" t="s">
        <v>14084</v>
      </c>
      <c r="D4914" s="1" t="s">
        <v>64</v>
      </c>
      <c r="E4914" s="4">
        <v>45174</v>
      </c>
      <c r="F4914" s="8">
        <v>0.70833333333333337</v>
      </c>
      <c r="G4914" s="4">
        <v>45175</v>
      </c>
      <c r="H4914" s="1" t="s">
        <v>825</v>
      </c>
      <c r="I4914" s="1" t="s">
        <v>264</v>
      </c>
      <c r="J4914" s="5">
        <v>3</v>
      </c>
      <c r="K4914" s="5" t="str">
        <f>VLOOKUP(J4914,'Svátky 2023'!A$18:B$20,2,0)</f>
        <v>jiné</v>
      </c>
      <c r="L4914" s="1" t="s">
        <v>30</v>
      </c>
      <c r="M4914" s="1" t="s">
        <v>31</v>
      </c>
      <c r="N4914" s="1" t="s">
        <v>23</v>
      </c>
      <c r="O4914">
        <f t="shared" si="228"/>
        <v>2</v>
      </c>
      <c r="P4914" t="str">
        <f t="shared" si="229"/>
        <v>ANO</v>
      </c>
      <c r="Q4914" s="4" t="str">
        <f>IFERROR(VLOOKUP(E4914,'Svátky 2023'!B$2:B$14,1,0),"")</f>
        <v/>
      </c>
      <c r="R4914" t="str">
        <f t="shared" si="230"/>
        <v>ANO</v>
      </c>
    </row>
    <row r="4915" spans="1:18" x14ac:dyDescent="0.25">
      <c r="A4915" s="1" t="s">
        <v>14085</v>
      </c>
      <c r="B4915" s="1" t="s">
        <v>12147</v>
      </c>
      <c r="C4915" s="1" t="s">
        <v>12148</v>
      </c>
      <c r="D4915" s="1" t="s">
        <v>35</v>
      </c>
      <c r="E4915" s="4">
        <v>45163</v>
      </c>
      <c r="F4915" s="8">
        <v>0.55902777777777779</v>
      </c>
      <c r="G4915" s="4">
        <v>45176</v>
      </c>
      <c r="H4915" s="1" t="s">
        <v>1288</v>
      </c>
      <c r="I4915" s="1" t="s">
        <v>19</v>
      </c>
      <c r="J4915" s="5">
        <v>2</v>
      </c>
      <c r="K4915" s="5" t="str">
        <f>VLOOKUP(J4915,'Svátky 2023'!A$18:B$20,2,0)</f>
        <v>plánované</v>
      </c>
      <c r="L4915" s="1" t="s">
        <v>21</v>
      </c>
      <c r="M4915" s="1" t="s">
        <v>22</v>
      </c>
      <c r="N4915" s="1" t="s">
        <v>31</v>
      </c>
      <c r="O4915">
        <f t="shared" si="228"/>
        <v>5</v>
      </c>
      <c r="P4915" t="str">
        <f t="shared" si="229"/>
        <v>NE</v>
      </c>
      <c r="Q4915" s="4" t="str">
        <f>IFERROR(VLOOKUP(E4915,'Svátky 2023'!B$2:B$14,1,0),"")</f>
        <v/>
      </c>
      <c r="R4915" t="str">
        <f t="shared" si="230"/>
        <v/>
      </c>
    </row>
    <row r="4916" spans="1:18" x14ac:dyDescent="0.25">
      <c r="A4916" s="1" t="s">
        <v>14086</v>
      </c>
      <c r="B4916" s="1" t="s">
        <v>9059</v>
      </c>
      <c r="C4916" s="1" t="s">
        <v>9060</v>
      </c>
      <c r="D4916" s="1" t="s">
        <v>48</v>
      </c>
      <c r="E4916" s="4">
        <v>45169</v>
      </c>
      <c r="F4916" s="8">
        <v>0.49444444444444446</v>
      </c>
      <c r="G4916" s="4">
        <v>45176</v>
      </c>
      <c r="H4916" s="1" t="s">
        <v>149</v>
      </c>
      <c r="I4916" s="1" t="s">
        <v>19</v>
      </c>
      <c r="J4916" s="5">
        <v>2</v>
      </c>
      <c r="K4916" s="5" t="str">
        <f>VLOOKUP(J4916,'Svátky 2023'!A$18:B$20,2,0)</f>
        <v>plánované</v>
      </c>
      <c r="L4916" s="1" t="s">
        <v>21</v>
      </c>
      <c r="M4916" s="1" t="s">
        <v>22</v>
      </c>
      <c r="N4916" s="1" t="s">
        <v>23</v>
      </c>
      <c r="O4916">
        <f t="shared" si="228"/>
        <v>4</v>
      </c>
      <c r="P4916" t="str">
        <f t="shared" si="229"/>
        <v>NE</v>
      </c>
      <c r="Q4916" s="4" t="str">
        <f>IFERROR(VLOOKUP(E4916,'Svátky 2023'!B$2:B$14,1,0),"")</f>
        <v/>
      </c>
      <c r="R4916" t="str">
        <f t="shared" si="230"/>
        <v/>
      </c>
    </row>
    <row r="4917" spans="1:18" x14ac:dyDescent="0.25">
      <c r="A4917" s="1" t="s">
        <v>14087</v>
      </c>
      <c r="B4917" s="1" t="s">
        <v>14088</v>
      </c>
      <c r="C4917" s="1" t="s">
        <v>14089</v>
      </c>
      <c r="D4917" s="1" t="s">
        <v>48</v>
      </c>
      <c r="E4917" s="4">
        <v>45171</v>
      </c>
      <c r="F4917" s="8">
        <v>0.77361111111111114</v>
      </c>
      <c r="G4917" s="4">
        <v>45176</v>
      </c>
      <c r="H4917" s="1" t="s">
        <v>1037</v>
      </c>
      <c r="I4917" s="1" t="s">
        <v>38</v>
      </c>
      <c r="J4917" s="5">
        <v>1</v>
      </c>
      <c r="K4917" s="5" t="str">
        <f>VLOOKUP(J4917,'Svátky 2023'!A$18:B$20,2,0)</f>
        <v>neodkladné</v>
      </c>
      <c r="L4917" s="1" t="s">
        <v>21</v>
      </c>
      <c r="M4917" s="1" t="s">
        <v>22</v>
      </c>
      <c r="N4917" s="1" t="s">
        <v>23</v>
      </c>
      <c r="O4917">
        <f t="shared" si="228"/>
        <v>6</v>
      </c>
      <c r="P4917" t="str">
        <f t="shared" si="229"/>
        <v>ANO</v>
      </c>
      <c r="Q4917" s="4" t="str">
        <f>IFERROR(VLOOKUP(E4917,'Svátky 2023'!B$2:B$14,1,0),"")</f>
        <v/>
      </c>
      <c r="R4917" t="str">
        <f t="shared" si="230"/>
        <v>ANO</v>
      </c>
    </row>
    <row r="4918" spans="1:18" x14ac:dyDescent="0.25">
      <c r="A4918" s="1" t="s">
        <v>14090</v>
      </c>
      <c r="B4918" s="1" t="s">
        <v>14091</v>
      </c>
      <c r="C4918" s="1" t="s">
        <v>14092</v>
      </c>
      <c r="D4918" s="1" t="s">
        <v>48</v>
      </c>
      <c r="E4918" s="4">
        <v>45171</v>
      </c>
      <c r="F4918" s="8">
        <v>0.86319444444444438</v>
      </c>
      <c r="G4918" s="4">
        <v>45176</v>
      </c>
      <c r="H4918" s="1" t="s">
        <v>1223</v>
      </c>
      <c r="I4918" s="1" t="s">
        <v>258</v>
      </c>
      <c r="J4918" s="5">
        <v>1</v>
      </c>
      <c r="K4918" s="5" t="str">
        <f>VLOOKUP(J4918,'Svátky 2023'!A$18:B$20,2,0)</f>
        <v>neodkladné</v>
      </c>
      <c r="L4918" s="1" t="s">
        <v>21</v>
      </c>
      <c r="M4918" s="1" t="s">
        <v>22</v>
      </c>
      <c r="N4918" s="1" t="s">
        <v>23</v>
      </c>
      <c r="O4918">
        <f t="shared" si="228"/>
        <v>6</v>
      </c>
      <c r="P4918" t="str">
        <f t="shared" si="229"/>
        <v>ANO</v>
      </c>
      <c r="Q4918" s="4" t="str">
        <f>IFERROR(VLOOKUP(E4918,'Svátky 2023'!B$2:B$14,1,0),"")</f>
        <v/>
      </c>
      <c r="R4918" t="str">
        <f t="shared" si="230"/>
        <v>ANO</v>
      </c>
    </row>
    <row r="4919" spans="1:18" x14ac:dyDescent="0.25">
      <c r="A4919" s="1" t="s">
        <v>14093</v>
      </c>
      <c r="B4919" s="1" t="s">
        <v>14094</v>
      </c>
      <c r="C4919" s="1" t="s">
        <v>14095</v>
      </c>
      <c r="D4919" s="1" t="s">
        <v>64</v>
      </c>
      <c r="E4919" s="4">
        <v>45172</v>
      </c>
      <c r="F4919" s="8">
        <v>0.58819444444444446</v>
      </c>
      <c r="G4919" s="4">
        <v>45176</v>
      </c>
      <c r="H4919" s="1" t="s">
        <v>2592</v>
      </c>
      <c r="I4919" s="1" t="s">
        <v>51</v>
      </c>
      <c r="J4919" s="5">
        <v>1</v>
      </c>
      <c r="K4919" s="5" t="str">
        <f>VLOOKUP(J4919,'Svátky 2023'!A$18:B$20,2,0)</f>
        <v>neodkladné</v>
      </c>
      <c r="L4919" s="1" t="s">
        <v>22</v>
      </c>
      <c r="M4919" s="1" t="s">
        <v>22</v>
      </c>
      <c r="N4919" s="1" t="s">
        <v>23</v>
      </c>
      <c r="O4919">
        <f t="shared" si="228"/>
        <v>7</v>
      </c>
      <c r="P4919" t="str">
        <f t="shared" si="229"/>
        <v>NE</v>
      </c>
      <c r="Q4919" s="4" t="str">
        <f>IFERROR(VLOOKUP(E4919,'Svátky 2023'!B$2:B$14,1,0),"")</f>
        <v/>
      </c>
      <c r="R4919" t="str">
        <f t="shared" si="230"/>
        <v>ANO</v>
      </c>
    </row>
    <row r="4920" spans="1:18" x14ac:dyDescent="0.25">
      <c r="A4920" s="1" t="s">
        <v>14096</v>
      </c>
      <c r="B4920" s="1" t="s">
        <v>13296</v>
      </c>
      <c r="C4920" s="1" t="s">
        <v>13297</v>
      </c>
      <c r="D4920" s="1" t="s">
        <v>48</v>
      </c>
      <c r="E4920" s="4">
        <v>45172</v>
      </c>
      <c r="F4920" s="8">
        <v>0.69166666666666676</v>
      </c>
      <c r="G4920" s="4">
        <v>45176</v>
      </c>
      <c r="H4920" s="1" t="s">
        <v>2711</v>
      </c>
      <c r="I4920" s="1" t="s">
        <v>19</v>
      </c>
      <c r="J4920" s="5">
        <v>1</v>
      </c>
      <c r="K4920" s="5" t="str">
        <f>VLOOKUP(J4920,'Svátky 2023'!A$18:B$20,2,0)</f>
        <v>neodkladné</v>
      </c>
      <c r="L4920" s="1" t="s">
        <v>30</v>
      </c>
      <c r="M4920" s="1" t="s">
        <v>22</v>
      </c>
      <c r="N4920" s="1" t="s">
        <v>23</v>
      </c>
      <c r="O4920">
        <f t="shared" si="228"/>
        <v>7</v>
      </c>
      <c r="P4920" t="str">
        <f t="shared" si="229"/>
        <v>ANO</v>
      </c>
      <c r="Q4920" s="4" t="str">
        <f>IFERROR(VLOOKUP(E4920,'Svátky 2023'!B$2:B$14,1,0),"")</f>
        <v/>
      </c>
      <c r="R4920" t="str">
        <f t="shared" si="230"/>
        <v>ANO</v>
      </c>
    </row>
    <row r="4921" spans="1:18" x14ac:dyDescent="0.25">
      <c r="A4921" s="1" t="s">
        <v>14097</v>
      </c>
      <c r="B4921" s="1" t="s">
        <v>14098</v>
      </c>
      <c r="C4921" s="1" t="s">
        <v>14099</v>
      </c>
      <c r="D4921" s="1" t="s">
        <v>35</v>
      </c>
      <c r="E4921" s="4">
        <v>45173</v>
      </c>
      <c r="F4921" s="8">
        <v>0.34236111111111112</v>
      </c>
      <c r="G4921" s="4">
        <v>45176</v>
      </c>
      <c r="H4921" s="1" t="s">
        <v>1116</v>
      </c>
      <c r="I4921" s="1" t="s">
        <v>19</v>
      </c>
      <c r="J4921" s="5">
        <v>2</v>
      </c>
      <c r="K4921" s="5" t="str">
        <f>VLOOKUP(J4921,'Svátky 2023'!A$18:B$20,2,0)</f>
        <v>plánované</v>
      </c>
      <c r="L4921" s="1" t="s">
        <v>21</v>
      </c>
      <c r="M4921" s="1" t="s">
        <v>22</v>
      </c>
      <c r="N4921" s="1" t="s">
        <v>23</v>
      </c>
      <c r="O4921">
        <f t="shared" si="228"/>
        <v>1</v>
      </c>
      <c r="P4921" t="str">
        <f t="shared" si="229"/>
        <v>NE</v>
      </c>
      <c r="Q4921" s="4" t="str">
        <f>IFERROR(VLOOKUP(E4921,'Svátky 2023'!B$2:B$14,1,0),"")</f>
        <v/>
      </c>
      <c r="R4921" t="str">
        <f t="shared" si="230"/>
        <v/>
      </c>
    </row>
    <row r="4922" spans="1:18" x14ac:dyDescent="0.25">
      <c r="A4922" s="1" t="s">
        <v>14100</v>
      </c>
      <c r="B4922" s="1" t="s">
        <v>14101</v>
      </c>
      <c r="C4922" s="1" t="s">
        <v>14102</v>
      </c>
      <c r="D4922" s="1" t="s">
        <v>35</v>
      </c>
      <c r="E4922" s="4">
        <v>45173</v>
      </c>
      <c r="F4922" s="8">
        <v>0.56666666666666665</v>
      </c>
      <c r="G4922" s="4">
        <v>45176</v>
      </c>
      <c r="H4922" s="1" t="s">
        <v>4378</v>
      </c>
      <c r="I4922" s="1" t="s">
        <v>151</v>
      </c>
      <c r="J4922" s="5">
        <v>2</v>
      </c>
      <c r="K4922" s="5" t="str">
        <f>VLOOKUP(J4922,'Svátky 2023'!A$18:B$20,2,0)</f>
        <v>plánované</v>
      </c>
      <c r="L4922" s="1" t="s">
        <v>21</v>
      </c>
      <c r="M4922" s="1" t="s">
        <v>22</v>
      </c>
      <c r="N4922" s="1" t="s">
        <v>23</v>
      </c>
      <c r="O4922">
        <f t="shared" si="228"/>
        <v>1</v>
      </c>
      <c r="P4922" t="str">
        <f t="shared" si="229"/>
        <v>NE</v>
      </c>
      <c r="Q4922" s="4" t="str">
        <f>IFERROR(VLOOKUP(E4922,'Svátky 2023'!B$2:B$14,1,0),"")</f>
        <v/>
      </c>
      <c r="R4922" t="str">
        <f t="shared" si="230"/>
        <v/>
      </c>
    </row>
    <row r="4923" spans="1:18" x14ac:dyDescent="0.25">
      <c r="A4923" s="1" t="s">
        <v>14103</v>
      </c>
      <c r="B4923" s="1" t="s">
        <v>14104</v>
      </c>
      <c r="C4923" s="1" t="s">
        <v>14105</v>
      </c>
      <c r="D4923" s="1" t="s">
        <v>35</v>
      </c>
      <c r="E4923" s="4">
        <v>45173</v>
      </c>
      <c r="F4923" s="8">
        <v>0.84861111111111109</v>
      </c>
      <c r="G4923" s="4">
        <v>45176</v>
      </c>
      <c r="H4923" s="1" t="s">
        <v>90</v>
      </c>
      <c r="I4923" s="1" t="s">
        <v>145</v>
      </c>
      <c r="J4923" s="5">
        <v>3</v>
      </c>
      <c r="K4923" s="5" t="str">
        <f>VLOOKUP(J4923,'Svátky 2023'!A$18:B$20,2,0)</f>
        <v>jiné</v>
      </c>
      <c r="L4923" s="1" t="s">
        <v>30</v>
      </c>
      <c r="M4923" s="1" t="s">
        <v>31</v>
      </c>
      <c r="N4923" s="1" t="s">
        <v>23</v>
      </c>
      <c r="O4923">
        <f t="shared" si="228"/>
        <v>1</v>
      </c>
      <c r="P4923" t="str">
        <f t="shared" si="229"/>
        <v>ANO</v>
      </c>
      <c r="Q4923" s="4" t="str">
        <f>IFERROR(VLOOKUP(E4923,'Svátky 2023'!B$2:B$14,1,0),"")</f>
        <v/>
      </c>
      <c r="R4923" t="str">
        <f t="shared" si="230"/>
        <v>ANO</v>
      </c>
    </row>
    <row r="4924" spans="1:18" x14ac:dyDescent="0.25">
      <c r="A4924" s="1" t="s">
        <v>14106</v>
      </c>
      <c r="B4924" s="1" t="s">
        <v>14107</v>
      </c>
      <c r="C4924" s="1" t="s">
        <v>14108</v>
      </c>
      <c r="D4924" s="1" t="s">
        <v>48</v>
      </c>
      <c r="E4924" s="4">
        <v>45174</v>
      </c>
      <c r="F4924" s="8">
        <v>0.35138888888888892</v>
      </c>
      <c r="G4924" s="4">
        <v>45176</v>
      </c>
      <c r="H4924" s="1" t="s">
        <v>506</v>
      </c>
      <c r="I4924" s="1" t="s">
        <v>51</v>
      </c>
      <c r="J4924" s="5">
        <v>2</v>
      </c>
      <c r="K4924" s="5" t="str">
        <f>VLOOKUP(J4924,'Svátky 2023'!A$18:B$20,2,0)</f>
        <v>plánované</v>
      </c>
      <c r="L4924" s="1" t="s">
        <v>21</v>
      </c>
      <c r="M4924" s="1" t="s">
        <v>22</v>
      </c>
      <c r="N4924" s="1" t="s">
        <v>23</v>
      </c>
      <c r="O4924">
        <f t="shared" si="228"/>
        <v>2</v>
      </c>
      <c r="P4924" t="str">
        <f t="shared" si="229"/>
        <v>NE</v>
      </c>
      <c r="Q4924" s="4" t="str">
        <f>IFERROR(VLOOKUP(E4924,'Svátky 2023'!B$2:B$14,1,0),"")</f>
        <v/>
      </c>
      <c r="R4924" t="str">
        <f t="shared" si="230"/>
        <v/>
      </c>
    </row>
    <row r="4925" spans="1:18" x14ac:dyDescent="0.25">
      <c r="A4925" s="1" t="s">
        <v>14109</v>
      </c>
      <c r="B4925" s="1" t="s">
        <v>14110</v>
      </c>
      <c r="C4925" s="1" t="s">
        <v>14111</v>
      </c>
      <c r="D4925" s="1" t="s">
        <v>35</v>
      </c>
      <c r="E4925" s="4">
        <v>45174</v>
      </c>
      <c r="F4925" s="8">
        <v>0.4152777777777778</v>
      </c>
      <c r="G4925" s="4">
        <v>45176</v>
      </c>
      <c r="H4925" s="1" t="s">
        <v>485</v>
      </c>
      <c r="I4925" s="1" t="s">
        <v>151</v>
      </c>
      <c r="J4925" s="5">
        <v>2</v>
      </c>
      <c r="K4925" s="5" t="str">
        <f>VLOOKUP(J4925,'Svátky 2023'!A$18:B$20,2,0)</f>
        <v>plánované</v>
      </c>
      <c r="L4925" s="1" t="s">
        <v>21</v>
      </c>
      <c r="M4925" s="1" t="s">
        <v>22</v>
      </c>
      <c r="N4925" s="1" t="s">
        <v>23</v>
      </c>
      <c r="O4925">
        <f t="shared" si="228"/>
        <v>2</v>
      </c>
      <c r="P4925" t="str">
        <f t="shared" si="229"/>
        <v>NE</v>
      </c>
      <c r="Q4925" s="4" t="str">
        <f>IFERROR(VLOOKUP(E4925,'Svátky 2023'!B$2:B$14,1,0),"")</f>
        <v/>
      </c>
      <c r="R4925" t="str">
        <f t="shared" si="230"/>
        <v/>
      </c>
    </row>
    <row r="4926" spans="1:18" x14ac:dyDescent="0.25">
      <c r="A4926" s="1" t="s">
        <v>14112</v>
      </c>
      <c r="B4926" s="1" t="s">
        <v>14113</v>
      </c>
      <c r="C4926" s="1" t="s">
        <v>14114</v>
      </c>
      <c r="D4926" s="1" t="s">
        <v>35</v>
      </c>
      <c r="E4926" s="4">
        <v>45174</v>
      </c>
      <c r="F4926" s="8">
        <v>0.45277777777777778</v>
      </c>
      <c r="G4926" s="4">
        <v>45176</v>
      </c>
      <c r="H4926" s="1" t="s">
        <v>1274</v>
      </c>
      <c r="I4926" s="1" t="s">
        <v>38</v>
      </c>
      <c r="J4926" s="5">
        <v>3</v>
      </c>
      <c r="K4926" s="5" t="str">
        <f>VLOOKUP(J4926,'Svátky 2023'!A$18:B$20,2,0)</f>
        <v>jiné</v>
      </c>
      <c r="L4926" s="1" t="s">
        <v>21</v>
      </c>
      <c r="M4926" s="1" t="s">
        <v>22</v>
      </c>
      <c r="N4926" s="1" t="s">
        <v>23</v>
      </c>
      <c r="O4926">
        <f t="shared" si="228"/>
        <v>2</v>
      </c>
      <c r="P4926" t="str">
        <f t="shared" si="229"/>
        <v>NE</v>
      </c>
      <c r="Q4926" s="4" t="str">
        <f>IFERROR(VLOOKUP(E4926,'Svátky 2023'!B$2:B$14,1,0),"")</f>
        <v/>
      </c>
      <c r="R4926" t="str">
        <f t="shared" si="230"/>
        <v/>
      </c>
    </row>
    <row r="4927" spans="1:18" x14ac:dyDescent="0.25">
      <c r="A4927" s="1" t="s">
        <v>14115</v>
      </c>
      <c r="B4927" s="1" t="s">
        <v>14116</v>
      </c>
      <c r="C4927" s="1" t="s">
        <v>14117</v>
      </c>
      <c r="D4927" s="1" t="s">
        <v>35</v>
      </c>
      <c r="E4927" s="4">
        <v>45174</v>
      </c>
      <c r="F4927" s="8">
        <v>0.56666666666666665</v>
      </c>
      <c r="G4927" s="4">
        <v>45176</v>
      </c>
      <c r="H4927" s="1" t="s">
        <v>372</v>
      </c>
      <c r="I4927" s="1" t="s">
        <v>44</v>
      </c>
      <c r="J4927" s="5">
        <v>3</v>
      </c>
      <c r="K4927" s="5" t="str">
        <f>VLOOKUP(J4927,'Svátky 2023'!A$18:B$20,2,0)</f>
        <v>jiné</v>
      </c>
      <c r="L4927" s="1" t="s">
        <v>30</v>
      </c>
      <c r="M4927" s="1" t="s">
        <v>31</v>
      </c>
      <c r="N4927" s="1" t="s">
        <v>23</v>
      </c>
      <c r="O4927">
        <f t="shared" si="228"/>
        <v>2</v>
      </c>
      <c r="P4927" t="str">
        <f t="shared" si="229"/>
        <v>NE</v>
      </c>
      <c r="Q4927" s="4" t="str">
        <f>IFERROR(VLOOKUP(E4927,'Svátky 2023'!B$2:B$14,1,0),"")</f>
        <v/>
      </c>
      <c r="R4927" t="str">
        <f t="shared" si="230"/>
        <v/>
      </c>
    </row>
    <row r="4928" spans="1:18" x14ac:dyDescent="0.25">
      <c r="A4928" s="1" t="s">
        <v>14118</v>
      </c>
      <c r="B4928" s="1" t="s">
        <v>14119</v>
      </c>
      <c r="C4928" s="1" t="s">
        <v>14120</v>
      </c>
      <c r="D4928" s="1" t="s">
        <v>64</v>
      </c>
      <c r="E4928" s="4">
        <v>45174</v>
      </c>
      <c r="F4928" s="8">
        <v>0.66875000000000007</v>
      </c>
      <c r="G4928" s="4">
        <v>45176</v>
      </c>
      <c r="H4928" s="1" t="s">
        <v>2328</v>
      </c>
      <c r="I4928" s="1" t="s">
        <v>51</v>
      </c>
      <c r="J4928" s="5">
        <v>2</v>
      </c>
      <c r="K4928" s="5" t="str">
        <f>VLOOKUP(J4928,'Svátky 2023'!A$18:B$20,2,0)</f>
        <v>plánované</v>
      </c>
      <c r="L4928" s="1" t="s">
        <v>21</v>
      </c>
      <c r="M4928" s="1" t="s">
        <v>20</v>
      </c>
      <c r="N4928" s="1" t="s">
        <v>23</v>
      </c>
      <c r="O4928">
        <f t="shared" si="228"/>
        <v>2</v>
      </c>
      <c r="P4928" t="str">
        <f t="shared" si="229"/>
        <v>ANO</v>
      </c>
      <c r="Q4928" s="4" t="str">
        <f>IFERROR(VLOOKUP(E4928,'Svátky 2023'!B$2:B$14,1,0),"")</f>
        <v/>
      </c>
      <c r="R4928" t="str">
        <f t="shared" si="230"/>
        <v>ANO</v>
      </c>
    </row>
    <row r="4929" spans="1:18" x14ac:dyDescent="0.25">
      <c r="A4929" s="1" t="s">
        <v>14121</v>
      </c>
      <c r="B4929" s="1" t="s">
        <v>5954</v>
      </c>
      <c r="C4929" s="1" t="s">
        <v>5955</v>
      </c>
      <c r="D4929" s="1" t="s">
        <v>35</v>
      </c>
      <c r="E4929" s="4">
        <v>45175</v>
      </c>
      <c r="F4929" s="8">
        <v>0.44791666666666669</v>
      </c>
      <c r="G4929" s="4">
        <v>45176</v>
      </c>
      <c r="H4929" s="1" t="s">
        <v>1967</v>
      </c>
      <c r="I4929" s="1" t="s">
        <v>19</v>
      </c>
      <c r="J4929" s="5">
        <v>3</v>
      </c>
      <c r="K4929" s="5" t="str">
        <f>VLOOKUP(J4929,'Svátky 2023'!A$18:B$20,2,0)</f>
        <v>jiné</v>
      </c>
      <c r="L4929" s="1" t="s">
        <v>30</v>
      </c>
      <c r="M4929" s="1" t="s">
        <v>22</v>
      </c>
      <c r="N4929" s="1" t="s">
        <v>23</v>
      </c>
      <c r="O4929">
        <f t="shared" si="228"/>
        <v>3</v>
      </c>
      <c r="P4929" t="str">
        <f t="shared" si="229"/>
        <v>NE</v>
      </c>
      <c r="Q4929" s="4" t="str">
        <f>IFERROR(VLOOKUP(E4929,'Svátky 2023'!B$2:B$14,1,0),"")</f>
        <v/>
      </c>
      <c r="R4929" t="str">
        <f t="shared" si="230"/>
        <v/>
      </c>
    </row>
    <row r="4930" spans="1:18" x14ac:dyDescent="0.25">
      <c r="A4930" s="1" t="s">
        <v>14122</v>
      </c>
      <c r="B4930" s="1" t="s">
        <v>14123</v>
      </c>
      <c r="C4930" s="1" t="s">
        <v>14124</v>
      </c>
      <c r="D4930" s="1" t="s">
        <v>35</v>
      </c>
      <c r="E4930" s="4">
        <v>45175</v>
      </c>
      <c r="F4930" s="8">
        <v>0.53125</v>
      </c>
      <c r="G4930" s="4">
        <v>45176</v>
      </c>
      <c r="H4930" s="1" t="s">
        <v>156</v>
      </c>
      <c r="I4930" s="1" t="s">
        <v>151</v>
      </c>
      <c r="J4930" s="5">
        <v>3</v>
      </c>
      <c r="K4930" s="5" t="str">
        <f>VLOOKUP(J4930,'Svátky 2023'!A$18:B$20,2,0)</f>
        <v>jiné</v>
      </c>
      <c r="L4930" s="1" t="s">
        <v>21</v>
      </c>
      <c r="M4930" s="1" t="s">
        <v>22</v>
      </c>
      <c r="N4930" s="1" t="s">
        <v>23</v>
      </c>
      <c r="O4930">
        <f t="shared" si="228"/>
        <v>3</v>
      </c>
      <c r="P4930" t="str">
        <f t="shared" si="229"/>
        <v>NE</v>
      </c>
      <c r="Q4930" s="4" t="str">
        <f>IFERROR(VLOOKUP(E4930,'Svátky 2023'!B$2:B$14,1,0),"")</f>
        <v/>
      </c>
      <c r="R4930" t="str">
        <f t="shared" si="230"/>
        <v/>
      </c>
    </row>
    <row r="4931" spans="1:18" x14ac:dyDescent="0.25">
      <c r="A4931" s="1" t="s">
        <v>14125</v>
      </c>
      <c r="B4931" s="1" t="s">
        <v>5957</v>
      </c>
      <c r="C4931" s="1" t="s">
        <v>5958</v>
      </c>
      <c r="D4931" s="1" t="s">
        <v>35</v>
      </c>
      <c r="E4931" s="4">
        <v>45175</v>
      </c>
      <c r="F4931" s="8">
        <v>0.61111111111111105</v>
      </c>
      <c r="G4931" s="4">
        <v>45176</v>
      </c>
      <c r="H4931" s="1" t="s">
        <v>1967</v>
      </c>
      <c r="I4931" s="1" t="s">
        <v>29</v>
      </c>
      <c r="J4931" s="5">
        <v>3</v>
      </c>
      <c r="K4931" s="5" t="str">
        <f>VLOOKUP(J4931,'Svátky 2023'!A$18:B$20,2,0)</f>
        <v>jiné</v>
      </c>
      <c r="L4931" s="1" t="s">
        <v>30</v>
      </c>
      <c r="M4931" s="1" t="s">
        <v>31</v>
      </c>
      <c r="N4931" s="1" t="s">
        <v>23</v>
      </c>
      <c r="O4931">
        <f t="shared" ref="O4931:O4994" si="231">WEEKDAY(E4931,2)</f>
        <v>3</v>
      </c>
      <c r="P4931" t="str">
        <f t="shared" ref="P4931:P4994" si="232">IF(F4931&gt;V$1,"ANO",IF(F4931&lt;X$1,"ANO","NE"))</f>
        <v>NE</v>
      </c>
      <c r="Q4931" s="4" t="str">
        <f>IFERROR(VLOOKUP(E4931,'Svátky 2023'!B$2:B$14,1,0),"")</f>
        <v/>
      </c>
      <c r="R4931" t="str">
        <f t="shared" ref="R4931:R4994" si="233">IF(OR(O4931&gt;5,P4931="ANO",Q4931&lt;&gt;""),"ANO","")</f>
        <v/>
      </c>
    </row>
    <row r="4932" spans="1:18" x14ac:dyDescent="0.25">
      <c r="A4932" s="1" t="s">
        <v>14126</v>
      </c>
      <c r="B4932" s="1" t="s">
        <v>14127</v>
      </c>
      <c r="C4932" s="1" t="s">
        <v>14128</v>
      </c>
      <c r="D4932" s="1" t="s">
        <v>48</v>
      </c>
      <c r="E4932" s="4">
        <v>45175</v>
      </c>
      <c r="F4932" s="8">
        <v>0.61388888888888882</v>
      </c>
      <c r="G4932" s="4">
        <v>45176</v>
      </c>
      <c r="H4932" s="1" t="s">
        <v>56</v>
      </c>
      <c r="I4932" s="1" t="s">
        <v>145</v>
      </c>
      <c r="J4932" s="5">
        <v>3</v>
      </c>
      <c r="K4932" s="5" t="str">
        <f>VLOOKUP(J4932,'Svátky 2023'!A$18:B$20,2,0)</f>
        <v>jiné</v>
      </c>
      <c r="L4932" s="1" t="s">
        <v>30</v>
      </c>
      <c r="M4932" s="1" t="s">
        <v>31</v>
      </c>
      <c r="N4932" s="1" t="s">
        <v>23</v>
      </c>
      <c r="O4932">
        <f t="shared" si="231"/>
        <v>3</v>
      </c>
      <c r="P4932" t="str">
        <f t="shared" si="232"/>
        <v>NE</v>
      </c>
      <c r="Q4932" s="4" t="str">
        <f>IFERROR(VLOOKUP(E4932,'Svátky 2023'!B$2:B$14,1,0),"")</f>
        <v/>
      </c>
      <c r="R4932" t="str">
        <f t="shared" si="233"/>
        <v/>
      </c>
    </row>
    <row r="4933" spans="1:18" x14ac:dyDescent="0.25">
      <c r="A4933" s="1" t="s">
        <v>14129</v>
      </c>
      <c r="B4933" s="1" t="s">
        <v>14130</v>
      </c>
      <c r="C4933" s="1" t="s">
        <v>14131</v>
      </c>
      <c r="D4933" s="1" t="s">
        <v>35</v>
      </c>
      <c r="E4933" s="4">
        <v>45175</v>
      </c>
      <c r="F4933" s="8">
        <v>0.61875000000000002</v>
      </c>
      <c r="G4933" s="4">
        <v>45176</v>
      </c>
      <c r="H4933" s="1" t="s">
        <v>788</v>
      </c>
      <c r="I4933" s="1" t="s">
        <v>145</v>
      </c>
      <c r="J4933" s="5">
        <v>3</v>
      </c>
      <c r="K4933" s="5" t="str">
        <f>VLOOKUP(J4933,'Svátky 2023'!A$18:B$20,2,0)</f>
        <v>jiné</v>
      </c>
      <c r="L4933" s="1" t="s">
        <v>30</v>
      </c>
      <c r="M4933" s="1" t="s">
        <v>31</v>
      </c>
      <c r="N4933" s="1" t="s">
        <v>23</v>
      </c>
      <c r="O4933">
        <f t="shared" si="231"/>
        <v>3</v>
      </c>
      <c r="P4933" t="str">
        <f t="shared" si="232"/>
        <v>NE</v>
      </c>
      <c r="Q4933" s="4" t="str">
        <f>IFERROR(VLOOKUP(E4933,'Svátky 2023'!B$2:B$14,1,0),"")</f>
        <v/>
      </c>
      <c r="R4933" t="str">
        <f t="shared" si="233"/>
        <v/>
      </c>
    </row>
    <row r="4934" spans="1:18" x14ac:dyDescent="0.25">
      <c r="A4934" s="1" t="s">
        <v>14132</v>
      </c>
      <c r="B4934" s="1" t="s">
        <v>8254</v>
      </c>
      <c r="C4934" s="1" t="s">
        <v>8255</v>
      </c>
      <c r="D4934" s="1" t="s">
        <v>48</v>
      </c>
      <c r="E4934" s="4">
        <v>45159</v>
      </c>
      <c r="F4934" s="8">
        <v>0.36527777777777781</v>
      </c>
      <c r="G4934" s="4">
        <v>45177</v>
      </c>
      <c r="H4934" s="1" t="s">
        <v>1274</v>
      </c>
      <c r="I4934" s="1" t="s">
        <v>258</v>
      </c>
      <c r="J4934" s="5">
        <v>3</v>
      </c>
      <c r="K4934" s="5" t="str">
        <f>VLOOKUP(J4934,'Svátky 2023'!A$18:B$20,2,0)</f>
        <v>jiné</v>
      </c>
      <c r="L4934" s="1" t="s">
        <v>21</v>
      </c>
      <c r="M4934" s="1" t="s">
        <v>31</v>
      </c>
      <c r="N4934" s="1" t="s">
        <v>23</v>
      </c>
      <c r="O4934">
        <f t="shared" si="231"/>
        <v>1</v>
      </c>
      <c r="P4934" t="str">
        <f t="shared" si="232"/>
        <v>NE</v>
      </c>
      <c r="Q4934" s="4" t="str">
        <f>IFERROR(VLOOKUP(E4934,'Svátky 2023'!B$2:B$14,1,0),"")</f>
        <v/>
      </c>
      <c r="R4934" t="str">
        <f t="shared" si="233"/>
        <v/>
      </c>
    </row>
    <row r="4935" spans="1:18" x14ac:dyDescent="0.25">
      <c r="A4935" s="1" t="s">
        <v>14133</v>
      </c>
      <c r="B4935" s="1" t="s">
        <v>6231</v>
      </c>
      <c r="C4935" s="1" t="s">
        <v>6232</v>
      </c>
      <c r="D4935" s="1" t="s">
        <v>48</v>
      </c>
      <c r="E4935" s="4">
        <v>45159</v>
      </c>
      <c r="F4935" s="8">
        <v>0.40416666666666662</v>
      </c>
      <c r="G4935" s="4">
        <v>45177</v>
      </c>
      <c r="H4935" s="1" t="s">
        <v>3286</v>
      </c>
      <c r="I4935" s="1" t="s">
        <v>264</v>
      </c>
      <c r="J4935" s="5">
        <v>3</v>
      </c>
      <c r="K4935" s="5" t="str">
        <f>VLOOKUP(J4935,'Svátky 2023'!A$18:B$20,2,0)</f>
        <v>jiné</v>
      </c>
      <c r="L4935" s="1" t="s">
        <v>30</v>
      </c>
      <c r="M4935" s="1" t="s">
        <v>31</v>
      </c>
      <c r="N4935" s="1" t="s">
        <v>23</v>
      </c>
      <c r="O4935">
        <f t="shared" si="231"/>
        <v>1</v>
      </c>
      <c r="P4935" t="str">
        <f t="shared" si="232"/>
        <v>NE</v>
      </c>
      <c r="Q4935" s="4" t="str">
        <f>IFERROR(VLOOKUP(E4935,'Svátky 2023'!B$2:B$14,1,0),"")</f>
        <v/>
      </c>
      <c r="R4935" t="str">
        <f t="shared" si="233"/>
        <v/>
      </c>
    </row>
    <row r="4936" spans="1:18" x14ac:dyDescent="0.25">
      <c r="A4936" s="1" t="s">
        <v>14134</v>
      </c>
      <c r="B4936" s="1" t="s">
        <v>14135</v>
      </c>
      <c r="C4936" s="1" t="s">
        <v>14136</v>
      </c>
      <c r="D4936" s="1" t="s">
        <v>35</v>
      </c>
      <c r="E4936" s="4">
        <v>45174</v>
      </c>
      <c r="F4936" s="8">
        <v>0.40277777777777773</v>
      </c>
      <c r="G4936" s="4">
        <v>45177</v>
      </c>
      <c r="H4936" s="1" t="s">
        <v>1044</v>
      </c>
      <c r="I4936" s="1" t="s">
        <v>38</v>
      </c>
      <c r="J4936" s="5">
        <v>3</v>
      </c>
      <c r="K4936" s="5" t="str">
        <f>VLOOKUP(J4936,'Svátky 2023'!A$18:B$20,2,0)</f>
        <v>jiné</v>
      </c>
      <c r="L4936" s="1" t="s">
        <v>23</v>
      </c>
      <c r="M4936" s="1" t="s">
        <v>22</v>
      </c>
      <c r="N4936" s="1" t="s">
        <v>23</v>
      </c>
      <c r="O4936">
        <f t="shared" si="231"/>
        <v>2</v>
      </c>
      <c r="P4936" t="str">
        <f t="shared" si="232"/>
        <v>NE</v>
      </c>
      <c r="Q4936" s="4" t="str">
        <f>IFERROR(VLOOKUP(E4936,'Svátky 2023'!B$2:B$14,1,0),"")</f>
        <v/>
      </c>
      <c r="R4936" t="str">
        <f t="shared" si="233"/>
        <v/>
      </c>
    </row>
    <row r="4937" spans="1:18" x14ac:dyDescent="0.25">
      <c r="A4937" s="1" t="s">
        <v>14137</v>
      </c>
      <c r="B4937" s="1" t="s">
        <v>14138</v>
      </c>
      <c r="C4937" s="1" t="s">
        <v>14139</v>
      </c>
      <c r="D4937" s="1" t="s">
        <v>64</v>
      </c>
      <c r="E4937" s="4">
        <v>45174</v>
      </c>
      <c r="F4937" s="8">
        <v>0.42986111111111108</v>
      </c>
      <c r="G4937" s="4">
        <v>45177</v>
      </c>
      <c r="H4937" s="1" t="s">
        <v>2615</v>
      </c>
      <c r="I4937" s="1" t="s">
        <v>151</v>
      </c>
      <c r="J4937" s="5">
        <v>2</v>
      </c>
      <c r="K4937" s="5" t="str">
        <f>VLOOKUP(J4937,'Svátky 2023'!A$18:B$20,2,0)</f>
        <v>plánované</v>
      </c>
      <c r="L4937" s="1" t="s">
        <v>21</v>
      </c>
      <c r="M4937" s="1" t="s">
        <v>22</v>
      </c>
      <c r="N4937" s="1" t="s">
        <v>23</v>
      </c>
      <c r="O4937">
        <f t="shared" si="231"/>
        <v>2</v>
      </c>
      <c r="P4937" t="str">
        <f t="shared" si="232"/>
        <v>NE</v>
      </c>
      <c r="Q4937" s="4" t="str">
        <f>IFERROR(VLOOKUP(E4937,'Svátky 2023'!B$2:B$14,1,0),"")</f>
        <v/>
      </c>
      <c r="R4937" t="str">
        <f t="shared" si="233"/>
        <v/>
      </c>
    </row>
    <row r="4938" spans="1:18" x14ac:dyDescent="0.25">
      <c r="A4938" s="1" t="s">
        <v>14140</v>
      </c>
      <c r="B4938" s="1" t="s">
        <v>14141</v>
      </c>
      <c r="C4938" s="1" t="s">
        <v>14142</v>
      </c>
      <c r="D4938" s="1" t="s">
        <v>35</v>
      </c>
      <c r="E4938" s="4">
        <v>45174</v>
      </c>
      <c r="F4938" s="8">
        <v>0.44166666666666665</v>
      </c>
      <c r="G4938" s="4">
        <v>45177</v>
      </c>
      <c r="H4938" s="1" t="s">
        <v>3129</v>
      </c>
      <c r="I4938" s="1" t="s">
        <v>151</v>
      </c>
      <c r="J4938" s="5">
        <v>2</v>
      </c>
      <c r="K4938" s="5" t="str">
        <f>VLOOKUP(J4938,'Svátky 2023'!A$18:B$20,2,0)</f>
        <v>plánované</v>
      </c>
      <c r="L4938" s="1" t="s">
        <v>21</v>
      </c>
      <c r="M4938" s="1" t="s">
        <v>22</v>
      </c>
      <c r="N4938" s="1" t="s">
        <v>23</v>
      </c>
      <c r="O4938">
        <f t="shared" si="231"/>
        <v>2</v>
      </c>
      <c r="P4938" t="str">
        <f t="shared" si="232"/>
        <v>NE</v>
      </c>
      <c r="Q4938" s="4" t="str">
        <f>IFERROR(VLOOKUP(E4938,'Svátky 2023'!B$2:B$14,1,0),"")</f>
        <v/>
      </c>
      <c r="R4938" t="str">
        <f t="shared" si="233"/>
        <v/>
      </c>
    </row>
    <row r="4939" spans="1:18" x14ac:dyDescent="0.25">
      <c r="A4939" s="1" t="s">
        <v>14143</v>
      </c>
      <c r="B4939" s="1" t="s">
        <v>14144</v>
      </c>
      <c r="C4939" s="1" t="s">
        <v>14145</v>
      </c>
      <c r="D4939" s="1" t="s">
        <v>64</v>
      </c>
      <c r="E4939" s="4">
        <v>45174</v>
      </c>
      <c r="F4939" s="8">
        <v>0.50069444444444444</v>
      </c>
      <c r="G4939" s="4">
        <v>45177</v>
      </c>
      <c r="H4939" s="1" t="s">
        <v>688</v>
      </c>
      <c r="I4939" s="1" t="s">
        <v>38</v>
      </c>
      <c r="J4939" s="5">
        <v>3</v>
      </c>
      <c r="K4939" s="5" t="str">
        <f>VLOOKUP(J4939,'Svátky 2023'!A$18:B$20,2,0)</f>
        <v>jiné</v>
      </c>
      <c r="L4939" s="1" t="s">
        <v>23</v>
      </c>
      <c r="M4939" s="1" t="s">
        <v>22</v>
      </c>
      <c r="N4939" s="1" t="s">
        <v>23</v>
      </c>
      <c r="O4939">
        <f t="shared" si="231"/>
        <v>2</v>
      </c>
      <c r="P4939" t="str">
        <f t="shared" si="232"/>
        <v>NE</v>
      </c>
      <c r="Q4939" s="4" t="str">
        <f>IFERROR(VLOOKUP(E4939,'Svátky 2023'!B$2:B$14,1,0),"")</f>
        <v/>
      </c>
      <c r="R4939" t="str">
        <f t="shared" si="233"/>
        <v/>
      </c>
    </row>
    <row r="4940" spans="1:18" x14ac:dyDescent="0.25">
      <c r="A4940" s="1" t="s">
        <v>14146</v>
      </c>
      <c r="B4940" s="1" t="s">
        <v>14147</v>
      </c>
      <c r="C4940" s="1" t="s">
        <v>14148</v>
      </c>
      <c r="D4940" s="1" t="s">
        <v>16</v>
      </c>
      <c r="E4940" s="4">
        <v>45174</v>
      </c>
      <c r="F4940" s="8">
        <v>0.56666666666666665</v>
      </c>
      <c r="G4940" s="4">
        <v>45177</v>
      </c>
      <c r="H4940" s="1" t="s">
        <v>1762</v>
      </c>
      <c r="I4940" s="1" t="s">
        <v>44</v>
      </c>
      <c r="J4940" s="5">
        <v>3</v>
      </c>
      <c r="K4940" s="5" t="str">
        <f>VLOOKUP(J4940,'Svátky 2023'!A$18:B$20,2,0)</f>
        <v>jiné</v>
      </c>
      <c r="L4940" s="1" t="s">
        <v>30</v>
      </c>
      <c r="M4940" s="1" t="s">
        <v>31</v>
      </c>
      <c r="N4940" s="1" t="s">
        <v>23</v>
      </c>
      <c r="O4940">
        <f t="shared" si="231"/>
        <v>2</v>
      </c>
      <c r="P4940" t="str">
        <f t="shared" si="232"/>
        <v>NE</v>
      </c>
      <c r="Q4940" s="4" t="str">
        <f>IFERROR(VLOOKUP(E4940,'Svátky 2023'!B$2:B$14,1,0),"")</f>
        <v/>
      </c>
      <c r="R4940" t="str">
        <f t="shared" si="233"/>
        <v/>
      </c>
    </row>
    <row r="4941" spans="1:18" x14ac:dyDescent="0.25">
      <c r="A4941" s="1" t="s">
        <v>14149</v>
      </c>
      <c r="B4941" s="1" t="s">
        <v>14150</v>
      </c>
      <c r="C4941" s="1" t="s">
        <v>14151</v>
      </c>
      <c r="D4941" s="1" t="s">
        <v>64</v>
      </c>
      <c r="E4941" s="4">
        <v>45174</v>
      </c>
      <c r="F4941" s="8">
        <v>0.57152777777777775</v>
      </c>
      <c r="G4941" s="4">
        <v>45177</v>
      </c>
      <c r="H4941" s="1" t="s">
        <v>1570</v>
      </c>
      <c r="I4941" s="1" t="s">
        <v>44</v>
      </c>
      <c r="J4941" s="5">
        <v>3</v>
      </c>
      <c r="K4941" s="5" t="str">
        <f>VLOOKUP(J4941,'Svátky 2023'!A$18:B$20,2,0)</f>
        <v>jiné</v>
      </c>
      <c r="L4941" s="1" t="s">
        <v>30</v>
      </c>
      <c r="M4941" s="1" t="s">
        <v>31</v>
      </c>
      <c r="N4941" s="1" t="s">
        <v>23</v>
      </c>
      <c r="O4941">
        <f t="shared" si="231"/>
        <v>2</v>
      </c>
      <c r="P4941" t="str">
        <f t="shared" si="232"/>
        <v>NE</v>
      </c>
      <c r="Q4941" s="4" t="str">
        <f>IFERROR(VLOOKUP(E4941,'Svátky 2023'!B$2:B$14,1,0),"")</f>
        <v/>
      </c>
      <c r="R4941" t="str">
        <f t="shared" si="233"/>
        <v/>
      </c>
    </row>
    <row r="4942" spans="1:18" x14ac:dyDescent="0.25">
      <c r="A4942" s="1" t="s">
        <v>14152</v>
      </c>
      <c r="B4942" s="1" t="s">
        <v>14153</v>
      </c>
      <c r="C4942" s="1" t="s">
        <v>14154</v>
      </c>
      <c r="D4942" s="1" t="s">
        <v>100</v>
      </c>
      <c r="E4942" s="4">
        <v>45175</v>
      </c>
      <c r="F4942" s="8">
        <v>0.34375</v>
      </c>
      <c r="G4942" s="4">
        <v>45177</v>
      </c>
      <c r="H4942" s="1" t="s">
        <v>386</v>
      </c>
      <c r="I4942" s="1" t="s">
        <v>38</v>
      </c>
      <c r="J4942" s="5">
        <v>1</v>
      </c>
      <c r="K4942" s="5" t="str">
        <f>VLOOKUP(J4942,'Svátky 2023'!A$18:B$20,2,0)</f>
        <v>neodkladné</v>
      </c>
      <c r="L4942" s="1" t="s">
        <v>21</v>
      </c>
      <c r="M4942" s="1" t="s">
        <v>22</v>
      </c>
      <c r="N4942" s="1" t="s">
        <v>23</v>
      </c>
      <c r="O4942">
        <f t="shared" si="231"/>
        <v>3</v>
      </c>
      <c r="P4942" t="str">
        <f t="shared" si="232"/>
        <v>NE</v>
      </c>
      <c r="Q4942" s="4" t="str">
        <f>IFERROR(VLOOKUP(E4942,'Svátky 2023'!B$2:B$14,1,0),"")</f>
        <v/>
      </c>
      <c r="R4942" t="str">
        <f t="shared" si="233"/>
        <v/>
      </c>
    </row>
    <row r="4943" spans="1:18" x14ac:dyDescent="0.25">
      <c r="A4943" s="1" t="s">
        <v>14155</v>
      </c>
      <c r="B4943" s="1" t="s">
        <v>14156</v>
      </c>
      <c r="C4943" s="1" t="s">
        <v>14157</v>
      </c>
      <c r="D4943" s="1" t="s">
        <v>35</v>
      </c>
      <c r="E4943" s="4">
        <v>45175</v>
      </c>
      <c r="F4943" s="8">
        <v>0.35833333333333334</v>
      </c>
      <c r="G4943" s="4">
        <v>45177</v>
      </c>
      <c r="H4943" s="1" t="s">
        <v>1762</v>
      </c>
      <c r="I4943" s="1" t="s">
        <v>51</v>
      </c>
      <c r="J4943" s="5">
        <v>2</v>
      </c>
      <c r="K4943" s="5" t="str">
        <f>VLOOKUP(J4943,'Svátky 2023'!A$18:B$20,2,0)</f>
        <v>plánované</v>
      </c>
      <c r="L4943" s="1" t="s">
        <v>21</v>
      </c>
      <c r="M4943" s="1" t="s">
        <v>22</v>
      </c>
      <c r="N4943" s="1" t="s">
        <v>23</v>
      </c>
      <c r="O4943">
        <f t="shared" si="231"/>
        <v>3</v>
      </c>
      <c r="P4943" t="str">
        <f t="shared" si="232"/>
        <v>NE</v>
      </c>
      <c r="Q4943" s="4" t="str">
        <f>IFERROR(VLOOKUP(E4943,'Svátky 2023'!B$2:B$14,1,0),"")</f>
        <v/>
      </c>
      <c r="R4943" t="str">
        <f t="shared" si="233"/>
        <v/>
      </c>
    </row>
    <row r="4944" spans="1:18" x14ac:dyDescent="0.25">
      <c r="A4944" s="1" t="s">
        <v>14158</v>
      </c>
      <c r="B4944" s="1" t="s">
        <v>14159</v>
      </c>
      <c r="C4944" s="1" t="s">
        <v>14160</v>
      </c>
      <c r="D4944" s="1" t="s">
        <v>35</v>
      </c>
      <c r="E4944" s="4">
        <v>45175</v>
      </c>
      <c r="F4944" s="8">
        <v>0.3666666666666667</v>
      </c>
      <c r="G4944" s="4">
        <v>45177</v>
      </c>
      <c r="H4944" s="1" t="s">
        <v>582</v>
      </c>
      <c r="I4944" s="1" t="s">
        <v>51</v>
      </c>
      <c r="J4944" s="5">
        <v>2</v>
      </c>
      <c r="K4944" s="5" t="str">
        <f>VLOOKUP(J4944,'Svátky 2023'!A$18:B$20,2,0)</f>
        <v>plánované</v>
      </c>
      <c r="L4944" s="1" t="s">
        <v>21</v>
      </c>
      <c r="M4944" s="1" t="s">
        <v>22</v>
      </c>
      <c r="N4944" s="1" t="s">
        <v>23</v>
      </c>
      <c r="O4944">
        <f t="shared" si="231"/>
        <v>3</v>
      </c>
      <c r="P4944" t="str">
        <f t="shared" si="232"/>
        <v>NE</v>
      </c>
      <c r="Q4944" s="4" t="str">
        <f>IFERROR(VLOOKUP(E4944,'Svátky 2023'!B$2:B$14,1,0),"")</f>
        <v/>
      </c>
      <c r="R4944" t="str">
        <f t="shared" si="233"/>
        <v/>
      </c>
    </row>
    <row r="4945" spans="1:18" x14ac:dyDescent="0.25">
      <c r="A4945" s="1" t="s">
        <v>14161</v>
      </c>
      <c r="B4945" s="1" t="s">
        <v>14162</v>
      </c>
      <c r="C4945" s="1" t="s">
        <v>14163</v>
      </c>
      <c r="D4945" s="1" t="s">
        <v>35</v>
      </c>
      <c r="E4945" s="4">
        <v>45175</v>
      </c>
      <c r="F4945" s="8">
        <v>0.3756944444444445</v>
      </c>
      <c r="G4945" s="4">
        <v>45177</v>
      </c>
      <c r="H4945" s="1" t="s">
        <v>498</v>
      </c>
      <c r="I4945" s="1" t="s">
        <v>51</v>
      </c>
      <c r="J4945" s="5">
        <v>2</v>
      </c>
      <c r="K4945" s="5" t="str">
        <f>VLOOKUP(J4945,'Svátky 2023'!A$18:B$20,2,0)</f>
        <v>plánované</v>
      </c>
      <c r="L4945" s="1" t="s">
        <v>21</v>
      </c>
      <c r="M4945" s="1" t="s">
        <v>22</v>
      </c>
      <c r="N4945" s="1" t="s">
        <v>23</v>
      </c>
      <c r="O4945">
        <f t="shared" si="231"/>
        <v>3</v>
      </c>
      <c r="P4945" t="str">
        <f t="shared" si="232"/>
        <v>NE</v>
      </c>
      <c r="Q4945" s="4" t="str">
        <f>IFERROR(VLOOKUP(E4945,'Svátky 2023'!B$2:B$14,1,0),"")</f>
        <v/>
      </c>
      <c r="R4945" t="str">
        <f t="shared" si="233"/>
        <v/>
      </c>
    </row>
    <row r="4946" spans="1:18" x14ac:dyDescent="0.25">
      <c r="A4946" s="1" t="s">
        <v>14164</v>
      </c>
      <c r="B4946" s="1" t="s">
        <v>14165</v>
      </c>
      <c r="C4946" s="1" t="s">
        <v>14166</v>
      </c>
      <c r="D4946" s="1" t="s">
        <v>48</v>
      </c>
      <c r="E4946" s="4">
        <v>45175</v>
      </c>
      <c r="F4946" s="8">
        <v>0.3923611111111111</v>
      </c>
      <c r="G4946" s="4">
        <v>45177</v>
      </c>
      <c r="H4946" s="1" t="s">
        <v>688</v>
      </c>
      <c r="I4946" s="1" t="s">
        <v>51</v>
      </c>
      <c r="J4946" s="5">
        <v>2</v>
      </c>
      <c r="K4946" s="5" t="str">
        <f>VLOOKUP(J4946,'Svátky 2023'!A$18:B$20,2,0)</f>
        <v>plánované</v>
      </c>
      <c r="L4946" s="1" t="s">
        <v>21</v>
      </c>
      <c r="M4946" s="1" t="s">
        <v>22</v>
      </c>
      <c r="N4946" s="1" t="s">
        <v>23</v>
      </c>
      <c r="O4946">
        <f t="shared" si="231"/>
        <v>3</v>
      </c>
      <c r="P4946" t="str">
        <f t="shared" si="232"/>
        <v>NE</v>
      </c>
      <c r="Q4946" s="4" t="str">
        <f>IFERROR(VLOOKUP(E4946,'Svátky 2023'!B$2:B$14,1,0),"")</f>
        <v/>
      </c>
      <c r="R4946" t="str">
        <f t="shared" si="233"/>
        <v/>
      </c>
    </row>
    <row r="4947" spans="1:18" x14ac:dyDescent="0.25">
      <c r="A4947" s="1" t="s">
        <v>14167</v>
      </c>
      <c r="B4947" s="1" t="s">
        <v>14168</v>
      </c>
      <c r="C4947" s="1" t="s">
        <v>14169</v>
      </c>
      <c r="D4947" s="1" t="s">
        <v>48</v>
      </c>
      <c r="E4947" s="4">
        <v>45175</v>
      </c>
      <c r="F4947" s="8">
        <v>0.40625</v>
      </c>
      <c r="G4947" s="4">
        <v>45177</v>
      </c>
      <c r="H4947" s="1" t="s">
        <v>169</v>
      </c>
      <c r="I4947" s="1" t="s">
        <v>151</v>
      </c>
      <c r="J4947" s="5">
        <v>2</v>
      </c>
      <c r="K4947" s="5" t="str">
        <f>VLOOKUP(J4947,'Svátky 2023'!A$18:B$20,2,0)</f>
        <v>plánované</v>
      </c>
      <c r="L4947" s="1" t="s">
        <v>21</v>
      </c>
      <c r="M4947" s="1" t="s">
        <v>22</v>
      </c>
      <c r="N4947" s="1" t="s">
        <v>23</v>
      </c>
      <c r="O4947">
        <f t="shared" si="231"/>
        <v>3</v>
      </c>
      <c r="P4947" t="str">
        <f t="shared" si="232"/>
        <v>NE</v>
      </c>
      <c r="Q4947" s="4" t="str">
        <f>IFERROR(VLOOKUP(E4947,'Svátky 2023'!B$2:B$14,1,0),"")</f>
        <v/>
      </c>
      <c r="R4947" t="str">
        <f t="shared" si="233"/>
        <v/>
      </c>
    </row>
    <row r="4948" spans="1:18" x14ac:dyDescent="0.25">
      <c r="A4948" s="1" t="s">
        <v>14170</v>
      </c>
      <c r="B4948" s="1" t="s">
        <v>14171</v>
      </c>
      <c r="C4948" s="1" t="s">
        <v>14172</v>
      </c>
      <c r="D4948" s="1" t="s">
        <v>48</v>
      </c>
      <c r="E4948" s="4">
        <v>45175</v>
      </c>
      <c r="F4948" s="8">
        <v>0.43402777777777773</v>
      </c>
      <c r="G4948" s="4">
        <v>45177</v>
      </c>
      <c r="H4948" s="1" t="s">
        <v>302</v>
      </c>
      <c r="I4948" s="1" t="s">
        <v>51</v>
      </c>
      <c r="J4948" s="5">
        <v>2</v>
      </c>
      <c r="K4948" s="5" t="str">
        <f>VLOOKUP(J4948,'Svátky 2023'!A$18:B$20,2,0)</f>
        <v>plánované</v>
      </c>
      <c r="L4948" s="1" t="s">
        <v>21</v>
      </c>
      <c r="M4948" s="1" t="s">
        <v>22</v>
      </c>
      <c r="N4948" s="1" t="s">
        <v>23</v>
      </c>
      <c r="O4948">
        <f t="shared" si="231"/>
        <v>3</v>
      </c>
      <c r="P4948" t="str">
        <f t="shared" si="232"/>
        <v>NE</v>
      </c>
      <c r="Q4948" s="4" t="str">
        <f>IFERROR(VLOOKUP(E4948,'Svátky 2023'!B$2:B$14,1,0),"")</f>
        <v/>
      </c>
      <c r="R4948" t="str">
        <f t="shared" si="233"/>
        <v/>
      </c>
    </row>
    <row r="4949" spans="1:18" x14ac:dyDescent="0.25">
      <c r="A4949" s="1" t="s">
        <v>14173</v>
      </c>
      <c r="B4949" s="1" t="s">
        <v>14174</v>
      </c>
      <c r="C4949" s="1" t="s">
        <v>14175</v>
      </c>
      <c r="D4949" s="1" t="s">
        <v>100</v>
      </c>
      <c r="E4949" s="4">
        <v>45175</v>
      </c>
      <c r="F4949" s="8">
        <v>0.46875</v>
      </c>
      <c r="G4949" s="4">
        <v>45177</v>
      </c>
      <c r="H4949" s="1" t="s">
        <v>1802</v>
      </c>
      <c r="I4949" s="1" t="s">
        <v>51</v>
      </c>
      <c r="J4949" s="5">
        <v>2</v>
      </c>
      <c r="K4949" s="5" t="str">
        <f>VLOOKUP(J4949,'Svátky 2023'!A$18:B$20,2,0)</f>
        <v>plánované</v>
      </c>
      <c r="L4949" s="1" t="s">
        <v>21</v>
      </c>
      <c r="M4949" s="1" t="s">
        <v>22</v>
      </c>
      <c r="N4949" s="1" t="s">
        <v>23</v>
      </c>
      <c r="O4949">
        <f t="shared" si="231"/>
        <v>3</v>
      </c>
      <c r="P4949" t="str">
        <f t="shared" si="232"/>
        <v>NE</v>
      </c>
      <c r="Q4949" s="4" t="str">
        <f>IFERROR(VLOOKUP(E4949,'Svátky 2023'!B$2:B$14,1,0),"")</f>
        <v/>
      </c>
      <c r="R4949" t="str">
        <f t="shared" si="233"/>
        <v/>
      </c>
    </row>
    <row r="4950" spans="1:18" x14ac:dyDescent="0.25">
      <c r="A4950" s="1" t="s">
        <v>14176</v>
      </c>
      <c r="B4950" s="1" t="s">
        <v>14177</v>
      </c>
      <c r="C4950" s="1" t="s">
        <v>14178</v>
      </c>
      <c r="D4950" s="1" t="s">
        <v>257</v>
      </c>
      <c r="E4950" s="4">
        <v>45175</v>
      </c>
      <c r="F4950" s="8">
        <v>0.49444444444444446</v>
      </c>
      <c r="G4950" s="4">
        <v>45177</v>
      </c>
      <c r="H4950" s="1" t="s">
        <v>111</v>
      </c>
      <c r="I4950" s="1" t="s">
        <v>151</v>
      </c>
      <c r="J4950" s="5">
        <v>2</v>
      </c>
      <c r="K4950" s="5" t="str">
        <f>VLOOKUP(J4950,'Svátky 2023'!A$18:B$20,2,0)</f>
        <v>plánované</v>
      </c>
      <c r="L4950" s="1" t="s">
        <v>21</v>
      </c>
      <c r="M4950" s="1" t="s">
        <v>22</v>
      </c>
      <c r="N4950" s="1" t="s">
        <v>23</v>
      </c>
      <c r="O4950">
        <f t="shared" si="231"/>
        <v>3</v>
      </c>
      <c r="P4950" t="str">
        <f t="shared" si="232"/>
        <v>NE</v>
      </c>
      <c r="Q4950" s="4" t="str">
        <f>IFERROR(VLOOKUP(E4950,'Svátky 2023'!B$2:B$14,1,0),"")</f>
        <v/>
      </c>
      <c r="R4950" t="str">
        <f t="shared" si="233"/>
        <v/>
      </c>
    </row>
    <row r="4951" spans="1:18" x14ac:dyDescent="0.25">
      <c r="A4951" s="1" t="s">
        <v>14179</v>
      </c>
      <c r="B4951" s="1" t="s">
        <v>14180</v>
      </c>
      <c r="C4951" s="1" t="s">
        <v>14181</v>
      </c>
      <c r="D4951" s="1" t="s">
        <v>48</v>
      </c>
      <c r="E4951" s="4">
        <v>45175</v>
      </c>
      <c r="F4951" s="8">
        <v>0.5180555555555556</v>
      </c>
      <c r="G4951" s="4">
        <v>45177</v>
      </c>
      <c r="H4951" s="1" t="s">
        <v>802</v>
      </c>
      <c r="I4951" s="1" t="s">
        <v>151</v>
      </c>
      <c r="J4951" s="5">
        <v>2</v>
      </c>
      <c r="K4951" s="5" t="str">
        <f>VLOOKUP(J4951,'Svátky 2023'!A$18:B$20,2,0)</f>
        <v>plánované</v>
      </c>
      <c r="L4951" s="1" t="s">
        <v>21</v>
      </c>
      <c r="M4951" s="1" t="s">
        <v>22</v>
      </c>
      <c r="N4951" s="1" t="s">
        <v>23</v>
      </c>
      <c r="O4951">
        <f t="shared" si="231"/>
        <v>3</v>
      </c>
      <c r="P4951" t="str">
        <f t="shared" si="232"/>
        <v>NE</v>
      </c>
      <c r="Q4951" s="4" t="str">
        <f>IFERROR(VLOOKUP(E4951,'Svátky 2023'!B$2:B$14,1,0),"")</f>
        <v/>
      </c>
      <c r="R4951" t="str">
        <f t="shared" si="233"/>
        <v/>
      </c>
    </row>
    <row r="4952" spans="1:18" x14ac:dyDescent="0.25">
      <c r="A4952" s="1" t="s">
        <v>14182</v>
      </c>
      <c r="B4952" s="1" t="s">
        <v>14183</v>
      </c>
      <c r="C4952" s="1" t="s">
        <v>14184</v>
      </c>
      <c r="D4952" s="1" t="s">
        <v>64</v>
      </c>
      <c r="E4952" s="4">
        <v>45175</v>
      </c>
      <c r="F4952" s="8">
        <v>0.52708333333333335</v>
      </c>
      <c r="G4952" s="4">
        <v>45177</v>
      </c>
      <c r="H4952" s="1" t="s">
        <v>42</v>
      </c>
      <c r="I4952" s="1" t="s">
        <v>51</v>
      </c>
      <c r="J4952" s="5">
        <v>2</v>
      </c>
      <c r="K4952" s="5" t="str">
        <f>VLOOKUP(J4952,'Svátky 2023'!A$18:B$20,2,0)</f>
        <v>plánované</v>
      </c>
      <c r="L4952" s="1" t="s">
        <v>21</v>
      </c>
      <c r="M4952" s="1" t="s">
        <v>22</v>
      </c>
      <c r="N4952" s="1" t="s">
        <v>23</v>
      </c>
      <c r="O4952">
        <f t="shared" si="231"/>
        <v>3</v>
      </c>
      <c r="P4952" t="str">
        <f t="shared" si="232"/>
        <v>NE</v>
      </c>
      <c r="Q4952" s="4" t="str">
        <f>IFERROR(VLOOKUP(E4952,'Svátky 2023'!B$2:B$14,1,0),"")</f>
        <v/>
      </c>
      <c r="R4952" t="str">
        <f t="shared" si="233"/>
        <v/>
      </c>
    </row>
    <row r="4953" spans="1:18" x14ac:dyDescent="0.25">
      <c r="A4953" s="1" t="s">
        <v>14185</v>
      </c>
      <c r="B4953" s="1" t="s">
        <v>14186</v>
      </c>
      <c r="C4953" s="1" t="s">
        <v>14187</v>
      </c>
      <c r="D4953" s="1" t="s">
        <v>64</v>
      </c>
      <c r="E4953" s="4">
        <v>45175</v>
      </c>
      <c r="F4953" s="8">
        <v>0.53333333333333333</v>
      </c>
      <c r="G4953" s="4">
        <v>45177</v>
      </c>
      <c r="H4953" s="1" t="s">
        <v>1194</v>
      </c>
      <c r="I4953" s="1" t="s">
        <v>120</v>
      </c>
      <c r="J4953" s="5">
        <v>3</v>
      </c>
      <c r="K4953" s="5" t="str">
        <f>VLOOKUP(J4953,'Svátky 2023'!A$18:B$20,2,0)</f>
        <v>jiné</v>
      </c>
      <c r="L4953" s="1" t="s">
        <v>30</v>
      </c>
      <c r="M4953" s="1" t="s">
        <v>31</v>
      </c>
      <c r="N4953" s="1" t="s">
        <v>23</v>
      </c>
      <c r="O4953">
        <f t="shared" si="231"/>
        <v>3</v>
      </c>
      <c r="P4953" t="str">
        <f t="shared" si="232"/>
        <v>NE</v>
      </c>
      <c r="Q4953" s="4" t="str">
        <f>IFERROR(VLOOKUP(E4953,'Svátky 2023'!B$2:B$14,1,0),"")</f>
        <v/>
      </c>
      <c r="R4953" t="str">
        <f t="shared" si="233"/>
        <v/>
      </c>
    </row>
    <row r="4954" spans="1:18" x14ac:dyDescent="0.25">
      <c r="A4954" s="1" t="s">
        <v>14188</v>
      </c>
      <c r="B4954" s="1" t="s">
        <v>14189</v>
      </c>
      <c r="C4954" s="1" t="s">
        <v>14190</v>
      </c>
      <c r="D4954" s="1" t="s">
        <v>64</v>
      </c>
      <c r="E4954" s="4">
        <v>45175</v>
      </c>
      <c r="F4954" s="8">
        <v>0.53402777777777777</v>
      </c>
      <c r="G4954" s="4">
        <v>45177</v>
      </c>
      <c r="H4954" s="1" t="s">
        <v>2615</v>
      </c>
      <c r="I4954" s="1" t="s">
        <v>151</v>
      </c>
      <c r="J4954" s="5">
        <v>2</v>
      </c>
      <c r="K4954" s="5" t="str">
        <f>VLOOKUP(J4954,'Svátky 2023'!A$18:B$20,2,0)</f>
        <v>plánované</v>
      </c>
      <c r="L4954" s="1" t="s">
        <v>21</v>
      </c>
      <c r="M4954" s="1" t="s">
        <v>22</v>
      </c>
      <c r="N4954" s="1" t="s">
        <v>23</v>
      </c>
      <c r="O4954">
        <f t="shared" si="231"/>
        <v>3</v>
      </c>
      <c r="P4954" t="str">
        <f t="shared" si="232"/>
        <v>NE</v>
      </c>
      <c r="Q4954" s="4" t="str">
        <f>IFERROR(VLOOKUP(E4954,'Svátky 2023'!B$2:B$14,1,0),"")</f>
        <v/>
      </c>
      <c r="R4954" t="str">
        <f t="shared" si="233"/>
        <v/>
      </c>
    </row>
    <row r="4955" spans="1:18" x14ac:dyDescent="0.25">
      <c r="A4955" s="1" t="s">
        <v>14191</v>
      </c>
      <c r="B4955" s="1" t="s">
        <v>14174</v>
      </c>
      <c r="C4955" s="1" t="s">
        <v>14192</v>
      </c>
      <c r="D4955" s="1" t="s">
        <v>35</v>
      </c>
      <c r="E4955" s="4">
        <v>45175</v>
      </c>
      <c r="F4955" s="8">
        <v>0.54722222222222217</v>
      </c>
      <c r="G4955" s="4">
        <v>45177</v>
      </c>
      <c r="H4955" s="1" t="s">
        <v>955</v>
      </c>
      <c r="I4955" s="1" t="s">
        <v>120</v>
      </c>
      <c r="J4955" s="5">
        <v>3</v>
      </c>
      <c r="K4955" s="5" t="str">
        <f>VLOOKUP(J4955,'Svátky 2023'!A$18:B$20,2,0)</f>
        <v>jiné</v>
      </c>
      <c r="L4955" s="1" t="s">
        <v>30</v>
      </c>
      <c r="M4955" s="1" t="s">
        <v>31</v>
      </c>
      <c r="N4955" s="1" t="s">
        <v>23</v>
      </c>
      <c r="O4955">
        <f t="shared" si="231"/>
        <v>3</v>
      </c>
      <c r="P4955" t="str">
        <f t="shared" si="232"/>
        <v>NE</v>
      </c>
      <c r="Q4955" s="4" t="str">
        <f>IFERROR(VLOOKUP(E4955,'Svátky 2023'!B$2:B$14,1,0),"")</f>
        <v/>
      </c>
      <c r="R4955" t="str">
        <f t="shared" si="233"/>
        <v/>
      </c>
    </row>
    <row r="4956" spans="1:18" x14ac:dyDescent="0.25">
      <c r="A4956" s="1" t="s">
        <v>14193</v>
      </c>
      <c r="B4956" s="1" t="s">
        <v>14194</v>
      </c>
      <c r="C4956" s="1" t="s">
        <v>14195</v>
      </c>
      <c r="D4956" s="1" t="s">
        <v>35</v>
      </c>
      <c r="E4956" s="4">
        <v>45175</v>
      </c>
      <c r="F4956" s="8">
        <v>0.5493055555555556</v>
      </c>
      <c r="G4956" s="4">
        <v>45177</v>
      </c>
      <c r="H4956" s="1" t="s">
        <v>1817</v>
      </c>
      <c r="I4956" s="1" t="s">
        <v>120</v>
      </c>
      <c r="J4956" s="5">
        <v>3</v>
      </c>
      <c r="K4956" s="5" t="str">
        <f>VLOOKUP(J4956,'Svátky 2023'!A$18:B$20,2,0)</f>
        <v>jiné</v>
      </c>
      <c r="L4956" s="1" t="s">
        <v>30</v>
      </c>
      <c r="M4956" s="1" t="s">
        <v>31</v>
      </c>
      <c r="N4956" s="1" t="s">
        <v>23</v>
      </c>
      <c r="O4956">
        <f t="shared" si="231"/>
        <v>3</v>
      </c>
      <c r="P4956" t="str">
        <f t="shared" si="232"/>
        <v>NE</v>
      </c>
      <c r="Q4956" s="4" t="str">
        <f>IFERROR(VLOOKUP(E4956,'Svátky 2023'!B$2:B$14,1,0),"")</f>
        <v/>
      </c>
      <c r="R4956" t="str">
        <f t="shared" si="233"/>
        <v/>
      </c>
    </row>
    <row r="4957" spans="1:18" x14ac:dyDescent="0.25">
      <c r="A4957" s="1" t="s">
        <v>14196</v>
      </c>
      <c r="B4957" s="1" t="s">
        <v>14197</v>
      </c>
      <c r="C4957" s="1" t="s">
        <v>14198</v>
      </c>
      <c r="D4957" s="1" t="s">
        <v>35</v>
      </c>
      <c r="E4957" s="4">
        <v>45175</v>
      </c>
      <c r="F4957" s="8">
        <v>0.56874999999999998</v>
      </c>
      <c r="G4957" s="4">
        <v>45177</v>
      </c>
      <c r="H4957" s="1" t="s">
        <v>174</v>
      </c>
      <c r="I4957" s="1" t="s">
        <v>145</v>
      </c>
      <c r="J4957" s="5">
        <v>3</v>
      </c>
      <c r="K4957" s="5" t="str">
        <f>VLOOKUP(J4957,'Svátky 2023'!A$18:B$20,2,0)</f>
        <v>jiné</v>
      </c>
      <c r="L4957" s="1" t="s">
        <v>30</v>
      </c>
      <c r="M4957" s="1" t="s">
        <v>31</v>
      </c>
      <c r="N4957" s="1" t="s">
        <v>23</v>
      </c>
      <c r="O4957">
        <f t="shared" si="231"/>
        <v>3</v>
      </c>
      <c r="P4957" t="str">
        <f t="shared" si="232"/>
        <v>NE</v>
      </c>
      <c r="Q4957" s="4" t="str">
        <f>IFERROR(VLOOKUP(E4957,'Svátky 2023'!B$2:B$14,1,0),"")</f>
        <v/>
      </c>
      <c r="R4957" t="str">
        <f t="shared" si="233"/>
        <v/>
      </c>
    </row>
    <row r="4958" spans="1:18" x14ac:dyDescent="0.25">
      <c r="A4958" s="1" t="s">
        <v>14199</v>
      </c>
      <c r="B4958" s="1" t="s">
        <v>14200</v>
      </c>
      <c r="C4958" s="1" t="s">
        <v>14201</v>
      </c>
      <c r="D4958" s="1" t="s">
        <v>64</v>
      </c>
      <c r="E4958" s="4">
        <v>45175</v>
      </c>
      <c r="F4958" s="8">
        <v>0.6020833333333333</v>
      </c>
      <c r="G4958" s="4">
        <v>45177</v>
      </c>
      <c r="H4958" s="1" t="s">
        <v>615</v>
      </c>
      <c r="I4958" s="1" t="s">
        <v>145</v>
      </c>
      <c r="J4958" s="5">
        <v>3</v>
      </c>
      <c r="K4958" s="5" t="str">
        <f>VLOOKUP(J4958,'Svátky 2023'!A$18:B$20,2,0)</f>
        <v>jiné</v>
      </c>
      <c r="L4958" s="1" t="s">
        <v>30</v>
      </c>
      <c r="M4958" s="1" t="s">
        <v>31</v>
      </c>
      <c r="N4958" s="1" t="s">
        <v>23</v>
      </c>
      <c r="O4958">
        <f t="shared" si="231"/>
        <v>3</v>
      </c>
      <c r="P4958" t="str">
        <f t="shared" si="232"/>
        <v>NE</v>
      </c>
      <c r="Q4958" s="4" t="str">
        <f>IFERROR(VLOOKUP(E4958,'Svátky 2023'!B$2:B$14,1,0),"")</f>
        <v/>
      </c>
      <c r="R4958" t="str">
        <f t="shared" si="233"/>
        <v/>
      </c>
    </row>
    <row r="4959" spans="1:18" x14ac:dyDescent="0.25">
      <c r="A4959" s="1" t="s">
        <v>14202</v>
      </c>
      <c r="B4959" s="1" t="s">
        <v>14203</v>
      </c>
      <c r="C4959" s="1" t="s">
        <v>14204</v>
      </c>
      <c r="D4959" s="1" t="s">
        <v>64</v>
      </c>
      <c r="E4959" s="4">
        <v>45175</v>
      </c>
      <c r="F4959" s="8">
        <v>0.60625000000000007</v>
      </c>
      <c r="G4959" s="4">
        <v>45177</v>
      </c>
      <c r="H4959" s="1" t="s">
        <v>861</v>
      </c>
      <c r="I4959" s="1" t="s">
        <v>145</v>
      </c>
      <c r="J4959" s="5">
        <v>3</v>
      </c>
      <c r="K4959" s="5" t="str">
        <f>VLOOKUP(J4959,'Svátky 2023'!A$18:B$20,2,0)</f>
        <v>jiné</v>
      </c>
      <c r="L4959" s="1" t="s">
        <v>30</v>
      </c>
      <c r="M4959" s="1" t="s">
        <v>31</v>
      </c>
      <c r="N4959" s="1" t="s">
        <v>23</v>
      </c>
      <c r="O4959">
        <f t="shared" si="231"/>
        <v>3</v>
      </c>
      <c r="P4959" t="str">
        <f t="shared" si="232"/>
        <v>NE</v>
      </c>
      <c r="Q4959" s="4" t="str">
        <f>IFERROR(VLOOKUP(E4959,'Svátky 2023'!B$2:B$14,1,0),"")</f>
        <v/>
      </c>
      <c r="R4959" t="str">
        <f t="shared" si="233"/>
        <v/>
      </c>
    </row>
    <row r="4960" spans="1:18" x14ac:dyDescent="0.25">
      <c r="A4960" s="1" t="s">
        <v>14205</v>
      </c>
      <c r="B4960" s="1" t="s">
        <v>14206</v>
      </c>
      <c r="C4960" s="1" t="s">
        <v>14207</v>
      </c>
      <c r="D4960" s="1" t="s">
        <v>100</v>
      </c>
      <c r="E4960" s="4">
        <v>45175</v>
      </c>
      <c r="F4960" s="8">
        <v>0.60972222222222217</v>
      </c>
      <c r="G4960" s="4">
        <v>45177</v>
      </c>
      <c r="H4960" s="1" t="s">
        <v>913</v>
      </c>
      <c r="I4960" s="1" t="s">
        <v>44</v>
      </c>
      <c r="J4960" s="5">
        <v>3</v>
      </c>
      <c r="K4960" s="5" t="str">
        <f>VLOOKUP(J4960,'Svátky 2023'!A$18:B$20,2,0)</f>
        <v>jiné</v>
      </c>
      <c r="L4960" s="1" t="s">
        <v>30</v>
      </c>
      <c r="M4960" s="1" t="s">
        <v>31</v>
      </c>
      <c r="N4960" s="1" t="s">
        <v>23</v>
      </c>
      <c r="O4960">
        <f t="shared" si="231"/>
        <v>3</v>
      </c>
      <c r="P4960" t="str">
        <f t="shared" si="232"/>
        <v>NE</v>
      </c>
      <c r="Q4960" s="4" t="str">
        <f>IFERROR(VLOOKUP(E4960,'Svátky 2023'!B$2:B$14,1,0),"")</f>
        <v/>
      </c>
      <c r="R4960" t="str">
        <f t="shared" si="233"/>
        <v/>
      </c>
    </row>
    <row r="4961" spans="1:18" x14ac:dyDescent="0.25">
      <c r="A4961" s="1" t="s">
        <v>14208</v>
      </c>
      <c r="B4961" s="1" t="s">
        <v>14209</v>
      </c>
      <c r="C4961" s="1" t="s">
        <v>14210</v>
      </c>
      <c r="D4961" s="1" t="s">
        <v>48</v>
      </c>
      <c r="E4961" s="4">
        <v>45176</v>
      </c>
      <c r="F4961" s="8">
        <v>1.5972222222222224E-2</v>
      </c>
      <c r="G4961" s="4">
        <v>45177</v>
      </c>
      <c r="H4961" s="1" t="s">
        <v>111</v>
      </c>
      <c r="I4961" s="1" t="s">
        <v>19</v>
      </c>
      <c r="J4961" s="5">
        <v>1</v>
      </c>
      <c r="K4961" s="5" t="str">
        <f>VLOOKUP(J4961,'Svátky 2023'!A$18:B$20,2,0)</f>
        <v>neodkladné</v>
      </c>
      <c r="L4961" s="1" t="s">
        <v>21</v>
      </c>
      <c r="M4961" s="1" t="s">
        <v>22</v>
      </c>
      <c r="N4961" s="1" t="s">
        <v>23</v>
      </c>
      <c r="O4961">
        <f t="shared" si="231"/>
        <v>4</v>
      </c>
      <c r="P4961" t="str">
        <f t="shared" si="232"/>
        <v>ANO</v>
      </c>
      <c r="Q4961" s="4" t="str">
        <f>IFERROR(VLOOKUP(E4961,'Svátky 2023'!B$2:B$14,1,0),"")</f>
        <v/>
      </c>
      <c r="R4961" t="str">
        <f t="shared" si="233"/>
        <v>ANO</v>
      </c>
    </row>
    <row r="4962" spans="1:18" x14ac:dyDescent="0.25">
      <c r="A4962" s="1" t="s">
        <v>14211</v>
      </c>
      <c r="B4962" s="1" t="s">
        <v>14212</v>
      </c>
      <c r="C4962" s="1" t="s">
        <v>14213</v>
      </c>
      <c r="D4962" s="1" t="s">
        <v>100</v>
      </c>
      <c r="E4962" s="4">
        <v>45176</v>
      </c>
      <c r="F4962" s="8">
        <v>0.38125000000000003</v>
      </c>
      <c r="G4962" s="4">
        <v>45177</v>
      </c>
      <c r="H4962" s="1" t="s">
        <v>1299</v>
      </c>
      <c r="I4962" s="1" t="s">
        <v>51</v>
      </c>
      <c r="J4962" s="5">
        <v>2</v>
      </c>
      <c r="K4962" s="5" t="str">
        <f>VLOOKUP(J4962,'Svátky 2023'!A$18:B$20,2,0)</f>
        <v>plánované</v>
      </c>
      <c r="L4962" s="1" t="s">
        <v>21</v>
      </c>
      <c r="M4962" s="1" t="s">
        <v>22</v>
      </c>
      <c r="N4962" s="1" t="s">
        <v>23</v>
      </c>
      <c r="O4962">
        <f t="shared" si="231"/>
        <v>4</v>
      </c>
      <c r="P4962" t="str">
        <f t="shared" si="232"/>
        <v>NE</v>
      </c>
      <c r="Q4962" s="4" t="str">
        <f>IFERROR(VLOOKUP(E4962,'Svátky 2023'!B$2:B$14,1,0),"")</f>
        <v/>
      </c>
      <c r="R4962" t="str">
        <f t="shared" si="233"/>
        <v/>
      </c>
    </row>
    <row r="4963" spans="1:18" x14ac:dyDescent="0.25">
      <c r="A4963" s="1" t="s">
        <v>14214</v>
      </c>
      <c r="B4963" s="1" t="s">
        <v>14215</v>
      </c>
      <c r="C4963" s="1" t="s">
        <v>14216</v>
      </c>
      <c r="D4963" s="1" t="s">
        <v>100</v>
      </c>
      <c r="E4963" s="4">
        <v>45176</v>
      </c>
      <c r="F4963" s="8">
        <v>0.57638888888888895</v>
      </c>
      <c r="G4963" s="4">
        <v>45177</v>
      </c>
      <c r="H4963" s="1" t="s">
        <v>5330</v>
      </c>
      <c r="I4963" s="1" t="s">
        <v>120</v>
      </c>
      <c r="J4963" s="5">
        <v>3</v>
      </c>
      <c r="K4963" s="5" t="str">
        <f>VLOOKUP(J4963,'Svátky 2023'!A$18:B$20,2,0)</f>
        <v>jiné</v>
      </c>
      <c r="L4963" s="1" t="s">
        <v>30</v>
      </c>
      <c r="M4963" s="1" t="s">
        <v>31</v>
      </c>
      <c r="N4963" s="1" t="s">
        <v>23</v>
      </c>
      <c r="O4963">
        <f t="shared" si="231"/>
        <v>4</v>
      </c>
      <c r="P4963" t="str">
        <f t="shared" si="232"/>
        <v>NE</v>
      </c>
      <c r="Q4963" s="4" t="str">
        <f>IFERROR(VLOOKUP(E4963,'Svátky 2023'!B$2:B$14,1,0),"")</f>
        <v/>
      </c>
      <c r="R4963" t="str">
        <f t="shared" si="233"/>
        <v/>
      </c>
    </row>
    <row r="4964" spans="1:18" x14ac:dyDescent="0.25">
      <c r="A4964" s="1" t="s">
        <v>14217</v>
      </c>
      <c r="B4964" s="1" t="s">
        <v>14218</v>
      </c>
      <c r="C4964" s="1" t="s">
        <v>14219</v>
      </c>
      <c r="D4964" s="1" t="s">
        <v>48</v>
      </c>
      <c r="E4964" s="4">
        <v>45176</v>
      </c>
      <c r="F4964" s="8">
        <v>0.5541666666666667</v>
      </c>
      <c r="G4964" s="4">
        <v>45178</v>
      </c>
      <c r="H4964" s="1" t="s">
        <v>494</v>
      </c>
      <c r="I4964" s="1" t="s">
        <v>145</v>
      </c>
      <c r="J4964" s="5">
        <v>3</v>
      </c>
      <c r="K4964" s="5" t="str">
        <f>VLOOKUP(J4964,'Svátky 2023'!A$18:B$20,2,0)</f>
        <v>jiné</v>
      </c>
      <c r="L4964" s="1" t="s">
        <v>30</v>
      </c>
      <c r="M4964" s="1" t="s">
        <v>31</v>
      </c>
      <c r="N4964" s="1" t="s">
        <v>23</v>
      </c>
      <c r="O4964">
        <f t="shared" si="231"/>
        <v>4</v>
      </c>
      <c r="P4964" t="str">
        <f t="shared" si="232"/>
        <v>NE</v>
      </c>
      <c r="Q4964" s="4" t="str">
        <f>IFERROR(VLOOKUP(E4964,'Svátky 2023'!B$2:B$14,1,0),"")</f>
        <v/>
      </c>
      <c r="R4964" t="str">
        <f t="shared" si="233"/>
        <v/>
      </c>
    </row>
    <row r="4965" spans="1:18" x14ac:dyDescent="0.25">
      <c r="A4965" s="1" t="s">
        <v>14220</v>
      </c>
      <c r="B4965" s="1" t="s">
        <v>14221</v>
      </c>
      <c r="C4965" s="1" t="s">
        <v>14222</v>
      </c>
      <c r="D4965" s="1" t="s">
        <v>64</v>
      </c>
      <c r="E4965" s="4">
        <v>45175</v>
      </c>
      <c r="F4965" s="8">
        <v>0.93263888888888891</v>
      </c>
      <c r="G4965" s="4">
        <v>45178</v>
      </c>
      <c r="H4965" s="1" t="s">
        <v>751</v>
      </c>
      <c r="I4965" s="1" t="s">
        <v>1300</v>
      </c>
      <c r="J4965" s="5">
        <v>1</v>
      </c>
      <c r="K4965" s="5" t="str">
        <f>VLOOKUP(J4965,'Svátky 2023'!A$18:B$20,2,0)</f>
        <v>neodkladné</v>
      </c>
      <c r="L4965" s="1" t="s">
        <v>30</v>
      </c>
      <c r="M4965" s="1" t="s">
        <v>22</v>
      </c>
      <c r="N4965" s="1" t="s">
        <v>733</v>
      </c>
      <c r="O4965">
        <f t="shared" si="231"/>
        <v>3</v>
      </c>
      <c r="P4965" t="str">
        <f t="shared" si="232"/>
        <v>ANO</v>
      </c>
      <c r="Q4965" s="4" t="str">
        <f>IFERROR(VLOOKUP(E4965,'Svátky 2023'!B$2:B$14,1,0),"")</f>
        <v/>
      </c>
      <c r="R4965" t="str">
        <f t="shared" si="233"/>
        <v>ANO</v>
      </c>
    </row>
    <row r="4966" spans="1:18" x14ac:dyDescent="0.25">
      <c r="A4966" s="1" t="s">
        <v>14223</v>
      </c>
      <c r="B4966" s="1" t="s">
        <v>14224</v>
      </c>
      <c r="C4966" s="1" t="s">
        <v>14225</v>
      </c>
      <c r="D4966" s="1" t="s">
        <v>64</v>
      </c>
      <c r="E4966" s="4">
        <v>45175</v>
      </c>
      <c r="F4966" s="8">
        <v>0.93333333333333324</v>
      </c>
      <c r="G4966" s="4">
        <v>45178</v>
      </c>
      <c r="H4966" s="1" t="s">
        <v>1412</v>
      </c>
      <c r="I4966" s="1" t="s">
        <v>29</v>
      </c>
      <c r="J4966" s="5">
        <v>3</v>
      </c>
      <c r="K4966" s="5" t="str">
        <f>VLOOKUP(J4966,'Svátky 2023'!A$18:B$20,2,0)</f>
        <v>jiné</v>
      </c>
      <c r="L4966" s="1" t="s">
        <v>30</v>
      </c>
      <c r="M4966" s="1" t="s">
        <v>31</v>
      </c>
      <c r="N4966" s="1" t="s">
        <v>23</v>
      </c>
      <c r="O4966">
        <f t="shared" si="231"/>
        <v>3</v>
      </c>
      <c r="P4966" t="str">
        <f t="shared" si="232"/>
        <v>ANO</v>
      </c>
      <c r="Q4966" s="4" t="str">
        <f>IFERROR(VLOOKUP(E4966,'Svátky 2023'!B$2:B$14,1,0),"")</f>
        <v/>
      </c>
      <c r="R4966" t="str">
        <f t="shared" si="233"/>
        <v>ANO</v>
      </c>
    </row>
    <row r="4967" spans="1:18" x14ac:dyDescent="0.25">
      <c r="A4967" s="1" t="s">
        <v>14226</v>
      </c>
      <c r="B4967" s="1" t="s">
        <v>14227</v>
      </c>
      <c r="C4967" s="1" t="s">
        <v>14228</v>
      </c>
      <c r="D4967" s="1" t="s">
        <v>16</v>
      </c>
      <c r="E4967" s="4">
        <v>45176</v>
      </c>
      <c r="F4967" s="8">
        <v>0.39166666666666666</v>
      </c>
      <c r="G4967" s="4">
        <v>45178</v>
      </c>
      <c r="H4967" s="1" t="s">
        <v>718</v>
      </c>
      <c r="I4967" s="1" t="s">
        <v>258</v>
      </c>
      <c r="J4967" s="5">
        <v>3</v>
      </c>
      <c r="K4967" s="5" t="str">
        <f>VLOOKUP(J4967,'Svátky 2023'!A$18:B$20,2,0)</f>
        <v>jiné</v>
      </c>
      <c r="L4967" s="1" t="s">
        <v>21</v>
      </c>
      <c r="M4967" s="1" t="s">
        <v>22</v>
      </c>
      <c r="N4967" s="1" t="s">
        <v>23</v>
      </c>
      <c r="O4967">
        <f t="shared" si="231"/>
        <v>4</v>
      </c>
      <c r="P4967" t="str">
        <f t="shared" si="232"/>
        <v>NE</v>
      </c>
      <c r="Q4967" s="4" t="str">
        <f>IFERROR(VLOOKUP(E4967,'Svátky 2023'!B$2:B$14,1,0),"")</f>
        <v/>
      </c>
      <c r="R4967" t="str">
        <f t="shared" si="233"/>
        <v/>
      </c>
    </row>
    <row r="4968" spans="1:18" x14ac:dyDescent="0.25">
      <c r="A4968" s="1" t="s">
        <v>14229</v>
      </c>
      <c r="B4968" s="1" t="s">
        <v>131</v>
      </c>
      <c r="C4968" s="1" t="s">
        <v>132</v>
      </c>
      <c r="D4968" s="1" t="s">
        <v>35</v>
      </c>
      <c r="E4968" s="4">
        <v>45176</v>
      </c>
      <c r="F4968" s="8">
        <v>0.40347222222222223</v>
      </c>
      <c r="G4968" s="4">
        <v>45178</v>
      </c>
      <c r="H4968" s="1" t="s">
        <v>91</v>
      </c>
      <c r="I4968" s="1" t="s">
        <v>38</v>
      </c>
      <c r="J4968" s="5">
        <v>1</v>
      </c>
      <c r="K4968" s="5" t="str">
        <f>VLOOKUP(J4968,'Svátky 2023'!A$18:B$20,2,0)</f>
        <v>neodkladné</v>
      </c>
      <c r="L4968" s="1" t="s">
        <v>30</v>
      </c>
      <c r="M4968" s="1" t="s">
        <v>22</v>
      </c>
      <c r="N4968" s="1" t="s">
        <v>23</v>
      </c>
      <c r="O4968">
        <f t="shared" si="231"/>
        <v>4</v>
      </c>
      <c r="P4968" t="str">
        <f t="shared" si="232"/>
        <v>NE</v>
      </c>
      <c r="Q4968" s="4" t="str">
        <f>IFERROR(VLOOKUP(E4968,'Svátky 2023'!B$2:B$14,1,0),"")</f>
        <v/>
      </c>
      <c r="R4968" t="str">
        <f t="shared" si="233"/>
        <v/>
      </c>
    </row>
    <row r="4969" spans="1:18" x14ac:dyDescent="0.25">
      <c r="A4969" s="1" t="s">
        <v>14230</v>
      </c>
      <c r="B4969" s="1" t="s">
        <v>14231</v>
      </c>
      <c r="C4969" s="1" t="s">
        <v>14232</v>
      </c>
      <c r="D4969" s="1" t="s">
        <v>100</v>
      </c>
      <c r="E4969" s="4">
        <v>45176</v>
      </c>
      <c r="F4969" s="8">
        <v>0.42638888888888887</v>
      </c>
      <c r="G4969" s="4">
        <v>45178</v>
      </c>
      <c r="H4969" s="1" t="s">
        <v>1782</v>
      </c>
      <c r="I4969" s="1" t="s">
        <v>151</v>
      </c>
      <c r="J4969" s="5">
        <v>2</v>
      </c>
      <c r="K4969" s="5" t="str">
        <f>VLOOKUP(J4969,'Svátky 2023'!A$18:B$20,2,0)</f>
        <v>plánované</v>
      </c>
      <c r="L4969" s="1" t="s">
        <v>21</v>
      </c>
      <c r="M4969" s="1" t="s">
        <v>22</v>
      </c>
      <c r="N4969" s="1" t="s">
        <v>23</v>
      </c>
      <c r="O4969">
        <f t="shared" si="231"/>
        <v>4</v>
      </c>
      <c r="P4969" t="str">
        <f t="shared" si="232"/>
        <v>NE</v>
      </c>
      <c r="Q4969" s="4" t="str">
        <f>IFERROR(VLOOKUP(E4969,'Svátky 2023'!B$2:B$14,1,0),"")</f>
        <v/>
      </c>
      <c r="R4969" t="str">
        <f t="shared" si="233"/>
        <v/>
      </c>
    </row>
    <row r="4970" spans="1:18" x14ac:dyDescent="0.25">
      <c r="A4970" s="1" t="s">
        <v>14233</v>
      </c>
      <c r="B4970" s="1" t="s">
        <v>14234</v>
      </c>
      <c r="C4970" s="1" t="s">
        <v>14235</v>
      </c>
      <c r="D4970" s="1" t="s">
        <v>35</v>
      </c>
      <c r="E4970" s="4">
        <v>45176</v>
      </c>
      <c r="F4970" s="8">
        <v>0.45347222222222222</v>
      </c>
      <c r="G4970" s="4">
        <v>45178</v>
      </c>
      <c r="H4970" s="1" t="s">
        <v>718</v>
      </c>
      <c r="I4970" s="1" t="s">
        <v>258</v>
      </c>
      <c r="J4970" s="5">
        <v>2</v>
      </c>
      <c r="K4970" s="5" t="str">
        <f>VLOOKUP(J4970,'Svátky 2023'!A$18:B$20,2,0)</f>
        <v>plánované</v>
      </c>
      <c r="L4970" s="1" t="s">
        <v>21</v>
      </c>
      <c r="M4970" s="1" t="s">
        <v>22</v>
      </c>
      <c r="N4970" s="1" t="s">
        <v>23</v>
      </c>
      <c r="O4970">
        <f t="shared" si="231"/>
        <v>4</v>
      </c>
      <c r="P4970" t="str">
        <f t="shared" si="232"/>
        <v>NE</v>
      </c>
      <c r="Q4970" s="4" t="str">
        <f>IFERROR(VLOOKUP(E4970,'Svátky 2023'!B$2:B$14,1,0),"")</f>
        <v/>
      </c>
      <c r="R4970" t="str">
        <f t="shared" si="233"/>
        <v/>
      </c>
    </row>
    <row r="4971" spans="1:18" x14ac:dyDescent="0.25">
      <c r="A4971" s="1" t="s">
        <v>14236</v>
      </c>
      <c r="B4971" s="1" t="s">
        <v>14237</v>
      </c>
      <c r="C4971" s="1" t="s">
        <v>14238</v>
      </c>
      <c r="D4971" s="1" t="s">
        <v>48</v>
      </c>
      <c r="E4971" s="4">
        <v>45176</v>
      </c>
      <c r="F4971" s="8">
        <v>0.45833333333333331</v>
      </c>
      <c r="G4971" s="4">
        <v>45178</v>
      </c>
      <c r="H4971" s="1" t="s">
        <v>330</v>
      </c>
      <c r="I4971" s="1" t="s">
        <v>151</v>
      </c>
      <c r="J4971" s="5">
        <v>2</v>
      </c>
      <c r="K4971" s="5" t="str">
        <f>VLOOKUP(J4971,'Svátky 2023'!A$18:B$20,2,0)</f>
        <v>plánované</v>
      </c>
      <c r="L4971" s="1" t="s">
        <v>21</v>
      </c>
      <c r="M4971" s="1" t="s">
        <v>22</v>
      </c>
      <c r="N4971" s="1" t="s">
        <v>23</v>
      </c>
      <c r="O4971">
        <f t="shared" si="231"/>
        <v>4</v>
      </c>
      <c r="P4971" t="str">
        <f t="shared" si="232"/>
        <v>NE</v>
      </c>
      <c r="Q4971" s="4" t="str">
        <f>IFERROR(VLOOKUP(E4971,'Svátky 2023'!B$2:B$14,1,0),"")</f>
        <v/>
      </c>
      <c r="R4971" t="str">
        <f t="shared" si="233"/>
        <v/>
      </c>
    </row>
    <row r="4972" spans="1:18" x14ac:dyDescent="0.25">
      <c r="A4972" s="1" t="s">
        <v>14239</v>
      </c>
      <c r="B4972" s="1" t="s">
        <v>14240</v>
      </c>
      <c r="C4972" s="1" t="s">
        <v>14241</v>
      </c>
      <c r="D4972" s="1" t="s">
        <v>35</v>
      </c>
      <c r="E4972" s="4">
        <v>45176</v>
      </c>
      <c r="F4972" s="8">
        <v>0.48541666666666666</v>
      </c>
      <c r="G4972" s="4">
        <v>45178</v>
      </c>
      <c r="H4972" s="1" t="s">
        <v>402</v>
      </c>
      <c r="I4972" s="1" t="s">
        <v>151</v>
      </c>
      <c r="J4972" s="5">
        <v>2</v>
      </c>
      <c r="K4972" s="5" t="str">
        <f>VLOOKUP(J4972,'Svátky 2023'!A$18:B$20,2,0)</f>
        <v>plánované</v>
      </c>
      <c r="L4972" s="1" t="s">
        <v>21</v>
      </c>
      <c r="M4972" s="1" t="s">
        <v>22</v>
      </c>
      <c r="N4972" s="1" t="s">
        <v>23</v>
      </c>
      <c r="O4972">
        <f t="shared" si="231"/>
        <v>4</v>
      </c>
      <c r="P4972" t="str">
        <f t="shared" si="232"/>
        <v>NE</v>
      </c>
      <c r="Q4972" s="4" t="str">
        <f>IFERROR(VLOOKUP(E4972,'Svátky 2023'!B$2:B$14,1,0),"")</f>
        <v/>
      </c>
      <c r="R4972" t="str">
        <f t="shared" si="233"/>
        <v/>
      </c>
    </row>
    <row r="4973" spans="1:18" x14ac:dyDescent="0.25">
      <c r="A4973" s="1" t="s">
        <v>14242</v>
      </c>
      <c r="B4973" s="1" t="s">
        <v>14240</v>
      </c>
      <c r="C4973" s="1" t="s">
        <v>14243</v>
      </c>
      <c r="D4973" s="1" t="s">
        <v>35</v>
      </c>
      <c r="E4973" s="4">
        <v>45176</v>
      </c>
      <c r="F4973" s="8">
        <v>0.49652777777777773</v>
      </c>
      <c r="G4973" s="4">
        <v>45178</v>
      </c>
      <c r="H4973" s="1" t="s">
        <v>402</v>
      </c>
      <c r="I4973" s="1" t="s">
        <v>145</v>
      </c>
      <c r="J4973" s="5">
        <v>3</v>
      </c>
      <c r="K4973" s="5" t="str">
        <f>VLOOKUP(J4973,'Svátky 2023'!A$18:B$20,2,0)</f>
        <v>jiné</v>
      </c>
      <c r="L4973" s="1" t="s">
        <v>30</v>
      </c>
      <c r="M4973" s="1" t="s">
        <v>31</v>
      </c>
      <c r="N4973" s="1" t="s">
        <v>23</v>
      </c>
      <c r="O4973">
        <f t="shared" si="231"/>
        <v>4</v>
      </c>
      <c r="P4973" t="str">
        <f t="shared" si="232"/>
        <v>NE</v>
      </c>
      <c r="Q4973" s="4" t="str">
        <f>IFERROR(VLOOKUP(E4973,'Svátky 2023'!B$2:B$14,1,0),"")</f>
        <v/>
      </c>
      <c r="R4973" t="str">
        <f t="shared" si="233"/>
        <v/>
      </c>
    </row>
    <row r="4974" spans="1:18" x14ac:dyDescent="0.25">
      <c r="A4974" s="1" t="s">
        <v>14244</v>
      </c>
      <c r="B4974" s="1" t="s">
        <v>14245</v>
      </c>
      <c r="C4974" s="1" t="s">
        <v>14246</v>
      </c>
      <c r="D4974" s="1" t="s">
        <v>35</v>
      </c>
      <c r="E4974" s="4">
        <v>45176</v>
      </c>
      <c r="F4974" s="8">
        <v>0.4993055555555555</v>
      </c>
      <c r="G4974" s="4">
        <v>45178</v>
      </c>
      <c r="H4974" s="1" t="s">
        <v>466</v>
      </c>
      <c r="I4974" s="1" t="s">
        <v>151</v>
      </c>
      <c r="J4974" s="5">
        <v>2</v>
      </c>
      <c r="K4974" s="5" t="str">
        <f>VLOOKUP(J4974,'Svátky 2023'!A$18:B$20,2,0)</f>
        <v>plánované</v>
      </c>
      <c r="L4974" s="1" t="s">
        <v>21</v>
      </c>
      <c r="M4974" s="1" t="s">
        <v>22</v>
      </c>
      <c r="N4974" s="1" t="s">
        <v>23</v>
      </c>
      <c r="O4974">
        <f t="shared" si="231"/>
        <v>4</v>
      </c>
      <c r="P4974" t="str">
        <f t="shared" si="232"/>
        <v>NE</v>
      </c>
      <c r="Q4974" s="4" t="str">
        <f>IFERROR(VLOOKUP(E4974,'Svátky 2023'!B$2:B$14,1,0),"")</f>
        <v/>
      </c>
      <c r="R4974" t="str">
        <f t="shared" si="233"/>
        <v/>
      </c>
    </row>
    <row r="4975" spans="1:18" x14ac:dyDescent="0.25">
      <c r="A4975" s="1" t="s">
        <v>14247</v>
      </c>
      <c r="B4975" s="1" t="s">
        <v>14248</v>
      </c>
      <c r="C4975" s="1" t="s">
        <v>14249</v>
      </c>
      <c r="D4975" s="1" t="s">
        <v>35</v>
      </c>
      <c r="E4975" s="4">
        <v>45176</v>
      </c>
      <c r="F4975" s="8">
        <v>0.50138888888888888</v>
      </c>
      <c r="G4975" s="4">
        <v>45178</v>
      </c>
      <c r="H4975" s="1" t="s">
        <v>1825</v>
      </c>
      <c r="I4975" s="1" t="s">
        <v>51</v>
      </c>
      <c r="J4975" s="5">
        <v>2</v>
      </c>
      <c r="K4975" s="5" t="str">
        <f>VLOOKUP(J4975,'Svátky 2023'!A$18:B$20,2,0)</f>
        <v>plánované</v>
      </c>
      <c r="L4975" s="1" t="s">
        <v>21</v>
      </c>
      <c r="M4975" s="1" t="s">
        <v>22</v>
      </c>
      <c r="N4975" s="1" t="s">
        <v>23</v>
      </c>
      <c r="O4975">
        <f t="shared" si="231"/>
        <v>4</v>
      </c>
      <c r="P4975" t="str">
        <f t="shared" si="232"/>
        <v>NE</v>
      </c>
      <c r="Q4975" s="4" t="str">
        <f>IFERROR(VLOOKUP(E4975,'Svátky 2023'!B$2:B$14,1,0),"")</f>
        <v/>
      </c>
      <c r="R4975" t="str">
        <f t="shared" si="233"/>
        <v/>
      </c>
    </row>
    <row r="4976" spans="1:18" x14ac:dyDescent="0.25">
      <c r="A4976" s="1" t="s">
        <v>14250</v>
      </c>
      <c r="B4976" s="1" t="s">
        <v>14251</v>
      </c>
      <c r="C4976" s="1" t="s">
        <v>14252</v>
      </c>
      <c r="D4976" s="1" t="s">
        <v>35</v>
      </c>
      <c r="E4976" s="4">
        <v>45176</v>
      </c>
      <c r="F4976" s="8">
        <v>0.5083333333333333</v>
      </c>
      <c r="G4976" s="4">
        <v>45178</v>
      </c>
      <c r="H4976" s="1" t="s">
        <v>6734</v>
      </c>
      <c r="I4976" s="1" t="s">
        <v>145</v>
      </c>
      <c r="J4976" s="5">
        <v>3</v>
      </c>
      <c r="K4976" s="5" t="str">
        <f>VLOOKUP(J4976,'Svátky 2023'!A$18:B$20,2,0)</f>
        <v>jiné</v>
      </c>
      <c r="L4976" s="1" t="s">
        <v>30</v>
      </c>
      <c r="M4976" s="1" t="s">
        <v>31</v>
      </c>
      <c r="N4976" s="1" t="s">
        <v>23</v>
      </c>
      <c r="O4976">
        <f t="shared" si="231"/>
        <v>4</v>
      </c>
      <c r="P4976" t="str">
        <f t="shared" si="232"/>
        <v>NE</v>
      </c>
      <c r="Q4976" s="4" t="str">
        <f>IFERROR(VLOOKUP(E4976,'Svátky 2023'!B$2:B$14,1,0),"")</f>
        <v/>
      </c>
      <c r="R4976" t="str">
        <f t="shared" si="233"/>
        <v/>
      </c>
    </row>
    <row r="4977" spans="1:18" x14ac:dyDescent="0.25">
      <c r="A4977" s="1" t="s">
        <v>14253</v>
      </c>
      <c r="B4977" s="1" t="s">
        <v>14254</v>
      </c>
      <c r="C4977" s="1" t="s">
        <v>14255</v>
      </c>
      <c r="D4977" s="1" t="s">
        <v>100</v>
      </c>
      <c r="E4977" s="4">
        <v>45176</v>
      </c>
      <c r="F4977" s="8">
        <v>0.51874999999999993</v>
      </c>
      <c r="G4977" s="4">
        <v>45178</v>
      </c>
      <c r="H4977" s="1" t="s">
        <v>1074</v>
      </c>
      <c r="I4977" s="1" t="s">
        <v>145</v>
      </c>
      <c r="J4977" s="5">
        <v>3</v>
      </c>
      <c r="K4977" s="5" t="str">
        <f>VLOOKUP(J4977,'Svátky 2023'!A$18:B$20,2,0)</f>
        <v>jiné</v>
      </c>
      <c r="L4977" s="1" t="s">
        <v>30</v>
      </c>
      <c r="M4977" s="1" t="s">
        <v>31</v>
      </c>
      <c r="N4977" s="1" t="s">
        <v>23</v>
      </c>
      <c r="O4977">
        <f t="shared" si="231"/>
        <v>4</v>
      </c>
      <c r="P4977" t="str">
        <f t="shared" si="232"/>
        <v>NE</v>
      </c>
      <c r="Q4977" s="4" t="str">
        <f>IFERROR(VLOOKUP(E4977,'Svátky 2023'!B$2:B$14,1,0),"")</f>
        <v/>
      </c>
      <c r="R4977" t="str">
        <f t="shared" si="233"/>
        <v/>
      </c>
    </row>
    <row r="4978" spans="1:18" x14ac:dyDescent="0.25">
      <c r="A4978" s="1" t="s">
        <v>14256</v>
      </c>
      <c r="B4978" s="1" t="s">
        <v>14257</v>
      </c>
      <c r="C4978" s="1" t="s">
        <v>14258</v>
      </c>
      <c r="D4978" s="1" t="s">
        <v>35</v>
      </c>
      <c r="E4978" s="4">
        <v>45176</v>
      </c>
      <c r="F4978" s="8">
        <v>0.58402777777777781</v>
      </c>
      <c r="G4978" s="4">
        <v>45178</v>
      </c>
      <c r="H4978" s="1" t="s">
        <v>1059</v>
      </c>
      <c r="I4978" s="1" t="s">
        <v>258</v>
      </c>
      <c r="J4978" s="5">
        <v>2</v>
      </c>
      <c r="K4978" s="5" t="str">
        <f>VLOOKUP(J4978,'Svátky 2023'!A$18:B$20,2,0)</f>
        <v>plánované</v>
      </c>
      <c r="L4978" s="1" t="s">
        <v>21</v>
      </c>
      <c r="M4978" s="1" t="s">
        <v>22</v>
      </c>
      <c r="N4978" s="1" t="s">
        <v>23</v>
      </c>
      <c r="O4978">
        <f t="shared" si="231"/>
        <v>4</v>
      </c>
      <c r="P4978" t="str">
        <f t="shared" si="232"/>
        <v>NE</v>
      </c>
      <c r="Q4978" s="4" t="str">
        <f>IFERROR(VLOOKUP(E4978,'Svátky 2023'!B$2:B$14,1,0),"")</f>
        <v/>
      </c>
      <c r="R4978" t="str">
        <f t="shared" si="233"/>
        <v/>
      </c>
    </row>
    <row r="4979" spans="1:18" x14ac:dyDescent="0.25">
      <c r="A4979" s="1" t="s">
        <v>14259</v>
      </c>
      <c r="B4979" s="1" t="s">
        <v>14260</v>
      </c>
      <c r="C4979" s="1" t="s">
        <v>14261</v>
      </c>
      <c r="D4979" s="1" t="s">
        <v>35</v>
      </c>
      <c r="E4979" s="4">
        <v>45176</v>
      </c>
      <c r="F4979" s="8">
        <v>0.59375</v>
      </c>
      <c r="G4979" s="4">
        <v>45178</v>
      </c>
      <c r="H4979" s="1" t="s">
        <v>1243</v>
      </c>
      <c r="I4979" s="1" t="s">
        <v>264</v>
      </c>
      <c r="J4979" s="5">
        <v>3</v>
      </c>
      <c r="K4979" s="5" t="str">
        <f>VLOOKUP(J4979,'Svátky 2023'!A$18:B$20,2,0)</f>
        <v>jiné</v>
      </c>
      <c r="L4979" s="1" t="s">
        <v>30</v>
      </c>
      <c r="M4979" s="1" t="s">
        <v>31</v>
      </c>
      <c r="N4979" s="1" t="s">
        <v>23</v>
      </c>
      <c r="O4979">
        <f t="shared" si="231"/>
        <v>4</v>
      </c>
      <c r="P4979" t="str">
        <f t="shared" si="232"/>
        <v>NE</v>
      </c>
      <c r="Q4979" s="4" t="str">
        <f>IFERROR(VLOOKUP(E4979,'Svátky 2023'!B$2:B$14,1,0),"")</f>
        <v/>
      </c>
      <c r="R4979" t="str">
        <f t="shared" si="233"/>
        <v/>
      </c>
    </row>
    <row r="4980" spans="1:18" x14ac:dyDescent="0.25">
      <c r="A4980" s="1" t="s">
        <v>14262</v>
      </c>
      <c r="B4980" s="1" t="s">
        <v>14263</v>
      </c>
      <c r="C4980" s="1" t="s">
        <v>14264</v>
      </c>
      <c r="D4980" s="1" t="s">
        <v>35</v>
      </c>
      <c r="E4980" s="4">
        <v>45176</v>
      </c>
      <c r="F4980" s="8">
        <v>0.66805555555555562</v>
      </c>
      <c r="G4980" s="4">
        <v>45178</v>
      </c>
      <c r="H4980" s="1" t="s">
        <v>2498</v>
      </c>
      <c r="I4980" s="1" t="s">
        <v>264</v>
      </c>
      <c r="J4980" s="5">
        <v>3</v>
      </c>
      <c r="K4980" s="5" t="str">
        <f>VLOOKUP(J4980,'Svátky 2023'!A$18:B$20,2,0)</f>
        <v>jiné</v>
      </c>
      <c r="L4980" s="1" t="s">
        <v>21</v>
      </c>
      <c r="M4980" s="1" t="s">
        <v>31</v>
      </c>
      <c r="N4980" s="1" t="s">
        <v>23</v>
      </c>
      <c r="O4980">
        <f t="shared" si="231"/>
        <v>4</v>
      </c>
      <c r="P4980" t="str">
        <f t="shared" si="232"/>
        <v>ANO</v>
      </c>
      <c r="Q4980" s="4" t="str">
        <f>IFERROR(VLOOKUP(E4980,'Svátky 2023'!B$2:B$14,1,0),"")</f>
        <v/>
      </c>
      <c r="R4980" t="str">
        <f t="shared" si="233"/>
        <v>ANO</v>
      </c>
    </row>
    <row r="4981" spans="1:18" x14ac:dyDescent="0.25">
      <c r="A4981" s="1" t="s">
        <v>14265</v>
      </c>
      <c r="B4981" s="1" t="s">
        <v>14266</v>
      </c>
      <c r="C4981" s="1" t="s">
        <v>14267</v>
      </c>
      <c r="D4981" s="1" t="s">
        <v>35</v>
      </c>
      <c r="E4981" s="4">
        <v>45176</v>
      </c>
      <c r="F4981" s="8">
        <v>0.74513888888888891</v>
      </c>
      <c r="G4981" s="4">
        <v>45178</v>
      </c>
      <c r="H4981" s="1" t="s">
        <v>1044</v>
      </c>
      <c r="I4981" s="1" t="s">
        <v>19</v>
      </c>
      <c r="J4981" s="5">
        <v>1</v>
      </c>
      <c r="K4981" s="5" t="str">
        <f>VLOOKUP(J4981,'Svátky 2023'!A$18:B$20,2,0)</f>
        <v>neodkladné</v>
      </c>
      <c r="L4981" s="1" t="s">
        <v>21</v>
      </c>
      <c r="M4981" s="1" t="s">
        <v>22</v>
      </c>
      <c r="N4981" s="1" t="s">
        <v>23</v>
      </c>
      <c r="O4981">
        <f t="shared" si="231"/>
        <v>4</v>
      </c>
      <c r="P4981" t="str">
        <f t="shared" si="232"/>
        <v>ANO</v>
      </c>
      <c r="Q4981" s="4" t="str">
        <f>IFERROR(VLOOKUP(E4981,'Svátky 2023'!B$2:B$14,1,0),"")</f>
        <v/>
      </c>
      <c r="R4981" t="str">
        <f t="shared" si="233"/>
        <v>ANO</v>
      </c>
    </row>
    <row r="4982" spans="1:18" x14ac:dyDescent="0.25">
      <c r="A4982" s="1" t="s">
        <v>14268</v>
      </c>
      <c r="B4982" s="1" t="s">
        <v>14269</v>
      </c>
      <c r="C4982" s="1" t="s">
        <v>14270</v>
      </c>
      <c r="D4982" s="1" t="s">
        <v>35</v>
      </c>
      <c r="E4982" s="4">
        <v>45176</v>
      </c>
      <c r="F4982" s="8">
        <v>0.75624999999999998</v>
      </c>
      <c r="G4982" s="4">
        <v>45178</v>
      </c>
      <c r="H4982" s="1" t="s">
        <v>1802</v>
      </c>
      <c r="I4982" s="1" t="s">
        <v>29</v>
      </c>
      <c r="J4982" s="5">
        <v>3</v>
      </c>
      <c r="K4982" s="5" t="str">
        <f>VLOOKUP(J4982,'Svátky 2023'!A$18:B$20,2,0)</f>
        <v>jiné</v>
      </c>
      <c r="L4982" s="1" t="s">
        <v>30</v>
      </c>
      <c r="M4982" s="1" t="s">
        <v>31</v>
      </c>
      <c r="N4982" s="1" t="s">
        <v>23</v>
      </c>
      <c r="O4982">
        <f t="shared" si="231"/>
        <v>4</v>
      </c>
      <c r="P4982" t="str">
        <f t="shared" si="232"/>
        <v>ANO</v>
      </c>
      <c r="Q4982" s="4" t="str">
        <f>IFERROR(VLOOKUP(E4982,'Svátky 2023'!B$2:B$14,1,0),"")</f>
        <v/>
      </c>
      <c r="R4982" t="str">
        <f t="shared" si="233"/>
        <v>ANO</v>
      </c>
    </row>
    <row r="4983" spans="1:18" x14ac:dyDescent="0.25">
      <c r="A4983" s="1" t="s">
        <v>14271</v>
      </c>
      <c r="B4983" s="1" t="s">
        <v>14272</v>
      </c>
      <c r="C4983" s="1" t="s">
        <v>14273</v>
      </c>
      <c r="D4983" s="1" t="s">
        <v>35</v>
      </c>
      <c r="E4983" s="4">
        <v>45176</v>
      </c>
      <c r="F4983" s="8">
        <v>0.7597222222222223</v>
      </c>
      <c r="G4983" s="4">
        <v>45178</v>
      </c>
      <c r="H4983" s="1" t="s">
        <v>96</v>
      </c>
      <c r="I4983" s="1" t="s">
        <v>19</v>
      </c>
      <c r="J4983" s="5">
        <v>1</v>
      </c>
      <c r="K4983" s="5" t="str">
        <f>VLOOKUP(J4983,'Svátky 2023'!A$18:B$20,2,0)</f>
        <v>neodkladné</v>
      </c>
      <c r="L4983" s="1" t="s">
        <v>31</v>
      </c>
      <c r="M4983" s="1" t="s">
        <v>22</v>
      </c>
      <c r="N4983" s="1" t="s">
        <v>23</v>
      </c>
      <c r="O4983">
        <f t="shared" si="231"/>
        <v>4</v>
      </c>
      <c r="P4983" t="str">
        <f t="shared" si="232"/>
        <v>ANO</v>
      </c>
      <c r="Q4983" s="4" t="str">
        <f>IFERROR(VLOOKUP(E4983,'Svátky 2023'!B$2:B$14,1,0),"")</f>
        <v/>
      </c>
      <c r="R4983" t="str">
        <f t="shared" si="233"/>
        <v>ANO</v>
      </c>
    </row>
    <row r="4984" spans="1:18" x14ac:dyDescent="0.25">
      <c r="A4984" s="1" t="s">
        <v>14274</v>
      </c>
      <c r="B4984" s="1" t="s">
        <v>14275</v>
      </c>
      <c r="C4984" s="1" t="s">
        <v>14276</v>
      </c>
      <c r="D4984" s="1" t="s">
        <v>257</v>
      </c>
      <c r="E4984" s="4">
        <v>45176</v>
      </c>
      <c r="F4984" s="8">
        <v>0.77083333333333337</v>
      </c>
      <c r="G4984" s="4">
        <v>45178</v>
      </c>
      <c r="H4984" s="1" t="s">
        <v>1208</v>
      </c>
      <c r="I4984" s="1" t="s">
        <v>29</v>
      </c>
      <c r="J4984" s="5">
        <v>3</v>
      </c>
      <c r="K4984" s="5" t="str">
        <f>VLOOKUP(J4984,'Svátky 2023'!A$18:B$20,2,0)</f>
        <v>jiné</v>
      </c>
      <c r="L4984" s="1" t="s">
        <v>23</v>
      </c>
      <c r="M4984" s="1" t="s">
        <v>31</v>
      </c>
      <c r="N4984" s="1" t="s">
        <v>23</v>
      </c>
      <c r="O4984">
        <f t="shared" si="231"/>
        <v>4</v>
      </c>
      <c r="P4984" t="str">
        <f t="shared" si="232"/>
        <v>ANO</v>
      </c>
      <c r="Q4984" s="4" t="str">
        <f>IFERROR(VLOOKUP(E4984,'Svátky 2023'!B$2:B$14,1,0),"")</f>
        <v/>
      </c>
      <c r="R4984" t="str">
        <f t="shared" si="233"/>
        <v>ANO</v>
      </c>
    </row>
    <row r="4985" spans="1:18" x14ac:dyDescent="0.25">
      <c r="A4985" s="1" t="s">
        <v>14277</v>
      </c>
      <c r="B4985" s="1" t="s">
        <v>14278</v>
      </c>
      <c r="C4985" s="1" t="s">
        <v>14279</v>
      </c>
      <c r="D4985" s="1" t="s">
        <v>64</v>
      </c>
      <c r="E4985" s="4">
        <v>45176</v>
      </c>
      <c r="F4985" s="8">
        <v>0.77916666666666667</v>
      </c>
      <c r="G4985" s="4">
        <v>45178</v>
      </c>
      <c r="H4985" s="1" t="s">
        <v>1219</v>
      </c>
      <c r="I4985" s="1" t="s">
        <v>19</v>
      </c>
      <c r="J4985" s="5">
        <v>1</v>
      </c>
      <c r="K4985" s="5" t="str">
        <f>VLOOKUP(J4985,'Svátky 2023'!A$18:B$20,2,0)</f>
        <v>neodkladné</v>
      </c>
      <c r="L4985" s="1" t="s">
        <v>21</v>
      </c>
      <c r="M4985" s="1" t="s">
        <v>22</v>
      </c>
      <c r="N4985" s="1" t="s">
        <v>23</v>
      </c>
      <c r="O4985">
        <f t="shared" si="231"/>
        <v>4</v>
      </c>
      <c r="P4985" t="str">
        <f t="shared" si="232"/>
        <v>ANO</v>
      </c>
      <c r="Q4985" s="4" t="str">
        <f>IFERROR(VLOOKUP(E4985,'Svátky 2023'!B$2:B$14,1,0),"")</f>
        <v/>
      </c>
      <c r="R4985" t="str">
        <f t="shared" si="233"/>
        <v>ANO</v>
      </c>
    </row>
    <row r="4986" spans="1:18" x14ac:dyDescent="0.25">
      <c r="A4986" s="1" t="s">
        <v>14280</v>
      </c>
      <c r="B4986" s="1" t="s">
        <v>14281</v>
      </c>
      <c r="C4986" s="1" t="s">
        <v>14282</v>
      </c>
      <c r="D4986" s="1" t="s">
        <v>35</v>
      </c>
      <c r="E4986" s="4">
        <v>45177</v>
      </c>
      <c r="F4986" s="8">
        <v>8.3333333333333332E-3</v>
      </c>
      <c r="G4986" s="4">
        <v>45178</v>
      </c>
      <c r="H4986" s="1" t="s">
        <v>10248</v>
      </c>
      <c r="I4986" s="1" t="s">
        <v>44</v>
      </c>
      <c r="J4986" s="5">
        <v>3</v>
      </c>
      <c r="K4986" s="5" t="str">
        <f>VLOOKUP(J4986,'Svátky 2023'!A$18:B$20,2,0)</f>
        <v>jiné</v>
      </c>
      <c r="L4986" s="1" t="s">
        <v>30</v>
      </c>
      <c r="M4986" s="1" t="s">
        <v>31</v>
      </c>
      <c r="N4986" s="1" t="s">
        <v>23</v>
      </c>
      <c r="O4986">
        <f t="shared" si="231"/>
        <v>5</v>
      </c>
      <c r="P4986" t="str">
        <f t="shared" si="232"/>
        <v>ANO</v>
      </c>
      <c r="Q4986" s="4" t="str">
        <f>IFERROR(VLOOKUP(E4986,'Svátky 2023'!B$2:B$14,1,0),"")</f>
        <v/>
      </c>
      <c r="R4986" t="str">
        <f t="shared" si="233"/>
        <v>ANO</v>
      </c>
    </row>
    <row r="4987" spans="1:18" x14ac:dyDescent="0.25">
      <c r="A4987" s="1" t="s">
        <v>14283</v>
      </c>
      <c r="B4987" s="1" t="s">
        <v>14284</v>
      </c>
      <c r="C4987" s="1" t="s">
        <v>14285</v>
      </c>
      <c r="D4987" s="1" t="s">
        <v>48</v>
      </c>
      <c r="E4987" s="4">
        <v>45159</v>
      </c>
      <c r="F4987" s="8">
        <v>0.37916666666666665</v>
      </c>
      <c r="G4987" s="4">
        <v>45179</v>
      </c>
      <c r="H4987" s="1" t="s">
        <v>778</v>
      </c>
      <c r="I4987" s="1" t="s">
        <v>19</v>
      </c>
      <c r="J4987" s="5">
        <v>1</v>
      </c>
      <c r="K4987" s="5" t="str">
        <f>VLOOKUP(J4987,'Svátky 2023'!A$18:B$20,2,0)</f>
        <v>neodkladné</v>
      </c>
      <c r="L4987" s="1" t="s">
        <v>21</v>
      </c>
      <c r="M4987" s="1" t="s">
        <v>20</v>
      </c>
      <c r="N4987" s="1" t="s">
        <v>23</v>
      </c>
      <c r="O4987">
        <f t="shared" si="231"/>
        <v>1</v>
      </c>
      <c r="P4987" t="str">
        <f t="shared" si="232"/>
        <v>NE</v>
      </c>
      <c r="Q4987" s="4" t="str">
        <f>IFERROR(VLOOKUP(E4987,'Svátky 2023'!B$2:B$14,1,0),"")</f>
        <v/>
      </c>
      <c r="R4987" t="str">
        <f t="shared" si="233"/>
        <v/>
      </c>
    </row>
    <row r="4988" spans="1:18" x14ac:dyDescent="0.25">
      <c r="A4988" s="1" t="s">
        <v>14286</v>
      </c>
      <c r="B4988" s="1" t="s">
        <v>14287</v>
      </c>
      <c r="C4988" s="1" t="s">
        <v>14288</v>
      </c>
      <c r="D4988" s="1" t="s">
        <v>48</v>
      </c>
      <c r="E4988" s="4">
        <v>45169</v>
      </c>
      <c r="F4988" s="8">
        <v>0.75763888888888886</v>
      </c>
      <c r="G4988" s="4">
        <v>45179</v>
      </c>
      <c r="H4988" s="1" t="s">
        <v>485</v>
      </c>
      <c r="I4988" s="1" t="s">
        <v>51</v>
      </c>
      <c r="J4988" s="5">
        <v>1</v>
      </c>
      <c r="K4988" s="5" t="str">
        <f>VLOOKUP(J4988,'Svátky 2023'!A$18:B$20,2,0)</f>
        <v>neodkladné</v>
      </c>
      <c r="L4988" s="1" t="s">
        <v>30</v>
      </c>
      <c r="M4988" s="1" t="s">
        <v>22</v>
      </c>
      <c r="N4988" s="1" t="s">
        <v>23</v>
      </c>
      <c r="O4988">
        <f t="shared" si="231"/>
        <v>4</v>
      </c>
      <c r="P4988" t="str">
        <f t="shared" si="232"/>
        <v>ANO</v>
      </c>
      <c r="Q4988" s="4" t="str">
        <f>IFERROR(VLOOKUP(E4988,'Svátky 2023'!B$2:B$14,1,0),"")</f>
        <v/>
      </c>
      <c r="R4988" t="str">
        <f t="shared" si="233"/>
        <v>ANO</v>
      </c>
    </row>
    <row r="4989" spans="1:18" x14ac:dyDescent="0.25">
      <c r="A4989" s="1" t="s">
        <v>14289</v>
      </c>
      <c r="B4989" s="1" t="s">
        <v>14290</v>
      </c>
      <c r="C4989" s="1" t="s">
        <v>14291</v>
      </c>
      <c r="D4989" s="1" t="s">
        <v>48</v>
      </c>
      <c r="E4989" s="4">
        <v>45169</v>
      </c>
      <c r="F4989" s="8">
        <v>0.82291666666666663</v>
      </c>
      <c r="G4989" s="4">
        <v>45179</v>
      </c>
      <c r="H4989" s="1" t="s">
        <v>302</v>
      </c>
      <c r="I4989" s="1" t="s">
        <v>120</v>
      </c>
      <c r="J4989" s="5">
        <v>3</v>
      </c>
      <c r="K4989" s="5" t="str">
        <f>VLOOKUP(J4989,'Svátky 2023'!A$18:B$20,2,0)</f>
        <v>jiné</v>
      </c>
      <c r="L4989" s="1" t="s">
        <v>30</v>
      </c>
      <c r="M4989" s="1" t="s">
        <v>31</v>
      </c>
      <c r="N4989" s="1" t="s">
        <v>23</v>
      </c>
      <c r="O4989">
        <f t="shared" si="231"/>
        <v>4</v>
      </c>
      <c r="P4989" t="str">
        <f t="shared" si="232"/>
        <v>ANO</v>
      </c>
      <c r="Q4989" s="4" t="str">
        <f>IFERROR(VLOOKUP(E4989,'Svátky 2023'!B$2:B$14,1,0),"")</f>
        <v/>
      </c>
      <c r="R4989" t="str">
        <f t="shared" si="233"/>
        <v>ANO</v>
      </c>
    </row>
    <row r="4990" spans="1:18" x14ac:dyDescent="0.25">
      <c r="A4990" s="1" t="s">
        <v>14292</v>
      </c>
      <c r="B4990" s="1" t="s">
        <v>14293</v>
      </c>
      <c r="C4990" s="1" t="s">
        <v>14294</v>
      </c>
      <c r="D4990" s="1" t="s">
        <v>35</v>
      </c>
      <c r="E4990" s="4">
        <v>45174</v>
      </c>
      <c r="F4990" s="8">
        <v>0.3743055555555555</v>
      </c>
      <c r="G4990" s="4">
        <v>45179</v>
      </c>
      <c r="H4990" s="1" t="s">
        <v>1437</v>
      </c>
      <c r="I4990" s="1" t="s">
        <v>258</v>
      </c>
      <c r="J4990" s="5">
        <v>2</v>
      </c>
      <c r="K4990" s="5" t="str">
        <f>VLOOKUP(J4990,'Svátky 2023'!A$18:B$20,2,0)</f>
        <v>plánované</v>
      </c>
      <c r="L4990" s="1" t="s">
        <v>21</v>
      </c>
      <c r="M4990" s="1" t="s">
        <v>22</v>
      </c>
      <c r="N4990" s="1" t="s">
        <v>23</v>
      </c>
      <c r="O4990">
        <f t="shared" si="231"/>
        <v>2</v>
      </c>
      <c r="P4990" t="str">
        <f t="shared" si="232"/>
        <v>NE</v>
      </c>
      <c r="Q4990" s="4" t="str">
        <f>IFERROR(VLOOKUP(E4990,'Svátky 2023'!B$2:B$14,1,0),"")</f>
        <v/>
      </c>
      <c r="R4990" t="str">
        <f t="shared" si="233"/>
        <v/>
      </c>
    </row>
    <row r="4991" spans="1:18" x14ac:dyDescent="0.25">
      <c r="A4991" s="1" t="s">
        <v>14295</v>
      </c>
      <c r="B4991" s="1" t="s">
        <v>14296</v>
      </c>
      <c r="C4991" s="1" t="s">
        <v>14297</v>
      </c>
      <c r="D4991" s="1" t="s">
        <v>64</v>
      </c>
      <c r="E4991" s="4">
        <v>45174</v>
      </c>
      <c r="F4991" s="8">
        <v>0.82847222222222217</v>
      </c>
      <c r="G4991" s="4">
        <v>45179</v>
      </c>
      <c r="H4991" s="1" t="s">
        <v>2163</v>
      </c>
      <c r="I4991" s="1" t="s">
        <v>264</v>
      </c>
      <c r="J4991" s="5">
        <v>3</v>
      </c>
      <c r="K4991" s="5" t="str">
        <f>VLOOKUP(J4991,'Svátky 2023'!A$18:B$20,2,0)</f>
        <v>jiné</v>
      </c>
      <c r="L4991" s="1" t="s">
        <v>30</v>
      </c>
      <c r="M4991" s="1" t="s">
        <v>31</v>
      </c>
      <c r="N4991" s="1" t="s">
        <v>23</v>
      </c>
      <c r="O4991">
        <f t="shared" si="231"/>
        <v>2</v>
      </c>
      <c r="P4991" t="str">
        <f t="shared" si="232"/>
        <v>ANO</v>
      </c>
      <c r="Q4991" s="4" t="str">
        <f>IFERROR(VLOOKUP(E4991,'Svátky 2023'!B$2:B$14,1,0),"")</f>
        <v/>
      </c>
      <c r="R4991" t="str">
        <f t="shared" si="233"/>
        <v>ANO</v>
      </c>
    </row>
    <row r="4992" spans="1:18" x14ac:dyDescent="0.25">
      <c r="A4992" s="1" t="s">
        <v>14298</v>
      </c>
      <c r="B4992" s="1" t="s">
        <v>14299</v>
      </c>
      <c r="C4992" s="1" t="s">
        <v>14300</v>
      </c>
      <c r="D4992" s="1" t="s">
        <v>48</v>
      </c>
      <c r="E4992" s="4">
        <v>45176</v>
      </c>
      <c r="F4992" s="8">
        <v>0.41250000000000003</v>
      </c>
      <c r="G4992" s="4">
        <v>45179</v>
      </c>
      <c r="H4992" s="1" t="s">
        <v>315</v>
      </c>
      <c r="I4992" s="1" t="s">
        <v>151</v>
      </c>
      <c r="J4992" s="5">
        <v>3</v>
      </c>
      <c r="K4992" s="5" t="str">
        <f>VLOOKUP(J4992,'Svátky 2023'!A$18:B$20,2,0)</f>
        <v>jiné</v>
      </c>
      <c r="L4992" s="1" t="s">
        <v>21</v>
      </c>
      <c r="M4992" s="1" t="s">
        <v>22</v>
      </c>
      <c r="N4992" s="1" t="s">
        <v>23</v>
      </c>
      <c r="O4992">
        <f t="shared" si="231"/>
        <v>4</v>
      </c>
      <c r="P4992" t="str">
        <f t="shared" si="232"/>
        <v>NE</v>
      </c>
      <c r="Q4992" s="4" t="str">
        <f>IFERROR(VLOOKUP(E4992,'Svátky 2023'!B$2:B$14,1,0),"")</f>
        <v/>
      </c>
      <c r="R4992" t="str">
        <f t="shared" si="233"/>
        <v/>
      </c>
    </row>
    <row r="4993" spans="1:18" x14ac:dyDescent="0.25">
      <c r="A4993" s="1" t="s">
        <v>14301</v>
      </c>
      <c r="B4993" s="1" t="s">
        <v>14302</v>
      </c>
      <c r="C4993" s="1" t="s">
        <v>14303</v>
      </c>
      <c r="D4993" s="1" t="s">
        <v>48</v>
      </c>
      <c r="E4993" s="4">
        <v>45176</v>
      </c>
      <c r="F4993" s="8">
        <v>0.51041666666666663</v>
      </c>
      <c r="G4993" s="4">
        <v>45179</v>
      </c>
      <c r="H4993" s="1" t="s">
        <v>2451</v>
      </c>
      <c r="I4993" s="1" t="s">
        <v>151</v>
      </c>
      <c r="J4993" s="5">
        <v>2</v>
      </c>
      <c r="K4993" s="5" t="str">
        <f>VLOOKUP(J4993,'Svátky 2023'!A$18:B$20,2,0)</f>
        <v>plánované</v>
      </c>
      <c r="L4993" s="1" t="s">
        <v>21</v>
      </c>
      <c r="M4993" s="1" t="s">
        <v>22</v>
      </c>
      <c r="N4993" s="1" t="s">
        <v>23</v>
      </c>
      <c r="O4993">
        <f t="shared" si="231"/>
        <v>4</v>
      </c>
      <c r="P4993" t="str">
        <f t="shared" si="232"/>
        <v>NE</v>
      </c>
      <c r="Q4993" s="4" t="str">
        <f>IFERROR(VLOOKUP(E4993,'Svátky 2023'!B$2:B$14,1,0),"")</f>
        <v/>
      </c>
      <c r="R4993" t="str">
        <f t="shared" si="233"/>
        <v/>
      </c>
    </row>
    <row r="4994" spans="1:18" x14ac:dyDescent="0.25">
      <c r="A4994" s="1" t="s">
        <v>14304</v>
      </c>
      <c r="B4994" s="1" t="s">
        <v>14305</v>
      </c>
      <c r="C4994" s="1" t="s">
        <v>14306</v>
      </c>
      <c r="D4994" s="1" t="s">
        <v>48</v>
      </c>
      <c r="E4994" s="4">
        <v>45176</v>
      </c>
      <c r="F4994" s="8">
        <v>0.52152777777777781</v>
      </c>
      <c r="G4994" s="4">
        <v>45179</v>
      </c>
      <c r="H4994" s="1" t="s">
        <v>1104</v>
      </c>
      <c r="I4994" s="1" t="s">
        <v>145</v>
      </c>
      <c r="J4994" s="5">
        <v>3</v>
      </c>
      <c r="K4994" s="5" t="str">
        <f>VLOOKUP(J4994,'Svátky 2023'!A$18:B$20,2,0)</f>
        <v>jiné</v>
      </c>
      <c r="L4994" s="1" t="s">
        <v>30</v>
      </c>
      <c r="M4994" s="1" t="s">
        <v>31</v>
      </c>
      <c r="N4994" s="1" t="s">
        <v>23</v>
      </c>
      <c r="O4994">
        <f t="shared" si="231"/>
        <v>4</v>
      </c>
      <c r="P4994" t="str">
        <f t="shared" si="232"/>
        <v>NE</v>
      </c>
      <c r="Q4994" s="4" t="str">
        <f>IFERROR(VLOOKUP(E4994,'Svátky 2023'!B$2:B$14,1,0),"")</f>
        <v/>
      </c>
      <c r="R4994" t="str">
        <f t="shared" si="233"/>
        <v/>
      </c>
    </row>
    <row r="4995" spans="1:18" x14ac:dyDescent="0.25">
      <c r="A4995" s="1" t="s">
        <v>14307</v>
      </c>
      <c r="B4995" s="1" t="s">
        <v>14308</v>
      </c>
      <c r="C4995" s="1" t="s">
        <v>14309</v>
      </c>
      <c r="D4995" s="1" t="s">
        <v>64</v>
      </c>
      <c r="E4995" s="4">
        <v>45176</v>
      </c>
      <c r="F4995" s="8">
        <v>0.52638888888888891</v>
      </c>
      <c r="G4995" s="4">
        <v>45179</v>
      </c>
      <c r="H4995" s="1" t="s">
        <v>523</v>
      </c>
      <c r="I4995" s="1" t="s">
        <v>38</v>
      </c>
      <c r="J4995" s="5">
        <v>1</v>
      </c>
      <c r="K4995" s="5" t="str">
        <f>VLOOKUP(J4995,'Svátky 2023'!A$18:B$20,2,0)</f>
        <v>neodkladné</v>
      </c>
      <c r="L4995" s="1" t="s">
        <v>30</v>
      </c>
      <c r="M4995" s="1" t="s">
        <v>22</v>
      </c>
      <c r="N4995" s="1" t="s">
        <v>23</v>
      </c>
      <c r="O4995">
        <f t="shared" ref="O4995:O5058" si="234">WEEKDAY(E4995,2)</f>
        <v>4</v>
      </c>
      <c r="P4995" t="str">
        <f t="shared" ref="P4995:P5058" si="235">IF(F4995&gt;V$1,"ANO",IF(F4995&lt;X$1,"ANO","NE"))</f>
        <v>NE</v>
      </c>
      <c r="Q4995" s="4" t="str">
        <f>IFERROR(VLOOKUP(E4995,'Svátky 2023'!B$2:B$14,1,0),"")</f>
        <v/>
      </c>
      <c r="R4995" t="str">
        <f t="shared" ref="R4995:R5058" si="236">IF(OR(O4995&gt;5,P4995="ANO",Q4995&lt;&gt;""),"ANO","")</f>
        <v/>
      </c>
    </row>
    <row r="4996" spans="1:18" x14ac:dyDescent="0.25">
      <c r="A4996" s="1" t="s">
        <v>14310</v>
      </c>
      <c r="B4996" s="1" t="s">
        <v>14311</v>
      </c>
      <c r="C4996" s="1" t="s">
        <v>14312</v>
      </c>
      <c r="D4996" s="1" t="s">
        <v>48</v>
      </c>
      <c r="E4996" s="4">
        <v>45176</v>
      </c>
      <c r="F4996" s="8">
        <v>0.57222222222222219</v>
      </c>
      <c r="G4996" s="4">
        <v>45179</v>
      </c>
      <c r="H4996" s="1" t="s">
        <v>60</v>
      </c>
      <c r="I4996" s="1" t="s">
        <v>145</v>
      </c>
      <c r="J4996" s="5">
        <v>3</v>
      </c>
      <c r="K4996" s="5" t="str">
        <f>VLOOKUP(J4996,'Svátky 2023'!A$18:B$20,2,0)</f>
        <v>jiné</v>
      </c>
      <c r="L4996" s="1" t="s">
        <v>30</v>
      </c>
      <c r="M4996" s="1" t="s">
        <v>31</v>
      </c>
      <c r="N4996" s="1" t="s">
        <v>23</v>
      </c>
      <c r="O4996">
        <f t="shared" si="234"/>
        <v>4</v>
      </c>
      <c r="P4996" t="str">
        <f t="shared" si="235"/>
        <v>NE</v>
      </c>
      <c r="Q4996" s="4" t="str">
        <f>IFERROR(VLOOKUP(E4996,'Svátky 2023'!B$2:B$14,1,0),"")</f>
        <v/>
      </c>
      <c r="R4996" t="str">
        <f t="shared" si="236"/>
        <v/>
      </c>
    </row>
    <row r="4997" spans="1:18" x14ac:dyDescent="0.25">
      <c r="A4997" s="1" t="s">
        <v>14313</v>
      </c>
      <c r="B4997" s="1" t="s">
        <v>14314</v>
      </c>
      <c r="C4997" s="1" t="s">
        <v>14315</v>
      </c>
      <c r="D4997" s="1" t="s">
        <v>48</v>
      </c>
      <c r="E4997" s="4">
        <v>45177</v>
      </c>
      <c r="F4997" s="8">
        <v>0.81666666666666676</v>
      </c>
      <c r="G4997" s="4">
        <v>45179</v>
      </c>
      <c r="H4997" s="1" t="s">
        <v>570</v>
      </c>
      <c r="I4997" s="1" t="s">
        <v>151</v>
      </c>
      <c r="J4997" s="5">
        <v>1</v>
      </c>
      <c r="K4997" s="5" t="str">
        <f>VLOOKUP(J4997,'Svátky 2023'!A$18:B$20,2,0)</f>
        <v>neodkladné</v>
      </c>
      <c r="L4997" s="1" t="s">
        <v>21</v>
      </c>
      <c r="M4997" s="1" t="s">
        <v>22</v>
      </c>
      <c r="N4997" s="1" t="s">
        <v>23</v>
      </c>
      <c r="O4997">
        <f t="shared" si="234"/>
        <v>5</v>
      </c>
      <c r="P4997" t="str">
        <f t="shared" si="235"/>
        <v>ANO</v>
      </c>
      <c r="Q4997" s="4" t="str">
        <f>IFERROR(VLOOKUP(E4997,'Svátky 2023'!B$2:B$14,1,0),"")</f>
        <v/>
      </c>
      <c r="R4997" t="str">
        <f t="shared" si="236"/>
        <v>ANO</v>
      </c>
    </row>
    <row r="4998" spans="1:18" x14ac:dyDescent="0.25">
      <c r="A4998" s="1" t="s">
        <v>14316</v>
      </c>
      <c r="B4998" s="1" t="s">
        <v>14317</v>
      </c>
      <c r="C4998" s="1" t="s">
        <v>14318</v>
      </c>
      <c r="D4998" s="1" t="s">
        <v>48</v>
      </c>
      <c r="E4998" s="4">
        <v>45178</v>
      </c>
      <c r="F4998" s="8">
        <v>0.44791666666666669</v>
      </c>
      <c r="G4998" s="4">
        <v>45179</v>
      </c>
      <c r="H4998" s="1" t="s">
        <v>1377</v>
      </c>
      <c r="I4998" s="1" t="s">
        <v>38</v>
      </c>
      <c r="J4998" s="5">
        <v>1</v>
      </c>
      <c r="K4998" s="5" t="str">
        <f>VLOOKUP(J4998,'Svátky 2023'!A$18:B$20,2,0)</f>
        <v>neodkladné</v>
      </c>
      <c r="L4998" s="1" t="s">
        <v>22</v>
      </c>
      <c r="M4998" s="1" t="s">
        <v>22</v>
      </c>
      <c r="N4998" s="1" t="s">
        <v>23</v>
      </c>
      <c r="O4998">
        <f t="shared" si="234"/>
        <v>6</v>
      </c>
      <c r="P4998" t="str">
        <f t="shared" si="235"/>
        <v>NE</v>
      </c>
      <c r="Q4998" s="4" t="str">
        <f>IFERROR(VLOOKUP(E4998,'Svátky 2023'!B$2:B$14,1,0),"")</f>
        <v/>
      </c>
      <c r="R4998" t="str">
        <f t="shared" si="236"/>
        <v>ANO</v>
      </c>
    </row>
    <row r="4999" spans="1:18" x14ac:dyDescent="0.25">
      <c r="A4999" s="1" t="s">
        <v>14319</v>
      </c>
      <c r="B4999" s="1" t="s">
        <v>5638</v>
      </c>
      <c r="C4999" s="1" t="s">
        <v>5639</v>
      </c>
      <c r="D4999" s="1" t="s">
        <v>100</v>
      </c>
      <c r="E4999" s="4">
        <v>45178</v>
      </c>
      <c r="F4999" s="8">
        <v>0.4916666666666667</v>
      </c>
      <c r="G4999" s="4">
        <v>45179</v>
      </c>
      <c r="H4999" s="1" t="s">
        <v>1446</v>
      </c>
      <c r="I4999" s="1" t="s">
        <v>51</v>
      </c>
      <c r="J4999" s="5">
        <v>1</v>
      </c>
      <c r="K4999" s="5" t="str">
        <f>VLOOKUP(J4999,'Svátky 2023'!A$18:B$20,2,0)</f>
        <v>neodkladné</v>
      </c>
      <c r="L4999" s="1" t="s">
        <v>21</v>
      </c>
      <c r="M4999" s="1" t="s">
        <v>31</v>
      </c>
      <c r="N4999" s="1" t="s">
        <v>23</v>
      </c>
      <c r="O4999">
        <f t="shared" si="234"/>
        <v>6</v>
      </c>
      <c r="P4999" t="str">
        <f t="shared" si="235"/>
        <v>NE</v>
      </c>
      <c r="Q4999" s="4" t="str">
        <f>IFERROR(VLOOKUP(E4999,'Svátky 2023'!B$2:B$14,1,0),"")</f>
        <v/>
      </c>
      <c r="R4999" t="str">
        <f t="shared" si="236"/>
        <v>ANO</v>
      </c>
    </row>
    <row r="5000" spans="1:18" x14ac:dyDescent="0.25">
      <c r="A5000" s="1" t="s">
        <v>14320</v>
      </c>
      <c r="B5000" s="1" t="s">
        <v>5641</v>
      </c>
      <c r="C5000" s="1" t="s">
        <v>5642</v>
      </c>
      <c r="D5000" s="1" t="s">
        <v>100</v>
      </c>
      <c r="E5000" s="4">
        <v>45178</v>
      </c>
      <c r="F5000" s="8">
        <v>0.49236111111111108</v>
      </c>
      <c r="G5000" s="4">
        <v>45179</v>
      </c>
      <c r="H5000" s="1" t="s">
        <v>1824</v>
      </c>
      <c r="I5000" s="1" t="s">
        <v>120</v>
      </c>
      <c r="J5000" s="5">
        <v>3</v>
      </c>
      <c r="K5000" s="5" t="str">
        <f>VLOOKUP(J5000,'Svátky 2023'!A$18:B$20,2,0)</f>
        <v>jiné</v>
      </c>
      <c r="L5000" s="1" t="s">
        <v>30</v>
      </c>
      <c r="M5000" s="1" t="s">
        <v>31</v>
      </c>
      <c r="N5000" s="1" t="s">
        <v>23</v>
      </c>
      <c r="O5000">
        <f t="shared" si="234"/>
        <v>6</v>
      </c>
      <c r="P5000" t="str">
        <f t="shared" si="235"/>
        <v>NE</v>
      </c>
      <c r="Q5000" s="4" t="str">
        <f>IFERROR(VLOOKUP(E5000,'Svátky 2023'!B$2:B$14,1,0),"")</f>
        <v/>
      </c>
      <c r="R5000" t="str">
        <f t="shared" si="236"/>
        <v>ANO</v>
      </c>
    </row>
    <row r="5001" spans="1:18" x14ac:dyDescent="0.25">
      <c r="A5001" s="1" t="s">
        <v>14321</v>
      </c>
      <c r="B5001" s="1" t="s">
        <v>14322</v>
      </c>
      <c r="C5001" s="1" t="s">
        <v>14323</v>
      </c>
      <c r="D5001" s="1" t="s">
        <v>48</v>
      </c>
      <c r="E5001" s="4">
        <v>45178</v>
      </c>
      <c r="F5001" s="8">
        <v>0.66527777777777775</v>
      </c>
      <c r="G5001" s="4">
        <v>45179</v>
      </c>
      <c r="H5001" s="1" t="s">
        <v>641</v>
      </c>
      <c r="I5001" s="1" t="s">
        <v>44</v>
      </c>
      <c r="J5001" s="5">
        <v>3</v>
      </c>
      <c r="K5001" s="5" t="str">
        <f>VLOOKUP(J5001,'Svátky 2023'!A$18:B$20,2,0)</f>
        <v>jiné</v>
      </c>
      <c r="L5001" s="1" t="s">
        <v>30</v>
      </c>
      <c r="M5001" s="1" t="s">
        <v>31</v>
      </c>
      <c r="N5001" s="1" t="s">
        <v>23</v>
      </c>
      <c r="O5001">
        <f t="shared" si="234"/>
        <v>6</v>
      </c>
      <c r="P5001" t="str">
        <f t="shared" si="235"/>
        <v>ANO</v>
      </c>
      <c r="Q5001" s="4" t="str">
        <f>IFERROR(VLOOKUP(E5001,'Svátky 2023'!B$2:B$14,1,0),"")</f>
        <v/>
      </c>
      <c r="R5001" t="str">
        <f t="shared" si="236"/>
        <v>ANO</v>
      </c>
    </row>
    <row r="5002" spans="1:18" x14ac:dyDescent="0.25">
      <c r="A5002" s="1" t="s">
        <v>14324</v>
      </c>
      <c r="B5002" s="1" t="s">
        <v>14325</v>
      </c>
      <c r="C5002" s="1" t="s">
        <v>14326</v>
      </c>
      <c r="D5002" s="1" t="s">
        <v>48</v>
      </c>
      <c r="E5002" s="4">
        <v>45178</v>
      </c>
      <c r="F5002" s="8">
        <v>0.95277777777777783</v>
      </c>
      <c r="G5002" s="4">
        <v>45179</v>
      </c>
      <c r="H5002" s="1" t="s">
        <v>4414</v>
      </c>
      <c r="I5002" s="1" t="s">
        <v>51</v>
      </c>
      <c r="J5002" s="5">
        <v>1</v>
      </c>
      <c r="K5002" s="5" t="str">
        <f>VLOOKUP(J5002,'Svátky 2023'!A$18:B$20,2,0)</f>
        <v>neodkladné</v>
      </c>
      <c r="L5002" s="1" t="s">
        <v>20</v>
      </c>
      <c r="M5002" s="1" t="s">
        <v>31</v>
      </c>
      <c r="N5002" s="1" t="s">
        <v>23</v>
      </c>
      <c r="O5002">
        <f t="shared" si="234"/>
        <v>6</v>
      </c>
      <c r="P5002" t="str">
        <f t="shared" si="235"/>
        <v>ANO</v>
      </c>
      <c r="Q5002" s="4" t="str">
        <f>IFERROR(VLOOKUP(E5002,'Svátky 2023'!B$2:B$14,1,0),"")</f>
        <v/>
      </c>
      <c r="R5002" t="str">
        <f t="shared" si="236"/>
        <v>ANO</v>
      </c>
    </row>
    <row r="5003" spans="1:18" x14ac:dyDescent="0.25">
      <c r="A5003" s="1" t="s">
        <v>14327</v>
      </c>
      <c r="B5003" s="1" t="s">
        <v>14328</v>
      </c>
      <c r="C5003" s="1" t="s">
        <v>14329</v>
      </c>
      <c r="D5003" s="1" t="s">
        <v>48</v>
      </c>
      <c r="E5003" s="4">
        <v>45178</v>
      </c>
      <c r="F5003" s="8">
        <v>0.95833333333333337</v>
      </c>
      <c r="G5003" s="4">
        <v>45179</v>
      </c>
      <c r="H5003" s="1" t="s">
        <v>3308</v>
      </c>
      <c r="I5003" s="1" t="s">
        <v>120</v>
      </c>
      <c r="J5003" s="5">
        <v>3</v>
      </c>
      <c r="K5003" s="5" t="str">
        <f>VLOOKUP(J5003,'Svátky 2023'!A$18:B$20,2,0)</f>
        <v>jiné</v>
      </c>
      <c r="L5003" s="1" t="s">
        <v>30</v>
      </c>
      <c r="M5003" s="1" t="s">
        <v>31</v>
      </c>
      <c r="N5003" s="1" t="s">
        <v>23</v>
      </c>
      <c r="O5003">
        <f t="shared" si="234"/>
        <v>6</v>
      </c>
      <c r="P5003" t="str">
        <f t="shared" si="235"/>
        <v>ANO</v>
      </c>
      <c r="Q5003" s="4" t="str">
        <f>IFERROR(VLOOKUP(E5003,'Svátky 2023'!B$2:B$14,1,0),"")</f>
        <v/>
      </c>
      <c r="R5003" t="str">
        <f t="shared" si="236"/>
        <v>ANO</v>
      </c>
    </row>
    <row r="5004" spans="1:18" x14ac:dyDescent="0.25">
      <c r="A5004" s="1" t="s">
        <v>14330</v>
      </c>
      <c r="B5004" s="1" t="s">
        <v>14331</v>
      </c>
      <c r="C5004" s="1" t="s">
        <v>14332</v>
      </c>
      <c r="D5004" s="1" t="s">
        <v>35</v>
      </c>
      <c r="E5004" s="4">
        <v>45173</v>
      </c>
      <c r="F5004" s="8">
        <v>0.4770833333333333</v>
      </c>
      <c r="G5004" s="4">
        <v>45180</v>
      </c>
      <c r="H5004" s="1" t="s">
        <v>2137</v>
      </c>
      <c r="I5004" s="1" t="s">
        <v>151</v>
      </c>
      <c r="J5004" s="5">
        <v>2</v>
      </c>
      <c r="K5004" s="5" t="str">
        <f>VLOOKUP(J5004,'Svátky 2023'!A$18:B$20,2,0)</f>
        <v>plánované</v>
      </c>
      <c r="L5004" s="1" t="s">
        <v>21</v>
      </c>
      <c r="M5004" s="1" t="s">
        <v>22</v>
      </c>
      <c r="N5004" s="1" t="s">
        <v>23</v>
      </c>
      <c r="O5004">
        <f t="shared" si="234"/>
        <v>1</v>
      </c>
      <c r="P5004" t="str">
        <f t="shared" si="235"/>
        <v>NE</v>
      </c>
      <c r="Q5004" s="4" t="str">
        <f>IFERROR(VLOOKUP(E5004,'Svátky 2023'!B$2:B$14,1,0),"")</f>
        <v/>
      </c>
      <c r="R5004" t="str">
        <f t="shared" si="236"/>
        <v/>
      </c>
    </row>
    <row r="5005" spans="1:18" x14ac:dyDescent="0.25">
      <c r="A5005" s="1" t="s">
        <v>14333</v>
      </c>
      <c r="B5005" s="1" t="s">
        <v>14334</v>
      </c>
      <c r="C5005" s="1" t="s">
        <v>14335</v>
      </c>
      <c r="D5005" s="1" t="s">
        <v>35</v>
      </c>
      <c r="E5005" s="4">
        <v>45173</v>
      </c>
      <c r="F5005" s="8">
        <v>0.50972222222222219</v>
      </c>
      <c r="G5005" s="4">
        <v>45180</v>
      </c>
      <c r="H5005" s="1" t="s">
        <v>5029</v>
      </c>
      <c r="I5005" s="1" t="s">
        <v>145</v>
      </c>
      <c r="J5005" s="5">
        <v>3</v>
      </c>
      <c r="K5005" s="5" t="str">
        <f>VLOOKUP(J5005,'Svátky 2023'!A$18:B$20,2,0)</f>
        <v>jiné</v>
      </c>
      <c r="L5005" s="1" t="s">
        <v>30</v>
      </c>
      <c r="M5005" s="1" t="s">
        <v>31</v>
      </c>
      <c r="N5005" s="1" t="s">
        <v>23</v>
      </c>
      <c r="O5005">
        <f t="shared" si="234"/>
        <v>1</v>
      </c>
      <c r="P5005" t="str">
        <f t="shared" si="235"/>
        <v>NE</v>
      </c>
      <c r="Q5005" s="4" t="str">
        <f>IFERROR(VLOOKUP(E5005,'Svátky 2023'!B$2:B$14,1,0),"")</f>
        <v/>
      </c>
      <c r="R5005" t="str">
        <f t="shared" si="236"/>
        <v/>
      </c>
    </row>
    <row r="5006" spans="1:18" x14ac:dyDescent="0.25">
      <c r="A5006" s="1" t="s">
        <v>14336</v>
      </c>
      <c r="B5006" s="1" t="s">
        <v>14337</v>
      </c>
      <c r="C5006" s="1" t="s">
        <v>14338</v>
      </c>
      <c r="D5006" s="1" t="s">
        <v>35</v>
      </c>
      <c r="E5006" s="4">
        <v>45174</v>
      </c>
      <c r="F5006" s="8">
        <v>0.50902777777777775</v>
      </c>
      <c r="G5006" s="4">
        <v>45180</v>
      </c>
      <c r="H5006" s="1" t="s">
        <v>813</v>
      </c>
      <c r="I5006" s="1" t="s">
        <v>38</v>
      </c>
      <c r="J5006" s="5">
        <v>1</v>
      </c>
      <c r="K5006" s="5" t="str">
        <f>VLOOKUP(J5006,'Svátky 2023'!A$18:B$20,2,0)</f>
        <v>neodkladné</v>
      </c>
      <c r="L5006" s="1" t="s">
        <v>23</v>
      </c>
      <c r="M5006" s="1" t="s">
        <v>22</v>
      </c>
      <c r="N5006" s="1" t="s">
        <v>23</v>
      </c>
      <c r="O5006">
        <f t="shared" si="234"/>
        <v>2</v>
      </c>
      <c r="P5006" t="str">
        <f t="shared" si="235"/>
        <v>NE</v>
      </c>
      <c r="Q5006" s="4" t="str">
        <f>IFERROR(VLOOKUP(E5006,'Svátky 2023'!B$2:B$14,1,0),"")</f>
        <v/>
      </c>
      <c r="R5006" t="str">
        <f t="shared" si="236"/>
        <v/>
      </c>
    </row>
    <row r="5007" spans="1:18" x14ac:dyDescent="0.25">
      <c r="A5007" s="1" t="s">
        <v>14339</v>
      </c>
      <c r="B5007" s="1" t="s">
        <v>14340</v>
      </c>
      <c r="C5007" s="1" t="s">
        <v>14341</v>
      </c>
      <c r="D5007" s="1" t="s">
        <v>48</v>
      </c>
      <c r="E5007" s="4">
        <v>45176</v>
      </c>
      <c r="F5007" s="8">
        <v>0.28819444444444448</v>
      </c>
      <c r="G5007" s="4">
        <v>45180</v>
      </c>
      <c r="H5007" s="1" t="s">
        <v>582</v>
      </c>
      <c r="I5007" s="1" t="s">
        <v>38</v>
      </c>
      <c r="J5007" s="5">
        <v>1</v>
      </c>
      <c r="K5007" s="5" t="str">
        <f>VLOOKUP(J5007,'Svátky 2023'!A$18:B$20,2,0)</f>
        <v>neodkladné</v>
      </c>
      <c r="L5007" s="1" t="s">
        <v>21</v>
      </c>
      <c r="M5007" s="1" t="s">
        <v>22</v>
      </c>
      <c r="N5007" s="1" t="s">
        <v>23</v>
      </c>
      <c r="O5007">
        <f t="shared" si="234"/>
        <v>4</v>
      </c>
      <c r="P5007" t="str">
        <f t="shared" si="235"/>
        <v>ANO</v>
      </c>
      <c r="Q5007" s="4" t="str">
        <f>IFERROR(VLOOKUP(E5007,'Svátky 2023'!B$2:B$14,1,0),"")</f>
        <v/>
      </c>
      <c r="R5007" t="str">
        <f t="shared" si="236"/>
        <v>ANO</v>
      </c>
    </row>
    <row r="5008" spans="1:18" x14ac:dyDescent="0.25">
      <c r="A5008" s="1" t="s">
        <v>14342</v>
      </c>
      <c r="B5008" s="1" t="s">
        <v>14343</v>
      </c>
      <c r="C5008" s="1" t="s">
        <v>14344</v>
      </c>
      <c r="D5008" s="1" t="s">
        <v>35</v>
      </c>
      <c r="E5008" s="4">
        <v>45176</v>
      </c>
      <c r="F5008" s="8">
        <v>0.40138888888888885</v>
      </c>
      <c r="G5008" s="4">
        <v>45180</v>
      </c>
      <c r="H5008" s="1" t="s">
        <v>494</v>
      </c>
      <c r="I5008" s="1" t="s">
        <v>151</v>
      </c>
      <c r="J5008" s="5">
        <v>2</v>
      </c>
      <c r="K5008" s="5" t="str">
        <f>VLOOKUP(J5008,'Svátky 2023'!A$18:B$20,2,0)</f>
        <v>plánované</v>
      </c>
      <c r="L5008" s="1" t="s">
        <v>21</v>
      </c>
      <c r="M5008" s="1" t="s">
        <v>22</v>
      </c>
      <c r="N5008" s="1" t="s">
        <v>23</v>
      </c>
      <c r="O5008">
        <f t="shared" si="234"/>
        <v>4</v>
      </c>
      <c r="P5008" t="str">
        <f t="shared" si="235"/>
        <v>NE</v>
      </c>
      <c r="Q5008" s="4" t="str">
        <f>IFERROR(VLOOKUP(E5008,'Svátky 2023'!B$2:B$14,1,0),"")</f>
        <v/>
      </c>
      <c r="R5008" t="str">
        <f t="shared" si="236"/>
        <v/>
      </c>
    </row>
    <row r="5009" spans="1:18" x14ac:dyDescent="0.25">
      <c r="A5009" s="1" t="s">
        <v>14345</v>
      </c>
      <c r="B5009" s="1" t="s">
        <v>14346</v>
      </c>
      <c r="C5009" s="1" t="s">
        <v>14347</v>
      </c>
      <c r="D5009" s="1" t="s">
        <v>64</v>
      </c>
      <c r="E5009" s="4">
        <v>45176</v>
      </c>
      <c r="F5009" s="8">
        <v>0.4368055555555555</v>
      </c>
      <c r="G5009" s="4">
        <v>45180</v>
      </c>
      <c r="H5009" s="1" t="s">
        <v>3209</v>
      </c>
      <c r="I5009" s="1" t="s">
        <v>19</v>
      </c>
      <c r="J5009" s="5">
        <v>1</v>
      </c>
      <c r="K5009" s="5" t="str">
        <f>VLOOKUP(J5009,'Svátky 2023'!A$18:B$20,2,0)</f>
        <v>neodkladné</v>
      </c>
      <c r="L5009" s="1" t="s">
        <v>23</v>
      </c>
      <c r="M5009" s="1" t="s">
        <v>22</v>
      </c>
      <c r="N5009" s="1" t="s">
        <v>23</v>
      </c>
      <c r="O5009">
        <f t="shared" si="234"/>
        <v>4</v>
      </c>
      <c r="P5009" t="str">
        <f t="shared" si="235"/>
        <v>NE</v>
      </c>
      <c r="Q5009" s="4" t="str">
        <f>IFERROR(VLOOKUP(E5009,'Svátky 2023'!B$2:B$14,1,0),"")</f>
        <v/>
      </c>
      <c r="R5009" t="str">
        <f t="shared" si="236"/>
        <v/>
      </c>
    </row>
    <row r="5010" spans="1:18" x14ac:dyDescent="0.25">
      <c r="A5010" s="1" t="s">
        <v>14348</v>
      </c>
      <c r="B5010" s="1" t="s">
        <v>14349</v>
      </c>
      <c r="C5010" s="1" t="s">
        <v>14350</v>
      </c>
      <c r="D5010" s="1" t="s">
        <v>35</v>
      </c>
      <c r="E5010" s="4">
        <v>45176</v>
      </c>
      <c r="F5010" s="8">
        <v>0.44097222222222227</v>
      </c>
      <c r="G5010" s="4">
        <v>45180</v>
      </c>
      <c r="H5010" s="1" t="s">
        <v>292</v>
      </c>
      <c r="I5010" s="1" t="s">
        <v>51</v>
      </c>
      <c r="J5010" s="5">
        <v>2</v>
      </c>
      <c r="K5010" s="5" t="str">
        <f>VLOOKUP(J5010,'Svátky 2023'!A$18:B$20,2,0)</f>
        <v>plánované</v>
      </c>
      <c r="L5010" s="1" t="s">
        <v>21</v>
      </c>
      <c r="M5010" s="1" t="s">
        <v>22</v>
      </c>
      <c r="N5010" s="1" t="s">
        <v>23</v>
      </c>
      <c r="O5010">
        <f t="shared" si="234"/>
        <v>4</v>
      </c>
      <c r="P5010" t="str">
        <f t="shared" si="235"/>
        <v>NE</v>
      </c>
      <c r="Q5010" s="4" t="str">
        <f>IFERROR(VLOOKUP(E5010,'Svátky 2023'!B$2:B$14,1,0),"")</f>
        <v/>
      </c>
      <c r="R5010" t="str">
        <f t="shared" si="236"/>
        <v/>
      </c>
    </row>
    <row r="5011" spans="1:18" x14ac:dyDescent="0.25">
      <c r="A5011" s="1" t="s">
        <v>14351</v>
      </c>
      <c r="B5011" s="1" t="s">
        <v>14352</v>
      </c>
      <c r="C5011" s="1" t="s">
        <v>14353</v>
      </c>
      <c r="D5011" s="1" t="s">
        <v>35</v>
      </c>
      <c r="E5011" s="4">
        <v>45176</v>
      </c>
      <c r="F5011" s="8">
        <v>0.51111111111111118</v>
      </c>
      <c r="G5011" s="4">
        <v>45180</v>
      </c>
      <c r="H5011" s="1" t="s">
        <v>343</v>
      </c>
      <c r="I5011" s="1" t="s">
        <v>145</v>
      </c>
      <c r="J5011" s="5">
        <v>3</v>
      </c>
      <c r="K5011" s="5" t="str">
        <f>VLOOKUP(J5011,'Svátky 2023'!A$18:B$20,2,0)</f>
        <v>jiné</v>
      </c>
      <c r="L5011" s="1" t="s">
        <v>30</v>
      </c>
      <c r="M5011" s="1" t="s">
        <v>31</v>
      </c>
      <c r="N5011" s="1" t="s">
        <v>23</v>
      </c>
      <c r="O5011">
        <f t="shared" si="234"/>
        <v>4</v>
      </c>
      <c r="P5011" t="str">
        <f t="shared" si="235"/>
        <v>NE</v>
      </c>
      <c r="Q5011" s="4" t="str">
        <f>IFERROR(VLOOKUP(E5011,'Svátky 2023'!B$2:B$14,1,0),"")</f>
        <v/>
      </c>
      <c r="R5011" t="str">
        <f t="shared" si="236"/>
        <v/>
      </c>
    </row>
    <row r="5012" spans="1:18" x14ac:dyDescent="0.25">
      <c r="A5012" s="1" t="s">
        <v>14354</v>
      </c>
      <c r="B5012" s="1" t="s">
        <v>14355</v>
      </c>
      <c r="C5012" s="1" t="s">
        <v>14356</v>
      </c>
      <c r="D5012" s="1" t="s">
        <v>48</v>
      </c>
      <c r="E5012" s="4">
        <v>45176</v>
      </c>
      <c r="F5012" s="8">
        <v>0.83263888888888893</v>
      </c>
      <c r="G5012" s="4">
        <v>45180</v>
      </c>
      <c r="H5012" s="1" t="s">
        <v>297</v>
      </c>
      <c r="I5012" s="1" t="s">
        <v>38</v>
      </c>
      <c r="J5012" s="5">
        <v>1</v>
      </c>
      <c r="K5012" s="5" t="str">
        <f>VLOOKUP(J5012,'Svátky 2023'!A$18:B$20,2,0)</f>
        <v>neodkladné</v>
      </c>
      <c r="L5012" s="1" t="s">
        <v>30</v>
      </c>
      <c r="M5012" s="1" t="s">
        <v>22</v>
      </c>
      <c r="N5012" s="1" t="s">
        <v>23</v>
      </c>
      <c r="O5012">
        <f t="shared" si="234"/>
        <v>4</v>
      </c>
      <c r="P5012" t="str">
        <f t="shared" si="235"/>
        <v>ANO</v>
      </c>
      <c r="Q5012" s="4" t="str">
        <f>IFERROR(VLOOKUP(E5012,'Svátky 2023'!B$2:B$14,1,0),"")</f>
        <v/>
      </c>
      <c r="R5012" t="str">
        <f t="shared" si="236"/>
        <v>ANO</v>
      </c>
    </row>
    <row r="5013" spans="1:18" x14ac:dyDescent="0.25">
      <c r="A5013" s="1" t="s">
        <v>14357</v>
      </c>
      <c r="B5013" s="1" t="s">
        <v>14358</v>
      </c>
      <c r="C5013" s="1" t="s">
        <v>14359</v>
      </c>
      <c r="D5013" s="1" t="s">
        <v>48</v>
      </c>
      <c r="E5013" s="4">
        <v>45176</v>
      </c>
      <c r="F5013" s="8">
        <v>0.92013888888888884</v>
      </c>
      <c r="G5013" s="4">
        <v>45180</v>
      </c>
      <c r="H5013" s="1" t="s">
        <v>2280</v>
      </c>
      <c r="I5013" s="1" t="s">
        <v>44</v>
      </c>
      <c r="J5013" s="5">
        <v>3</v>
      </c>
      <c r="K5013" s="5" t="str">
        <f>VLOOKUP(J5013,'Svátky 2023'!A$18:B$20,2,0)</f>
        <v>jiné</v>
      </c>
      <c r="L5013" s="1" t="s">
        <v>30</v>
      </c>
      <c r="M5013" s="1" t="s">
        <v>31</v>
      </c>
      <c r="N5013" s="1" t="s">
        <v>23</v>
      </c>
      <c r="O5013">
        <f t="shared" si="234"/>
        <v>4</v>
      </c>
      <c r="P5013" t="str">
        <f t="shared" si="235"/>
        <v>ANO</v>
      </c>
      <c r="Q5013" s="4" t="str">
        <f>IFERROR(VLOOKUP(E5013,'Svátky 2023'!B$2:B$14,1,0),"")</f>
        <v/>
      </c>
      <c r="R5013" t="str">
        <f t="shared" si="236"/>
        <v>ANO</v>
      </c>
    </row>
    <row r="5014" spans="1:18" x14ac:dyDescent="0.25">
      <c r="A5014" s="1" t="s">
        <v>14360</v>
      </c>
      <c r="B5014" s="1" t="s">
        <v>14361</v>
      </c>
      <c r="C5014" s="1" t="s">
        <v>14362</v>
      </c>
      <c r="D5014" s="1" t="s">
        <v>35</v>
      </c>
      <c r="E5014" s="4">
        <v>45176</v>
      </c>
      <c r="F5014" s="8">
        <v>0.94166666666666676</v>
      </c>
      <c r="G5014" s="4">
        <v>45180</v>
      </c>
      <c r="H5014" s="1" t="s">
        <v>1223</v>
      </c>
      <c r="I5014" s="1" t="s">
        <v>38</v>
      </c>
      <c r="J5014" s="5">
        <v>1</v>
      </c>
      <c r="K5014" s="5" t="str">
        <f>VLOOKUP(J5014,'Svátky 2023'!A$18:B$20,2,0)</f>
        <v>neodkladné</v>
      </c>
      <c r="L5014" s="1" t="s">
        <v>21</v>
      </c>
      <c r="M5014" s="1" t="s">
        <v>22</v>
      </c>
      <c r="N5014" s="1" t="s">
        <v>23</v>
      </c>
      <c r="O5014">
        <f t="shared" si="234"/>
        <v>4</v>
      </c>
      <c r="P5014" t="str">
        <f t="shared" si="235"/>
        <v>ANO</v>
      </c>
      <c r="Q5014" s="4" t="str">
        <f>IFERROR(VLOOKUP(E5014,'Svátky 2023'!B$2:B$14,1,0),"")</f>
        <v/>
      </c>
      <c r="R5014" t="str">
        <f t="shared" si="236"/>
        <v>ANO</v>
      </c>
    </row>
    <row r="5015" spans="1:18" x14ac:dyDescent="0.25">
      <c r="A5015" s="1" t="s">
        <v>14363</v>
      </c>
      <c r="B5015" s="1" t="s">
        <v>14364</v>
      </c>
      <c r="C5015" s="1" t="s">
        <v>14365</v>
      </c>
      <c r="D5015" s="1" t="s">
        <v>64</v>
      </c>
      <c r="E5015" s="4">
        <v>45177</v>
      </c>
      <c r="F5015" s="8">
        <v>0.23472222222222219</v>
      </c>
      <c r="G5015" s="4">
        <v>45180</v>
      </c>
      <c r="H5015" s="1" t="s">
        <v>1055</v>
      </c>
      <c r="I5015" s="1" t="s">
        <v>19</v>
      </c>
      <c r="J5015" s="5">
        <v>1</v>
      </c>
      <c r="K5015" s="5" t="str">
        <f>VLOOKUP(J5015,'Svátky 2023'!A$18:B$20,2,0)</f>
        <v>neodkladné</v>
      </c>
      <c r="L5015" s="1" t="s">
        <v>21</v>
      </c>
      <c r="M5015" s="1" t="s">
        <v>22</v>
      </c>
      <c r="N5015" s="1" t="s">
        <v>23</v>
      </c>
      <c r="O5015">
        <f t="shared" si="234"/>
        <v>5</v>
      </c>
      <c r="P5015" t="str">
        <f t="shared" si="235"/>
        <v>ANO</v>
      </c>
      <c r="Q5015" s="4" t="str">
        <f>IFERROR(VLOOKUP(E5015,'Svátky 2023'!B$2:B$14,1,0),"")</f>
        <v/>
      </c>
      <c r="R5015" t="str">
        <f t="shared" si="236"/>
        <v>ANO</v>
      </c>
    </row>
    <row r="5016" spans="1:18" x14ac:dyDescent="0.25">
      <c r="A5016" s="1" t="s">
        <v>14366</v>
      </c>
      <c r="B5016" s="1" t="s">
        <v>14367</v>
      </c>
      <c r="C5016" s="1" t="s">
        <v>14368</v>
      </c>
      <c r="D5016" s="1" t="s">
        <v>64</v>
      </c>
      <c r="E5016" s="4">
        <v>45177</v>
      </c>
      <c r="F5016" s="8">
        <v>0.72569444444444453</v>
      </c>
      <c r="G5016" s="4">
        <v>45180</v>
      </c>
      <c r="H5016" s="1" t="s">
        <v>1955</v>
      </c>
      <c r="I5016" s="1" t="s">
        <v>51</v>
      </c>
      <c r="J5016" s="5">
        <v>1</v>
      </c>
      <c r="K5016" s="5" t="str">
        <f>VLOOKUP(J5016,'Svátky 2023'!A$18:B$20,2,0)</f>
        <v>neodkladné</v>
      </c>
      <c r="L5016" s="1" t="s">
        <v>21</v>
      </c>
      <c r="M5016" s="1" t="s">
        <v>22</v>
      </c>
      <c r="N5016" s="1" t="s">
        <v>23</v>
      </c>
      <c r="O5016">
        <f t="shared" si="234"/>
        <v>5</v>
      </c>
      <c r="P5016" t="str">
        <f t="shared" si="235"/>
        <v>ANO</v>
      </c>
      <c r="Q5016" s="4" t="str">
        <f>IFERROR(VLOOKUP(E5016,'Svátky 2023'!B$2:B$14,1,0),"")</f>
        <v/>
      </c>
      <c r="R5016" t="str">
        <f t="shared" si="236"/>
        <v>ANO</v>
      </c>
    </row>
    <row r="5017" spans="1:18" x14ac:dyDescent="0.25">
      <c r="A5017" s="1" t="s">
        <v>14369</v>
      </c>
      <c r="B5017" s="1" t="s">
        <v>14370</v>
      </c>
      <c r="C5017" s="1" t="s">
        <v>14371</v>
      </c>
      <c r="D5017" s="1" t="s">
        <v>64</v>
      </c>
      <c r="E5017" s="4">
        <v>45177</v>
      </c>
      <c r="F5017" s="8">
        <v>0.7402777777777777</v>
      </c>
      <c r="G5017" s="4">
        <v>45180</v>
      </c>
      <c r="H5017" s="1" t="s">
        <v>2575</v>
      </c>
      <c r="I5017" s="1" t="s">
        <v>120</v>
      </c>
      <c r="J5017" s="5">
        <v>3</v>
      </c>
      <c r="K5017" s="5" t="str">
        <f>VLOOKUP(J5017,'Svátky 2023'!A$18:B$20,2,0)</f>
        <v>jiné</v>
      </c>
      <c r="L5017" s="1" t="s">
        <v>30</v>
      </c>
      <c r="M5017" s="1" t="s">
        <v>31</v>
      </c>
      <c r="N5017" s="1" t="s">
        <v>23</v>
      </c>
      <c r="O5017">
        <f t="shared" si="234"/>
        <v>5</v>
      </c>
      <c r="P5017" t="str">
        <f t="shared" si="235"/>
        <v>ANO</v>
      </c>
      <c r="Q5017" s="4" t="str">
        <f>IFERROR(VLOOKUP(E5017,'Svátky 2023'!B$2:B$14,1,0),"")</f>
        <v/>
      </c>
      <c r="R5017" t="str">
        <f t="shared" si="236"/>
        <v>ANO</v>
      </c>
    </row>
    <row r="5018" spans="1:18" x14ac:dyDescent="0.25">
      <c r="A5018" s="1" t="s">
        <v>14372</v>
      </c>
      <c r="B5018" s="1" t="s">
        <v>14373</v>
      </c>
      <c r="C5018" s="1" t="s">
        <v>14374</v>
      </c>
      <c r="D5018" s="1" t="s">
        <v>35</v>
      </c>
      <c r="E5018" s="4">
        <v>45178</v>
      </c>
      <c r="F5018" s="8">
        <v>0.46875</v>
      </c>
      <c r="G5018" s="4">
        <v>45180</v>
      </c>
      <c r="H5018" s="1" t="s">
        <v>348</v>
      </c>
      <c r="I5018" s="1" t="s">
        <v>38</v>
      </c>
      <c r="J5018" s="5">
        <v>1</v>
      </c>
      <c r="K5018" s="5" t="str">
        <f>VLOOKUP(J5018,'Svátky 2023'!A$18:B$20,2,0)</f>
        <v>neodkladné</v>
      </c>
      <c r="L5018" s="1" t="s">
        <v>20</v>
      </c>
      <c r="M5018" s="1" t="s">
        <v>22</v>
      </c>
      <c r="N5018" s="1" t="s">
        <v>23</v>
      </c>
      <c r="O5018">
        <f t="shared" si="234"/>
        <v>6</v>
      </c>
      <c r="P5018" t="str">
        <f t="shared" si="235"/>
        <v>NE</v>
      </c>
      <c r="Q5018" s="4" t="str">
        <f>IFERROR(VLOOKUP(E5018,'Svátky 2023'!B$2:B$14,1,0),"")</f>
        <v/>
      </c>
      <c r="R5018" t="str">
        <f t="shared" si="236"/>
        <v>ANO</v>
      </c>
    </row>
    <row r="5019" spans="1:18" x14ac:dyDescent="0.25">
      <c r="A5019" s="1" t="s">
        <v>14375</v>
      </c>
      <c r="B5019" s="1" t="s">
        <v>14376</v>
      </c>
      <c r="C5019" s="1" t="s">
        <v>14377</v>
      </c>
      <c r="D5019" s="1" t="s">
        <v>48</v>
      </c>
      <c r="E5019" s="4">
        <v>45178</v>
      </c>
      <c r="F5019" s="8">
        <v>0.6166666666666667</v>
      </c>
      <c r="G5019" s="4">
        <v>45180</v>
      </c>
      <c r="H5019" s="1" t="s">
        <v>4378</v>
      </c>
      <c r="I5019" s="1" t="s">
        <v>151</v>
      </c>
      <c r="J5019" s="5">
        <v>1</v>
      </c>
      <c r="K5019" s="5" t="str">
        <f>VLOOKUP(J5019,'Svátky 2023'!A$18:B$20,2,0)</f>
        <v>neodkladné</v>
      </c>
      <c r="L5019" s="1" t="s">
        <v>21</v>
      </c>
      <c r="M5019" s="1" t="s">
        <v>22</v>
      </c>
      <c r="N5019" s="1" t="s">
        <v>23</v>
      </c>
      <c r="O5019">
        <f t="shared" si="234"/>
        <v>6</v>
      </c>
      <c r="P5019" t="str">
        <f t="shared" si="235"/>
        <v>NE</v>
      </c>
      <c r="Q5019" s="4" t="str">
        <f>IFERROR(VLOOKUP(E5019,'Svátky 2023'!B$2:B$14,1,0),"")</f>
        <v/>
      </c>
      <c r="R5019" t="str">
        <f t="shared" si="236"/>
        <v>ANO</v>
      </c>
    </row>
    <row r="5020" spans="1:18" x14ac:dyDescent="0.25">
      <c r="A5020" s="1" t="s">
        <v>14378</v>
      </c>
      <c r="B5020" s="1" t="s">
        <v>14379</v>
      </c>
      <c r="C5020" s="1" t="s">
        <v>14380</v>
      </c>
      <c r="D5020" s="1" t="s">
        <v>48</v>
      </c>
      <c r="E5020" s="4">
        <v>45178</v>
      </c>
      <c r="F5020" s="8">
        <v>0.61736111111111114</v>
      </c>
      <c r="G5020" s="4">
        <v>45180</v>
      </c>
      <c r="H5020" s="1" t="s">
        <v>179</v>
      </c>
      <c r="I5020" s="1" t="s">
        <v>145</v>
      </c>
      <c r="J5020" s="5">
        <v>3</v>
      </c>
      <c r="K5020" s="5" t="str">
        <f>VLOOKUP(J5020,'Svátky 2023'!A$18:B$20,2,0)</f>
        <v>jiné</v>
      </c>
      <c r="L5020" s="1" t="s">
        <v>30</v>
      </c>
      <c r="M5020" s="1" t="s">
        <v>31</v>
      </c>
      <c r="N5020" s="1" t="s">
        <v>23</v>
      </c>
      <c r="O5020">
        <f t="shared" si="234"/>
        <v>6</v>
      </c>
      <c r="P5020" t="str">
        <f t="shared" si="235"/>
        <v>NE</v>
      </c>
      <c r="Q5020" s="4" t="str">
        <f>IFERROR(VLOOKUP(E5020,'Svátky 2023'!B$2:B$14,1,0),"")</f>
        <v/>
      </c>
      <c r="R5020" t="str">
        <f t="shared" si="236"/>
        <v>ANO</v>
      </c>
    </row>
    <row r="5021" spans="1:18" x14ac:dyDescent="0.25">
      <c r="A5021" s="1" t="s">
        <v>14381</v>
      </c>
      <c r="B5021" s="1" t="s">
        <v>14382</v>
      </c>
      <c r="C5021" s="1" t="s">
        <v>14383</v>
      </c>
      <c r="D5021" s="1" t="s">
        <v>48</v>
      </c>
      <c r="E5021" s="4">
        <v>45178</v>
      </c>
      <c r="F5021" s="8">
        <v>0.65416666666666667</v>
      </c>
      <c r="G5021" s="4">
        <v>45180</v>
      </c>
      <c r="H5021" s="1" t="s">
        <v>490</v>
      </c>
      <c r="I5021" s="1" t="s">
        <v>29</v>
      </c>
      <c r="J5021" s="5">
        <v>3</v>
      </c>
      <c r="K5021" s="5" t="str">
        <f>VLOOKUP(J5021,'Svátky 2023'!A$18:B$20,2,0)</f>
        <v>jiné</v>
      </c>
      <c r="L5021" s="1" t="s">
        <v>30</v>
      </c>
      <c r="M5021" s="1" t="s">
        <v>31</v>
      </c>
      <c r="N5021" s="1" t="s">
        <v>23</v>
      </c>
      <c r="O5021">
        <f t="shared" si="234"/>
        <v>6</v>
      </c>
      <c r="P5021" t="str">
        <f t="shared" si="235"/>
        <v>ANO</v>
      </c>
      <c r="Q5021" s="4" t="str">
        <f>IFERROR(VLOOKUP(E5021,'Svátky 2023'!B$2:B$14,1,0),"")</f>
        <v/>
      </c>
      <c r="R5021" t="str">
        <f t="shared" si="236"/>
        <v>ANO</v>
      </c>
    </row>
    <row r="5022" spans="1:18" x14ac:dyDescent="0.25">
      <c r="A5022" s="1" t="s">
        <v>14384</v>
      </c>
      <c r="B5022" s="1" t="s">
        <v>14281</v>
      </c>
      <c r="C5022" s="1" t="s">
        <v>14282</v>
      </c>
      <c r="D5022" s="1" t="s">
        <v>35</v>
      </c>
      <c r="E5022" s="4">
        <v>45178</v>
      </c>
      <c r="F5022" s="8">
        <v>0.72222222222222221</v>
      </c>
      <c r="G5022" s="4">
        <v>45180</v>
      </c>
      <c r="H5022" s="1" t="s">
        <v>111</v>
      </c>
      <c r="I5022" s="1" t="s">
        <v>44</v>
      </c>
      <c r="J5022" s="5">
        <v>3</v>
      </c>
      <c r="K5022" s="5" t="str">
        <f>VLOOKUP(J5022,'Svátky 2023'!A$18:B$20,2,0)</f>
        <v>jiné</v>
      </c>
      <c r="L5022" s="1" t="s">
        <v>30</v>
      </c>
      <c r="M5022" s="1" t="s">
        <v>31</v>
      </c>
      <c r="N5022" s="1" t="s">
        <v>23</v>
      </c>
      <c r="O5022">
        <f t="shared" si="234"/>
        <v>6</v>
      </c>
      <c r="P5022" t="str">
        <f t="shared" si="235"/>
        <v>ANO</v>
      </c>
      <c r="Q5022" s="4" t="str">
        <f>IFERROR(VLOOKUP(E5022,'Svátky 2023'!B$2:B$14,1,0),"")</f>
        <v/>
      </c>
      <c r="R5022" t="str">
        <f t="shared" si="236"/>
        <v>ANO</v>
      </c>
    </row>
    <row r="5023" spans="1:18" x14ac:dyDescent="0.25">
      <c r="A5023" s="1" t="s">
        <v>14385</v>
      </c>
      <c r="B5023" s="1" t="s">
        <v>14386</v>
      </c>
      <c r="C5023" s="1" t="s">
        <v>14387</v>
      </c>
      <c r="D5023" s="1" t="s">
        <v>35</v>
      </c>
      <c r="E5023" s="4">
        <v>45179</v>
      </c>
      <c r="F5023" s="8">
        <v>0.62430555555555556</v>
      </c>
      <c r="G5023" s="4">
        <v>45180</v>
      </c>
      <c r="H5023" s="1" t="s">
        <v>766</v>
      </c>
      <c r="I5023" s="1" t="s">
        <v>151</v>
      </c>
      <c r="J5023" s="5">
        <v>3</v>
      </c>
      <c r="K5023" s="5" t="str">
        <f>VLOOKUP(J5023,'Svátky 2023'!A$18:B$20,2,0)</f>
        <v>jiné</v>
      </c>
      <c r="L5023" s="1" t="s">
        <v>21</v>
      </c>
      <c r="M5023" s="1" t="s">
        <v>22</v>
      </c>
      <c r="N5023" s="1" t="s">
        <v>23</v>
      </c>
      <c r="O5023">
        <f t="shared" si="234"/>
        <v>7</v>
      </c>
      <c r="P5023" t="str">
        <f t="shared" si="235"/>
        <v>NE</v>
      </c>
      <c r="Q5023" s="4" t="str">
        <f>IFERROR(VLOOKUP(E5023,'Svátky 2023'!B$2:B$14,1,0),"")</f>
        <v/>
      </c>
      <c r="R5023" t="str">
        <f t="shared" si="236"/>
        <v>ANO</v>
      </c>
    </row>
    <row r="5024" spans="1:18" x14ac:dyDescent="0.25">
      <c r="A5024" s="1" t="s">
        <v>14388</v>
      </c>
      <c r="B5024" s="1" t="s">
        <v>14389</v>
      </c>
      <c r="C5024" s="1" t="s">
        <v>14390</v>
      </c>
      <c r="D5024" s="1" t="s">
        <v>64</v>
      </c>
      <c r="E5024" s="4">
        <v>45179</v>
      </c>
      <c r="F5024" s="8">
        <v>0.73541666666666661</v>
      </c>
      <c r="G5024" s="4">
        <v>45180</v>
      </c>
      <c r="H5024" s="1" t="s">
        <v>1565</v>
      </c>
      <c r="I5024" s="1" t="s">
        <v>258</v>
      </c>
      <c r="J5024" s="5">
        <v>2</v>
      </c>
      <c r="K5024" s="5" t="str">
        <f>VLOOKUP(J5024,'Svátky 2023'!A$18:B$20,2,0)</f>
        <v>plánované</v>
      </c>
      <c r="L5024" s="1" t="s">
        <v>21</v>
      </c>
      <c r="M5024" s="1" t="s">
        <v>22</v>
      </c>
      <c r="N5024" s="1" t="s">
        <v>23</v>
      </c>
      <c r="O5024">
        <f t="shared" si="234"/>
        <v>7</v>
      </c>
      <c r="P5024" t="str">
        <f t="shared" si="235"/>
        <v>ANO</v>
      </c>
      <c r="Q5024" s="4" t="str">
        <f>IFERROR(VLOOKUP(E5024,'Svátky 2023'!B$2:B$14,1,0),"")</f>
        <v/>
      </c>
      <c r="R5024" t="str">
        <f t="shared" si="236"/>
        <v>ANO</v>
      </c>
    </row>
    <row r="5025" spans="1:18" x14ac:dyDescent="0.25">
      <c r="A5025" s="1" t="s">
        <v>14391</v>
      </c>
      <c r="B5025" s="1" t="s">
        <v>14392</v>
      </c>
      <c r="C5025" s="1" t="s">
        <v>14393</v>
      </c>
      <c r="D5025" s="1" t="s">
        <v>64</v>
      </c>
      <c r="E5025" s="4">
        <v>45179</v>
      </c>
      <c r="F5025" s="8">
        <v>0.7416666666666667</v>
      </c>
      <c r="G5025" s="4">
        <v>45180</v>
      </c>
      <c r="H5025" s="1" t="s">
        <v>174</v>
      </c>
      <c r="I5025" s="1" t="s">
        <v>264</v>
      </c>
      <c r="J5025" s="5">
        <v>3</v>
      </c>
      <c r="K5025" s="5" t="str">
        <f>VLOOKUP(J5025,'Svátky 2023'!A$18:B$20,2,0)</f>
        <v>jiné</v>
      </c>
      <c r="L5025" s="1" t="s">
        <v>30</v>
      </c>
      <c r="M5025" s="1" t="s">
        <v>31</v>
      </c>
      <c r="N5025" s="1" t="s">
        <v>23</v>
      </c>
      <c r="O5025">
        <f t="shared" si="234"/>
        <v>7</v>
      </c>
      <c r="P5025" t="str">
        <f t="shared" si="235"/>
        <v>ANO</v>
      </c>
      <c r="Q5025" s="4" t="str">
        <f>IFERROR(VLOOKUP(E5025,'Svátky 2023'!B$2:B$14,1,0),"")</f>
        <v/>
      </c>
      <c r="R5025" t="str">
        <f t="shared" si="236"/>
        <v>ANO</v>
      </c>
    </row>
    <row r="5026" spans="1:18" x14ac:dyDescent="0.25">
      <c r="A5026" s="1" t="s">
        <v>14394</v>
      </c>
      <c r="B5026" s="1" t="s">
        <v>14395</v>
      </c>
      <c r="C5026" s="1" t="s">
        <v>14396</v>
      </c>
      <c r="D5026" s="1" t="s">
        <v>64</v>
      </c>
      <c r="E5026" s="4">
        <v>45180</v>
      </c>
      <c r="F5026" s="8">
        <v>1.9444444444444445E-2</v>
      </c>
      <c r="G5026" s="4">
        <v>45180</v>
      </c>
      <c r="H5026" s="1" t="s">
        <v>830</v>
      </c>
      <c r="I5026" s="1" t="s">
        <v>29</v>
      </c>
      <c r="J5026" s="5">
        <v>3</v>
      </c>
      <c r="K5026" s="5" t="str">
        <f>VLOOKUP(J5026,'Svátky 2023'!A$18:B$20,2,0)</f>
        <v>jiné</v>
      </c>
      <c r="L5026" s="1" t="s">
        <v>30</v>
      </c>
      <c r="M5026" s="1" t="s">
        <v>31</v>
      </c>
      <c r="N5026" s="1" t="s">
        <v>23</v>
      </c>
      <c r="O5026">
        <f t="shared" si="234"/>
        <v>1</v>
      </c>
      <c r="P5026" t="str">
        <f t="shared" si="235"/>
        <v>ANO</v>
      </c>
      <c r="Q5026" s="4" t="str">
        <f>IFERROR(VLOOKUP(E5026,'Svátky 2023'!B$2:B$14,1,0),"")</f>
        <v/>
      </c>
      <c r="R5026" t="str">
        <f t="shared" si="236"/>
        <v>ANO</v>
      </c>
    </row>
    <row r="5027" spans="1:18" x14ac:dyDescent="0.25">
      <c r="A5027" s="1" t="s">
        <v>14397</v>
      </c>
      <c r="B5027" s="1" t="s">
        <v>14398</v>
      </c>
      <c r="C5027" s="1" t="s">
        <v>14399</v>
      </c>
      <c r="D5027" s="1" t="s">
        <v>35</v>
      </c>
      <c r="E5027" s="4">
        <v>45160</v>
      </c>
      <c r="F5027" s="8">
        <v>0.83263888888888893</v>
      </c>
      <c r="G5027" s="4">
        <v>45181</v>
      </c>
      <c r="H5027" s="1" t="s">
        <v>1698</v>
      </c>
      <c r="I5027" s="1" t="s">
        <v>19</v>
      </c>
      <c r="J5027" s="5">
        <v>1</v>
      </c>
      <c r="K5027" s="5" t="str">
        <f>VLOOKUP(J5027,'Svátky 2023'!A$18:B$20,2,0)</f>
        <v>neodkladné</v>
      </c>
      <c r="L5027" s="1" t="s">
        <v>21</v>
      </c>
      <c r="M5027" s="1" t="s">
        <v>31</v>
      </c>
      <c r="N5027" s="1" t="s">
        <v>23</v>
      </c>
      <c r="O5027">
        <f t="shared" si="234"/>
        <v>2</v>
      </c>
      <c r="P5027" t="str">
        <f t="shared" si="235"/>
        <v>ANO</v>
      </c>
      <c r="Q5027" s="4" t="str">
        <f>IFERROR(VLOOKUP(E5027,'Svátky 2023'!B$2:B$14,1,0),"")</f>
        <v/>
      </c>
      <c r="R5027" t="str">
        <f t="shared" si="236"/>
        <v>ANO</v>
      </c>
    </row>
    <row r="5028" spans="1:18" x14ac:dyDescent="0.25">
      <c r="A5028" s="1" t="s">
        <v>14400</v>
      </c>
      <c r="B5028" s="1" t="s">
        <v>14401</v>
      </c>
      <c r="C5028" s="1" t="s">
        <v>14402</v>
      </c>
      <c r="D5028" s="1" t="s">
        <v>48</v>
      </c>
      <c r="E5028" s="4">
        <v>45168</v>
      </c>
      <c r="F5028" s="8">
        <v>0.4201388888888889</v>
      </c>
      <c r="G5028" s="4">
        <v>45181</v>
      </c>
      <c r="H5028" s="1" t="s">
        <v>640</v>
      </c>
      <c r="I5028" s="1" t="s">
        <v>151</v>
      </c>
      <c r="J5028" s="5">
        <v>2</v>
      </c>
      <c r="K5028" s="5" t="str">
        <f>VLOOKUP(J5028,'Svátky 2023'!A$18:B$20,2,0)</f>
        <v>plánované</v>
      </c>
      <c r="L5028" s="1" t="s">
        <v>21</v>
      </c>
      <c r="M5028" s="1" t="s">
        <v>22</v>
      </c>
      <c r="N5028" s="1" t="s">
        <v>23</v>
      </c>
      <c r="O5028">
        <f t="shared" si="234"/>
        <v>3</v>
      </c>
      <c r="P5028" t="str">
        <f t="shared" si="235"/>
        <v>NE</v>
      </c>
      <c r="Q5028" s="4" t="str">
        <f>IFERROR(VLOOKUP(E5028,'Svátky 2023'!B$2:B$14,1,0),"")</f>
        <v/>
      </c>
      <c r="R5028" t="str">
        <f t="shared" si="236"/>
        <v/>
      </c>
    </row>
    <row r="5029" spans="1:18" x14ac:dyDescent="0.25">
      <c r="A5029" s="1" t="s">
        <v>14403</v>
      </c>
      <c r="B5029" s="1" t="s">
        <v>14404</v>
      </c>
      <c r="C5029" s="1" t="s">
        <v>14405</v>
      </c>
      <c r="D5029" s="1" t="s">
        <v>48</v>
      </c>
      <c r="E5029" s="4">
        <v>45168</v>
      </c>
      <c r="F5029" s="8">
        <v>0.50694444444444442</v>
      </c>
      <c r="G5029" s="4">
        <v>45181</v>
      </c>
      <c r="H5029" s="1" t="s">
        <v>710</v>
      </c>
      <c r="I5029" s="1" t="s">
        <v>145</v>
      </c>
      <c r="J5029" s="5">
        <v>3</v>
      </c>
      <c r="K5029" s="5" t="str">
        <f>VLOOKUP(J5029,'Svátky 2023'!A$18:B$20,2,0)</f>
        <v>jiné</v>
      </c>
      <c r="L5029" s="1" t="s">
        <v>30</v>
      </c>
      <c r="M5029" s="1" t="s">
        <v>31</v>
      </c>
      <c r="N5029" s="1" t="s">
        <v>23</v>
      </c>
      <c r="O5029">
        <f t="shared" si="234"/>
        <v>3</v>
      </c>
      <c r="P5029" t="str">
        <f t="shared" si="235"/>
        <v>NE</v>
      </c>
      <c r="Q5029" s="4" t="str">
        <f>IFERROR(VLOOKUP(E5029,'Svátky 2023'!B$2:B$14,1,0),"")</f>
        <v/>
      </c>
      <c r="R5029" t="str">
        <f t="shared" si="236"/>
        <v/>
      </c>
    </row>
    <row r="5030" spans="1:18" x14ac:dyDescent="0.25">
      <c r="A5030" s="1" t="s">
        <v>14406</v>
      </c>
      <c r="B5030" s="1" t="s">
        <v>14407</v>
      </c>
      <c r="C5030" s="1" t="s">
        <v>14408</v>
      </c>
      <c r="D5030" s="1" t="s">
        <v>16</v>
      </c>
      <c r="E5030" s="4">
        <v>45174</v>
      </c>
      <c r="F5030" s="8">
        <v>0.53611111111111109</v>
      </c>
      <c r="G5030" s="4">
        <v>45181</v>
      </c>
      <c r="H5030" s="1" t="s">
        <v>325</v>
      </c>
      <c r="I5030" s="1" t="s">
        <v>51</v>
      </c>
      <c r="J5030" s="5">
        <v>1</v>
      </c>
      <c r="K5030" s="5" t="str">
        <f>VLOOKUP(J5030,'Svátky 2023'!A$18:B$20,2,0)</f>
        <v>neodkladné</v>
      </c>
      <c r="L5030" s="1" t="s">
        <v>23</v>
      </c>
      <c r="M5030" s="1" t="s">
        <v>22</v>
      </c>
      <c r="N5030" s="1" t="s">
        <v>23</v>
      </c>
      <c r="O5030">
        <f t="shared" si="234"/>
        <v>2</v>
      </c>
      <c r="P5030" t="str">
        <f t="shared" si="235"/>
        <v>NE</v>
      </c>
      <c r="Q5030" s="4" t="str">
        <f>IFERROR(VLOOKUP(E5030,'Svátky 2023'!B$2:B$14,1,0),"")</f>
        <v/>
      </c>
      <c r="R5030" t="str">
        <f t="shared" si="236"/>
        <v/>
      </c>
    </row>
    <row r="5031" spans="1:18" x14ac:dyDescent="0.25">
      <c r="A5031" s="1" t="s">
        <v>14409</v>
      </c>
      <c r="B5031" s="1" t="s">
        <v>14410</v>
      </c>
      <c r="C5031" s="1" t="s">
        <v>14411</v>
      </c>
      <c r="D5031" s="1" t="s">
        <v>16</v>
      </c>
      <c r="E5031" s="4">
        <v>45174</v>
      </c>
      <c r="F5031" s="8">
        <v>0.62569444444444444</v>
      </c>
      <c r="G5031" s="4">
        <v>45181</v>
      </c>
      <c r="H5031" s="1" t="s">
        <v>825</v>
      </c>
      <c r="I5031" s="1" t="s">
        <v>120</v>
      </c>
      <c r="J5031" s="5">
        <v>3</v>
      </c>
      <c r="K5031" s="5" t="str">
        <f>VLOOKUP(J5031,'Svátky 2023'!A$18:B$20,2,0)</f>
        <v>jiné</v>
      </c>
      <c r="L5031" s="1" t="s">
        <v>30</v>
      </c>
      <c r="M5031" s="1" t="s">
        <v>31</v>
      </c>
      <c r="N5031" s="1" t="s">
        <v>23</v>
      </c>
      <c r="O5031">
        <f t="shared" si="234"/>
        <v>2</v>
      </c>
      <c r="P5031" t="str">
        <f t="shared" si="235"/>
        <v>ANO</v>
      </c>
      <c r="Q5031" s="4" t="str">
        <f>IFERROR(VLOOKUP(E5031,'Svátky 2023'!B$2:B$14,1,0),"")</f>
        <v/>
      </c>
      <c r="R5031" t="str">
        <f t="shared" si="236"/>
        <v>ANO</v>
      </c>
    </row>
    <row r="5032" spans="1:18" x14ac:dyDescent="0.25">
      <c r="A5032" s="1" t="s">
        <v>14412</v>
      </c>
      <c r="B5032" s="1" t="s">
        <v>14413</v>
      </c>
      <c r="C5032" s="1" t="s">
        <v>14414</v>
      </c>
      <c r="D5032" s="1" t="s">
        <v>48</v>
      </c>
      <c r="E5032" s="4">
        <v>45176</v>
      </c>
      <c r="F5032" s="8">
        <v>0.4680555555555555</v>
      </c>
      <c r="G5032" s="4">
        <v>45181</v>
      </c>
      <c r="H5032" s="1" t="s">
        <v>1292</v>
      </c>
      <c r="I5032" s="1" t="s">
        <v>51</v>
      </c>
      <c r="J5032" s="5">
        <v>1</v>
      </c>
      <c r="K5032" s="5" t="str">
        <f>VLOOKUP(J5032,'Svátky 2023'!A$18:B$20,2,0)</f>
        <v>neodkladné</v>
      </c>
      <c r="L5032" s="1" t="s">
        <v>23</v>
      </c>
      <c r="M5032" s="1" t="s">
        <v>22</v>
      </c>
      <c r="N5032" s="1" t="s">
        <v>23</v>
      </c>
      <c r="O5032">
        <f t="shared" si="234"/>
        <v>4</v>
      </c>
      <c r="P5032" t="str">
        <f t="shared" si="235"/>
        <v>NE</v>
      </c>
      <c r="Q5032" s="4" t="str">
        <f>IFERROR(VLOOKUP(E5032,'Svátky 2023'!B$2:B$14,1,0),"")</f>
        <v/>
      </c>
      <c r="R5032" t="str">
        <f t="shared" si="236"/>
        <v/>
      </c>
    </row>
    <row r="5033" spans="1:18" x14ac:dyDescent="0.25">
      <c r="A5033" s="1" t="s">
        <v>14415</v>
      </c>
      <c r="B5033" s="1" t="s">
        <v>14416</v>
      </c>
      <c r="C5033" s="1" t="s">
        <v>14417</v>
      </c>
      <c r="D5033" s="1" t="s">
        <v>48</v>
      </c>
      <c r="E5033" s="4">
        <v>45176</v>
      </c>
      <c r="F5033" s="8">
        <v>0.53749999999999998</v>
      </c>
      <c r="G5033" s="4">
        <v>45181</v>
      </c>
      <c r="H5033" s="1" t="s">
        <v>592</v>
      </c>
      <c r="I5033" s="1" t="s">
        <v>120</v>
      </c>
      <c r="J5033" s="5">
        <v>3</v>
      </c>
      <c r="K5033" s="5" t="str">
        <f>VLOOKUP(J5033,'Svátky 2023'!A$18:B$20,2,0)</f>
        <v>jiné</v>
      </c>
      <c r="L5033" s="1" t="s">
        <v>30</v>
      </c>
      <c r="M5033" s="1" t="s">
        <v>31</v>
      </c>
      <c r="N5033" s="1" t="s">
        <v>23</v>
      </c>
      <c r="O5033">
        <f t="shared" si="234"/>
        <v>4</v>
      </c>
      <c r="P5033" t="str">
        <f t="shared" si="235"/>
        <v>NE</v>
      </c>
      <c r="Q5033" s="4" t="str">
        <f>IFERROR(VLOOKUP(E5033,'Svátky 2023'!B$2:B$14,1,0),"")</f>
        <v/>
      </c>
      <c r="R5033" t="str">
        <f t="shared" si="236"/>
        <v/>
      </c>
    </row>
    <row r="5034" spans="1:18" x14ac:dyDescent="0.25">
      <c r="A5034" s="1" t="s">
        <v>14418</v>
      </c>
      <c r="B5034" s="1" t="s">
        <v>13914</v>
      </c>
      <c r="C5034" s="1" t="s">
        <v>13915</v>
      </c>
      <c r="D5034" s="1" t="s">
        <v>35</v>
      </c>
      <c r="E5034" s="4">
        <v>45177</v>
      </c>
      <c r="F5034" s="8">
        <v>0.49722222222222223</v>
      </c>
      <c r="G5034" s="4">
        <v>45181</v>
      </c>
      <c r="H5034" s="1" t="s">
        <v>348</v>
      </c>
      <c r="I5034" s="1" t="s">
        <v>258</v>
      </c>
      <c r="J5034" s="5">
        <v>3</v>
      </c>
      <c r="K5034" s="5" t="str">
        <f>VLOOKUP(J5034,'Svátky 2023'!A$18:B$20,2,0)</f>
        <v>jiné</v>
      </c>
      <c r="L5034" s="1" t="s">
        <v>21</v>
      </c>
      <c r="M5034" s="1" t="s">
        <v>22</v>
      </c>
      <c r="N5034" s="1" t="s">
        <v>23</v>
      </c>
      <c r="O5034">
        <f t="shared" si="234"/>
        <v>5</v>
      </c>
      <c r="P5034" t="str">
        <f t="shared" si="235"/>
        <v>NE</v>
      </c>
      <c r="Q5034" s="4" t="str">
        <f>IFERROR(VLOOKUP(E5034,'Svátky 2023'!B$2:B$14,1,0),"")</f>
        <v/>
      </c>
      <c r="R5034" t="str">
        <f t="shared" si="236"/>
        <v/>
      </c>
    </row>
    <row r="5035" spans="1:18" x14ac:dyDescent="0.25">
      <c r="A5035" s="1" t="s">
        <v>14419</v>
      </c>
      <c r="B5035" s="1" t="s">
        <v>13917</v>
      </c>
      <c r="C5035" s="1" t="s">
        <v>13918</v>
      </c>
      <c r="D5035" s="1" t="s">
        <v>35</v>
      </c>
      <c r="E5035" s="4">
        <v>45177</v>
      </c>
      <c r="F5035" s="8">
        <v>0.50416666666666665</v>
      </c>
      <c r="G5035" s="4">
        <v>45181</v>
      </c>
      <c r="H5035" s="1" t="s">
        <v>1798</v>
      </c>
      <c r="I5035" s="1" t="s">
        <v>264</v>
      </c>
      <c r="J5035" s="5">
        <v>3</v>
      </c>
      <c r="K5035" s="5" t="str">
        <f>VLOOKUP(J5035,'Svátky 2023'!A$18:B$20,2,0)</f>
        <v>jiné</v>
      </c>
      <c r="L5035" s="1" t="s">
        <v>30</v>
      </c>
      <c r="M5035" s="1" t="s">
        <v>31</v>
      </c>
      <c r="N5035" s="1" t="s">
        <v>23</v>
      </c>
      <c r="O5035">
        <f t="shared" si="234"/>
        <v>5</v>
      </c>
      <c r="P5035" t="str">
        <f t="shared" si="235"/>
        <v>NE</v>
      </c>
      <c r="Q5035" s="4" t="str">
        <f>IFERROR(VLOOKUP(E5035,'Svátky 2023'!B$2:B$14,1,0),"")</f>
        <v/>
      </c>
      <c r="R5035" t="str">
        <f t="shared" si="236"/>
        <v/>
      </c>
    </row>
    <row r="5036" spans="1:18" x14ac:dyDescent="0.25">
      <c r="A5036" s="1" t="s">
        <v>14420</v>
      </c>
      <c r="B5036" s="1" t="s">
        <v>14421</v>
      </c>
      <c r="C5036" s="1" t="s">
        <v>14422</v>
      </c>
      <c r="D5036" s="1" t="s">
        <v>48</v>
      </c>
      <c r="E5036" s="4">
        <v>45179</v>
      </c>
      <c r="F5036" s="8">
        <v>0.59791666666666665</v>
      </c>
      <c r="G5036" s="4">
        <v>45181</v>
      </c>
      <c r="H5036" s="1" t="s">
        <v>1274</v>
      </c>
      <c r="I5036" s="1" t="s">
        <v>51</v>
      </c>
      <c r="J5036" s="5">
        <v>2</v>
      </c>
      <c r="K5036" s="5" t="str">
        <f>VLOOKUP(J5036,'Svátky 2023'!A$18:B$20,2,0)</f>
        <v>plánované</v>
      </c>
      <c r="L5036" s="1" t="s">
        <v>21</v>
      </c>
      <c r="M5036" s="1" t="s">
        <v>22</v>
      </c>
      <c r="N5036" s="1" t="s">
        <v>23</v>
      </c>
      <c r="O5036">
        <f t="shared" si="234"/>
        <v>7</v>
      </c>
      <c r="P5036" t="str">
        <f t="shared" si="235"/>
        <v>NE</v>
      </c>
      <c r="Q5036" s="4" t="str">
        <f>IFERROR(VLOOKUP(E5036,'Svátky 2023'!B$2:B$14,1,0),"")</f>
        <v/>
      </c>
      <c r="R5036" t="str">
        <f t="shared" si="236"/>
        <v>ANO</v>
      </c>
    </row>
    <row r="5037" spans="1:18" x14ac:dyDescent="0.25">
      <c r="A5037" s="1" t="s">
        <v>14423</v>
      </c>
      <c r="B5037" s="1" t="s">
        <v>14424</v>
      </c>
      <c r="C5037" s="1" t="s">
        <v>14425</v>
      </c>
      <c r="D5037" s="1" t="s">
        <v>48</v>
      </c>
      <c r="E5037" s="4">
        <v>45179</v>
      </c>
      <c r="F5037" s="8">
        <v>0.60138888888888886</v>
      </c>
      <c r="G5037" s="4">
        <v>45181</v>
      </c>
      <c r="H5037" s="1" t="s">
        <v>65</v>
      </c>
      <c r="I5037" s="1" t="s">
        <v>120</v>
      </c>
      <c r="J5037" s="5">
        <v>3</v>
      </c>
      <c r="K5037" s="5" t="str">
        <f>VLOOKUP(J5037,'Svátky 2023'!A$18:B$20,2,0)</f>
        <v>jiné</v>
      </c>
      <c r="L5037" s="1" t="s">
        <v>30</v>
      </c>
      <c r="M5037" s="1" t="s">
        <v>31</v>
      </c>
      <c r="N5037" s="1" t="s">
        <v>23</v>
      </c>
      <c r="O5037">
        <f t="shared" si="234"/>
        <v>7</v>
      </c>
      <c r="P5037" t="str">
        <f t="shared" si="235"/>
        <v>NE</v>
      </c>
      <c r="Q5037" s="4" t="str">
        <f>IFERROR(VLOOKUP(E5037,'Svátky 2023'!B$2:B$14,1,0),"")</f>
        <v/>
      </c>
      <c r="R5037" t="str">
        <f t="shared" si="236"/>
        <v>ANO</v>
      </c>
    </row>
    <row r="5038" spans="1:18" x14ac:dyDescent="0.25">
      <c r="A5038" s="1" t="s">
        <v>14426</v>
      </c>
      <c r="B5038" s="1" t="s">
        <v>14427</v>
      </c>
      <c r="C5038" s="1" t="s">
        <v>14428</v>
      </c>
      <c r="D5038" s="1" t="s">
        <v>100</v>
      </c>
      <c r="E5038" s="4">
        <v>45179</v>
      </c>
      <c r="F5038" s="8">
        <v>0.60763888888888895</v>
      </c>
      <c r="G5038" s="4">
        <v>45181</v>
      </c>
      <c r="H5038" s="1" t="s">
        <v>2608</v>
      </c>
      <c r="I5038" s="1" t="s">
        <v>51</v>
      </c>
      <c r="J5038" s="5">
        <v>2</v>
      </c>
      <c r="K5038" s="5" t="str">
        <f>VLOOKUP(J5038,'Svátky 2023'!A$18:B$20,2,0)</f>
        <v>plánované</v>
      </c>
      <c r="L5038" s="1" t="s">
        <v>21</v>
      </c>
      <c r="M5038" s="1" t="s">
        <v>22</v>
      </c>
      <c r="N5038" s="1" t="s">
        <v>23</v>
      </c>
      <c r="O5038">
        <f t="shared" si="234"/>
        <v>7</v>
      </c>
      <c r="P5038" t="str">
        <f t="shared" si="235"/>
        <v>NE</v>
      </c>
      <c r="Q5038" s="4" t="str">
        <f>IFERROR(VLOOKUP(E5038,'Svátky 2023'!B$2:B$14,1,0),"")</f>
        <v/>
      </c>
      <c r="R5038" t="str">
        <f t="shared" si="236"/>
        <v>ANO</v>
      </c>
    </row>
    <row r="5039" spans="1:18" x14ac:dyDescent="0.25">
      <c r="A5039" s="1" t="s">
        <v>14429</v>
      </c>
      <c r="B5039" s="1" t="s">
        <v>14430</v>
      </c>
      <c r="C5039" s="1" t="s">
        <v>14431</v>
      </c>
      <c r="D5039" s="1" t="s">
        <v>100</v>
      </c>
      <c r="E5039" s="4">
        <v>45179</v>
      </c>
      <c r="F5039" s="8">
        <v>0.61041666666666672</v>
      </c>
      <c r="G5039" s="4">
        <v>45181</v>
      </c>
      <c r="H5039" s="1" t="s">
        <v>485</v>
      </c>
      <c r="I5039" s="1" t="s">
        <v>120</v>
      </c>
      <c r="J5039" s="5">
        <v>3</v>
      </c>
      <c r="K5039" s="5" t="str">
        <f>VLOOKUP(J5039,'Svátky 2023'!A$18:B$20,2,0)</f>
        <v>jiné</v>
      </c>
      <c r="L5039" s="1" t="s">
        <v>30</v>
      </c>
      <c r="M5039" s="1" t="s">
        <v>31</v>
      </c>
      <c r="N5039" s="1" t="s">
        <v>23</v>
      </c>
      <c r="O5039">
        <f t="shared" si="234"/>
        <v>7</v>
      </c>
      <c r="P5039" t="str">
        <f t="shared" si="235"/>
        <v>NE</v>
      </c>
      <c r="Q5039" s="4" t="str">
        <f>IFERROR(VLOOKUP(E5039,'Svátky 2023'!B$2:B$14,1,0),"")</f>
        <v/>
      </c>
      <c r="R5039" t="str">
        <f t="shared" si="236"/>
        <v>ANO</v>
      </c>
    </row>
    <row r="5040" spans="1:18" x14ac:dyDescent="0.25">
      <c r="A5040" s="1" t="s">
        <v>14432</v>
      </c>
      <c r="B5040" s="1" t="s">
        <v>14433</v>
      </c>
      <c r="C5040" s="1" t="s">
        <v>14434</v>
      </c>
      <c r="D5040" s="1" t="s">
        <v>35</v>
      </c>
      <c r="E5040" s="4">
        <v>45179</v>
      </c>
      <c r="F5040" s="8">
        <v>0.62013888888888891</v>
      </c>
      <c r="G5040" s="4">
        <v>45181</v>
      </c>
      <c r="H5040" s="1" t="s">
        <v>237</v>
      </c>
      <c r="I5040" s="1" t="s">
        <v>151</v>
      </c>
      <c r="J5040" s="5">
        <v>2</v>
      </c>
      <c r="K5040" s="5" t="str">
        <f>VLOOKUP(J5040,'Svátky 2023'!A$18:B$20,2,0)</f>
        <v>plánované</v>
      </c>
      <c r="L5040" s="1" t="s">
        <v>21</v>
      </c>
      <c r="M5040" s="1" t="s">
        <v>22</v>
      </c>
      <c r="N5040" s="1" t="s">
        <v>23</v>
      </c>
      <c r="O5040">
        <f t="shared" si="234"/>
        <v>7</v>
      </c>
      <c r="P5040" t="str">
        <f t="shared" si="235"/>
        <v>NE</v>
      </c>
      <c r="Q5040" s="4" t="str">
        <f>IFERROR(VLOOKUP(E5040,'Svátky 2023'!B$2:B$14,1,0),"")</f>
        <v/>
      </c>
      <c r="R5040" t="str">
        <f t="shared" si="236"/>
        <v>ANO</v>
      </c>
    </row>
    <row r="5041" spans="1:18" x14ac:dyDescent="0.25">
      <c r="A5041" s="1" t="s">
        <v>14435</v>
      </c>
      <c r="B5041" s="1" t="s">
        <v>14436</v>
      </c>
      <c r="C5041" s="1" t="s">
        <v>14437</v>
      </c>
      <c r="D5041" s="1" t="s">
        <v>35</v>
      </c>
      <c r="E5041" s="4">
        <v>45179</v>
      </c>
      <c r="F5041" s="8">
        <v>0.65347222222222223</v>
      </c>
      <c r="G5041" s="4">
        <v>45181</v>
      </c>
      <c r="H5041" s="1" t="s">
        <v>1925</v>
      </c>
      <c r="I5041" s="1" t="s">
        <v>120</v>
      </c>
      <c r="J5041" s="5">
        <v>3</v>
      </c>
      <c r="K5041" s="5" t="str">
        <f>VLOOKUP(J5041,'Svátky 2023'!A$18:B$20,2,0)</f>
        <v>jiné</v>
      </c>
      <c r="L5041" s="1" t="s">
        <v>30</v>
      </c>
      <c r="M5041" s="1" t="s">
        <v>31</v>
      </c>
      <c r="N5041" s="1" t="s">
        <v>23</v>
      </c>
      <c r="O5041">
        <f t="shared" si="234"/>
        <v>7</v>
      </c>
      <c r="P5041" t="str">
        <f t="shared" si="235"/>
        <v>ANO</v>
      </c>
      <c r="Q5041" s="4" t="str">
        <f>IFERROR(VLOOKUP(E5041,'Svátky 2023'!B$2:B$14,1,0),"")</f>
        <v/>
      </c>
      <c r="R5041" t="str">
        <f t="shared" si="236"/>
        <v>ANO</v>
      </c>
    </row>
    <row r="5042" spans="1:18" x14ac:dyDescent="0.25">
      <c r="A5042" s="1" t="s">
        <v>14438</v>
      </c>
      <c r="B5042" s="1" t="s">
        <v>14439</v>
      </c>
      <c r="C5042" s="1" t="s">
        <v>14440</v>
      </c>
      <c r="D5042" s="1" t="s">
        <v>35</v>
      </c>
      <c r="E5042" s="4">
        <v>45179</v>
      </c>
      <c r="F5042" s="8">
        <v>0.65069444444444446</v>
      </c>
      <c r="G5042" s="4">
        <v>45181</v>
      </c>
      <c r="H5042" s="1" t="s">
        <v>3605</v>
      </c>
      <c r="I5042" s="1" t="s">
        <v>51</v>
      </c>
      <c r="J5042" s="5">
        <v>2</v>
      </c>
      <c r="K5042" s="5" t="str">
        <f>VLOOKUP(J5042,'Svátky 2023'!A$18:B$20,2,0)</f>
        <v>plánované</v>
      </c>
      <c r="L5042" s="1" t="s">
        <v>21</v>
      </c>
      <c r="M5042" s="1" t="s">
        <v>22</v>
      </c>
      <c r="N5042" s="1" t="s">
        <v>23</v>
      </c>
      <c r="O5042">
        <f t="shared" si="234"/>
        <v>7</v>
      </c>
      <c r="P5042" t="str">
        <f t="shared" si="235"/>
        <v>ANO</v>
      </c>
      <c r="Q5042" s="4" t="str">
        <f>IFERROR(VLOOKUP(E5042,'Svátky 2023'!B$2:B$14,1,0),"")</f>
        <v/>
      </c>
      <c r="R5042" t="str">
        <f t="shared" si="236"/>
        <v>ANO</v>
      </c>
    </row>
    <row r="5043" spans="1:18" x14ac:dyDescent="0.25">
      <c r="A5043" s="1" t="s">
        <v>14441</v>
      </c>
      <c r="B5043" s="1" t="s">
        <v>14442</v>
      </c>
      <c r="C5043" s="1" t="s">
        <v>14443</v>
      </c>
      <c r="D5043" s="1" t="s">
        <v>35</v>
      </c>
      <c r="E5043" s="4">
        <v>45179</v>
      </c>
      <c r="F5043" s="8">
        <v>0.65625</v>
      </c>
      <c r="G5043" s="4">
        <v>45181</v>
      </c>
      <c r="H5043" s="1" t="s">
        <v>1074</v>
      </c>
      <c r="I5043" s="1" t="s">
        <v>151</v>
      </c>
      <c r="J5043" s="5">
        <v>2</v>
      </c>
      <c r="K5043" s="5" t="str">
        <f>VLOOKUP(J5043,'Svátky 2023'!A$18:B$20,2,0)</f>
        <v>plánované</v>
      </c>
      <c r="L5043" s="1" t="s">
        <v>21</v>
      </c>
      <c r="M5043" s="1" t="s">
        <v>22</v>
      </c>
      <c r="N5043" s="1" t="s">
        <v>23</v>
      </c>
      <c r="O5043">
        <f t="shared" si="234"/>
        <v>7</v>
      </c>
      <c r="P5043" t="str">
        <f t="shared" si="235"/>
        <v>ANO</v>
      </c>
      <c r="Q5043" s="4" t="str">
        <f>IFERROR(VLOOKUP(E5043,'Svátky 2023'!B$2:B$14,1,0),"")</f>
        <v/>
      </c>
      <c r="R5043" t="str">
        <f t="shared" si="236"/>
        <v>ANO</v>
      </c>
    </row>
    <row r="5044" spans="1:18" x14ac:dyDescent="0.25">
      <c r="A5044" s="1" t="s">
        <v>14444</v>
      </c>
      <c r="B5044" s="1" t="s">
        <v>14445</v>
      </c>
      <c r="C5044" s="1" t="s">
        <v>14446</v>
      </c>
      <c r="D5044" s="1" t="s">
        <v>35</v>
      </c>
      <c r="E5044" s="4">
        <v>45179</v>
      </c>
      <c r="F5044" s="8">
        <v>0.66041666666666665</v>
      </c>
      <c r="G5044" s="4">
        <v>45181</v>
      </c>
      <c r="H5044" s="1" t="s">
        <v>611</v>
      </c>
      <c r="I5044" s="1" t="s">
        <v>151</v>
      </c>
      <c r="J5044" s="5">
        <v>2</v>
      </c>
      <c r="K5044" s="5" t="str">
        <f>VLOOKUP(J5044,'Svátky 2023'!A$18:B$20,2,0)</f>
        <v>plánované</v>
      </c>
      <c r="L5044" s="1" t="s">
        <v>21</v>
      </c>
      <c r="M5044" s="1" t="s">
        <v>22</v>
      </c>
      <c r="N5044" s="1" t="s">
        <v>23</v>
      </c>
      <c r="O5044">
        <f t="shared" si="234"/>
        <v>7</v>
      </c>
      <c r="P5044" t="str">
        <f t="shared" si="235"/>
        <v>ANO</v>
      </c>
      <c r="Q5044" s="4" t="str">
        <f>IFERROR(VLOOKUP(E5044,'Svátky 2023'!B$2:B$14,1,0),"")</f>
        <v/>
      </c>
      <c r="R5044" t="str">
        <f t="shared" si="236"/>
        <v>ANO</v>
      </c>
    </row>
    <row r="5045" spans="1:18" x14ac:dyDescent="0.25">
      <c r="A5045" s="1" t="s">
        <v>14447</v>
      </c>
      <c r="B5045" s="1" t="s">
        <v>14448</v>
      </c>
      <c r="C5045" s="1" t="s">
        <v>14449</v>
      </c>
      <c r="D5045" s="1" t="s">
        <v>35</v>
      </c>
      <c r="E5045" s="4">
        <v>45179</v>
      </c>
      <c r="F5045" s="8">
        <v>0.66388888888888886</v>
      </c>
      <c r="G5045" s="4">
        <v>45181</v>
      </c>
      <c r="H5045" s="1" t="s">
        <v>321</v>
      </c>
      <c r="I5045" s="1" t="s">
        <v>51</v>
      </c>
      <c r="J5045" s="5">
        <v>2</v>
      </c>
      <c r="K5045" s="5" t="str">
        <f>VLOOKUP(J5045,'Svátky 2023'!A$18:B$20,2,0)</f>
        <v>plánované</v>
      </c>
      <c r="L5045" s="1" t="s">
        <v>21</v>
      </c>
      <c r="M5045" s="1" t="s">
        <v>22</v>
      </c>
      <c r="N5045" s="1" t="s">
        <v>23</v>
      </c>
      <c r="O5045">
        <f t="shared" si="234"/>
        <v>7</v>
      </c>
      <c r="P5045" t="str">
        <f t="shared" si="235"/>
        <v>ANO</v>
      </c>
      <c r="Q5045" s="4" t="str">
        <f>IFERROR(VLOOKUP(E5045,'Svátky 2023'!B$2:B$14,1,0),"")</f>
        <v/>
      </c>
      <c r="R5045" t="str">
        <f t="shared" si="236"/>
        <v>ANO</v>
      </c>
    </row>
    <row r="5046" spans="1:18" x14ac:dyDescent="0.25">
      <c r="A5046" s="1" t="s">
        <v>14450</v>
      </c>
      <c r="B5046" s="1" t="s">
        <v>14451</v>
      </c>
      <c r="C5046" s="1" t="s">
        <v>14452</v>
      </c>
      <c r="D5046" s="1" t="s">
        <v>35</v>
      </c>
      <c r="E5046" s="4">
        <v>45179</v>
      </c>
      <c r="F5046" s="8">
        <v>0.66666666666666663</v>
      </c>
      <c r="G5046" s="4">
        <v>45181</v>
      </c>
      <c r="H5046" s="1" t="s">
        <v>1219</v>
      </c>
      <c r="I5046" s="1" t="s">
        <v>120</v>
      </c>
      <c r="J5046" s="5">
        <v>3</v>
      </c>
      <c r="K5046" s="5" t="str">
        <f>VLOOKUP(J5046,'Svátky 2023'!A$18:B$20,2,0)</f>
        <v>jiné</v>
      </c>
      <c r="L5046" s="1" t="s">
        <v>30</v>
      </c>
      <c r="M5046" s="1" t="s">
        <v>31</v>
      </c>
      <c r="N5046" s="1" t="s">
        <v>23</v>
      </c>
      <c r="O5046">
        <f t="shared" si="234"/>
        <v>7</v>
      </c>
      <c r="P5046" t="str">
        <f t="shared" si="235"/>
        <v>ANO</v>
      </c>
      <c r="Q5046" s="4" t="str">
        <f>IFERROR(VLOOKUP(E5046,'Svátky 2023'!B$2:B$14,1,0),"")</f>
        <v/>
      </c>
      <c r="R5046" t="str">
        <f t="shared" si="236"/>
        <v>ANO</v>
      </c>
    </row>
    <row r="5047" spans="1:18" x14ac:dyDescent="0.25">
      <c r="A5047" s="1" t="s">
        <v>14453</v>
      </c>
      <c r="B5047" s="1" t="s">
        <v>14454</v>
      </c>
      <c r="C5047" s="1" t="s">
        <v>14455</v>
      </c>
      <c r="D5047" s="1" t="s">
        <v>48</v>
      </c>
      <c r="E5047" s="4">
        <v>45179</v>
      </c>
      <c r="F5047" s="8">
        <v>0.68680555555555556</v>
      </c>
      <c r="G5047" s="4">
        <v>45181</v>
      </c>
      <c r="H5047" s="1" t="s">
        <v>611</v>
      </c>
      <c r="I5047" s="1" t="s">
        <v>151</v>
      </c>
      <c r="J5047" s="5">
        <v>2</v>
      </c>
      <c r="K5047" s="5" t="str">
        <f>VLOOKUP(J5047,'Svátky 2023'!A$18:B$20,2,0)</f>
        <v>plánované</v>
      </c>
      <c r="L5047" s="1" t="s">
        <v>21</v>
      </c>
      <c r="M5047" s="1" t="s">
        <v>22</v>
      </c>
      <c r="N5047" s="1" t="s">
        <v>23</v>
      </c>
      <c r="O5047">
        <f t="shared" si="234"/>
        <v>7</v>
      </c>
      <c r="P5047" t="str">
        <f t="shared" si="235"/>
        <v>ANO</v>
      </c>
      <c r="Q5047" s="4" t="str">
        <f>IFERROR(VLOOKUP(E5047,'Svátky 2023'!B$2:B$14,1,0),"")</f>
        <v/>
      </c>
      <c r="R5047" t="str">
        <f t="shared" si="236"/>
        <v>ANO</v>
      </c>
    </row>
    <row r="5048" spans="1:18" x14ac:dyDescent="0.25">
      <c r="A5048" s="1" t="s">
        <v>14456</v>
      </c>
      <c r="B5048" s="1" t="s">
        <v>14457</v>
      </c>
      <c r="C5048" s="1" t="s">
        <v>14458</v>
      </c>
      <c r="D5048" s="1" t="s">
        <v>48</v>
      </c>
      <c r="E5048" s="4">
        <v>45179</v>
      </c>
      <c r="F5048" s="8">
        <v>0.68958333333333333</v>
      </c>
      <c r="G5048" s="4">
        <v>45181</v>
      </c>
      <c r="H5048" s="1" t="s">
        <v>1145</v>
      </c>
      <c r="I5048" s="1" t="s">
        <v>145</v>
      </c>
      <c r="J5048" s="5">
        <v>3</v>
      </c>
      <c r="K5048" s="5" t="str">
        <f>VLOOKUP(J5048,'Svátky 2023'!A$18:B$20,2,0)</f>
        <v>jiné</v>
      </c>
      <c r="L5048" s="1" t="s">
        <v>30</v>
      </c>
      <c r="M5048" s="1" t="s">
        <v>31</v>
      </c>
      <c r="N5048" s="1" t="s">
        <v>23</v>
      </c>
      <c r="O5048">
        <f t="shared" si="234"/>
        <v>7</v>
      </c>
      <c r="P5048" t="str">
        <f t="shared" si="235"/>
        <v>ANO</v>
      </c>
      <c r="Q5048" s="4" t="str">
        <f>IFERROR(VLOOKUP(E5048,'Svátky 2023'!B$2:B$14,1,0),"")</f>
        <v/>
      </c>
      <c r="R5048" t="str">
        <f t="shared" si="236"/>
        <v>ANO</v>
      </c>
    </row>
    <row r="5049" spans="1:18" x14ac:dyDescent="0.25">
      <c r="A5049" s="1" t="s">
        <v>14459</v>
      </c>
      <c r="B5049" s="1" t="s">
        <v>14460</v>
      </c>
      <c r="C5049" s="1" t="s">
        <v>14461</v>
      </c>
      <c r="D5049" s="1" t="s">
        <v>35</v>
      </c>
      <c r="E5049" s="4">
        <v>45179</v>
      </c>
      <c r="F5049" s="8">
        <v>0.69444444444444453</v>
      </c>
      <c r="G5049" s="4">
        <v>45181</v>
      </c>
      <c r="H5049" s="1" t="s">
        <v>587</v>
      </c>
      <c r="I5049" s="1" t="s">
        <v>258</v>
      </c>
      <c r="J5049" s="5">
        <v>2</v>
      </c>
      <c r="K5049" s="5" t="str">
        <f>VLOOKUP(J5049,'Svátky 2023'!A$18:B$20,2,0)</f>
        <v>plánované</v>
      </c>
      <c r="L5049" s="1" t="s">
        <v>21</v>
      </c>
      <c r="M5049" s="1" t="s">
        <v>22</v>
      </c>
      <c r="N5049" s="1" t="s">
        <v>23</v>
      </c>
      <c r="O5049">
        <f t="shared" si="234"/>
        <v>7</v>
      </c>
      <c r="P5049" t="str">
        <f t="shared" si="235"/>
        <v>ANO</v>
      </c>
      <c r="Q5049" s="4" t="str">
        <f>IFERROR(VLOOKUP(E5049,'Svátky 2023'!B$2:B$14,1,0),"")</f>
        <v/>
      </c>
      <c r="R5049" t="str">
        <f t="shared" si="236"/>
        <v>ANO</v>
      </c>
    </row>
    <row r="5050" spans="1:18" x14ac:dyDescent="0.25">
      <c r="A5050" s="1" t="s">
        <v>14462</v>
      </c>
      <c r="B5050" s="1" t="s">
        <v>14463</v>
      </c>
      <c r="C5050" s="1" t="s">
        <v>14464</v>
      </c>
      <c r="D5050" s="1" t="s">
        <v>35</v>
      </c>
      <c r="E5050" s="4">
        <v>45179</v>
      </c>
      <c r="F5050" s="8">
        <v>0.71666666666666667</v>
      </c>
      <c r="G5050" s="4">
        <v>45181</v>
      </c>
      <c r="H5050" s="1" t="s">
        <v>2988</v>
      </c>
      <c r="I5050" s="1" t="s">
        <v>38</v>
      </c>
      <c r="J5050" s="5">
        <v>3</v>
      </c>
      <c r="K5050" s="5" t="str">
        <f>VLOOKUP(J5050,'Svátky 2023'!A$18:B$20,2,0)</f>
        <v>jiné</v>
      </c>
      <c r="L5050" s="1" t="s">
        <v>20</v>
      </c>
      <c r="M5050" s="1" t="s">
        <v>22</v>
      </c>
      <c r="N5050" s="1" t="s">
        <v>23</v>
      </c>
      <c r="O5050">
        <f t="shared" si="234"/>
        <v>7</v>
      </c>
      <c r="P5050" t="str">
        <f t="shared" si="235"/>
        <v>ANO</v>
      </c>
      <c r="Q5050" s="4" t="str">
        <f>IFERROR(VLOOKUP(E5050,'Svátky 2023'!B$2:B$14,1,0),"")</f>
        <v/>
      </c>
      <c r="R5050" t="str">
        <f t="shared" si="236"/>
        <v>ANO</v>
      </c>
    </row>
    <row r="5051" spans="1:18" x14ac:dyDescent="0.25">
      <c r="A5051" s="1" t="s">
        <v>14465</v>
      </c>
      <c r="B5051" s="1" t="s">
        <v>14466</v>
      </c>
      <c r="C5051" s="1" t="s">
        <v>14467</v>
      </c>
      <c r="D5051" s="1" t="s">
        <v>35</v>
      </c>
      <c r="E5051" s="4">
        <v>45179</v>
      </c>
      <c r="F5051" s="8">
        <v>0.72222222222222221</v>
      </c>
      <c r="G5051" s="4">
        <v>45181</v>
      </c>
      <c r="H5051" s="1" t="s">
        <v>292</v>
      </c>
      <c r="I5051" s="1" t="s">
        <v>44</v>
      </c>
      <c r="J5051" s="5">
        <v>3</v>
      </c>
      <c r="K5051" s="5" t="str">
        <f>VLOOKUP(J5051,'Svátky 2023'!A$18:B$20,2,0)</f>
        <v>jiné</v>
      </c>
      <c r="L5051" s="1" t="s">
        <v>30</v>
      </c>
      <c r="M5051" s="1" t="s">
        <v>31</v>
      </c>
      <c r="N5051" s="1" t="s">
        <v>23</v>
      </c>
      <c r="O5051">
        <f t="shared" si="234"/>
        <v>7</v>
      </c>
      <c r="P5051" t="str">
        <f t="shared" si="235"/>
        <v>ANO</v>
      </c>
      <c r="Q5051" s="4" t="str">
        <f>IFERROR(VLOOKUP(E5051,'Svátky 2023'!B$2:B$14,1,0),"")</f>
        <v/>
      </c>
      <c r="R5051" t="str">
        <f t="shared" si="236"/>
        <v>ANO</v>
      </c>
    </row>
    <row r="5052" spans="1:18" x14ac:dyDescent="0.25">
      <c r="A5052" s="1" t="s">
        <v>14468</v>
      </c>
      <c r="B5052" s="1" t="s">
        <v>14469</v>
      </c>
      <c r="C5052" s="1" t="s">
        <v>14470</v>
      </c>
      <c r="D5052" s="1" t="s">
        <v>35</v>
      </c>
      <c r="E5052" s="4">
        <v>45179</v>
      </c>
      <c r="F5052" s="8">
        <v>0.92291666666666661</v>
      </c>
      <c r="G5052" s="4">
        <v>45181</v>
      </c>
      <c r="H5052" s="1" t="s">
        <v>663</v>
      </c>
      <c r="I5052" s="1" t="s">
        <v>19</v>
      </c>
      <c r="J5052" s="5">
        <v>3</v>
      </c>
      <c r="K5052" s="5" t="str">
        <f>VLOOKUP(J5052,'Svátky 2023'!A$18:B$20,2,0)</f>
        <v>jiné</v>
      </c>
      <c r="L5052" s="1" t="s">
        <v>21</v>
      </c>
      <c r="M5052" s="1" t="s">
        <v>22</v>
      </c>
      <c r="N5052" s="1" t="s">
        <v>23</v>
      </c>
      <c r="O5052">
        <f t="shared" si="234"/>
        <v>7</v>
      </c>
      <c r="P5052" t="str">
        <f t="shared" si="235"/>
        <v>ANO</v>
      </c>
      <c r="Q5052" s="4" t="str">
        <f>IFERROR(VLOOKUP(E5052,'Svátky 2023'!B$2:B$14,1,0),"")</f>
        <v/>
      </c>
      <c r="R5052" t="str">
        <f t="shared" si="236"/>
        <v>ANO</v>
      </c>
    </row>
    <row r="5053" spans="1:18" x14ac:dyDescent="0.25">
      <c r="A5053" s="1" t="s">
        <v>14471</v>
      </c>
      <c r="B5053" s="1" t="s">
        <v>14472</v>
      </c>
      <c r="C5053" s="1" t="s">
        <v>14473</v>
      </c>
      <c r="D5053" s="1" t="s">
        <v>35</v>
      </c>
      <c r="E5053" s="4">
        <v>45179</v>
      </c>
      <c r="F5053" s="8">
        <v>0.94444444444444453</v>
      </c>
      <c r="G5053" s="4">
        <v>45181</v>
      </c>
      <c r="H5053" s="1" t="s">
        <v>1316</v>
      </c>
      <c r="I5053" s="1" t="s">
        <v>38</v>
      </c>
      <c r="J5053" s="5">
        <v>3</v>
      </c>
      <c r="K5053" s="5" t="str">
        <f>VLOOKUP(J5053,'Svátky 2023'!A$18:B$20,2,0)</f>
        <v>jiné</v>
      </c>
      <c r="L5053" s="1" t="s">
        <v>20</v>
      </c>
      <c r="M5053" s="1" t="s">
        <v>22</v>
      </c>
      <c r="N5053" s="1" t="s">
        <v>23</v>
      </c>
      <c r="O5053">
        <f t="shared" si="234"/>
        <v>7</v>
      </c>
      <c r="P5053" t="str">
        <f t="shared" si="235"/>
        <v>ANO</v>
      </c>
      <c r="Q5053" s="4" t="str">
        <f>IFERROR(VLOOKUP(E5053,'Svátky 2023'!B$2:B$14,1,0),"")</f>
        <v/>
      </c>
      <c r="R5053" t="str">
        <f t="shared" si="236"/>
        <v>ANO</v>
      </c>
    </row>
    <row r="5054" spans="1:18" x14ac:dyDescent="0.25">
      <c r="A5054" s="1" t="s">
        <v>14474</v>
      </c>
      <c r="B5054" s="1" t="s">
        <v>14475</v>
      </c>
      <c r="C5054" s="1" t="s">
        <v>14476</v>
      </c>
      <c r="D5054" s="1" t="s">
        <v>35</v>
      </c>
      <c r="E5054" s="4">
        <v>45179</v>
      </c>
      <c r="F5054" s="8">
        <v>0.95277777777777783</v>
      </c>
      <c r="G5054" s="4">
        <v>45181</v>
      </c>
      <c r="H5054" s="1" t="s">
        <v>718</v>
      </c>
      <c r="I5054" s="1" t="s">
        <v>44</v>
      </c>
      <c r="J5054" s="5">
        <v>3</v>
      </c>
      <c r="K5054" s="5" t="str">
        <f>VLOOKUP(J5054,'Svátky 2023'!A$18:B$20,2,0)</f>
        <v>jiné</v>
      </c>
      <c r="L5054" s="1" t="s">
        <v>30</v>
      </c>
      <c r="M5054" s="1" t="s">
        <v>31</v>
      </c>
      <c r="N5054" s="1" t="s">
        <v>23</v>
      </c>
      <c r="O5054">
        <f t="shared" si="234"/>
        <v>7</v>
      </c>
      <c r="P5054" t="str">
        <f t="shared" si="235"/>
        <v>ANO</v>
      </c>
      <c r="Q5054" s="4" t="str">
        <f>IFERROR(VLOOKUP(E5054,'Svátky 2023'!B$2:B$14,1,0),"")</f>
        <v/>
      </c>
      <c r="R5054" t="str">
        <f t="shared" si="236"/>
        <v>ANO</v>
      </c>
    </row>
    <row r="5055" spans="1:18" x14ac:dyDescent="0.25">
      <c r="A5055" s="1" t="s">
        <v>14477</v>
      </c>
      <c r="B5055" s="1" t="s">
        <v>7045</v>
      </c>
      <c r="C5055" s="1" t="s">
        <v>14478</v>
      </c>
      <c r="D5055" s="1" t="s">
        <v>35</v>
      </c>
      <c r="E5055" s="4">
        <v>45180</v>
      </c>
      <c r="F5055" s="8">
        <v>0.27361111111111108</v>
      </c>
      <c r="G5055" s="4">
        <v>45181</v>
      </c>
      <c r="H5055" s="1" t="s">
        <v>801</v>
      </c>
      <c r="I5055" s="1" t="s">
        <v>264</v>
      </c>
      <c r="J5055" s="5">
        <v>3</v>
      </c>
      <c r="K5055" s="5" t="str">
        <f>VLOOKUP(J5055,'Svátky 2023'!A$18:B$20,2,0)</f>
        <v>jiné</v>
      </c>
      <c r="L5055" s="1" t="s">
        <v>23</v>
      </c>
      <c r="M5055" s="1" t="s">
        <v>31</v>
      </c>
      <c r="N5055" s="1" t="s">
        <v>23</v>
      </c>
      <c r="O5055">
        <f t="shared" si="234"/>
        <v>1</v>
      </c>
      <c r="P5055" t="str">
        <f t="shared" si="235"/>
        <v>ANO</v>
      </c>
      <c r="Q5055" s="4" t="str">
        <f>IFERROR(VLOOKUP(E5055,'Svátky 2023'!B$2:B$14,1,0),"")</f>
        <v/>
      </c>
      <c r="R5055" t="str">
        <f t="shared" si="236"/>
        <v>ANO</v>
      </c>
    </row>
    <row r="5056" spans="1:18" x14ac:dyDescent="0.25">
      <c r="A5056" s="1" t="s">
        <v>14480</v>
      </c>
      <c r="B5056" s="1" t="s">
        <v>5783</v>
      </c>
      <c r="C5056" s="1" t="s">
        <v>5784</v>
      </c>
      <c r="D5056" s="1" t="s">
        <v>48</v>
      </c>
      <c r="E5056" s="4">
        <v>45180</v>
      </c>
      <c r="F5056" s="8">
        <v>0.45069444444444445</v>
      </c>
      <c r="G5056" s="4">
        <v>45181</v>
      </c>
      <c r="H5056" s="1" t="s">
        <v>751</v>
      </c>
      <c r="I5056" s="1" t="s">
        <v>151</v>
      </c>
      <c r="J5056" s="5">
        <v>2</v>
      </c>
      <c r="K5056" s="5" t="str">
        <f>VLOOKUP(J5056,'Svátky 2023'!A$18:B$20,2,0)</f>
        <v>plánované</v>
      </c>
      <c r="L5056" s="1" t="s">
        <v>21</v>
      </c>
      <c r="M5056" s="1" t="s">
        <v>22</v>
      </c>
      <c r="N5056" s="1" t="s">
        <v>23</v>
      </c>
      <c r="O5056">
        <f t="shared" si="234"/>
        <v>1</v>
      </c>
      <c r="P5056" t="str">
        <f t="shared" si="235"/>
        <v>NE</v>
      </c>
      <c r="Q5056" s="4" t="str">
        <f>IFERROR(VLOOKUP(E5056,'Svátky 2023'!B$2:B$14,1,0),"")</f>
        <v/>
      </c>
      <c r="R5056" t="str">
        <f t="shared" si="236"/>
        <v/>
      </c>
    </row>
    <row r="5057" spans="1:18" x14ac:dyDescent="0.25">
      <c r="A5057" s="1" t="s">
        <v>14481</v>
      </c>
      <c r="B5057" s="1" t="s">
        <v>5804</v>
      </c>
      <c r="C5057" s="1" t="s">
        <v>5805</v>
      </c>
      <c r="D5057" s="1" t="s">
        <v>48</v>
      </c>
      <c r="E5057" s="4">
        <v>45180</v>
      </c>
      <c r="F5057" s="8">
        <v>0.49583333333333335</v>
      </c>
      <c r="G5057" s="4">
        <v>45181</v>
      </c>
      <c r="H5057" s="1" t="s">
        <v>1014</v>
      </c>
      <c r="I5057" s="1" t="s">
        <v>145</v>
      </c>
      <c r="J5057" s="5">
        <v>3</v>
      </c>
      <c r="K5057" s="5" t="str">
        <f>VLOOKUP(J5057,'Svátky 2023'!A$18:B$20,2,0)</f>
        <v>jiné</v>
      </c>
      <c r="L5057" s="1" t="s">
        <v>30</v>
      </c>
      <c r="M5057" s="1" t="s">
        <v>31</v>
      </c>
      <c r="N5057" s="1" t="s">
        <v>23</v>
      </c>
      <c r="O5057">
        <f t="shared" si="234"/>
        <v>1</v>
      </c>
      <c r="P5057" t="str">
        <f t="shared" si="235"/>
        <v>NE</v>
      </c>
      <c r="Q5057" s="4" t="str">
        <f>IFERROR(VLOOKUP(E5057,'Svátky 2023'!B$2:B$14,1,0),"")</f>
        <v/>
      </c>
      <c r="R5057" t="str">
        <f t="shared" si="236"/>
        <v/>
      </c>
    </row>
    <row r="5058" spans="1:18" x14ac:dyDescent="0.25">
      <c r="A5058" s="1" t="s">
        <v>14482</v>
      </c>
      <c r="B5058" s="1" t="s">
        <v>14483</v>
      </c>
      <c r="C5058" s="1" t="s">
        <v>14484</v>
      </c>
      <c r="D5058" s="1" t="s">
        <v>48</v>
      </c>
      <c r="E5058" s="4">
        <v>45180</v>
      </c>
      <c r="F5058" s="8">
        <v>0.77361111111111114</v>
      </c>
      <c r="G5058" s="4">
        <v>45181</v>
      </c>
      <c r="H5058" s="1" t="s">
        <v>587</v>
      </c>
      <c r="I5058" s="1" t="s">
        <v>258</v>
      </c>
      <c r="J5058" s="5">
        <v>1</v>
      </c>
      <c r="K5058" s="5" t="str">
        <f>VLOOKUP(J5058,'Svátky 2023'!A$18:B$20,2,0)</f>
        <v>neodkladné</v>
      </c>
      <c r="L5058" s="1" t="s">
        <v>21</v>
      </c>
      <c r="M5058" s="1" t="s">
        <v>22</v>
      </c>
      <c r="N5058" s="1" t="s">
        <v>23</v>
      </c>
      <c r="O5058">
        <f t="shared" si="234"/>
        <v>1</v>
      </c>
      <c r="P5058" t="str">
        <f t="shared" si="235"/>
        <v>ANO</v>
      </c>
      <c r="Q5058" s="4" t="str">
        <f>IFERROR(VLOOKUP(E5058,'Svátky 2023'!B$2:B$14,1,0),"")</f>
        <v/>
      </c>
      <c r="R5058" t="str">
        <f t="shared" si="236"/>
        <v>ANO</v>
      </c>
    </row>
    <row r="5059" spans="1:18" x14ac:dyDescent="0.25">
      <c r="A5059" s="1" t="s">
        <v>14485</v>
      </c>
      <c r="B5059" s="1" t="s">
        <v>14486</v>
      </c>
      <c r="C5059" s="1" t="s">
        <v>14487</v>
      </c>
      <c r="D5059" s="1" t="s">
        <v>48</v>
      </c>
      <c r="E5059" s="4">
        <v>45180</v>
      </c>
      <c r="F5059" s="8">
        <v>0.85069444444444453</v>
      </c>
      <c r="G5059" s="4">
        <v>45181</v>
      </c>
      <c r="H5059" s="1" t="s">
        <v>835</v>
      </c>
      <c r="I5059" s="1" t="s">
        <v>264</v>
      </c>
      <c r="J5059" s="5">
        <v>3</v>
      </c>
      <c r="K5059" s="5" t="str">
        <f>VLOOKUP(J5059,'Svátky 2023'!A$18:B$20,2,0)</f>
        <v>jiné</v>
      </c>
      <c r="L5059" s="1" t="s">
        <v>30</v>
      </c>
      <c r="M5059" s="1" t="s">
        <v>31</v>
      </c>
      <c r="N5059" s="1" t="s">
        <v>23</v>
      </c>
      <c r="O5059">
        <f t="shared" ref="O5059:O5122" si="237">WEEKDAY(E5059,2)</f>
        <v>1</v>
      </c>
      <c r="P5059" t="str">
        <f t="shared" ref="P5059:P5122" si="238">IF(F5059&gt;V$1,"ANO",IF(F5059&lt;X$1,"ANO","NE"))</f>
        <v>ANO</v>
      </c>
      <c r="Q5059" s="4" t="str">
        <f>IFERROR(VLOOKUP(E5059,'Svátky 2023'!B$2:B$14,1,0),"")</f>
        <v/>
      </c>
      <c r="R5059" t="str">
        <f t="shared" ref="R5059:R5122" si="239">IF(OR(O5059&gt;5,P5059="ANO",Q5059&lt;&gt;""),"ANO","")</f>
        <v>ANO</v>
      </c>
    </row>
    <row r="5060" spans="1:18" x14ac:dyDescent="0.25">
      <c r="A5060" s="1" t="s">
        <v>14488</v>
      </c>
      <c r="B5060" s="1" t="s">
        <v>14489</v>
      </c>
      <c r="C5060" s="1" t="s">
        <v>14490</v>
      </c>
      <c r="D5060" s="1" t="s">
        <v>48</v>
      </c>
      <c r="E5060" s="4">
        <v>45180</v>
      </c>
      <c r="F5060" s="8">
        <v>0.59652777777777777</v>
      </c>
      <c r="G5060" s="4">
        <v>45182</v>
      </c>
      <c r="H5060" s="1" t="s">
        <v>913</v>
      </c>
      <c r="I5060" s="1" t="s">
        <v>120</v>
      </c>
      <c r="J5060" s="5">
        <v>3</v>
      </c>
      <c r="K5060" s="5" t="str">
        <f>VLOOKUP(J5060,'Svátky 2023'!A$18:B$20,2,0)</f>
        <v>jiné</v>
      </c>
      <c r="L5060" s="1" t="s">
        <v>30</v>
      </c>
      <c r="M5060" s="1" t="s">
        <v>31</v>
      </c>
      <c r="N5060" s="1" t="s">
        <v>23</v>
      </c>
      <c r="O5060">
        <f t="shared" si="237"/>
        <v>1</v>
      </c>
      <c r="P5060" t="str">
        <f t="shared" si="238"/>
        <v>NE</v>
      </c>
      <c r="Q5060" s="4" t="str">
        <f>IFERROR(VLOOKUP(E5060,'Svátky 2023'!B$2:B$14,1,0),"")</f>
        <v/>
      </c>
      <c r="R5060" t="str">
        <f t="shared" si="239"/>
        <v/>
      </c>
    </row>
    <row r="5061" spans="1:18" x14ac:dyDescent="0.25">
      <c r="A5061" s="1" t="s">
        <v>14491</v>
      </c>
      <c r="B5061" s="1" t="s">
        <v>14492</v>
      </c>
      <c r="C5061" s="1" t="s">
        <v>14493</v>
      </c>
      <c r="D5061" s="1" t="s">
        <v>35</v>
      </c>
      <c r="E5061" s="4">
        <v>45180</v>
      </c>
      <c r="F5061" s="8">
        <v>0.59722222222222221</v>
      </c>
      <c r="G5061" s="4">
        <v>45182</v>
      </c>
      <c r="H5061" s="1" t="s">
        <v>631</v>
      </c>
      <c r="I5061" s="1" t="s">
        <v>29</v>
      </c>
      <c r="J5061" s="5">
        <v>3</v>
      </c>
      <c r="K5061" s="5" t="str">
        <f>VLOOKUP(J5061,'Svátky 2023'!A$18:B$20,2,0)</f>
        <v>jiné</v>
      </c>
      <c r="L5061" s="1" t="s">
        <v>30</v>
      </c>
      <c r="M5061" s="1" t="s">
        <v>31</v>
      </c>
      <c r="N5061" s="1" t="s">
        <v>23</v>
      </c>
      <c r="O5061">
        <f t="shared" si="237"/>
        <v>1</v>
      </c>
      <c r="P5061" t="str">
        <f t="shared" si="238"/>
        <v>NE</v>
      </c>
      <c r="Q5061" s="4" t="str">
        <f>IFERROR(VLOOKUP(E5061,'Svátky 2023'!B$2:B$14,1,0),"")</f>
        <v/>
      </c>
      <c r="R5061" t="str">
        <f t="shared" si="239"/>
        <v/>
      </c>
    </row>
    <row r="5062" spans="1:18" x14ac:dyDescent="0.25">
      <c r="A5062" s="1" t="s">
        <v>14494</v>
      </c>
      <c r="B5062" s="1" t="s">
        <v>14495</v>
      </c>
      <c r="C5062" s="1" t="s">
        <v>14496</v>
      </c>
      <c r="D5062" s="1" t="s">
        <v>35</v>
      </c>
      <c r="E5062" s="4">
        <v>45180</v>
      </c>
      <c r="F5062" s="8">
        <v>0.58958333333333335</v>
      </c>
      <c r="G5062" s="4">
        <v>45182</v>
      </c>
      <c r="H5062" s="1" t="s">
        <v>842</v>
      </c>
      <c r="I5062" s="1" t="s">
        <v>1300</v>
      </c>
      <c r="J5062" s="5">
        <v>1</v>
      </c>
      <c r="K5062" s="5" t="str">
        <f>VLOOKUP(J5062,'Svátky 2023'!A$18:B$20,2,0)</f>
        <v>neodkladné</v>
      </c>
      <c r="L5062" s="1" t="s">
        <v>23</v>
      </c>
      <c r="M5062" s="1" t="s">
        <v>22</v>
      </c>
      <c r="N5062" s="1" t="s">
        <v>733</v>
      </c>
      <c r="O5062">
        <f t="shared" si="237"/>
        <v>1</v>
      </c>
      <c r="P5062" t="str">
        <f t="shared" si="238"/>
        <v>NE</v>
      </c>
      <c r="Q5062" s="4" t="str">
        <f>IFERROR(VLOOKUP(E5062,'Svátky 2023'!B$2:B$14,1,0),"")</f>
        <v/>
      </c>
      <c r="R5062" t="str">
        <f t="shared" si="239"/>
        <v/>
      </c>
    </row>
    <row r="5063" spans="1:18" x14ac:dyDescent="0.25">
      <c r="A5063" s="1" t="s">
        <v>14497</v>
      </c>
      <c r="B5063" s="1" t="s">
        <v>14498</v>
      </c>
      <c r="C5063" s="1" t="s">
        <v>14499</v>
      </c>
      <c r="D5063" s="1" t="s">
        <v>100</v>
      </c>
      <c r="E5063" s="4">
        <v>45180</v>
      </c>
      <c r="F5063" s="8">
        <v>0.59097222222222223</v>
      </c>
      <c r="G5063" s="4">
        <v>45182</v>
      </c>
      <c r="H5063" s="1" t="s">
        <v>7315</v>
      </c>
      <c r="I5063" s="1" t="s">
        <v>120</v>
      </c>
      <c r="J5063" s="5">
        <v>3</v>
      </c>
      <c r="K5063" s="5" t="str">
        <f>VLOOKUP(J5063,'Svátky 2023'!A$18:B$20,2,0)</f>
        <v>jiné</v>
      </c>
      <c r="L5063" s="1" t="s">
        <v>30</v>
      </c>
      <c r="M5063" s="1" t="s">
        <v>31</v>
      </c>
      <c r="N5063" s="1" t="s">
        <v>23</v>
      </c>
      <c r="O5063">
        <f t="shared" si="237"/>
        <v>1</v>
      </c>
      <c r="P5063" t="str">
        <f t="shared" si="238"/>
        <v>NE</v>
      </c>
      <c r="Q5063" s="4" t="str">
        <f>IFERROR(VLOOKUP(E5063,'Svátky 2023'!B$2:B$14,1,0),"")</f>
        <v/>
      </c>
      <c r="R5063" t="str">
        <f t="shared" si="239"/>
        <v/>
      </c>
    </row>
    <row r="5064" spans="1:18" x14ac:dyDescent="0.25">
      <c r="A5064" s="1" t="s">
        <v>14500</v>
      </c>
      <c r="B5064" s="1" t="s">
        <v>14501</v>
      </c>
      <c r="C5064" s="1" t="s">
        <v>14502</v>
      </c>
      <c r="D5064" s="1" t="s">
        <v>35</v>
      </c>
      <c r="E5064" s="4">
        <v>45180</v>
      </c>
      <c r="F5064" s="8">
        <v>0.59166666666666667</v>
      </c>
      <c r="G5064" s="4">
        <v>45182</v>
      </c>
      <c r="H5064" s="1" t="s">
        <v>1027</v>
      </c>
      <c r="I5064" s="1" t="s">
        <v>264</v>
      </c>
      <c r="J5064" s="5">
        <v>3</v>
      </c>
      <c r="K5064" s="5" t="str">
        <f>VLOOKUP(J5064,'Svátky 2023'!A$18:B$20,2,0)</f>
        <v>jiné</v>
      </c>
      <c r="L5064" s="1" t="s">
        <v>30</v>
      </c>
      <c r="M5064" s="1" t="s">
        <v>31</v>
      </c>
      <c r="N5064" s="1" t="s">
        <v>23</v>
      </c>
      <c r="O5064">
        <f t="shared" si="237"/>
        <v>1</v>
      </c>
      <c r="P5064" t="str">
        <f t="shared" si="238"/>
        <v>NE</v>
      </c>
      <c r="Q5064" s="4" t="str">
        <f>IFERROR(VLOOKUP(E5064,'Svátky 2023'!B$2:B$14,1,0),"")</f>
        <v/>
      </c>
      <c r="R5064" t="str">
        <f t="shared" si="239"/>
        <v/>
      </c>
    </row>
    <row r="5065" spans="1:18" x14ac:dyDescent="0.25">
      <c r="A5065" s="1" t="s">
        <v>14503</v>
      </c>
      <c r="B5065" s="1" t="s">
        <v>14504</v>
      </c>
      <c r="C5065" s="1" t="s">
        <v>14505</v>
      </c>
      <c r="D5065" s="1" t="s">
        <v>35</v>
      </c>
      <c r="E5065" s="4">
        <v>45162</v>
      </c>
      <c r="F5065" s="8">
        <v>0.36944444444444446</v>
      </c>
      <c r="G5065" s="4">
        <v>45182</v>
      </c>
      <c r="H5065" s="1" t="s">
        <v>515</v>
      </c>
      <c r="I5065" s="1" t="s">
        <v>19</v>
      </c>
      <c r="J5065" s="5">
        <v>1</v>
      </c>
      <c r="K5065" s="5" t="str">
        <f>VLOOKUP(J5065,'Svátky 2023'!A$18:B$20,2,0)</f>
        <v>neodkladné</v>
      </c>
      <c r="L5065" s="1" t="s">
        <v>20</v>
      </c>
      <c r="M5065" s="1" t="s">
        <v>20</v>
      </c>
      <c r="N5065" s="1" t="s">
        <v>23</v>
      </c>
      <c r="O5065">
        <f t="shared" si="237"/>
        <v>4</v>
      </c>
      <c r="P5065" t="str">
        <f t="shared" si="238"/>
        <v>NE</v>
      </c>
      <c r="Q5065" s="4" t="str">
        <f>IFERROR(VLOOKUP(E5065,'Svátky 2023'!B$2:B$14,1,0),"")</f>
        <v/>
      </c>
      <c r="R5065" t="str">
        <f t="shared" si="239"/>
        <v/>
      </c>
    </row>
    <row r="5066" spans="1:18" x14ac:dyDescent="0.25">
      <c r="A5066" s="1" t="s">
        <v>14506</v>
      </c>
      <c r="B5066" s="1" t="s">
        <v>14507</v>
      </c>
      <c r="C5066" s="1" t="s">
        <v>14508</v>
      </c>
      <c r="D5066" s="1" t="s">
        <v>48</v>
      </c>
      <c r="E5066" s="4">
        <v>45174</v>
      </c>
      <c r="F5066" s="8">
        <v>0.40277777777777773</v>
      </c>
      <c r="G5066" s="4">
        <v>45182</v>
      </c>
      <c r="H5066" s="1" t="s">
        <v>1223</v>
      </c>
      <c r="I5066" s="1" t="s">
        <v>151</v>
      </c>
      <c r="J5066" s="5">
        <v>2</v>
      </c>
      <c r="K5066" s="5" t="str">
        <f>VLOOKUP(J5066,'Svátky 2023'!A$18:B$20,2,0)</f>
        <v>plánované</v>
      </c>
      <c r="L5066" s="1" t="s">
        <v>21</v>
      </c>
      <c r="M5066" s="1" t="s">
        <v>22</v>
      </c>
      <c r="N5066" s="1" t="s">
        <v>23</v>
      </c>
      <c r="O5066">
        <f t="shared" si="237"/>
        <v>2</v>
      </c>
      <c r="P5066" t="str">
        <f t="shared" si="238"/>
        <v>NE</v>
      </c>
      <c r="Q5066" s="4" t="str">
        <f>IFERROR(VLOOKUP(E5066,'Svátky 2023'!B$2:B$14,1,0),"")</f>
        <v/>
      </c>
      <c r="R5066" t="str">
        <f t="shared" si="239"/>
        <v/>
      </c>
    </row>
    <row r="5067" spans="1:18" x14ac:dyDescent="0.25">
      <c r="A5067" s="1" t="s">
        <v>14509</v>
      </c>
      <c r="B5067" s="1" t="s">
        <v>14510</v>
      </c>
      <c r="C5067" s="1" t="s">
        <v>14511</v>
      </c>
      <c r="D5067" s="1" t="s">
        <v>35</v>
      </c>
      <c r="E5067" s="4">
        <v>45174</v>
      </c>
      <c r="F5067" s="8">
        <v>0.54097222222222219</v>
      </c>
      <c r="G5067" s="4">
        <v>45182</v>
      </c>
      <c r="H5067" s="1" t="s">
        <v>2679</v>
      </c>
      <c r="I5067" s="1" t="s">
        <v>19</v>
      </c>
      <c r="J5067" s="5">
        <v>3</v>
      </c>
      <c r="K5067" s="5" t="str">
        <f>VLOOKUP(J5067,'Svátky 2023'!A$18:B$20,2,0)</f>
        <v>jiné</v>
      </c>
      <c r="L5067" s="1" t="s">
        <v>21</v>
      </c>
      <c r="M5067" s="1" t="s">
        <v>22</v>
      </c>
      <c r="N5067" s="1" t="s">
        <v>23</v>
      </c>
      <c r="O5067">
        <f t="shared" si="237"/>
        <v>2</v>
      </c>
      <c r="P5067" t="str">
        <f t="shared" si="238"/>
        <v>NE</v>
      </c>
      <c r="Q5067" s="4" t="str">
        <f>IFERROR(VLOOKUP(E5067,'Svátky 2023'!B$2:B$14,1,0),"")</f>
        <v/>
      </c>
      <c r="R5067" t="str">
        <f t="shared" si="239"/>
        <v/>
      </c>
    </row>
    <row r="5068" spans="1:18" x14ac:dyDescent="0.25">
      <c r="A5068" s="1" t="s">
        <v>14512</v>
      </c>
      <c r="B5068" s="1" t="s">
        <v>14513</v>
      </c>
      <c r="C5068" s="1" t="s">
        <v>14514</v>
      </c>
      <c r="D5068" s="1" t="s">
        <v>35</v>
      </c>
      <c r="E5068" s="4">
        <v>45177</v>
      </c>
      <c r="F5068" s="8">
        <v>0.64374999999999993</v>
      </c>
      <c r="G5068" s="4">
        <v>45182</v>
      </c>
      <c r="H5068" s="1" t="s">
        <v>223</v>
      </c>
      <c r="I5068" s="1" t="s">
        <v>19</v>
      </c>
      <c r="J5068" s="5">
        <v>1</v>
      </c>
      <c r="K5068" s="5" t="str">
        <f>VLOOKUP(J5068,'Svátky 2023'!A$18:B$20,2,0)</f>
        <v>neodkladné</v>
      </c>
      <c r="L5068" s="1" t="s">
        <v>21</v>
      </c>
      <c r="M5068" s="1" t="s">
        <v>22</v>
      </c>
      <c r="N5068" s="1" t="s">
        <v>23</v>
      </c>
      <c r="O5068">
        <f t="shared" si="237"/>
        <v>5</v>
      </c>
      <c r="P5068" t="str">
        <f t="shared" si="238"/>
        <v>ANO</v>
      </c>
      <c r="Q5068" s="4" t="str">
        <f>IFERROR(VLOOKUP(E5068,'Svátky 2023'!B$2:B$14,1,0),"")</f>
        <v/>
      </c>
      <c r="R5068" t="str">
        <f t="shared" si="239"/>
        <v>ANO</v>
      </c>
    </row>
    <row r="5069" spans="1:18" x14ac:dyDescent="0.25">
      <c r="A5069" s="1" t="s">
        <v>14515</v>
      </c>
      <c r="B5069" s="1" t="s">
        <v>14516</v>
      </c>
      <c r="C5069" s="1" t="s">
        <v>14517</v>
      </c>
      <c r="D5069" s="1" t="s">
        <v>35</v>
      </c>
      <c r="E5069" s="4">
        <v>45178</v>
      </c>
      <c r="F5069" s="8">
        <v>0.52013888888888882</v>
      </c>
      <c r="G5069" s="4">
        <v>45182</v>
      </c>
      <c r="H5069" s="1" t="s">
        <v>877</v>
      </c>
      <c r="I5069" s="1" t="s">
        <v>19</v>
      </c>
      <c r="J5069" s="5">
        <v>1</v>
      </c>
      <c r="K5069" s="5" t="str">
        <f>VLOOKUP(J5069,'Svátky 2023'!A$18:B$20,2,0)</f>
        <v>neodkladné</v>
      </c>
      <c r="L5069" s="1" t="s">
        <v>20</v>
      </c>
      <c r="M5069" s="1" t="s">
        <v>22</v>
      </c>
      <c r="N5069" s="1" t="s">
        <v>23</v>
      </c>
      <c r="O5069">
        <f t="shared" si="237"/>
        <v>6</v>
      </c>
      <c r="P5069" t="str">
        <f t="shared" si="238"/>
        <v>NE</v>
      </c>
      <c r="Q5069" s="4" t="str">
        <f>IFERROR(VLOOKUP(E5069,'Svátky 2023'!B$2:B$14,1,0),"")</f>
        <v/>
      </c>
      <c r="R5069" t="str">
        <f t="shared" si="239"/>
        <v>ANO</v>
      </c>
    </row>
    <row r="5070" spans="1:18" x14ac:dyDescent="0.25">
      <c r="A5070" s="1" t="s">
        <v>14518</v>
      </c>
      <c r="B5070" s="1" t="s">
        <v>14519</v>
      </c>
      <c r="C5070" s="1" t="s">
        <v>14520</v>
      </c>
      <c r="D5070" s="1" t="s">
        <v>35</v>
      </c>
      <c r="E5070" s="4">
        <v>45178</v>
      </c>
      <c r="F5070" s="8">
        <v>0.52500000000000002</v>
      </c>
      <c r="G5070" s="4">
        <v>45182</v>
      </c>
      <c r="H5070" s="1" t="s">
        <v>315</v>
      </c>
      <c r="I5070" s="1" t="s">
        <v>29</v>
      </c>
      <c r="J5070" s="5">
        <v>3</v>
      </c>
      <c r="K5070" s="5" t="str">
        <f>VLOOKUP(J5070,'Svátky 2023'!A$18:B$20,2,0)</f>
        <v>jiné</v>
      </c>
      <c r="L5070" s="1" t="s">
        <v>30</v>
      </c>
      <c r="M5070" s="1" t="s">
        <v>31</v>
      </c>
      <c r="N5070" s="1" t="s">
        <v>23</v>
      </c>
      <c r="O5070">
        <f t="shared" si="237"/>
        <v>6</v>
      </c>
      <c r="P5070" t="str">
        <f t="shared" si="238"/>
        <v>NE</v>
      </c>
      <c r="Q5070" s="4" t="str">
        <f>IFERROR(VLOOKUP(E5070,'Svátky 2023'!B$2:B$14,1,0),"")</f>
        <v/>
      </c>
      <c r="R5070" t="str">
        <f t="shared" si="239"/>
        <v>ANO</v>
      </c>
    </row>
    <row r="5071" spans="1:18" x14ac:dyDescent="0.25">
      <c r="A5071" s="1" t="s">
        <v>14521</v>
      </c>
      <c r="B5071" s="1" t="s">
        <v>14522</v>
      </c>
      <c r="C5071" s="1" t="s">
        <v>14523</v>
      </c>
      <c r="D5071" s="1" t="s">
        <v>48</v>
      </c>
      <c r="E5071" s="4">
        <v>45179</v>
      </c>
      <c r="F5071" s="8">
        <v>0.61527777777777781</v>
      </c>
      <c r="G5071" s="4">
        <v>45182</v>
      </c>
      <c r="H5071" s="1" t="s">
        <v>111</v>
      </c>
      <c r="I5071" s="1" t="s">
        <v>151</v>
      </c>
      <c r="J5071" s="5">
        <v>2</v>
      </c>
      <c r="K5071" s="5" t="str">
        <f>VLOOKUP(J5071,'Svátky 2023'!A$18:B$20,2,0)</f>
        <v>plánované</v>
      </c>
      <c r="L5071" s="1" t="s">
        <v>21</v>
      </c>
      <c r="M5071" s="1" t="s">
        <v>22</v>
      </c>
      <c r="N5071" s="1" t="s">
        <v>23</v>
      </c>
      <c r="O5071">
        <f t="shared" si="237"/>
        <v>7</v>
      </c>
      <c r="P5071" t="str">
        <f t="shared" si="238"/>
        <v>NE</v>
      </c>
      <c r="Q5071" s="4" t="str">
        <f>IFERROR(VLOOKUP(E5071,'Svátky 2023'!B$2:B$14,1,0),"")</f>
        <v/>
      </c>
      <c r="R5071" t="str">
        <f t="shared" si="239"/>
        <v>ANO</v>
      </c>
    </row>
    <row r="5072" spans="1:18" x14ac:dyDescent="0.25">
      <c r="A5072" s="1" t="s">
        <v>14524</v>
      </c>
      <c r="B5072" s="1" t="s">
        <v>14525</v>
      </c>
      <c r="C5072" s="1" t="s">
        <v>14526</v>
      </c>
      <c r="D5072" s="1" t="s">
        <v>48</v>
      </c>
      <c r="E5072" s="4">
        <v>45179</v>
      </c>
      <c r="F5072" s="8">
        <v>0.63680555555555551</v>
      </c>
      <c r="G5072" s="4">
        <v>45182</v>
      </c>
      <c r="H5072" s="1" t="s">
        <v>502</v>
      </c>
      <c r="I5072" s="1" t="s">
        <v>19</v>
      </c>
      <c r="J5072" s="5">
        <v>1</v>
      </c>
      <c r="K5072" s="5" t="str">
        <f>VLOOKUP(J5072,'Svátky 2023'!A$18:B$20,2,0)</f>
        <v>neodkladné</v>
      </c>
      <c r="L5072" s="1" t="s">
        <v>21</v>
      </c>
      <c r="M5072" s="1" t="s">
        <v>22</v>
      </c>
      <c r="N5072" s="1" t="s">
        <v>23</v>
      </c>
      <c r="O5072">
        <f t="shared" si="237"/>
        <v>7</v>
      </c>
      <c r="P5072" t="str">
        <f t="shared" si="238"/>
        <v>ANO</v>
      </c>
      <c r="Q5072" s="4" t="str">
        <f>IFERROR(VLOOKUP(E5072,'Svátky 2023'!B$2:B$14,1,0),"")</f>
        <v/>
      </c>
      <c r="R5072" t="str">
        <f t="shared" si="239"/>
        <v>ANO</v>
      </c>
    </row>
    <row r="5073" spans="1:18" x14ac:dyDescent="0.25">
      <c r="A5073" s="1" t="s">
        <v>14527</v>
      </c>
      <c r="B5073" s="1" t="s">
        <v>14528</v>
      </c>
      <c r="C5073" s="1" t="s">
        <v>14529</v>
      </c>
      <c r="D5073" s="1" t="s">
        <v>16</v>
      </c>
      <c r="E5073" s="4">
        <v>45179</v>
      </c>
      <c r="F5073" s="8">
        <v>0.67222222222222217</v>
      </c>
      <c r="G5073" s="4">
        <v>45182</v>
      </c>
      <c r="H5073" s="1" t="s">
        <v>1629</v>
      </c>
      <c r="I5073" s="1" t="s">
        <v>151</v>
      </c>
      <c r="J5073" s="5">
        <v>2</v>
      </c>
      <c r="K5073" s="5" t="str">
        <f>VLOOKUP(J5073,'Svátky 2023'!A$18:B$20,2,0)</f>
        <v>plánované</v>
      </c>
      <c r="L5073" s="1" t="s">
        <v>21</v>
      </c>
      <c r="M5073" s="1" t="s">
        <v>22</v>
      </c>
      <c r="N5073" s="1" t="s">
        <v>23</v>
      </c>
      <c r="O5073">
        <f t="shared" si="237"/>
        <v>7</v>
      </c>
      <c r="P5073" t="str">
        <f t="shared" si="238"/>
        <v>ANO</v>
      </c>
      <c r="Q5073" s="4" t="str">
        <f>IFERROR(VLOOKUP(E5073,'Svátky 2023'!B$2:B$14,1,0),"")</f>
        <v/>
      </c>
      <c r="R5073" t="str">
        <f t="shared" si="239"/>
        <v>ANO</v>
      </c>
    </row>
    <row r="5074" spans="1:18" x14ac:dyDescent="0.25">
      <c r="A5074" s="1" t="s">
        <v>14530</v>
      </c>
      <c r="B5074" s="1" t="s">
        <v>14531</v>
      </c>
      <c r="C5074" s="1" t="s">
        <v>14532</v>
      </c>
      <c r="D5074" s="1" t="s">
        <v>16</v>
      </c>
      <c r="E5074" s="4">
        <v>45179</v>
      </c>
      <c r="F5074" s="8">
        <v>0.67499999999999993</v>
      </c>
      <c r="G5074" s="4">
        <v>45182</v>
      </c>
      <c r="H5074" s="1" t="s">
        <v>821</v>
      </c>
      <c r="I5074" s="1" t="s">
        <v>145</v>
      </c>
      <c r="J5074" s="5">
        <v>3</v>
      </c>
      <c r="K5074" s="5" t="str">
        <f>VLOOKUP(J5074,'Svátky 2023'!A$18:B$20,2,0)</f>
        <v>jiné</v>
      </c>
      <c r="L5074" s="1" t="s">
        <v>30</v>
      </c>
      <c r="M5074" s="1" t="s">
        <v>31</v>
      </c>
      <c r="N5074" s="1" t="s">
        <v>23</v>
      </c>
      <c r="O5074">
        <f t="shared" si="237"/>
        <v>7</v>
      </c>
      <c r="P5074" t="str">
        <f t="shared" si="238"/>
        <v>ANO</v>
      </c>
      <c r="Q5074" s="4" t="str">
        <f>IFERROR(VLOOKUP(E5074,'Svátky 2023'!B$2:B$14,1,0),"")</f>
        <v/>
      </c>
      <c r="R5074" t="str">
        <f t="shared" si="239"/>
        <v>ANO</v>
      </c>
    </row>
    <row r="5075" spans="1:18" x14ac:dyDescent="0.25">
      <c r="A5075" s="1" t="s">
        <v>14533</v>
      </c>
      <c r="B5075" s="1" t="s">
        <v>14534</v>
      </c>
      <c r="C5075" s="1" t="s">
        <v>14535</v>
      </c>
      <c r="D5075" s="1" t="s">
        <v>35</v>
      </c>
      <c r="E5075" s="4">
        <v>45180</v>
      </c>
      <c r="F5075" s="8">
        <v>0.4055555555555555</v>
      </c>
      <c r="G5075" s="4">
        <v>45182</v>
      </c>
      <c r="H5075" s="1" t="s">
        <v>831</v>
      </c>
      <c r="I5075" s="1" t="s">
        <v>151</v>
      </c>
      <c r="J5075" s="5">
        <v>2</v>
      </c>
      <c r="K5075" s="5" t="str">
        <f>VLOOKUP(J5075,'Svátky 2023'!A$18:B$20,2,0)</f>
        <v>plánované</v>
      </c>
      <c r="L5075" s="1" t="s">
        <v>21</v>
      </c>
      <c r="M5075" s="1" t="s">
        <v>22</v>
      </c>
      <c r="N5075" s="1" t="s">
        <v>23</v>
      </c>
      <c r="O5075">
        <f t="shared" si="237"/>
        <v>1</v>
      </c>
      <c r="P5075" t="str">
        <f t="shared" si="238"/>
        <v>NE</v>
      </c>
      <c r="Q5075" s="4" t="str">
        <f>IFERROR(VLOOKUP(E5075,'Svátky 2023'!B$2:B$14,1,0),"")</f>
        <v/>
      </c>
      <c r="R5075" t="str">
        <f t="shared" si="239"/>
        <v/>
      </c>
    </row>
    <row r="5076" spans="1:18" x14ac:dyDescent="0.25">
      <c r="A5076" s="1" t="s">
        <v>14536</v>
      </c>
      <c r="B5076" s="1" t="s">
        <v>14537</v>
      </c>
      <c r="C5076" s="1" t="s">
        <v>14538</v>
      </c>
      <c r="D5076" s="1" t="s">
        <v>35</v>
      </c>
      <c r="E5076" s="4">
        <v>45180</v>
      </c>
      <c r="F5076" s="8">
        <v>0.41666666666666669</v>
      </c>
      <c r="G5076" s="4">
        <v>45182</v>
      </c>
      <c r="H5076" s="1" t="s">
        <v>979</v>
      </c>
      <c r="I5076" s="1" t="s">
        <v>151</v>
      </c>
      <c r="J5076" s="5">
        <v>2</v>
      </c>
      <c r="K5076" s="5" t="str">
        <f>VLOOKUP(J5076,'Svátky 2023'!A$18:B$20,2,0)</f>
        <v>plánované</v>
      </c>
      <c r="L5076" s="1" t="s">
        <v>21</v>
      </c>
      <c r="M5076" s="1" t="s">
        <v>22</v>
      </c>
      <c r="N5076" s="1" t="s">
        <v>23</v>
      </c>
      <c r="O5076">
        <f t="shared" si="237"/>
        <v>1</v>
      </c>
      <c r="P5076" t="str">
        <f t="shared" si="238"/>
        <v>NE</v>
      </c>
      <c r="Q5076" s="4" t="str">
        <f>IFERROR(VLOOKUP(E5076,'Svátky 2023'!B$2:B$14,1,0),"")</f>
        <v/>
      </c>
      <c r="R5076" t="str">
        <f t="shared" si="239"/>
        <v/>
      </c>
    </row>
    <row r="5077" spans="1:18" x14ac:dyDescent="0.25">
      <c r="A5077" s="1" t="s">
        <v>14539</v>
      </c>
      <c r="B5077" s="1" t="s">
        <v>14540</v>
      </c>
      <c r="C5077" s="1" t="s">
        <v>14541</v>
      </c>
      <c r="D5077" s="1" t="s">
        <v>100</v>
      </c>
      <c r="E5077" s="4">
        <v>45180</v>
      </c>
      <c r="F5077" s="8">
        <v>0.42708333333333331</v>
      </c>
      <c r="G5077" s="4">
        <v>45182</v>
      </c>
      <c r="H5077" s="1" t="s">
        <v>1166</v>
      </c>
      <c r="I5077" s="1" t="s">
        <v>51</v>
      </c>
      <c r="J5077" s="5">
        <v>2</v>
      </c>
      <c r="K5077" s="5" t="str">
        <f>VLOOKUP(J5077,'Svátky 2023'!A$18:B$20,2,0)</f>
        <v>plánované</v>
      </c>
      <c r="L5077" s="1" t="s">
        <v>23</v>
      </c>
      <c r="M5077" s="1" t="s">
        <v>22</v>
      </c>
      <c r="N5077" s="1" t="s">
        <v>23</v>
      </c>
      <c r="O5077">
        <f t="shared" si="237"/>
        <v>1</v>
      </c>
      <c r="P5077" t="str">
        <f t="shared" si="238"/>
        <v>NE</v>
      </c>
      <c r="Q5077" s="4" t="str">
        <f>IFERROR(VLOOKUP(E5077,'Svátky 2023'!B$2:B$14,1,0),"")</f>
        <v/>
      </c>
      <c r="R5077" t="str">
        <f t="shared" si="239"/>
        <v/>
      </c>
    </row>
    <row r="5078" spans="1:18" x14ac:dyDescent="0.25">
      <c r="A5078" s="1" t="s">
        <v>14542</v>
      </c>
      <c r="B5078" s="1" t="s">
        <v>14543</v>
      </c>
      <c r="C5078" s="1" t="s">
        <v>14544</v>
      </c>
      <c r="D5078" s="1" t="s">
        <v>48</v>
      </c>
      <c r="E5078" s="4">
        <v>45180</v>
      </c>
      <c r="F5078" s="8">
        <v>0.46597222222222223</v>
      </c>
      <c r="G5078" s="4">
        <v>45182</v>
      </c>
      <c r="H5078" s="1" t="s">
        <v>802</v>
      </c>
      <c r="I5078" s="1" t="s">
        <v>51</v>
      </c>
      <c r="J5078" s="5">
        <v>2</v>
      </c>
      <c r="K5078" s="5" t="str">
        <f>VLOOKUP(J5078,'Svátky 2023'!A$18:B$20,2,0)</f>
        <v>plánované</v>
      </c>
      <c r="L5078" s="1" t="s">
        <v>21</v>
      </c>
      <c r="M5078" s="1" t="s">
        <v>22</v>
      </c>
      <c r="N5078" s="1" t="s">
        <v>23</v>
      </c>
      <c r="O5078">
        <f t="shared" si="237"/>
        <v>1</v>
      </c>
      <c r="P5078" t="str">
        <f t="shared" si="238"/>
        <v>NE</v>
      </c>
      <c r="Q5078" s="4" t="str">
        <f>IFERROR(VLOOKUP(E5078,'Svátky 2023'!B$2:B$14,1,0),"")</f>
        <v/>
      </c>
      <c r="R5078" t="str">
        <f t="shared" si="239"/>
        <v/>
      </c>
    </row>
    <row r="5079" spans="1:18" x14ac:dyDescent="0.25">
      <c r="A5079" s="1" t="s">
        <v>14545</v>
      </c>
      <c r="B5079" s="1" t="s">
        <v>14546</v>
      </c>
      <c r="C5079" s="1" t="s">
        <v>14547</v>
      </c>
      <c r="D5079" s="1" t="s">
        <v>35</v>
      </c>
      <c r="E5079" s="4">
        <v>45180</v>
      </c>
      <c r="F5079" s="8">
        <v>0.4694444444444445</v>
      </c>
      <c r="G5079" s="4">
        <v>45182</v>
      </c>
      <c r="H5079" s="1" t="s">
        <v>2280</v>
      </c>
      <c r="I5079" s="1" t="s">
        <v>258</v>
      </c>
      <c r="J5079" s="5">
        <v>2</v>
      </c>
      <c r="K5079" s="5" t="str">
        <f>VLOOKUP(J5079,'Svátky 2023'!A$18:B$20,2,0)</f>
        <v>plánované</v>
      </c>
      <c r="L5079" s="1" t="s">
        <v>21</v>
      </c>
      <c r="M5079" s="1" t="s">
        <v>22</v>
      </c>
      <c r="N5079" s="1" t="s">
        <v>23</v>
      </c>
      <c r="O5079">
        <f t="shared" si="237"/>
        <v>1</v>
      </c>
      <c r="P5079" t="str">
        <f t="shared" si="238"/>
        <v>NE</v>
      </c>
      <c r="Q5079" s="4" t="str">
        <f>IFERROR(VLOOKUP(E5079,'Svátky 2023'!B$2:B$14,1,0),"")</f>
        <v/>
      </c>
      <c r="R5079" t="str">
        <f t="shared" si="239"/>
        <v/>
      </c>
    </row>
    <row r="5080" spans="1:18" x14ac:dyDescent="0.25">
      <c r="A5080" s="1" t="s">
        <v>14548</v>
      </c>
      <c r="B5080" s="1" t="s">
        <v>14549</v>
      </c>
      <c r="C5080" s="1" t="s">
        <v>14550</v>
      </c>
      <c r="D5080" s="1" t="s">
        <v>48</v>
      </c>
      <c r="E5080" s="4">
        <v>45180</v>
      </c>
      <c r="F5080" s="8">
        <v>0.47986111111111113</v>
      </c>
      <c r="G5080" s="4">
        <v>45182</v>
      </c>
      <c r="H5080" s="1" t="s">
        <v>830</v>
      </c>
      <c r="I5080" s="1" t="s">
        <v>51</v>
      </c>
      <c r="J5080" s="5">
        <v>2</v>
      </c>
      <c r="K5080" s="5" t="str">
        <f>VLOOKUP(J5080,'Svátky 2023'!A$18:B$20,2,0)</f>
        <v>plánované</v>
      </c>
      <c r="L5080" s="1" t="s">
        <v>21</v>
      </c>
      <c r="M5080" s="1" t="s">
        <v>22</v>
      </c>
      <c r="N5080" s="1" t="s">
        <v>23</v>
      </c>
      <c r="O5080">
        <f t="shared" si="237"/>
        <v>1</v>
      </c>
      <c r="P5080" t="str">
        <f t="shared" si="238"/>
        <v>NE</v>
      </c>
      <c r="Q5080" s="4" t="str">
        <f>IFERROR(VLOOKUP(E5080,'Svátky 2023'!B$2:B$14,1,0),"")</f>
        <v/>
      </c>
      <c r="R5080" t="str">
        <f t="shared" si="239"/>
        <v/>
      </c>
    </row>
    <row r="5081" spans="1:18" x14ac:dyDescent="0.25">
      <c r="A5081" s="1" t="s">
        <v>14551</v>
      </c>
      <c r="B5081" s="1" t="s">
        <v>14552</v>
      </c>
      <c r="C5081" s="1" t="s">
        <v>14553</v>
      </c>
      <c r="D5081" s="1" t="s">
        <v>35</v>
      </c>
      <c r="E5081" s="4">
        <v>45180</v>
      </c>
      <c r="F5081" s="8">
        <v>0.48958333333333331</v>
      </c>
      <c r="G5081" s="4">
        <v>45182</v>
      </c>
      <c r="H5081" s="1" t="s">
        <v>1288</v>
      </c>
      <c r="I5081" s="1" t="s">
        <v>151</v>
      </c>
      <c r="J5081" s="5">
        <v>2</v>
      </c>
      <c r="K5081" s="5" t="str">
        <f>VLOOKUP(J5081,'Svátky 2023'!A$18:B$20,2,0)</f>
        <v>plánované</v>
      </c>
      <c r="L5081" s="1" t="s">
        <v>21</v>
      </c>
      <c r="M5081" s="1" t="s">
        <v>22</v>
      </c>
      <c r="N5081" s="1" t="s">
        <v>23</v>
      </c>
      <c r="O5081">
        <f t="shared" si="237"/>
        <v>1</v>
      </c>
      <c r="P5081" t="str">
        <f t="shared" si="238"/>
        <v>NE</v>
      </c>
      <c r="Q5081" s="4" t="str">
        <f>IFERROR(VLOOKUP(E5081,'Svátky 2023'!B$2:B$14,1,0),"")</f>
        <v/>
      </c>
      <c r="R5081" t="str">
        <f t="shared" si="239"/>
        <v/>
      </c>
    </row>
    <row r="5082" spans="1:18" x14ac:dyDescent="0.25">
      <c r="A5082" s="1" t="s">
        <v>14554</v>
      </c>
      <c r="B5082" s="1" t="s">
        <v>14555</v>
      </c>
      <c r="C5082" s="1" t="s">
        <v>14556</v>
      </c>
      <c r="D5082" s="1" t="s">
        <v>48</v>
      </c>
      <c r="E5082" s="4">
        <v>45180</v>
      </c>
      <c r="F5082" s="8">
        <v>0.50694444444444442</v>
      </c>
      <c r="G5082" s="4">
        <v>45182</v>
      </c>
      <c r="H5082" s="1" t="s">
        <v>277</v>
      </c>
      <c r="I5082" s="1" t="s">
        <v>151</v>
      </c>
      <c r="J5082" s="5">
        <v>2</v>
      </c>
      <c r="K5082" s="5" t="str">
        <f>VLOOKUP(J5082,'Svátky 2023'!A$18:B$20,2,0)</f>
        <v>plánované</v>
      </c>
      <c r="L5082" s="1" t="s">
        <v>21</v>
      </c>
      <c r="M5082" s="1" t="s">
        <v>22</v>
      </c>
      <c r="N5082" s="1" t="s">
        <v>23</v>
      </c>
      <c r="O5082">
        <f t="shared" si="237"/>
        <v>1</v>
      </c>
      <c r="P5082" t="str">
        <f t="shared" si="238"/>
        <v>NE</v>
      </c>
      <c r="Q5082" s="4" t="str">
        <f>IFERROR(VLOOKUP(E5082,'Svátky 2023'!B$2:B$14,1,0),"")</f>
        <v/>
      </c>
      <c r="R5082" t="str">
        <f t="shared" si="239"/>
        <v/>
      </c>
    </row>
    <row r="5083" spans="1:18" x14ac:dyDescent="0.25">
      <c r="A5083" s="1" t="s">
        <v>14557</v>
      </c>
      <c r="B5083" s="1" t="s">
        <v>14558</v>
      </c>
      <c r="C5083" s="1" t="s">
        <v>14559</v>
      </c>
      <c r="D5083" s="1" t="s">
        <v>48</v>
      </c>
      <c r="E5083" s="4">
        <v>45180</v>
      </c>
      <c r="F5083" s="8">
        <v>0.52916666666666667</v>
      </c>
      <c r="G5083" s="4">
        <v>45182</v>
      </c>
      <c r="H5083" s="1" t="s">
        <v>1629</v>
      </c>
      <c r="I5083" s="1" t="s">
        <v>145</v>
      </c>
      <c r="J5083" s="5">
        <v>3</v>
      </c>
      <c r="K5083" s="5" t="str">
        <f>VLOOKUP(J5083,'Svátky 2023'!A$18:B$20,2,0)</f>
        <v>jiné</v>
      </c>
      <c r="L5083" s="1" t="s">
        <v>30</v>
      </c>
      <c r="M5083" s="1" t="s">
        <v>31</v>
      </c>
      <c r="N5083" s="1" t="s">
        <v>23</v>
      </c>
      <c r="O5083">
        <f t="shared" si="237"/>
        <v>1</v>
      </c>
      <c r="P5083" t="str">
        <f t="shared" si="238"/>
        <v>NE</v>
      </c>
      <c r="Q5083" s="4" t="str">
        <f>IFERROR(VLOOKUP(E5083,'Svátky 2023'!B$2:B$14,1,0),"")</f>
        <v/>
      </c>
      <c r="R5083" t="str">
        <f t="shared" si="239"/>
        <v/>
      </c>
    </row>
    <row r="5084" spans="1:18" x14ac:dyDescent="0.25">
      <c r="A5084" s="1" t="s">
        <v>14560</v>
      </c>
      <c r="B5084" s="1" t="s">
        <v>14561</v>
      </c>
      <c r="C5084" s="1" t="s">
        <v>14562</v>
      </c>
      <c r="D5084" s="1" t="s">
        <v>48</v>
      </c>
      <c r="E5084" s="4">
        <v>45180</v>
      </c>
      <c r="F5084" s="8">
        <v>0.54652777777777783</v>
      </c>
      <c r="G5084" s="4">
        <v>45182</v>
      </c>
      <c r="H5084" s="1" t="s">
        <v>297</v>
      </c>
      <c r="I5084" s="1" t="s">
        <v>120</v>
      </c>
      <c r="J5084" s="5">
        <v>3</v>
      </c>
      <c r="K5084" s="5" t="str">
        <f>VLOOKUP(J5084,'Svátky 2023'!A$18:B$20,2,0)</f>
        <v>jiné</v>
      </c>
      <c r="L5084" s="1" t="s">
        <v>30</v>
      </c>
      <c r="M5084" s="1" t="s">
        <v>31</v>
      </c>
      <c r="N5084" s="1" t="s">
        <v>23</v>
      </c>
      <c r="O5084">
        <f t="shared" si="237"/>
        <v>1</v>
      </c>
      <c r="P5084" t="str">
        <f t="shared" si="238"/>
        <v>NE</v>
      </c>
      <c r="Q5084" s="4" t="str">
        <f>IFERROR(VLOOKUP(E5084,'Svátky 2023'!B$2:B$14,1,0),"")</f>
        <v/>
      </c>
      <c r="R5084" t="str">
        <f t="shared" si="239"/>
        <v/>
      </c>
    </row>
    <row r="5085" spans="1:18" x14ac:dyDescent="0.25">
      <c r="A5085" s="1" t="s">
        <v>14563</v>
      </c>
      <c r="B5085" s="1" t="s">
        <v>14564</v>
      </c>
      <c r="C5085" s="1" t="s">
        <v>14565</v>
      </c>
      <c r="D5085" s="1" t="s">
        <v>48</v>
      </c>
      <c r="E5085" s="4">
        <v>45180</v>
      </c>
      <c r="F5085" s="8">
        <v>0.5541666666666667</v>
      </c>
      <c r="G5085" s="4">
        <v>45182</v>
      </c>
      <c r="H5085" s="1" t="s">
        <v>992</v>
      </c>
      <c r="I5085" s="1" t="s">
        <v>145</v>
      </c>
      <c r="J5085" s="5">
        <v>3</v>
      </c>
      <c r="K5085" s="5" t="str">
        <f>VLOOKUP(J5085,'Svátky 2023'!A$18:B$20,2,0)</f>
        <v>jiné</v>
      </c>
      <c r="L5085" s="1" t="s">
        <v>30</v>
      </c>
      <c r="M5085" s="1" t="s">
        <v>31</v>
      </c>
      <c r="N5085" s="1" t="s">
        <v>23</v>
      </c>
      <c r="O5085">
        <f t="shared" si="237"/>
        <v>1</v>
      </c>
      <c r="P5085" t="str">
        <f t="shared" si="238"/>
        <v>NE</v>
      </c>
      <c r="Q5085" s="4" t="str">
        <f>IFERROR(VLOOKUP(E5085,'Svátky 2023'!B$2:B$14,1,0),"")</f>
        <v/>
      </c>
      <c r="R5085" t="str">
        <f t="shared" si="239"/>
        <v/>
      </c>
    </row>
    <row r="5086" spans="1:18" x14ac:dyDescent="0.25">
      <c r="A5086" s="1" t="s">
        <v>14566</v>
      </c>
      <c r="B5086" s="1" t="s">
        <v>14567</v>
      </c>
      <c r="C5086" s="1" t="s">
        <v>14568</v>
      </c>
      <c r="D5086" s="1" t="s">
        <v>35</v>
      </c>
      <c r="E5086" s="4">
        <v>45180</v>
      </c>
      <c r="F5086" s="8">
        <v>0.61875000000000002</v>
      </c>
      <c r="G5086" s="4">
        <v>45182</v>
      </c>
      <c r="H5086" s="1" t="s">
        <v>273</v>
      </c>
      <c r="I5086" s="1" t="s">
        <v>145</v>
      </c>
      <c r="J5086" s="5">
        <v>3</v>
      </c>
      <c r="K5086" s="5" t="str">
        <f>VLOOKUP(J5086,'Svátky 2023'!A$18:B$20,2,0)</f>
        <v>jiné</v>
      </c>
      <c r="L5086" s="1" t="s">
        <v>30</v>
      </c>
      <c r="M5086" s="1" t="s">
        <v>31</v>
      </c>
      <c r="N5086" s="1" t="s">
        <v>23</v>
      </c>
      <c r="O5086">
        <f t="shared" si="237"/>
        <v>1</v>
      </c>
      <c r="P5086" t="str">
        <f t="shared" si="238"/>
        <v>NE</v>
      </c>
      <c r="Q5086" s="4" t="str">
        <f>IFERROR(VLOOKUP(E5086,'Svátky 2023'!B$2:B$14,1,0),"")</f>
        <v/>
      </c>
      <c r="R5086" t="str">
        <f t="shared" si="239"/>
        <v/>
      </c>
    </row>
    <row r="5087" spans="1:18" x14ac:dyDescent="0.25">
      <c r="A5087" s="1" t="s">
        <v>14569</v>
      </c>
      <c r="B5087" s="1" t="s">
        <v>14570</v>
      </c>
      <c r="C5087" s="1" t="s">
        <v>14571</v>
      </c>
      <c r="D5087" s="1" t="s">
        <v>48</v>
      </c>
      <c r="E5087" s="4">
        <v>45180</v>
      </c>
      <c r="F5087" s="8">
        <v>0.69791666666666663</v>
      </c>
      <c r="G5087" s="4">
        <v>45182</v>
      </c>
      <c r="H5087" s="1" t="s">
        <v>2988</v>
      </c>
      <c r="I5087" s="1" t="s">
        <v>38</v>
      </c>
      <c r="J5087" s="5">
        <v>3</v>
      </c>
      <c r="K5087" s="5" t="str">
        <f>VLOOKUP(J5087,'Svátky 2023'!A$18:B$20,2,0)</f>
        <v>jiné</v>
      </c>
      <c r="L5087" s="1" t="s">
        <v>23</v>
      </c>
      <c r="M5087" s="1" t="s">
        <v>22</v>
      </c>
      <c r="N5087" s="1" t="s">
        <v>23</v>
      </c>
      <c r="O5087">
        <f t="shared" si="237"/>
        <v>1</v>
      </c>
      <c r="P5087" t="str">
        <f t="shared" si="238"/>
        <v>ANO</v>
      </c>
      <c r="Q5087" s="4" t="str">
        <f>IFERROR(VLOOKUP(E5087,'Svátky 2023'!B$2:B$14,1,0),"")</f>
        <v/>
      </c>
      <c r="R5087" t="str">
        <f t="shared" si="239"/>
        <v>ANO</v>
      </c>
    </row>
    <row r="5088" spans="1:18" x14ac:dyDescent="0.25">
      <c r="A5088" s="1" t="s">
        <v>14572</v>
      </c>
      <c r="B5088" s="1" t="s">
        <v>14573</v>
      </c>
      <c r="C5088" s="1" t="s">
        <v>14574</v>
      </c>
      <c r="D5088" s="1" t="s">
        <v>406</v>
      </c>
      <c r="E5088" s="4">
        <v>45180</v>
      </c>
      <c r="F5088" s="8">
        <v>0.70833333333333337</v>
      </c>
      <c r="G5088" s="4">
        <v>45182</v>
      </c>
      <c r="H5088" s="1" t="s">
        <v>893</v>
      </c>
      <c r="I5088" s="1" t="s">
        <v>44</v>
      </c>
      <c r="J5088" s="5">
        <v>3</v>
      </c>
      <c r="K5088" s="5" t="str">
        <f>VLOOKUP(J5088,'Svátky 2023'!A$18:B$20,2,0)</f>
        <v>jiné</v>
      </c>
      <c r="L5088" s="1" t="s">
        <v>30</v>
      </c>
      <c r="M5088" s="1" t="s">
        <v>31</v>
      </c>
      <c r="N5088" s="1" t="s">
        <v>23</v>
      </c>
      <c r="O5088">
        <f t="shared" si="237"/>
        <v>1</v>
      </c>
      <c r="P5088" t="str">
        <f t="shared" si="238"/>
        <v>ANO</v>
      </c>
      <c r="Q5088" s="4" t="str">
        <f>IFERROR(VLOOKUP(E5088,'Svátky 2023'!B$2:B$14,1,0),"")</f>
        <v/>
      </c>
      <c r="R5088" t="str">
        <f t="shared" si="239"/>
        <v>ANO</v>
      </c>
    </row>
    <row r="5089" spans="1:18" x14ac:dyDescent="0.25">
      <c r="A5089" s="1" t="s">
        <v>14575</v>
      </c>
      <c r="B5089" s="1" t="s">
        <v>14576</v>
      </c>
      <c r="C5089" s="1" t="s">
        <v>14577</v>
      </c>
      <c r="D5089" s="1" t="s">
        <v>16</v>
      </c>
      <c r="E5089" s="4">
        <v>45180</v>
      </c>
      <c r="F5089" s="8">
        <v>0.79236111111111107</v>
      </c>
      <c r="G5089" s="4">
        <v>45182</v>
      </c>
      <c r="H5089" s="1" t="s">
        <v>3660</v>
      </c>
      <c r="I5089" s="1" t="s">
        <v>258</v>
      </c>
      <c r="J5089" s="5">
        <v>2</v>
      </c>
      <c r="K5089" s="5" t="str">
        <f>VLOOKUP(J5089,'Svátky 2023'!A$18:B$20,2,0)</f>
        <v>plánované</v>
      </c>
      <c r="L5089" s="1" t="s">
        <v>21</v>
      </c>
      <c r="M5089" s="1" t="s">
        <v>22</v>
      </c>
      <c r="N5089" s="1" t="s">
        <v>23</v>
      </c>
      <c r="O5089">
        <f t="shared" si="237"/>
        <v>1</v>
      </c>
      <c r="P5089" t="str">
        <f t="shared" si="238"/>
        <v>ANO</v>
      </c>
      <c r="Q5089" s="4" t="str">
        <f>IFERROR(VLOOKUP(E5089,'Svátky 2023'!B$2:B$14,1,0),"")</f>
        <v/>
      </c>
      <c r="R5089" t="str">
        <f t="shared" si="239"/>
        <v>ANO</v>
      </c>
    </row>
    <row r="5090" spans="1:18" x14ac:dyDescent="0.25">
      <c r="A5090" s="1" t="s">
        <v>14578</v>
      </c>
      <c r="B5090" s="1" t="s">
        <v>5011</v>
      </c>
      <c r="C5090" s="1" t="s">
        <v>5012</v>
      </c>
      <c r="D5090" s="1" t="s">
        <v>100</v>
      </c>
      <c r="E5090" s="4">
        <v>45181</v>
      </c>
      <c r="F5090" s="8">
        <v>0.35416666666666669</v>
      </c>
      <c r="G5090" s="4">
        <v>45182</v>
      </c>
      <c r="H5090" s="1" t="s">
        <v>1144</v>
      </c>
      <c r="I5090" s="1" t="s">
        <v>51</v>
      </c>
      <c r="J5090" s="5">
        <v>2</v>
      </c>
      <c r="K5090" s="5" t="str">
        <f>VLOOKUP(J5090,'Svátky 2023'!A$18:B$20,2,0)</f>
        <v>plánované</v>
      </c>
      <c r="L5090" s="1" t="s">
        <v>21</v>
      </c>
      <c r="M5090" s="1" t="s">
        <v>22</v>
      </c>
      <c r="N5090" s="1" t="s">
        <v>23</v>
      </c>
      <c r="O5090">
        <f t="shared" si="237"/>
        <v>2</v>
      </c>
      <c r="P5090" t="str">
        <f t="shared" si="238"/>
        <v>NE</v>
      </c>
      <c r="Q5090" s="4" t="str">
        <f>IFERROR(VLOOKUP(E5090,'Svátky 2023'!B$2:B$14,1,0),"")</f>
        <v/>
      </c>
      <c r="R5090" t="str">
        <f t="shared" si="239"/>
        <v/>
      </c>
    </row>
    <row r="5091" spans="1:18" x14ac:dyDescent="0.25">
      <c r="A5091" s="1" t="s">
        <v>14579</v>
      </c>
      <c r="B5091" s="1" t="s">
        <v>14580</v>
      </c>
      <c r="C5091" s="1" t="s">
        <v>14581</v>
      </c>
      <c r="D5091" s="1" t="s">
        <v>48</v>
      </c>
      <c r="E5091" s="4">
        <v>45181</v>
      </c>
      <c r="F5091" s="8">
        <v>0.41736111111111113</v>
      </c>
      <c r="G5091" s="4">
        <v>45182</v>
      </c>
      <c r="H5091" s="1" t="s">
        <v>796</v>
      </c>
      <c r="I5091" s="1" t="s">
        <v>19</v>
      </c>
      <c r="J5091" s="5">
        <v>2</v>
      </c>
      <c r="K5091" s="5" t="str">
        <f>VLOOKUP(J5091,'Svátky 2023'!A$18:B$20,2,0)</f>
        <v>plánované</v>
      </c>
      <c r="L5091" s="1" t="s">
        <v>21</v>
      </c>
      <c r="M5091" s="1" t="s">
        <v>22</v>
      </c>
      <c r="N5091" s="1" t="s">
        <v>23</v>
      </c>
      <c r="O5091">
        <f t="shared" si="237"/>
        <v>2</v>
      </c>
      <c r="P5091" t="str">
        <f t="shared" si="238"/>
        <v>NE</v>
      </c>
      <c r="Q5091" s="4" t="str">
        <f>IFERROR(VLOOKUP(E5091,'Svátky 2023'!B$2:B$14,1,0),"")</f>
        <v/>
      </c>
      <c r="R5091" t="str">
        <f t="shared" si="239"/>
        <v/>
      </c>
    </row>
    <row r="5092" spans="1:18" x14ac:dyDescent="0.25">
      <c r="A5092" s="1" t="s">
        <v>14582</v>
      </c>
      <c r="B5092" s="1" t="s">
        <v>14583</v>
      </c>
      <c r="C5092" s="1" t="s">
        <v>14584</v>
      </c>
      <c r="D5092" s="1" t="s">
        <v>48</v>
      </c>
      <c r="E5092" s="4">
        <v>45176</v>
      </c>
      <c r="F5092" s="8">
        <v>0.80555555555555547</v>
      </c>
      <c r="G5092" s="4">
        <v>45183</v>
      </c>
      <c r="H5092" s="1" t="s">
        <v>2608</v>
      </c>
      <c r="I5092" s="1" t="s">
        <v>38</v>
      </c>
      <c r="J5092" s="5">
        <v>1</v>
      </c>
      <c r="K5092" s="5" t="str">
        <f>VLOOKUP(J5092,'Svátky 2023'!A$18:B$20,2,0)</f>
        <v>neodkladné</v>
      </c>
      <c r="L5092" s="1" t="s">
        <v>20</v>
      </c>
      <c r="M5092" s="1" t="s">
        <v>22</v>
      </c>
      <c r="N5092" s="1" t="s">
        <v>23</v>
      </c>
      <c r="O5092">
        <f t="shared" si="237"/>
        <v>4</v>
      </c>
      <c r="P5092" t="str">
        <f t="shared" si="238"/>
        <v>ANO</v>
      </c>
      <c r="Q5092" s="4" t="str">
        <f>IFERROR(VLOOKUP(E5092,'Svátky 2023'!B$2:B$14,1,0),"")</f>
        <v/>
      </c>
      <c r="R5092" t="str">
        <f t="shared" si="239"/>
        <v>ANO</v>
      </c>
    </row>
    <row r="5093" spans="1:18" x14ac:dyDescent="0.25">
      <c r="A5093" s="1" t="s">
        <v>14585</v>
      </c>
      <c r="B5093" s="1" t="s">
        <v>14586</v>
      </c>
      <c r="C5093" s="1" t="s">
        <v>14587</v>
      </c>
      <c r="D5093" s="1" t="s">
        <v>48</v>
      </c>
      <c r="E5093" s="4">
        <v>45176</v>
      </c>
      <c r="F5093" s="8">
        <v>0.9243055555555556</v>
      </c>
      <c r="G5093" s="4">
        <v>45183</v>
      </c>
      <c r="H5093" s="1" t="s">
        <v>645</v>
      </c>
      <c r="I5093" s="1" t="s">
        <v>44</v>
      </c>
      <c r="J5093" s="5">
        <v>3</v>
      </c>
      <c r="K5093" s="5" t="str">
        <f>VLOOKUP(J5093,'Svátky 2023'!A$18:B$20,2,0)</f>
        <v>jiné</v>
      </c>
      <c r="L5093" s="1" t="s">
        <v>30</v>
      </c>
      <c r="M5093" s="1" t="s">
        <v>31</v>
      </c>
      <c r="N5093" s="1" t="s">
        <v>23</v>
      </c>
      <c r="O5093">
        <f t="shared" si="237"/>
        <v>4</v>
      </c>
      <c r="P5093" t="str">
        <f t="shared" si="238"/>
        <v>ANO</v>
      </c>
      <c r="Q5093" s="4" t="str">
        <f>IFERROR(VLOOKUP(E5093,'Svátky 2023'!B$2:B$14,1,0),"")</f>
        <v/>
      </c>
      <c r="R5093" t="str">
        <f t="shared" si="239"/>
        <v>ANO</v>
      </c>
    </row>
    <row r="5094" spans="1:18" x14ac:dyDescent="0.25">
      <c r="A5094" s="1" t="s">
        <v>14588</v>
      </c>
      <c r="B5094" s="1" t="s">
        <v>14589</v>
      </c>
      <c r="C5094" s="1" t="s">
        <v>14590</v>
      </c>
      <c r="D5094" s="1" t="s">
        <v>16</v>
      </c>
      <c r="E5094" s="4">
        <v>45179</v>
      </c>
      <c r="F5094" s="8">
        <v>0.75555555555555554</v>
      </c>
      <c r="G5094" s="4">
        <v>45183</v>
      </c>
      <c r="H5094" s="1" t="s">
        <v>1139</v>
      </c>
      <c r="I5094" s="1" t="s">
        <v>38</v>
      </c>
      <c r="J5094" s="5">
        <v>3</v>
      </c>
      <c r="K5094" s="5" t="str">
        <f>VLOOKUP(J5094,'Svátky 2023'!A$18:B$20,2,0)</f>
        <v>jiné</v>
      </c>
      <c r="L5094" s="1" t="s">
        <v>20</v>
      </c>
      <c r="M5094" s="1" t="s">
        <v>22</v>
      </c>
      <c r="N5094" s="1" t="s">
        <v>23</v>
      </c>
      <c r="O5094">
        <f t="shared" si="237"/>
        <v>7</v>
      </c>
      <c r="P5094" t="str">
        <f t="shared" si="238"/>
        <v>ANO</v>
      </c>
      <c r="Q5094" s="4" t="str">
        <f>IFERROR(VLOOKUP(E5094,'Svátky 2023'!B$2:B$14,1,0),"")</f>
        <v/>
      </c>
      <c r="R5094" t="str">
        <f t="shared" si="239"/>
        <v>ANO</v>
      </c>
    </row>
    <row r="5095" spans="1:18" x14ac:dyDescent="0.25">
      <c r="A5095" s="1" t="s">
        <v>14591</v>
      </c>
      <c r="B5095" s="1" t="s">
        <v>14592</v>
      </c>
      <c r="C5095" s="1" t="s">
        <v>14593</v>
      </c>
      <c r="D5095" s="1" t="s">
        <v>100</v>
      </c>
      <c r="E5095" s="4">
        <v>45179</v>
      </c>
      <c r="F5095" s="8">
        <v>0.84097222222222223</v>
      </c>
      <c r="G5095" s="4">
        <v>45183</v>
      </c>
      <c r="H5095" s="1" t="s">
        <v>830</v>
      </c>
      <c r="I5095" s="1" t="s">
        <v>44</v>
      </c>
      <c r="J5095" s="5">
        <v>3</v>
      </c>
      <c r="K5095" s="5" t="str">
        <f>VLOOKUP(J5095,'Svátky 2023'!A$18:B$20,2,0)</f>
        <v>jiné</v>
      </c>
      <c r="L5095" s="1" t="s">
        <v>30</v>
      </c>
      <c r="M5095" s="1" t="s">
        <v>31</v>
      </c>
      <c r="N5095" s="1" t="s">
        <v>23</v>
      </c>
      <c r="O5095">
        <f t="shared" si="237"/>
        <v>7</v>
      </c>
      <c r="P5095" t="str">
        <f t="shared" si="238"/>
        <v>ANO</v>
      </c>
      <c r="Q5095" s="4" t="str">
        <f>IFERROR(VLOOKUP(E5095,'Svátky 2023'!B$2:B$14,1,0),"")</f>
        <v/>
      </c>
      <c r="R5095" t="str">
        <f t="shared" si="239"/>
        <v>ANO</v>
      </c>
    </row>
    <row r="5096" spans="1:18" x14ac:dyDescent="0.25">
      <c r="A5096" s="1" t="s">
        <v>14594</v>
      </c>
      <c r="B5096" s="1" t="s">
        <v>14595</v>
      </c>
      <c r="C5096" s="1" t="s">
        <v>14596</v>
      </c>
      <c r="D5096" s="1" t="s">
        <v>35</v>
      </c>
      <c r="E5096" s="4">
        <v>45179</v>
      </c>
      <c r="F5096" s="8">
        <v>0.90694444444444444</v>
      </c>
      <c r="G5096" s="4">
        <v>45183</v>
      </c>
      <c r="H5096" s="1" t="s">
        <v>723</v>
      </c>
      <c r="I5096" s="1" t="s">
        <v>19</v>
      </c>
      <c r="J5096" s="5">
        <v>3</v>
      </c>
      <c r="K5096" s="5" t="str">
        <f>VLOOKUP(J5096,'Svátky 2023'!A$18:B$20,2,0)</f>
        <v>jiné</v>
      </c>
      <c r="L5096" s="1" t="s">
        <v>21</v>
      </c>
      <c r="M5096" s="1" t="s">
        <v>22</v>
      </c>
      <c r="N5096" s="1" t="s">
        <v>23</v>
      </c>
      <c r="O5096">
        <f t="shared" si="237"/>
        <v>7</v>
      </c>
      <c r="P5096" t="str">
        <f t="shared" si="238"/>
        <v>ANO</v>
      </c>
      <c r="Q5096" s="4" t="str">
        <f>IFERROR(VLOOKUP(E5096,'Svátky 2023'!B$2:B$14,1,0),"")</f>
        <v/>
      </c>
      <c r="R5096" t="str">
        <f t="shared" si="239"/>
        <v>ANO</v>
      </c>
    </row>
    <row r="5097" spans="1:18" x14ac:dyDescent="0.25">
      <c r="A5097" s="1" t="s">
        <v>14597</v>
      </c>
      <c r="B5097" s="1" t="s">
        <v>1214</v>
      </c>
      <c r="C5097" s="1" t="s">
        <v>1215</v>
      </c>
      <c r="D5097" s="1" t="s">
        <v>48</v>
      </c>
      <c r="E5097" s="4">
        <v>45180</v>
      </c>
      <c r="F5097" s="8">
        <v>0.33680555555555558</v>
      </c>
      <c r="G5097" s="4">
        <v>45183</v>
      </c>
      <c r="H5097" s="1" t="s">
        <v>76</v>
      </c>
      <c r="I5097" s="1" t="s">
        <v>19</v>
      </c>
      <c r="J5097" s="5">
        <v>2</v>
      </c>
      <c r="K5097" s="5" t="str">
        <f>VLOOKUP(J5097,'Svátky 2023'!A$18:B$20,2,0)</f>
        <v>plánované</v>
      </c>
      <c r="L5097" s="1" t="s">
        <v>21</v>
      </c>
      <c r="M5097" s="1" t="s">
        <v>31</v>
      </c>
      <c r="N5097" s="1" t="s">
        <v>23</v>
      </c>
      <c r="O5097">
        <f t="shared" si="237"/>
        <v>1</v>
      </c>
      <c r="P5097" t="str">
        <f t="shared" si="238"/>
        <v>NE</v>
      </c>
      <c r="Q5097" s="4" t="str">
        <f>IFERROR(VLOOKUP(E5097,'Svátky 2023'!B$2:B$14,1,0),"")</f>
        <v/>
      </c>
      <c r="R5097" t="str">
        <f t="shared" si="239"/>
        <v/>
      </c>
    </row>
    <row r="5098" spans="1:18" x14ac:dyDescent="0.25">
      <c r="A5098" s="1" t="s">
        <v>14598</v>
      </c>
      <c r="B5098" s="1" t="s">
        <v>14599</v>
      </c>
      <c r="C5098" s="1" t="s">
        <v>14600</v>
      </c>
      <c r="D5098" s="1" t="s">
        <v>48</v>
      </c>
      <c r="E5098" s="4">
        <v>45180</v>
      </c>
      <c r="F5098" s="8">
        <v>0.35416666666666669</v>
      </c>
      <c r="G5098" s="4">
        <v>45183</v>
      </c>
      <c r="H5098" s="1" t="s">
        <v>76</v>
      </c>
      <c r="I5098" s="1" t="s">
        <v>19</v>
      </c>
      <c r="J5098" s="5">
        <v>2</v>
      </c>
      <c r="K5098" s="5" t="str">
        <f>VLOOKUP(J5098,'Svátky 2023'!A$18:B$20,2,0)</f>
        <v>plánované</v>
      </c>
      <c r="L5098" s="1" t="s">
        <v>21</v>
      </c>
      <c r="M5098" s="1" t="s">
        <v>31</v>
      </c>
      <c r="N5098" s="1" t="s">
        <v>23</v>
      </c>
      <c r="O5098">
        <f t="shared" si="237"/>
        <v>1</v>
      </c>
      <c r="P5098" t="str">
        <f t="shared" si="238"/>
        <v>NE</v>
      </c>
      <c r="Q5098" s="4" t="str">
        <f>IFERROR(VLOOKUP(E5098,'Svátky 2023'!B$2:B$14,1,0),"")</f>
        <v/>
      </c>
      <c r="R5098" t="str">
        <f t="shared" si="239"/>
        <v/>
      </c>
    </row>
    <row r="5099" spans="1:18" x14ac:dyDescent="0.25">
      <c r="A5099" s="1" t="s">
        <v>14601</v>
      </c>
      <c r="B5099" s="1" t="s">
        <v>3155</v>
      </c>
      <c r="C5099" s="1" t="s">
        <v>3156</v>
      </c>
      <c r="D5099" s="1" t="s">
        <v>35</v>
      </c>
      <c r="E5099" s="4">
        <v>45180</v>
      </c>
      <c r="F5099" s="8">
        <v>0.49236111111111108</v>
      </c>
      <c r="G5099" s="4">
        <v>45183</v>
      </c>
      <c r="H5099" s="1" t="s">
        <v>2988</v>
      </c>
      <c r="I5099" s="1" t="s">
        <v>258</v>
      </c>
      <c r="J5099" s="5">
        <v>2</v>
      </c>
      <c r="K5099" s="5" t="str">
        <f>VLOOKUP(J5099,'Svátky 2023'!A$18:B$20,2,0)</f>
        <v>plánované</v>
      </c>
      <c r="L5099" s="1" t="s">
        <v>21</v>
      </c>
      <c r="M5099" s="1" t="s">
        <v>22</v>
      </c>
      <c r="N5099" s="1" t="s">
        <v>23</v>
      </c>
      <c r="O5099">
        <f t="shared" si="237"/>
        <v>1</v>
      </c>
      <c r="P5099" t="str">
        <f t="shared" si="238"/>
        <v>NE</v>
      </c>
      <c r="Q5099" s="4" t="str">
        <f>IFERROR(VLOOKUP(E5099,'Svátky 2023'!B$2:B$14,1,0),"")</f>
        <v/>
      </c>
      <c r="R5099" t="str">
        <f t="shared" si="239"/>
        <v/>
      </c>
    </row>
    <row r="5100" spans="1:18" x14ac:dyDescent="0.25">
      <c r="A5100" s="1" t="s">
        <v>14602</v>
      </c>
      <c r="B5100" s="1" t="s">
        <v>14603</v>
      </c>
      <c r="C5100" s="1" t="s">
        <v>14604</v>
      </c>
      <c r="D5100" s="1" t="s">
        <v>257</v>
      </c>
      <c r="E5100" s="4">
        <v>45181</v>
      </c>
      <c r="F5100" s="8">
        <v>1.9444444444444445E-2</v>
      </c>
      <c r="G5100" s="4">
        <v>45183</v>
      </c>
      <c r="H5100" s="1" t="s">
        <v>1619</v>
      </c>
      <c r="I5100" s="1" t="s">
        <v>19</v>
      </c>
      <c r="J5100" s="5">
        <v>3</v>
      </c>
      <c r="K5100" s="5" t="str">
        <f>VLOOKUP(J5100,'Svátky 2023'!A$18:B$20,2,0)</f>
        <v>jiné</v>
      </c>
      <c r="L5100" s="1" t="s">
        <v>21</v>
      </c>
      <c r="M5100" s="1" t="s">
        <v>22</v>
      </c>
      <c r="N5100" s="1" t="s">
        <v>23</v>
      </c>
      <c r="O5100">
        <f t="shared" si="237"/>
        <v>2</v>
      </c>
      <c r="P5100" t="str">
        <f t="shared" si="238"/>
        <v>ANO</v>
      </c>
      <c r="Q5100" s="4" t="str">
        <f>IFERROR(VLOOKUP(E5100,'Svátky 2023'!B$2:B$14,1,0),"")</f>
        <v/>
      </c>
      <c r="R5100" t="str">
        <f t="shared" si="239"/>
        <v>ANO</v>
      </c>
    </row>
    <row r="5101" spans="1:18" x14ac:dyDescent="0.25">
      <c r="A5101" s="1" t="s">
        <v>14605</v>
      </c>
      <c r="B5101" s="1" t="s">
        <v>14606</v>
      </c>
      <c r="C5101" s="1" t="s">
        <v>14607</v>
      </c>
      <c r="D5101" s="1" t="s">
        <v>257</v>
      </c>
      <c r="E5101" s="4">
        <v>45181</v>
      </c>
      <c r="F5101" s="8">
        <v>2.2916666666666669E-2</v>
      </c>
      <c r="G5101" s="4">
        <v>45183</v>
      </c>
      <c r="H5101" s="1" t="s">
        <v>1619</v>
      </c>
      <c r="I5101" s="1" t="s">
        <v>29</v>
      </c>
      <c r="J5101" s="5">
        <v>3</v>
      </c>
      <c r="K5101" s="5" t="str">
        <f>VLOOKUP(J5101,'Svátky 2023'!A$18:B$20,2,0)</f>
        <v>jiné</v>
      </c>
      <c r="L5101" s="1" t="s">
        <v>30</v>
      </c>
      <c r="M5101" s="1" t="s">
        <v>31</v>
      </c>
      <c r="N5101" s="1" t="s">
        <v>23</v>
      </c>
      <c r="O5101">
        <f t="shared" si="237"/>
        <v>2</v>
      </c>
      <c r="P5101" t="str">
        <f t="shared" si="238"/>
        <v>ANO</v>
      </c>
      <c r="Q5101" s="4" t="str">
        <f>IFERROR(VLOOKUP(E5101,'Svátky 2023'!B$2:B$14,1,0),"")</f>
        <v/>
      </c>
      <c r="R5101" t="str">
        <f t="shared" si="239"/>
        <v>ANO</v>
      </c>
    </row>
    <row r="5102" spans="1:18" x14ac:dyDescent="0.25">
      <c r="A5102" s="1" t="s">
        <v>14608</v>
      </c>
      <c r="B5102" s="1" t="s">
        <v>12802</v>
      </c>
      <c r="C5102" s="1" t="s">
        <v>12803</v>
      </c>
      <c r="D5102" s="1" t="s">
        <v>35</v>
      </c>
      <c r="E5102" s="4">
        <v>45181</v>
      </c>
      <c r="F5102" s="8">
        <v>0.36458333333333331</v>
      </c>
      <c r="G5102" s="4">
        <v>45183</v>
      </c>
      <c r="H5102" s="1" t="s">
        <v>3454</v>
      </c>
      <c r="I5102" s="1" t="s">
        <v>151</v>
      </c>
      <c r="J5102" s="5">
        <v>2</v>
      </c>
      <c r="K5102" s="5" t="str">
        <f>VLOOKUP(J5102,'Svátky 2023'!A$18:B$20,2,0)</f>
        <v>plánované</v>
      </c>
      <c r="L5102" s="1" t="s">
        <v>21</v>
      </c>
      <c r="M5102" s="1" t="s">
        <v>22</v>
      </c>
      <c r="N5102" s="1" t="s">
        <v>23</v>
      </c>
      <c r="O5102">
        <f t="shared" si="237"/>
        <v>2</v>
      </c>
      <c r="P5102" t="str">
        <f t="shared" si="238"/>
        <v>NE</v>
      </c>
      <c r="Q5102" s="4" t="str">
        <f>IFERROR(VLOOKUP(E5102,'Svátky 2023'!B$2:B$14,1,0),"")</f>
        <v/>
      </c>
      <c r="R5102" t="str">
        <f t="shared" si="239"/>
        <v/>
      </c>
    </row>
    <row r="5103" spans="1:18" x14ac:dyDescent="0.25">
      <c r="A5103" s="1" t="s">
        <v>14609</v>
      </c>
      <c r="B5103" s="1" t="s">
        <v>14610</v>
      </c>
      <c r="C5103" s="1" t="s">
        <v>14611</v>
      </c>
      <c r="D5103" s="1" t="s">
        <v>35</v>
      </c>
      <c r="E5103" s="4">
        <v>45181</v>
      </c>
      <c r="F5103" s="8">
        <v>0.40208333333333335</v>
      </c>
      <c r="G5103" s="4">
        <v>45183</v>
      </c>
      <c r="H5103" s="1" t="s">
        <v>1467</v>
      </c>
      <c r="I5103" s="1" t="s">
        <v>51</v>
      </c>
      <c r="J5103" s="5">
        <v>2</v>
      </c>
      <c r="K5103" s="5" t="str">
        <f>VLOOKUP(J5103,'Svátky 2023'!A$18:B$20,2,0)</f>
        <v>plánované</v>
      </c>
      <c r="L5103" s="1" t="s">
        <v>21</v>
      </c>
      <c r="M5103" s="1" t="s">
        <v>22</v>
      </c>
      <c r="N5103" s="1" t="s">
        <v>23</v>
      </c>
      <c r="O5103">
        <f t="shared" si="237"/>
        <v>2</v>
      </c>
      <c r="P5103" t="str">
        <f t="shared" si="238"/>
        <v>NE</v>
      </c>
      <c r="Q5103" s="4" t="str">
        <f>IFERROR(VLOOKUP(E5103,'Svátky 2023'!B$2:B$14,1,0),"")</f>
        <v/>
      </c>
      <c r="R5103" t="str">
        <f t="shared" si="239"/>
        <v/>
      </c>
    </row>
    <row r="5104" spans="1:18" x14ac:dyDescent="0.25">
      <c r="A5104" s="1" t="s">
        <v>14612</v>
      </c>
      <c r="B5104" s="1" t="s">
        <v>7832</v>
      </c>
      <c r="C5104" s="1" t="s">
        <v>7833</v>
      </c>
      <c r="D5104" s="1" t="s">
        <v>48</v>
      </c>
      <c r="E5104" s="4">
        <v>45181</v>
      </c>
      <c r="F5104" s="8">
        <v>0.43124999999999997</v>
      </c>
      <c r="G5104" s="4">
        <v>45183</v>
      </c>
      <c r="H5104" s="1" t="s">
        <v>3660</v>
      </c>
      <c r="I5104" s="1" t="s">
        <v>51</v>
      </c>
      <c r="J5104" s="5">
        <v>2</v>
      </c>
      <c r="K5104" s="5" t="str">
        <f>VLOOKUP(J5104,'Svátky 2023'!A$18:B$20,2,0)</f>
        <v>plánované</v>
      </c>
      <c r="L5104" s="1" t="s">
        <v>21</v>
      </c>
      <c r="M5104" s="1" t="s">
        <v>22</v>
      </c>
      <c r="N5104" s="1" t="s">
        <v>23</v>
      </c>
      <c r="O5104">
        <f t="shared" si="237"/>
        <v>2</v>
      </c>
      <c r="P5104" t="str">
        <f t="shared" si="238"/>
        <v>NE</v>
      </c>
      <c r="Q5104" s="4" t="str">
        <f>IFERROR(VLOOKUP(E5104,'Svátky 2023'!B$2:B$14,1,0),"")</f>
        <v/>
      </c>
      <c r="R5104" t="str">
        <f t="shared" si="239"/>
        <v/>
      </c>
    </row>
    <row r="5105" spans="1:18" x14ac:dyDescent="0.25">
      <c r="A5105" s="1" t="s">
        <v>14613</v>
      </c>
      <c r="B5105" s="1" t="s">
        <v>11786</v>
      </c>
      <c r="C5105" s="1" t="s">
        <v>11787</v>
      </c>
      <c r="D5105" s="1" t="s">
        <v>48</v>
      </c>
      <c r="E5105" s="4">
        <v>45181</v>
      </c>
      <c r="F5105" s="8">
        <v>0.45416666666666666</v>
      </c>
      <c r="G5105" s="4">
        <v>45183</v>
      </c>
      <c r="H5105" s="1" t="s">
        <v>1467</v>
      </c>
      <c r="I5105" s="1" t="s">
        <v>51</v>
      </c>
      <c r="J5105" s="5">
        <v>2</v>
      </c>
      <c r="K5105" s="5" t="str">
        <f>VLOOKUP(J5105,'Svátky 2023'!A$18:B$20,2,0)</f>
        <v>plánované</v>
      </c>
      <c r="L5105" s="1" t="s">
        <v>21</v>
      </c>
      <c r="M5105" s="1" t="s">
        <v>22</v>
      </c>
      <c r="N5105" s="1" t="s">
        <v>23</v>
      </c>
      <c r="O5105">
        <f t="shared" si="237"/>
        <v>2</v>
      </c>
      <c r="P5105" t="str">
        <f t="shared" si="238"/>
        <v>NE</v>
      </c>
      <c r="Q5105" s="4" t="str">
        <f>IFERROR(VLOOKUP(E5105,'Svátky 2023'!B$2:B$14,1,0),"")</f>
        <v/>
      </c>
      <c r="R5105" t="str">
        <f t="shared" si="239"/>
        <v/>
      </c>
    </row>
    <row r="5106" spans="1:18" x14ac:dyDescent="0.25">
      <c r="A5106" s="1" t="s">
        <v>14614</v>
      </c>
      <c r="B5106" s="1" t="s">
        <v>14615</v>
      </c>
      <c r="C5106" s="1" t="s">
        <v>14616</v>
      </c>
      <c r="D5106" s="1" t="s">
        <v>257</v>
      </c>
      <c r="E5106" s="4">
        <v>45181</v>
      </c>
      <c r="F5106" s="8">
        <v>0.46388888888888885</v>
      </c>
      <c r="G5106" s="4">
        <v>45183</v>
      </c>
      <c r="H5106" s="1" t="s">
        <v>4005</v>
      </c>
      <c r="I5106" s="1" t="s">
        <v>151</v>
      </c>
      <c r="J5106" s="5">
        <v>2</v>
      </c>
      <c r="K5106" s="5" t="str">
        <f>VLOOKUP(J5106,'Svátky 2023'!A$18:B$20,2,0)</f>
        <v>plánované</v>
      </c>
      <c r="L5106" s="1" t="s">
        <v>21</v>
      </c>
      <c r="M5106" s="1" t="s">
        <v>22</v>
      </c>
      <c r="N5106" s="1" t="s">
        <v>23</v>
      </c>
      <c r="O5106">
        <f t="shared" si="237"/>
        <v>2</v>
      </c>
      <c r="P5106" t="str">
        <f t="shared" si="238"/>
        <v>NE</v>
      </c>
      <c r="Q5106" s="4" t="str">
        <f>IFERROR(VLOOKUP(E5106,'Svátky 2023'!B$2:B$14,1,0),"")</f>
        <v/>
      </c>
      <c r="R5106" t="str">
        <f t="shared" si="239"/>
        <v/>
      </c>
    </row>
    <row r="5107" spans="1:18" x14ac:dyDescent="0.25">
      <c r="A5107" s="1" t="s">
        <v>14617</v>
      </c>
      <c r="B5107" s="1" t="s">
        <v>14618</v>
      </c>
      <c r="C5107" s="1" t="s">
        <v>14619</v>
      </c>
      <c r="D5107" s="1" t="s">
        <v>35</v>
      </c>
      <c r="E5107" s="4">
        <v>45181</v>
      </c>
      <c r="F5107" s="8">
        <v>0.47361111111111115</v>
      </c>
      <c r="G5107" s="4">
        <v>45183</v>
      </c>
      <c r="H5107" s="1" t="s">
        <v>218</v>
      </c>
      <c r="I5107" s="1" t="s">
        <v>151</v>
      </c>
      <c r="J5107" s="5">
        <v>2</v>
      </c>
      <c r="K5107" s="5" t="str">
        <f>VLOOKUP(J5107,'Svátky 2023'!A$18:B$20,2,0)</f>
        <v>plánované</v>
      </c>
      <c r="L5107" s="1" t="s">
        <v>21</v>
      </c>
      <c r="M5107" s="1" t="s">
        <v>22</v>
      </c>
      <c r="N5107" s="1" t="s">
        <v>23</v>
      </c>
      <c r="O5107">
        <f t="shared" si="237"/>
        <v>2</v>
      </c>
      <c r="P5107" t="str">
        <f t="shared" si="238"/>
        <v>NE</v>
      </c>
      <c r="Q5107" s="4" t="str">
        <f>IFERROR(VLOOKUP(E5107,'Svátky 2023'!B$2:B$14,1,0),"")</f>
        <v/>
      </c>
      <c r="R5107" t="str">
        <f t="shared" si="239"/>
        <v/>
      </c>
    </row>
    <row r="5108" spans="1:18" x14ac:dyDescent="0.25">
      <c r="A5108" s="1" t="s">
        <v>14620</v>
      </c>
      <c r="B5108" s="1" t="s">
        <v>12805</v>
      </c>
      <c r="C5108" s="1" t="s">
        <v>12806</v>
      </c>
      <c r="D5108" s="1" t="s">
        <v>35</v>
      </c>
      <c r="E5108" s="4">
        <v>45181</v>
      </c>
      <c r="F5108" s="8">
        <v>0.5229166666666667</v>
      </c>
      <c r="G5108" s="4">
        <v>45183</v>
      </c>
      <c r="H5108" s="1" t="s">
        <v>277</v>
      </c>
      <c r="I5108" s="1" t="s">
        <v>145</v>
      </c>
      <c r="J5108" s="5">
        <v>3</v>
      </c>
      <c r="K5108" s="5" t="str">
        <f>VLOOKUP(J5108,'Svátky 2023'!A$18:B$20,2,0)</f>
        <v>jiné</v>
      </c>
      <c r="L5108" s="1" t="s">
        <v>30</v>
      </c>
      <c r="M5108" s="1" t="s">
        <v>31</v>
      </c>
      <c r="N5108" s="1" t="s">
        <v>23</v>
      </c>
      <c r="O5108">
        <f t="shared" si="237"/>
        <v>2</v>
      </c>
      <c r="P5108" t="str">
        <f t="shared" si="238"/>
        <v>NE</v>
      </c>
      <c r="Q5108" s="4" t="str">
        <f>IFERROR(VLOOKUP(E5108,'Svátky 2023'!B$2:B$14,1,0),"")</f>
        <v/>
      </c>
      <c r="R5108" t="str">
        <f t="shared" si="239"/>
        <v/>
      </c>
    </row>
    <row r="5109" spans="1:18" x14ac:dyDescent="0.25">
      <c r="A5109" s="1" t="s">
        <v>14621</v>
      </c>
      <c r="B5109" s="1" t="s">
        <v>7835</v>
      </c>
      <c r="C5109" s="1" t="s">
        <v>7836</v>
      </c>
      <c r="D5109" s="1" t="s">
        <v>48</v>
      </c>
      <c r="E5109" s="4">
        <v>45181</v>
      </c>
      <c r="F5109" s="8">
        <v>0.55833333333333335</v>
      </c>
      <c r="G5109" s="4">
        <v>45183</v>
      </c>
      <c r="H5109" s="1" t="s">
        <v>893</v>
      </c>
      <c r="I5109" s="1" t="s">
        <v>120</v>
      </c>
      <c r="J5109" s="5">
        <v>3</v>
      </c>
      <c r="K5109" s="5" t="str">
        <f>VLOOKUP(J5109,'Svátky 2023'!A$18:B$20,2,0)</f>
        <v>jiné</v>
      </c>
      <c r="L5109" s="1" t="s">
        <v>30</v>
      </c>
      <c r="M5109" s="1" t="s">
        <v>31</v>
      </c>
      <c r="N5109" s="1" t="s">
        <v>23</v>
      </c>
      <c r="O5109">
        <f t="shared" si="237"/>
        <v>2</v>
      </c>
      <c r="P5109" t="str">
        <f t="shared" si="238"/>
        <v>NE</v>
      </c>
      <c r="Q5109" s="4" t="str">
        <f>IFERROR(VLOOKUP(E5109,'Svátky 2023'!B$2:B$14,1,0),"")</f>
        <v/>
      </c>
      <c r="R5109" t="str">
        <f t="shared" si="239"/>
        <v/>
      </c>
    </row>
    <row r="5110" spans="1:18" x14ac:dyDescent="0.25">
      <c r="A5110" s="1" t="s">
        <v>14622</v>
      </c>
      <c r="B5110" s="1" t="s">
        <v>14623</v>
      </c>
      <c r="C5110" s="1" t="s">
        <v>14624</v>
      </c>
      <c r="D5110" s="1" t="s">
        <v>257</v>
      </c>
      <c r="E5110" s="4">
        <v>45181</v>
      </c>
      <c r="F5110" s="8">
        <v>0.56041666666666667</v>
      </c>
      <c r="G5110" s="4">
        <v>45183</v>
      </c>
      <c r="H5110" s="1" t="s">
        <v>1130</v>
      </c>
      <c r="I5110" s="1" t="s">
        <v>145</v>
      </c>
      <c r="J5110" s="5">
        <v>3</v>
      </c>
      <c r="K5110" s="5" t="str">
        <f>VLOOKUP(J5110,'Svátky 2023'!A$18:B$20,2,0)</f>
        <v>jiné</v>
      </c>
      <c r="L5110" s="1" t="s">
        <v>30</v>
      </c>
      <c r="M5110" s="1" t="s">
        <v>31</v>
      </c>
      <c r="N5110" s="1" t="s">
        <v>23</v>
      </c>
      <c r="O5110">
        <f t="shared" si="237"/>
        <v>2</v>
      </c>
      <c r="P5110" t="str">
        <f t="shared" si="238"/>
        <v>NE</v>
      </c>
      <c r="Q5110" s="4" t="str">
        <f>IFERROR(VLOOKUP(E5110,'Svátky 2023'!B$2:B$14,1,0),"")</f>
        <v/>
      </c>
      <c r="R5110" t="str">
        <f t="shared" si="239"/>
        <v/>
      </c>
    </row>
    <row r="5111" spans="1:18" x14ac:dyDescent="0.25">
      <c r="A5111" s="1" t="s">
        <v>14625</v>
      </c>
      <c r="B5111" s="1" t="s">
        <v>11145</v>
      </c>
      <c r="C5111" s="1" t="s">
        <v>11146</v>
      </c>
      <c r="D5111" s="1" t="s">
        <v>35</v>
      </c>
      <c r="E5111" s="4">
        <v>45181</v>
      </c>
      <c r="F5111" s="8">
        <v>0.64861111111111114</v>
      </c>
      <c r="G5111" s="4">
        <v>45183</v>
      </c>
      <c r="H5111" s="1" t="s">
        <v>893</v>
      </c>
      <c r="I5111" s="1" t="s">
        <v>51</v>
      </c>
      <c r="J5111" s="5">
        <v>2</v>
      </c>
      <c r="K5111" s="5" t="str">
        <f>VLOOKUP(J5111,'Svátky 2023'!A$18:B$20,2,0)</f>
        <v>plánované</v>
      </c>
      <c r="L5111" s="1" t="s">
        <v>21</v>
      </c>
      <c r="M5111" s="1" t="s">
        <v>20</v>
      </c>
      <c r="N5111" s="1" t="s">
        <v>23</v>
      </c>
      <c r="O5111">
        <f t="shared" si="237"/>
        <v>2</v>
      </c>
      <c r="P5111" t="str">
        <f t="shared" si="238"/>
        <v>ANO</v>
      </c>
      <c r="Q5111" s="4" t="str">
        <f>IFERROR(VLOOKUP(E5111,'Svátky 2023'!B$2:B$14,1,0),"")</f>
        <v/>
      </c>
      <c r="R5111" t="str">
        <f t="shared" si="239"/>
        <v>ANO</v>
      </c>
    </row>
    <row r="5112" spans="1:18" x14ac:dyDescent="0.25">
      <c r="A5112" s="1" t="s">
        <v>14626</v>
      </c>
      <c r="B5112" s="1" t="s">
        <v>12571</v>
      </c>
      <c r="C5112" s="1" t="s">
        <v>12572</v>
      </c>
      <c r="D5112" s="1" t="s">
        <v>257</v>
      </c>
      <c r="E5112" s="4">
        <v>45182</v>
      </c>
      <c r="F5112" s="8">
        <v>0.43472222222222223</v>
      </c>
      <c r="G5112" s="4">
        <v>45183</v>
      </c>
      <c r="H5112" s="1" t="s">
        <v>861</v>
      </c>
      <c r="I5112" s="1" t="s">
        <v>258</v>
      </c>
      <c r="J5112" s="5">
        <v>2</v>
      </c>
      <c r="K5112" s="5" t="str">
        <f>VLOOKUP(J5112,'Svátky 2023'!A$18:B$20,2,0)</f>
        <v>plánované</v>
      </c>
      <c r="L5112" s="1" t="s">
        <v>21</v>
      </c>
      <c r="M5112" s="1" t="s">
        <v>22</v>
      </c>
      <c r="N5112" s="1" t="s">
        <v>23</v>
      </c>
      <c r="O5112">
        <f t="shared" si="237"/>
        <v>3</v>
      </c>
      <c r="P5112" t="str">
        <f t="shared" si="238"/>
        <v>NE</v>
      </c>
      <c r="Q5112" s="4" t="str">
        <f>IFERROR(VLOOKUP(E5112,'Svátky 2023'!B$2:B$14,1,0),"")</f>
        <v/>
      </c>
      <c r="R5112" t="str">
        <f t="shared" si="239"/>
        <v/>
      </c>
    </row>
    <row r="5113" spans="1:18" x14ac:dyDescent="0.25">
      <c r="A5113" s="1" t="s">
        <v>14627</v>
      </c>
      <c r="B5113" s="1" t="s">
        <v>12574</v>
      </c>
      <c r="C5113" s="1" t="s">
        <v>12575</v>
      </c>
      <c r="D5113" s="1" t="s">
        <v>257</v>
      </c>
      <c r="E5113" s="4">
        <v>45182</v>
      </c>
      <c r="F5113" s="8">
        <v>0.44027777777777777</v>
      </c>
      <c r="G5113" s="4">
        <v>45183</v>
      </c>
      <c r="H5113" s="1" t="s">
        <v>710</v>
      </c>
      <c r="I5113" s="1" t="s">
        <v>264</v>
      </c>
      <c r="J5113" s="5">
        <v>3</v>
      </c>
      <c r="K5113" s="5" t="str">
        <f>VLOOKUP(J5113,'Svátky 2023'!A$18:B$20,2,0)</f>
        <v>jiné</v>
      </c>
      <c r="L5113" s="1" t="s">
        <v>30</v>
      </c>
      <c r="M5113" s="1" t="s">
        <v>31</v>
      </c>
      <c r="N5113" s="1" t="s">
        <v>23</v>
      </c>
      <c r="O5113">
        <f t="shared" si="237"/>
        <v>3</v>
      </c>
      <c r="P5113" t="str">
        <f t="shared" si="238"/>
        <v>NE</v>
      </c>
      <c r="Q5113" s="4" t="str">
        <f>IFERROR(VLOOKUP(E5113,'Svátky 2023'!B$2:B$14,1,0),"")</f>
        <v/>
      </c>
      <c r="R5113" t="str">
        <f t="shared" si="239"/>
        <v/>
      </c>
    </row>
    <row r="5114" spans="1:18" x14ac:dyDescent="0.25">
      <c r="A5114" s="1" t="s">
        <v>14628</v>
      </c>
      <c r="B5114" s="1" t="s">
        <v>14629</v>
      </c>
      <c r="C5114" s="1" t="s">
        <v>14630</v>
      </c>
      <c r="D5114" s="1" t="s">
        <v>48</v>
      </c>
      <c r="E5114" s="4">
        <v>45182</v>
      </c>
      <c r="F5114" s="8">
        <v>0.8340277777777777</v>
      </c>
      <c r="G5114" s="4">
        <v>45183</v>
      </c>
      <c r="H5114" s="1" t="s">
        <v>3143</v>
      </c>
      <c r="I5114" s="1" t="s">
        <v>44</v>
      </c>
      <c r="J5114" s="5">
        <v>3</v>
      </c>
      <c r="K5114" s="5" t="str">
        <f>VLOOKUP(J5114,'Svátky 2023'!A$18:B$20,2,0)</f>
        <v>jiné</v>
      </c>
      <c r="L5114" s="1" t="s">
        <v>30</v>
      </c>
      <c r="M5114" s="1" t="s">
        <v>31</v>
      </c>
      <c r="N5114" s="1" t="s">
        <v>23</v>
      </c>
      <c r="O5114">
        <f t="shared" si="237"/>
        <v>3</v>
      </c>
      <c r="P5114" t="str">
        <f t="shared" si="238"/>
        <v>ANO</v>
      </c>
      <c r="Q5114" s="4" t="str">
        <f>IFERROR(VLOOKUP(E5114,'Svátky 2023'!B$2:B$14,1,0),"")</f>
        <v/>
      </c>
      <c r="R5114" t="str">
        <f t="shared" si="239"/>
        <v>ANO</v>
      </c>
    </row>
    <row r="5115" spans="1:18" x14ac:dyDescent="0.25">
      <c r="A5115" s="1" t="s">
        <v>14631</v>
      </c>
      <c r="B5115" s="1" t="s">
        <v>13521</v>
      </c>
      <c r="C5115" s="1" t="s">
        <v>13522</v>
      </c>
      <c r="D5115" s="1" t="s">
        <v>48</v>
      </c>
      <c r="E5115" s="4">
        <v>45168</v>
      </c>
      <c r="F5115" s="8">
        <v>0.48819444444444443</v>
      </c>
      <c r="G5115" s="4">
        <v>45184</v>
      </c>
      <c r="H5115" s="1" t="s">
        <v>1274</v>
      </c>
      <c r="I5115" s="1" t="s">
        <v>51</v>
      </c>
      <c r="J5115" s="5">
        <v>3</v>
      </c>
      <c r="K5115" s="5" t="str">
        <f>VLOOKUP(J5115,'Svátky 2023'!A$18:B$20,2,0)</f>
        <v>jiné</v>
      </c>
      <c r="L5115" s="1" t="s">
        <v>23</v>
      </c>
      <c r="M5115" s="1" t="s">
        <v>22</v>
      </c>
      <c r="N5115" s="1" t="s">
        <v>23</v>
      </c>
      <c r="O5115">
        <f t="shared" si="237"/>
        <v>3</v>
      </c>
      <c r="P5115" t="str">
        <f t="shared" si="238"/>
        <v>NE</v>
      </c>
      <c r="Q5115" s="4" t="str">
        <f>IFERROR(VLOOKUP(E5115,'Svátky 2023'!B$2:B$14,1,0),"")</f>
        <v/>
      </c>
      <c r="R5115" t="str">
        <f t="shared" si="239"/>
        <v/>
      </c>
    </row>
    <row r="5116" spans="1:18" x14ac:dyDescent="0.25">
      <c r="A5116" s="1" t="s">
        <v>14632</v>
      </c>
      <c r="B5116" s="1" t="s">
        <v>4353</v>
      </c>
      <c r="C5116" s="1" t="s">
        <v>4354</v>
      </c>
      <c r="D5116" s="1" t="s">
        <v>257</v>
      </c>
      <c r="E5116" s="4">
        <v>45173</v>
      </c>
      <c r="F5116" s="8">
        <v>0.37916666666666665</v>
      </c>
      <c r="G5116" s="4">
        <v>45184</v>
      </c>
      <c r="H5116" s="1" t="s">
        <v>2214</v>
      </c>
      <c r="I5116" s="1" t="s">
        <v>151</v>
      </c>
      <c r="J5116" s="5">
        <v>2</v>
      </c>
      <c r="K5116" s="5" t="str">
        <f>VLOOKUP(J5116,'Svátky 2023'!A$18:B$20,2,0)</f>
        <v>plánované</v>
      </c>
      <c r="L5116" s="1" t="s">
        <v>21</v>
      </c>
      <c r="M5116" s="1" t="s">
        <v>22</v>
      </c>
      <c r="N5116" s="1" t="s">
        <v>23</v>
      </c>
      <c r="O5116">
        <f t="shared" si="237"/>
        <v>1</v>
      </c>
      <c r="P5116" t="str">
        <f t="shared" si="238"/>
        <v>NE</v>
      </c>
      <c r="Q5116" s="4" t="str">
        <f>IFERROR(VLOOKUP(E5116,'Svátky 2023'!B$2:B$14,1,0),"")</f>
        <v/>
      </c>
      <c r="R5116" t="str">
        <f t="shared" si="239"/>
        <v/>
      </c>
    </row>
    <row r="5117" spans="1:18" x14ac:dyDescent="0.25">
      <c r="A5117" s="1" t="s">
        <v>14633</v>
      </c>
      <c r="B5117" s="1" t="s">
        <v>4356</v>
      </c>
      <c r="C5117" s="1" t="s">
        <v>4357</v>
      </c>
      <c r="D5117" s="1" t="s">
        <v>257</v>
      </c>
      <c r="E5117" s="4">
        <v>45173</v>
      </c>
      <c r="F5117" s="8">
        <v>0.60625000000000007</v>
      </c>
      <c r="G5117" s="4">
        <v>45184</v>
      </c>
      <c r="H5117" s="1" t="s">
        <v>1824</v>
      </c>
      <c r="I5117" s="1" t="s">
        <v>145</v>
      </c>
      <c r="J5117" s="5">
        <v>3</v>
      </c>
      <c r="K5117" s="5" t="str">
        <f>VLOOKUP(J5117,'Svátky 2023'!A$18:B$20,2,0)</f>
        <v>jiné</v>
      </c>
      <c r="L5117" s="1" t="s">
        <v>30</v>
      </c>
      <c r="M5117" s="1" t="s">
        <v>31</v>
      </c>
      <c r="N5117" s="1" t="s">
        <v>23</v>
      </c>
      <c r="O5117">
        <f t="shared" si="237"/>
        <v>1</v>
      </c>
      <c r="P5117" t="str">
        <f t="shared" si="238"/>
        <v>NE</v>
      </c>
      <c r="Q5117" s="4" t="str">
        <f>IFERROR(VLOOKUP(E5117,'Svátky 2023'!B$2:B$14,1,0),"")</f>
        <v/>
      </c>
      <c r="R5117" t="str">
        <f t="shared" si="239"/>
        <v/>
      </c>
    </row>
    <row r="5118" spans="1:18" x14ac:dyDescent="0.25">
      <c r="A5118" s="1" t="s">
        <v>14634</v>
      </c>
      <c r="B5118" s="1" t="s">
        <v>13527</v>
      </c>
      <c r="C5118" s="1" t="s">
        <v>13528</v>
      </c>
      <c r="D5118" s="1" t="s">
        <v>35</v>
      </c>
      <c r="E5118" s="4">
        <v>45175</v>
      </c>
      <c r="F5118" s="8">
        <v>0.55138888888888882</v>
      </c>
      <c r="G5118" s="4">
        <v>45184</v>
      </c>
      <c r="H5118" s="1" t="s">
        <v>348</v>
      </c>
      <c r="I5118" s="1" t="s">
        <v>120</v>
      </c>
      <c r="J5118" s="5">
        <v>3</v>
      </c>
      <c r="K5118" s="5" t="str">
        <f>VLOOKUP(J5118,'Svátky 2023'!A$18:B$20,2,0)</f>
        <v>jiné</v>
      </c>
      <c r="L5118" s="1" t="s">
        <v>30</v>
      </c>
      <c r="M5118" s="1" t="s">
        <v>31</v>
      </c>
      <c r="N5118" s="1" t="s">
        <v>23</v>
      </c>
      <c r="O5118">
        <f t="shared" si="237"/>
        <v>3</v>
      </c>
      <c r="P5118" t="str">
        <f t="shared" si="238"/>
        <v>NE</v>
      </c>
      <c r="Q5118" s="4" t="str">
        <f>IFERROR(VLOOKUP(E5118,'Svátky 2023'!B$2:B$14,1,0),"")</f>
        <v/>
      </c>
      <c r="R5118" t="str">
        <f t="shared" si="239"/>
        <v/>
      </c>
    </row>
    <row r="5119" spans="1:18" x14ac:dyDescent="0.25">
      <c r="A5119" s="1" t="s">
        <v>14635</v>
      </c>
      <c r="B5119" s="1" t="s">
        <v>14636</v>
      </c>
      <c r="C5119" s="1" t="s">
        <v>14637</v>
      </c>
      <c r="D5119" s="1" t="s">
        <v>48</v>
      </c>
      <c r="E5119" s="4">
        <v>45177</v>
      </c>
      <c r="F5119" s="8">
        <v>0.98333333333333339</v>
      </c>
      <c r="G5119" s="4">
        <v>45184</v>
      </c>
      <c r="H5119" s="1" t="s">
        <v>2679</v>
      </c>
      <c r="I5119" s="1" t="s">
        <v>19</v>
      </c>
      <c r="J5119" s="5">
        <v>1</v>
      </c>
      <c r="K5119" s="5" t="str">
        <f>VLOOKUP(J5119,'Svátky 2023'!A$18:B$20,2,0)</f>
        <v>neodkladné</v>
      </c>
      <c r="L5119" s="1" t="s">
        <v>21</v>
      </c>
      <c r="M5119" s="1" t="s">
        <v>22</v>
      </c>
      <c r="N5119" s="1" t="s">
        <v>23</v>
      </c>
      <c r="O5119">
        <f t="shared" si="237"/>
        <v>5</v>
      </c>
      <c r="P5119" t="str">
        <f t="shared" si="238"/>
        <v>ANO</v>
      </c>
      <c r="Q5119" s="4" t="str">
        <f>IFERROR(VLOOKUP(E5119,'Svátky 2023'!B$2:B$14,1,0),"")</f>
        <v/>
      </c>
      <c r="R5119" t="str">
        <f t="shared" si="239"/>
        <v>ANO</v>
      </c>
    </row>
    <row r="5120" spans="1:18" x14ac:dyDescent="0.25">
      <c r="A5120" s="1" t="s">
        <v>14638</v>
      </c>
      <c r="B5120" s="1" t="s">
        <v>14127</v>
      </c>
      <c r="C5120" s="1" t="s">
        <v>14128</v>
      </c>
      <c r="D5120" s="1" t="s">
        <v>48</v>
      </c>
      <c r="E5120" s="4">
        <v>45178</v>
      </c>
      <c r="F5120" s="8">
        <v>0.56180555555555556</v>
      </c>
      <c r="G5120" s="4">
        <v>45184</v>
      </c>
      <c r="H5120" s="1" t="s">
        <v>1702</v>
      </c>
      <c r="I5120" s="1" t="s">
        <v>145</v>
      </c>
      <c r="J5120" s="5">
        <v>3</v>
      </c>
      <c r="K5120" s="5" t="str">
        <f>VLOOKUP(J5120,'Svátky 2023'!A$18:B$20,2,0)</f>
        <v>jiné</v>
      </c>
      <c r="L5120" s="1" t="s">
        <v>30</v>
      </c>
      <c r="M5120" s="1" t="s">
        <v>31</v>
      </c>
      <c r="N5120" s="1" t="s">
        <v>23</v>
      </c>
      <c r="O5120">
        <f t="shared" si="237"/>
        <v>6</v>
      </c>
      <c r="P5120" t="str">
        <f t="shared" si="238"/>
        <v>NE</v>
      </c>
      <c r="Q5120" s="4" t="str">
        <f>IFERROR(VLOOKUP(E5120,'Svátky 2023'!B$2:B$14,1,0),"")</f>
        <v/>
      </c>
      <c r="R5120" t="str">
        <f t="shared" si="239"/>
        <v>ANO</v>
      </c>
    </row>
    <row r="5121" spans="1:18" x14ac:dyDescent="0.25">
      <c r="A5121" s="1" t="s">
        <v>14639</v>
      </c>
      <c r="B5121" s="1" t="s">
        <v>14640</v>
      </c>
      <c r="C5121" s="1" t="s">
        <v>14641</v>
      </c>
      <c r="D5121" s="1" t="s">
        <v>35</v>
      </c>
      <c r="E5121" s="4">
        <v>45179</v>
      </c>
      <c r="F5121" s="8">
        <v>0.95694444444444438</v>
      </c>
      <c r="G5121" s="4">
        <v>45184</v>
      </c>
      <c r="H5121" s="1" t="s">
        <v>498</v>
      </c>
      <c r="I5121" s="1" t="s">
        <v>19</v>
      </c>
      <c r="J5121" s="5">
        <v>1</v>
      </c>
      <c r="K5121" s="5" t="str">
        <f>VLOOKUP(J5121,'Svátky 2023'!A$18:B$20,2,0)</f>
        <v>neodkladné</v>
      </c>
      <c r="L5121" s="1" t="s">
        <v>21</v>
      </c>
      <c r="M5121" s="1" t="s">
        <v>22</v>
      </c>
      <c r="N5121" s="1" t="s">
        <v>23</v>
      </c>
      <c r="O5121">
        <f t="shared" si="237"/>
        <v>7</v>
      </c>
      <c r="P5121" t="str">
        <f t="shared" si="238"/>
        <v>ANO</v>
      </c>
      <c r="Q5121" s="4" t="str">
        <f>IFERROR(VLOOKUP(E5121,'Svátky 2023'!B$2:B$14,1,0),"")</f>
        <v/>
      </c>
      <c r="R5121" t="str">
        <f t="shared" si="239"/>
        <v>ANO</v>
      </c>
    </row>
    <row r="5122" spans="1:18" x14ac:dyDescent="0.25">
      <c r="A5122" s="1" t="s">
        <v>14642</v>
      </c>
      <c r="B5122" s="1" t="s">
        <v>14643</v>
      </c>
      <c r="C5122" s="1" t="s">
        <v>14644</v>
      </c>
      <c r="D5122" s="1" t="s">
        <v>35</v>
      </c>
      <c r="E5122" s="4">
        <v>45180</v>
      </c>
      <c r="F5122" s="8">
        <v>0.52708333333333335</v>
      </c>
      <c r="G5122" s="4">
        <v>45184</v>
      </c>
      <c r="H5122" s="1" t="s">
        <v>741</v>
      </c>
      <c r="I5122" s="1" t="s">
        <v>29</v>
      </c>
      <c r="J5122" s="5">
        <v>3</v>
      </c>
      <c r="K5122" s="5" t="str">
        <f>VLOOKUP(J5122,'Svátky 2023'!A$18:B$20,2,0)</f>
        <v>jiné</v>
      </c>
      <c r="L5122" s="1" t="s">
        <v>30</v>
      </c>
      <c r="M5122" s="1" t="s">
        <v>31</v>
      </c>
      <c r="N5122" s="1" t="s">
        <v>23</v>
      </c>
      <c r="O5122">
        <f t="shared" si="237"/>
        <v>1</v>
      </c>
      <c r="P5122" t="str">
        <f t="shared" si="238"/>
        <v>NE</v>
      </c>
      <c r="Q5122" s="4" t="str">
        <f>IFERROR(VLOOKUP(E5122,'Svátky 2023'!B$2:B$14,1,0),"")</f>
        <v/>
      </c>
      <c r="R5122" t="str">
        <f t="shared" si="239"/>
        <v/>
      </c>
    </row>
    <row r="5123" spans="1:18" x14ac:dyDescent="0.25">
      <c r="A5123" s="1" t="s">
        <v>14645</v>
      </c>
      <c r="B5123" s="1" t="s">
        <v>14331</v>
      </c>
      <c r="C5123" s="1" t="s">
        <v>14332</v>
      </c>
      <c r="D5123" s="1" t="s">
        <v>35</v>
      </c>
      <c r="E5123" s="4">
        <v>45181</v>
      </c>
      <c r="F5123" s="8">
        <v>0.50902777777777775</v>
      </c>
      <c r="G5123" s="4">
        <v>45184</v>
      </c>
      <c r="H5123" s="1" t="s">
        <v>1373</v>
      </c>
      <c r="I5123" s="1" t="s">
        <v>51</v>
      </c>
      <c r="J5123" s="5">
        <v>3</v>
      </c>
      <c r="K5123" s="5" t="str">
        <f>VLOOKUP(J5123,'Svátky 2023'!A$18:B$20,2,0)</f>
        <v>jiné</v>
      </c>
      <c r="L5123" s="1" t="s">
        <v>21</v>
      </c>
      <c r="M5123" s="1" t="s">
        <v>22</v>
      </c>
      <c r="N5123" s="1" t="s">
        <v>23</v>
      </c>
      <c r="O5123">
        <f t="shared" ref="O5123:O5186" si="240">WEEKDAY(E5123,2)</f>
        <v>2</v>
      </c>
      <c r="P5123" t="str">
        <f t="shared" ref="P5123:P5186" si="241">IF(F5123&gt;V$1,"ANO",IF(F5123&lt;X$1,"ANO","NE"))</f>
        <v>NE</v>
      </c>
      <c r="Q5123" s="4" t="str">
        <f>IFERROR(VLOOKUP(E5123,'Svátky 2023'!B$2:B$14,1,0),"")</f>
        <v/>
      </c>
      <c r="R5123" t="str">
        <f t="shared" ref="R5123:R5186" si="242">IF(OR(O5123&gt;5,P5123="ANO",Q5123&lt;&gt;""),"ANO","")</f>
        <v/>
      </c>
    </row>
    <row r="5124" spans="1:18" x14ac:dyDescent="0.25">
      <c r="A5124" s="1" t="s">
        <v>14646</v>
      </c>
      <c r="B5124" s="1" t="s">
        <v>14647</v>
      </c>
      <c r="C5124" s="1" t="s">
        <v>14648</v>
      </c>
      <c r="D5124" s="1" t="s">
        <v>257</v>
      </c>
      <c r="E5124" s="4">
        <v>45181</v>
      </c>
      <c r="F5124" s="8">
        <v>0.52847222222222223</v>
      </c>
      <c r="G5124" s="4">
        <v>45184</v>
      </c>
      <c r="H5124" s="1" t="s">
        <v>302</v>
      </c>
      <c r="I5124" s="1" t="s">
        <v>38</v>
      </c>
      <c r="J5124" s="5">
        <v>1</v>
      </c>
      <c r="K5124" s="5" t="str">
        <f>VLOOKUP(J5124,'Svátky 2023'!A$18:B$20,2,0)</f>
        <v>neodkladné</v>
      </c>
      <c r="L5124" s="1" t="s">
        <v>23</v>
      </c>
      <c r="M5124" s="1" t="s">
        <v>22</v>
      </c>
      <c r="N5124" s="1" t="s">
        <v>23</v>
      </c>
      <c r="O5124">
        <f t="shared" si="240"/>
        <v>2</v>
      </c>
      <c r="P5124" t="str">
        <f t="shared" si="241"/>
        <v>NE</v>
      </c>
      <c r="Q5124" s="4" t="str">
        <f>IFERROR(VLOOKUP(E5124,'Svátky 2023'!B$2:B$14,1,0),"")</f>
        <v/>
      </c>
      <c r="R5124" t="str">
        <f t="shared" si="242"/>
        <v/>
      </c>
    </row>
    <row r="5125" spans="1:18" x14ac:dyDescent="0.25">
      <c r="A5125" s="1" t="s">
        <v>14649</v>
      </c>
      <c r="B5125" s="1" t="s">
        <v>14650</v>
      </c>
      <c r="C5125" s="1" t="s">
        <v>14651</v>
      </c>
      <c r="D5125" s="1" t="s">
        <v>257</v>
      </c>
      <c r="E5125" s="4">
        <v>45181</v>
      </c>
      <c r="F5125" s="8">
        <v>0.54236111111111118</v>
      </c>
      <c r="G5125" s="4">
        <v>45184</v>
      </c>
      <c r="H5125" s="1" t="s">
        <v>70</v>
      </c>
      <c r="I5125" s="1" t="s">
        <v>44</v>
      </c>
      <c r="J5125" s="5">
        <v>3</v>
      </c>
      <c r="K5125" s="5" t="str">
        <f>VLOOKUP(J5125,'Svátky 2023'!A$18:B$20,2,0)</f>
        <v>jiné</v>
      </c>
      <c r="L5125" s="1" t="s">
        <v>21</v>
      </c>
      <c r="M5125" s="1" t="s">
        <v>31</v>
      </c>
      <c r="N5125" s="1" t="s">
        <v>23</v>
      </c>
      <c r="O5125">
        <f t="shared" si="240"/>
        <v>2</v>
      </c>
      <c r="P5125" t="str">
        <f t="shared" si="241"/>
        <v>NE</v>
      </c>
      <c r="Q5125" s="4" t="str">
        <f>IFERROR(VLOOKUP(E5125,'Svátky 2023'!B$2:B$14,1,0),"")</f>
        <v/>
      </c>
      <c r="R5125" t="str">
        <f t="shared" si="242"/>
        <v/>
      </c>
    </row>
    <row r="5126" spans="1:18" x14ac:dyDescent="0.25">
      <c r="A5126" s="1" t="s">
        <v>14652</v>
      </c>
      <c r="B5126" s="1" t="s">
        <v>14653</v>
      </c>
      <c r="C5126" s="1" t="s">
        <v>14654</v>
      </c>
      <c r="D5126" s="1" t="s">
        <v>257</v>
      </c>
      <c r="E5126" s="4">
        <v>45181</v>
      </c>
      <c r="F5126" s="8">
        <v>0.56041666666666667</v>
      </c>
      <c r="G5126" s="4">
        <v>45184</v>
      </c>
      <c r="H5126" s="1" t="s">
        <v>1342</v>
      </c>
      <c r="I5126" s="1" t="s">
        <v>151</v>
      </c>
      <c r="J5126" s="5">
        <v>2</v>
      </c>
      <c r="K5126" s="5" t="str">
        <f>VLOOKUP(J5126,'Svátky 2023'!A$18:B$20,2,0)</f>
        <v>plánované</v>
      </c>
      <c r="L5126" s="1" t="s">
        <v>21</v>
      </c>
      <c r="M5126" s="1" t="s">
        <v>22</v>
      </c>
      <c r="N5126" s="1" t="s">
        <v>23</v>
      </c>
      <c r="O5126">
        <f t="shared" si="240"/>
        <v>2</v>
      </c>
      <c r="P5126" t="str">
        <f t="shared" si="241"/>
        <v>NE</v>
      </c>
      <c r="Q5126" s="4" t="str">
        <f>IFERROR(VLOOKUP(E5126,'Svátky 2023'!B$2:B$14,1,0),"")</f>
        <v/>
      </c>
      <c r="R5126" t="str">
        <f t="shared" si="242"/>
        <v/>
      </c>
    </row>
    <row r="5127" spans="1:18" x14ac:dyDescent="0.25">
      <c r="A5127" s="1" t="s">
        <v>14655</v>
      </c>
      <c r="B5127" s="1" t="s">
        <v>14334</v>
      </c>
      <c r="C5127" s="1" t="s">
        <v>14335</v>
      </c>
      <c r="D5127" s="1" t="s">
        <v>35</v>
      </c>
      <c r="E5127" s="4">
        <v>45181</v>
      </c>
      <c r="F5127" s="8">
        <v>0.56597222222222221</v>
      </c>
      <c r="G5127" s="4">
        <v>45184</v>
      </c>
      <c r="H5127" s="1" t="s">
        <v>134</v>
      </c>
      <c r="I5127" s="1" t="s">
        <v>120</v>
      </c>
      <c r="J5127" s="5">
        <v>3</v>
      </c>
      <c r="K5127" s="5" t="str">
        <f>VLOOKUP(J5127,'Svátky 2023'!A$18:B$20,2,0)</f>
        <v>jiné</v>
      </c>
      <c r="L5127" s="1" t="s">
        <v>30</v>
      </c>
      <c r="M5127" s="1" t="s">
        <v>31</v>
      </c>
      <c r="N5127" s="1" t="s">
        <v>23</v>
      </c>
      <c r="O5127">
        <f t="shared" si="240"/>
        <v>2</v>
      </c>
      <c r="P5127" t="str">
        <f t="shared" si="241"/>
        <v>NE</v>
      </c>
      <c r="Q5127" s="4" t="str">
        <f>IFERROR(VLOOKUP(E5127,'Svátky 2023'!B$2:B$14,1,0),"")</f>
        <v/>
      </c>
      <c r="R5127" t="str">
        <f t="shared" si="242"/>
        <v/>
      </c>
    </row>
    <row r="5128" spans="1:18" x14ac:dyDescent="0.25">
      <c r="A5128" s="1" t="s">
        <v>14656</v>
      </c>
      <c r="B5128" s="1" t="s">
        <v>14657</v>
      </c>
      <c r="C5128" s="1" t="s">
        <v>14658</v>
      </c>
      <c r="D5128" s="1" t="s">
        <v>257</v>
      </c>
      <c r="E5128" s="4">
        <v>45181</v>
      </c>
      <c r="F5128" s="8">
        <v>0.56874999999999998</v>
      </c>
      <c r="G5128" s="4">
        <v>45184</v>
      </c>
      <c r="H5128" s="1" t="s">
        <v>144</v>
      </c>
      <c r="I5128" s="1" t="s">
        <v>145</v>
      </c>
      <c r="J5128" s="5">
        <v>3</v>
      </c>
      <c r="K5128" s="5" t="str">
        <f>VLOOKUP(J5128,'Svátky 2023'!A$18:B$20,2,0)</f>
        <v>jiné</v>
      </c>
      <c r="L5128" s="1" t="s">
        <v>30</v>
      </c>
      <c r="M5128" s="1" t="s">
        <v>31</v>
      </c>
      <c r="N5128" s="1" t="s">
        <v>23</v>
      </c>
      <c r="O5128">
        <f t="shared" si="240"/>
        <v>2</v>
      </c>
      <c r="P5128" t="str">
        <f t="shared" si="241"/>
        <v>NE</v>
      </c>
      <c r="Q5128" s="4" t="str">
        <f>IFERROR(VLOOKUP(E5128,'Svátky 2023'!B$2:B$14,1,0),"")</f>
        <v/>
      </c>
      <c r="R5128" t="str">
        <f t="shared" si="242"/>
        <v/>
      </c>
    </row>
    <row r="5129" spans="1:18" x14ac:dyDescent="0.25">
      <c r="A5129" s="1" t="s">
        <v>14659</v>
      </c>
      <c r="B5129" s="1" t="s">
        <v>14660</v>
      </c>
      <c r="C5129" s="1" t="s">
        <v>14661</v>
      </c>
      <c r="D5129" s="1" t="s">
        <v>35</v>
      </c>
      <c r="E5129" s="4">
        <v>45181</v>
      </c>
      <c r="F5129" s="8">
        <v>0.65972222222222221</v>
      </c>
      <c r="G5129" s="4">
        <v>45184</v>
      </c>
      <c r="H5129" s="1" t="s">
        <v>1373</v>
      </c>
      <c r="I5129" s="1" t="s">
        <v>38</v>
      </c>
      <c r="J5129" s="5">
        <v>1</v>
      </c>
      <c r="K5129" s="5" t="str">
        <f>VLOOKUP(J5129,'Svátky 2023'!A$18:B$20,2,0)</f>
        <v>neodkladné</v>
      </c>
      <c r="L5129" s="1" t="s">
        <v>21</v>
      </c>
      <c r="M5129" s="1" t="s">
        <v>22</v>
      </c>
      <c r="N5129" s="1" t="s">
        <v>23</v>
      </c>
      <c r="O5129">
        <f t="shared" si="240"/>
        <v>2</v>
      </c>
      <c r="P5129" t="str">
        <f t="shared" si="241"/>
        <v>ANO</v>
      </c>
      <c r="Q5129" s="4" t="str">
        <f>IFERROR(VLOOKUP(E5129,'Svátky 2023'!B$2:B$14,1,0),"")</f>
        <v/>
      </c>
      <c r="R5129" t="str">
        <f t="shared" si="242"/>
        <v>ANO</v>
      </c>
    </row>
    <row r="5130" spans="1:18" x14ac:dyDescent="0.25">
      <c r="A5130" s="1" t="s">
        <v>14662</v>
      </c>
      <c r="B5130" s="1" t="s">
        <v>14663</v>
      </c>
      <c r="C5130" s="1" t="s">
        <v>14664</v>
      </c>
      <c r="D5130" s="1" t="s">
        <v>35</v>
      </c>
      <c r="E5130" s="4">
        <v>45181</v>
      </c>
      <c r="F5130" s="8">
        <v>0.66527777777777775</v>
      </c>
      <c r="G5130" s="4">
        <v>45184</v>
      </c>
      <c r="H5130" s="1" t="s">
        <v>134</v>
      </c>
      <c r="I5130" s="1" t="s">
        <v>44</v>
      </c>
      <c r="J5130" s="5">
        <v>3</v>
      </c>
      <c r="K5130" s="5" t="str">
        <f>VLOOKUP(J5130,'Svátky 2023'!A$18:B$20,2,0)</f>
        <v>jiné</v>
      </c>
      <c r="L5130" s="1" t="s">
        <v>30</v>
      </c>
      <c r="M5130" s="1" t="s">
        <v>31</v>
      </c>
      <c r="N5130" s="1" t="s">
        <v>23</v>
      </c>
      <c r="O5130">
        <f t="shared" si="240"/>
        <v>2</v>
      </c>
      <c r="P5130" t="str">
        <f t="shared" si="241"/>
        <v>ANO</v>
      </c>
      <c r="Q5130" s="4" t="str">
        <f>IFERROR(VLOOKUP(E5130,'Svátky 2023'!B$2:B$14,1,0),"")</f>
        <v/>
      </c>
      <c r="R5130" t="str">
        <f t="shared" si="242"/>
        <v>ANO</v>
      </c>
    </row>
    <row r="5131" spans="1:18" x14ac:dyDescent="0.25">
      <c r="A5131" s="1" t="s">
        <v>14665</v>
      </c>
      <c r="B5131" s="1" t="s">
        <v>2835</v>
      </c>
      <c r="C5131" s="1" t="s">
        <v>2836</v>
      </c>
      <c r="D5131" s="1" t="s">
        <v>48</v>
      </c>
      <c r="E5131" s="4">
        <v>45182</v>
      </c>
      <c r="F5131" s="8">
        <v>0.4069444444444445</v>
      </c>
      <c r="G5131" s="4">
        <v>45184</v>
      </c>
      <c r="H5131" s="1" t="s">
        <v>263</v>
      </c>
      <c r="I5131" s="1" t="s">
        <v>151</v>
      </c>
      <c r="J5131" s="5">
        <v>2</v>
      </c>
      <c r="K5131" s="5" t="str">
        <f>VLOOKUP(J5131,'Svátky 2023'!A$18:B$20,2,0)</f>
        <v>plánované</v>
      </c>
      <c r="L5131" s="1" t="s">
        <v>21</v>
      </c>
      <c r="M5131" s="1" t="s">
        <v>22</v>
      </c>
      <c r="N5131" s="1" t="s">
        <v>23</v>
      </c>
      <c r="O5131">
        <f t="shared" si="240"/>
        <v>3</v>
      </c>
      <c r="P5131" t="str">
        <f t="shared" si="241"/>
        <v>NE</v>
      </c>
      <c r="Q5131" s="4" t="str">
        <f>IFERROR(VLOOKUP(E5131,'Svátky 2023'!B$2:B$14,1,0),"")</f>
        <v/>
      </c>
      <c r="R5131" t="str">
        <f t="shared" si="242"/>
        <v/>
      </c>
    </row>
    <row r="5132" spans="1:18" x14ac:dyDescent="0.25">
      <c r="A5132" s="1" t="s">
        <v>14666</v>
      </c>
      <c r="B5132" s="1" t="s">
        <v>14667</v>
      </c>
      <c r="C5132" s="1" t="s">
        <v>14668</v>
      </c>
      <c r="D5132" s="1" t="s">
        <v>35</v>
      </c>
      <c r="E5132" s="4">
        <v>45182</v>
      </c>
      <c r="F5132" s="8">
        <v>0.42222222222222222</v>
      </c>
      <c r="G5132" s="4">
        <v>45184</v>
      </c>
      <c r="H5132" s="1" t="s">
        <v>1096</v>
      </c>
      <c r="I5132" s="1" t="s">
        <v>151</v>
      </c>
      <c r="J5132" s="5">
        <v>2</v>
      </c>
      <c r="K5132" s="5" t="str">
        <f>VLOOKUP(J5132,'Svátky 2023'!A$18:B$20,2,0)</f>
        <v>plánované</v>
      </c>
      <c r="L5132" s="1" t="s">
        <v>21</v>
      </c>
      <c r="M5132" s="1" t="s">
        <v>22</v>
      </c>
      <c r="N5132" s="1" t="s">
        <v>23</v>
      </c>
      <c r="O5132">
        <f t="shared" si="240"/>
        <v>3</v>
      </c>
      <c r="P5132" t="str">
        <f t="shared" si="241"/>
        <v>NE</v>
      </c>
      <c r="Q5132" s="4" t="str">
        <f>IFERROR(VLOOKUP(E5132,'Svátky 2023'!B$2:B$14,1,0),"")</f>
        <v/>
      </c>
      <c r="R5132" t="str">
        <f t="shared" si="242"/>
        <v/>
      </c>
    </row>
    <row r="5133" spans="1:18" x14ac:dyDescent="0.25">
      <c r="A5133" s="1" t="s">
        <v>14669</v>
      </c>
      <c r="B5133" s="1" t="s">
        <v>14670</v>
      </c>
      <c r="C5133" s="1" t="s">
        <v>14671</v>
      </c>
      <c r="D5133" s="1" t="s">
        <v>48</v>
      </c>
      <c r="E5133" s="4">
        <v>45182</v>
      </c>
      <c r="F5133" s="8">
        <v>0.45069444444444445</v>
      </c>
      <c r="G5133" s="4">
        <v>45184</v>
      </c>
      <c r="H5133" s="1" t="s">
        <v>2101</v>
      </c>
      <c r="I5133" s="1" t="s">
        <v>151</v>
      </c>
      <c r="J5133" s="5">
        <v>2</v>
      </c>
      <c r="K5133" s="5" t="str">
        <f>VLOOKUP(J5133,'Svátky 2023'!A$18:B$20,2,0)</f>
        <v>plánované</v>
      </c>
      <c r="L5133" s="1" t="s">
        <v>21</v>
      </c>
      <c r="M5133" s="1" t="s">
        <v>22</v>
      </c>
      <c r="N5133" s="1" t="s">
        <v>23</v>
      </c>
      <c r="O5133">
        <f t="shared" si="240"/>
        <v>3</v>
      </c>
      <c r="P5133" t="str">
        <f t="shared" si="241"/>
        <v>NE</v>
      </c>
      <c r="Q5133" s="4" t="str">
        <f>IFERROR(VLOOKUP(E5133,'Svátky 2023'!B$2:B$14,1,0),"")</f>
        <v/>
      </c>
      <c r="R5133" t="str">
        <f t="shared" si="242"/>
        <v/>
      </c>
    </row>
    <row r="5134" spans="1:18" x14ac:dyDescent="0.25">
      <c r="A5134" s="1" t="s">
        <v>14672</v>
      </c>
      <c r="B5134" s="1" t="s">
        <v>8718</v>
      </c>
      <c r="C5134" s="1" t="s">
        <v>8719</v>
      </c>
      <c r="D5134" s="1" t="s">
        <v>48</v>
      </c>
      <c r="E5134" s="4">
        <v>45182</v>
      </c>
      <c r="F5134" s="8">
        <v>0.47430555555555554</v>
      </c>
      <c r="G5134" s="4">
        <v>45184</v>
      </c>
      <c r="H5134" s="1" t="s">
        <v>2101</v>
      </c>
      <c r="I5134" s="1" t="s">
        <v>151</v>
      </c>
      <c r="J5134" s="5">
        <v>2</v>
      </c>
      <c r="K5134" s="5" t="str">
        <f>VLOOKUP(J5134,'Svátky 2023'!A$18:B$20,2,0)</f>
        <v>plánované</v>
      </c>
      <c r="L5134" s="1" t="s">
        <v>21</v>
      </c>
      <c r="M5134" s="1" t="s">
        <v>22</v>
      </c>
      <c r="N5134" s="1" t="s">
        <v>23</v>
      </c>
      <c r="O5134">
        <f t="shared" si="240"/>
        <v>3</v>
      </c>
      <c r="P5134" t="str">
        <f t="shared" si="241"/>
        <v>NE</v>
      </c>
      <c r="Q5134" s="4" t="str">
        <f>IFERROR(VLOOKUP(E5134,'Svátky 2023'!B$2:B$14,1,0),"")</f>
        <v/>
      </c>
      <c r="R5134" t="str">
        <f t="shared" si="242"/>
        <v/>
      </c>
    </row>
    <row r="5135" spans="1:18" x14ac:dyDescent="0.25">
      <c r="A5135" s="1" t="s">
        <v>14673</v>
      </c>
      <c r="B5135" s="1" t="s">
        <v>14674</v>
      </c>
      <c r="C5135" s="1" t="s">
        <v>14675</v>
      </c>
      <c r="D5135" s="1" t="s">
        <v>48</v>
      </c>
      <c r="E5135" s="4">
        <v>45182</v>
      </c>
      <c r="F5135" s="8">
        <v>0.50555555555555554</v>
      </c>
      <c r="G5135" s="4">
        <v>45184</v>
      </c>
      <c r="H5135" s="1" t="s">
        <v>191</v>
      </c>
      <c r="I5135" s="1" t="s">
        <v>145</v>
      </c>
      <c r="J5135" s="5">
        <v>3</v>
      </c>
      <c r="K5135" s="5" t="str">
        <f>VLOOKUP(J5135,'Svátky 2023'!A$18:B$20,2,0)</f>
        <v>jiné</v>
      </c>
      <c r="L5135" s="1" t="s">
        <v>30</v>
      </c>
      <c r="M5135" s="1" t="s">
        <v>31</v>
      </c>
      <c r="N5135" s="1" t="s">
        <v>23</v>
      </c>
      <c r="O5135">
        <f t="shared" si="240"/>
        <v>3</v>
      </c>
      <c r="P5135" t="str">
        <f t="shared" si="241"/>
        <v>NE</v>
      </c>
      <c r="Q5135" s="4" t="str">
        <f>IFERROR(VLOOKUP(E5135,'Svátky 2023'!B$2:B$14,1,0),"")</f>
        <v/>
      </c>
      <c r="R5135" t="str">
        <f t="shared" si="242"/>
        <v/>
      </c>
    </row>
    <row r="5136" spans="1:18" x14ac:dyDescent="0.25">
      <c r="A5136" s="1" t="s">
        <v>14676</v>
      </c>
      <c r="B5136" s="1" t="s">
        <v>8724</v>
      </c>
      <c r="C5136" s="1" t="s">
        <v>8725</v>
      </c>
      <c r="D5136" s="1" t="s">
        <v>48</v>
      </c>
      <c r="E5136" s="4">
        <v>45182</v>
      </c>
      <c r="F5136" s="8">
        <v>0.51180555555555551</v>
      </c>
      <c r="G5136" s="4">
        <v>45184</v>
      </c>
      <c r="H5136" s="1" t="s">
        <v>191</v>
      </c>
      <c r="I5136" s="1" t="s">
        <v>145</v>
      </c>
      <c r="J5136" s="5">
        <v>3</v>
      </c>
      <c r="K5136" s="5" t="str">
        <f>VLOOKUP(J5136,'Svátky 2023'!A$18:B$20,2,0)</f>
        <v>jiné</v>
      </c>
      <c r="L5136" s="1" t="s">
        <v>30</v>
      </c>
      <c r="M5136" s="1" t="s">
        <v>31</v>
      </c>
      <c r="N5136" s="1" t="s">
        <v>23</v>
      </c>
      <c r="O5136">
        <f t="shared" si="240"/>
        <v>3</v>
      </c>
      <c r="P5136" t="str">
        <f t="shared" si="241"/>
        <v>NE</v>
      </c>
      <c r="Q5136" s="4" t="str">
        <f>IFERROR(VLOOKUP(E5136,'Svátky 2023'!B$2:B$14,1,0),"")</f>
        <v/>
      </c>
      <c r="R5136" t="str">
        <f t="shared" si="242"/>
        <v/>
      </c>
    </row>
    <row r="5137" spans="1:18" x14ac:dyDescent="0.25">
      <c r="A5137" s="1" t="s">
        <v>14677</v>
      </c>
      <c r="B5137" s="1" t="s">
        <v>2841</v>
      </c>
      <c r="C5137" s="1" t="s">
        <v>2842</v>
      </c>
      <c r="D5137" s="1" t="s">
        <v>48</v>
      </c>
      <c r="E5137" s="4">
        <v>45182</v>
      </c>
      <c r="F5137" s="8">
        <v>0.52569444444444446</v>
      </c>
      <c r="G5137" s="4">
        <v>45184</v>
      </c>
      <c r="H5137" s="1" t="s">
        <v>2189</v>
      </c>
      <c r="I5137" s="1" t="s">
        <v>145</v>
      </c>
      <c r="J5137" s="5">
        <v>3</v>
      </c>
      <c r="K5137" s="5" t="str">
        <f>VLOOKUP(J5137,'Svátky 2023'!A$18:B$20,2,0)</f>
        <v>jiné</v>
      </c>
      <c r="L5137" s="1" t="s">
        <v>30</v>
      </c>
      <c r="M5137" s="1" t="s">
        <v>31</v>
      </c>
      <c r="N5137" s="1" t="s">
        <v>23</v>
      </c>
      <c r="O5137">
        <f t="shared" si="240"/>
        <v>3</v>
      </c>
      <c r="P5137" t="str">
        <f t="shared" si="241"/>
        <v>NE</v>
      </c>
      <c r="Q5137" s="4" t="str">
        <f>IFERROR(VLOOKUP(E5137,'Svátky 2023'!B$2:B$14,1,0),"")</f>
        <v/>
      </c>
      <c r="R5137" t="str">
        <f t="shared" si="242"/>
        <v/>
      </c>
    </row>
    <row r="5138" spans="1:18" x14ac:dyDescent="0.25">
      <c r="A5138" s="1" t="s">
        <v>14678</v>
      </c>
      <c r="B5138" s="1" t="s">
        <v>14679</v>
      </c>
      <c r="C5138" s="1" t="s">
        <v>14680</v>
      </c>
      <c r="D5138" s="1" t="s">
        <v>100</v>
      </c>
      <c r="E5138" s="4">
        <v>45182</v>
      </c>
      <c r="F5138" s="8">
        <v>0.54097222222222219</v>
      </c>
      <c r="G5138" s="4">
        <v>45184</v>
      </c>
      <c r="H5138" s="1" t="s">
        <v>96</v>
      </c>
      <c r="I5138" s="1" t="s">
        <v>51</v>
      </c>
      <c r="J5138" s="5">
        <v>2</v>
      </c>
      <c r="K5138" s="5" t="str">
        <f>VLOOKUP(J5138,'Svátky 2023'!A$18:B$20,2,0)</f>
        <v>plánované</v>
      </c>
      <c r="L5138" s="1" t="s">
        <v>21</v>
      </c>
      <c r="M5138" s="1" t="s">
        <v>22</v>
      </c>
      <c r="N5138" s="1" t="s">
        <v>23</v>
      </c>
      <c r="O5138">
        <f t="shared" si="240"/>
        <v>3</v>
      </c>
      <c r="P5138" t="str">
        <f t="shared" si="241"/>
        <v>NE</v>
      </c>
      <c r="Q5138" s="4" t="str">
        <f>IFERROR(VLOOKUP(E5138,'Svátky 2023'!B$2:B$14,1,0),"")</f>
        <v/>
      </c>
      <c r="R5138" t="str">
        <f t="shared" si="242"/>
        <v/>
      </c>
    </row>
    <row r="5139" spans="1:18" x14ac:dyDescent="0.25">
      <c r="A5139" s="1" t="s">
        <v>14681</v>
      </c>
      <c r="B5139" s="1" t="s">
        <v>14682</v>
      </c>
      <c r="C5139" s="1" t="s">
        <v>14683</v>
      </c>
      <c r="D5139" s="1" t="s">
        <v>35</v>
      </c>
      <c r="E5139" s="4">
        <v>45182</v>
      </c>
      <c r="F5139" s="8">
        <v>0.56666666666666665</v>
      </c>
      <c r="G5139" s="4">
        <v>45184</v>
      </c>
      <c r="H5139" s="1" t="s">
        <v>201</v>
      </c>
      <c r="I5139" s="1" t="s">
        <v>145</v>
      </c>
      <c r="J5139" s="5">
        <v>3</v>
      </c>
      <c r="K5139" s="5" t="str">
        <f>VLOOKUP(J5139,'Svátky 2023'!A$18:B$20,2,0)</f>
        <v>jiné</v>
      </c>
      <c r="L5139" s="1" t="s">
        <v>30</v>
      </c>
      <c r="M5139" s="1" t="s">
        <v>31</v>
      </c>
      <c r="N5139" s="1" t="s">
        <v>23</v>
      </c>
      <c r="O5139">
        <f t="shared" si="240"/>
        <v>3</v>
      </c>
      <c r="P5139" t="str">
        <f t="shared" si="241"/>
        <v>NE</v>
      </c>
      <c r="Q5139" s="4" t="str">
        <f>IFERROR(VLOOKUP(E5139,'Svátky 2023'!B$2:B$14,1,0),"")</f>
        <v/>
      </c>
      <c r="R5139" t="str">
        <f t="shared" si="242"/>
        <v/>
      </c>
    </row>
    <row r="5140" spans="1:18" x14ac:dyDescent="0.25">
      <c r="A5140" s="1" t="s">
        <v>14684</v>
      </c>
      <c r="B5140" s="1" t="s">
        <v>14685</v>
      </c>
      <c r="C5140" s="1" t="s">
        <v>14686</v>
      </c>
      <c r="D5140" s="1" t="s">
        <v>64</v>
      </c>
      <c r="E5140" s="4">
        <v>45182</v>
      </c>
      <c r="F5140" s="8">
        <v>0.78472222222222221</v>
      </c>
      <c r="G5140" s="4">
        <v>45184</v>
      </c>
      <c r="H5140" s="1" t="s">
        <v>3647</v>
      </c>
      <c r="I5140" s="1" t="s">
        <v>44</v>
      </c>
      <c r="J5140" s="5">
        <v>3</v>
      </c>
      <c r="K5140" s="5" t="str">
        <f>VLOOKUP(J5140,'Svátky 2023'!A$18:B$20,2,0)</f>
        <v>jiné</v>
      </c>
      <c r="L5140" s="1" t="s">
        <v>30</v>
      </c>
      <c r="M5140" s="1" t="s">
        <v>31</v>
      </c>
      <c r="N5140" s="1" t="s">
        <v>23</v>
      </c>
      <c r="O5140">
        <f t="shared" si="240"/>
        <v>3</v>
      </c>
      <c r="P5140" t="str">
        <f t="shared" si="241"/>
        <v>ANO</v>
      </c>
      <c r="Q5140" s="4" t="str">
        <f>IFERROR(VLOOKUP(E5140,'Svátky 2023'!B$2:B$14,1,0),"")</f>
        <v/>
      </c>
      <c r="R5140" t="str">
        <f t="shared" si="242"/>
        <v>ANO</v>
      </c>
    </row>
    <row r="5141" spans="1:18" x14ac:dyDescent="0.25">
      <c r="A5141" s="1" t="s">
        <v>14687</v>
      </c>
      <c r="B5141" s="1" t="s">
        <v>14688</v>
      </c>
      <c r="C5141" s="1" t="s">
        <v>14689</v>
      </c>
      <c r="D5141" s="1" t="s">
        <v>48</v>
      </c>
      <c r="E5141" s="4">
        <v>45182</v>
      </c>
      <c r="F5141" s="8">
        <v>0.8256944444444444</v>
      </c>
      <c r="G5141" s="4">
        <v>45184</v>
      </c>
      <c r="H5141" s="1" t="s">
        <v>2608</v>
      </c>
      <c r="I5141" s="1" t="s">
        <v>38</v>
      </c>
      <c r="J5141" s="5">
        <v>3</v>
      </c>
      <c r="K5141" s="5" t="str">
        <f>VLOOKUP(J5141,'Svátky 2023'!A$18:B$20,2,0)</f>
        <v>jiné</v>
      </c>
      <c r="L5141" s="1" t="s">
        <v>21</v>
      </c>
      <c r="M5141" s="1" t="s">
        <v>22</v>
      </c>
      <c r="N5141" s="1" t="s">
        <v>23</v>
      </c>
      <c r="O5141">
        <f t="shared" si="240"/>
        <v>3</v>
      </c>
      <c r="P5141" t="str">
        <f t="shared" si="241"/>
        <v>ANO</v>
      </c>
      <c r="Q5141" s="4" t="str">
        <f>IFERROR(VLOOKUP(E5141,'Svátky 2023'!B$2:B$14,1,0),"")</f>
        <v/>
      </c>
      <c r="R5141" t="str">
        <f t="shared" si="242"/>
        <v>ANO</v>
      </c>
    </row>
    <row r="5142" spans="1:18" x14ac:dyDescent="0.25">
      <c r="A5142" s="1" t="s">
        <v>14690</v>
      </c>
      <c r="B5142" s="1" t="s">
        <v>14691</v>
      </c>
      <c r="C5142" s="1" t="s">
        <v>14692</v>
      </c>
      <c r="D5142" s="1" t="s">
        <v>35</v>
      </c>
      <c r="E5142" s="4">
        <v>45183</v>
      </c>
      <c r="F5142" s="8">
        <v>0.5229166666666667</v>
      </c>
      <c r="G5142" s="4">
        <v>45184</v>
      </c>
      <c r="H5142" s="1" t="s">
        <v>1026</v>
      </c>
      <c r="I5142" s="1" t="s">
        <v>151</v>
      </c>
      <c r="J5142" s="5">
        <v>2</v>
      </c>
      <c r="K5142" s="5" t="str">
        <f>VLOOKUP(J5142,'Svátky 2023'!A$18:B$20,2,0)</f>
        <v>plánované</v>
      </c>
      <c r="L5142" s="1" t="s">
        <v>21</v>
      </c>
      <c r="M5142" s="1" t="s">
        <v>22</v>
      </c>
      <c r="N5142" s="1" t="s">
        <v>23</v>
      </c>
      <c r="O5142">
        <f t="shared" si="240"/>
        <v>4</v>
      </c>
      <c r="P5142" t="str">
        <f t="shared" si="241"/>
        <v>NE</v>
      </c>
      <c r="Q5142" s="4" t="str">
        <f>IFERROR(VLOOKUP(E5142,'Svátky 2023'!B$2:B$14,1,0),"")</f>
        <v/>
      </c>
      <c r="R5142" t="str">
        <f t="shared" si="242"/>
        <v/>
      </c>
    </row>
    <row r="5143" spans="1:18" x14ac:dyDescent="0.25">
      <c r="A5143" s="1" t="s">
        <v>14693</v>
      </c>
      <c r="B5143" s="1" t="s">
        <v>14694</v>
      </c>
      <c r="C5143" s="1" t="s">
        <v>14695</v>
      </c>
      <c r="D5143" s="1" t="s">
        <v>48</v>
      </c>
      <c r="E5143" s="4">
        <v>45183</v>
      </c>
      <c r="F5143" s="8">
        <v>0.53611111111111109</v>
      </c>
      <c r="G5143" s="4">
        <v>45184</v>
      </c>
      <c r="H5143" s="1" t="s">
        <v>1824</v>
      </c>
      <c r="I5143" s="1" t="s">
        <v>51</v>
      </c>
      <c r="J5143" s="5">
        <v>2</v>
      </c>
      <c r="K5143" s="5" t="str">
        <f>VLOOKUP(J5143,'Svátky 2023'!A$18:B$20,2,0)</f>
        <v>plánované</v>
      </c>
      <c r="L5143" s="1" t="s">
        <v>21</v>
      </c>
      <c r="M5143" s="1" t="s">
        <v>22</v>
      </c>
      <c r="N5143" s="1" t="s">
        <v>23</v>
      </c>
      <c r="O5143">
        <f t="shared" si="240"/>
        <v>4</v>
      </c>
      <c r="P5143" t="str">
        <f t="shared" si="241"/>
        <v>NE</v>
      </c>
      <c r="Q5143" s="4" t="str">
        <f>IFERROR(VLOOKUP(E5143,'Svátky 2023'!B$2:B$14,1,0),"")</f>
        <v/>
      </c>
      <c r="R5143" t="str">
        <f t="shared" si="242"/>
        <v/>
      </c>
    </row>
    <row r="5144" spans="1:18" x14ac:dyDescent="0.25">
      <c r="A5144" s="1" t="s">
        <v>14696</v>
      </c>
      <c r="B5144" s="1" t="s">
        <v>13305</v>
      </c>
      <c r="C5144" s="1" t="s">
        <v>13306</v>
      </c>
      <c r="D5144" s="1" t="s">
        <v>35</v>
      </c>
      <c r="E5144" s="4">
        <v>45183</v>
      </c>
      <c r="F5144" s="8">
        <v>0.6020833333333333</v>
      </c>
      <c r="G5144" s="4">
        <v>45184</v>
      </c>
      <c r="H5144" s="1" t="s">
        <v>4388</v>
      </c>
      <c r="I5144" s="1" t="s">
        <v>120</v>
      </c>
      <c r="J5144" s="5">
        <v>3</v>
      </c>
      <c r="K5144" s="5" t="str">
        <f>VLOOKUP(J5144,'Svátky 2023'!A$18:B$20,2,0)</f>
        <v>jiné</v>
      </c>
      <c r="L5144" s="1" t="s">
        <v>30</v>
      </c>
      <c r="M5144" s="1" t="s">
        <v>31</v>
      </c>
      <c r="N5144" s="1" t="s">
        <v>23</v>
      </c>
      <c r="O5144">
        <f t="shared" si="240"/>
        <v>4</v>
      </c>
      <c r="P5144" t="str">
        <f t="shared" si="241"/>
        <v>NE</v>
      </c>
      <c r="Q5144" s="4" t="str">
        <f>IFERROR(VLOOKUP(E5144,'Svátky 2023'!B$2:B$14,1,0),"")</f>
        <v/>
      </c>
      <c r="R5144" t="str">
        <f t="shared" si="242"/>
        <v/>
      </c>
    </row>
    <row r="5145" spans="1:18" x14ac:dyDescent="0.25">
      <c r="A5145" s="1" t="s">
        <v>14697</v>
      </c>
      <c r="B5145" s="1" t="s">
        <v>14698</v>
      </c>
      <c r="C5145" s="1" t="s">
        <v>14699</v>
      </c>
      <c r="D5145" s="1" t="s">
        <v>48</v>
      </c>
      <c r="E5145" s="4">
        <v>45183</v>
      </c>
      <c r="F5145" s="8">
        <v>0.62222222222222223</v>
      </c>
      <c r="G5145" s="4">
        <v>45184</v>
      </c>
      <c r="H5145" s="1" t="s">
        <v>134</v>
      </c>
      <c r="I5145" s="1" t="s">
        <v>120</v>
      </c>
      <c r="J5145" s="5">
        <v>3</v>
      </c>
      <c r="K5145" s="5" t="str">
        <f>VLOOKUP(J5145,'Svátky 2023'!A$18:B$20,2,0)</f>
        <v>jiné</v>
      </c>
      <c r="L5145" s="1" t="s">
        <v>30</v>
      </c>
      <c r="M5145" s="1" t="s">
        <v>31</v>
      </c>
      <c r="N5145" s="1" t="s">
        <v>23</v>
      </c>
      <c r="O5145">
        <f t="shared" si="240"/>
        <v>4</v>
      </c>
      <c r="P5145" t="str">
        <f t="shared" si="241"/>
        <v>NE</v>
      </c>
      <c r="Q5145" s="4" t="str">
        <f>IFERROR(VLOOKUP(E5145,'Svátky 2023'!B$2:B$14,1,0),"")</f>
        <v/>
      </c>
      <c r="R5145" t="str">
        <f t="shared" si="242"/>
        <v/>
      </c>
    </row>
    <row r="5146" spans="1:18" x14ac:dyDescent="0.25">
      <c r="A5146" s="1" t="s">
        <v>14700</v>
      </c>
      <c r="B5146" s="1" t="s">
        <v>14701</v>
      </c>
      <c r="C5146" s="1" t="s">
        <v>14702</v>
      </c>
      <c r="D5146" s="1" t="s">
        <v>48</v>
      </c>
      <c r="E5146" s="4">
        <v>45183</v>
      </c>
      <c r="F5146" s="8">
        <v>0.79722222222222217</v>
      </c>
      <c r="G5146" s="4">
        <v>45184</v>
      </c>
      <c r="H5146" s="1" t="s">
        <v>302</v>
      </c>
      <c r="I5146" s="1" t="s">
        <v>44</v>
      </c>
      <c r="J5146" s="5">
        <v>3</v>
      </c>
      <c r="K5146" s="5" t="str">
        <f>VLOOKUP(J5146,'Svátky 2023'!A$18:B$20,2,0)</f>
        <v>jiné</v>
      </c>
      <c r="L5146" s="1" t="s">
        <v>30</v>
      </c>
      <c r="M5146" s="1" t="s">
        <v>31</v>
      </c>
      <c r="N5146" s="1" t="s">
        <v>23</v>
      </c>
      <c r="O5146">
        <f t="shared" si="240"/>
        <v>4</v>
      </c>
      <c r="P5146" t="str">
        <f t="shared" si="241"/>
        <v>ANO</v>
      </c>
      <c r="Q5146" s="4" t="str">
        <f>IFERROR(VLOOKUP(E5146,'Svátky 2023'!B$2:B$14,1,0),"")</f>
        <v/>
      </c>
      <c r="R5146" t="str">
        <f t="shared" si="242"/>
        <v>ANO</v>
      </c>
    </row>
    <row r="5147" spans="1:18" x14ac:dyDescent="0.25">
      <c r="A5147" s="1" t="s">
        <v>14703</v>
      </c>
      <c r="B5147" s="1" t="s">
        <v>14704</v>
      </c>
      <c r="C5147" s="1" t="s">
        <v>14705</v>
      </c>
      <c r="D5147" s="1" t="s">
        <v>100</v>
      </c>
      <c r="E5147" s="4">
        <v>45183</v>
      </c>
      <c r="F5147" s="8">
        <v>0.81458333333333333</v>
      </c>
      <c r="G5147" s="4">
        <v>45184</v>
      </c>
      <c r="H5147" s="1" t="s">
        <v>658</v>
      </c>
      <c r="I5147" s="1" t="s">
        <v>19</v>
      </c>
      <c r="J5147" s="5">
        <v>1</v>
      </c>
      <c r="K5147" s="5" t="str">
        <f>VLOOKUP(J5147,'Svátky 2023'!A$18:B$20,2,0)</f>
        <v>neodkladné</v>
      </c>
      <c r="L5147" s="1" t="s">
        <v>21</v>
      </c>
      <c r="M5147" s="1" t="s">
        <v>22</v>
      </c>
      <c r="N5147" s="1" t="s">
        <v>23</v>
      </c>
      <c r="O5147">
        <f t="shared" si="240"/>
        <v>4</v>
      </c>
      <c r="P5147" t="str">
        <f t="shared" si="241"/>
        <v>ANO</v>
      </c>
      <c r="Q5147" s="4" t="str">
        <f>IFERROR(VLOOKUP(E5147,'Svátky 2023'!B$2:B$14,1,0),"")</f>
        <v/>
      </c>
      <c r="R5147" t="str">
        <f t="shared" si="242"/>
        <v>ANO</v>
      </c>
    </row>
    <row r="5148" spans="1:18" x14ac:dyDescent="0.25">
      <c r="A5148" s="1" t="s">
        <v>14706</v>
      </c>
      <c r="B5148" s="1" t="s">
        <v>14707</v>
      </c>
      <c r="C5148" s="1" t="s">
        <v>14708</v>
      </c>
      <c r="D5148" s="1" t="s">
        <v>48</v>
      </c>
      <c r="E5148" s="4">
        <v>45182</v>
      </c>
      <c r="F5148" s="8">
        <v>0.39305555555555555</v>
      </c>
      <c r="G5148" s="4">
        <v>45185</v>
      </c>
      <c r="H5148" s="1" t="s">
        <v>4773</v>
      </c>
      <c r="I5148" s="1" t="s">
        <v>258</v>
      </c>
      <c r="J5148" s="5">
        <v>2</v>
      </c>
      <c r="K5148" s="5" t="str">
        <f>VLOOKUP(J5148,'Svátky 2023'!A$18:B$20,2,0)</f>
        <v>plánované</v>
      </c>
      <c r="L5148" s="1" t="s">
        <v>21</v>
      </c>
      <c r="M5148" s="1" t="s">
        <v>22</v>
      </c>
      <c r="N5148" s="1" t="s">
        <v>23</v>
      </c>
      <c r="O5148">
        <f t="shared" si="240"/>
        <v>3</v>
      </c>
      <c r="P5148" t="str">
        <f t="shared" si="241"/>
        <v>NE</v>
      </c>
      <c r="Q5148" s="4" t="str">
        <f>IFERROR(VLOOKUP(E5148,'Svátky 2023'!B$2:B$14,1,0),"")</f>
        <v/>
      </c>
      <c r="R5148" t="str">
        <f t="shared" si="242"/>
        <v/>
      </c>
    </row>
    <row r="5149" spans="1:18" x14ac:dyDescent="0.25">
      <c r="A5149" s="1" t="s">
        <v>14709</v>
      </c>
      <c r="B5149" s="1" t="s">
        <v>14710</v>
      </c>
      <c r="C5149" s="1" t="s">
        <v>14711</v>
      </c>
      <c r="D5149" s="1" t="s">
        <v>35</v>
      </c>
      <c r="E5149" s="4">
        <v>45182</v>
      </c>
      <c r="F5149" s="8">
        <v>0.43472222222222223</v>
      </c>
      <c r="G5149" s="4">
        <v>45185</v>
      </c>
      <c r="H5149" s="1" t="s">
        <v>1309</v>
      </c>
      <c r="I5149" s="1" t="s">
        <v>258</v>
      </c>
      <c r="J5149" s="5">
        <v>2</v>
      </c>
      <c r="K5149" s="5" t="str">
        <f>VLOOKUP(J5149,'Svátky 2023'!A$18:B$20,2,0)</f>
        <v>plánované</v>
      </c>
      <c r="L5149" s="1" t="s">
        <v>21</v>
      </c>
      <c r="M5149" s="1" t="s">
        <v>22</v>
      </c>
      <c r="N5149" s="1" t="s">
        <v>23</v>
      </c>
      <c r="O5149">
        <f t="shared" si="240"/>
        <v>3</v>
      </c>
      <c r="P5149" t="str">
        <f t="shared" si="241"/>
        <v>NE</v>
      </c>
      <c r="Q5149" s="4" t="str">
        <f>IFERROR(VLOOKUP(E5149,'Svátky 2023'!B$2:B$14,1,0),"")</f>
        <v/>
      </c>
      <c r="R5149" t="str">
        <f t="shared" si="242"/>
        <v/>
      </c>
    </row>
    <row r="5150" spans="1:18" x14ac:dyDescent="0.25">
      <c r="A5150" s="1" t="s">
        <v>14712</v>
      </c>
      <c r="B5150" s="1" t="s">
        <v>14713</v>
      </c>
      <c r="C5150" s="1" t="s">
        <v>14714</v>
      </c>
      <c r="D5150" s="1" t="s">
        <v>48</v>
      </c>
      <c r="E5150" s="4">
        <v>45182</v>
      </c>
      <c r="F5150" s="8">
        <v>0.49722222222222223</v>
      </c>
      <c r="G5150" s="4">
        <v>45185</v>
      </c>
      <c r="H5150" s="1" t="s">
        <v>2592</v>
      </c>
      <c r="I5150" s="1" t="s">
        <v>264</v>
      </c>
      <c r="J5150" s="5">
        <v>3</v>
      </c>
      <c r="K5150" s="5" t="str">
        <f>VLOOKUP(J5150,'Svátky 2023'!A$18:B$20,2,0)</f>
        <v>jiné</v>
      </c>
      <c r="L5150" s="1" t="s">
        <v>30</v>
      </c>
      <c r="M5150" s="1" t="s">
        <v>31</v>
      </c>
      <c r="N5150" s="1" t="s">
        <v>23</v>
      </c>
      <c r="O5150">
        <f t="shared" si="240"/>
        <v>3</v>
      </c>
      <c r="P5150" t="str">
        <f t="shared" si="241"/>
        <v>NE</v>
      </c>
      <c r="Q5150" s="4" t="str">
        <f>IFERROR(VLOOKUP(E5150,'Svátky 2023'!B$2:B$14,1,0),"")</f>
        <v/>
      </c>
      <c r="R5150" t="str">
        <f t="shared" si="242"/>
        <v/>
      </c>
    </row>
    <row r="5151" spans="1:18" x14ac:dyDescent="0.25">
      <c r="A5151" s="1" t="s">
        <v>14715</v>
      </c>
      <c r="B5151" s="1" t="s">
        <v>14716</v>
      </c>
      <c r="C5151" s="1" t="s">
        <v>14717</v>
      </c>
      <c r="D5151" s="1" t="s">
        <v>35</v>
      </c>
      <c r="E5151" s="4">
        <v>45182</v>
      </c>
      <c r="F5151" s="8">
        <v>0.60347222222222219</v>
      </c>
      <c r="G5151" s="4">
        <v>45185</v>
      </c>
      <c r="H5151" s="1" t="s">
        <v>706</v>
      </c>
      <c r="I5151" s="1" t="s">
        <v>51</v>
      </c>
      <c r="J5151" s="5">
        <v>1</v>
      </c>
      <c r="K5151" s="5" t="str">
        <f>VLOOKUP(J5151,'Svátky 2023'!A$18:B$20,2,0)</f>
        <v>neodkladné</v>
      </c>
      <c r="L5151" s="1" t="s">
        <v>31</v>
      </c>
      <c r="M5151" s="1" t="s">
        <v>22</v>
      </c>
      <c r="N5151" s="1" t="s">
        <v>23</v>
      </c>
      <c r="O5151">
        <f t="shared" si="240"/>
        <v>3</v>
      </c>
      <c r="P5151" t="str">
        <f t="shared" si="241"/>
        <v>NE</v>
      </c>
      <c r="Q5151" s="4" t="str">
        <f>IFERROR(VLOOKUP(E5151,'Svátky 2023'!B$2:B$14,1,0),"")</f>
        <v/>
      </c>
      <c r="R5151" t="str">
        <f t="shared" si="242"/>
        <v/>
      </c>
    </row>
    <row r="5152" spans="1:18" x14ac:dyDescent="0.25">
      <c r="A5152" s="1" t="s">
        <v>14718</v>
      </c>
      <c r="B5152" s="1" t="s">
        <v>14719</v>
      </c>
      <c r="C5152" s="1" t="s">
        <v>14720</v>
      </c>
      <c r="D5152" s="1" t="s">
        <v>35</v>
      </c>
      <c r="E5152" s="4">
        <v>45183</v>
      </c>
      <c r="F5152" s="8">
        <v>0.37708333333333338</v>
      </c>
      <c r="G5152" s="4">
        <v>45185</v>
      </c>
      <c r="H5152" s="1" t="s">
        <v>1408</v>
      </c>
      <c r="I5152" s="1" t="s">
        <v>151</v>
      </c>
      <c r="J5152" s="5">
        <v>2</v>
      </c>
      <c r="K5152" s="5" t="str">
        <f>VLOOKUP(J5152,'Svátky 2023'!A$18:B$20,2,0)</f>
        <v>plánované</v>
      </c>
      <c r="L5152" s="1" t="s">
        <v>21</v>
      </c>
      <c r="M5152" s="1" t="s">
        <v>22</v>
      </c>
      <c r="N5152" s="1" t="s">
        <v>23</v>
      </c>
      <c r="O5152">
        <f t="shared" si="240"/>
        <v>4</v>
      </c>
      <c r="P5152" t="str">
        <f t="shared" si="241"/>
        <v>NE</v>
      </c>
      <c r="Q5152" s="4" t="str">
        <f>IFERROR(VLOOKUP(E5152,'Svátky 2023'!B$2:B$14,1,0),"")</f>
        <v/>
      </c>
      <c r="R5152" t="str">
        <f t="shared" si="242"/>
        <v/>
      </c>
    </row>
    <row r="5153" spans="1:18" x14ac:dyDescent="0.25">
      <c r="A5153" s="1" t="s">
        <v>14721</v>
      </c>
      <c r="B5153" s="1" t="s">
        <v>14722</v>
      </c>
      <c r="C5153" s="1" t="s">
        <v>14723</v>
      </c>
      <c r="D5153" s="1" t="s">
        <v>100</v>
      </c>
      <c r="E5153" s="4">
        <v>45183</v>
      </c>
      <c r="F5153" s="8">
        <v>0.4055555555555555</v>
      </c>
      <c r="G5153" s="4">
        <v>45185</v>
      </c>
      <c r="H5153" s="1" t="s">
        <v>214</v>
      </c>
      <c r="I5153" s="1" t="s">
        <v>151</v>
      </c>
      <c r="J5153" s="5">
        <v>2</v>
      </c>
      <c r="K5153" s="5" t="str">
        <f>VLOOKUP(J5153,'Svátky 2023'!A$18:B$20,2,0)</f>
        <v>plánované</v>
      </c>
      <c r="L5153" s="1" t="s">
        <v>21</v>
      </c>
      <c r="M5153" s="1" t="s">
        <v>22</v>
      </c>
      <c r="N5153" s="1" t="s">
        <v>23</v>
      </c>
      <c r="O5153">
        <f t="shared" si="240"/>
        <v>4</v>
      </c>
      <c r="P5153" t="str">
        <f t="shared" si="241"/>
        <v>NE</v>
      </c>
      <c r="Q5153" s="4" t="str">
        <f>IFERROR(VLOOKUP(E5153,'Svátky 2023'!B$2:B$14,1,0),"")</f>
        <v/>
      </c>
      <c r="R5153" t="str">
        <f t="shared" si="242"/>
        <v/>
      </c>
    </row>
    <row r="5154" spans="1:18" x14ac:dyDescent="0.25">
      <c r="A5154" s="1" t="s">
        <v>14724</v>
      </c>
      <c r="B5154" s="1" t="s">
        <v>14725</v>
      </c>
      <c r="C5154" s="1" t="s">
        <v>14726</v>
      </c>
      <c r="D5154" s="1" t="s">
        <v>35</v>
      </c>
      <c r="E5154" s="4">
        <v>45183</v>
      </c>
      <c r="F5154" s="8">
        <v>0.44097222222222227</v>
      </c>
      <c r="G5154" s="4">
        <v>45185</v>
      </c>
      <c r="H5154" s="1" t="s">
        <v>398</v>
      </c>
      <c r="I5154" s="1" t="s">
        <v>151</v>
      </c>
      <c r="J5154" s="5">
        <v>2</v>
      </c>
      <c r="K5154" s="5" t="str">
        <f>VLOOKUP(J5154,'Svátky 2023'!A$18:B$20,2,0)</f>
        <v>plánované</v>
      </c>
      <c r="L5154" s="1" t="s">
        <v>21</v>
      </c>
      <c r="M5154" s="1" t="s">
        <v>22</v>
      </c>
      <c r="N5154" s="1" t="s">
        <v>23</v>
      </c>
      <c r="O5154">
        <f t="shared" si="240"/>
        <v>4</v>
      </c>
      <c r="P5154" t="str">
        <f t="shared" si="241"/>
        <v>NE</v>
      </c>
      <c r="Q5154" s="4" t="str">
        <f>IFERROR(VLOOKUP(E5154,'Svátky 2023'!B$2:B$14,1,0),"")</f>
        <v/>
      </c>
      <c r="R5154" t="str">
        <f t="shared" si="242"/>
        <v/>
      </c>
    </row>
    <row r="5155" spans="1:18" x14ac:dyDescent="0.25">
      <c r="A5155" s="1" t="s">
        <v>14727</v>
      </c>
      <c r="B5155" s="1" t="s">
        <v>14728</v>
      </c>
      <c r="C5155" s="1" t="s">
        <v>14729</v>
      </c>
      <c r="D5155" s="1" t="s">
        <v>35</v>
      </c>
      <c r="E5155" s="4">
        <v>45183</v>
      </c>
      <c r="F5155" s="8">
        <v>0.44305555555555554</v>
      </c>
      <c r="G5155" s="4">
        <v>45185</v>
      </c>
      <c r="H5155" s="1" t="s">
        <v>1691</v>
      </c>
      <c r="I5155" s="1" t="s">
        <v>151</v>
      </c>
      <c r="J5155" s="5">
        <v>2</v>
      </c>
      <c r="K5155" s="5" t="str">
        <f>VLOOKUP(J5155,'Svátky 2023'!A$18:B$20,2,0)</f>
        <v>plánované</v>
      </c>
      <c r="L5155" s="1" t="s">
        <v>21</v>
      </c>
      <c r="M5155" s="1" t="s">
        <v>22</v>
      </c>
      <c r="N5155" s="1" t="s">
        <v>23</v>
      </c>
      <c r="O5155">
        <f t="shared" si="240"/>
        <v>4</v>
      </c>
      <c r="P5155" t="str">
        <f t="shared" si="241"/>
        <v>NE</v>
      </c>
      <c r="Q5155" s="4" t="str">
        <f>IFERROR(VLOOKUP(E5155,'Svátky 2023'!B$2:B$14,1,0),"")</f>
        <v/>
      </c>
      <c r="R5155" t="str">
        <f t="shared" si="242"/>
        <v/>
      </c>
    </row>
    <row r="5156" spans="1:18" x14ac:dyDescent="0.25">
      <c r="A5156" s="1" t="s">
        <v>14730</v>
      </c>
      <c r="B5156" s="1" t="s">
        <v>14731</v>
      </c>
      <c r="C5156" s="1" t="s">
        <v>14732</v>
      </c>
      <c r="D5156" s="1" t="s">
        <v>48</v>
      </c>
      <c r="E5156" s="4">
        <v>45183</v>
      </c>
      <c r="F5156" s="8">
        <v>0.45347222222222222</v>
      </c>
      <c r="G5156" s="4">
        <v>45185</v>
      </c>
      <c r="H5156" s="1" t="s">
        <v>649</v>
      </c>
      <c r="I5156" s="1" t="s">
        <v>151</v>
      </c>
      <c r="J5156" s="5">
        <v>2</v>
      </c>
      <c r="K5156" s="5" t="str">
        <f>VLOOKUP(J5156,'Svátky 2023'!A$18:B$20,2,0)</f>
        <v>plánované</v>
      </c>
      <c r="L5156" s="1" t="s">
        <v>21</v>
      </c>
      <c r="M5156" s="1" t="s">
        <v>22</v>
      </c>
      <c r="N5156" s="1" t="s">
        <v>23</v>
      </c>
      <c r="O5156">
        <f t="shared" si="240"/>
        <v>4</v>
      </c>
      <c r="P5156" t="str">
        <f t="shared" si="241"/>
        <v>NE</v>
      </c>
      <c r="Q5156" s="4" t="str">
        <f>IFERROR(VLOOKUP(E5156,'Svátky 2023'!B$2:B$14,1,0),"")</f>
        <v/>
      </c>
      <c r="R5156" t="str">
        <f t="shared" si="242"/>
        <v/>
      </c>
    </row>
    <row r="5157" spans="1:18" x14ac:dyDescent="0.25">
      <c r="A5157" s="1" t="s">
        <v>14733</v>
      </c>
      <c r="B5157" s="1" t="s">
        <v>14734</v>
      </c>
      <c r="C5157" s="1" t="s">
        <v>14735</v>
      </c>
      <c r="D5157" s="1" t="s">
        <v>257</v>
      </c>
      <c r="E5157" s="4">
        <v>45183</v>
      </c>
      <c r="F5157" s="8">
        <v>0.49305555555555558</v>
      </c>
      <c r="G5157" s="4">
        <v>45185</v>
      </c>
      <c r="H5157" s="1" t="s">
        <v>1817</v>
      </c>
      <c r="I5157" s="1" t="s">
        <v>51</v>
      </c>
      <c r="J5157" s="5">
        <v>2</v>
      </c>
      <c r="K5157" s="5" t="str">
        <f>VLOOKUP(J5157,'Svátky 2023'!A$18:B$20,2,0)</f>
        <v>plánované</v>
      </c>
      <c r="L5157" s="1" t="s">
        <v>21</v>
      </c>
      <c r="M5157" s="1" t="s">
        <v>22</v>
      </c>
      <c r="N5157" s="1" t="s">
        <v>23</v>
      </c>
      <c r="O5157">
        <f t="shared" si="240"/>
        <v>4</v>
      </c>
      <c r="P5157" t="str">
        <f t="shared" si="241"/>
        <v>NE</v>
      </c>
      <c r="Q5157" s="4" t="str">
        <f>IFERROR(VLOOKUP(E5157,'Svátky 2023'!B$2:B$14,1,0),"")</f>
        <v/>
      </c>
      <c r="R5157" t="str">
        <f t="shared" si="242"/>
        <v/>
      </c>
    </row>
    <row r="5158" spans="1:18" x14ac:dyDescent="0.25">
      <c r="A5158" s="1" t="s">
        <v>14736</v>
      </c>
      <c r="B5158" s="1" t="s">
        <v>14737</v>
      </c>
      <c r="C5158" s="1" t="s">
        <v>14738</v>
      </c>
      <c r="D5158" s="1" t="s">
        <v>64</v>
      </c>
      <c r="E5158" s="4">
        <v>45183</v>
      </c>
      <c r="F5158" s="8">
        <v>0.49652777777777773</v>
      </c>
      <c r="G5158" s="4">
        <v>45185</v>
      </c>
      <c r="H5158" s="1" t="s">
        <v>2189</v>
      </c>
      <c r="I5158" s="1" t="s">
        <v>151</v>
      </c>
      <c r="J5158" s="5">
        <v>2</v>
      </c>
      <c r="K5158" s="5" t="str">
        <f>VLOOKUP(J5158,'Svátky 2023'!A$18:B$20,2,0)</f>
        <v>plánované</v>
      </c>
      <c r="L5158" s="1" t="s">
        <v>21</v>
      </c>
      <c r="M5158" s="1" t="s">
        <v>22</v>
      </c>
      <c r="N5158" s="1" t="s">
        <v>23</v>
      </c>
      <c r="O5158">
        <f t="shared" si="240"/>
        <v>4</v>
      </c>
      <c r="P5158" t="str">
        <f t="shared" si="241"/>
        <v>NE</v>
      </c>
      <c r="Q5158" s="4" t="str">
        <f>IFERROR(VLOOKUP(E5158,'Svátky 2023'!B$2:B$14,1,0),"")</f>
        <v/>
      </c>
      <c r="R5158" t="str">
        <f t="shared" si="242"/>
        <v/>
      </c>
    </row>
    <row r="5159" spans="1:18" x14ac:dyDescent="0.25">
      <c r="A5159" s="1" t="s">
        <v>14739</v>
      </c>
      <c r="B5159" s="1" t="s">
        <v>14740</v>
      </c>
      <c r="C5159" s="1" t="s">
        <v>14741</v>
      </c>
      <c r="D5159" s="1" t="s">
        <v>257</v>
      </c>
      <c r="E5159" s="4">
        <v>45183</v>
      </c>
      <c r="F5159" s="8">
        <v>0.49722222222222223</v>
      </c>
      <c r="G5159" s="4">
        <v>45185</v>
      </c>
      <c r="H5159" s="1" t="s">
        <v>1044</v>
      </c>
      <c r="I5159" s="1" t="s">
        <v>120</v>
      </c>
      <c r="J5159" s="5">
        <v>3</v>
      </c>
      <c r="K5159" s="5" t="str">
        <f>VLOOKUP(J5159,'Svátky 2023'!A$18:B$20,2,0)</f>
        <v>jiné</v>
      </c>
      <c r="L5159" s="1" t="s">
        <v>30</v>
      </c>
      <c r="M5159" s="1" t="s">
        <v>31</v>
      </c>
      <c r="N5159" s="1" t="s">
        <v>23</v>
      </c>
      <c r="O5159">
        <f t="shared" si="240"/>
        <v>4</v>
      </c>
      <c r="P5159" t="str">
        <f t="shared" si="241"/>
        <v>NE</v>
      </c>
      <c r="Q5159" s="4" t="str">
        <f>IFERROR(VLOOKUP(E5159,'Svátky 2023'!B$2:B$14,1,0),"")</f>
        <v/>
      </c>
      <c r="R5159" t="str">
        <f t="shared" si="242"/>
        <v/>
      </c>
    </row>
    <row r="5160" spans="1:18" x14ac:dyDescent="0.25">
      <c r="A5160" s="1" t="s">
        <v>14742</v>
      </c>
      <c r="B5160" s="1" t="s">
        <v>14743</v>
      </c>
      <c r="C5160" s="1" t="s">
        <v>14744</v>
      </c>
      <c r="D5160" s="1" t="s">
        <v>35</v>
      </c>
      <c r="E5160" s="4">
        <v>45183</v>
      </c>
      <c r="F5160" s="8">
        <v>0.50347222222222221</v>
      </c>
      <c r="G5160" s="4">
        <v>45185</v>
      </c>
      <c r="H5160" s="1" t="s">
        <v>1377</v>
      </c>
      <c r="I5160" s="1" t="s">
        <v>145</v>
      </c>
      <c r="J5160" s="5">
        <v>3</v>
      </c>
      <c r="K5160" s="5" t="str">
        <f>VLOOKUP(J5160,'Svátky 2023'!A$18:B$20,2,0)</f>
        <v>jiné</v>
      </c>
      <c r="L5160" s="1" t="s">
        <v>30</v>
      </c>
      <c r="M5160" s="1" t="s">
        <v>31</v>
      </c>
      <c r="N5160" s="1" t="s">
        <v>23</v>
      </c>
      <c r="O5160">
        <f t="shared" si="240"/>
        <v>4</v>
      </c>
      <c r="P5160" t="str">
        <f t="shared" si="241"/>
        <v>NE</v>
      </c>
      <c r="Q5160" s="4" t="str">
        <f>IFERROR(VLOOKUP(E5160,'Svátky 2023'!B$2:B$14,1,0),"")</f>
        <v/>
      </c>
      <c r="R5160" t="str">
        <f t="shared" si="242"/>
        <v/>
      </c>
    </row>
    <row r="5161" spans="1:18" x14ac:dyDescent="0.25">
      <c r="A5161" s="1" t="s">
        <v>14745</v>
      </c>
      <c r="B5161" s="1" t="s">
        <v>14746</v>
      </c>
      <c r="C5161" s="1" t="s">
        <v>14747</v>
      </c>
      <c r="D5161" s="1" t="s">
        <v>35</v>
      </c>
      <c r="E5161" s="4">
        <v>45183</v>
      </c>
      <c r="F5161" s="8">
        <v>0.51041666666666663</v>
      </c>
      <c r="G5161" s="4">
        <v>45185</v>
      </c>
      <c r="H5161" s="1" t="s">
        <v>238</v>
      </c>
      <c r="I5161" s="1" t="s">
        <v>145</v>
      </c>
      <c r="J5161" s="5">
        <v>3</v>
      </c>
      <c r="K5161" s="5" t="str">
        <f>VLOOKUP(J5161,'Svátky 2023'!A$18:B$20,2,0)</f>
        <v>jiné</v>
      </c>
      <c r="L5161" s="1" t="s">
        <v>30</v>
      </c>
      <c r="M5161" s="1" t="s">
        <v>31</v>
      </c>
      <c r="N5161" s="1" t="s">
        <v>23</v>
      </c>
      <c r="O5161">
        <f t="shared" si="240"/>
        <v>4</v>
      </c>
      <c r="P5161" t="str">
        <f t="shared" si="241"/>
        <v>NE</v>
      </c>
      <c r="Q5161" s="4" t="str">
        <f>IFERROR(VLOOKUP(E5161,'Svátky 2023'!B$2:B$14,1,0),"")</f>
        <v/>
      </c>
      <c r="R5161" t="str">
        <f t="shared" si="242"/>
        <v/>
      </c>
    </row>
    <row r="5162" spans="1:18" x14ac:dyDescent="0.25">
      <c r="A5162" s="1" t="s">
        <v>14748</v>
      </c>
      <c r="B5162" s="1" t="s">
        <v>9707</v>
      </c>
      <c r="C5162" s="1" t="s">
        <v>9708</v>
      </c>
      <c r="D5162" s="1" t="s">
        <v>35</v>
      </c>
      <c r="E5162" s="4">
        <v>45183</v>
      </c>
      <c r="F5162" s="8">
        <v>0.51527777777777783</v>
      </c>
      <c r="G5162" s="4">
        <v>45185</v>
      </c>
      <c r="H5162" s="1" t="s">
        <v>165</v>
      </c>
      <c r="I5162" s="1" t="s">
        <v>51</v>
      </c>
      <c r="J5162" s="5">
        <v>2</v>
      </c>
      <c r="K5162" s="5" t="str">
        <f>VLOOKUP(J5162,'Svátky 2023'!A$18:B$20,2,0)</f>
        <v>plánované</v>
      </c>
      <c r="L5162" s="1" t="s">
        <v>21</v>
      </c>
      <c r="M5162" s="1" t="s">
        <v>22</v>
      </c>
      <c r="N5162" s="1" t="s">
        <v>23</v>
      </c>
      <c r="O5162">
        <f t="shared" si="240"/>
        <v>4</v>
      </c>
      <c r="P5162" t="str">
        <f t="shared" si="241"/>
        <v>NE</v>
      </c>
      <c r="Q5162" s="4" t="str">
        <f>IFERROR(VLOOKUP(E5162,'Svátky 2023'!B$2:B$14,1,0),"")</f>
        <v/>
      </c>
      <c r="R5162" t="str">
        <f t="shared" si="242"/>
        <v/>
      </c>
    </row>
    <row r="5163" spans="1:18" x14ac:dyDescent="0.25">
      <c r="A5163" s="1" t="s">
        <v>14749</v>
      </c>
      <c r="B5163" s="1" t="s">
        <v>14750</v>
      </c>
      <c r="C5163" s="1" t="s">
        <v>14751</v>
      </c>
      <c r="D5163" s="1" t="s">
        <v>100</v>
      </c>
      <c r="E5163" s="4">
        <v>45183</v>
      </c>
      <c r="F5163" s="8">
        <v>0.52638888888888891</v>
      </c>
      <c r="G5163" s="4">
        <v>45185</v>
      </c>
      <c r="H5163" s="1" t="s">
        <v>494</v>
      </c>
      <c r="I5163" s="1" t="s">
        <v>145</v>
      </c>
      <c r="J5163" s="5">
        <v>3</v>
      </c>
      <c r="K5163" s="5" t="str">
        <f>VLOOKUP(J5163,'Svátky 2023'!A$18:B$20,2,0)</f>
        <v>jiné</v>
      </c>
      <c r="L5163" s="1" t="s">
        <v>30</v>
      </c>
      <c r="M5163" s="1" t="s">
        <v>31</v>
      </c>
      <c r="N5163" s="1" t="s">
        <v>23</v>
      </c>
      <c r="O5163">
        <f t="shared" si="240"/>
        <v>4</v>
      </c>
      <c r="P5163" t="str">
        <f t="shared" si="241"/>
        <v>NE</v>
      </c>
      <c r="Q5163" s="4" t="str">
        <f>IFERROR(VLOOKUP(E5163,'Svátky 2023'!B$2:B$14,1,0),"")</f>
        <v/>
      </c>
      <c r="R5163" t="str">
        <f t="shared" si="242"/>
        <v/>
      </c>
    </row>
    <row r="5164" spans="1:18" x14ac:dyDescent="0.25">
      <c r="A5164" s="1" t="s">
        <v>14752</v>
      </c>
      <c r="B5164" s="1" t="s">
        <v>14753</v>
      </c>
      <c r="C5164" s="1" t="s">
        <v>14754</v>
      </c>
      <c r="D5164" s="1" t="s">
        <v>48</v>
      </c>
      <c r="E5164" s="4">
        <v>45183</v>
      </c>
      <c r="F5164" s="8">
        <v>0.83750000000000002</v>
      </c>
      <c r="G5164" s="4">
        <v>45185</v>
      </c>
      <c r="H5164" s="1" t="s">
        <v>343</v>
      </c>
      <c r="I5164" s="1" t="s">
        <v>145</v>
      </c>
      <c r="J5164" s="5">
        <v>3</v>
      </c>
      <c r="K5164" s="5" t="str">
        <f>VLOOKUP(J5164,'Svátky 2023'!A$18:B$20,2,0)</f>
        <v>jiné</v>
      </c>
      <c r="L5164" s="1" t="s">
        <v>30</v>
      </c>
      <c r="M5164" s="1" t="s">
        <v>31</v>
      </c>
      <c r="N5164" s="1" t="s">
        <v>23</v>
      </c>
      <c r="O5164">
        <f t="shared" si="240"/>
        <v>4</v>
      </c>
      <c r="P5164" t="str">
        <f t="shared" si="241"/>
        <v>ANO</v>
      </c>
      <c r="Q5164" s="4" t="str">
        <f>IFERROR(VLOOKUP(E5164,'Svátky 2023'!B$2:B$14,1,0),"")</f>
        <v/>
      </c>
      <c r="R5164" t="str">
        <f t="shared" si="242"/>
        <v>ANO</v>
      </c>
    </row>
    <row r="5165" spans="1:18" x14ac:dyDescent="0.25">
      <c r="A5165" s="1" t="s">
        <v>14755</v>
      </c>
      <c r="B5165" s="1" t="s">
        <v>14756</v>
      </c>
      <c r="C5165" s="1" t="s">
        <v>14757</v>
      </c>
      <c r="D5165" s="1" t="s">
        <v>35</v>
      </c>
      <c r="E5165" s="4">
        <v>45183</v>
      </c>
      <c r="F5165" s="8">
        <v>0.91666666666666663</v>
      </c>
      <c r="G5165" s="4">
        <v>45185</v>
      </c>
      <c r="H5165" s="1" t="s">
        <v>756</v>
      </c>
      <c r="I5165" s="1" t="s">
        <v>51</v>
      </c>
      <c r="J5165" s="5">
        <v>1</v>
      </c>
      <c r="K5165" s="5" t="str">
        <f>VLOOKUP(J5165,'Svátky 2023'!A$18:B$20,2,0)</f>
        <v>neodkladné</v>
      </c>
      <c r="L5165" s="1" t="s">
        <v>21</v>
      </c>
      <c r="M5165" s="1" t="s">
        <v>22</v>
      </c>
      <c r="N5165" s="1" t="s">
        <v>23</v>
      </c>
      <c r="O5165">
        <f t="shared" si="240"/>
        <v>4</v>
      </c>
      <c r="P5165" t="str">
        <f t="shared" si="241"/>
        <v>ANO</v>
      </c>
      <c r="Q5165" s="4" t="str">
        <f>IFERROR(VLOOKUP(E5165,'Svátky 2023'!B$2:B$14,1,0),"")</f>
        <v/>
      </c>
      <c r="R5165" t="str">
        <f t="shared" si="242"/>
        <v>ANO</v>
      </c>
    </row>
    <row r="5166" spans="1:18" x14ac:dyDescent="0.25">
      <c r="A5166" s="1" t="s">
        <v>14758</v>
      </c>
      <c r="B5166" s="1" t="s">
        <v>14759</v>
      </c>
      <c r="C5166" s="1" t="s">
        <v>14760</v>
      </c>
      <c r="D5166" s="1" t="s">
        <v>48</v>
      </c>
      <c r="E5166" s="4">
        <v>45183</v>
      </c>
      <c r="F5166" s="8">
        <v>0.92638888888888893</v>
      </c>
      <c r="G5166" s="4">
        <v>45185</v>
      </c>
      <c r="H5166" s="1" t="s">
        <v>301</v>
      </c>
      <c r="I5166" s="1" t="s">
        <v>120</v>
      </c>
      <c r="J5166" s="5">
        <v>3</v>
      </c>
      <c r="K5166" s="5" t="str">
        <f>VLOOKUP(J5166,'Svátky 2023'!A$18:B$20,2,0)</f>
        <v>jiné</v>
      </c>
      <c r="L5166" s="1" t="s">
        <v>30</v>
      </c>
      <c r="M5166" s="1" t="s">
        <v>31</v>
      </c>
      <c r="N5166" s="1" t="s">
        <v>23</v>
      </c>
      <c r="O5166">
        <f t="shared" si="240"/>
        <v>4</v>
      </c>
      <c r="P5166" t="str">
        <f t="shared" si="241"/>
        <v>ANO</v>
      </c>
      <c r="Q5166" s="4" t="str">
        <f>IFERROR(VLOOKUP(E5166,'Svátky 2023'!B$2:B$14,1,0),"")</f>
        <v/>
      </c>
      <c r="R5166" t="str">
        <f t="shared" si="242"/>
        <v>ANO</v>
      </c>
    </row>
    <row r="5167" spans="1:18" x14ac:dyDescent="0.25">
      <c r="A5167" s="1" t="s">
        <v>14761</v>
      </c>
      <c r="B5167" s="1" t="s">
        <v>14762</v>
      </c>
      <c r="C5167" s="1" t="s">
        <v>14763</v>
      </c>
      <c r="D5167" s="1" t="s">
        <v>257</v>
      </c>
      <c r="E5167" s="4">
        <v>45184</v>
      </c>
      <c r="F5167" s="8">
        <v>0.69305555555555554</v>
      </c>
      <c r="G5167" s="4">
        <v>45185</v>
      </c>
      <c r="H5167" s="1" t="s">
        <v>796</v>
      </c>
      <c r="I5167" s="1" t="s">
        <v>19</v>
      </c>
      <c r="J5167" s="5">
        <v>3</v>
      </c>
      <c r="K5167" s="5" t="str">
        <f>VLOOKUP(J5167,'Svátky 2023'!A$18:B$20,2,0)</f>
        <v>jiné</v>
      </c>
      <c r="L5167" s="1" t="s">
        <v>21</v>
      </c>
      <c r="M5167" s="1" t="s">
        <v>22</v>
      </c>
      <c r="N5167" s="1" t="s">
        <v>23</v>
      </c>
      <c r="O5167">
        <f t="shared" si="240"/>
        <v>5</v>
      </c>
      <c r="P5167" t="str">
        <f t="shared" si="241"/>
        <v>ANO</v>
      </c>
      <c r="Q5167" s="4" t="str">
        <f>IFERROR(VLOOKUP(E5167,'Svátky 2023'!B$2:B$14,1,0),"")</f>
        <v/>
      </c>
      <c r="R5167" t="str">
        <f t="shared" si="242"/>
        <v>ANO</v>
      </c>
    </row>
    <row r="5168" spans="1:18" x14ac:dyDescent="0.25">
      <c r="A5168" s="1" t="s">
        <v>14764</v>
      </c>
      <c r="B5168" s="1" t="s">
        <v>14765</v>
      </c>
      <c r="C5168" s="1" t="s">
        <v>14766</v>
      </c>
      <c r="D5168" s="1" t="s">
        <v>257</v>
      </c>
      <c r="E5168" s="4">
        <v>45184</v>
      </c>
      <c r="F5168" s="8">
        <v>0.70277777777777783</v>
      </c>
      <c r="G5168" s="4">
        <v>45185</v>
      </c>
      <c r="H5168" s="1" t="s">
        <v>1059</v>
      </c>
      <c r="I5168" s="1" t="s">
        <v>29</v>
      </c>
      <c r="J5168" s="5">
        <v>3</v>
      </c>
      <c r="K5168" s="5" t="str">
        <f>VLOOKUP(J5168,'Svátky 2023'!A$18:B$20,2,0)</f>
        <v>jiné</v>
      </c>
      <c r="L5168" s="1" t="s">
        <v>30</v>
      </c>
      <c r="M5168" s="1" t="s">
        <v>31</v>
      </c>
      <c r="N5168" s="1" t="s">
        <v>23</v>
      </c>
      <c r="O5168">
        <f t="shared" si="240"/>
        <v>5</v>
      </c>
      <c r="P5168" t="str">
        <f t="shared" si="241"/>
        <v>ANO</v>
      </c>
      <c r="Q5168" s="4" t="str">
        <f>IFERROR(VLOOKUP(E5168,'Svátky 2023'!B$2:B$14,1,0),"")</f>
        <v/>
      </c>
      <c r="R5168" t="str">
        <f t="shared" si="242"/>
        <v>ANO</v>
      </c>
    </row>
    <row r="5169" spans="1:18" x14ac:dyDescent="0.25">
      <c r="A5169" s="1" t="s">
        <v>14767</v>
      </c>
      <c r="B5169" s="1" t="s">
        <v>14768</v>
      </c>
      <c r="C5169" s="1" t="s">
        <v>14769</v>
      </c>
      <c r="D5169" s="1" t="s">
        <v>35</v>
      </c>
      <c r="E5169" s="4">
        <v>45182</v>
      </c>
      <c r="F5169" s="8">
        <v>0.53541666666666665</v>
      </c>
      <c r="G5169" s="4">
        <v>45186</v>
      </c>
      <c r="H5169" s="1" t="s">
        <v>820</v>
      </c>
      <c r="I5169" s="1" t="s">
        <v>19</v>
      </c>
      <c r="J5169" s="5">
        <v>3</v>
      </c>
      <c r="K5169" s="5" t="str">
        <f>VLOOKUP(J5169,'Svátky 2023'!A$18:B$20,2,0)</f>
        <v>jiné</v>
      </c>
      <c r="L5169" s="1" t="s">
        <v>23</v>
      </c>
      <c r="M5169" s="1" t="s">
        <v>22</v>
      </c>
      <c r="N5169" s="1" t="s">
        <v>23</v>
      </c>
      <c r="O5169">
        <f t="shared" si="240"/>
        <v>3</v>
      </c>
      <c r="P5169" t="str">
        <f t="shared" si="241"/>
        <v>NE</v>
      </c>
      <c r="Q5169" s="4" t="str">
        <f>IFERROR(VLOOKUP(E5169,'Svátky 2023'!B$2:B$14,1,0),"")</f>
        <v/>
      </c>
      <c r="R5169" t="str">
        <f t="shared" si="242"/>
        <v/>
      </c>
    </row>
    <row r="5170" spans="1:18" x14ac:dyDescent="0.25">
      <c r="A5170" s="1" t="s">
        <v>14770</v>
      </c>
      <c r="B5170" s="1" t="s">
        <v>14771</v>
      </c>
      <c r="C5170" s="1" t="s">
        <v>14772</v>
      </c>
      <c r="D5170" s="1" t="s">
        <v>35</v>
      </c>
      <c r="E5170" s="4">
        <v>45183</v>
      </c>
      <c r="F5170" s="8">
        <v>0.41666666666666669</v>
      </c>
      <c r="G5170" s="4">
        <v>45186</v>
      </c>
      <c r="H5170" s="1" t="s">
        <v>368</v>
      </c>
      <c r="I5170" s="1" t="s">
        <v>151</v>
      </c>
      <c r="J5170" s="5">
        <v>2</v>
      </c>
      <c r="K5170" s="5" t="str">
        <f>VLOOKUP(J5170,'Svátky 2023'!A$18:B$20,2,0)</f>
        <v>plánované</v>
      </c>
      <c r="L5170" s="1" t="s">
        <v>21</v>
      </c>
      <c r="M5170" s="1" t="s">
        <v>22</v>
      </c>
      <c r="N5170" s="1" t="s">
        <v>23</v>
      </c>
      <c r="O5170">
        <f t="shared" si="240"/>
        <v>4</v>
      </c>
      <c r="P5170" t="str">
        <f t="shared" si="241"/>
        <v>NE</v>
      </c>
      <c r="Q5170" s="4" t="str">
        <f>IFERROR(VLOOKUP(E5170,'Svátky 2023'!B$2:B$14,1,0),"")</f>
        <v/>
      </c>
      <c r="R5170" t="str">
        <f t="shared" si="242"/>
        <v/>
      </c>
    </row>
    <row r="5171" spans="1:18" x14ac:dyDescent="0.25">
      <c r="A5171" s="1" t="s">
        <v>14773</v>
      </c>
      <c r="B5171" s="1" t="s">
        <v>14774</v>
      </c>
      <c r="C5171" s="1" t="s">
        <v>14775</v>
      </c>
      <c r="D5171" s="1" t="s">
        <v>35</v>
      </c>
      <c r="E5171" s="4">
        <v>45183</v>
      </c>
      <c r="F5171" s="8">
        <v>0.47638888888888892</v>
      </c>
      <c r="G5171" s="4">
        <v>45186</v>
      </c>
      <c r="H5171" s="1" t="s">
        <v>2592</v>
      </c>
      <c r="I5171" s="1" t="s">
        <v>151</v>
      </c>
      <c r="J5171" s="5">
        <v>2</v>
      </c>
      <c r="K5171" s="5" t="str">
        <f>VLOOKUP(J5171,'Svátky 2023'!A$18:B$20,2,0)</f>
        <v>plánované</v>
      </c>
      <c r="L5171" s="1" t="s">
        <v>21</v>
      </c>
      <c r="M5171" s="1" t="s">
        <v>22</v>
      </c>
      <c r="N5171" s="1" t="s">
        <v>23</v>
      </c>
      <c r="O5171">
        <f t="shared" si="240"/>
        <v>4</v>
      </c>
      <c r="P5171" t="str">
        <f t="shared" si="241"/>
        <v>NE</v>
      </c>
      <c r="Q5171" s="4" t="str">
        <f>IFERROR(VLOOKUP(E5171,'Svátky 2023'!B$2:B$14,1,0),"")</f>
        <v/>
      </c>
      <c r="R5171" t="str">
        <f t="shared" si="242"/>
        <v/>
      </c>
    </row>
    <row r="5172" spans="1:18" x14ac:dyDescent="0.25">
      <c r="A5172" s="1" t="s">
        <v>14776</v>
      </c>
      <c r="B5172" s="1" t="s">
        <v>14777</v>
      </c>
      <c r="C5172" s="1" t="s">
        <v>14778</v>
      </c>
      <c r="D5172" s="1" t="s">
        <v>35</v>
      </c>
      <c r="E5172" s="4">
        <v>45183</v>
      </c>
      <c r="F5172" s="8">
        <v>0.56458333333333333</v>
      </c>
      <c r="G5172" s="4">
        <v>45186</v>
      </c>
      <c r="H5172" s="1" t="s">
        <v>2438</v>
      </c>
      <c r="I5172" s="1" t="s">
        <v>145</v>
      </c>
      <c r="J5172" s="5">
        <v>3</v>
      </c>
      <c r="K5172" s="5" t="str">
        <f>VLOOKUP(J5172,'Svátky 2023'!A$18:B$20,2,0)</f>
        <v>jiné</v>
      </c>
      <c r="L5172" s="1" t="s">
        <v>30</v>
      </c>
      <c r="M5172" s="1" t="s">
        <v>31</v>
      </c>
      <c r="N5172" s="1" t="s">
        <v>23</v>
      </c>
      <c r="O5172">
        <f t="shared" si="240"/>
        <v>4</v>
      </c>
      <c r="P5172" t="str">
        <f t="shared" si="241"/>
        <v>NE</v>
      </c>
      <c r="Q5172" s="4" t="str">
        <f>IFERROR(VLOOKUP(E5172,'Svátky 2023'!B$2:B$14,1,0),"")</f>
        <v/>
      </c>
      <c r="R5172" t="str">
        <f t="shared" si="242"/>
        <v/>
      </c>
    </row>
    <row r="5173" spans="1:18" x14ac:dyDescent="0.25">
      <c r="A5173" s="1" t="s">
        <v>14779</v>
      </c>
      <c r="B5173" s="1" t="s">
        <v>14780</v>
      </c>
      <c r="C5173" s="1" t="s">
        <v>14781</v>
      </c>
      <c r="D5173" s="1" t="s">
        <v>48</v>
      </c>
      <c r="E5173" s="4">
        <v>45183</v>
      </c>
      <c r="F5173" s="8">
        <v>0.78263888888888899</v>
      </c>
      <c r="G5173" s="4">
        <v>45186</v>
      </c>
      <c r="H5173" s="1" t="s">
        <v>1378</v>
      </c>
      <c r="I5173" s="1" t="s">
        <v>38</v>
      </c>
      <c r="J5173" s="5">
        <v>1</v>
      </c>
      <c r="K5173" s="5" t="str">
        <f>VLOOKUP(J5173,'Svátky 2023'!A$18:B$20,2,0)</f>
        <v>neodkladné</v>
      </c>
      <c r="L5173" s="1" t="s">
        <v>20</v>
      </c>
      <c r="M5173" s="1" t="s">
        <v>22</v>
      </c>
      <c r="N5173" s="1" t="s">
        <v>23</v>
      </c>
      <c r="O5173">
        <f t="shared" si="240"/>
        <v>4</v>
      </c>
      <c r="P5173" t="str">
        <f t="shared" si="241"/>
        <v>ANO</v>
      </c>
      <c r="Q5173" s="4" t="str">
        <f>IFERROR(VLOOKUP(E5173,'Svátky 2023'!B$2:B$14,1,0),"")</f>
        <v/>
      </c>
      <c r="R5173" t="str">
        <f t="shared" si="242"/>
        <v>ANO</v>
      </c>
    </row>
    <row r="5174" spans="1:18" x14ac:dyDescent="0.25">
      <c r="A5174" s="1" t="s">
        <v>14782</v>
      </c>
      <c r="B5174" s="1" t="s">
        <v>14783</v>
      </c>
      <c r="C5174" s="1" t="s">
        <v>14784</v>
      </c>
      <c r="D5174" s="1" t="s">
        <v>48</v>
      </c>
      <c r="E5174" s="4">
        <v>45183</v>
      </c>
      <c r="F5174" s="8">
        <v>0.79236111111111107</v>
      </c>
      <c r="G5174" s="4">
        <v>45186</v>
      </c>
      <c r="H5174" s="1" t="s">
        <v>372</v>
      </c>
      <c r="I5174" s="1" t="s">
        <v>44</v>
      </c>
      <c r="J5174" s="5">
        <v>3</v>
      </c>
      <c r="K5174" s="5" t="str">
        <f>VLOOKUP(J5174,'Svátky 2023'!A$18:B$20,2,0)</f>
        <v>jiné</v>
      </c>
      <c r="L5174" s="1" t="s">
        <v>30</v>
      </c>
      <c r="M5174" s="1" t="s">
        <v>31</v>
      </c>
      <c r="N5174" s="1" t="s">
        <v>23</v>
      </c>
      <c r="O5174">
        <f t="shared" si="240"/>
        <v>4</v>
      </c>
      <c r="P5174" t="str">
        <f t="shared" si="241"/>
        <v>ANO</v>
      </c>
      <c r="Q5174" s="4" t="str">
        <f>IFERROR(VLOOKUP(E5174,'Svátky 2023'!B$2:B$14,1,0),"")</f>
        <v/>
      </c>
      <c r="R5174" t="str">
        <f t="shared" si="242"/>
        <v>ANO</v>
      </c>
    </row>
    <row r="5175" spans="1:18" x14ac:dyDescent="0.25">
      <c r="A5175" s="1" t="s">
        <v>14785</v>
      </c>
      <c r="B5175" s="1" t="s">
        <v>14786</v>
      </c>
      <c r="C5175" s="1" t="s">
        <v>14787</v>
      </c>
      <c r="D5175" s="1" t="s">
        <v>100</v>
      </c>
      <c r="E5175" s="4">
        <v>45184</v>
      </c>
      <c r="F5175" s="8">
        <v>0.90625</v>
      </c>
      <c r="G5175" s="4">
        <v>45186</v>
      </c>
      <c r="H5175" s="1" t="s">
        <v>1044</v>
      </c>
      <c r="I5175" s="1" t="s">
        <v>151</v>
      </c>
      <c r="J5175" s="5">
        <v>3</v>
      </c>
      <c r="K5175" s="5" t="str">
        <f>VLOOKUP(J5175,'Svátky 2023'!A$18:B$20,2,0)</f>
        <v>jiné</v>
      </c>
      <c r="L5175" s="1" t="s">
        <v>30</v>
      </c>
      <c r="M5175" s="1" t="s">
        <v>22</v>
      </c>
      <c r="N5175" s="1" t="s">
        <v>23</v>
      </c>
      <c r="O5175">
        <f t="shared" si="240"/>
        <v>5</v>
      </c>
      <c r="P5175" t="str">
        <f t="shared" si="241"/>
        <v>ANO</v>
      </c>
      <c r="Q5175" s="4" t="str">
        <f>IFERROR(VLOOKUP(E5175,'Svátky 2023'!B$2:B$14,1,0),"")</f>
        <v/>
      </c>
      <c r="R5175" t="str">
        <f t="shared" si="242"/>
        <v>ANO</v>
      </c>
    </row>
    <row r="5176" spans="1:18" x14ac:dyDescent="0.25">
      <c r="A5176" s="1" t="s">
        <v>14788</v>
      </c>
      <c r="B5176" s="1" t="s">
        <v>14789</v>
      </c>
      <c r="C5176" s="1" t="s">
        <v>14790</v>
      </c>
      <c r="D5176" s="1" t="s">
        <v>100</v>
      </c>
      <c r="E5176" s="4">
        <v>45184</v>
      </c>
      <c r="F5176" s="8">
        <v>0.9159722222222223</v>
      </c>
      <c r="G5176" s="4">
        <v>45186</v>
      </c>
      <c r="H5176" s="1" t="s">
        <v>2041</v>
      </c>
      <c r="I5176" s="1" t="s">
        <v>145</v>
      </c>
      <c r="J5176" s="5">
        <v>3</v>
      </c>
      <c r="K5176" s="5" t="str">
        <f>VLOOKUP(J5176,'Svátky 2023'!A$18:B$20,2,0)</f>
        <v>jiné</v>
      </c>
      <c r="L5176" s="1" t="s">
        <v>30</v>
      </c>
      <c r="M5176" s="1" t="s">
        <v>31</v>
      </c>
      <c r="N5176" s="1" t="s">
        <v>23</v>
      </c>
      <c r="O5176">
        <f t="shared" si="240"/>
        <v>5</v>
      </c>
      <c r="P5176" t="str">
        <f t="shared" si="241"/>
        <v>ANO</v>
      </c>
      <c r="Q5176" s="4" t="str">
        <f>IFERROR(VLOOKUP(E5176,'Svátky 2023'!B$2:B$14,1,0),"")</f>
        <v/>
      </c>
      <c r="R5176" t="str">
        <f t="shared" si="242"/>
        <v>ANO</v>
      </c>
    </row>
    <row r="5177" spans="1:18" x14ac:dyDescent="0.25">
      <c r="A5177" s="1" t="s">
        <v>14791</v>
      </c>
      <c r="B5177" s="1" t="s">
        <v>14792</v>
      </c>
      <c r="C5177" s="1" t="s">
        <v>14793</v>
      </c>
      <c r="D5177" s="1" t="s">
        <v>35</v>
      </c>
      <c r="E5177" s="4">
        <v>45184</v>
      </c>
      <c r="F5177" s="8">
        <v>0.9277777777777777</v>
      </c>
      <c r="G5177" s="4">
        <v>45186</v>
      </c>
      <c r="H5177" s="1" t="s">
        <v>663</v>
      </c>
      <c r="I5177" s="1" t="s">
        <v>51</v>
      </c>
      <c r="J5177" s="5">
        <v>3</v>
      </c>
      <c r="K5177" s="5" t="str">
        <f>VLOOKUP(J5177,'Svátky 2023'!A$18:B$20,2,0)</f>
        <v>jiné</v>
      </c>
      <c r="L5177" s="1" t="s">
        <v>30</v>
      </c>
      <c r="M5177" s="1" t="s">
        <v>22</v>
      </c>
      <c r="N5177" s="1" t="s">
        <v>23</v>
      </c>
      <c r="O5177">
        <f t="shared" si="240"/>
        <v>5</v>
      </c>
      <c r="P5177" t="str">
        <f t="shared" si="241"/>
        <v>ANO</v>
      </c>
      <c r="Q5177" s="4" t="str">
        <f>IFERROR(VLOOKUP(E5177,'Svátky 2023'!B$2:B$14,1,0),"")</f>
        <v/>
      </c>
      <c r="R5177" t="str">
        <f t="shared" si="242"/>
        <v>ANO</v>
      </c>
    </row>
    <row r="5178" spans="1:18" x14ac:dyDescent="0.25">
      <c r="A5178" s="1" t="s">
        <v>14794</v>
      </c>
      <c r="B5178" s="1" t="s">
        <v>14795</v>
      </c>
      <c r="C5178" s="1" t="s">
        <v>14796</v>
      </c>
      <c r="D5178" s="1" t="s">
        <v>35</v>
      </c>
      <c r="E5178" s="4">
        <v>45184</v>
      </c>
      <c r="F5178" s="8">
        <v>0.94027777777777777</v>
      </c>
      <c r="G5178" s="4">
        <v>45186</v>
      </c>
      <c r="H5178" s="1" t="s">
        <v>339</v>
      </c>
      <c r="I5178" s="1" t="s">
        <v>120</v>
      </c>
      <c r="J5178" s="5">
        <v>3</v>
      </c>
      <c r="K5178" s="5" t="str">
        <f>VLOOKUP(J5178,'Svátky 2023'!A$18:B$20,2,0)</f>
        <v>jiné</v>
      </c>
      <c r="L5178" s="1" t="s">
        <v>30</v>
      </c>
      <c r="M5178" s="1" t="s">
        <v>31</v>
      </c>
      <c r="N5178" s="1" t="s">
        <v>23</v>
      </c>
      <c r="O5178">
        <f t="shared" si="240"/>
        <v>5</v>
      </c>
      <c r="P5178" t="str">
        <f t="shared" si="241"/>
        <v>ANO</v>
      </c>
      <c r="Q5178" s="4" t="str">
        <f>IFERROR(VLOOKUP(E5178,'Svátky 2023'!B$2:B$14,1,0),"")</f>
        <v/>
      </c>
      <c r="R5178" t="str">
        <f t="shared" si="242"/>
        <v>ANO</v>
      </c>
    </row>
    <row r="5179" spans="1:18" x14ac:dyDescent="0.25">
      <c r="A5179" s="1" t="s">
        <v>14797</v>
      </c>
      <c r="B5179" s="1" t="s">
        <v>14798</v>
      </c>
      <c r="C5179" s="1" t="s">
        <v>14799</v>
      </c>
      <c r="D5179" s="1" t="s">
        <v>35</v>
      </c>
      <c r="E5179" s="4">
        <v>45185</v>
      </c>
      <c r="F5179" s="8">
        <v>0.53055555555555556</v>
      </c>
      <c r="G5179" s="4">
        <v>45186</v>
      </c>
      <c r="H5179" s="1" t="s">
        <v>1292</v>
      </c>
      <c r="I5179" s="1" t="s">
        <v>151</v>
      </c>
      <c r="J5179" s="5">
        <v>1</v>
      </c>
      <c r="K5179" s="5" t="str">
        <f>VLOOKUP(J5179,'Svátky 2023'!A$18:B$20,2,0)</f>
        <v>neodkladné</v>
      </c>
      <c r="L5179" s="1" t="s">
        <v>21</v>
      </c>
      <c r="M5179" s="1" t="s">
        <v>22</v>
      </c>
      <c r="N5179" s="1" t="s">
        <v>23</v>
      </c>
      <c r="O5179">
        <f t="shared" si="240"/>
        <v>6</v>
      </c>
      <c r="P5179" t="str">
        <f t="shared" si="241"/>
        <v>NE</v>
      </c>
      <c r="Q5179" s="4" t="str">
        <f>IFERROR(VLOOKUP(E5179,'Svátky 2023'!B$2:B$14,1,0),"")</f>
        <v/>
      </c>
      <c r="R5179" t="str">
        <f t="shared" si="242"/>
        <v>ANO</v>
      </c>
    </row>
    <row r="5180" spans="1:18" x14ac:dyDescent="0.25">
      <c r="A5180" s="1" t="s">
        <v>14800</v>
      </c>
      <c r="B5180" s="1" t="s">
        <v>14801</v>
      </c>
      <c r="C5180" s="1" t="s">
        <v>14802</v>
      </c>
      <c r="D5180" s="1" t="s">
        <v>35</v>
      </c>
      <c r="E5180" s="4">
        <v>45185</v>
      </c>
      <c r="F5180" s="8">
        <v>0.53819444444444442</v>
      </c>
      <c r="G5180" s="4">
        <v>45186</v>
      </c>
      <c r="H5180" s="1" t="s">
        <v>8906</v>
      </c>
      <c r="I5180" s="1" t="s">
        <v>145</v>
      </c>
      <c r="J5180" s="5">
        <v>3</v>
      </c>
      <c r="K5180" s="5" t="str">
        <f>VLOOKUP(J5180,'Svátky 2023'!A$18:B$20,2,0)</f>
        <v>jiné</v>
      </c>
      <c r="L5180" s="1" t="s">
        <v>30</v>
      </c>
      <c r="M5180" s="1" t="s">
        <v>31</v>
      </c>
      <c r="N5180" s="1" t="s">
        <v>23</v>
      </c>
      <c r="O5180">
        <f t="shared" si="240"/>
        <v>6</v>
      </c>
      <c r="P5180" t="str">
        <f t="shared" si="241"/>
        <v>NE</v>
      </c>
      <c r="Q5180" s="4" t="str">
        <f>IFERROR(VLOOKUP(E5180,'Svátky 2023'!B$2:B$14,1,0),"")</f>
        <v/>
      </c>
      <c r="R5180" t="str">
        <f t="shared" si="242"/>
        <v>ANO</v>
      </c>
    </row>
    <row r="5181" spans="1:18" x14ac:dyDescent="0.25">
      <c r="A5181" s="1" t="s">
        <v>14803</v>
      </c>
      <c r="B5181" s="1" t="s">
        <v>14804</v>
      </c>
      <c r="C5181" s="1" t="s">
        <v>14805</v>
      </c>
      <c r="D5181" s="1" t="s">
        <v>100</v>
      </c>
      <c r="E5181" s="4">
        <v>45185</v>
      </c>
      <c r="F5181" s="8">
        <v>0.71875</v>
      </c>
      <c r="G5181" s="4">
        <v>45186</v>
      </c>
      <c r="H5181" s="1" t="s">
        <v>5630</v>
      </c>
      <c r="I5181" s="1" t="s">
        <v>44</v>
      </c>
      <c r="J5181" s="5">
        <v>3</v>
      </c>
      <c r="K5181" s="5" t="str">
        <f>VLOOKUP(J5181,'Svátky 2023'!A$18:B$20,2,0)</f>
        <v>jiné</v>
      </c>
      <c r="L5181" s="1" t="s">
        <v>30</v>
      </c>
      <c r="M5181" s="1" t="s">
        <v>31</v>
      </c>
      <c r="N5181" s="1" t="s">
        <v>23</v>
      </c>
      <c r="O5181">
        <f t="shared" si="240"/>
        <v>6</v>
      </c>
      <c r="P5181" t="str">
        <f t="shared" si="241"/>
        <v>ANO</v>
      </c>
      <c r="Q5181" s="4" t="str">
        <f>IFERROR(VLOOKUP(E5181,'Svátky 2023'!B$2:B$14,1,0),"")</f>
        <v/>
      </c>
      <c r="R5181" t="str">
        <f t="shared" si="242"/>
        <v>ANO</v>
      </c>
    </row>
    <row r="5182" spans="1:18" x14ac:dyDescent="0.25">
      <c r="A5182" s="1" t="s">
        <v>14806</v>
      </c>
      <c r="B5182" s="1" t="s">
        <v>14807</v>
      </c>
      <c r="C5182" s="1" t="s">
        <v>14808</v>
      </c>
      <c r="D5182" s="1" t="s">
        <v>48</v>
      </c>
      <c r="E5182" s="4">
        <v>45185</v>
      </c>
      <c r="F5182" s="8">
        <v>0.85277777777777775</v>
      </c>
      <c r="G5182" s="4">
        <v>45186</v>
      </c>
      <c r="H5182" s="1" t="s">
        <v>4040</v>
      </c>
      <c r="I5182" s="1" t="s">
        <v>151</v>
      </c>
      <c r="J5182" s="5">
        <v>1</v>
      </c>
      <c r="K5182" s="5" t="str">
        <f>VLOOKUP(J5182,'Svátky 2023'!A$18:B$20,2,0)</f>
        <v>neodkladné</v>
      </c>
      <c r="L5182" s="1" t="s">
        <v>21</v>
      </c>
      <c r="M5182" s="1" t="s">
        <v>20</v>
      </c>
      <c r="N5182" s="1" t="s">
        <v>23</v>
      </c>
      <c r="O5182">
        <f t="shared" si="240"/>
        <v>6</v>
      </c>
      <c r="P5182" t="str">
        <f t="shared" si="241"/>
        <v>ANO</v>
      </c>
      <c r="Q5182" s="4" t="str">
        <f>IFERROR(VLOOKUP(E5182,'Svátky 2023'!B$2:B$14,1,0),"")</f>
        <v/>
      </c>
      <c r="R5182" t="str">
        <f t="shared" si="242"/>
        <v>ANO</v>
      </c>
    </row>
    <row r="5183" spans="1:18" x14ac:dyDescent="0.25">
      <c r="A5183" s="1" t="s">
        <v>14809</v>
      </c>
      <c r="B5183" s="1" t="s">
        <v>14810</v>
      </c>
      <c r="C5183" s="1" t="s">
        <v>14811</v>
      </c>
      <c r="D5183" s="1" t="s">
        <v>48</v>
      </c>
      <c r="E5183" s="4">
        <v>45185</v>
      </c>
      <c r="F5183" s="8">
        <v>0.85763888888888884</v>
      </c>
      <c r="G5183" s="4">
        <v>45186</v>
      </c>
      <c r="H5183" s="1" t="s">
        <v>4364</v>
      </c>
      <c r="I5183" s="1" t="s">
        <v>145</v>
      </c>
      <c r="J5183" s="5">
        <v>3</v>
      </c>
      <c r="K5183" s="5" t="str">
        <f>VLOOKUP(J5183,'Svátky 2023'!A$18:B$20,2,0)</f>
        <v>jiné</v>
      </c>
      <c r="L5183" s="1" t="s">
        <v>30</v>
      </c>
      <c r="M5183" s="1" t="s">
        <v>31</v>
      </c>
      <c r="N5183" s="1" t="s">
        <v>23</v>
      </c>
      <c r="O5183">
        <f t="shared" si="240"/>
        <v>6</v>
      </c>
      <c r="P5183" t="str">
        <f t="shared" si="241"/>
        <v>ANO</v>
      </c>
      <c r="Q5183" s="4" t="str">
        <f>IFERROR(VLOOKUP(E5183,'Svátky 2023'!B$2:B$14,1,0),"")</f>
        <v/>
      </c>
      <c r="R5183" t="str">
        <f t="shared" si="242"/>
        <v>ANO</v>
      </c>
    </row>
    <row r="5184" spans="1:18" x14ac:dyDescent="0.25">
      <c r="A5184" s="1" t="s">
        <v>14812</v>
      </c>
      <c r="B5184" s="1" t="s">
        <v>14813</v>
      </c>
      <c r="C5184" s="1" t="s">
        <v>14814</v>
      </c>
      <c r="D5184" s="1" t="s">
        <v>35</v>
      </c>
      <c r="E5184" s="4">
        <v>45182</v>
      </c>
      <c r="F5184" s="8">
        <v>0.37777777777777777</v>
      </c>
      <c r="G5184" s="4">
        <v>45187</v>
      </c>
      <c r="H5184" s="1" t="s">
        <v>2376</v>
      </c>
      <c r="I5184" s="1" t="s">
        <v>51</v>
      </c>
      <c r="J5184" s="5">
        <v>2</v>
      </c>
      <c r="K5184" s="5" t="str">
        <f>VLOOKUP(J5184,'Svátky 2023'!A$18:B$20,2,0)</f>
        <v>plánované</v>
      </c>
      <c r="L5184" s="1" t="s">
        <v>21</v>
      </c>
      <c r="M5184" s="1" t="s">
        <v>22</v>
      </c>
      <c r="N5184" s="1" t="s">
        <v>23</v>
      </c>
      <c r="O5184">
        <f t="shared" si="240"/>
        <v>3</v>
      </c>
      <c r="P5184" t="str">
        <f t="shared" si="241"/>
        <v>NE</v>
      </c>
      <c r="Q5184" s="4" t="str">
        <f>IFERROR(VLOOKUP(E5184,'Svátky 2023'!B$2:B$14,1,0),"")</f>
        <v/>
      </c>
      <c r="R5184" t="str">
        <f t="shared" si="242"/>
        <v/>
      </c>
    </row>
    <row r="5185" spans="1:18" x14ac:dyDescent="0.25">
      <c r="A5185" s="1" t="s">
        <v>14815</v>
      </c>
      <c r="B5185" s="1" t="s">
        <v>14816</v>
      </c>
      <c r="C5185" s="1" t="s">
        <v>14817</v>
      </c>
      <c r="D5185" s="1" t="s">
        <v>48</v>
      </c>
      <c r="E5185" s="4">
        <v>45182</v>
      </c>
      <c r="F5185" s="8">
        <v>0.58333333333333337</v>
      </c>
      <c r="G5185" s="4">
        <v>45187</v>
      </c>
      <c r="H5185" s="1" t="s">
        <v>1055</v>
      </c>
      <c r="I5185" s="1" t="s">
        <v>19</v>
      </c>
      <c r="J5185" s="5">
        <v>3</v>
      </c>
      <c r="K5185" s="5" t="str">
        <f>VLOOKUP(J5185,'Svátky 2023'!A$18:B$20,2,0)</f>
        <v>jiné</v>
      </c>
      <c r="L5185" s="1" t="s">
        <v>21</v>
      </c>
      <c r="M5185" s="1" t="s">
        <v>22</v>
      </c>
      <c r="N5185" s="1" t="s">
        <v>23</v>
      </c>
      <c r="O5185">
        <f t="shared" si="240"/>
        <v>3</v>
      </c>
      <c r="P5185" t="str">
        <f t="shared" si="241"/>
        <v>NE</v>
      </c>
      <c r="Q5185" s="4" t="str">
        <f>IFERROR(VLOOKUP(E5185,'Svátky 2023'!B$2:B$14,1,0),"")</f>
        <v/>
      </c>
      <c r="R5185" t="str">
        <f t="shared" si="242"/>
        <v/>
      </c>
    </row>
    <row r="5186" spans="1:18" x14ac:dyDescent="0.25">
      <c r="A5186" s="1" t="s">
        <v>14818</v>
      </c>
      <c r="B5186" s="1" t="s">
        <v>1994</v>
      </c>
      <c r="C5186" s="1" t="s">
        <v>1995</v>
      </c>
      <c r="D5186" s="1" t="s">
        <v>35</v>
      </c>
      <c r="E5186" s="4">
        <v>45183</v>
      </c>
      <c r="F5186" s="8">
        <v>0.55486111111111114</v>
      </c>
      <c r="G5186" s="4">
        <v>45187</v>
      </c>
      <c r="H5186" s="1" t="s">
        <v>2280</v>
      </c>
      <c r="I5186" s="1" t="s">
        <v>38</v>
      </c>
      <c r="J5186" s="5">
        <v>1</v>
      </c>
      <c r="K5186" s="5" t="str">
        <f>VLOOKUP(J5186,'Svátky 2023'!A$18:B$20,2,0)</f>
        <v>neodkladné</v>
      </c>
      <c r="L5186" s="1" t="s">
        <v>23</v>
      </c>
      <c r="M5186" s="1" t="s">
        <v>22</v>
      </c>
      <c r="N5186" s="1" t="s">
        <v>23</v>
      </c>
      <c r="O5186">
        <f t="shared" si="240"/>
        <v>4</v>
      </c>
      <c r="P5186" t="str">
        <f t="shared" si="241"/>
        <v>NE</v>
      </c>
      <c r="Q5186" s="4" t="str">
        <f>IFERROR(VLOOKUP(E5186,'Svátky 2023'!B$2:B$14,1,0),"")</f>
        <v/>
      </c>
      <c r="R5186" t="str">
        <f t="shared" si="242"/>
        <v/>
      </c>
    </row>
    <row r="5187" spans="1:18" x14ac:dyDescent="0.25">
      <c r="A5187" s="1" t="s">
        <v>14819</v>
      </c>
      <c r="B5187" s="1" t="s">
        <v>14820</v>
      </c>
      <c r="C5187" s="1" t="s">
        <v>14821</v>
      </c>
      <c r="D5187" s="1" t="s">
        <v>35</v>
      </c>
      <c r="E5187" s="4">
        <v>45183</v>
      </c>
      <c r="F5187" s="8">
        <v>0.61388888888888882</v>
      </c>
      <c r="G5187" s="4">
        <v>45187</v>
      </c>
      <c r="H5187" s="1" t="s">
        <v>2975</v>
      </c>
      <c r="I5187" s="1" t="s">
        <v>44</v>
      </c>
      <c r="J5187" s="5">
        <v>3</v>
      </c>
      <c r="K5187" s="5" t="str">
        <f>VLOOKUP(J5187,'Svátky 2023'!A$18:B$20,2,0)</f>
        <v>jiné</v>
      </c>
      <c r="L5187" s="1" t="s">
        <v>30</v>
      </c>
      <c r="M5187" s="1" t="s">
        <v>31</v>
      </c>
      <c r="N5187" s="1" t="s">
        <v>23</v>
      </c>
      <c r="O5187">
        <f t="shared" ref="O5187:O5250" si="243">WEEKDAY(E5187,2)</f>
        <v>4</v>
      </c>
      <c r="P5187" t="str">
        <f t="shared" ref="P5187:P5250" si="244">IF(F5187&gt;V$1,"ANO",IF(F5187&lt;X$1,"ANO","NE"))</f>
        <v>NE</v>
      </c>
      <c r="Q5187" s="4" t="str">
        <f>IFERROR(VLOOKUP(E5187,'Svátky 2023'!B$2:B$14,1,0),"")</f>
        <v/>
      </c>
      <c r="R5187" t="str">
        <f t="shared" ref="R5187:R5250" si="245">IF(OR(O5187&gt;5,P5187="ANO",Q5187&lt;&gt;""),"ANO","")</f>
        <v/>
      </c>
    </row>
    <row r="5188" spans="1:18" x14ac:dyDescent="0.25">
      <c r="A5188" s="1" t="s">
        <v>14822</v>
      </c>
      <c r="B5188" s="1" t="s">
        <v>14823</v>
      </c>
      <c r="C5188" s="1" t="s">
        <v>14824</v>
      </c>
      <c r="D5188" s="1" t="s">
        <v>48</v>
      </c>
      <c r="E5188" s="4">
        <v>45183</v>
      </c>
      <c r="F5188" s="8">
        <v>0.87638888888888899</v>
      </c>
      <c r="G5188" s="4">
        <v>45187</v>
      </c>
      <c r="H5188" s="1" t="s">
        <v>2608</v>
      </c>
      <c r="I5188" s="1" t="s">
        <v>19</v>
      </c>
      <c r="J5188" s="5">
        <v>1</v>
      </c>
      <c r="K5188" s="5" t="str">
        <f>VLOOKUP(J5188,'Svátky 2023'!A$18:B$20,2,0)</f>
        <v>neodkladné</v>
      </c>
      <c r="L5188" s="1" t="s">
        <v>22</v>
      </c>
      <c r="M5188" s="1" t="s">
        <v>22</v>
      </c>
      <c r="N5188" s="1" t="s">
        <v>23</v>
      </c>
      <c r="O5188">
        <f t="shared" si="243"/>
        <v>4</v>
      </c>
      <c r="P5188" t="str">
        <f t="shared" si="244"/>
        <v>ANO</v>
      </c>
      <c r="Q5188" s="4" t="str">
        <f>IFERROR(VLOOKUP(E5188,'Svátky 2023'!B$2:B$14,1,0),"")</f>
        <v/>
      </c>
      <c r="R5188" t="str">
        <f t="shared" si="245"/>
        <v>ANO</v>
      </c>
    </row>
    <row r="5189" spans="1:18" x14ac:dyDescent="0.25">
      <c r="A5189" s="1" t="s">
        <v>14825</v>
      </c>
      <c r="B5189" s="1" t="s">
        <v>14826</v>
      </c>
      <c r="C5189" s="1" t="s">
        <v>14827</v>
      </c>
      <c r="D5189" s="1" t="s">
        <v>100</v>
      </c>
      <c r="E5189" s="4">
        <v>45184</v>
      </c>
      <c r="F5189" s="8">
        <v>6.0416666666666667E-2</v>
      </c>
      <c r="G5189" s="4">
        <v>45187</v>
      </c>
      <c r="H5189" s="1" t="s">
        <v>770</v>
      </c>
      <c r="I5189" s="1" t="s">
        <v>19</v>
      </c>
      <c r="J5189" s="5">
        <v>1</v>
      </c>
      <c r="K5189" s="5" t="str">
        <f>VLOOKUP(J5189,'Svátky 2023'!A$18:B$20,2,0)</f>
        <v>neodkladné</v>
      </c>
      <c r="L5189" s="1" t="s">
        <v>22</v>
      </c>
      <c r="M5189" s="1" t="s">
        <v>22</v>
      </c>
      <c r="N5189" s="1" t="s">
        <v>23</v>
      </c>
      <c r="O5189">
        <f t="shared" si="243"/>
        <v>5</v>
      </c>
      <c r="P5189" t="str">
        <f t="shared" si="244"/>
        <v>ANO</v>
      </c>
      <c r="Q5189" s="4" t="str">
        <f>IFERROR(VLOOKUP(E5189,'Svátky 2023'!B$2:B$14,1,0),"")</f>
        <v/>
      </c>
      <c r="R5189" t="str">
        <f t="shared" si="245"/>
        <v>ANO</v>
      </c>
    </row>
    <row r="5190" spans="1:18" x14ac:dyDescent="0.25">
      <c r="A5190" s="1" t="s">
        <v>14828</v>
      </c>
      <c r="B5190" s="1" t="s">
        <v>14829</v>
      </c>
      <c r="C5190" s="1" t="s">
        <v>14830</v>
      </c>
      <c r="D5190" s="1" t="s">
        <v>35</v>
      </c>
      <c r="E5190" s="4">
        <v>45186</v>
      </c>
      <c r="F5190" s="8">
        <v>0.64097222222222217</v>
      </c>
      <c r="G5190" s="4">
        <v>45187</v>
      </c>
      <c r="H5190" s="1" t="s">
        <v>1802</v>
      </c>
      <c r="I5190" s="1" t="s">
        <v>38</v>
      </c>
      <c r="J5190" s="5">
        <v>3</v>
      </c>
      <c r="K5190" s="5" t="str">
        <f>VLOOKUP(J5190,'Svátky 2023'!A$18:B$20,2,0)</f>
        <v>jiné</v>
      </c>
      <c r="L5190" s="1" t="s">
        <v>21</v>
      </c>
      <c r="M5190" s="1" t="s">
        <v>22</v>
      </c>
      <c r="N5190" s="1" t="s">
        <v>23</v>
      </c>
      <c r="O5190">
        <f t="shared" si="243"/>
        <v>7</v>
      </c>
      <c r="P5190" t="str">
        <f t="shared" si="244"/>
        <v>ANO</v>
      </c>
      <c r="Q5190" s="4" t="str">
        <f>IFERROR(VLOOKUP(E5190,'Svátky 2023'!B$2:B$14,1,0),"")</f>
        <v/>
      </c>
      <c r="R5190" t="str">
        <f t="shared" si="245"/>
        <v>ANO</v>
      </c>
    </row>
    <row r="5191" spans="1:18" x14ac:dyDescent="0.25">
      <c r="A5191" s="1" t="s">
        <v>14831</v>
      </c>
      <c r="B5191" s="1" t="s">
        <v>14832</v>
      </c>
      <c r="C5191" s="1" t="s">
        <v>14833</v>
      </c>
      <c r="D5191" s="1" t="s">
        <v>35</v>
      </c>
      <c r="E5191" s="4">
        <v>45186</v>
      </c>
      <c r="F5191" s="8">
        <v>0.81458333333333333</v>
      </c>
      <c r="G5191" s="4">
        <v>45187</v>
      </c>
      <c r="H5191" s="1" t="s">
        <v>248</v>
      </c>
      <c r="I5191" s="1" t="s">
        <v>44</v>
      </c>
      <c r="J5191" s="5">
        <v>3</v>
      </c>
      <c r="K5191" s="5" t="str">
        <f>VLOOKUP(J5191,'Svátky 2023'!A$18:B$20,2,0)</f>
        <v>jiné</v>
      </c>
      <c r="L5191" s="1" t="s">
        <v>30</v>
      </c>
      <c r="M5191" s="1" t="s">
        <v>31</v>
      </c>
      <c r="N5191" s="1" t="s">
        <v>23</v>
      </c>
      <c r="O5191">
        <f t="shared" si="243"/>
        <v>7</v>
      </c>
      <c r="P5191" t="str">
        <f t="shared" si="244"/>
        <v>ANO</v>
      </c>
      <c r="Q5191" s="4" t="str">
        <f>IFERROR(VLOOKUP(E5191,'Svátky 2023'!B$2:B$14,1,0),"")</f>
        <v/>
      </c>
      <c r="R5191" t="str">
        <f t="shared" si="245"/>
        <v>ANO</v>
      </c>
    </row>
    <row r="5192" spans="1:18" x14ac:dyDescent="0.25">
      <c r="A5192" s="1" t="s">
        <v>14834</v>
      </c>
      <c r="B5192" s="1" t="s">
        <v>700</v>
      </c>
      <c r="C5192" s="1" t="s">
        <v>701</v>
      </c>
      <c r="D5192" s="1" t="s">
        <v>16</v>
      </c>
      <c r="E5192" s="4">
        <v>45176</v>
      </c>
      <c r="F5192" s="8">
        <v>0.55347222222222225</v>
      </c>
      <c r="G5192" s="4">
        <v>45188</v>
      </c>
      <c r="H5192" s="1" t="s">
        <v>1845</v>
      </c>
      <c r="I5192" s="1" t="s">
        <v>1300</v>
      </c>
      <c r="J5192" s="5">
        <v>1</v>
      </c>
      <c r="K5192" s="5" t="str">
        <f>VLOOKUP(J5192,'Svátky 2023'!A$18:B$20,2,0)</f>
        <v>neodkladné</v>
      </c>
      <c r="L5192" s="1" t="s">
        <v>21</v>
      </c>
      <c r="M5192" s="1" t="s">
        <v>22</v>
      </c>
      <c r="N5192" s="1" t="s">
        <v>733</v>
      </c>
      <c r="O5192">
        <f t="shared" si="243"/>
        <v>4</v>
      </c>
      <c r="P5192" t="str">
        <f t="shared" si="244"/>
        <v>NE</v>
      </c>
      <c r="Q5192" s="4" t="str">
        <f>IFERROR(VLOOKUP(E5192,'Svátky 2023'!B$2:B$14,1,0),"")</f>
        <v/>
      </c>
      <c r="R5192" t="str">
        <f t="shared" si="245"/>
        <v/>
      </c>
    </row>
    <row r="5193" spans="1:18" x14ac:dyDescent="0.25">
      <c r="A5193" s="1" t="s">
        <v>14835</v>
      </c>
      <c r="B5193" s="1" t="s">
        <v>14836</v>
      </c>
      <c r="C5193" s="1" t="s">
        <v>14837</v>
      </c>
      <c r="D5193" s="1" t="s">
        <v>48</v>
      </c>
      <c r="E5193" s="4">
        <v>45175</v>
      </c>
      <c r="F5193" s="8">
        <v>0.47916666666666669</v>
      </c>
      <c r="G5193" s="4">
        <v>45188</v>
      </c>
      <c r="H5193" s="1" t="s">
        <v>292</v>
      </c>
      <c r="I5193" s="1" t="s">
        <v>151</v>
      </c>
      <c r="J5193" s="5">
        <v>2</v>
      </c>
      <c r="K5193" s="5" t="str">
        <f>VLOOKUP(J5193,'Svátky 2023'!A$18:B$20,2,0)</f>
        <v>plánované</v>
      </c>
      <c r="L5193" s="1" t="s">
        <v>21</v>
      </c>
      <c r="M5193" s="1" t="s">
        <v>22</v>
      </c>
      <c r="N5193" s="1" t="s">
        <v>23</v>
      </c>
      <c r="O5193">
        <f t="shared" si="243"/>
        <v>3</v>
      </c>
      <c r="P5193" t="str">
        <f t="shared" si="244"/>
        <v>NE</v>
      </c>
      <c r="Q5193" s="4" t="str">
        <f>IFERROR(VLOOKUP(E5193,'Svátky 2023'!B$2:B$14,1,0),"")</f>
        <v/>
      </c>
      <c r="R5193" t="str">
        <f t="shared" si="245"/>
        <v/>
      </c>
    </row>
    <row r="5194" spans="1:18" x14ac:dyDescent="0.25">
      <c r="A5194" s="1" t="s">
        <v>14838</v>
      </c>
      <c r="B5194" s="1" t="s">
        <v>14839</v>
      </c>
      <c r="C5194" s="1" t="s">
        <v>14840</v>
      </c>
      <c r="D5194" s="1" t="s">
        <v>35</v>
      </c>
      <c r="E5194" s="4">
        <v>45177</v>
      </c>
      <c r="F5194" s="8">
        <v>0.84166666666666667</v>
      </c>
      <c r="G5194" s="4">
        <v>45188</v>
      </c>
      <c r="H5194" s="1" t="s">
        <v>306</v>
      </c>
      <c r="I5194" s="1" t="s">
        <v>258</v>
      </c>
      <c r="J5194" s="5">
        <v>1</v>
      </c>
      <c r="K5194" s="5" t="str">
        <f>VLOOKUP(J5194,'Svátky 2023'!A$18:B$20,2,0)</f>
        <v>neodkladné</v>
      </c>
      <c r="L5194" s="1" t="s">
        <v>21</v>
      </c>
      <c r="M5194" s="1" t="s">
        <v>22</v>
      </c>
      <c r="N5194" s="1" t="s">
        <v>23</v>
      </c>
      <c r="O5194">
        <f t="shared" si="243"/>
        <v>5</v>
      </c>
      <c r="P5194" t="str">
        <f t="shared" si="244"/>
        <v>ANO</v>
      </c>
      <c r="Q5194" s="4" t="str">
        <f>IFERROR(VLOOKUP(E5194,'Svátky 2023'!B$2:B$14,1,0),"")</f>
        <v/>
      </c>
      <c r="R5194" t="str">
        <f t="shared" si="245"/>
        <v>ANO</v>
      </c>
    </row>
    <row r="5195" spans="1:18" x14ac:dyDescent="0.25">
      <c r="A5195" s="1" t="s">
        <v>14841</v>
      </c>
      <c r="B5195" s="1" t="s">
        <v>14842</v>
      </c>
      <c r="C5195" s="1" t="s">
        <v>14843</v>
      </c>
      <c r="D5195" s="1" t="s">
        <v>48</v>
      </c>
      <c r="E5195" s="4">
        <v>45181</v>
      </c>
      <c r="F5195" s="8">
        <v>5.1388888888888894E-2</v>
      </c>
      <c r="G5195" s="4">
        <v>45188</v>
      </c>
      <c r="H5195" s="1" t="s">
        <v>615</v>
      </c>
      <c r="I5195" s="1" t="s">
        <v>29</v>
      </c>
      <c r="J5195" s="5">
        <v>3</v>
      </c>
      <c r="K5195" s="5" t="str">
        <f>VLOOKUP(J5195,'Svátky 2023'!A$18:B$20,2,0)</f>
        <v>jiné</v>
      </c>
      <c r="L5195" s="1" t="s">
        <v>30</v>
      </c>
      <c r="M5195" s="1" t="s">
        <v>31</v>
      </c>
      <c r="N5195" s="1" t="s">
        <v>23</v>
      </c>
      <c r="O5195">
        <f t="shared" si="243"/>
        <v>2</v>
      </c>
      <c r="P5195" t="str">
        <f t="shared" si="244"/>
        <v>ANO</v>
      </c>
      <c r="Q5195" s="4" t="str">
        <f>IFERROR(VLOOKUP(E5195,'Svátky 2023'!B$2:B$14,1,0),"")</f>
        <v/>
      </c>
      <c r="R5195" t="str">
        <f t="shared" si="245"/>
        <v>ANO</v>
      </c>
    </row>
    <row r="5196" spans="1:18" x14ac:dyDescent="0.25">
      <c r="A5196" s="1" t="s">
        <v>14844</v>
      </c>
      <c r="B5196" s="1" t="s">
        <v>14845</v>
      </c>
      <c r="C5196" s="1" t="s">
        <v>14846</v>
      </c>
      <c r="D5196" s="1" t="s">
        <v>48</v>
      </c>
      <c r="E5196" s="4">
        <v>45181</v>
      </c>
      <c r="F5196" s="8">
        <v>5.1388888888888894E-2</v>
      </c>
      <c r="G5196" s="4">
        <v>45188</v>
      </c>
      <c r="H5196" s="1" t="s">
        <v>2763</v>
      </c>
      <c r="I5196" s="1" t="s">
        <v>19</v>
      </c>
      <c r="J5196" s="5">
        <v>3</v>
      </c>
      <c r="K5196" s="5" t="str">
        <f>VLOOKUP(J5196,'Svátky 2023'!A$18:B$20,2,0)</f>
        <v>jiné</v>
      </c>
      <c r="L5196" s="1" t="s">
        <v>21</v>
      </c>
      <c r="M5196" s="1" t="s">
        <v>22</v>
      </c>
      <c r="N5196" s="1" t="s">
        <v>23</v>
      </c>
      <c r="O5196">
        <f t="shared" si="243"/>
        <v>2</v>
      </c>
      <c r="P5196" t="str">
        <f t="shared" si="244"/>
        <v>ANO</v>
      </c>
      <c r="Q5196" s="4" t="str">
        <f>IFERROR(VLOOKUP(E5196,'Svátky 2023'!B$2:B$14,1,0),"")</f>
        <v/>
      </c>
      <c r="R5196" t="str">
        <f t="shared" si="245"/>
        <v>ANO</v>
      </c>
    </row>
    <row r="5197" spans="1:18" x14ac:dyDescent="0.25">
      <c r="A5197" s="1" t="s">
        <v>14847</v>
      </c>
      <c r="B5197" s="1" t="s">
        <v>12185</v>
      </c>
      <c r="C5197" s="1" t="s">
        <v>12186</v>
      </c>
      <c r="D5197" s="1" t="s">
        <v>35</v>
      </c>
      <c r="E5197" s="4">
        <v>45182</v>
      </c>
      <c r="F5197" s="8">
        <v>0.53194444444444444</v>
      </c>
      <c r="G5197" s="4">
        <v>45188</v>
      </c>
      <c r="H5197" s="1" t="s">
        <v>292</v>
      </c>
      <c r="I5197" s="1" t="s">
        <v>51</v>
      </c>
      <c r="J5197" s="5">
        <v>2</v>
      </c>
      <c r="K5197" s="5" t="str">
        <f>VLOOKUP(J5197,'Svátky 2023'!A$18:B$20,2,0)</f>
        <v>plánované</v>
      </c>
      <c r="L5197" s="1" t="s">
        <v>21</v>
      </c>
      <c r="M5197" s="1" t="s">
        <v>22</v>
      </c>
      <c r="N5197" s="1" t="s">
        <v>23</v>
      </c>
      <c r="O5197">
        <f t="shared" si="243"/>
        <v>3</v>
      </c>
      <c r="P5197" t="str">
        <f t="shared" si="244"/>
        <v>NE</v>
      </c>
      <c r="Q5197" s="4" t="str">
        <f>IFERROR(VLOOKUP(E5197,'Svátky 2023'!B$2:B$14,1,0),"")</f>
        <v/>
      </c>
      <c r="R5197" t="str">
        <f t="shared" si="245"/>
        <v/>
      </c>
    </row>
    <row r="5198" spans="1:18" x14ac:dyDescent="0.25">
      <c r="A5198" s="1" t="s">
        <v>14848</v>
      </c>
      <c r="B5198" s="1" t="s">
        <v>14849</v>
      </c>
      <c r="C5198" s="1" t="s">
        <v>14850</v>
      </c>
      <c r="D5198" s="1" t="s">
        <v>64</v>
      </c>
      <c r="E5198" s="4">
        <v>45182</v>
      </c>
      <c r="F5198" s="8">
        <v>0.5541666666666667</v>
      </c>
      <c r="G5198" s="4">
        <v>45188</v>
      </c>
      <c r="H5198" s="1" t="s">
        <v>861</v>
      </c>
      <c r="I5198" s="1" t="s">
        <v>38</v>
      </c>
      <c r="J5198" s="5">
        <v>3</v>
      </c>
      <c r="K5198" s="5" t="str">
        <f>VLOOKUP(J5198,'Svátky 2023'!A$18:B$20,2,0)</f>
        <v>jiné</v>
      </c>
      <c r="L5198" s="1" t="s">
        <v>31</v>
      </c>
      <c r="M5198" s="1" t="s">
        <v>22</v>
      </c>
      <c r="N5198" s="1" t="s">
        <v>23</v>
      </c>
      <c r="O5198">
        <f t="shared" si="243"/>
        <v>3</v>
      </c>
      <c r="P5198" t="str">
        <f t="shared" si="244"/>
        <v>NE</v>
      </c>
      <c r="Q5198" s="4" t="str">
        <f>IFERROR(VLOOKUP(E5198,'Svátky 2023'!B$2:B$14,1,0),"")</f>
        <v/>
      </c>
      <c r="R5198" t="str">
        <f t="shared" si="245"/>
        <v/>
      </c>
    </row>
    <row r="5199" spans="1:18" x14ac:dyDescent="0.25">
      <c r="A5199" s="1" t="s">
        <v>14851</v>
      </c>
      <c r="B5199" s="1" t="s">
        <v>14852</v>
      </c>
      <c r="C5199" s="1" t="s">
        <v>14853</v>
      </c>
      <c r="D5199" s="1" t="s">
        <v>64</v>
      </c>
      <c r="E5199" s="4">
        <v>45183</v>
      </c>
      <c r="F5199" s="8">
        <v>0.89374999999999993</v>
      </c>
      <c r="G5199" s="4">
        <v>45188</v>
      </c>
      <c r="H5199" s="1" t="s">
        <v>2101</v>
      </c>
      <c r="I5199" s="1" t="s">
        <v>19</v>
      </c>
      <c r="J5199" s="5">
        <v>1</v>
      </c>
      <c r="K5199" s="5" t="str">
        <f>VLOOKUP(J5199,'Svátky 2023'!A$18:B$20,2,0)</f>
        <v>neodkladné</v>
      </c>
      <c r="L5199" s="1" t="s">
        <v>21</v>
      </c>
      <c r="M5199" s="1" t="s">
        <v>22</v>
      </c>
      <c r="N5199" s="1" t="s">
        <v>23</v>
      </c>
      <c r="O5199">
        <f t="shared" si="243"/>
        <v>4</v>
      </c>
      <c r="P5199" t="str">
        <f t="shared" si="244"/>
        <v>ANO</v>
      </c>
      <c r="Q5199" s="4" t="str">
        <f>IFERROR(VLOOKUP(E5199,'Svátky 2023'!B$2:B$14,1,0),"")</f>
        <v/>
      </c>
      <c r="R5199" t="str">
        <f t="shared" si="245"/>
        <v>ANO</v>
      </c>
    </row>
    <row r="5200" spans="1:18" x14ac:dyDescent="0.25">
      <c r="A5200" s="1" t="s">
        <v>14854</v>
      </c>
      <c r="B5200" s="1" t="s">
        <v>14127</v>
      </c>
      <c r="C5200" s="1" t="s">
        <v>14128</v>
      </c>
      <c r="D5200" s="1" t="s">
        <v>48</v>
      </c>
      <c r="E5200" s="4">
        <v>45184</v>
      </c>
      <c r="F5200" s="8">
        <v>0.61388888888888882</v>
      </c>
      <c r="G5200" s="4">
        <v>45188</v>
      </c>
      <c r="H5200" s="1" t="s">
        <v>3660</v>
      </c>
      <c r="I5200" s="1" t="s">
        <v>145</v>
      </c>
      <c r="J5200" s="5">
        <v>3</v>
      </c>
      <c r="K5200" s="5" t="str">
        <f>VLOOKUP(J5200,'Svátky 2023'!A$18:B$20,2,0)</f>
        <v>jiné</v>
      </c>
      <c r="L5200" s="1" t="s">
        <v>30</v>
      </c>
      <c r="M5200" s="1" t="s">
        <v>31</v>
      </c>
      <c r="N5200" s="1" t="s">
        <v>23</v>
      </c>
      <c r="O5200">
        <f t="shared" si="243"/>
        <v>5</v>
      </c>
      <c r="P5200" t="str">
        <f t="shared" si="244"/>
        <v>NE</v>
      </c>
      <c r="Q5200" s="4" t="str">
        <f>IFERROR(VLOOKUP(E5200,'Svátky 2023'!B$2:B$14,1,0),"")</f>
        <v/>
      </c>
      <c r="R5200" t="str">
        <f t="shared" si="245"/>
        <v/>
      </c>
    </row>
    <row r="5201" spans="1:18" x14ac:dyDescent="0.25">
      <c r="A5201" s="1" t="s">
        <v>14855</v>
      </c>
      <c r="B5201" s="1" t="s">
        <v>14856</v>
      </c>
      <c r="C5201" s="1" t="s">
        <v>14857</v>
      </c>
      <c r="D5201" s="1" t="s">
        <v>35</v>
      </c>
      <c r="E5201" s="4">
        <v>45184</v>
      </c>
      <c r="F5201" s="8">
        <v>0.65763888888888888</v>
      </c>
      <c r="G5201" s="4">
        <v>45188</v>
      </c>
      <c r="H5201" s="1" t="s">
        <v>1292</v>
      </c>
      <c r="I5201" s="1" t="s">
        <v>51</v>
      </c>
      <c r="J5201" s="5">
        <v>3</v>
      </c>
      <c r="K5201" s="5" t="str">
        <f>VLOOKUP(J5201,'Svátky 2023'!A$18:B$20,2,0)</f>
        <v>jiné</v>
      </c>
      <c r="L5201" s="1" t="s">
        <v>21</v>
      </c>
      <c r="M5201" s="1" t="s">
        <v>22</v>
      </c>
      <c r="N5201" s="1" t="s">
        <v>23</v>
      </c>
      <c r="O5201">
        <f t="shared" si="243"/>
        <v>5</v>
      </c>
      <c r="P5201" t="str">
        <f t="shared" si="244"/>
        <v>ANO</v>
      </c>
      <c r="Q5201" s="4" t="str">
        <f>IFERROR(VLOOKUP(E5201,'Svátky 2023'!B$2:B$14,1,0),"")</f>
        <v/>
      </c>
      <c r="R5201" t="str">
        <f t="shared" si="245"/>
        <v>ANO</v>
      </c>
    </row>
    <row r="5202" spans="1:18" x14ac:dyDescent="0.25">
      <c r="A5202" s="1" t="s">
        <v>14858</v>
      </c>
      <c r="B5202" s="1" t="s">
        <v>14859</v>
      </c>
      <c r="C5202" s="1" t="s">
        <v>14860</v>
      </c>
      <c r="D5202" s="1" t="s">
        <v>100</v>
      </c>
      <c r="E5202" s="4">
        <v>45184</v>
      </c>
      <c r="F5202" s="8">
        <v>0.8256944444444444</v>
      </c>
      <c r="G5202" s="4">
        <v>45188</v>
      </c>
      <c r="H5202" s="1" t="s">
        <v>592</v>
      </c>
      <c r="I5202" s="1" t="s">
        <v>51</v>
      </c>
      <c r="J5202" s="5">
        <v>3</v>
      </c>
      <c r="K5202" s="5" t="str">
        <f>VLOOKUP(J5202,'Svátky 2023'!A$18:B$20,2,0)</f>
        <v>jiné</v>
      </c>
      <c r="L5202" s="1" t="s">
        <v>21</v>
      </c>
      <c r="M5202" s="1" t="s">
        <v>22</v>
      </c>
      <c r="N5202" s="1" t="s">
        <v>23</v>
      </c>
      <c r="O5202">
        <f t="shared" si="243"/>
        <v>5</v>
      </c>
      <c r="P5202" t="str">
        <f t="shared" si="244"/>
        <v>ANO</v>
      </c>
      <c r="Q5202" s="4" t="str">
        <f>IFERROR(VLOOKUP(E5202,'Svátky 2023'!B$2:B$14,1,0),"")</f>
        <v/>
      </c>
      <c r="R5202" t="str">
        <f t="shared" si="245"/>
        <v>ANO</v>
      </c>
    </row>
    <row r="5203" spans="1:18" x14ac:dyDescent="0.25">
      <c r="A5203" s="1" t="s">
        <v>14861</v>
      </c>
      <c r="B5203" s="1" t="s">
        <v>14862</v>
      </c>
      <c r="C5203" s="1" t="s">
        <v>14863</v>
      </c>
      <c r="D5203" s="1" t="s">
        <v>64</v>
      </c>
      <c r="E5203" s="4">
        <v>45186</v>
      </c>
      <c r="F5203" s="8">
        <v>0.5395833333333333</v>
      </c>
      <c r="G5203" s="4">
        <v>45188</v>
      </c>
      <c r="H5203" s="1" t="s">
        <v>893</v>
      </c>
      <c r="I5203" s="1" t="s">
        <v>151</v>
      </c>
      <c r="J5203" s="5">
        <v>2</v>
      </c>
      <c r="K5203" s="5" t="str">
        <f>VLOOKUP(J5203,'Svátky 2023'!A$18:B$20,2,0)</f>
        <v>plánované</v>
      </c>
      <c r="L5203" s="1" t="s">
        <v>21</v>
      </c>
      <c r="M5203" s="1" t="s">
        <v>31</v>
      </c>
      <c r="N5203" s="1" t="s">
        <v>23</v>
      </c>
      <c r="O5203">
        <f t="shared" si="243"/>
        <v>7</v>
      </c>
      <c r="P5203" t="str">
        <f t="shared" si="244"/>
        <v>NE</v>
      </c>
      <c r="Q5203" s="4" t="str">
        <f>IFERROR(VLOOKUP(E5203,'Svátky 2023'!B$2:B$14,1,0),"")</f>
        <v/>
      </c>
      <c r="R5203" t="str">
        <f t="shared" si="245"/>
        <v>ANO</v>
      </c>
    </row>
    <row r="5204" spans="1:18" x14ac:dyDescent="0.25">
      <c r="A5204" s="1" t="s">
        <v>14864</v>
      </c>
      <c r="B5204" s="1" t="s">
        <v>14865</v>
      </c>
      <c r="C5204" s="1" t="s">
        <v>14866</v>
      </c>
      <c r="D5204" s="1" t="s">
        <v>64</v>
      </c>
      <c r="E5204" s="4">
        <v>45186</v>
      </c>
      <c r="F5204" s="8">
        <v>0.54375000000000007</v>
      </c>
      <c r="G5204" s="4">
        <v>45188</v>
      </c>
      <c r="H5204" s="1" t="s">
        <v>3660</v>
      </c>
      <c r="I5204" s="1" t="s">
        <v>145</v>
      </c>
      <c r="J5204" s="5">
        <v>3</v>
      </c>
      <c r="K5204" s="5" t="str">
        <f>VLOOKUP(J5204,'Svátky 2023'!A$18:B$20,2,0)</f>
        <v>jiné</v>
      </c>
      <c r="L5204" s="1" t="s">
        <v>30</v>
      </c>
      <c r="M5204" s="1" t="s">
        <v>31</v>
      </c>
      <c r="N5204" s="1" t="s">
        <v>23</v>
      </c>
      <c r="O5204">
        <f t="shared" si="243"/>
        <v>7</v>
      </c>
      <c r="P5204" t="str">
        <f t="shared" si="244"/>
        <v>NE</v>
      </c>
      <c r="Q5204" s="4" t="str">
        <f>IFERROR(VLOOKUP(E5204,'Svátky 2023'!B$2:B$14,1,0),"")</f>
        <v/>
      </c>
      <c r="R5204" t="str">
        <f t="shared" si="245"/>
        <v>ANO</v>
      </c>
    </row>
    <row r="5205" spans="1:18" x14ac:dyDescent="0.25">
      <c r="A5205" s="1" t="s">
        <v>14867</v>
      </c>
      <c r="B5205" s="1" t="s">
        <v>14868</v>
      </c>
      <c r="C5205" s="1" t="s">
        <v>14869</v>
      </c>
      <c r="D5205" s="1" t="s">
        <v>35</v>
      </c>
      <c r="E5205" s="4">
        <v>45186</v>
      </c>
      <c r="F5205" s="8">
        <v>0.57361111111111118</v>
      </c>
      <c r="G5205" s="4">
        <v>45188</v>
      </c>
      <c r="H5205" s="1" t="s">
        <v>297</v>
      </c>
      <c r="I5205" s="1" t="s">
        <v>258</v>
      </c>
      <c r="J5205" s="5">
        <v>2</v>
      </c>
      <c r="K5205" s="5" t="str">
        <f>VLOOKUP(J5205,'Svátky 2023'!A$18:B$20,2,0)</f>
        <v>plánované</v>
      </c>
      <c r="L5205" s="1" t="s">
        <v>21</v>
      </c>
      <c r="M5205" s="1" t="s">
        <v>22</v>
      </c>
      <c r="N5205" s="1" t="s">
        <v>23</v>
      </c>
      <c r="O5205">
        <f t="shared" si="243"/>
        <v>7</v>
      </c>
      <c r="P5205" t="str">
        <f t="shared" si="244"/>
        <v>NE</v>
      </c>
      <c r="Q5205" s="4" t="str">
        <f>IFERROR(VLOOKUP(E5205,'Svátky 2023'!B$2:B$14,1,0),"")</f>
        <v/>
      </c>
      <c r="R5205" t="str">
        <f t="shared" si="245"/>
        <v>ANO</v>
      </c>
    </row>
    <row r="5206" spans="1:18" x14ac:dyDescent="0.25">
      <c r="A5206" s="1" t="s">
        <v>14870</v>
      </c>
      <c r="B5206" s="1" t="s">
        <v>14871</v>
      </c>
      <c r="C5206" s="1" t="s">
        <v>14872</v>
      </c>
      <c r="D5206" s="1" t="s">
        <v>35</v>
      </c>
      <c r="E5206" s="4">
        <v>45186</v>
      </c>
      <c r="F5206" s="8">
        <v>0.57638888888888895</v>
      </c>
      <c r="G5206" s="4">
        <v>45188</v>
      </c>
      <c r="H5206" s="1" t="s">
        <v>536</v>
      </c>
      <c r="I5206" s="1" t="s">
        <v>264</v>
      </c>
      <c r="J5206" s="5">
        <v>3</v>
      </c>
      <c r="K5206" s="5" t="str">
        <f>VLOOKUP(J5206,'Svátky 2023'!A$18:B$20,2,0)</f>
        <v>jiné</v>
      </c>
      <c r="L5206" s="1" t="s">
        <v>30</v>
      </c>
      <c r="M5206" s="1" t="s">
        <v>31</v>
      </c>
      <c r="N5206" s="1" t="s">
        <v>23</v>
      </c>
      <c r="O5206">
        <f t="shared" si="243"/>
        <v>7</v>
      </c>
      <c r="P5206" t="str">
        <f t="shared" si="244"/>
        <v>NE</v>
      </c>
      <c r="Q5206" s="4" t="str">
        <f>IFERROR(VLOOKUP(E5206,'Svátky 2023'!B$2:B$14,1,0),"")</f>
        <v/>
      </c>
      <c r="R5206" t="str">
        <f t="shared" si="245"/>
        <v>ANO</v>
      </c>
    </row>
    <row r="5207" spans="1:18" x14ac:dyDescent="0.25">
      <c r="A5207" s="1" t="s">
        <v>14873</v>
      </c>
      <c r="B5207" s="1" t="s">
        <v>14874</v>
      </c>
      <c r="C5207" s="1" t="s">
        <v>14875</v>
      </c>
      <c r="D5207" s="1" t="s">
        <v>35</v>
      </c>
      <c r="E5207" s="4">
        <v>45186</v>
      </c>
      <c r="F5207" s="8">
        <v>0.58402777777777781</v>
      </c>
      <c r="G5207" s="4">
        <v>45188</v>
      </c>
      <c r="H5207" s="1" t="s">
        <v>536</v>
      </c>
      <c r="I5207" s="1" t="s">
        <v>151</v>
      </c>
      <c r="J5207" s="5">
        <v>2</v>
      </c>
      <c r="K5207" s="5" t="str">
        <f>VLOOKUP(J5207,'Svátky 2023'!A$18:B$20,2,0)</f>
        <v>plánované</v>
      </c>
      <c r="L5207" s="1" t="s">
        <v>21</v>
      </c>
      <c r="M5207" s="1" t="s">
        <v>22</v>
      </c>
      <c r="N5207" s="1" t="s">
        <v>23</v>
      </c>
      <c r="O5207">
        <f t="shared" si="243"/>
        <v>7</v>
      </c>
      <c r="P5207" t="str">
        <f t="shared" si="244"/>
        <v>NE</v>
      </c>
      <c r="Q5207" s="4" t="str">
        <f>IFERROR(VLOOKUP(E5207,'Svátky 2023'!B$2:B$14,1,0),"")</f>
        <v/>
      </c>
      <c r="R5207" t="str">
        <f t="shared" si="245"/>
        <v>ANO</v>
      </c>
    </row>
    <row r="5208" spans="1:18" x14ac:dyDescent="0.25">
      <c r="A5208" s="1" t="s">
        <v>14876</v>
      </c>
      <c r="B5208" s="1" t="s">
        <v>14877</v>
      </c>
      <c r="C5208" s="1" t="s">
        <v>14878</v>
      </c>
      <c r="D5208" s="1" t="s">
        <v>35</v>
      </c>
      <c r="E5208" s="4">
        <v>45186</v>
      </c>
      <c r="F5208" s="8">
        <v>0.58750000000000002</v>
      </c>
      <c r="G5208" s="4">
        <v>45188</v>
      </c>
      <c r="H5208" s="1" t="s">
        <v>541</v>
      </c>
      <c r="I5208" s="1" t="s">
        <v>145</v>
      </c>
      <c r="J5208" s="5">
        <v>3</v>
      </c>
      <c r="K5208" s="5" t="str">
        <f>VLOOKUP(J5208,'Svátky 2023'!A$18:B$20,2,0)</f>
        <v>jiné</v>
      </c>
      <c r="L5208" s="1" t="s">
        <v>30</v>
      </c>
      <c r="M5208" s="1" t="s">
        <v>31</v>
      </c>
      <c r="N5208" s="1" t="s">
        <v>23</v>
      </c>
      <c r="O5208">
        <f t="shared" si="243"/>
        <v>7</v>
      </c>
      <c r="P5208" t="str">
        <f t="shared" si="244"/>
        <v>NE</v>
      </c>
      <c r="Q5208" s="4" t="str">
        <f>IFERROR(VLOOKUP(E5208,'Svátky 2023'!B$2:B$14,1,0),"")</f>
        <v/>
      </c>
      <c r="R5208" t="str">
        <f t="shared" si="245"/>
        <v>ANO</v>
      </c>
    </row>
    <row r="5209" spans="1:18" x14ac:dyDescent="0.25">
      <c r="A5209" s="1" t="s">
        <v>14879</v>
      </c>
      <c r="B5209" s="1" t="s">
        <v>14880</v>
      </c>
      <c r="C5209" s="1" t="s">
        <v>14881</v>
      </c>
      <c r="D5209" s="1" t="s">
        <v>35</v>
      </c>
      <c r="E5209" s="4">
        <v>45186</v>
      </c>
      <c r="F5209" s="8">
        <v>0.59027777777777779</v>
      </c>
      <c r="G5209" s="4">
        <v>45188</v>
      </c>
      <c r="H5209" s="1" t="s">
        <v>302</v>
      </c>
      <c r="I5209" s="1" t="s">
        <v>151</v>
      </c>
      <c r="J5209" s="5">
        <v>2</v>
      </c>
      <c r="K5209" s="5" t="str">
        <f>VLOOKUP(J5209,'Svátky 2023'!A$18:B$20,2,0)</f>
        <v>plánované</v>
      </c>
      <c r="L5209" s="1" t="s">
        <v>21</v>
      </c>
      <c r="M5209" s="1" t="s">
        <v>22</v>
      </c>
      <c r="N5209" s="1" t="s">
        <v>23</v>
      </c>
      <c r="O5209">
        <f t="shared" si="243"/>
        <v>7</v>
      </c>
      <c r="P5209" t="str">
        <f t="shared" si="244"/>
        <v>NE</v>
      </c>
      <c r="Q5209" s="4" t="str">
        <f>IFERROR(VLOOKUP(E5209,'Svátky 2023'!B$2:B$14,1,0),"")</f>
        <v/>
      </c>
      <c r="R5209" t="str">
        <f t="shared" si="245"/>
        <v>ANO</v>
      </c>
    </row>
    <row r="5210" spans="1:18" x14ac:dyDescent="0.25">
      <c r="A5210" s="1" t="s">
        <v>14882</v>
      </c>
      <c r="B5210" s="1" t="s">
        <v>14883</v>
      </c>
      <c r="C5210" s="1" t="s">
        <v>14884</v>
      </c>
      <c r="D5210" s="1" t="s">
        <v>35</v>
      </c>
      <c r="E5210" s="4">
        <v>45186</v>
      </c>
      <c r="F5210" s="8">
        <v>0.61388888888888882</v>
      </c>
      <c r="G5210" s="4">
        <v>45188</v>
      </c>
      <c r="H5210" s="1" t="s">
        <v>1316</v>
      </c>
      <c r="I5210" s="1" t="s">
        <v>51</v>
      </c>
      <c r="J5210" s="5">
        <v>3</v>
      </c>
      <c r="K5210" s="5" t="str">
        <f>VLOOKUP(J5210,'Svátky 2023'!A$18:B$20,2,0)</f>
        <v>jiné</v>
      </c>
      <c r="L5210" s="1" t="s">
        <v>21</v>
      </c>
      <c r="M5210" s="1" t="s">
        <v>22</v>
      </c>
      <c r="N5210" s="1" t="s">
        <v>23</v>
      </c>
      <c r="O5210">
        <f t="shared" si="243"/>
        <v>7</v>
      </c>
      <c r="P5210" t="str">
        <f t="shared" si="244"/>
        <v>NE</v>
      </c>
      <c r="Q5210" s="4" t="str">
        <f>IFERROR(VLOOKUP(E5210,'Svátky 2023'!B$2:B$14,1,0),"")</f>
        <v/>
      </c>
      <c r="R5210" t="str">
        <f t="shared" si="245"/>
        <v>ANO</v>
      </c>
    </row>
    <row r="5211" spans="1:18" x14ac:dyDescent="0.25">
      <c r="A5211" s="1" t="s">
        <v>14885</v>
      </c>
      <c r="B5211" s="1" t="s">
        <v>14886</v>
      </c>
      <c r="C5211" s="1" t="s">
        <v>14887</v>
      </c>
      <c r="D5211" s="1" t="s">
        <v>35</v>
      </c>
      <c r="E5211" s="4">
        <v>45186</v>
      </c>
      <c r="F5211" s="8">
        <v>0.61736111111111114</v>
      </c>
      <c r="G5211" s="4">
        <v>45188</v>
      </c>
      <c r="H5211" s="1" t="s">
        <v>402</v>
      </c>
      <c r="I5211" s="1" t="s">
        <v>151</v>
      </c>
      <c r="J5211" s="5">
        <v>2</v>
      </c>
      <c r="K5211" s="5" t="str">
        <f>VLOOKUP(J5211,'Svátky 2023'!A$18:B$20,2,0)</f>
        <v>plánované</v>
      </c>
      <c r="L5211" s="1" t="s">
        <v>21</v>
      </c>
      <c r="M5211" s="1" t="s">
        <v>22</v>
      </c>
      <c r="N5211" s="1" t="s">
        <v>23</v>
      </c>
      <c r="O5211">
        <f t="shared" si="243"/>
        <v>7</v>
      </c>
      <c r="P5211" t="str">
        <f t="shared" si="244"/>
        <v>NE</v>
      </c>
      <c r="Q5211" s="4" t="str">
        <f>IFERROR(VLOOKUP(E5211,'Svátky 2023'!B$2:B$14,1,0),"")</f>
        <v/>
      </c>
      <c r="R5211" t="str">
        <f t="shared" si="245"/>
        <v>ANO</v>
      </c>
    </row>
    <row r="5212" spans="1:18" x14ac:dyDescent="0.25">
      <c r="A5212" s="1" t="s">
        <v>14888</v>
      </c>
      <c r="B5212" s="1" t="s">
        <v>1371</v>
      </c>
      <c r="C5212" s="1" t="s">
        <v>1372</v>
      </c>
      <c r="D5212" s="1" t="s">
        <v>35</v>
      </c>
      <c r="E5212" s="4">
        <v>45186</v>
      </c>
      <c r="F5212" s="8">
        <v>0.62152777777777779</v>
      </c>
      <c r="G5212" s="4">
        <v>45188</v>
      </c>
      <c r="H5212" s="1" t="s">
        <v>330</v>
      </c>
      <c r="I5212" s="1" t="s">
        <v>145</v>
      </c>
      <c r="J5212" s="5">
        <v>3</v>
      </c>
      <c r="K5212" s="5" t="str">
        <f>VLOOKUP(J5212,'Svátky 2023'!A$18:B$20,2,0)</f>
        <v>jiné</v>
      </c>
      <c r="L5212" s="1" t="s">
        <v>30</v>
      </c>
      <c r="M5212" s="1" t="s">
        <v>31</v>
      </c>
      <c r="N5212" s="1" t="s">
        <v>23</v>
      </c>
      <c r="O5212">
        <f t="shared" si="243"/>
        <v>7</v>
      </c>
      <c r="P5212" t="str">
        <f t="shared" si="244"/>
        <v>NE</v>
      </c>
      <c r="Q5212" s="4" t="str">
        <f>IFERROR(VLOOKUP(E5212,'Svátky 2023'!B$2:B$14,1,0),"")</f>
        <v/>
      </c>
      <c r="R5212" t="str">
        <f t="shared" si="245"/>
        <v>ANO</v>
      </c>
    </row>
    <row r="5213" spans="1:18" x14ac:dyDescent="0.25">
      <c r="A5213" s="1" t="s">
        <v>14889</v>
      </c>
      <c r="B5213" s="1" t="s">
        <v>14890</v>
      </c>
      <c r="C5213" s="1" t="s">
        <v>14891</v>
      </c>
      <c r="D5213" s="1" t="s">
        <v>35</v>
      </c>
      <c r="E5213" s="4">
        <v>45186</v>
      </c>
      <c r="F5213" s="8">
        <v>0.65625</v>
      </c>
      <c r="G5213" s="4">
        <v>45188</v>
      </c>
      <c r="H5213" s="1" t="s">
        <v>1081</v>
      </c>
      <c r="I5213" s="1" t="s">
        <v>120</v>
      </c>
      <c r="J5213" s="5">
        <v>3</v>
      </c>
      <c r="K5213" s="5" t="str">
        <f>VLOOKUP(J5213,'Svátky 2023'!A$18:B$20,2,0)</f>
        <v>jiné</v>
      </c>
      <c r="L5213" s="1" t="s">
        <v>30</v>
      </c>
      <c r="M5213" s="1" t="s">
        <v>31</v>
      </c>
      <c r="N5213" s="1" t="s">
        <v>23</v>
      </c>
      <c r="O5213">
        <f t="shared" si="243"/>
        <v>7</v>
      </c>
      <c r="P5213" t="str">
        <f t="shared" si="244"/>
        <v>ANO</v>
      </c>
      <c r="Q5213" s="4" t="str">
        <f>IFERROR(VLOOKUP(E5213,'Svátky 2023'!B$2:B$14,1,0),"")</f>
        <v/>
      </c>
      <c r="R5213" t="str">
        <f t="shared" si="245"/>
        <v>ANO</v>
      </c>
    </row>
    <row r="5214" spans="1:18" x14ac:dyDescent="0.25">
      <c r="A5214" s="1" t="s">
        <v>14892</v>
      </c>
      <c r="B5214" s="1" t="s">
        <v>14893</v>
      </c>
      <c r="C5214" s="1" t="s">
        <v>14894</v>
      </c>
      <c r="D5214" s="1" t="s">
        <v>35</v>
      </c>
      <c r="E5214" s="4">
        <v>45186</v>
      </c>
      <c r="F5214" s="8">
        <v>0.70000000000000007</v>
      </c>
      <c r="G5214" s="4">
        <v>45188</v>
      </c>
      <c r="H5214" s="1" t="s">
        <v>1570</v>
      </c>
      <c r="I5214" s="1" t="s">
        <v>145</v>
      </c>
      <c r="J5214" s="5">
        <v>3</v>
      </c>
      <c r="K5214" s="5" t="str">
        <f>VLOOKUP(J5214,'Svátky 2023'!A$18:B$20,2,0)</f>
        <v>jiné</v>
      </c>
      <c r="L5214" s="1" t="s">
        <v>30</v>
      </c>
      <c r="M5214" s="1" t="s">
        <v>31</v>
      </c>
      <c r="N5214" s="1" t="s">
        <v>23</v>
      </c>
      <c r="O5214">
        <f t="shared" si="243"/>
        <v>7</v>
      </c>
      <c r="P5214" t="str">
        <f t="shared" si="244"/>
        <v>ANO</v>
      </c>
      <c r="Q5214" s="4" t="str">
        <f>IFERROR(VLOOKUP(E5214,'Svátky 2023'!B$2:B$14,1,0),"")</f>
        <v/>
      </c>
      <c r="R5214" t="str">
        <f t="shared" si="245"/>
        <v>ANO</v>
      </c>
    </row>
    <row r="5215" spans="1:18" x14ac:dyDescent="0.25">
      <c r="A5215" s="1" t="s">
        <v>14895</v>
      </c>
      <c r="B5215" s="1" t="s">
        <v>14896</v>
      </c>
      <c r="C5215" s="1" t="s">
        <v>14897</v>
      </c>
      <c r="D5215" s="1" t="s">
        <v>48</v>
      </c>
      <c r="E5215" s="4">
        <v>45186</v>
      </c>
      <c r="F5215" s="8">
        <v>0.80138888888888893</v>
      </c>
      <c r="G5215" s="4">
        <v>45188</v>
      </c>
      <c r="H5215" s="1" t="s">
        <v>2280</v>
      </c>
      <c r="I5215" s="1" t="s">
        <v>51</v>
      </c>
      <c r="J5215" s="5">
        <v>1</v>
      </c>
      <c r="K5215" s="5" t="str">
        <f>VLOOKUP(J5215,'Svátky 2023'!A$18:B$20,2,0)</f>
        <v>neodkladné</v>
      </c>
      <c r="L5215" s="1" t="s">
        <v>20</v>
      </c>
      <c r="M5215" s="1" t="s">
        <v>22</v>
      </c>
      <c r="N5215" s="1" t="s">
        <v>23</v>
      </c>
      <c r="O5215">
        <f t="shared" si="243"/>
        <v>7</v>
      </c>
      <c r="P5215" t="str">
        <f t="shared" si="244"/>
        <v>ANO</v>
      </c>
      <c r="Q5215" s="4" t="str">
        <f>IFERROR(VLOOKUP(E5215,'Svátky 2023'!B$2:B$14,1,0),"")</f>
        <v/>
      </c>
      <c r="R5215" t="str">
        <f t="shared" si="245"/>
        <v>ANO</v>
      </c>
    </row>
    <row r="5216" spans="1:18" x14ac:dyDescent="0.25">
      <c r="A5216" s="1" t="s">
        <v>14898</v>
      </c>
      <c r="B5216" s="1" t="s">
        <v>1142</v>
      </c>
      <c r="C5216" s="1" t="s">
        <v>1143</v>
      </c>
      <c r="D5216" s="1" t="s">
        <v>48</v>
      </c>
      <c r="E5216" s="4">
        <v>45187</v>
      </c>
      <c r="F5216" s="8">
        <v>0.54097222222222219</v>
      </c>
      <c r="G5216" s="4">
        <v>45188</v>
      </c>
      <c r="H5216" s="1" t="s">
        <v>2582</v>
      </c>
      <c r="I5216" s="1" t="s">
        <v>38</v>
      </c>
      <c r="J5216" s="5">
        <v>1</v>
      </c>
      <c r="K5216" s="5" t="str">
        <f>VLOOKUP(J5216,'Svátky 2023'!A$18:B$20,2,0)</f>
        <v>neodkladné</v>
      </c>
      <c r="L5216" s="1" t="s">
        <v>21</v>
      </c>
      <c r="M5216" s="1" t="s">
        <v>22</v>
      </c>
      <c r="N5216" s="1" t="s">
        <v>23</v>
      </c>
      <c r="O5216">
        <f t="shared" si="243"/>
        <v>1</v>
      </c>
      <c r="P5216" t="str">
        <f t="shared" si="244"/>
        <v>NE</v>
      </c>
      <c r="Q5216" s="4" t="str">
        <f>IFERROR(VLOOKUP(E5216,'Svátky 2023'!B$2:B$14,1,0),"")</f>
        <v/>
      </c>
      <c r="R5216" t="str">
        <f t="shared" si="245"/>
        <v/>
      </c>
    </row>
    <row r="5217" spans="1:18" x14ac:dyDescent="0.25">
      <c r="A5217" s="1" t="s">
        <v>14899</v>
      </c>
      <c r="B5217" s="1" t="s">
        <v>14900</v>
      </c>
      <c r="C5217" s="1" t="s">
        <v>14901</v>
      </c>
      <c r="D5217" s="1" t="s">
        <v>48</v>
      </c>
      <c r="E5217" s="4">
        <v>45187</v>
      </c>
      <c r="F5217" s="8">
        <v>0.55138888888888882</v>
      </c>
      <c r="G5217" s="4">
        <v>45188</v>
      </c>
      <c r="H5217" s="1" t="s">
        <v>14479</v>
      </c>
      <c r="I5217" s="1" t="s">
        <v>44</v>
      </c>
      <c r="J5217" s="5">
        <v>3</v>
      </c>
      <c r="K5217" s="5" t="str">
        <f>VLOOKUP(J5217,'Svátky 2023'!A$18:B$20,2,0)</f>
        <v>jiné</v>
      </c>
      <c r="L5217" s="1" t="s">
        <v>30</v>
      </c>
      <c r="M5217" s="1" t="s">
        <v>31</v>
      </c>
      <c r="N5217" s="1" t="s">
        <v>23</v>
      </c>
      <c r="O5217">
        <f t="shared" si="243"/>
        <v>1</v>
      </c>
      <c r="P5217" t="str">
        <f t="shared" si="244"/>
        <v>NE</v>
      </c>
      <c r="Q5217" s="4" t="str">
        <f>IFERROR(VLOOKUP(E5217,'Svátky 2023'!B$2:B$14,1,0),"")</f>
        <v/>
      </c>
      <c r="R5217" t="str">
        <f t="shared" si="245"/>
        <v/>
      </c>
    </row>
    <row r="5218" spans="1:18" x14ac:dyDescent="0.25">
      <c r="A5218" s="1" t="s">
        <v>14902</v>
      </c>
      <c r="B5218" s="1" t="s">
        <v>1147</v>
      </c>
      <c r="C5218" s="1" t="s">
        <v>1148</v>
      </c>
      <c r="D5218" s="1" t="s">
        <v>48</v>
      </c>
      <c r="E5218" s="4">
        <v>45187</v>
      </c>
      <c r="F5218" s="8">
        <v>0.63124999999999998</v>
      </c>
      <c r="G5218" s="4">
        <v>45188</v>
      </c>
      <c r="H5218" s="1" t="s">
        <v>1972</v>
      </c>
      <c r="I5218" s="1" t="s">
        <v>44</v>
      </c>
      <c r="J5218" s="5">
        <v>3</v>
      </c>
      <c r="K5218" s="5" t="str">
        <f>VLOOKUP(J5218,'Svátky 2023'!A$18:B$20,2,0)</f>
        <v>jiné</v>
      </c>
      <c r="L5218" s="1" t="s">
        <v>30</v>
      </c>
      <c r="M5218" s="1" t="s">
        <v>31</v>
      </c>
      <c r="N5218" s="1" t="s">
        <v>23</v>
      </c>
      <c r="O5218">
        <f t="shared" si="243"/>
        <v>1</v>
      </c>
      <c r="P5218" t="str">
        <f t="shared" si="244"/>
        <v>ANO</v>
      </c>
      <c r="Q5218" s="4" t="str">
        <f>IFERROR(VLOOKUP(E5218,'Svátky 2023'!B$2:B$14,1,0),"")</f>
        <v/>
      </c>
      <c r="R5218" t="str">
        <f t="shared" si="245"/>
        <v>ANO</v>
      </c>
    </row>
    <row r="5219" spans="1:18" x14ac:dyDescent="0.25">
      <c r="A5219" s="1" t="s">
        <v>14903</v>
      </c>
      <c r="B5219" s="1" t="s">
        <v>14904</v>
      </c>
      <c r="C5219" s="1" t="s">
        <v>14905</v>
      </c>
      <c r="D5219" s="1" t="s">
        <v>35</v>
      </c>
      <c r="E5219" s="4">
        <v>45187</v>
      </c>
      <c r="F5219" s="8">
        <v>0.80069444444444438</v>
      </c>
      <c r="G5219" s="4">
        <v>45188</v>
      </c>
      <c r="H5219" s="1" t="s">
        <v>1144</v>
      </c>
      <c r="I5219" s="1" t="s">
        <v>38</v>
      </c>
      <c r="J5219" s="5">
        <v>3</v>
      </c>
      <c r="K5219" s="5" t="str">
        <f>VLOOKUP(J5219,'Svátky 2023'!A$18:B$20,2,0)</f>
        <v>jiné</v>
      </c>
      <c r="L5219" s="1" t="s">
        <v>20</v>
      </c>
      <c r="M5219" s="1" t="s">
        <v>22</v>
      </c>
      <c r="N5219" s="1" t="s">
        <v>23</v>
      </c>
      <c r="O5219">
        <f t="shared" si="243"/>
        <v>1</v>
      </c>
      <c r="P5219" t="str">
        <f t="shared" si="244"/>
        <v>ANO</v>
      </c>
      <c r="Q5219" s="4" t="str">
        <f>IFERROR(VLOOKUP(E5219,'Svátky 2023'!B$2:B$14,1,0),"")</f>
        <v/>
      </c>
      <c r="R5219" t="str">
        <f t="shared" si="245"/>
        <v>ANO</v>
      </c>
    </row>
    <row r="5220" spans="1:18" x14ac:dyDescent="0.25">
      <c r="A5220" s="1" t="s">
        <v>14906</v>
      </c>
      <c r="B5220" s="1" t="s">
        <v>14907</v>
      </c>
      <c r="C5220" s="1" t="s">
        <v>14908</v>
      </c>
      <c r="D5220" s="1" t="s">
        <v>35</v>
      </c>
      <c r="E5220" s="4">
        <v>45187</v>
      </c>
      <c r="F5220" s="8">
        <v>0.88611111111111107</v>
      </c>
      <c r="G5220" s="4">
        <v>45188</v>
      </c>
      <c r="H5220" s="1" t="s">
        <v>796</v>
      </c>
      <c r="I5220" s="1" t="s">
        <v>1300</v>
      </c>
      <c r="J5220" s="5">
        <v>3</v>
      </c>
      <c r="K5220" s="5" t="str">
        <f>VLOOKUP(J5220,'Svátky 2023'!A$18:B$20,2,0)</f>
        <v>jiné</v>
      </c>
      <c r="L5220" s="1" t="s">
        <v>20</v>
      </c>
      <c r="M5220" s="1" t="s">
        <v>22</v>
      </c>
      <c r="N5220" s="1" t="s">
        <v>23</v>
      </c>
      <c r="O5220">
        <f t="shared" si="243"/>
        <v>1</v>
      </c>
      <c r="P5220" t="str">
        <f t="shared" si="244"/>
        <v>ANO</v>
      </c>
      <c r="Q5220" s="4" t="str">
        <f>IFERROR(VLOOKUP(E5220,'Svátky 2023'!B$2:B$14,1,0),"")</f>
        <v/>
      </c>
      <c r="R5220" t="str">
        <f t="shared" si="245"/>
        <v>ANO</v>
      </c>
    </row>
    <row r="5221" spans="1:18" x14ac:dyDescent="0.25">
      <c r="A5221" s="1" t="s">
        <v>14909</v>
      </c>
      <c r="B5221" s="1" t="s">
        <v>14910</v>
      </c>
      <c r="C5221" s="1" t="s">
        <v>14911</v>
      </c>
      <c r="D5221" s="1" t="s">
        <v>35</v>
      </c>
      <c r="E5221" s="4">
        <v>45168</v>
      </c>
      <c r="F5221" s="8">
        <v>0.77708333333333324</v>
      </c>
      <c r="G5221" s="4">
        <v>45189</v>
      </c>
      <c r="H5221" s="1" t="s">
        <v>1838</v>
      </c>
      <c r="I5221" s="1" t="s">
        <v>38</v>
      </c>
      <c r="J5221" s="5">
        <v>1</v>
      </c>
      <c r="K5221" s="5" t="str">
        <f>VLOOKUP(J5221,'Svátky 2023'!A$18:B$20,2,0)</f>
        <v>neodkladné</v>
      </c>
      <c r="L5221" s="1" t="s">
        <v>21</v>
      </c>
      <c r="M5221" s="1" t="s">
        <v>20</v>
      </c>
      <c r="N5221" s="1" t="s">
        <v>23</v>
      </c>
      <c r="O5221">
        <f t="shared" si="243"/>
        <v>3</v>
      </c>
      <c r="P5221" t="str">
        <f t="shared" si="244"/>
        <v>ANO</v>
      </c>
      <c r="Q5221" s="4" t="str">
        <f>IFERROR(VLOOKUP(E5221,'Svátky 2023'!B$2:B$14,1,0),"")</f>
        <v/>
      </c>
      <c r="R5221" t="str">
        <f t="shared" si="245"/>
        <v>ANO</v>
      </c>
    </row>
    <row r="5222" spans="1:18" x14ac:dyDescent="0.25">
      <c r="A5222" s="1" t="s">
        <v>14912</v>
      </c>
      <c r="B5222" s="1" t="s">
        <v>14913</v>
      </c>
      <c r="C5222" s="1" t="s">
        <v>14914</v>
      </c>
      <c r="D5222" s="1" t="s">
        <v>35</v>
      </c>
      <c r="E5222" s="4">
        <v>45168</v>
      </c>
      <c r="F5222" s="8">
        <v>0.87013888888888891</v>
      </c>
      <c r="G5222" s="4">
        <v>45189</v>
      </c>
      <c r="H5222" s="1" t="s">
        <v>893</v>
      </c>
      <c r="I5222" s="1" t="s">
        <v>44</v>
      </c>
      <c r="J5222" s="5">
        <v>3</v>
      </c>
      <c r="K5222" s="5" t="str">
        <f>VLOOKUP(J5222,'Svátky 2023'!A$18:B$20,2,0)</f>
        <v>jiné</v>
      </c>
      <c r="L5222" s="1" t="s">
        <v>30</v>
      </c>
      <c r="M5222" s="1" t="s">
        <v>31</v>
      </c>
      <c r="N5222" s="1" t="s">
        <v>23</v>
      </c>
      <c r="O5222">
        <f t="shared" si="243"/>
        <v>3</v>
      </c>
      <c r="P5222" t="str">
        <f t="shared" si="244"/>
        <v>ANO</v>
      </c>
      <c r="Q5222" s="4" t="str">
        <f>IFERROR(VLOOKUP(E5222,'Svátky 2023'!B$2:B$14,1,0),"")</f>
        <v/>
      </c>
      <c r="R5222" t="str">
        <f t="shared" si="245"/>
        <v>ANO</v>
      </c>
    </row>
    <row r="5223" spans="1:18" x14ac:dyDescent="0.25">
      <c r="A5223" s="1" t="s">
        <v>14915</v>
      </c>
      <c r="B5223" s="1" t="s">
        <v>6389</v>
      </c>
      <c r="C5223" s="1" t="s">
        <v>6390</v>
      </c>
      <c r="D5223" s="1" t="s">
        <v>48</v>
      </c>
      <c r="E5223" s="4">
        <v>45176</v>
      </c>
      <c r="F5223" s="8">
        <v>0.38472222222222219</v>
      </c>
      <c r="G5223" s="4">
        <v>45189</v>
      </c>
      <c r="H5223" s="1" t="s">
        <v>825</v>
      </c>
      <c r="I5223" s="1" t="s">
        <v>19</v>
      </c>
      <c r="J5223" s="5">
        <v>2</v>
      </c>
      <c r="K5223" s="5" t="str">
        <f>VLOOKUP(J5223,'Svátky 2023'!A$18:B$20,2,0)</f>
        <v>plánované</v>
      </c>
      <c r="L5223" s="1" t="s">
        <v>21</v>
      </c>
      <c r="M5223" s="1" t="s">
        <v>22</v>
      </c>
      <c r="N5223" s="1" t="s">
        <v>23</v>
      </c>
      <c r="O5223">
        <f t="shared" si="243"/>
        <v>4</v>
      </c>
      <c r="P5223" t="str">
        <f t="shared" si="244"/>
        <v>NE</v>
      </c>
      <c r="Q5223" s="4" t="str">
        <f>IFERROR(VLOOKUP(E5223,'Svátky 2023'!B$2:B$14,1,0),"")</f>
        <v/>
      </c>
      <c r="R5223" t="str">
        <f t="shared" si="245"/>
        <v/>
      </c>
    </row>
    <row r="5224" spans="1:18" x14ac:dyDescent="0.25">
      <c r="A5224" s="1" t="s">
        <v>14916</v>
      </c>
      <c r="B5224" s="1" t="s">
        <v>13302</v>
      </c>
      <c r="C5224" s="1" t="s">
        <v>13303</v>
      </c>
      <c r="D5224" s="1" t="s">
        <v>35</v>
      </c>
      <c r="E5224" s="4">
        <v>45183</v>
      </c>
      <c r="F5224" s="8">
        <v>0.51597222222222217</v>
      </c>
      <c r="G5224" s="4">
        <v>45189</v>
      </c>
      <c r="H5224" s="1" t="s">
        <v>2721</v>
      </c>
      <c r="I5224" s="1" t="s">
        <v>51</v>
      </c>
      <c r="J5224" s="5">
        <v>1</v>
      </c>
      <c r="K5224" s="5" t="str">
        <f>VLOOKUP(J5224,'Svátky 2023'!A$18:B$20,2,0)</f>
        <v>neodkladné</v>
      </c>
      <c r="L5224" s="1" t="s">
        <v>21</v>
      </c>
      <c r="M5224" s="1" t="s">
        <v>22</v>
      </c>
      <c r="N5224" s="1" t="s">
        <v>23</v>
      </c>
      <c r="O5224">
        <f t="shared" si="243"/>
        <v>4</v>
      </c>
      <c r="P5224" t="str">
        <f t="shared" si="244"/>
        <v>NE</v>
      </c>
      <c r="Q5224" s="4" t="str">
        <f>IFERROR(VLOOKUP(E5224,'Svátky 2023'!B$2:B$14,1,0),"")</f>
        <v/>
      </c>
      <c r="R5224" t="str">
        <f t="shared" si="245"/>
        <v/>
      </c>
    </row>
    <row r="5225" spans="1:18" x14ac:dyDescent="0.25">
      <c r="A5225" s="1" t="s">
        <v>14917</v>
      </c>
      <c r="B5225" s="1" t="s">
        <v>14918</v>
      </c>
      <c r="C5225" s="1" t="s">
        <v>14919</v>
      </c>
      <c r="D5225" s="1" t="s">
        <v>35</v>
      </c>
      <c r="E5225" s="4">
        <v>45183</v>
      </c>
      <c r="F5225" s="8">
        <v>0.76666666666666661</v>
      </c>
      <c r="G5225" s="4">
        <v>45189</v>
      </c>
      <c r="H5225" s="1" t="s">
        <v>70</v>
      </c>
      <c r="I5225" s="1" t="s">
        <v>258</v>
      </c>
      <c r="J5225" s="5">
        <v>1</v>
      </c>
      <c r="K5225" s="5" t="str">
        <f>VLOOKUP(J5225,'Svátky 2023'!A$18:B$20,2,0)</f>
        <v>neodkladné</v>
      </c>
      <c r="L5225" s="1" t="s">
        <v>23</v>
      </c>
      <c r="M5225" s="1" t="s">
        <v>22</v>
      </c>
      <c r="N5225" s="1" t="s">
        <v>23</v>
      </c>
      <c r="O5225">
        <f t="shared" si="243"/>
        <v>4</v>
      </c>
      <c r="P5225" t="str">
        <f t="shared" si="244"/>
        <v>ANO</v>
      </c>
      <c r="Q5225" s="4" t="str">
        <f>IFERROR(VLOOKUP(E5225,'Svátky 2023'!B$2:B$14,1,0),"")</f>
        <v/>
      </c>
      <c r="R5225" t="str">
        <f t="shared" si="245"/>
        <v>ANO</v>
      </c>
    </row>
    <row r="5226" spans="1:18" x14ac:dyDescent="0.25">
      <c r="A5226" s="1" t="s">
        <v>14920</v>
      </c>
      <c r="B5226" s="1" t="s">
        <v>13305</v>
      </c>
      <c r="C5226" s="1" t="s">
        <v>13306</v>
      </c>
      <c r="D5226" s="1" t="s">
        <v>35</v>
      </c>
      <c r="E5226" s="4">
        <v>45185</v>
      </c>
      <c r="F5226" s="8">
        <v>0.57430555555555551</v>
      </c>
      <c r="G5226" s="4">
        <v>45189</v>
      </c>
      <c r="H5226" s="1" t="s">
        <v>485</v>
      </c>
      <c r="I5226" s="1" t="s">
        <v>120</v>
      </c>
      <c r="J5226" s="5">
        <v>3</v>
      </c>
      <c r="K5226" s="5" t="str">
        <f>VLOOKUP(J5226,'Svátky 2023'!A$18:B$20,2,0)</f>
        <v>jiné</v>
      </c>
      <c r="L5226" s="1" t="s">
        <v>30</v>
      </c>
      <c r="M5226" s="1" t="s">
        <v>31</v>
      </c>
      <c r="N5226" s="1" t="s">
        <v>23</v>
      </c>
      <c r="O5226">
        <f t="shared" si="243"/>
        <v>6</v>
      </c>
      <c r="P5226" t="str">
        <f t="shared" si="244"/>
        <v>NE</v>
      </c>
      <c r="Q5226" s="4" t="str">
        <f>IFERROR(VLOOKUP(E5226,'Svátky 2023'!B$2:B$14,1,0),"")</f>
        <v/>
      </c>
      <c r="R5226" t="str">
        <f t="shared" si="245"/>
        <v>ANO</v>
      </c>
    </row>
    <row r="5227" spans="1:18" x14ac:dyDescent="0.25">
      <c r="A5227" s="1" t="s">
        <v>14921</v>
      </c>
      <c r="B5227" s="1" t="s">
        <v>14922</v>
      </c>
      <c r="C5227" s="1" t="s">
        <v>14923</v>
      </c>
      <c r="D5227" s="1" t="s">
        <v>35</v>
      </c>
      <c r="E5227" s="4">
        <v>45186</v>
      </c>
      <c r="F5227" s="8">
        <v>0.48749999999999999</v>
      </c>
      <c r="G5227" s="4">
        <v>45189</v>
      </c>
      <c r="H5227" s="1" t="s">
        <v>1570</v>
      </c>
      <c r="I5227" s="1" t="s">
        <v>38</v>
      </c>
      <c r="J5227" s="5">
        <v>3</v>
      </c>
      <c r="K5227" s="5" t="str">
        <f>VLOOKUP(J5227,'Svátky 2023'!A$18:B$20,2,0)</f>
        <v>jiné</v>
      </c>
      <c r="L5227" s="1" t="s">
        <v>21</v>
      </c>
      <c r="M5227" s="1" t="s">
        <v>22</v>
      </c>
      <c r="N5227" s="1" t="s">
        <v>23</v>
      </c>
      <c r="O5227">
        <f t="shared" si="243"/>
        <v>7</v>
      </c>
      <c r="P5227" t="str">
        <f t="shared" si="244"/>
        <v>NE</v>
      </c>
      <c r="Q5227" s="4" t="str">
        <f>IFERROR(VLOOKUP(E5227,'Svátky 2023'!B$2:B$14,1,0),"")</f>
        <v/>
      </c>
      <c r="R5227" t="str">
        <f t="shared" si="245"/>
        <v>ANO</v>
      </c>
    </row>
    <row r="5228" spans="1:18" x14ac:dyDescent="0.25">
      <c r="A5228" s="1" t="s">
        <v>14924</v>
      </c>
      <c r="B5228" s="1" t="s">
        <v>14925</v>
      </c>
      <c r="C5228" s="1" t="s">
        <v>14926</v>
      </c>
      <c r="D5228" s="1" t="s">
        <v>35</v>
      </c>
      <c r="E5228" s="4">
        <v>45186</v>
      </c>
      <c r="F5228" s="8">
        <v>0.49374999999999997</v>
      </c>
      <c r="G5228" s="4">
        <v>45189</v>
      </c>
      <c r="H5228" s="1" t="s">
        <v>1051</v>
      </c>
      <c r="I5228" s="1" t="s">
        <v>44</v>
      </c>
      <c r="J5228" s="5">
        <v>3</v>
      </c>
      <c r="K5228" s="5" t="str">
        <f>VLOOKUP(J5228,'Svátky 2023'!A$18:B$20,2,0)</f>
        <v>jiné</v>
      </c>
      <c r="L5228" s="1" t="s">
        <v>30</v>
      </c>
      <c r="M5228" s="1" t="s">
        <v>31</v>
      </c>
      <c r="N5228" s="1" t="s">
        <v>23</v>
      </c>
      <c r="O5228">
        <f t="shared" si="243"/>
        <v>7</v>
      </c>
      <c r="P5228" t="str">
        <f t="shared" si="244"/>
        <v>NE</v>
      </c>
      <c r="Q5228" s="4" t="str">
        <f>IFERROR(VLOOKUP(E5228,'Svátky 2023'!B$2:B$14,1,0),"")</f>
        <v/>
      </c>
      <c r="R5228" t="str">
        <f t="shared" si="245"/>
        <v>ANO</v>
      </c>
    </row>
    <row r="5229" spans="1:18" x14ac:dyDescent="0.25">
      <c r="A5229" s="1" t="s">
        <v>14927</v>
      </c>
      <c r="B5229" s="1" t="s">
        <v>14928</v>
      </c>
      <c r="C5229" s="1" t="s">
        <v>14929</v>
      </c>
      <c r="D5229" s="1" t="s">
        <v>35</v>
      </c>
      <c r="E5229" s="4">
        <v>45186</v>
      </c>
      <c r="F5229" s="8">
        <v>0.59375</v>
      </c>
      <c r="G5229" s="4">
        <v>45189</v>
      </c>
      <c r="H5229" s="1" t="s">
        <v>1578</v>
      </c>
      <c r="I5229" s="1" t="s">
        <v>151</v>
      </c>
      <c r="J5229" s="5">
        <v>2</v>
      </c>
      <c r="K5229" s="5" t="str">
        <f>VLOOKUP(J5229,'Svátky 2023'!A$18:B$20,2,0)</f>
        <v>plánované</v>
      </c>
      <c r="L5229" s="1" t="s">
        <v>21</v>
      </c>
      <c r="M5229" s="1" t="s">
        <v>22</v>
      </c>
      <c r="N5229" s="1" t="s">
        <v>23</v>
      </c>
      <c r="O5229">
        <f t="shared" si="243"/>
        <v>7</v>
      </c>
      <c r="P5229" t="str">
        <f t="shared" si="244"/>
        <v>NE</v>
      </c>
      <c r="Q5229" s="4" t="str">
        <f>IFERROR(VLOOKUP(E5229,'Svátky 2023'!B$2:B$14,1,0),"")</f>
        <v/>
      </c>
      <c r="R5229" t="str">
        <f t="shared" si="245"/>
        <v>ANO</v>
      </c>
    </row>
    <row r="5230" spans="1:18" x14ac:dyDescent="0.25">
      <c r="A5230" s="1" t="s">
        <v>14930</v>
      </c>
      <c r="B5230" s="1" t="s">
        <v>14931</v>
      </c>
      <c r="C5230" s="1" t="s">
        <v>14932</v>
      </c>
      <c r="D5230" s="1" t="s">
        <v>257</v>
      </c>
      <c r="E5230" s="4">
        <v>45186</v>
      </c>
      <c r="F5230" s="8">
        <v>0.59722222222222221</v>
      </c>
      <c r="G5230" s="4">
        <v>45189</v>
      </c>
      <c r="H5230" s="1" t="s">
        <v>1162</v>
      </c>
      <c r="I5230" s="1" t="s">
        <v>51</v>
      </c>
      <c r="J5230" s="5">
        <v>2</v>
      </c>
      <c r="K5230" s="5" t="str">
        <f>VLOOKUP(J5230,'Svátky 2023'!A$18:B$20,2,0)</f>
        <v>plánované</v>
      </c>
      <c r="L5230" s="1" t="s">
        <v>21</v>
      </c>
      <c r="M5230" s="1" t="s">
        <v>22</v>
      </c>
      <c r="N5230" s="1" t="s">
        <v>23</v>
      </c>
      <c r="O5230">
        <f t="shared" si="243"/>
        <v>7</v>
      </c>
      <c r="P5230" t="str">
        <f t="shared" si="244"/>
        <v>NE</v>
      </c>
      <c r="Q5230" s="4" t="str">
        <f>IFERROR(VLOOKUP(E5230,'Svátky 2023'!B$2:B$14,1,0),"")</f>
        <v/>
      </c>
      <c r="R5230" t="str">
        <f t="shared" si="245"/>
        <v>ANO</v>
      </c>
    </row>
    <row r="5231" spans="1:18" x14ac:dyDescent="0.25">
      <c r="A5231" s="1" t="s">
        <v>14933</v>
      </c>
      <c r="B5231" s="1" t="s">
        <v>14934</v>
      </c>
      <c r="C5231" s="1" t="s">
        <v>14935</v>
      </c>
      <c r="D5231" s="1" t="s">
        <v>257</v>
      </c>
      <c r="E5231" s="4">
        <v>45186</v>
      </c>
      <c r="F5231" s="8">
        <v>0.59930555555555554</v>
      </c>
      <c r="G5231" s="4">
        <v>45189</v>
      </c>
      <c r="H5231" s="1" t="s">
        <v>645</v>
      </c>
      <c r="I5231" s="1" t="s">
        <v>120</v>
      </c>
      <c r="J5231" s="5">
        <v>3</v>
      </c>
      <c r="K5231" s="5" t="str">
        <f>VLOOKUP(J5231,'Svátky 2023'!A$18:B$20,2,0)</f>
        <v>jiné</v>
      </c>
      <c r="L5231" s="1" t="s">
        <v>30</v>
      </c>
      <c r="M5231" s="1" t="s">
        <v>31</v>
      </c>
      <c r="N5231" s="1" t="s">
        <v>23</v>
      </c>
      <c r="O5231">
        <f t="shared" si="243"/>
        <v>7</v>
      </c>
      <c r="P5231" t="str">
        <f t="shared" si="244"/>
        <v>NE</v>
      </c>
      <c r="Q5231" s="4" t="str">
        <f>IFERROR(VLOOKUP(E5231,'Svátky 2023'!B$2:B$14,1,0),"")</f>
        <v/>
      </c>
      <c r="R5231" t="str">
        <f t="shared" si="245"/>
        <v>ANO</v>
      </c>
    </row>
    <row r="5232" spans="1:18" x14ac:dyDescent="0.25">
      <c r="A5232" s="1" t="s">
        <v>14936</v>
      </c>
      <c r="B5232" s="1" t="s">
        <v>14937</v>
      </c>
      <c r="C5232" s="1" t="s">
        <v>14938</v>
      </c>
      <c r="D5232" s="1" t="s">
        <v>48</v>
      </c>
      <c r="E5232" s="4">
        <v>45187</v>
      </c>
      <c r="F5232" s="8">
        <v>1.3194444444444444E-2</v>
      </c>
      <c r="G5232" s="4">
        <v>45189</v>
      </c>
      <c r="H5232" s="1" t="s">
        <v>1208</v>
      </c>
      <c r="I5232" s="1" t="s">
        <v>38</v>
      </c>
      <c r="J5232" s="5">
        <v>3</v>
      </c>
      <c r="K5232" s="5" t="str">
        <f>VLOOKUP(J5232,'Svátky 2023'!A$18:B$20,2,0)</f>
        <v>jiné</v>
      </c>
      <c r="L5232" s="1" t="s">
        <v>21</v>
      </c>
      <c r="M5232" s="1" t="s">
        <v>22</v>
      </c>
      <c r="N5232" s="1" t="s">
        <v>23</v>
      </c>
      <c r="O5232">
        <f t="shared" si="243"/>
        <v>1</v>
      </c>
      <c r="P5232" t="str">
        <f t="shared" si="244"/>
        <v>ANO</v>
      </c>
      <c r="Q5232" s="4" t="str">
        <f>IFERROR(VLOOKUP(E5232,'Svátky 2023'!B$2:B$14,1,0),"")</f>
        <v/>
      </c>
      <c r="R5232" t="str">
        <f t="shared" si="245"/>
        <v>ANO</v>
      </c>
    </row>
    <row r="5233" spans="1:18" x14ac:dyDescent="0.25">
      <c r="A5233" s="1" t="s">
        <v>14939</v>
      </c>
      <c r="B5233" s="1" t="s">
        <v>6678</v>
      </c>
      <c r="C5233" s="1" t="s">
        <v>6679</v>
      </c>
      <c r="D5233" s="1" t="s">
        <v>48</v>
      </c>
      <c r="E5233" s="4">
        <v>45187</v>
      </c>
      <c r="F5233" s="8">
        <v>7.0833333333333331E-2</v>
      </c>
      <c r="G5233" s="4">
        <v>45189</v>
      </c>
      <c r="H5233" s="1" t="s">
        <v>219</v>
      </c>
      <c r="I5233" s="1" t="s">
        <v>44</v>
      </c>
      <c r="J5233" s="5">
        <v>3</v>
      </c>
      <c r="K5233" s="5" t="str">
        <f>VLOOKUP(J5233,'Svátky 2023'!A$18:B$20,2,0)</f>
        <v>jiné</v>
      </c>
      <c r="L5233" s="1" t="s">
        <v>30</v>
      </c>
      <c r="M5233" s="1" t="s">
        <v>31</v>
      </c>
      <c r="N5233" s="1" t="s">
        <v>23</v>
      </c>
      <c r="O5233">
        <f t="shared" si="243"/>
        <v>1</v>
      </c>
      <c r="P5233" t="str">
        <f t="shared" si="244"/>
        <v>ANO</v>
      </c>
      <c r="Q5233" s="4" t="str">
        <f>IFERROR(VLOOKUP(E5233,'Svátky 2023'!B$2:B$14,1,0),"")</f>
        <v/>
      </c>
      <c r="R5233" t="str">
        <f t="shared" si="245"/>
        <v>ANO</v>
      </c>
    </row>
    <row r="5234" spans="1:18" x14ac:dyDescent="0.25">
      <c r="A5234" s="1" t="s">
        <v>14940</v>
      </c>
      <c r="B5234" s="1" t="s">
        <v>14941</v>
      </c>
      <c r="C5234" s="1" t="s">
        <v>14942</v>
      </c>
      <c r="D5234" s="1" t="s">
        <v>35</v>
      </c>
      <c r="E5234" s="4">
        <v>45187</v>
      </c>
      <c r="F5234" s="8">
        <v>0.41666666666666669</v>
      </c>
      <c r="G5234" s="4">
        <v>45189</v>
      </c>
      <c r="H5234" s="1" t="s">
        <v>597</v>
      </c>
      <c r="I5234" s="1" t="s">
        <v>151</v>
      </c>
      <c r="J5234" s="5">
        <v>2</v>
      </c>
      <c r="K5234" s="5" t="str">
        <f>VLOOKUP(J5234,'Svátky 2023'!A$18:B$20,2,0)</f>
        <v>plánované</v>
      </c>
      <c r="L5234" s="1" t="s">
        <v>21</v>
      </c>
      <c r="M5234" s="1" t="s">
        <v>22</v>
      </c>
      <c r="N5234" s="1" t="s">
        <v>23</v>
      </c>
      <c r="O5234">
        <f t="shared" si="243"/>
        <v>1</v>
      </c>
      <c r="P5234" t="str">
        <f t="shared" si="244"/>
        <v>NE</v>
      </c>
      <c r="Q5234" s="4" t="str">
        <f>IFERROR(VLOOKUP(E5234,'Svátky 2023'!B$2:B$14,1,0),"")</f>
        <v/>
      </c>
      <c r="R5234" t="str">
        <f t="shared" si="245"/>
        <v/>
      </c>
    </row>
    <row r="5235" spans="1:18" x14ac:dyDescent="0.25">
      <c r="A5235" s="1" t="s">
        <v>14943</v>
      </c>
      <c r="B5235" s="1" t="s">
        <v>14944</v>
      </c>
      <c r="C5235" s="1" t="s">
        <v>14945</v>
      </c>
      <c r="D5235" s="1" t="s">
        <v>35</v>
      </c>
      <c r="E5235" s="4">
        <v>45187</v>
      </c>
      <c r="F5235" s="8">
        <v>0.46319444444444446</v>
      </c>
      <c r="G5235" s="4">
        <v>45189</v>
      </c>
      <c r="H5235" s="1" t="s">
        <v>42</v>
      </c>
      <c r="I5235" s="1" t="s">
        <v>38</v>
      </c>
      <c r="J5235" s="5">
        <v>1</v>
      </c>
      <c r="K5235" s="5" t="str">
        <f>VLOOKUP(J5235,'Svátky 2023'!A$18:B$20,2,0)</f>
        <v>neodkladné</v>
      </c>
      <c r="L5235" s="1" t="s">
        <v>21</v>
      </c>
      <c r="M5235" s="1" t="s">
        <v>22</v>
      </c>
      <c r="N5235" s="1" t="s">
        <v>23</v>
      </c>
      <c r="O5235">
        <f t="shared" si="243"/>
        <v>1</v>
      </c>
      <c r="P5235" t="str">
        <f t="shared" si="244"/>
        <v>NE</v>
      </c>
      <c r="Q5235" s="4" t="str">
        <f>IFERROR(VLOOKUP(E5235,'Svátky 2023'!B$2:B$14,1,0),"")</f>
        <v/>
      </c>
      <c r="R5235" t="str">
        <f t="shared" si="245"/>
        <v/>
      </c>
    </row>
    <row r="5236" spans="1:18" x14ac:dyDescent="0.25">
      <c r="A5236" s="1" t="s">
        <v>14946</v>
      </c>
      <c r="B5236" s="1" t="s">
        <v>14947</v>
      </c>
      <c r="C5236" s="1" t="s">
        <v>14948</v>
      </c>
      <c r="D5236" s="1" t="s">
        <v>35</v>
      </c>
      <c r="E5236" s="4">
        <v>45187</v>
      </c>
      <c r="F5236" s="8">
        <v>0.46666666666666662</v>
      </c>
      <c r="G5236" s="4">
        <v>45189</v>
      </c>
      <c r="H5236" s="1" t="s">
        <v>1845</v>
      </c>
      <c r="I5236" s="1" t="s">
        <v>151</v>
      </c>
      <c r="J5236" s="5">
        <v>2</v>
      </c>
      <c r="K5236" s="5" t="str">
        <f>VLOOKUP(J5236,'Svátky 2023'!A$18:B$20,2,0)</f>
        <v>plánované</v>
      </c>
      <c r="L5236" s="1" t="s">
        <v>21</v>
      </c>
      <c r="M5236" s="1" t="s">
        <v>22</v>
      </c>
      <c r="N5236" s="1" t="s">
        <v>23</v>
      </c>
      <c r="O5236">
        <f t="shared" si="243"/>
        <v>1</v>
      </c>
      <c r="P5236" t="str">
        <f t="shared" si="244"/>
        <v>NE</v>
      </c>
      <c r="Q5236" s="4" t="str">
        <f>IFERROR(VLOOKUP(E5236,'Svátky 2023'!B$2:B$14,1,0),"")</f>
        <v/>
      </c>
      <c r="R5236" t="str">
        <f t="shared" si="245"/>
        <v/>
      </c>
    </row>
    <row r="5237" spans="1:18" x14ac:dyDescent="0.25">
      <c r="A5237" s="1" t="s">
        <v>14949</v>
      </c>
      <c r="B5237" s="1" t="s">
        <v>14950</v>
      </c>
      <c r="C5237" s="1" t="s">
        <v>14951</v>
      </c>
      <c r="D5237" s="1" t="s">
        <v>48</v>
      </c>
      <c r="E5237" s="4">
        <v>45187</v>
      </c>
      <c r="F5237" s="8">
        <v>0.48888888888888887</v>
      </c>
      <c r="G5237" s="4">
        <v>45189</v>
      </c>
      <c r="H5237" s="1" t="s">
        <v>1972</v>
      </c>
      <c r="I5237" s="1" t="s">
        <v>151</v>
      </c>
      <c r="J5237" s="5">
        <v>2</v>
      </c>
      <c r="K5237" s="5" t="str">
        <f>VLOOKUP(J5237,'Svátky 2023'!A$18:B$20,2,0)</f>
        <v>plánované</v>
      </c>
      <c r="L5237" s="1" t="s">
        <v>21</v>
      </c>
      <c r="M5237" s="1" t="s">
        <v>22</v>
      </c>
      <c r="N5237" s="1" t="s">
        <v>23</v>
      </c>
      <c r="O5237">
        <f t="shared" si="243"/>
        <v>1</v>
      </c>
      <c r="P5237" t="str">
        <f t="shared" si="244"/>
        <v>NE</v>
      </c>
      <c r="Q5237" s="4" t="str">
        <f>IFERROR(VLOOKUP(E5237,'Svátky 2023'!B$2:B$14,1,0),"")</f>
        <v/>
      </c>
      <c r="R5237" t="str">
        <f t="shared" si="245"/>
        <v/>
      </c>
    </row>
    <row r="5238" spans="1:18" x14ac:dyDescent="0.25">
      <c r="A5238" s="1" t="s">
        <v>14952</v>
      </c>
      <c r="B5238" s="1" t="s">
        <v>14953</v>
      </c>
      <c r="C5238" s="1" t="s">
        <v>14954</v>
      </c>
      <c r="D5238" s="1" t="s">
        <v>35</v>
      </c>
      <c r="E5238" s="4">
        <v>45187</v>
      </c>
      <c r="F5238" s="8">
        <v>0.50486111111111109</v>
      </c>
      <c r="G5238" s="4">
        <v>45189</v>
      </c>
      <c r="H5238" s="1" t="s">
        <v>1446</v>
      </c>
      <c r="I5238" s="1" t="s">
        <v>151</v>
      </c>
      <c r="J5238" s="5">
        <v>2</v>
      </c>
      <c r="K5238" s="5" t="str">
        <f>VLOOKUP(J5238,'Svátky 2023'!A$18:B$20,2,0)</f>
        <v>plánované</v>
      </c>
      <c r="L5238" s="1" t="s">
        <v>21</v>
      </c>
      <c r="M5238" s="1" t="s">
        <v>22</v>
      </c>
      <c r="N5238" s="1" t="s">
        <v>23</v>
      </c>
      <c r="O5238">
        <f t="shared" si="243"/>
        <v>1</v>
      </c>
      <c r="P5238" t="str">
        <f t="shared" si="244"/>
        <v>NE</v>
      </c>
      <c r="Q5238" s="4" t="str">
        <f>IFERROR(VLOOKUP(E5238,'Svátky 2023'!B$2:B$14,1,0),"")</f>
        <v/>
      </c>
      <c r="R5238" t="str">
        <f t="shared" si="245"/>
        <v/>
      </c>
    </row>
    <row r="5239" spans="1:18" x14ac:dyDescent="0.25">
      <c r="A5239" s="1" t="s">
        <v>14955</v>
      </c>
      <c r="B5239" s="1" t="s">
        <v>14956</v>
      </c>
      <c r="C5239" s="1" t="s">
        <v>14957</v>
      </c>
      <c r="D5239" s="1" t="s">
        <v>35</v>
      </c>
      <c r="E5239" s="4">
        <v>45187</v>
      </c>
      <c r="F5239" s="8">
        <v>0.5493055555555556</v>
      </c>
      <c r="G5239" s="4">
        <v>45189</v>
      </c>
      <c r="H5239" s="1" t="s">
        <v>1373</v>
      </c>
      <c r="I5239" s="1" t="s">
        <v>145</v>
      </c>
      <c r="J5239" s="5">
        <v>3</v>
      </c>
      <c r="K5239" s="5" t="str">
        <f>VLOOKUP(J5239,'Svátky 2023'!A$18:B$20,2,0)</f>
        <v>jiné</v>
      </c>
      <c r="L5239" s="1" t="s">
        <v>30</v>
      </c>
      <c r="M5239" s="1" t="s">
        <v>31</v>
      </c>
      <c r="N5239" s="1" t="s">
        <v>23</v>
      </c>
      <c r="O5239">
        <f t="shared" si="243"/>
        <v>1</v>
      </c>
      <c r="P5239" t="str">
        <f t="shared" si="244"/>
        <v>NE</v>
      </c>
      <c r="Q5239" s="4" t="str">
        <f>IFERROR(VLOOKUP(E5239,'Svátky 2023'!B$2:B$14,1,0),"")</f>
        <v/>
      </c>
      <c r="R5239" t="str">
        <f t="shared" si="245"/>
        <v/>
      </c>
    </row>
    <row r="5240" spans="1:18" x14ac:dyDescent="0.25">
      <c r="A5240" s="1" t="s">
        <v>14958</v>
      </c>
      <c r="B5240" s="1" t="s">
        <v>14959</v>
      </c>
      <c r="C5240" s="1" t="s">
        <v>14960</v>
      </c>
      <c r="D5240" s="1" t="s">
        <v>48</v>
      </c>
      <c r="E5240" s="4">
        <v>45187</v>
      </c>
      <c r="F5240" s="8">
        <v>0.5493055555555556</v>
      </c>
      <c r="G5240" s="4">
        <v>45189</v>
      </c>
      <c r="H5240" s="1" t="s">
        <v>1208</v>
      </c>
      <c r="I5240" s="1" t="s">
        <v>145</v>
      </c>
      <c r="J5240" s="5">
        <v>3</v>
      </c>
      <c r="K5240" s="5" t="str">
        <f>VLOOKUP(J5240,'Svátky 2023'!A$18:B$20,2,0)</f>
        <v>jiné</v>
      </c>
      <c r="L5240" s="1" t="s">
        <v>30</v>
      </c>
      <c r="M5240" s="1" t="s">
        <v>31</v>
      </c>
      <c r="N5240" s="1" t="s">
        <v>23</v>
      </c>
      <c r="O5240">
        <f t="shared" si="243"/>
        <v>1</v>
      </c>
      <c r="P5240" t="str">
        <f t="shared" si="244"/>
        <v>NE</v>
      </c>
      <c r="Q5240" s="4" t="str">
        <f>IFERROR(VLOOKUP(E5240,'Svátky 2023'!B$2:B$14,1,0),"")</f>
        <v/>
      </c>
      <c r="R5240" t="str">
        <f t="shared" si="245"/>
        <v/>
      </c>
    </row>
    <row r="5241" spans="1:18" x14ac:dyDescent="0.25">
      <c r="A5241" s="1" t="s">
        <v>14961</v>
      </c>
      <c r="B5241" s="1" t="s">
        <v>14962</v>
      </c>
      <c r="C5241" s="1" t="s">
        <v>14963</v>
      </c>
      <c r="D5241" s="1" t="s">
        <v>35</v>
      </c>
      <c r="E5241" s="4">
        <v>45187</v>
      </c>
      <c r="F5241" s="8">
        <v>0.59097222222222223</v>
      </c>
      <c r="G5241" s="4">
        <v>45189</v>
      </c>
      <c r="H5241" s="1" t="s">
        <v>302</v>
      </c>
      <c r="I5241" s="1" t="s">
        <v>38</v>
      </c>
      <c r="J5241" s="5">
        <v>1</v>
      </c>
      <c r="K5241" s="5" t="str">
        <f>VLOOKUP(J5241,'Svátky 2023'!A$18:B$20,2,0)</f>
        <v>neodkladné</v>
      </c>
      <c r="L5241" s="1" t="s">
        <v>21</v>
      </c>
      <c r="M5241" s="1" t="s">
        <v>22</v>
      </c>
      <c r="N5241" s="1" t="s">
        <v>23</v>
      </c>
      <c r="O5241">
        <f t="shared" si="243"/>
        <v>1</v>
      </c>
      <c r="P5241" t="str">
        <f t="shared" si="244"/>
        <v>NE</v>
      </c>
      <c r="Q5241" s="4" t="str">
        <f>IFERROR(VLOOKUP(E5241,'Svátky 2023'!B$2:B$14,1,0),"")</f>
        <v/>
      </c>
      <c r="R5241" t="str">
        <f t="shared" si="245"/>
        <v/>
      </c>
    </row>
    <row r="5242" spans="1:18" x14ac:dyDescent="0.25">
      <c r="A5242" s="1" t="s">
        <v>14964</v>
      </c>
      <c r="B5242" s="1" t="s">
        <v>14965</v>
      </c>
      <c r="C5242" s="1" t="s">
        <v>14966</v>
      </c>
      <c r="D5242" s="1" t="s">
        <v>64</v>
      </c>
      <c r="E5242" s="4">
        <v>45187</v>
      </c>
      <c r="F5242" s="8">
        <v>0.59652777777777777</v>
      </c>
      <c r="G5242" s="4">
        <v>45189</v>
      </c>
      <c r="H5242" s="1" t="s">
        <v>606</v>
      </c>
      <c r="I5242" s="1" t="s">
        <v>151</v>
      </c>
      <c r="J5242" s="5">
        <v>2</v>
      </c>
      <c r="K5242" s="5" t="str">
        <f>VLOOKUP(J5242,'Svátky 2023'!A$18:B$20,2,0)</f>
        <v>plánované</v>
      </c>
      <c r="L5242" s="1" t="s">
        <v>21</v>
      </c>
      <c r="M5242" s="1" t="s">
        <v>22</v>
      </c>
      <c r="N5242" s="1" t="s">
        <v>23</v>
      </c>
      <c r="O5242">
        <f t="shared" si="243"/>
        <v>1</v>
      </c>
      <c r="P5242" t="str">
        <f t="shared" si="244"/>
        <v>NE</v>
      </c>
      <c r="Q5242" s="4" t="str">
        <f>IFERROR(VLOOKUP(E5242,'Svátky 2023'!B$2:B$14,1,0),"")</f>
        <v/>
      </c>
      <c r="R5242" t="str">
        <f t="shared" si="245"/>
        <v/>
      </c>
    </row>
    <row r="5243" spans="1:18" x14ac:dyDescent="0.25">
      <c r="A5243" s="1" t="s">
        <v>14967</v>
      </c>
      <c r="B5243" s="1" t="s">
        <v>14968</v>
      </c>
      <c r="C5243" s="1" t="s">
        <v>14969</v>
      </c>
      <c r="D5243" s="1" t="s">
        <v>48</v>
      </c>
      <c r="E5243" s="4">
        <v>45187</v>
      </c>
      <c r="F5243" s="8">
        <v>0.60972222222222217</v>
      </c>
      <c r="G5243" s="4">
        <v>45189</v>
      </c>
      <c r="H5243" s="1" t="s">
        <v>1802</v>
      </c>
      <c r="I5243" s="1" t="s">
        <v>44</v>
      </c>
      <c r="J5243" s="5">
        <v>3</v>
      </c>
      <c r="K5243" s="5" t="str">
        <f>VLOOKUP(J5243,'Svátky 2023'!A$18:B$20,2,0)</f>
        <v>jiné</v>
      </c>
      <c r="L5243" s="1" t="s">
        <v>30</v>
      </c>
      <c r="M5243" s="1" t="s">
        <v>31</v>
      </c>
      <c r="N5243" s="1" t="s">
        <v>23</v>
      </c>
      <c r="O5243">
        <f t="shared" si="243"/>
        <v>1</v>
      </c>
      <c r="P5243" t="str">
        <f t="shared" si="244"/>
        <v>NE</v>
      </c>
      <c r="Q5243" s="4" t="str">
        <f>IFERROR(VLOOKUP(E5243,'Svátky 2023'!B$2:B$14,1,0),"")</f>
        <v/>
      </c>
      <c r="R5243" t="str">
        <f t="shared" si="245"/>
        <v/>
      </c>
    </row>
    <row r="5244" spans="1:18" x14ac:dyDescent="0.25">
      <c r="A5244" s="1" t="s">
        <v>14970</v>
      </c>
      <c r="B5244" s="1" t="s">
        <v>14971</v>
      </c>
      <c r="C5244" s="1" t="s">
        <v>14972</v>
      </c>
      <c r="D5244" s="1" t="s">
        <v>35</v>
      </c>
      <c r="E5244" s="4">
        <v>45187</v>
      </c>
      <c r="F5244" s="8">
        <v>0.91527777777777775</v>
      </c>
      <c r="G5244" s="4">
        <v>45189</v>
      </c>
      <c r="H5244" s="1" t="s">
        <v>587</v>
      </c>
      <c r="I5244" s="1" t="s">
        <v>38</v>
      </c>
      <c r="J5244" s="5">
        <v>3</v>
      </c>
      <c r="K5244" s="5" t="str">
        <f>VLOOKUP(J5244,'Svátky 2023'!A$18:B$20,2,0)</f>
        <v>jiné</v>
      </c>
      <c r="L5244" s="1" t="s">
        <v>20</v>
      </c>
      <c r="M5244" s="1" t="s">
        <v>22</v>
      </c>
      <c r="N5244" s="1" t="s">
        <v>23</v>
      </c>
      <c r="O5244">
        <f t="shared" si="243"/>
        <v>1</v>
      </c>
      <c r="P5244" t="str">
        <f t="shared" si="244"/>
        <v>ANO</v>
      </c>
      <c r="Q5244" s="4" t="str">
        <f>IFERROR(VLOOKUP(E5244,'Svátky 2023'!B$2:B$14,1,0),"")</f>
        <v/>
      </c>
      <c r="R5244" t="str">
        <f t="shared" si="245"/>
        <v>ANO</v>
      </c>
    </row>
    <row r="5245" spans="1:18" x14ac:dyDescent="0.25">
      <c r="A5245" s="1" t="s">
        <v>14973</v>
      </c>
      <c r="B5245" s="1" t="s">
        <v>14974</v>
      </c>
      <c r="C5245" s="1" t="s">
        <v>14975</v>
      </c>
      <c r="D5245" s="1" t="s">
        <v>64</v>
      </c>
      <c r="E5245" s="4">
        <v>45187</v>
      </c>
      <c r="F5245" s="8">
        <v>0.92638888888888893</v>
      </c>
      <c r="G5245" s="4">
        <v>45189</v>
      </c>
      <c r="H5245" s="1" t="s">
        <v>1845</v>
      </c>
      <c r="I5245" s="1" t="s">
        <v>44</v>
      </c>
      <c r="J5245" s="5">
        <v>3</v>
      </c>
      <c r="K5245" s="5" t="str">
        <f>VLOOKUP(J5245,'Svátky 2023'!A$18:B$20,2,0)</f>
        <v>jiné</v>
      </c>
      <c r="L5245" s="1" t="s">
        <v>30</v>
      </c>
      <c r="M5245" s="1" t="s">
        <v>31</v>
      </c>
      <c r="N5245" s="1" t="s">
        <v>23</v>
      </c>
      <c r="O5245">
        <f t="shared" si="243"/>
        <v>1</v>
      </c>
      <c r="P5245" t="str">
        <f t="shared" si="244"/>
        <v>ANO</v>
      </c>
      <c r="Q5245" s="4" t="str">
        <f>IFERROR(VLOOKUP(E5245,'Svátky 2023'!B$2:B$14,1,0),"")</f>
        <v/>
      </c>
      <c r="R5245" t="str">
        <f t="shared" si="245"/>
        <v>ANO</v>
      </c>
    </row>
    <row r="5246" spans="1:18" x14ac:dyDescent="0.25">
      <c r="A5246" s="1" t="s">
        <v>14976</v>
      </c>
      <c r="B5246" s="1" t="s">
        <v>14900</v>
      </c>
      <c r="C5246" s="1" t="s">
        <v>14901</v>
      </c>
      <c r="D5246" s="1" t="s">
        <v>48</v>
      </c>
      <c r="E5246" s="4">
        <v>45188</v>
      </c>
      <c r="F5246" s="8">
        <v>0.31944444444444448</v>
      </c>
      <c r="G5246" s="4">
        <v>45189</v>
      </c>
      <c r="H5246" s="1" t="s">
        <v>1059</v>
      </c>
      <c r="I5246" s="1" t="s">
        <v>44</v>
      </c>
      <c r="J5246" s="5">
        <v>3</v>
      </c>
      <c r="K5246" s="5" t="str">
        <f>VLOOKUP(J5246,'Svátky 2023'!A$18:B$20,2,0)</f>
        <v>jiné</v>
      </c>
      <c r="L5246" s="1" t="s">
        <v>30</v>
      </c>
      <c r="M5246" s="1" t="s">
        <v>31</v>
      </c>
      <c r="N5246" s="1" t="s">
        <v>23</v>
      </c>
      <c r="O5246">
        <f t="shared" si="243"/>
        <v>2</v>
      </c>
      <c r="P5246" t="str">
        <f t="shared" si="244"/>
        <v>NE</v>
      </c>
      <c r="Q5246" s="4" t="str">
        <f>IFERROR(VLOOKUP(E5246,'Svátky 2023'!B$2:B$14,1,0),"")</f>
        <v/>
      </c>
      <c r="R5246" t="str">
        <f t="shared" si="245"/>
        <v/>
      </c>
    </row>
    <row r="5247" spans="1:18" x14ac:dyDescent="0.25">
      <c r="A5247" s="1" t="s">
        <v>14977</v>
      </c>
      <c r="B5247" s="1" t="s">
        <v>12365</v>
      </c>
      <c r="C5247" s="1" t="s">
        <v>12366</v>
      </c>
      <c r="D5247" s="1" t="s">
        <v>35</v>
      </c>
      <c r="E5247" s="4">
        <v>45188</v>
      </c>
      <c r="F5247" s="8">
        <v>0.34652777777777777</v>
      </c>
      <c r="G5247" s="4">
        <v>45189</v>
      </c>
      <c r="H5247" s="1" t="s">
        <v>485</v>
      </c>
      <c r="I5247" s="1" t="s">
        <v>258</v>
      </c>
      <c r="J5247" s="5">
        <v>2</v>
      </c>
      <c r="K5247" s="5" t="str">
        <f>VLOOKUP(J5247,'Svátky 2023'!A$18:B$20,2,0)</f>
        <v>plánované</v>
      </c>
      <c r="L5247" s="1" t="s">
        <v>21</v>
      </c>
      <c r="M5247" s="1" t="s">
        <v>22</v>
      </c>
      <c r="N5247" s="1" t="s">
        <v>23</v>
      </c>
      <c r="O5247">
        <f t="shared" si="243"/>
        <v>2</v>
      </c>
      <c r="P5247" t="str">
        <f t="shared" si="244"/>
        <v>NE</v>
      </c>
      <c r="Q5247" s="4" t="str">
        <f>IFERROR(VLOOKUP(E5247,'Svátky 2023'!B$2:B$14,1,0),"")</f>
        <v/>
      </c>
      <c r="R5247" t="str">
        <f t="shared" si="245"/>
        <v/>
      </c>
    </row>
    <row r="5248" spans="1:18" x14ac:dyDescent="0.25">
      <c r="A5248" s="1" t="s">
        <v>14978</v>
      </c>
      <c r="B5248" s="1" t="s">
        <v>14979</v>
      </c>
      <c r="C5248" s="1" t="s">
        <v>14980</v>
      </c>
      <c r="D5248" s="1" t="s">
        <v>48</v>
      </c>
      <c r="E5248" s="4">
        <v>45188</v>
      </c>
      <c r="F5248" s="8">
        <v>0.4465277777777778</v>
      </c>
      <c r="G5248" s="4">
        <v>45189</v>
      </c>
      <c r="H5248" s="1" t="s">
        <v>710</v>
      </c>
      <c r="I5248" s="1" t="s">
        <v>51</v>
      </c>
      <c r="J5248" s="5">
        <v>2</v>
      </c>
      <c r="K5248" s="5" t="str">
        <f>VLOOKUP(J5248,'Svátky 2023'!A$18:B$20,2,0)</f>
        <v>plánované</v>
      </c>
      <c r="L5248" s="1" t="s">
        <v>21</v>
      </c>
      <c r="M5248" s="1" t="s">
        <v>22</v>
      </c>
      <c r="N5248" s="1" t="s">
        <v>23</v>
      </c>
      <c r="O5248">
        <f t="shared" si="243"/>
        <v>2</v>
      </c>
      <c r="P5248" t="str">
        <f t="shared" si="244"/>
        <v>NE</v>
      </c>
      <c r="Q5248" s="4" t="str">
        <f>IFERROR(VLOOKUP(E5248,'Svátky 2023'!B$2:B$14,1,0),"")</f>
        <v/>
      </c>
      <c r="R5248" t="str">
        <f t="shared" si="245"/>
        <v/>
      </c>
    </row>
    <row r="5249" spans="1:18" x14ac:dyDescent="0.25">
      <c r="A5249" s="1" t="s">
        <v>14981</v>
      </c>
      <c r="B5249" s="1" t="s">
        <v>14982</v>
      </c>
      <c r="C5249" s="1" t="s">
        <v>14983</v>
      </c>
      <c r="D5249" s="1" t="s">
        <v>64</v>
      </c>
      <c r="E5249" s="4">
        <v>45188</v>
      </c>
      <c r="F5249" s="8">
        <v>0.50763888888888886</v>
      </c>
      <c r="G5249" s="4">
        <v>45189</v>
      </c>
      <c r="H5249" s="1" t="s">
        <v>5330</v>
      </c>
      <c r="I5249" s="1" t="s">
        <v>19</v>
      </c>
      <c r="J5249" s="5">
        <v>2</v>
      </c>
      <c r="K5249" s="5" t="str">
        <f>VLOOKUP(J5249,'Svátky 2023'!A$18:B$20,2,0)</f>
        <v>plánované</v>
      </c>
      <c r="L5249" s="1" t="s">
        <v>21</v>
      </c>
      <c r="M5249" s="1" t="s">
        <v>22</v>
      </c>
      <c r="N5249" s="1" t="s">
        <v>23</v>
      </c>
      <c r="O5249">
        <f t="shared" si="243"/>
        <v>2</v>
      </c>
      <c r="P5249" t="str">
        <f t="shared" si="244"/>
        <v>NE</v>
      </c>
      <c r="Q5249" s="4" t="str">
        <f>IFERROR(VLOOKUP(E5249,'Svátky 2023'!B$2:B$14,1,0),"")</f>
        <v/>
      </c>
      <c r="R5249" t="str">
        <f t="shared" si="245"/>
        <v/>
      </c>
    </row>
    <row r="5250" spans="1:18" x14ac:dyDescent="0.25">
      <c r="A5250" s="1" t="s">
        <v>14984</v>
      </c>
      <c r="B5250" s="1" t="s">
        <v>10940</v>
      </c>
      <c r="C5250" s="1" t="s">
        <v>10941</v>
      </c>
      <c r="D5250" s="1" t="s">
        <v>35</v>
      </c>
      <c r="E5250" s="4">
        <v>45188</v>
      </c>
      <c r="F5250" s="8">
        <v>0.55277777777777781</v>
      </c>
      <c r="G5250" s="4">
        <v>45189</v>
      </c>
      <c r="H5250" s="1" t="s">
        <v>14985</v>
      </c>
      <c r="I5250" s="1" t="s">
        <v>264</v>
      </c>
      <c r="J5250" s="5">
        <v>3</v>
      </c>
      <c r="K5250" s="5" t="str">
        <f>VLOOKUP(J5250,'Svátky 2023'!A$18:B$20,2,0)</f>
        <v>jiné</v>
      </c>
      <c r="L5250" s="1" t="s">
        <v>30</v>
      </c>
      <c r="M5250" s="1" t="s">
        <v>31</v>
      </c>
      <c r="N5250" s="1" t="s">
        <v>23</v>
      </c>
      <c r="O5250">
        <f t="shared" si="243"/>
        <v>2</v>
      </c>
      <c r="P5250" t="str">
        <f t="shared" si="244"/>
        <v>NE</v>
      </c>
      <c r="Q5250" s="4" t="str">
        <f>IFERROR(VLOOKUP(E5250,'Svátky 2023'!B$2:B$14,1,0),"")</f>
        <v/>
      </c>
      <c r="R5250" t="str">
        <f t="shared" si="245"/>
        <v/>
      </c>
    </row>
    <row r="5251" spans="1:18" x14ac:dyDescent="0.25">
      <c r="A5251" s="1" t="s">
        <v>14986</v>
      </c>
      <c r="B5251" s="1" t="s">
        <v>14987</v>
      </c>
      <c r="C5251" s="1" t="s">
        <v>14988</v>
      </c>
      <c r="D5251" s="1" t="s">
        <v>64</v>
      </c>
      <c r="E5251" s="4">
        <v>45188</v>
      </c>
      <c r="F5251" s="8">
        <v>0.58124999999999993</v>
      </c>
      <c r="G5251" s="4">
        <v>45189</v>
      </c>
      <c r="H5251" s="1" t="s">
        <v>801</v>
      </c>
      <c r="I5251" s="1" t="s">
        <v>29</v>
      </c>
      <c r="J5251" s="5">
        <v>3</v>
      </c>
      <c r="K5251" s="5" t="str">
        <f>VLOOKUP(J5251,'Svátky 2023'!A$18:B$20,2,0)</f>
        <v>jiné</v>
      </c>
      <c r="L5251" s="1" t="s">
        <v>30</v>
      </c>
      <c r="M5251" s="1" t="s">
        <v>31</v>
      </c>
      <c r="N5251" s="1" t="s">
        <v>23</v>
      </c>
      <c r="O5251">
        <f t="shared" ref="O5251:O5314" si="246">WEEKDAY(E5251,2)</f>
        <v>2</v>
      </c>
      <c r="P5251" t="str">
        <f t="shared" ref="P5251:P5314" si="247">IF(F5251&gt;V$1,"ANO",IF(F5251&lt;X$1,"ANO","NE"))</f>
        <v>NE</v>
      </c>
      <c r="Q5251" s="4" t="str">
        <f>IFERROR(VLOOKUP(E5251,'Svátky 2023'!B$2:B$14,1,0),"")</f>
        <v/>
      </c>
      <c r="R5251" t="str">
        <f t="shared" ref="R5251:R5314" si="248">IF(OR(O5251&gt;5,P5251="ANO",Q5251&lt;&gt;""),"ANO","")</f>
        <v/>
      </c>
    </row>
    <row r="5252" spans="1:18" x14ac:dyDescent="0.25">
      <c r="A5252" s="1" t="s">
        <v>14989</v>
      </c>
      <c r="B5252" s="1" t="s">
        <v>14990</v>
      </c>
      <c r="C5252" s="1" t="s">
        <v>14991</v>
      </c>
      <c r="D5252" s="1" t="s">
        <v>257</v>
      </c>
      <c r="E5252" s="4">
        <v>45188</v>
      </c>
      <c r="F5252" s="8">
        <v>0.89097222222222217</v>
      </c>
      <c r="G5252" s="4">
        <v>45189</v>
      </c>
      <c r="H5252" s="1" t="s">
        <v>1884</v>
      </c>
      <c r="I5252" s="1" t="s">
        <v>38</v>
      </c>
      <c r="J5252" s="5">
        <v>1</v>
      </c>
      <c r="K5252" s="5" t="str">
        <f>VLOOKUP(J5252,'Svátky 2023'!A$18:B$20,2,0)</f>
        <v>neodkladné</v>
      </c>
      <c r="L5252" s="1" t="s">
        <v>20</v>
      </c>
      <c r="M5252" s="1" t="s">
        <v>22</v>
      </c>
      <c r="N5252" s="1" t="s">
        <v>31</v>
      </c>
      <c r="O5252">
        <f t="shared" si="246"/>
        <v>2</v>
      </c>
      <c r="P5252" t="str">
        <f t="shared" si="247"/>
        <v>ANO</v>
      </c>
      <c r="Q5252" s="4" t="str">
        <f>IFERROR(VLOOKUP(E5252,'Svátky 2023'!B$2:B$14,1,0),"")</f>
        <v/>
      </c>
      <c r="R5252" t="str">
        <f t="shared" si="248"/>
        <v>ANO</v>
      </c>
    </row>
    <row r="5253" spans="1:18" x14ac:dyDescent="0.25">
      <c r="A5253" s="1" t="s">
        <v>14992</v>
      </c>
      <c r="B5253" s="1" t="s">
        <v>14993</v>
      </c>
      <c r="C5253" s="1" t="s">
        <v>14994</v>
      </c>
      <c r="D5253" s="1" t="s">
        <v>257</v>
      </c>
      <c r="E5253" s="4">
        <v>45188</v>
      </c>
      <c r="F5253" s="8">
        <v>0.89236111111111116</v>
      </c>
      <c r="G5253" s="4">
        <v>45189</v>
      </c>
      <c r="H5253" s="1" t="s">
        <v>4101</v>
      </c>
      <c r="I5253" s="1" t="s">
        <v>44</v>
      </c>
      <c r="J5253" s="5">
        <v>3</v>
      </c>
      <c r="K5253" s="5" t="str">
        <f>VLOOKUP(J5253,'Svátky 2023'!A$18:B$20,2,0)</f>
        <v>jiné</v>
      </c>
      <c r="L5253" s="1" t="s">
        <v>30</v>
      </c>
      <c r="M5253" s="1" t="s">
        <v>31</v>
      </c>
      <c r="N5253" s="1" t="s">
        <v>23</v>
      </c>
      <c r="O5253">
        <f t="shared" si="246"/>
        <v>2</v>
      </c>
      <c r="P5253" t="str">
        <f t="shared" si="247"/>
        <v>ANO</v>
      </c>
      <c r="Q5253" s="4" t="str">
        <f>IFERROR(VLOOKUP(E5253,'Svátky 2023'!B$2:B$14,1,0),"")</f>
        <v/>
      </c>
      <c r="R5253" t="str">
        <f t="shared" si="248"/>
        <v>ANO</v>
      </c>
    </row>
    <row r="5254" spans="1:18" x14ac:dyDescent="0.25">
      <c r="A5254" s="1" t="s">
        <v>14995</v>
      </c>
      <c r="B5254" s="1" t="s">
        <v>14996</v>
      </c>
      <c r="C5254" s="1" t="s">
        <v>14997</v>
      </c>
      <c r="D5254" s="1" t="s">
        <v>48</v>
      </c>
      <c r="E5254" s="4">
        <v>45186</v>
      </c>
      <c r="F5254" s="8">
        <v>0.4909722222222222</v>
      </c>
      <c r="G5254" s="4">
        <v>45190</v>
      </c>
      <c r="H5254" s="1" t="s">
        <v>853</v>
      </c>
      <c r="I5254" s="1" t="s">
        <v>1300</v>
      </c>
      <c r="J5254" s="5">
        <v>3</v>
      </c>
      <c r="K5254" s="5" t="str">
        <f>VLOOKUP(J5254,'Svátky 2023'!A$18:B$20,2,0)</f>
        <v>jiné</v>
      </c>
      <c r="L5254" s="1" t="s">
        <v>21</v>
      </c>
      <c r="M5254" s="1" t="s">
        <v>22</v>
      </c>
      <c r="N5254" s="1" t="s">
        <v>733</v>
      </c>
      <c r="O5254">
        <f t="shared" si="246"/>
        <v>7</v>
      </c>
      <c r="P5254" t="str">
        <f t="shared" si="247"/>
        <v>NE</v>
      </c>
      <c r="Q5254" s="4" t="str">
        <f>IFERROR(VLOOKUP(E5254,'Svátky 2023'!B$2:B$14,1,0),"")</f>
        <v/>
      </c>
      <c r="R5254" t="str">
        <f t="shared" si="248"/>
        <v>ANO</v>
      </c>
    </row>
    <row r="5255" spans="1:18" x14ac:dyDescent="0.25">
      <c r="A5255" s="1" t="s">
        <v>14998</v>
      </c>
      <c r="B5255" s="1" t="s">
        <v>14999</v>
      </c>
      <c r="C5255" s="1" t="s">
        <v>15000</v>
      </c>
      <c r="D5255" s="1" t="s">
        <v>48</v>
      </c>
      <c r="E5255" s="4">
        <v>45186</v>
      </c>
      <c r="F5255" s="8">
        <v>0.68194444444444446</v>
      </c>
      <c r="G5255" s="4">
        <v>45190</v>
      </c>
      <c r="H5255" s="1" t="s">
        <v>788</v>
      </c>
      <c r="I5255" s="1" t="s">
        <v>145</v>
      </c>
      <c r="J5255" s="5">
        <v>3</v>
      </c>
      <c r="K5255" s="5" t="str">
        <f>VLOOKUP(J5255,'Svátky 2023'!A$18:B$20,2,0)</f>
        <v>jiné</v>
      </c>
      <c r="L5255" s="1" t="s">
        <v>30</v>
      </c>
      <c r="M5255" s="1" t="s">
        <v>31</v>
      </c>
      <c r="N5255" s="1" t="s">
        <v>23</v>
      </c>
      <c r="O5255">
        <f t="shared" si="246"/>
        <v>7</v>
      </c>
      <c r="P5255" t="str">
        <f t="shared" si="247"/>
        <v>ANO</v>
      </c>
      <c r="Q5255" s="4" t="str">
        <f>IFERROR(VLOOKUP(E5255,'Svátky 2023'!B$2:B$14,1,0),"")</f>
        <v/>
      </c>
      <c r="R5255" t="str">
        <f t="shared" si="248"/>
        <v>ANO</v>
      </c>
    </row>
    <row r="5256" spans="1:18" x14ac:dyDescent="0.25">
      <c r="A5256" s="1" t="s">
        <v>15001</v>
      </c>
      <c r="B5256" s="1" t="s">
        <v>15002</v>
      </c>
      <c r="C5256" s="1" t="s">
        <v>15003</v>
      </c>
      <c r="D5256" s="1" t="s">
        <v>257</v>
      </c>
      <c r="E5256" s="4">
        <v>45187</v>
      </c>
      <c r="F5256" s="8">
        <v>0.35555555555555557</v>
      </c>
      <c r="G5256" s="4">
        <v>45190</v>
      </c>
      <c r="H5256" s="1" t="s">
        <v>559</v>
      </c>
      <c r="I5256" s="1" t="s">
        <v>19</v>
      </c>
      <c r="J5256" s="5">
        <v>1</v>
      </c>
      <c r="K5256" s="5" t="str">
        <f>VLOOKUP(J5256,'Svátky 2023'!A$18:B$20,2,0)</f>
        <v>neodkladné</v>
      </c>
      <c r="L5256" s="1" t="s">
        <v>21</v>
      </c>
      <c r="M5256" s="1" t="s">
        <v>31</v>
      </c>
      <c r="N5256" s="1" t="s">
        <v>23</v>
      </c>
      <c r="O5256">
        <f t="shared" si="246"/>
        <v>1</v>
      </c>
      <c r="P5256" t="str">
        <f t="shared" si="247"/>
        <v>NE</v>
      </c>
      <c r="Q5256" s="4" t="str">
        <f>IFERROR(VLOOKUP(E5256,'Svátky 2023'!B$2:B$14,1,0),"")</f>
        <v/>
      </c>
      <c r="R5256" t="str">
        <f t="shared" si="248"/>
        <v/>
      </c>
    </row>
    <row r="5257" spans="1:18" x14ac:dyDescent="0.25">
      <c r="A5257" s="1" t="s">
        <v>15004</v>
      </c>
      <c r="B5257" s="1" t="s">
        <v>15005</v>
      </c>
      <c r="C5257" s="1" t="s">
        <v>15006</v>
      </c>
      <c r="D5257" s="1" t="s">
        <v>48</v>
      </c>
      <c r="E5257" s="4">
        <v>45187</v>
      </c>
      <c r="F5257" s="8">
        <v>0.3659722222222222</v>
      </c>
      <c r="G5257" s="4">
        <v>45190</v>
      </c>
      <c r="H5257" s="1" t="s">
        <v>784</v>
      </c>
      <c r="I5257" s="1" t="s">
        <v>19</v>
      </c>
      <c r="J5257" s="5">
        <v>2</v>
      </c>
      <c r="K5257" s="5" t="str">
        <f>VLOOKUP(J5257,'Svátky 2023'!A$18:B$20,2,0)</f>
        <v>plánované</v>
      </c>
      <c r="L5257" s="1" t="s">
        <v>21</v>
      </c>
      <c r="M5257" s="1" t="s">
        <v>22</v>
      </c>
      <c r="N5257" s="1" t="s">
        <v>23</v>
      </c>
      <c r="O5257">
        <f t="shared" si="246"/>
        <v>1</v>
      </c>
      <c r="P5257" t="str">
        <f t="shared" si="247"/>
        <v>NE</v>
      </c>
      <c r="Q5257" s="4" t="str">
        <f>IFERROR(VLOOKUP(E5257,'Svátky 2023'!B$2:B$14,1,0),"")</f>
        <v/>
      </c>
      <c r="R5257" t="str">
        <f t="shared" si="248"/>
        <v/>
      </c>
    </row>
    <row r="5258" spans="1:18" x14ac:dyDescent="0.25">
      <c r="A5258" s="1" t="s">
        <v>15007</v>
      </c>
      <c r="B5258" s="1" t="s">
        <v>15008</v>
      </c>
      <c r="C5258" s="1" t="s">
        <v>15009</v>
      </c>
      <c r="D5258" s="1" t="s">
        <v>64</v>
      </c>
      <c r="E5258" s="4">
        <v>45187</v>
      </c>
      <c r="F5258" s="8">
        <v>0.38263888888888892</v>
      </c>
      <c r="G5258" s="4">
        <v>45190</v>
      </c>
      <c r="H5258" s="1" t="s">
        <v>1438</v>
      </c>
      <c r="I5258" s="1" t="s">
        <v>151</v>
      </c>
      <c r="J5258" s="5">
        <v>2</v>
      </c>
      <c r="K5258" s="5" t="str">
        <f>VLOOKUP(J5258,'Svátky 2023'!A$18:B$20,2,0)</f>
        <v>plánované</v>
      </c>
      <c r="L5258" s="1" t="s">
        <v>21</v>
      </c>
      <c r="M5258" s="1" t="s">
        <v>22</v>
      </c>
      <c r="N5258" s="1" t="s">
        <v>23</v>
      </c>
      <c r="O5258">
        <f t="shared" si="246"/>
        <v>1</v>
      </c>
      <c r="P5258" t="str">
        <f t="shared" si="247"/>
        <v>NE</v>
      </c>
      <c r="Q5258" s="4" t="str">
        <f>IFERROR(VLOOKUP(E5258,'Svátky 2023'!B$2:B$14,1,0),"")</f>
        <v/>
      </c>
      <c r="R5258" t="str">
        <f t="shared" si="248"/>
        <v/>
      </c>
    </row>
    <row r="5259" spans="1:18" x14ac:dyDescent="0.25">
      <c r="A5259" s="1" t="s">
        <v>15010</v>
      </c>
      <c r="B5259" s="1" t="s">
        <v>3826</v>
      </c>
      <c r="C5259" s="1" t="s">
        <v>3827</v>
      </c>
      <c r="D5259" s="1" t="s">
        <v>48</v>
      </c>
      <c r="E5259" s="4">
        <v>45187</v>
      </c>
      <c r="F5259" s="8">
        <v>0.43194444444444446</v>
      </c>
      <c r="G5259" s="4">
        <v>45190</v>
      </c>
      <c r="H5259" s="1" t="s">
        <v>70</v>
      </c>
      <c r="I5259" s="1" t="s">
        <v>51</v>
      </c>
      <c r="J5259" s="5">
        <v>2</v>
      </c>
      <c r="K5259" s="5" t="str">
        <f>VLOOKUP(J5259,'Svátky 2023'!A$18:B$20,2,0)</f>
        <v>plánované</v>
      </c>
      <c r="L5259" s="1" t="s">
        <v>21</v>
      </c>
      <c r="M5259" s="1" t="s">
        <v>22</v>
      </c>
      <c r="N5259" s="1" t="s">
        <v>23</v>
      </c>
      <c r="O5259">
        <f t="shared" si="246"/>
        <v>1</v>
      </c>
      <c r="P5259" t="str">
        <f t="shared" si="247"/>
        <v>NE</v>
      </c>
      <c r="Q5259" s="4" t="str">
        <f>IFERROR(VLOOKUP(E5259,'Svátky 2023'!B$2:B$14,1,0),"")</f>
        <v/>
      </c>
      <c r="R5259" t="str">
        <f t="shared" si="248"/>
        <v/>
      </c>
    </row>
    <row r="5260" spans="1:18" x14ac:dyDescent="0.25">
      <c r="A5260" s="1" t="s">
        <v>15011</v>
      </c>
      <c r="B5260" s="1" t="s">
        <v>15012</v>
      </c>
      <c r="C5260" s="1" t="s">
        <v>15013</v>
      </c>
      <c r="D5260" s="1" t="s">
        <v>48</v>
      </c>
      <c r="E5260" s="4">
        <v>45187</v>
      </c>
      <c r="F5260" s="8">
        <v>0.44027777777777777</v>
      </c>
      <c r="G5260" s="4">
        <v>45190</v>
      </c>
      <c r="H5260" s="1" t="s">
        <v>2214</v>
      </c>
      <c r="I5260" s="1" t="s">
        <v>151</v>
      </c>
      <c r="J5260" s="5">
        <v>2</v>
      </c>
      <c r="K5260" s="5" t="str">
        <f>VLOOKUP(J5260,'Svátky 2023'!A$18:B$20,2,0)</f>
        <v>plánované</v>
      </c>
      <c r="L5260" s="1" t="s">
        <v>21</v>
      </c>
      <c r="M5260" s="1" t="s">
        <v>22</v>
      </c>
      <c r="N5260" s="1" t="s">
        <v>23</v>
      </c>
      <c r="O5260">
        <f t="shared" si="246"/>
        <v>1</v>
      </c>
      <c r="P5260" t="str">
        <f t="shared" si="247"/>
        <v>NE</v>
      </c>
      <c r="Q5260" s="4" t="str">
        <f>IFERROR(VLOOKUP(E5260,'Svátky 2023'!B$2:B$14,1,0),"")</f>
        <v/>
      </c>
      <c r="R5260" t="str">
        <f t="shared" si="248"/>
        <v/>
      </c>
    </row>
    <row r="5261" spans="1:18" x14ac:dyDescent="0.25">
      <c r="A5261" s="1" t="s">
        <v>15014</v>
      </c>
      <c r="B5261" s="1" t="s">
        <v>15015</v>
      </c>
      <c r="C5261" s="1" t="s">
        <v>15016</v>
      </c>
      <c r="D5261" s="1" t="s">
        <v>48</v>
      </c>
      <c r="E5261" s="4">
        <v>45187</v>
      </c>
      <c r="F5261" s="8">
        <v>0.47361111111111115</v>
      </c>
      <c r="G5261" s="4">
        <v>45190</v>
      </c>
      <c r="H5261" s="1" t="s">
        <v>1578</v>
      </c>
      <c r="I5261" s="1" t="s">
        <v>38</v>
      </c>
      <c r="J5261" s="5">
        <v>1</v>
      </c>
      <c r="K5261" s="5" t="str">
        <f>VLOOKUP(J5261,'Svátky 2023'!A$18:B$20,2,0)</f>
        <v>neodkladné</v>
      </c>
      <c r="L5261" s="1" t="s">
        <v>21</v>
      </c>
      <c r="M5261" s="1" t="s">
        <v>31</v>
      </c>
      <c r="N5261" s="1" t="s">
        <v>23</v>
      </c>
      <c r="O5261">
        <f t="shared" si="246"/>
        <v>1</v>
      </c>
      <c r="P5261" t="str">
        <f t="shared" si="247"/>
        <v>NE</v>
      </c>
      <c r="Q5261" s="4" t="str">
        <f>IFERROR(VLOOKUP(E5261,'Svátky 2023'!B$2:B$14,1,0),"")</f>
        <v/>
      </c>
      <c r="R5261" t="str">
        <f t="shared" si="248"/>
        <v/>
      </c>
    </row>
    <row r="5262" spans="1:18" x14ac:dyDescent="0.25">
      <c r="A5262" s="1" t="s">
        <v>15017</v>
      </c>
      <c r="B5262" s="1" t="s">
        <v>15018</v>
      </c>
      <c r="C5262" s="1" t="s">
        <v>15019</v>
      </c>
      <c r="D5262" s="1" t="s">
        <v>257</v>
      </c>
      <c r="E5262" s="4">
        <v>45187</v>
      </c>
      <c r="F5262" s="8">
        <v>0.48958333333333331</v>
      </c>
      <c r="G5262" s="4">
        <v>45190</v>
      </c>
      <c r="H5262" s="1" t="s">
        <v>1446</v>
      </c>
      <c r="I5262" s="1" t="s">
        <v>151</v>
      </c>
      <c r="J5262" s="5">
        <v>2</v>
      </c>
      <c r="K5262" s="5" t="str">
        <f>VLOOKUP(J5262,'Svátky 2023'!A$18:B$20,2,0)</f>
        <v>plánované</v>
      </c>
      <c r="L5262" s="1" t="s">
        <v>21</v>
      </c>
      <c r="M5262" s="1" t="s">
        <v>22</v>
      </c>
      <c r="N5262" s="1" t="s">
        <v>23</v>
      </c>
      <c r="O5262">
        <f t="shared" si="246"/>
        <v>1</v>
      </c>
      <c r="P5262" t="str">
        <f t="shared" si="247"/>
        <v>NE</v>
      </c>
      <c r="Q5262" s="4" t="str">
        <f>IFERROR(VLOOKUP(E5262,'Svátky 2023'!B$2:B$14,1,0),"")</f>
        <v/>
      </c>
      <c r="R5262" t="str">
        <f t="shared" si="248"/>
        <v/>
      </c>
    </row>
    <row r="5263" spans="1:18" x14ac:dyDescent="0.25">
      <c r="A5263" s="1" t="s">
        <v>15020</v>
      </c>
      <c r="B5263" s="1" t="s">
        <v>15021</v>
      </c>
      <c r="C5263" s="1" t="s">
        <v>15022</v>
      </c>
      <c r="D5263" s="1" t="s">
        <v>257</v>
      </c>
      <c r="E5263" s="4">
        <v>45187</v>
      </c>
      <c r="F5263" s="8">
        <v>0.59930555555555554</v>
      </c>
      <c r="G5263" s="4">
        <v>45190</v>
      </c>
      <c r="H5263" s="1" t="s">
        <v>1824</v>
      </c>
      <c r="I5263" s="1" t="s">
        <v>145</v>
      </c>
      <c r="J5263" s="5">
        <v>3</v>
      </c>
      <c r="K5263" s="5" t="str">
        <f>VLOOKUP(J5263,'Svátky 2023'!A$18:B$20,2,0)</f>
        <v>jiné</v>
      </c>
      <c r="L5263" s="1" t="s">
        <v>30</v>
      </c>
      <c r="M5263" s="1" t="s">
        <v>31</v>
      </c>
      <c r="N5263" s="1" t="s">
        <v>23</v>
      </c>
      <c r="O5263">
        <f t="shared" si="246"/>
        <v>1</v>
      </c>
      <c r="P5263" t="str">
        <f t="shared" si="247"/>
        <v>NE</v>
      </c>
      <c r="Q5263" s="4" t="str">
        <f>IFERROR(VLOOKUP(E5263,'Svátky 2023'!B$2:B$14,1,0),"")</f>
        <v/>
      </c>
      <c r="R5263" t="str">
        <f t="shared" si="248"/>
        <v/>
      </c>
    </row>
    <row r="5264" spans="1:18" x14ac:dyDescent="0.25">
      <c r="A5264" s="1" t="s">
        <v>15023</v>
      </c>
      <c r="B5264" s="1" t="s">
        <v>15024</v>
      </c>
      <c r="C5264" s="1" t="s">
        <v>15025</v>
      </c>
      <c r="D5264" s="1" t="s">
        <v>35</v>
      </c>
      <c r="E5264" s="4">
        <v>45187</v>
      </c>
      <c r="F5264" s="8">
        <v>0.8222222222222223</v>
      </c>
      <c r="G5264" s="4">
        <v>45190</v>
      </c>
      <c r="H5264" s="1" t="s">
        <v>1018</v>
      </c>
      <c r="I5264" s="1" t="s">
        <v>1300</v>
      </c>
      <c r="J5264" s="5">
        <v>1</v>
      </c>
      <c r="K5264" s="5" t="str">
        <f>VLOOKUP(J5264,'Svátky 2023'!A$18:B$20,2,0)</f>
        <v>neodkladné</v>
      </c>
      <c r="L5264" s="1" t="s">
        <v>22</v>
      </c>
      <c r="M5264" s="1" t="s">
        <v>22</v>
      </c>
      <c r="N5264" s="1" t="s">
        <v>733</v>
      </c>
      <c r="O5264">
        <f t="shared" si="246"/>
        <v>1</v>
      </c>
      <c r="P5264" t="str">
        <f t="shared" si="247"/>
        <v>ANO</v>
      </c>
      <c r="Q5264" s="4" t="str">
        <f>IFERROR(VLOOKUP(E5264,'Svátky 2023'!B$2:B$14,1,0),"")</f>
        <v/>
      </c>
      <c r="R5264" t="str">
        <f t="shared" si="248"/>
        <v>ANO</v>
      </c>
    </row>
    <row r="5265" spans="1:18" x14ac:dyDescent="0.25">
      <c r="A5265" s="1" t="s">
        <v>15026</v>
      </c>
      <c r="B5265" s="1" t="s">
        <v>15027</v>
      </c>
      <c r="C5265" s="1" t="s">
        <v>15028</v>
      </c>
      <c r="D5265" s="1" t="s">
        <v>35</v>
      </c>
      <c r="E5265" s="4">
        <v>45188</v>
      </c>
      <c r="F5265" s="8">
        <v>0.37777777777777777</v>
      </c>
      <c r="G5265" s="4">
        <v>45190</v>
      </c>
      <c r="H5265" s="1" t="s">
        <v>2037</v>
      </c>
      <c r="I5265" s="1" t="s">
        <v>51</v>
      </c>
      <c r="J5265" s="5">
        <v>2</v>
      </c>
      <c r="K5265" s="5" t="str">
        <f>VLOOKUP(J5265,'Svátky 2023'!A$18:B$20,2,0)</f>
        <v>plánované</v>
      </c>
      <c r="L5265" s="1" t="s">
        <v>21</v>
      </c>
      <c r="M5265" s="1" t="s">
        <v>22</v>
      </c>
      <c r="N5265" s="1" t="s">
        <v>23</v>
      </c>
      <c r="O5265">
        <f t="shared" si="246"/>
        <v>2</v>
      </c>
      <c r="P5265" t="str">
        <f t="shared" si="247"/>
        <v>NE</v>
      </c>
      <c r="Q5265" s="4" t="str">
        <f>IFERROR(VLOOKUP(E5265,'Svátky 2023'!B$2:B$14,1,0),"")</f>
        <v/>
      </c>
      <c r="R5265" t="str">
        <f t="shared" si="248"/>
        <v/>
      </c>
    </row>
    <row r="5266" spans="1:18" x14ac:dyDescent="0.25">
      <c r="A5266" s="1" t="s">
        <v>15029</v>
      </c>
      <c r="B5266" s="1" t="s">
        <v>15030</v>
      </c>
      <c r="C5266" s="1" t="s">
        <v>15031</v>
      </c>
      <c r="D5266" s="1" t="s">
        <v>64</v>
      </c>
      <c r="E5266" s="4">
        <v>45188</v>
      </c>
      <c r="F5266" s="8">
        <v>0.38958333333333334</v>
      </c>
      <c r="G5266" s="4">
        <v>45190</v>
      </c>
      <c r="H5266" s="1" t="s">
        <v>2592</v>
      </c>
      <c r="I5266" s="1" t="s">
        <v>258</v>
      </c>
      <c r="J5266" s="5">
        <v>2</v>
      </c>
      <c r="K5266" s="5" t="str">
        <f>VLOOKUP(J5266,'Svátky 2023'!A$18:B$20,2,0)</f>
        <v>plánované</v>
      </c>
      <c r="L5266" s="1" t="s">
        <v>21</v>
      </c>
      <c r="M5266" s="1" t="s">
        <v>22</v>
      </c>
      <c r="N5266" s="1" t="s">
        <v>23</v>
      </c>
      <c r="O5266">
        <f t="shared" si="246"/>
        <v>2</v>
      </c>
      <c r="P5266" t="str">
        <f t="shared" si="247"/>
        <v>NE</v>
      </c>
      <c r="Q5266" s="4" t="str">
        <f>IFERROR(VLOOKUP(E5266,'Svátky 2023'!B$2:B$14,1,0),"")</f>
        <v/>
      </c>
      <c r="R5266" t="str">
        <f t="shared" si="248"/>
        <v/>
      </c>
    </row>
    <row r="5267" spans="1:18" x14ac:dyDescent="0.25">
      <c r="A5267" s="1" t="s">
        <v>15032</v>
      </c>
      <c r="B5267" s="1" t="s">
        <v>15033</v>
      </c>
      <c r="C5267" s="1" t="s">
        <v>15034</v>
      </c>
      <c r="D5267" s="1" t="s">
        <v>48</v>
      </c>
      <c r="E5267" s="4">
        <v>45188</v>
      </c>
      <c r="F5267" s="8">
        <v>0.43402777777777773</v>
      </c>
      <c r="G5267" s="4">
        <v>45190</v>
      </c>
      <c r="H5267" s="1" t="s">
        <v>1533</v>
      </c>
      <c r="I5267" s="1" t="s">
        <v>151</v>
      </c>
      <c r="J5267" s="5">
        <v>2</v>
      </c>
      <c r="K5267" s="5" t="str">
        <f>VLOOKUP(J5267,'Svátky 2023'!A$18:B$20,2,0)</f>
        <v>plánované</v>
      </c>
      <c r="L5267" s="1" t="s">
        <v>21</v>
      </c>
      <c r="M5267" s="1" t="s">
        <v>22</v>
      </c>
      <c r="N5267" s="1" t="s">
        <v>23</v>
      </c>
      <c r="O5267">
        <f t="shared" si="246"/>
        <v>2</v>
      </c>
      <c r="P5267" t="str">
        <f t="shared" si="247"/>
        <v>NE</v>
      </c>
      <c r="Q5267" s="4" t="str">
        <f>IFERROR(VLOOKUP(E5267,'Svátky 2023'!B$2:B$14,1,0),"")</f>
        <v/>
      </c>
      <c r="R5267" t="str">
        <f t="shared" si="248"/>
        <v/>
      </c>
    </row>
    <row r="5268" spans="1:18" x14ac:dyDescent="0.25">
      <c r="A5268" s="1" t="s">
        <v>15035</v>
      </c>
      <c r="B5268" s="1" t="s">
        <v>15036</v>
      </c>
      <c r="C5268" s="1" t="s">
        <v>15037</v>
      </c>
      <c r="D5268" s="1" t="s">
        <v>48</v>
      </c>
      <c r="E5268" s="4">
        <v>45188</v>
      </c>
      <c r="F5268" s="8">
        <v>0.56666666666666665</v>
      </c>
      <c r="G5268" s="4">
        <v>45190</v>
      </c>
      <c r="H5268" s="1" t="s">
        <v>465</v>
      </c>
      <c r="I5268" s="1" t="s">
        <v>145</v>
      </c>
      <c r="J5268" s="5">
        <v>3</v>
      </c>
      <c r="K5268" s="5" t="str">
        <f>VLOOKUP(J5268,'Svátky 2023'!A$18:B$20,2,0)</f>
        <v>jiné</v>
      </c>
      <c r="L5268" s="1" t="s">
        <v>30</v>
      </c>
      <c r="M5268" s="1" t="s">
        <v>31</v>
      </c>
      <c r="N5268" s="1" t="s">
        <v>23</v>
      </c>
      <c r="O5268">
        <f t="shared" si="246"/>
        <v>2</v>
      </c>
      <c r="P5268" t="str">
        <f t="shared" si="247"/>
        <v>NE</v>
      </c>
      <c r="Q5268" s="4" t="str">
        <f>IFERROR(VLOOKUP(E5268,'Svátky 2023'!B$2:B$14,1,0),"")</f>
        <v/>
      </c>
      <c r="R5268" t="str">
        <f t="shared" si="248"/>
        <v/>
      </c>
    </row>
    <row r="5269" spans="1:18" x14ac:dyDescent="0.25">
      <c r="A5269" s="1" t="s">
        <v>15038</v>
      </c>
      <c r="B5269" s="1" t="s">
        <v>15039</v>
      </c>
      <c r="C5269" s="1" t="s">
        <v>15040</v>
      </c>
      <c r="D5269" s="1" t="s">
        <v>35</v>
      </c>
      <c r="E5269" s="4">
        <v>45188</v>
      </c>
      <c r="F5269" s="8">
        <v>0.71458333333333324</v>
      </c>
      <c r="G5269" s="4">
        <v>45190</v>
      </c>
      <c r="H5269" s="1" t="s">
        <v>756</v>
      </c>
      <c r="I5269" s="1" t="s">
        <v>19</v>
      </c>
      <c r="J5269" s="5">
        <v>1</v>
      </c>
      <c r="K5269" s="5" t="str">
        <f>VLOOKUP(J5269,'Svátky 2023'!A$18:B$20,2,0)</f>
        <v>neodkladné</v>
      </c>
      <c r="L5269" s="1" t="s">
        <v>21</v>
      </c>
      <c r="M5269" s="1" t="s">
        <v>31</v>
      </c>
      <c r="N5269" s="1" t="s">
        <v>23</v>
      </c>
      <c r="O5269">
        <f t="shared" si="246"/>
        <v>2</v>
      </c>
      <c r="P5269" t="str">
        <f t="shared" si="247"/>
        <v>ANO</v>
      </c>
      <c r="Q5269" s="4" t="str">
        <f>IFERROR(VLOOKUP(E5269,'Svátky 2023'!B$2:B$14,1,0),"")</f>
        <v/>
      </c>
      <c r="R5269" t="str">
        <f t="shared" si="248"/>
        <v>ANO</v>
      </c>
    </row>
    <row r="5270" spans="1:18" x14ac:dyDescent="0.25">
      <c r="A5270" s="1" t="s">
        <v>15041</v>
      </c>
      <c r="B5270" s="1" t="s">
        <v>15042</v>
      </c>
      <c r="C5270" s="1" t="s">
        <v>15043</v>
      </c>
      <c r="D5270" s="1" t="s">
        <v>48</v>
      </c>
      <c r="E5270" s="4">
        <v>45189</v>
      </c>
      <c r="F5270" s="8">
        <v>0.57708333333333328</v>
      </c>
      <c r="G5270" s="4">
        <v>45190</v>
      </c>
      <c r="H5270" s="1" t="s">
        <v>2592</v>
      </c>
      <c r="I5270" s="1" t="s">
        <v>145</v>
      </c>
      <c r="J5270" s="5">
        <v>3</v>
      </c>
      <c r="K5270" s="5" t="str">
        <f>VLOOKUP(J5270,'Svátky 2023'!A$18:B$20,2,0)</f>
        <v>jiné</v>
      </c>
      <c r="L5270" s="1" t="s">
        <v>30</v>
      </c>
      <c r="M5270" s="1" t="s">
        <v>31</v>
      </c>
      <c r="N5270" s="1" t="s">
        <v>23</v>
      </c>
      <c r="O5270">
        <f t="shared" si="246"/>
        <v>3</v>
      </c>
      <c r="P5270" t="str">
        <f t="shared" si="247"/>
        <v>NE</v>
      </c>
      <c r="Q5270" s="4" t="str">
        <f>IFERROR(VLOOKUP(E5270,'Svátky 2023'!B$2:B$14,1,0),"")</f>
        <v/>
      </c>
      <c r="R5270" t="str">
        <f t="shared" si="248"/>
        <v/>
      </c>
    </row>
    <row r="5271" spans="1:18" x14ac:dyDescent="0.25">
      <c r="A5271" s="1" t="s">
        <v>15044</v>
      </c>
      <c r="B5271" s="1" t="s">
        <v>15045</v>
      </c>
      <c r="C5271" s="1" t="s">
        <v>15046</v>
      </c>
      <c r="D5271" s="1" t="s">
        <v>48</v>
      </c>
      <c r="E5271" s="4">
        <v>45189</v>
      </c>
      <c r="F5271" s="8">
        <v>0.64097222222222217</v>
      </c>
      <c r="G5271" s="4">
        <v>45190</v>
      </c>
      <c r="H5271" s="1" t="s">
        <v>2261</v>
      </c>
      <c r="I5271" s="1" t="s">
        <v>19</v>
      </c>
      <c r="J5271" s="5">
        <v>1</v>
      </c>
      <c r="K5271" s="5" t="str">
        <f>VLOOKUP(J5271,'Svátky 2023'!A$18:B$20,2,0)</f>
        <v>neodkladné</v>
      </c>
      <c r="L5271" s="1" t="s">
        <v>21</v>
      </c>
      <c r="M5271" s="1" t="s">
        <v>22</v>
      </c>
      <c r="N5271" s="1" t="s">
        <v>23</v>
      </c>
      <c r="O5271">
        <f t="shared" si="246"/>
        <v>3</v>
      </c>
      <c r="P5271" t="str">
        <f t="shared" si="247"/>
        <v>ANO</v>
      </c>
      <c r="Q5271" s="4" t="str">
        <f>IFERROR(VLOOKUP(E5271,'Svátky 2023'!B$2:B$14,1,0),"")</f>
        <v/>
      </c>
      <c r="R5271" t="str">
        <f t="shared" si="248"/>
        <v>ANO</v>
      </c>
    </row>
    <row r="5272" spans="1:18" x14ac:dyDescent="0.25">
      <c r="A5272" s="1" t="s">
        <v>15047</v>
      </c>
      <c r="B5272" s="1" t="s">
        <v>15048</v>
      </c>
      <c r="C5272" s="1" t="s">
        <v>15049</v>
      </c>
      <c r="D5272" s="1" t="s">
        <v>35</v>
      </c>
      <c r="E5272" s="4">
        <v>45189</v>
      </c>
      <c r="F5272" s="8">
        <v>0.78472222222222221</v>
      </c>
      <c r="G5272" s="4">
        <v>45190</v>
      </c>
      <c r="H5272" s="1" t="s">
        <v>1446</v>
      </c>
      <c r="I5272" s="1" t="s">
        <v>151</v>
      </c>
      <c r="J5272" s="5">
        <v>3</v>
      </c>
      <c r="K5272" s="5" t="str">
        <f>VLOOKUP(J5272,'Svátky 2023'!A$18:B$20,2,0)</f>
        <v>jiné</v>
      </c>
      <c r="L5272" s="1" t="s">
        <v>21</v>
      </c>
      <c r="M5272" s="1" t="s">
        <v>22</v>
      </c>
      <c r="N5272" s="1" t="s">
        <v>23</v>
      </c>
      <c r="O5272">
        <f t="shared" si="246"/>
        <v>3</v>
      </c>
      <c r="P5272" t="str">
        <f t="shared" si="247"/>
        <v>ANO</v>
      </c>
      <c r="Q5272" s="4" t="str">
        <f>IFERROR(VLOOKUP(E5272,'Svátky 2023'!B$2:B$14,1,0),"")</f>
        <v/>
      </c>
      <c r="R5272" t="str">
        <f t="shared" si="248"/>
        <v>ANO</v>
      </c>
    </row>
    <row r="5273" spans="1:18" x14ac:dyDescent="0.25">
      <c r="A5273" s="1" t="s">
        <v>15050</v>
      </c>
      <c r="B5273" s="1" t="s">
        <v>14900</v>
      </c>
      <c r="C5273" s="1" t="s">
        <v>14901</v>
      </c>
      <c r="D5273" s="1" t="s">
        <v>48</v>
      </c>
      <c r="E5273" s="4">
        <v>45189</v>
      </c>
      <c r="F5273" s="8">
        <v>0.85555555555555562</v>
      </c>
      <c r="G5273" s="4">
        <v>45190</v>
      </c>
      <c r="H5273" s="1" t="s">
        <v>2214</v>
      </c>
      <c r="I5273" s="1" t="s">
        <v>44</v>
      </c>
      <c r="J5273" s="5">
        <v>3</v>
      </c>
      <c r="K5273" s="5" t="str">
        <f>VLOOKUP(J5273,'Svátky 2023'!A$18:B$20,2,0)</f>
        <v>jiné</v>
      </c>
      <c r="L5273" s="1" t="s">
        <v>30</v>
      </c>
      <c r="M5273" s="1" t="s">
        <v>31</v>
      </c>
      <c r="N5273" s="1" t="s">
        <v>23</v>
      </c>
      <c r="O5273">
        <f t="shared" si="246"/>
        <v>3</v>
      </c>
      <c r="P5273" t="str">
        <f t="shared" si="247"/>
        <v>ANO</v>
      </c>
      <c r="Q5273" s="4" t="str">
        <f>IFERROR(VLOOKUP(E5273,'Svátky 2023'!B$2:B$14,1,0),"")</f>
        <v/>
      </c>
      <c r="R5273" t="str">
        <f t="shared" si="248"/>
        <v>ANO</v>
      </c>
    </row>
    <row r="5274" spans="1:18" x14ac:dyDescent="0.25">
      <c r="A5274" s="1" t="s">
        <v>15051</v>
      </c>
      <c r="B5274" s="1" t="s">
        <v>15052</v>
      </c>
      <c r="C5274" s="1" t="s">
        <v>15053</v>
      </c>
      <c r="D5274" s="1" t="s">
        <v>35</v>
      </c>
      <c r="E5274" s="4">
        <v>45189</v>
      </c>
      <c r="F5274" s="8">
        <v>0.48958333333333331</v>
      </c>
      <c r="G5274" s="4">
        <v>45191</v>
      </c>
      <c r="H5274" s="1" t="s">
        <v>1037</v>
      </c>
      <c r="I5274" s="1" t="s">
        <v>51</v>
      </c>
      <c r="J5274" s="5">
        <v>2</v>
      </c>
      <c r="K5274" s="5" t="str">
        <f>VLOOKUP(J5274,'Svátky 2023'!A$18:B$20,2,0)</f>
        <v>plánované</v>
      </c>
      <c r="L5274" s="1" t="s">
        <v>21</v>
      </c>
      <c r="M5274" s="1" t="s">
        <v>22</v>
      </c>
      <c r="N5274" s="1" t="s">
        <v>23</v>
      </c>
      <c r="O5274">
        <f t="shared" si="246"/>
        <v>3</v>
      </c>
      <c r="P5274" t="str">
        <f t="shared" si="247"/>
        <v>NE</v>
      </c>
      <c r="Q5274" s="4" t="str">
        <f>IFERROR(VLOOKUP(E5274,'Svátky 2023'!B$2:B$14,1,0),"")</f>
        <v/>
      </c>
      <c r="R5274" t="str">
        <f t="shared" si="248"/>
        <v/>
      </c>
    </row>
    <row r="5275" spans="1:18" x14ac:dyDescent="0.25">
      <c r="A5275" s="1" t="s">
        <v>15054</v>
      </c>
      <c r="B5275" s="1" t="s">
        <v>14296</v>
      </c>
      <c r="C5275" s="1" t="s">
        <v>14297</v>
      </c>
      <c r="D5275" s="1" t="s">
        <v>64</v>
      </c>
      <c r="E5275" s="4">
        <v>45180</v>
      </c>
      <c r="F5275" s="8">
        <v>0.31736111111111115</v>
      </c>
      <c r="G5275" s="4">
        <v>45191</v>
      </c>
      <c r="H5275" s="1" t="s">
        <v>592</v>
      </c>
      <c r="I5275" s="1" t="s">
        <v>264</v>
      </c>
      <c r="J5275" s="5">
        <v>3</v>
      </c>
      <c r="K5275" s="5" t="str">
        <f>VLOOKUP(J5275,'Svátky 2023'!A$18:B$20,2,0)</f>
        <v>jiné</v>
      </c>
      <c r="L5275" s="1" t="s">
        <v>30</v>
      </c>
      <c r="M5275" s="1" t="s">
        <v>31</v>
      </c>
      <c r="N5275" s="1" t="s">
        <v>23</v>
      </c>
      <c r="O5275">
        <f t="shared" si="246"/>
        <v>1</v>
      </c>
      <c r="P5275" t="str">
        <f t="shared" si="247"/>
        <v>NE</v>
      </c>
      <c r="Q5275" s="4" t="str">
        <f>IFERROR(VLOOKUP(E5275,'Svátky 2023'!B$2:B$14,1,0),"")</f>
        <v/>
      </c>
      <c r="R5275" t="str">
        <f t="shared" si="248"/>
        <v/>
      </c>
    </row>
    <row r="5276" spans="1:18" x14ac:dyDescent="0.25">
      <c r="A5276" s="1" t="s">
        <v>15055</v>
      </c>
      <c r="B5276" s="1" t="s">
        <v>15056</v>
      </c>
      <c r="C5276" s="1" t="s">
        <v>15057</v>
      </c>
      <c r="D5276" s="1" t="s">
        <v>48</v>
      </c>
      <c r="E5276" s="4">
        <v>45183</v>
      </c>
      <c r="F5276" s="8">
        <v>0.5625</v>
      </c>
      <c r="G5276" s="4">
        <v>45191</v>
      </c>
      <c r="H5276" s="1" t="s">
        <v>71</v>
      </c>
      <c r="I5276" s="1" t="s">
        <v>19</v>
      </c>
      <c r="J5276" s="5">
        <v>1</v>
      </c>
      <c r="K5276" s="5" t="str">
        <f>VLOOKUP(J5276,'Svátky 2023'!A$18:B$20,2,0)</f>
        <v>neodkladné</v>
      </c>
      <c r="L5276" s="1" t="s">
        <v>31</v>
      </c>
      <c r="M5276" s="1" t="s">
        <v>22</v>
      </c>
      <c r="N5276" s="1" t="s">
        <v>23</v>
      </c>
      <c r="O5276">
        <f t="shared" si="246"/>
        <v>4</v>
      </c>
      <c r="P5276" t="str">
        <f t="shared" si="247"/>
        <v>NE</v>
      </c>
      <c r="Q5276" s="4" t="str">
        <f>IFERROR(VLOOKUP(E5276,'Svátky 2023'!B$2:B$14,1,0),"")</f>
        <v/>
      </c>
      <c r="R5276" t="str">
        <f t="shared" si="248"/>
        <v/>
      </c>
    </row>
    <row r="5277" spans="1:18" x14ac:dyDescent="0.25">
      <c r="A5277" s="1" t="s">
        <v>15058</v>
      </c>
      <c r="B5277" s="1" t="s">
        <v>13766</v>
      </c>
      <c r="C5277" s="1" t="s">
        <v>13767</v>
      </c>
      <c r="D5277" s="1" t="s">
        <v>35</v>
      </c>
      <c r="E5277" s="4">
        <v>45185</v>
      </c>
      <c r="F5277" s="8">
        <v>0.51041666666666663</v>
      </c>
      <c r="G5277" s="4">
        <v>45191</v>
      </c>
      <c r="H5277" s="1" t="s">
        <v>861</v>
      </c>
      <c r="I5277" s="1" t="s">
        <v>38</v>
      </c>
      <c r="J5277" s="5">
        <v>1</v>
      </c>
      <c r="K5277" s="5" t="str">
        <f>VLOOKUP(J5277,'Svátky 2023'!A$18:B$20,2,0)</f>
        <v>neodkladné</v>
      </c>
      <c r="L5277" s="1" t="s">
        <v>21</v>
      </c>
      <c r="M5277" s="1" t="s">
        <v>22</v>
      </c>
      <c r="N5277" s="1" t="s">
        <v>23</v>
      </c>
      <c r="O5277">
        <f t="shared" si="246"/>
        <v>6</v>
      </c>
      <c r="P5277" t="str">
        <f t="shared" si="247"/>
        <v>NE</v>
      </c>
      <c r="Q5277" s="4" t="str">
        <f>IFERROR(VLOOKUP(E5277,'Svátky 2023'!B$2:B$14,1,0),"")</f>
        <v/>
      </c>
      <c r="R5277" t="str">
        <f t="shared" si="248"/>
        <v>ANO</v>
      </c>
    </row>
    <row r="5278" spans="1:18" x14ac:dyDescent="0.25">
      <c r="A5278" s="1" t="s">
        <v>15059</v>
      </c>
      <c r="B5278" s="1" t="s">
        <v>15060</v>
      </c>
      <c r="C5278" s="1" t="s">
        <v>15061</v>
      </c>
      <c r="D5278" s="1" t="s">
        <v>48</v>
      </c>
      <c r="E5278" s="4">
        <v>45185</v>
      </c>
      <c r="F5278" s="8">
        <v>0.61944444444444446</v>
      </c>
      <c r="G5278" s="4">
        <v>45191</v>
      </c>
      <c r="H5278" s="1" t="s">
        <v>149</v>
      </c>
      <c r="I5278" s="1" t="s">
        <v>151</v>
      </c>
      <c r="J5278" s="5">
        <v>1</v>
      </c>
      <c r="K5278" s="5" t="str">
        <f>VLOOKUP(J5278,'Svátky 2023'!A$18:B$20,2,0)</f>
        <v>neodkladné</v>
      </c>
      <c r="L5278" s="1" t="s">
        <v>21</v>
      </c>
      <c r="M5278" s="1" t="s">
        <v>22</v>
      </c>
      <c r="N5278" s="1" t="s">
        <v>23</v>
      </c>
      <c r="O5278">
        <f t="shared" si="246"/>
        <v>6</v>
      </c>
      <c r="P5278" t="str">
        <f t="shared" si="247"/>
        <v>NE</v>
      </c>
      <c r="Q5278" s="4" t="str">
        <f>IFERROR(VLOOKUP(E5278,'Svátky 2023'!B$2:B$14,1,0),"")</f>
        <v/>
      </c>
      <c r="R5278" t="str">
        <f t="shared" si="248"/>
        <v>ANO</v>
      </c>
    </row>
    <row r="5279" spans="1:18" x14ac:dyDescent="0.25">
      <c r="A5279" s="1" t="s">
        <v>15062</v>
      </c>
      <c r="B5279" s="1" t="s">
        <v>12571</v>
      </c>
      <c r="C5279" s="1" t="s">
        <v>12572</v>
      </c>
      <c r="D5279" s="1" t="s">
        <v>257</v>
      </c>
      <c r="E5279" s="4">
        <v>45186</v>
      </c>
      <c r="F5279" s="8">
        <v>0.28611111111111115</v>
      </c>
      <c r="G5279" s="4">
        <v>45191</v>
      </c>
      <c r="H5279" s="1" t="s">
        <v>1037</v>
      </c>
      <c r="I5279" s="1" t="s">
        <v>258</v>
      </c>
      <c r="J5279" s="5">
        <v>1</v>
      </c>
      <c r="K5279" s="5" t="str">
        <f>VLOOKUP(J5279,'Svátky 2023'!A$18:B$20,2,0)</f>
        <v>neodkladné</v>
      </c>
      <c r="L5279" s="1" t="s">
        <v>21</v>
      </c>
      <c r="M5279" s="1" t="s">
        <v>22</v>
      </c>
      <c r="N5279" s="1" t="s">
        <v>23</v>
      </c>
      <c r="O5279">
        <f t="shared" si="246"/>
        <v>7</v>
      </c>
      <c r="P5279" t="str">
        <f t="shared" si="247"/>
        <v>ANO</v>
      </c>
      <c r="Q5279" s="4" t="str">
        <f>IFERROR(VLOOKUP(E5279,'Svátky 2023'!B$2:B$14,1,0),"")</f>
        <v/>
      </c>
      <c r="R5279" t="str">
        <f t="shared" si="248"/>
        <v>ANO</v>
      </c>
    </row>
    <row r="5280" spans="1:18" x14ac:dyDescent="0.25">
      <c r="A5280" s="1" t="s">
        <v>15063</v>
      </c>
      <c r="B5280" s="1" t="s">
        <v>12574</v>
      </c>
      <c r="C5280" s="1" t="s">
        <v>12575</v>
      </c>
      <c r="D5280" s="1" t="s">
        <v>257</v>
      </c>
      <c r="E5280" s="4">
        <v>45186</v>
      </c>
      <c r="F5280" s="8">
        <v>0.34236111111111112</v>
      </c>
      <c r="G5280" s="4">
        <v>45191</v>
      </c>
      <c r="H5280" s="1" t="s">
        <v>1219</v>
      </c>
      <c r="I5280" s="1" t="s">
        <v>264</v>
      </c>
      <c r="J5280" s="5">
        <v>3</v>
      </c>
      <c r="K5280" s="5" t="str">
        <f>VLOOKUP(J5280,'Svátky 2023'!A$18:B$20,2,0)</f>
        <v>jiné</v>
      </c>
      <c r="L5280" s="1" t="s">
        <v>30</v>
      </c>
      <c r="M5280" s="1" t="s">
        <v>31</v>
      </c>
      <c r="N5280" s="1" t="s">
        <v>23</v>
      </c>
      <c r="O5280">
        <f t="shared" si="246"/>
        <v>7</v>
      </c>
      <c r="P5280" t="str">
        <f t="shared" si="247"/>
        <v>NE</v>
      </c>
      <c r="Q5280" s="4" t="str">
        <f>IFERROR(VLOOKUP(E5280,'Svátky 2023'!B$2:B$14,1,0),"")</f>
        <v/>
      </c>
      <c r="R5280" t="str">
        <f t="shared" si="248"/>
        <v>ANO</v>
      </c>
    </row>
    <row r="5281" spans="1:18" x14ac:dyDescent="0.25">
      <c r="A5281" s="1" t="s">
        <v>15064</v>
      </c>
      <c r="B5281" s="1" t="s">
        <v>15065</v>
      </c>
      <c r="C5281" s="1" t="s">
        <v>15066</v>
      </c>
      <c r="D5281" s="1" t="s">
        <v>48</v>
      </c>
      <c r="E5281" s="4">
        <v>45187</v>
      </c>
      <c r="F5281" s="8">
        <v>0.47013888888888888</v>
      </c>
      <c r="G5281" s="4">
        <v>45191</v>
      </c>
      <c r="H5281" s="1" t="s">
        <v>325</v>
      </c>
      <c r="I5281" s="1" t="s">
        <v>19</v>
      </c>
      <c r="J5281" s="5">
        <v>2</v>
      </c>
      <c r="K5281" s="5" t="str">
        <f>VLOOKUP(J5281,'Svátky 2023'!A$18:B$20,2,0)</f>
        <v>plánované</v>
      </c>
      <c r="L5281" s="1" t="s">
        <v>21</v>
      </c>
      <c r="M5281" s="1" t="s">
        <v>22</v>
      </c>
      <c r="N5281" s="1" t="s">
        <v>23</v>
      </c>
      <c r="O5281">
        <f t="shared" si="246"/>
        <v>1</v>
      </c>
      <c r="P5281" t="str">
        <f t="shared" si="247"/>
        <v>NE</v>
      </c>
      <c r="Q5281" s="4" t="str">
        <f>IFERROR(VLOOKUP(E5281,'Svátky 2023'!B$2:B$14,1,0),"")</f>
        <v/>
      </c>
      <c r="R5281" t="str">
        <f t="shared" si="248"/>
        <v/>
      </c>
    </row>
    <row r="5282" spans="1:18" x14ac:dyDescent="0.25">
      <c r="A5282" s="1" t="s">
        <v>15067</v>
      </c>
      <c r="B5282" s="1" t="s">
        <v>15068</v>
      </c>
      <c r="C5282" s="1" t="s">
        <v>15069</v>
      </c>
      <c r="D5282" s="1" t="s">
        <v>64</v>
      </c>
      <c r="E5282" s="4">
        <v>45188</v>
      </c>
      <c r="F5282" s="8">
        <v>0.87152777777777779</v>
      </c>
      <c r="G5282" s="4">
        <v>45191</v>
      </c>
      <c r="H5282" s="1" t="s">
        <v>1802</v>
      </c>
      <c r="I5282" s="1" t="s">
        <v>19</v>
      </c>
      <c r="J5282" s="5">
        <v>1</v>
      </c>
      <c r="K5282" s="5" t="str">
        <f>VLOOKUP(J5282,'Svátky 2023'!A$18:B$20,2,0)</f>
        <v>neodkladné</v>
      </c>
      <c r="L5282" s="1" t="s">
        <v>20</v>
      </c>
      <c r="M5282" s="1" t="s">
        <v>22</v>
      </c>
      <c r="N5282" s="1" t="s">
        <v>23</v>
      </c>
      <c r="O5282">
        <f t="shared" si="246"/>
        <v>2</v>
      </c>
      <c r="P5282" t="str">
        <f t="shared" si="247"/>
        <v>ANO</v>
      </c>
      <c r="Q5282" s="4" t="str">
        <f>IFERROR(VLOOKUP(E5282,'Svátky 2023'!B$2:B$14,1,0),"")</f>
        <v/>
      </c>
      <c r="R5282" t="str">
        <f t="shared" si="248"/>
        <v>ANO</v>
      </c>
    </row>
    <row r="5283" spans="1:18" x14ac:dyDescent="0.25">
      <c r="A5283" s="1" t="s">
        <v>15070</v>
      </c>
      <c r="B5283" s="1" t="s">
        <v>15071</v>
      </c>
      <c r="C5283" s="1" t="s">
        <v>15072</v>
      </c>
      <c r="D5283" s="1" t="s">
        <v>35</v>
      </c>
      <c r="E5283" s="4">
        <v>45189</v>
      </c>
      <c r="F5283" s="8">
        <v>0.35138888888888892</v>
      </c>
      <c r="G5283" s="4">
        <v>45191</v>
      </c>
      <c r="H5283" s="1" t="s">
        <v>65</v>
      </c>
      <c r="I5283" s="1" t="s">
        <v>51</v>
      </c>
      <c r="J5283" s="5">
        <v>2</v>
      </c>
      <c r="K5283" s="5" t="str">
        <f>VLOOKUP(J5283,'Svátky 2023'!A$18:B$20,2,0)</f>
        <v>plánované</v>
      </c>
      <c r="L5283" s="1" t="s">
        <v>21</v>
      </c>
      <c r="M5283" s="1" t="s">
        <v>22</v>
      </c>
      <c r="N5283" s="1" t="s">
        <v>23</v>
      </c>
      <c r="O5283">
        <f t="shared" si="246"/>
        <v>3</v>
      </c>
      <c r="P5283" t="str">
        <f t="shared" si="247"/>
        <v>NE</v>
      </c>
      <c r="Q5283" s="4" t="str">
        <f>IFERROR(VLOOKUP(E5283,'Svátky 2023'!B$2:B$14,1,0),"")</f>
        <v/>
      </c>
      <c r="R5283" t="str">
        <f t="shared" si="248"/>
        <v/>
      </c>
    </row>
    <row r="5284" spans="1:18" x14ac:dyDescent="0.25">
      <c r="A5284" s="1" t="s">
        <v>15073</v>
      </c>
      <c r="B5284" s="1" t="s">
        <v>3871</v>
      </c>
      <c r="C5284" s="1" t="s">
        <v>3872</v>
      </c>
      <c r="D5284" s="1" t="s">
        <v>35</v>
      </c>
      <c r="E5284" s="4">
        <v>45189</v>
      </c>
      <c r="F5284" s="8">
        <v>0.41388888888888892</v>
      </c>
      <c r="G5284" s="4">
        <v>45191</v>
      </c>
      <c r="H5284" s="1" t="s">
        <v>1316</v>
      </c>
      <c r="I5284" s="1" t="s">
        <v>151</v>
      </c>
      <c r="J5284" s="5">
        <v>2</v>
      </c>
      <c r="K5284" s="5" t="str">
        <f>VLOOKUP(J5284,'Svátky 2023'!A$18:B$20,2,0)</f>
        <v>plánované</v>
      </c>
      <c r="L5284" s="1" t="s">
        <v>21</v>
      </c>
      <c r="M5284" s="1" t="s">
        <v>22</v>
      </c>
      <c r="N5284" s="1" t="s">
        <v>23</v>
      </c>
      <c r="O5284">
        <f t="shared" si="246"/>
        <v>3</v>
      </c>
      <c r="P5284" t="str">
        <f t="shared" si="247"/>
        <v>NE</v>
      </c>
      <c r="Q5284" s="4" t="str">
        <f>IFERROR(VLOOKUP(E5284,'Svátky 2023'!B$2:B$14,1,0),"")</f>
        <v/>
      </c>
      <c r="R5284" t="str">
        <f t="shared" si="248"/>
        <v/>
      </c>
    </row>
    <row r="5285" spans="1:18" x14ac:dyDescent="0.25">
      <c r="A5285" s="1" t="s">
        <v>15074</v>
      </c>
      <c r="B5285" s="1" t="s">
        <v>15075</v>
      </c>
      <c r="C5285" s="1" t="s">
        <v>15076</v>
      </c>
      <c r="D5285" s="1" t="s">
        <v>35</v>
      </c>
      <c r="E5285" s="4">
        <v>45189</v>
      </c>
      <c r="F5285" s="8">
        <v>0.44375000000000003</v>
      </c>
      <c r="G5285" s="4">
        <v>45191</v>
      </c>
      <c r="H5285" s="1" t="s">
        <v>802</v>
      </c>
      <c r="I5285" s="1" t="s">
        <v>151</v>
      </c>
      <c r="J5285" s="5">
        <v>2</v>
      </c>
      <c r="K5285" s="5" t="str">
        <f>VLOOKUP(J5285,'Svátky 2023'!A$18:B$20,2,0)</f>
        <v>plánované</v>
      </c>
      <c r="L5285" s="1" t="s">
        <v>21</v>
      </c>
      <c r="M5285" s="1" t="s">
        <v>22</v>
      </c>
      <c r="N5285" s="1" t="s">
        <v>23</v>
      </c>
      <c r="O5285">
        <f t="shared" si="246"/>
        <v>3</v>
      </c>
      <c r="P5285" t="str">
        <f t="shared" si="247"/>
        <v>NE</v>
      </c>
      <c r="Q5285" s="4" t="str">
        <f>IFERROR(VLOOKUP(E5285,'Svátky 2023'!B$2:B$14,1,0),"")</f>
        <v/>
      </c>
      <c r="R5285" t="str">
        <f t="shared" si="248"/>
        <v/>
      </c>
    </row>
    <row r="5286" spans="1:18" x14ac:dyDescent="0.25">
      <c r="A5286" s="1" t="s">
        <v>15077</v>
      </c>
      <c r="B5286" s="1" t="s">
        <v>15078</v>
      </c>
      <c r="C5286" s="1" t="s">
        <v>15079</v>
      </c>
      <c r="D5286" s="1" t="s">
        <v>48</v>
      </c>
      <c r="E5286" s="4">
        <v>45189</v>
      </c>
      <c r="F5286" s="8">
        <v>0.4597222222222222</v>
      </c>
      <c r="G5286" s="4">
        <v>45191</v>
      </c>
      <c r="H5286" s="1" t="s">
        <v>190</v>
      </c>
      <c r="I5286" s="1" t="s">
        <v>151</v>
      </c>
      <c r="J5286" s="5">
        <v>2</v>
      </c>
      <c r="K5286" s="5" t="str">
        <f>VLOOKUP(J5286,'Svátky 2023'!A$18:B$20,2,0)</f>
        <v>plánované</v>
      </c>
      <c r="L5286" s="1" t="s">
        <v>21</v>
      </c>
      <c r="M5286" s="1" t="s">
        <v>22</v>
      </c>
      <c r="N5286" s="1" t="s">
        <v>23</v>
      </c>
      <c r="O5286">
        <f t="shared" si="246"/>
        <v>3</v>
      </c>
      <c r="P5286" t="str">
        <f t="shared" si="247"/>
        <v>NE</v>
      </c>
      <c r="Q5286" s="4" t="str">
        <f>IFERROR(VLOOKUP(E5286,'Svátky 2023'!B$2:B$14,1,0),"")</f>
        <v/>
      </c>
      <c r="R5286" t="str">
        <f t="shared" si="248"/>
        <v/>
      </c>
    </row>
    <row r="5287" spans="1:18" x14ac:dyDescent="0.25">
      <c r="A5287" s="1" t="s">
        <v>15080</v>
      </c>
      <c r="B5287" s="1" t="s">
        <v>15081</v>
      </c>
      <c r="C5287" s="1" t="s">
        <v>15082</v>
      </c>
      <c r="D5287" s="1" t="s">
        <v>48</v>
      </c>
      <c r="E5287" s="4">
        <v>45189</v>
      </c>
      <c r="F5287" s="8">
        <v>0.4604166666666667</v>
      </c>
      <c r="G5287" s="4">
        <v>45191</v>
      </c>
      <c r="H5287" s="1" t="s">
        <v>2037</v>
      </c>
      <c r="I5287" s="1" t="s">
        <v>51</v>
      </c>
      <c r="J5287" s="5">
        <v>2</v>
      </c>
      <c r="K5287" s="5" t="str">
        <f>VLOOKUP(J5287,'Svátky 2023'!A$18:B$20,2,0)</f>
        <v>plánované</v>
      </c>
      <c r="L5287" s="1" t="s">
        <v>21</v>
      </c>
      <c r="M5287" s="1" t="s">
        <v>22</v>
      </c>
      <c r="N5287" s="1" t="s">
        <v>23</v>
      </c>
      <c r="O5287">
        <f t="shared" si="246"/>
        <v>3</v>
      </c>
      <c r="P5287" t="str">
        <f t="shared" si="247"/>
        <v>NE</v>
      </c>
      <c r="Q5287" s="4" t="str">
        <f>IFERROR(VLOOKUP(E5287,'Svátky 2023'!B$2:B$14,1,0),"")</f>
        <v/>
      </c>
      <c r="R5287" t="str">
        <f t="shared" si="248"/>
        <v/>
      </c>
    </row>
    <row r="5288" spans="1:18" x14ac:dyDescent="0.25">
      <c r="A5288" s="1" t="s">
        <v>15083</v>
      </c>
      <c r="B5288" s="1" t="s">
        <v>15084</v>
      </c>
      <c r="C5288" s="1" t="s">
        <v>15085</v>
      </c>
      <c r="D5288" s="1" t="s">
        <v>64</v>
      </c>
      <c r="E5288" s="4">
        <v>45189</v>
      </c>
      <c r="F5288" s="8">
        <v>0.47430555555555554</v>
      </c>
      <c r="G5288" s="4">
        <v>45191</v>
      </c>
      <c r="H5288" s="1" t="s">
        <v>134</v>
      </c>
      <c r="I5288" s="1" t="s">
        <v>51</v>
      </c>
      <c r="J5288" s="5">
        <v>2</v>
      </c>
      <c r="K5288" s="5" t="str">
        <f>VLOOKUP(J5288,'Svátky 2023'!A$18:B$20,2,0)</f>
        <v>plánované</v>
      </c>
      <c r="L5288" s="1" t="s">
        <v>21</v>
      </c>
      <c r="M5288" s="1" t="s">
        <v>22</v>
      </c>
      <c r="N5288" s="1" t="s">
        <v>23</v>
      </c>
      <c r="O5288">
        <f t="shared" si="246"/>
        <v>3</v>
      </c>
      <c r="P5288" t="str">
        <f t="shared" si="247"/>
        <v>NE</v>
      </c>
      <c r="Q5288" s="4" t="str">
        <f>IFERROR(VLOOKUP(E5288,'Svátky 2023'!B$2:B$14,1,0),"")</f>
        <v/>
      </c>
      <c r="R5288" t="str">
        <f t="shared" si="248"/>
        <v/>
      </c>
    </row>
    <row r="5289" spans="1:18" x14ac:dyDescent="0.25">
      <c r="A5289" s="1" t="s">
        <v>15086</v>
      </c>
      <c r="B5289" s="1" t="s">
        <v>3877</v>
      </c>
      <c r="C5289" s="1" t="s">
        <v>3878</v>
      </c>
      <c r="D5289" s="1" t="s">
        <v>35</v>
      </c>
      <c r="E5289" s="4">
        <v>45189</v>
      </c>
      <c r="F5289" s="8">
        <v>0.5131944444444444</v>
      </c>
      <c r="G5289" s="4">
        <v>45191</v>
      </c>
      <c r="H5289" s="1" t="s">
        <v>2502</v>
      </c>
      <c r="I5289" s="1" t="s">
        <v>145</v>
      </c>
      <c r="J5289" s="5">
        <v>3</v>
      </c>
      <c r="K5289" s="5" t="str">
        <f>VLOOKUP(J5289,'Svátky 2023'!A$18:B$20,2,0)</f>
        <v>jiné</v>
      </c>
      <c r="L5289" s="1" t="s">
        <v>30</v>
      </c>
      <c r="M5289" s="1" t="s">
        <v>31</v>
      </c>
      <c r="N5289" s="1" t="s">
        <v>23</v>
      </c>
      <c r="O5289">
        <f t="shared" si="246"/>
        <v>3</v>
      </c>
      <c r="P5289" t="str">
        <f t="shared" si="247"/>
        <v>NE</v>
      </c>
      <c r="Q5289" s="4" t="str">
        <f>IFERROR(VLOOKUP(E5289,'Svátky 2023'!B$2:B$14,1,0),"")</f>
        <v/>
      </c>
      <c r="R5289" t="str">
        <f t="shared" si="248"/>
        <v/>
      </c>
    </row>
    <row r="5290" spans="1:18" x14ac:dyDescent="0.25">
      <c r="A5290" s="1" t="s">
        <v>15087</v>
      </c>
      <c r="B5290" s="1" t="s">
        <v>15088</v>
      </c>
      <c r="C5290" s="1" t="s">
        <v>15089</v>
      </c>
      <c r="D5290" s="1" t="s">
        <v>35</v>
      </c>
      <c r="E5290" s="4">
        <v>45189</v>
      </c>
      <c r="F5290" s="8">
        <v>0.51666666666666672</v>
      </c>
      <c r="G5290" s="4">
        <v>45191</v>
      </c>
      <c r="H5290" s="1" t="s">
        <v>111</v>
      </c>
      <c r="I5290" s="1" t="s">
        <v>38</v>
      </c>
      <c r="J5290" s="5">
        <v>1</v>
      </c>
      <c r="K5290" s="5" t="str">
        <f>VLOOKUP(J5290,'Svátky 2023'!A$18:B$20,2,0)</f>
        <v>neodkladné</v>
      </c>
      <c r="L5290" s="1" t="s">
        <v>21</v>
      </c>
      <c r="M5290" s="1" t="s">
        <v>20</v>
      </c>
      <c r="N5290" s="1" t="s">
        <v>23</v>
      </c>
      <c r="O5290">
        <f t="shared" si="246"/>
        <v>3</v>
      </c>
      <c r="P5290" t="str">
        <f t="shared" si="247"/>
        <v>NE</v>
      </c>
      <c r="Q5290" s="4" t="str">
        <f>IFERROR(VLOOKUP(E5290,'Svátky 2023'!B$2:B$14,1,0),"")</f>
        <v/>
      </c>
      <c r="R5290" t="str">
        <f t="shared" si="248"/>
        <v/>
      </c>
    </row>
    <row r="5291" spans="1:18" x14ac:dyDescent="0.25">
      <c r="A5291" s="1" t="s">
        <v>15090</v>
      </c>
      <c r="B5291" s="1" t="s">
        <v>15091</v>
      </c>
      <c r="C5291" s="1" t="s">
        <v>15092</v>
      </c>
      <c r="D5291" s="1" t="s">
        <v>35</v>
      </c>
      <c r="E5291" s="4">
        <v>45189</v>
      </c>
      <c r="F5291" s="8">
        <v>0.52638888888888891</v>
      </c>
      <c r="G5291" s="4">
        <v>45191</v>
      </c>
      <c r="H5291" s="1" t="s">
        <v>710</v>
      </c>
      <c r="I5291" s="1" t="s">
        <v>120</v>
      </c>
      <c r="J5291" s="5">
        <v>3</v>
      </c>
      <c r="K5291" s="5" t="str">
        <f>VLOOKUP(J5291,'Svátky 2023'!A$18:B$20,2,0)</f>
        <v>jiné</v>
      </c>
      <c r="L5291" s="1" t="s">
        <v>30</v>
      </c>
      <c r="M5291" s="1" t="s">
        <v>31</v>
      </c>
      <c r="N5291" s="1" t="s">
        <v>23</v>
      </c>
      <c r="O5291">
        <f t="shared" si="246"/>
        <v>3</v>
      </c>
      <c r="P5291" t="str">
        <f t="shared" si="247"/>
        <v>NE</v>
      </c>
      <c r="Q5291" s="4" t="str">
        <f>IFERROR(VLOOKUP(E5291,'Svátky 2023'!B$2:B$14,1,0),"")</f>
        <v/>
      </c>
      <c r="R5291" t="str">
        <f t="shared" si="248"/>
        <v/>
      </c>
    </row>
    <row r="5292" spans="1:18" x14ac:dyDescent="0.25">
      <c r="A5292" s="1" t="s">
        <v>15093</v>
      </c>
      <c r="B5292" s="1" t="s">
        <v>15094</v>
      </c>
      <c r="C5292" s="1" t="s">
        <v>15095</v>
      </c>
      <c r="D5292" s="1" t="s">
        <v>48</v>
      </c>
      <c r="E5292" s="4">
        <v>45189</v>
      </c>
      <c r="F5292" s="8">
        <v>0.52708333333333335</v>
      </c>
      <c r="G5292" s="4">
        <v>45191</v>
      </c>
      <c r="H5292" s="1" t="s">
        <v>528</v>
      </c>
      <c r="I5292" s="1" t="s">
        <v>120</v>
      </c>
      <c r="J5292" s="5">
        <v>3</v>
      </c>
      <c r="K5292" s="5" t="str">
        <f>VLOOKUP(J5292,'Svátky 2023'!A$18:B$20,2,0)</f>
        <v>jiné</v>
      </c>
      <c r="L5292" s="1" t="s">
        <v>30</v>
      </c>
      <c r="M5292" s="1" t="s">
        <v>31</v>
      </c>
      <c r="N5292" s="1" t="s">
        <v>23</v>
      </c>
      <c r="O5292">
        <f t="shared" si="246"/>
        <v>3</v>
      </c>
      <c r="P5292" t="str">
        <f t="shared" si="247"/>
        <v>NE</v>
      </c>
      <c r="Q5292" s="4" t="str">
        <f>IFERROR(VLOOKUP(E5292,'Svátky 2023'!B$2:B$14,1,0),"")</f>
        <v/>
      </c>
      <c r="R5292" t="str">
        <f t="shared" si="248"/>
        <v/>
      </c>
    </row>
    <row r="5293" spans="1:18" x14ac:dyDescent="0.25">
      <c r="A5293" s="1" t="s">
        <v>15096</v>
      </c>
      <c r="B5293" s="1" t="s">
        <v>15097</v>
      </c>
      <c r="C5293" s="1" t="s">
        <v>15098</v>
      </c>
      <c r="D5293" s="1" t="s">
        <v>35</v>
      </c>
      <c r="E5293" s="4">
        <v>45189</v>
      </c>
      <c r="F5293" s="8">
        <v>0.94930555555555562</v>
      </c>
      <c r="G5293" s="4">
        <v>45191</v>
      </c>
      <c r="H5293" s="1" t="s">
        <v>582</v>
      </c>
      <c r="I5293" s="1" t="s">
        <v>38</v>
      </c>
      <c r="J5293" s="5">
        <v>3</v>
      </c>
      <c r="K5293" s="5" t="str">
        <f>VLOOKUP(J5293,'Svátky 2023'!A$18:B$20,2,0)</f>
        <v>jiné</v>
      </c>
      <c r="L5293" s="1" t="s">
        <v>20</v>
      </c>
      <c r="M5293" s="1" t="s">
        <v>22</v>
      </c>
      <c r="N5293" s="1" t="s">
        <v>23</v>
      </c>
      <c r="O5293">
        <f t="shared" si="246"/>
        <v>3</v>
      </c>
      <c r="P5293" t="str">
        <f t="shared" si="247"/>
        <v>ANO</v>
      </c>
      <c r="Q5293" s="4" t="str">
        <f>IFERROR(VLOOKUP(E5293,'Svátky 2023'!B$2:B$14,1,0),"")</f>
        <v/>
      </c>
      <c r="R5293" t="str">
        <f t="shared" si="248"/>
        <v>ANO</v>
      </c>
    </row>
    <row r="5294" spans="1:18" x14ac:dyDescent="0.25">
      <c r="A5294" s="1" t="s">
        <v>15099</v>
      </c>
      <c r="B5294" s="1" t="s">
        <v>15100</v>
      </c>
      <c r="C5294" s="1" t="s">
        <v>15101</v>
      </c>
      <c r="D5294" s="1" t="s">
        <v>48</v>
      </c>
      <c r="E5294" s="4">
        <v>45190</v>
      </c>
      <c r="F5294" s="8">
        <v>0.41805555555555557</v>
      </c>
      <c r="G5294" s="4">
        <v>45191</v>
      </c>
      <c r="H5294" s="1" t="s">
        <v>7028</v>
      </c>
      <c r="I5294" s="1" t="s">
        <v>151</v>
      </c>
      <c r="J5294" s="5">
        <v>2</v>
      </c>
      <c r="K5294" s="5" t="str">
        <f>VLOOKUP(J5294,'Svátky 2023'!A$18:B$20,2,0)</f>
        <v>plánované</v>
      </c>
      <c r="L5294" s="1" t="s">
        <v>21</v>
      </c>
      <c r="M5294" s="1" t="s">
        <v>22</v>
      </c>
      <c r="N5294" s="1" t="s">
        <v>23</v>
      </c>
      <c r="O5294">
        <f t="shared" si="246"/>
        <v>4</v>
      </c>
      <c r="P5294" t="str">
        <f t="shared" si="247"/>
        <v>NE</v>
      </c>
      <c r="Q5294" s="4" t="str">
        <f>IFERROR(VLOOKUP(E5294,'Svátky 2023'!B$2:B$14,1,0),"")</f>
        <v/>
      </c>
      <c r="R5294" t="str">
        <f t="shared" si="248"/>
        <v/>
      </c>
    </row>
    <row r="5295" spans="1:18" x14ac:dyDescent="0.25">
      <c r="A5295" s="1" t="s">
        <v>15102</v>
      </c>
      <c r="B5295" s="1" t="s">
        <v>15103</v>
      </c>
      <c r="C5295" s="1" t="s">
        <v>15104</v>
      </c>
      <c r="D5295" s="1" t="s">
        <v>48</v>
      </c>
      <c r="E5295" s="4">
        <v>45190</v>
      </c>
      <c r="F5295" s="8">
        <v>0.50486111111111109</v>
      </c>
      <c r="G5295" s="4">
        <v>45191</v>
      </c>
      <c r="H5295" s="1" t="s">
        <v>1305</v>
      </c>
      <c r="I5295" s="1" t="s">
        <v>145</v>
      </c>
      <c r="J5295" s="5">
        <v>3</v>
      </c>
      <c r="K5295" s="5" t="str">
        <f>VLOOKUP(J5295,'Svátky 2023'!A$18:B$20,2,0)</f>
        <v>jiné</v>
      </c>
      <c r="L5295" s="1" t="s">
        <v>30</v>
      </c>
      <c r="M5295" s="1" t="s">
        <v>31</v>
      </c>
      <c r="N5295" s="1" t="s">
        <v>23</v>
      </c>
      <c r="O5295">
        <f t="shared" si="246"/>
        <v>4</v>
      </c>
      <c r="P5295" t="str">
        <f t="shared" si="247"/>
        <v>NE</v>
      </c>
      <c r="Q5295" s="4" t="str">
        <f>IFERROR(VLOOKUP(E5295,'Svátky 2023'!B$2:B$14,1,0),"")</f>
        <v/>
      </c>
      <c r="R5295" t="str">
        <f t="shared" si="248"/>
        <v/>
      </c>
    </row>
    <row r="5296" spans="1:18" x14ac:dyDescent="0.25">
      <c r="A5296" s="1" t="s">
        <v>15105</v>
      </c>
      <c r="B5296" s="1" t="s">
        <v>14804</v>
      </c>
      <c r="C5296" s="1" t="s">
        <v>14805</v>
      </c>
      <c r="D5296" s="1" t="s">
        <v>100</v>
      </c>
      <c r="E5296" s="4">
        <v>45190</v>
      </c>
      <c r="F5296" s="8">
        <v>0.59166666666666667</v>
      </c>
      <c r="G5296" s="4">
        <v>45191</v>
      </c>
      <c r="H5296" s="1" t="s">
        <v>292</v>
      </c>
      <c r="I5296" s="1" t="s">
        <v>44</v>
      </c>
      <c r="J5296" s="5">
        <v>3</v>
      </c>
      <c r="K5296" s="5" t="str">
        <f>VLOOKUP(J5296,'Svátky 2023'!A$18:B$20,2,0)</f>
        <v>jiné</v>
      </c>
      <c r="L5296" s="1" t="s">
        <v>30</v>
      </c>
      <c r="M5296" s="1" t="s">
        <v>31</v>
      </c>
      <c r="N5296" s="1" t="s">
        <v>23</v>
      </c>
      <c r="O5296">
        <f t="shared" si="246"/>
        <v>4</v>
      </c>
      <c r="P5296" t="str">
        <f t="shared" si="247"/>
        <v>NE</v>
      </c>
      <c r="Q5296" s="4" t="str">
        <f>IFERROR(VLOOKUP(E5296,'Svátky 2023'!B$2:B$14,1,0),"")</f>
        <v/>
      </c>
      <c r="R5296" t="str">
        <f t="shared" si="248"/>
        <v/>
      </c>
    </row>
    <row r="5297" spans="1:18" x14ac:dyDescent="0.25">
      <c r="A5297" s="1" t="s">
        <v>15106</v>
      </c>
      <c r="B5297" s="1" t="s">
        <v>4655</v>
      </c>
      <c r="C5297" s="1" t="s">
        <v>4656</v>
      </c>
      <c r="D5297" s="1" t="s">
        <v>48</v>
      </c>
      <c r="E5297" s="4">
        <v>45189</v>
      </c>
      <c r="F5297" s="8">
        <v>0.35625000000000001</v>
      </c>
      <c r="G5297" s="4">
        <v>45192</v>
      </c>
      <c r="H5297" s="1" t="s">
        <v>2137</v>
      </c>
      <c r="I5297" s="1" t="s">
        <v>258</v>
      </c>
      <c r="J5297" s="5">
        <v>2</v>
      </c>
      <c r="K5297" s="5" t="str">
        <f>VLOOKUP(J5297,'Svátky 2023'!A$18:B$20,2,0)</f>
        <v>plánované</v>
      </c>
      <c r="L5297" s="1" t="s">
        <v>21</v>
      </c>
      <c r="M5297" s="1" t="s">
        <v>22</v>
      </c>
      <c r="N5297" s="1" t="s">
        <v>23</v>
      </c>
      <c r="O5297">
        <f t="shared" si="246"/>
        <v>3</v>
      </c>
      <c r="P5297" t="str">
        <f t="shared" si="247"/>
        <v>NE</v>
      </c>
      <c r="Q5297" s="4" t="str">
        <f>IFERROR(VLOOKUP(E5297,'Svátky 2023'!B$2:B$14,1,0),"")</f>
        <v/>
      </c>
      <c r="R5297" t="str">
        <f t="shared" si="248"/>
        <v/>
      </c>
    </row>
    <row r="5298" spans="1:18" x14ac:dyDescent="0.25">
      <c r="A5298" s="1" t="s">
        <v>15107</v>
      </c>
      <c r="B5298" s="1" t="s">
        <v>15108</v>
      </c>
      <c r="C5298" s="1" t="s">
        <v>15109</v>
      </c>
      <c r="D5298" s="1" t="s">
        <v>35</v>
      </c>
      <c r="E5298" s="4">
        <v>45190</v>
      </c>
      <c r="F5298" s="8">
        <v>0.37986111111111115</v>
      </c>
      <c r="G5298" s="4">
        <v>45192</v>
      </c>
      <c r="H5298" s="1" t="s">
        <v>170</v>
      </c>
      <c r="I5298" s="1" t="s">
        <v>151</v>
      </c>
      <c r="J5298" s="5">
        <v>2</v>
      </c>
      <c r="K5298" s="5" t="str">
        <f>VLOOKUP(J5298,'Svátky 2023'!A$18:B$20,2,0)</f>
        <v>plánované</v>
      </c>
      <c r="L5298" s="1" t="s">
        <v>21</v>
      </c>
      <c r="M5298" s="1" t="s">
        <v>22</v>
      </c>
      <c r="N5298" s="1" t="s">
        <v>23</v>
      </c>
      <c r="O5298">
        <f t="shared" si="246"/>
        <v>4</v>
      </c>
      <c r="P5298" t="str">
        <f t="shared" si="247"/>
        <v>NE</v>
      </c>
      <c r="Q5298" s="4" t="str">
        <f>IFERROR(VLOOKUP(E5298,'Svátky 2023'!B$2:B$14,1,0),"")</f>
        <v/>
      </c>
      <c r="R5298" t="str">
        <f t="shared" si="248"/>
        <v/>
      </c>
    </row>
    <row r="5299" spans="1:18" x14ac:dyDescent="0.25">
      <c r="A5299" s="1" t="s">
        <v>15110</v>
      </c>
      <c r="B5299" s="1" t="s">
        <v>15111</v>
      </c>
      <c r="C5299" s="1" t="s">
        <v>15112</v>
      </c>
      <c r="D5299" s="1" t="s">
        <v>35</v>
      </c>
      <c r="E5299" s="4">
        <v>45190</v>
      </c>
      <c r="F5299" s="8">
        <v>0.3840277777777778</v>
      </c>
      <c r="G5299" s="4">
        <v>45192</v>
      </c>
      <c r="H5299" s="1" t="s">
        <v>1429</v>
      </c>
      <c r="I5299" s="1" t="s">
        <v>151</v>
      </c>
      <c r="J5299" s="5">
        <v>2</v>
      </c>
      <c r="K5299" s="5" t="str">
        <f>VLOOKUP(J5299,'Svátky 2023'!A$18:B$20,2,0)</f>
        <v>plánované</v>
      </c>
      <c r="L5299" s="1" t="s">
        <v>21</v>
      </c>
      <c r="M5299" s="1" t="s">
        <v>22</v>
      </c>
      <c r="N5299" s="1" t="s">
        <v>23</v>
      </c>
      <c r="O5299">
        <f t="shared" si="246"/>
        <v>4</v>
      </c>
      <c r="P5299" t="str">
        <f t="shared" si="247"/>
        <v>NE</v>
      </c>
      <c r="Q5299" s="4" t="str">
        <f>IFERROR(VLOOKUP(E5299,'Svátky 2023'!B$2:B$14,1,0),"")</f>
        <v/>
      </c>
      <c r="R5299" t="str">
        <f t="shared" si="248"/>
        <v/>
      </c>
    </row>
    <row r="5300" spans="1:18" x14ac:dyDescent="0.25">
      <c r="A5300" s="1" t="s">
        <v>15113</v>
      </c>
      <c r="B5300" s="1" t="s">
        <v>15114</v>
      </c>
      <c r="C5300" s="1" t="s">
        <v>15115</v>
      </c>
      <c r="D5300" s="1" t="s">
        <v>35</v>
      </c>
      <c r="E5300" s="4">
        <v>45190</v>
      </c>
      <c r="F5300" s="8">
        <v>0.3923611111111111</v>
      </c>
      <c r="G5300" s="4">
        <v>45192</v>
      </c>
      <c r="H5300" s="1" t="s">
        <v>2101</v>
      </c>
      <c r="I5300" s="1" t="s">
        <v>151</v>
      </c>
      <c r="J5300" s="5">
        <v>2</v>
      </c>
      <c r="K5300" s="5" t="str">
        <f>VLOOKUP(J5300,'Svátky 2023'!A$18:B$20,2,0)</f>
        <v>plánované</v>
      </c>
      <c r="L5300" s="1" t="s">
        <v>21</v>
      </c>
      <c r="M5300" s="1" t="s">
        <v>22</v>
      </c>
      <c r="N5300" s="1" t="s">
        <v>23</v>
      </c>
      <c r="O5300">
        <f t="shared" si="246"/>
        <v>4</v>
      </c>
      <c r="P5300" t="str">
        <f t="shared" si="247"/>
        <v>NE</v>
      </c>
      <c r="Q5300" s="4" t="str">
        <f>IFERROR(VLOOKUP(E5300,'Svátky 2023'!B$2:B$14,1,0),"")</f>
        <v/>
      </c>
      <c r="R5300" t="str">
        <f t="shared" si="248"/>
        <v/>
      </c>
    </row>
    <row r="5301" spans="1:18" x14ac:dyDescent="0.25">
      <c r="A5301" s="1" t="s">
        <v>15116</v>
      </c>
      <c r="B5301" s="1" t="s">
        <v>15117</v>
      </c>
      <c r="C5301" s="1" t="s">
        <v>15118</v>
      </c>
      <c r="D5301" s="1" t="s">
        <v>64</v>
      </c>
      <c r="E5301" s="4">
        <v>45190</v>
      </c>
      <c r="F5301" s="8">
        <v>0.40833333333333338</v>
      </c>
      <c r="G5301" s="4">
        <v>45192</v>
      </c>
      <c r="H5301" s="1" t="s">
        <v>1691</v>
      </c>
      <c r="I5301" s="1" t="s">
        <v>151</v>
      </c>
      <c r="J5301" s="5">
        <v>2</v>
      </c>
      <c r="K5301" s="5" t="str">
        <f>VLOOKUP(J5301,'Svátky 2023'!A$18:B$20,2,0)</f>
        <v>plánované</v>
      </c>
      <c r="L5301" s="1" t="s">
        <v>21</v>
      </c>
      <c r="M5301" s="1" t="s">
        <v>22</v>
      </c>
      <c r="N5301" s="1" t="s">
        <v>23</v>
      </c>
      <c r="O5301">
        <f t="shared" si="246"/>
        <v>4</v>
      </c>
      <c r="P5301" t="str">
        <f t="shared" si="247"/>
        <v>NE</v>
      </c>
      <c r="Q5301" s="4" t="str">
        <f>IFERROR(VLOOKUP(E5301,'Svátky 2023'!B$2:B$14,1,0),"")</f>
        <v/>
      </c>
      <c r="R5301" t="str">
        <f t="shared" si="248"/>
        <v/>
      </c>
    </row>
    <row r="5302" spans="1:18" x14ac:dyDescent="0.25">
      <c r="A5302" s="1" t="s">
        <v>15119</v>
      </c>
      <c r="B5302" s="1" t="s">
        <v>15120</v>
      </c>
      <c r="C5302" s="1" t="s">
        <v>15121</v>
      </c>
      <c r="D5302" s="1" t="s">
        <v>257</v>
      </c>
      <c r="E5302" s="4">
        <v>45190</v>
      </c>
      <c r="F5302" s="8">
        <v>0.42777777777777781</v>
      </c>
      <c r="G5302" s="4">
        <v>45192</v>
      </c>
      <c r="H5302" s="1" t="s">
        <v>636</v>
      </c>
      <c r="I5302" s="1" t="s">
        <v>258</v>
      </c>
      <c r="J5302" s="5">
        <v>2</v>
      </c>
      <c r="K5302" s="5" t="str">
        <f>VLOOKUP(J5302,'Svátky 2023'!A$18:B$20,2,0)</f>
        <v>plánované</v>
      </c>
      <c r="L5302" s="1" t="s">
        <v>21</v>
      </c>
      <c r="M5302" s="1" t="s">
        <v>22</v>
      </c>
      <c r="N5302" s="1" t="s">
        <v>23</v>
      </c>
      <c r="O5302">
        <f t="shared" si="246"/>
        <v>4</v>
      </c>
      <c r="P5302" t="str">
        <f t="shared" si="247"/>
        <v>NE</v>
      </c>
      <c r="Q5302" s="4" t="str">
        <f>IFERROR(VLOOKUP(E5302,'Svátky 2023'!B$2:B$14,1,0),"")</f>
        <v/>
      </c>
      <c r="R5302" t="str">
        <f t="shared" si="248"/>
        <v/>
      </c>
    </row>
    <row r="5303" spans="1:18" x14ac:dyDescent="0.25">
      <c r="A5303" s="1" t="s">
        <v>15122</v>
      </c>
      <c r="B5303" s="1" t="s">
        <v>15123</v>
      </c>
      <c r="C5303" s="1" t="s">
        <v>15124</v>
      </c>
      <c r="D5303" s="1" t="s">
        <v>35</v>
      </c>
      <c r="E5303" s="4">
        <v>45190</v>
      </c>
      <c r="F5303" s="8">
        <v>0.44305555555555554</v>
      </c>
      <c r="G5303" s="4">
        <v>45192</v>
      </c>
      <c r="H5303" s="1" t="s">
        <v>755</v>
      </c>
      <c r="I5303" s="1" t="s">
        <v>258</v>
      </c>
      <c r="J5303" s="5">
        <v>2</v>
      </c>
      <c r="K5303" s="5" t="str">
        <f>VLOOKUP(J5303,'Svátky 2023'!A$18:B$20,2,0)</f>
        <v>plánované</v>
      </c>
      <c r="L5303" s="1" t="s">
        <v>21</v>
      </c>
      <c r="M5303" s="1" t="s">
        <v>22</v>
      </c>
      <c r="N5303" s="1" t="s">
        <v>23</v>
      </c>
      <c r="O5303">
        <f t="shared" si="246"/>
        <v>4</v>
      </c>
      <c r="P5303" t="str">
        <f t="shared" si="247"/>
        <v>NE</v>
      </c>
      <c r="Q5303" s="4" t="str">
        <f>IFERROR(VLOOKUP(E5303,'Svátky 2023'!B$2:B$14,1,0),"")</f>
        <v/>
      </c>
      <c r="R5303" t="str">
        <f t="shared" si="248"/>
        <v/>
      </c>
    </row>
    <row r="5304" spans="1:18" x14ac:dyDescent="0.25">
      <c r="A5304" s="1" t="s">
        <v>15125</v>
      </c>
      <c r="B5304" s="1" t="s">
        <v>15126</v>
      </c>
      <c r="C5304" s="1" t="s">
        <v>15127</v>
      </c>
      <c r="D5304" s="1" t="s">
        <v>35</v>
      </c>
      <c r="E5304" s="4">
        <v>45190</v>
      </c>
      <c r="F5304" s="8">
        <v>0.45277777777777778</v>
      </c>
      <c r="G5304" s="4">
        <v>45192</v>
      </c>
      <c r="H5304" s="1" t="s">
        <v>698</v>
      </c>
      <c r="I5304" s="1" t="s">
        <v>51</v>
      </c>
      <c r="J5304" s="5">
        <v>2</v>
      </c>
      <c r="K5304" s="5" t="str">
        <f>VLOOKUP(J5304,'Svátky 2023'!A$18:B$20,2,0)</f>
        <v>plánované</v>
      </c>
      <c r="L5304" s="1" t="s">
        <v>21</v>
      </c>
      <c r="M5304" s="1" t="s">
        <v>22</v>
      </c>
      <c r="N5304" s="1" t="s">
        <v>23</v>
      </c>
      <c r="O5304">
        <f t="shared" si="246"/>
        <v>4</v>
      </c>
      <c r="P5304" t="str">
        <f t="shared" si="247"/>
        <v>NE</v>
      </c>
      <c r="Q5304" s="4" t="str">
        <f>IFERROR(VLOOKUP(E5304,'Svátky 2023'!B$2:B$14,1,0),"")</f>
        <v/>
      </c>
      <c r="R5304" t="str">
        <f t="shared" si="248"/>
        <v/>
      </c>
    </row>
    <row r="5305" spans="1:18" x14ac:dyDescent="0.25">
      <c r="A5305" s="1" t="s">
        <v>15128</v>
      </c>
      <c r="B5305" s="1" t="s">
        <v>15129</v>
      </c>
      <c r="C5305" s="1" t="s">
        <v>15130</v>
      </c>
      <c r="D5305" s="1" t="s">
        <v>35</v>
      </c>
      <c r="E5305" s="4">
        <v>45190</v>
      </c>
      <c r="F5305" s="8">
        <v>0.46388888888888885</v>
      </c>
      <c r="G5305" s="4">
        <v>45192</v>
      </c>
      <c r="H5305" s="1" t="s">
        <v>964</v>
      </c>
      <c r="I5305" s="1" t="s">
        <v>151</v>
      </c>
      <c r="J5305" s="5">
        <v>2</v>
      </c>
      <c r="K5305" s="5" t="str">
        <f>VLOOKUP(J5305,'Svátky 2023'!A$18:B$20,2,0)</f>
        <v>plánované</v>
      </c>
      <c r="L5305" s="1" t="s">
        <v>21</v>
      </c>
      <c r="M5305" s="1" t="s">
        <v>22</v>
      </c>
      <c r="N5305" s="1" t="s">
        <v>23</v>
      </c>
      <c r="O5305">
        <f t="shared" si="246"/>
        <v>4</v>
      </c>
      <c r="P5305" t="str">
        <f t="shared" si="247"/>
        <v>NE</v>
      </c>
      <c r="Q5305" s="4" t="str">
        <f>IFERROR(VLOOKUP(E5305,'Svátky 2023'!B$2:B$14,1,0),"")</f>
        <v/>
      </c>
      <c r="R5305" t="str">
        <f t="shared" si="248"/>
        <v/>
      </c>
    </row>
    <row r="5306" spans="1:18" x14ac:dyDescent="0.25">
      <c r="A5306" s="1" t="s">
        <v>15131</v>
      </c>
      <c r="B5306" s="1" t="s">
        <v>15132</v>
      </c>
      <c r="C5306" s="1" t="s">
        <v>15133</v>
      </c>
      <c r="D5306" s="1" t="s">
        <v>48</v>
      </c>
      <c r="E5306" s="4">
        <v>45190</v>
      </c>
      <c r="F5306" s="8">
        <v>0.47430555555555554</v>
      </c>
      <c r="G5306" s="4">
        <v>45192</v>
      </c>
      <c r="H5306" s="1" t="s">
        <v>1982</v>
      </c>
      <c r="I5306" s="1" t="s">
        <v>151</v>
      </c>
      <c r="J5306" s="5">
        <v>2</v>
      </c>
      <c r="K5306" s="5" t="str">
        <f>VLOOKUP(J5306,'Svátky 2023'!A$18:B$20,2,0)</f>
        <v>plánované</v>
      </c>
      <c r="L5306" s="1" t="s">
        <v>21</v>
      </c>
      <c r="M5306" s="1" t="s">
        <v>22</v>
      </c>
      <c r="N5306" s="1" t="s">
        <v>23</v>
      </c>
      <c r="O5306">
        <f t="shared" si="246"/>
        <v>4</v>
      </c>
      <c r="P5306" t="str">
        <f t="shared" si="247"/>
        <v>NE</v>
      </c>
      <c r="Q5306" s="4" t="str">
        <f>IFERROR(VLOOKUP(E5306,'Svátky 2023'!B$2:B$14,1,0),"")</f>
        <v/>
      </c>
      <c r="R5306" t="str">
        <f t="shared" si="248"/>
        <v/>
      </c>
    </row>
    <row r="5307" spans="1:18" x14ac:dyDescent="0.25">
      <c r="A5307" s="1" t="s">
        <v>15134</v>
      </c>
      <c r="B5307" s="1" t="s">
        <v>15135</v>
      </c>
      <c r="C5307" s="1" t="s">
        <v>15136</v>
      </c>
      <c r="D5307" s="1" t="s">
        <v>35</v>
      </c>
      <c r="E5307" s="4">
        <v>45190</v>
      </c>
      <c r="F5307" s="8">
        <v>0.50763888888888886</v>
      </c>
      <c r="G5307" s="4">
        <v>45192</v>
      </c>
      <c r="H5307" s="1" t="s">
        <v>2680</v>
      </c>
      <c r="I5307" s="1" t="s">
        <v>145</v>
      </c>
      <c r="J5307" s="5">
        <v>3</v>
      </c>
      <c r="K5307" s="5" t="str">
        <f>VLOOKUP(J5307,'Svátky 2023'!A$18:B$20,2,0)</f>
        <v>jiné</v>
      </c>
      <c r="L5307" s="1" t="s">
        <v>30</v>
      </c>
      <c r="M5307" s="1" t="s">
        <v>31</v>
      </c>
      <c r="N5307" s="1" t="s">
        <v>23</v>
      </c>
      <c r="O5307">
        <f t="shared" si="246"/>
        <v>4</v>
      </c>
      <c r="P5307" t="str">
        <f t="shared" si="247"/>
        <v>NE</v>
      </c>
      <c r="Q5307" s="4" t="str">
        <f>IFERROR(VLOOKUP(E5307,'Svátky 2023'!B$2:B$14,1,0),"")</f>
        <v/>
      </c>
      <c r="R5307" t="str">
        <f t="shared" si="248"/>
        <v/>
      </c>
    </row>
    <row r="5308" spans="1:18" x14ac:dyDescent="0.25">
      <c r="A5308" s="1" t="s">
        <v>15137</v>
      </c>
      <c r="B5308" s="1" t="s">
        <v>15138</v>
      </c>
      <c r="C5308" s="1" t="s">
        <v>15139</v>
      </c>
      <c r="D5308" s="1" t="s">
        <v>64</v>
      </c>
      <c r="E5308" s="4">
        <v>45190</v>
      </c>
      <c r="F5308" s="8">
        <v>0.51597222222222217</v>
      </c>
      <c r="G5308" s="4">
        <v>45192</v>
      </c>
      <c r="H5308" s="1" t="s">
        <v>939</v>
      </c>
      <c r="I5308" s="1" t="s">
        <v>145</v>
      </c>
      <c r="J5308" s="5">
        <v>3</v>
      </c>
      <c r="K5308" s="5" t="str">
        <f>VLOOKUP(J5308,'Svátky 2023'!A$18:B$20,2,0)</f>
        <v>jiné</v>
      </c>
      <c r="L5308" s="1" t="s">
        <v>30</v>
      </c>
      <c r="M5308" s="1" t="s">
        <v>31</v>
      </c>
      <c r="N5308" s="1" t="s">
        <v>23</v>
      </c>
      <c r="O5308">
        <f t="shared" si="246"/>
        <v>4</v>
      </c>
      <c r="P5308" t="str">
        <f t="shared" si="247"/>
        <v>NE</v>
      </c>
      <c r="Q5308" s="4" t="str">
        <f>IFERROR(VLOOKUP(E5308,'Svátky 2023'!B$2:B$14,1,0),"")</f>
        <v/>
      </c>
      <c r="R5308" t="str">
        <f t="shared" si="248"/>
        <v/>
      </c>
    </row>
    <row r="5309" spans="1:18" x14ac:dyDescent="0.25">
      <c r="A5309" s="1" t="s">
        <v>15140</v>
      </c>
      <c r="B5309" s="1" t="s">
        <v>15141</v>
      </c>
      <c r="C5309" s="1" t="s">
        <v>15142</v>
      </c>
      <c r="D5309" s="1" t="s">
        <v>35</v>
      </c>
      <c r="E5309" s="4">
        <v>45190</v>
      </c>
      <c r="F5309" s="8">
        <v>0.51736111111111105</v>
      </c>
      <c r="G5309" s="4">
        <v>45192</v>
      </c>
      <c r="H5309" s="1" t="s">
        <v>632</v>
      </c>
      <c r="I5309" s="1" t="s">
        <v>145</v>
      </c>
      <c r="J5309" s="5">
        <v>3</v>
      </c>
      <c r="K5309" s="5" t="str">
        <f>VLOOKUP(J5309,'Svátky 2023'!A$18:B$20,2,0)</f>
        <v>jiné</v>
      </c>
      <c r="L5309" s="1" t="s">
        <v>30</v>
      </c>
      <c r="M5309" s="1" t="s">
        <v>31</v>
      </c>
      <c r="N5309" s="1" t="s">
        <v>23</v>
      </c>
      <c r="O5309">
        <f t="shared" si="246"/>
        <v>4</v>
      </c>
      <c r="P5309" t="str">
        <f t="shared" si="247"/>
        <v>NE</v>
      </c>
      <c r="Q5309" s="4" t="str">
        <f>IFERROR(VLOOKUP(E5309,'Svátky 2023'!B$2:B$14,1,0),"")</f>
        <v/>
      </c>
      <c r="R5309" t="str">
        <f t="shared" si="248"/>
        <v/>
      </c>
    </row>
    <row r="5310" spans="1:18" x14ac:dyDescent="0.25">
      <c r="A5310" s="1" t="s">
        <v>15143</v>
      </c>
      <c r="B5310" s="1" t="s">
        <v>15144</v>
      </c>
      <c r="C5310" s="1" t="s">
        <v>15145</v>
      </c>
      <c r="D5310" s="1" t="s">
        <v>35</v>
      </c>
      <c r="E5310" s="4">
        <v>45190</v>
      </c>
      <c r="F5310" s="8">
        <v>0.53611111111111109</v>
      </c>
      <c r="G5310" s="4">
        <v>45192</v>
      </c>
      <c r="H5310" s="1" t="s">
        <v>4075</v>
      </c>
      <c r="I5310" s="1" t="s">
        <v>145</v>
      </c>
      <c r="J5310" s="5">
        <v>3</v>
      </c>
      <c r="K5310" s="5" t="str">
        <f>VLOOKUP(J5310,'Svátky 2023'!A$18:B$20,2,0)</f>
        <v>jiné</v>
      </c>
      <c r="L5310" s="1" t="s">
        <v>30</v>
      </c>
      <c r="M5310" s="1" t="s">
        <v>31</v>
      </c>
      <c r="N5310" s="1" t="s">
        <v>23</v>
      </c>
      <c r="O5310">
        <f t="shared" si="246"/>
        <v>4</v>
      </c>
      <c r="P5310" t="str">
        <f t="shared" si="247"/>
        <v>NE</v>
      </c>
      <c r="Q5310" s="4" t="str">
        <f>IFERROR(VLOOKUP(E5310,'Svátky 2023'!B$2:B$14,1,0),"")</f>
        <v/>
      </c>
      <c r="R5310" t="str">
        <f t="shared" si="248"/>
        <v/>
      </c>
    </row>
    <row r="5311" spans="1:18" x14ac:dyDescent="0.25">
      <c r="A5311" s="1" t="s">
        <v>15146</v>
      </c>
      <c r="B5311" s="1" t="s">
        <v>15147</v>
      </c>
      <c r="C5311" s="1" t="s">
        <v>15148</v>
      </c>
      <c r="D5311" s="1" t="s">
        <v>48</v>
      </c>
      <c r="E5311" s="4">
        <v>45190</v>
      </c>
      <c r="F5311" s="8">
        <v>0.5541666666666667</v>
      </c>
      <c r="G5311" s="4">
        <v>45192</v>
      </c>
      <c r="H5311" s="1" t="s">
        <v>115</v>
      </c>
      <c r="I5311" s="1" t="s">
        <v>145</v>
      </c>
      <c r="J5311" s="5">
        <v>3</v>
      </c>
      <c r="K5311" s="5" t="str">
        <f>VLOOKUP(J5311,'Svátky 2023'!A$18:B$20,2,0)</f>
        <v>jiné</v>
      </c>
      <c r="L5311" s="1" t="s">
        <v>30</v>
      </c>
      <c r="M5311" s="1" t="s">
        <v>31</v>
      </c>
      <c r="N5311" s="1" t="s">
        <v>23</v>
      </c>
      <c r="O5311">
        <f t="shared" si="246"/>
        <v>4</v>
      </c>
      <c r="P5311" t="str">
        <f t="shared" si="247"/>
        <v>NE</v>
      </c>
      <c r="Q5311" s="4" t="str">
        <f>IFERROR(VLOOKUP(E5311,'Svátky 2023'!B$2:B$14,1,0),"")</f>
        <v/>
      </c>
      <c r="R5311" t="str">
        <f t="shared" si="248"/>
        <v/>
      </c>
    </row>
    <row r="5312" spans="1:18" x14ac:dyDescent="0.25">
      <c r="A5312" s="1" t="s">
        <v>15149</v>
      </c>
      <c r="B5312" s="1" t="s">
        <v>15150</v>
      </c>
      <c r="C5312" s="1" t="s">
        <v>15151</v>
      </c>
      <c r="D5312" s="1" t="s">
        <v>64</v>
      </c>
      <c r="E5312" s="4">
        <v>45190</v>
      </c>
      <c r="F5312" s="8">
        <v>0.68055555555555547</v>
      </c>
      <c r="G5312" s="4">
        <v>45192</v>
      </c>
      <c r="H5312" s="1" t="s">
        <v>1145</v>
      </c>
      <c r="I5312" s="1" t="s">
        <v>151</v>
      </c>
      <c r="J5312" s="5">
        <v>2</v>
      </c>
      <c r="K5312" s="5" t="str">
        <f>VLOOKUP(J5312,'Svátky 2023'!A$18:B$20,2,0)</f>
        <v>plánované</v>
      </c>
      <c r="L5312" s="1" t="s">
        <v>21</v>
      </c>
      <c r="M5312" s="1" t="s">
        <v>22</v>
      </c>
      <c r="N5312" s="1" t="s">
        <v>23</v>
      </c>
      <c r="O5312">
        <f t="shared" si="246"/>
        <v>4</v>
      </c>
      <c r="P5312" t="str">
        <f t="shared" si="247"/>
        <v>ANO</v>
      </c>
      <c r="Q5312" s="4" t="str">
        <f>IFERROR(VLOOKUP(E5312,'Svátky 2023'!B$2:B$14,1,0),"")</f>
        <v/>
      </c>
      <c r="R5312" t="str">
        <f t="shared" si="248"/>
        <v>ANO</v>
      </c>
    </row>
    <row r="5313" spans="1:18" x14ac:dyDescent="0.25">
      <c r="A5313" s="1" t="s">
        <v>15152</v>
      </c>
      <c r="B5313" s="1" t="s">
        <v>15153</v>
      </c>
      <c r="C5313" s="1" t="s">
        <v>15154</v>
      </c>
      <c r="D5313" s="1" t="s">
        <v>35</v>
      </c>
      <c r="E5313" s="4">
        <v>45190</v>
      </c>
      <c r="F5313" s="8">
        <v>0.68611111111111101</v>
      </c>
      <c r="G5313" s="4">
        <v>45192</v>
      </c>
      <c r="H5313" s="1" t="s">
        <v>3251</v>
      </c>
      <c r="I5313" s="1" t="s">
        <v>145</v>
      </c>
      <c r="J5313" s="5">
        <v>3</v>
      </c>
      <c r="K5313" s="5" t="str">
        <f>VLOOKUP(J5313,'Svátky 2023'!A$18:B$20,2,0)</f>
        <v>jiné</v>
      </c>
      <c r="L5313" s="1" t="s">
        <v>30</v>
      </c>
      <c r="M5313" s="1" t="s">
        <v>31</v>
      </c>
      <c r="N5313" s="1" t="s">
        <v>23</v>
      </c>
      <c r="O5313">
        <f t="shared" si="246"/>
        <v>4</v>
      </c>
      <c r="P5313" t="str">
        <f t="shared" si="247"/>
        <v>ANO</v>
      </c>
      <c r="Q5313" s="4" t="str">
        <f>IFERROR(VLOOKUP(E5313,'Svátky 2023'!B$2:B$14,1,0),"")</f>
        <v/>
      </c>
      <c r="R5313" t="str">
        <f t="shared" si="248"/>
        <v>ANO</v>
      </c>
    </row>
    <row r="5314" spans="1:18" x14ac:dyDescent="0.25">
      <c r="A5314" s="1" t="s">
        <v>15155</v>
      </c>
      <c r="B5314" s="1" t="s">
        <v>15156</v>
      </c>
      <c r="C5314" s="1" t="s">
        <v>15157</v>
      </c>
      <c r="D5314" s="1" t="s">
        <v>35</v>
      </c>
      <c r="E5314" s="4">
        <v>45191</v>
      </c>
      <c r="F5314" s="8">
        <v>0.71250000000000002</v>
      </c>
      <c r="G5314" s="4">
        <v>45192</v>
      </c>
      <c r="H5314" s="1" t="s">
        <v>1629</v>
      </c>
      <c r="I5314" s="1" t="s">
        <v>151</v>
      </c>
      <c r="J5314" s="5">
        <v>3</v>
      </c>
      <c r="K5314" s="5" t="str">
        <f>VLOOKUP(J5314,'Svátky 2023'!A$18:B$20,2,0)</f>
        <v>jiné</v>
      </c>
      <c r="L5314" s="1" t="s">
        <v>21</v>
      </c>
      <c r="M5314" s="1" t="s">
        <v>22</v>
      </c>
      <c r="N5314" s="1" t="s">
        <v>23</v>
      </c>
      <c r="O5314">
        <f t="shared" si="246"/>
        <v>5</v>
      </c>
      <c r="P5314" t="str">
        <f t="shared" si="247"/>
        <v>ANO</v>
      </c>
      <c r="Q5314" s="4" t="str">
        <f>IFERROR(VLOOKUP(E5314,'Svátky 2023'!B$2:B$14,1,0),"")</f>
        <v/>
      </c>
      <c r="R5314" t="str">
        <f t="shared" si="248"/>
        <v>ANO</v>
      </c>
    </row>
    <row r="5315" spans="1:18" x14ac:dyDescent="0.25">
      <c r="A5315" s="1" t="s">
        <v>15158</v>
      </c>
      <c r="B5315" s="1" t="s">
        <v>15159</v>
      </c>
      <c r="C5315" s="1" t="s">
        <v>15160</v>
      </c>
      <c r="D5315" s="1" t="s">
        <v>35</v>
      </c>
      <c r="E5315" s="4">
        <v>45188</v>
      </c>
      <c r="F5315" s="8">
        <v>0.82847222222222217</v>
      </c>
      <c r="G5315" s="4">
        <v>45193</v>
      </c>
      <c r="H5315" s="1" t="s">
        <v>91</v>
      </c>
      <c r="I5315" s="1" t="s">
        <v>38</v>
      </c>
      <c r="J5315" s="5">
        <v>1</v>
      </c>
      <c r="K5315" s="5" t="str">
        <f>VLOOKUP(J5315,'Svátky 2023'!A$18:B$20,2,0)</f>
        <v>neodkladné</v>
      </c>
      <c r="L5315" s="1" t="s">
        <v>21</v>
      </c>
      <c r="M5315" s="1" t="s">
        <v>22</v>
      </c>
      <c r="N5315" s="1" t="s">
        <v>23</v>
      </c>
      <c r="O5315">
        <f t="shared" ref="O5315:O5378" si="249">WEEKDAY(E5315,2)</f>
        <v>2</v>
      </c>
      <c r="P5315" t="str">
        <f t="shared" ref="P5315:P5378" si="250">IF(F5315&gt;V$1,"ANO",IF(F5315&lt;X$1,"ANO","NE"))</f>
        <v>ANO</v>
      </c>
      <c r="Q5315" s="4" t="str">
        <f>IFERROR(VLOOKUP(E5315,'Svátky 2023'!B$2:B$14,1,0),"")</f>
        <v/>
      </c>
      <c r="R5315" t="str">
        <f t="shared" ref="R5315:R5378" si="251">IF(OR(O5315&gt;5,P5315="ANO",Q5315&lt;&gt;""),"ANO","")</f>
        <v>ANO</v>
      </c>
    </row>
    <row r="5316" spans="1:18" x14ac:dyDescent="0.25">
      <c r="A5316" s="1" t="s">
        <v>15161</v>
      </c>
      <c r="B5316" s="1" t="s">
        <v>15162</v>
      </c>
      <c r="C5316" s="1" t="s">
        <v>15163</v>
      </c>
      <c r="D5316" s="1" t="s">
        <v>35</v>
      </c>
      <c r="E5316" s="4">
        <v>45188</v>
      </c>
      <c r="F5316" s="8">
        <v>0.83124999999999993</v>
      </c>
      <c r="G5316" s="4">
        <v>45193</v>
      </c>
      <c r="H5316" s="1" t="s">
        <v>723</v>
      </c>
      <c r="I5316" s="1" t="s">
        <v>44</v>
      </c>
      <c r="J5316" s="5">
        <v>3</v>
      </c>
      <c r="K5316" s="5" t="str">
        <f>VLOOKUP(J5316,'Svátky 2023'!A$18:B$20,2,0)</f>
        <v>jiné</v>
      </c>
      <c r="L5316" s="1" t="s">
        <v>30</v>
      </c>
      <c r="M5316" s="1" t="s">
        <v>31</v>
      </c>
      <c r="N5316" s="1" t="s">
        <v>23</v>
      </c>
      <c r="O5316">
        <f t="shared" si="249"/>
        <v>2</v>
      </c>
      <c r="P5316" t="str">
        <f t="shared" si="250"/>
        <v>ANO</v>
      </c>
      <c r="Q5316" s="4" t="str">
        <f>IFERROR(VLOOKUP(E5316,'Svátky 2023'!B$2:B$14,1,0),"")</f>
        <v/>
      </c>
      <c r="R5316" t="str">
        <f t="shared" si="251"/>
        <v>ANO</v>
      </c>
    </row>
    <row r="5317" spans="1:18" x14ac:dyDescent="0.25">
      <c r="A5317" s="1" t="s">
        <v>15164</v>
      </c>
      <c r="B5317" s="1" t="s">
        <v>14296</v>
      </c>
      <c r="C5317" s="1" t="s">
        <v>14297</v>
      </c>
      <c r="D5317" s="1" t="s">
        <v>64</v>
      </c>
      <c r="E5317" s="4">
        <v>45191</v>
      </c>
      <c r="F5317" s="8">
        <v>0.87847222222222221</v>
      </c>
      <c r="G5317" s="4">
        <v>45193</v>
      </c>
      <c r="H5317" s="1" t="s">
        <v>7295</v>
      </c>
      <c r="I5317" s="1" t="s">
        <v>264</v>
      </c>
      <c r="J5317" s="5">
        <v>3</v>
      </c>
      <c r="K5317" s="5" t="str">
        <f>VLOOKUP(J5317,'Svátky 2023'!A$18:B$20,2,0)</f>
        <v>jiné</v>
      </c>
      <c r="L5317" s="1" t="s">
        <v>30</v>
      </c>
      <c r="M5317" s="1" t="s">
        <v>31</v>
      </c>
      <c r="N5317" s="1" t="s">
        <v>23</v>
      </c>
      <c r="O5317">
        <f t="shared" si="249"/>
        <v>5</v>
      </c>
      <c r="P5317" t="str">
        <f t="shared" si="250"/>
        <v>ANO</v>
      </c>
      <c r="Q5317" s="4" t="str">
        <f>IFERROR(VLOOKUP(E5317,'Svátky 2023'!B$2:B$14,1,0),"")</f>
        <v/>
      </c>
      <c r="R5317" t="str">
        <f t="shared" si="251"/>
        <v>ANO</v>
      </c>
    </row>
    <row r="5318" spans="1:18" x14ac:dyDescent="0.25">
      <c r="A5318" s="1" t="s">
        <v>15165</v>
      </c>
      <c r="B5318" s="1" t="s">
        <v>15166</v>
      </c>
      <c r="C5318" s="1" t="s">
        <v>15167</v>
      </c>
      <c r="D5318" s="1" t="s">
        <v>100</v>
      </c>
      <c r="E5318" s="4">
        <v>45192</v>
      </c>
      <c r="F5318" s="8">
        <v>0.78541666666666676</v>
      </c>
      <c r="G5318" s="4">
        <v>45193</v>
      </c>
      <c r="H5318" s="1" t="s">
        <v>1116</v>
      </c>
      <c r="I5318" s="1" t="s">
        <v>151</v>
      </c>
      <c r="J5318" s="5">
        <v>1</v>
      </c>
      <c r="K5318" s="5" t="str">
        <f>VLOOKUP(J5318,'Svátky 2023'!A$18:B$20,2,0)</f>
        <v>neodkladné</v>
      </c>
      <c r="L5318" s="1" t="s">
        <v>21</v>
      </c>
      <c r="M5318" s="1" t="s">
        <v>22</v>
      </c>
      <c r="N5318" s="1" t="s">
        <v>23</v>
      </c>
      <c r="O5318">
        <f t="shared" si="249"/>
        <v>6</v>
      </c>
      <c r="P5318" t="str">
        <f t="shared" si="250"/>
        <v>ANO</v>
      </c>
      <c r="Q5318" s="4" t="str">
        <f>IFERROR(VLOOKUP(E5318,'Svátky 2023'!B$2:B$14,1,0),"")</f>
        <v/>
      </c>
      <c r="R5318" t="str">
        <f t="shared" si="251"/>
        <v>ANO</v>
      </c>
    </row>
    <row r="5319" spans="1:18" x14ac:dyDescent="0.25">
      <c r="A5319" s="1" t="s">
        <v>15168</v>
      </c>
      <c r="B5319" s="1" t="s">
        <v>15169</v>
      </c>
      <c r="C5319" s="1" t="s">
        <v>15170</v>
      </c>
      <c r="D5319" s="1" t="s">
        <v>100</v>
      </c>
      <c r="E5319" s="4">
        <v>45192</v>
      </c>
      <c r="F5319" s="8">
        <v>0.90069444444444446</v>
      </c>
      <c r="G5319" s="4">
        <v>45193</v>
      </c>
      <c r="H5319" s="1" t="s">
        <v>1595</v>
      </c>
      <c r="I5319" s="1" t="s">
        <v>145</v>
      </c>
      <c r="J5319" s="5">
        <v>3</v>
      </c>
      <c r="K5319" s="5" t="str">
        <f>VLOOKUP(J5319,'Svátky 2023'!A$18:B$20,2,0)</f>
        <v>jiné</v>
      </c>
      <c r="L5319" s="1" t="s">
        <v>30</v>
      </c>
      <c r="M5319" s="1" t="s">
        <v>31</v>
      </c>
      <c r="N5319" s="1" t="s">
        <v>23</v>
      </c>
      <c r="O5319">
        <f t="shared" si="249"/>
        <v>6</v>
      </c>
      <c r="P5319" t="str">
        <f t="shared" si="250"/>
        <v>ANO</v>
      </c>
      <c r="Q5319" s="4" t="str">
        <f>IFERROR(VLOOKUP(E5319,'Svátky 2023'!B$2:B$14,1,0),"")</f>
        <v/>
      </c>
      <c r="R5319" t="str">
        <f t="shared" si="251"/>
        <v>ANO</v>
      </c>
    </row>
    <row r="5320" spans="1:18" x14ac:dyDescent="0.25">
      <c r="A5320" s="1" t="s">
        <v>15171</v>
      </c>
      <c r="B5320" s="1" t="s">
        <v>15172</v>
      </c>
      <c r="C5320" s="1" t="s">
        <v>15173</v>
      </c>
      <c r="D5320" s="1" t="s">
        <v>35</v>
      </c>
      <c r="E5320" s="4">
        <v>45193</v>
      </c>
      <c r="F5320" s="8">
        <v>9.5833333333333326E-2</v>
      </c>
      <c r="G5320" s="4">
        <v>45193</v>
      </c>
      <c r="H5320" s="1" t="s">
        <v>1702</v>
      </c>
      <c r="I5320" s="1" t="s">
        <v>29</v>
      </c>
      <c r="J5320" s="5">
        <v>3</v>
      </c>
      <c r="K5320" s="5" t="str">
        <f>VLOOKUP(J5320,'Svátky 2023'!A$18:B$20,2,0)</f>
        <v>jiné</v>
      </c>
      <c r="L5320" s="1" t="s">
        <v>30</v>
      </c>
      <c r="M5320" s="1" t="s">
        <v>31</v>
      </c>
      <c r="N5320" s="1" t="s">
        <v>23</v>
      </c>
      <c r="O5320">
        <f t="shared" si="249"/>
        <v>7</v>
      </c>
      <c r="P5320" t="str">
        <f t="shared" si="250"/>
        <v>ANO</v>
      </c>
      <c r="Q5320" s="4" t="str">
        <f>IFERROR(VLOOKUP(E5320,'Svátky 2023'!B$2:B$14,1,0),"")</f>
        <v/>
      </c>
      <c r="R5320" t="str">
        <f t="shared" si="251"/>
        <v>ANO</v>
      </c>
    </row>
    <row r="5321" spans="1:18" x14ac:dyDescent="0.25">
      <c r="A5321" s="1" t="s">
        <v>15174</v>
      </c>
      <c r="B5321" s="1" t="s">
        <v>8786</v>
      </c>
      <c r="C5321" s="1" t="s">
        <v>8787</v>
      </c>
      <c r="D5321" s="1" t="s">
        <v>35</v>
      </c>
      <c r="E5321" s="4">
        <v>45173</v>
      </c>
      <c r="F5321" s="8">
        <v>0.79375000000000007</v>
      </c>
      <c r="G5321" s="4">
        <v>45194</v>
      </c>
      <c r="H5321" s="1" t="s">
        <v>684</v>
      </c>
      <c r="I5321" s="1" t="s">
        <v>51</v>
      </c>
      <c r="J5321" s="5">
        <v>1</v>
      </c>
      <c r="K5321" s="5" t="str">
        <f>VLOOKUP(J5321,'Svátky 2023'!A$18:B$20,2,0)</f>
        <v>neodkladné</v>
      </c>
      <c r="L5321" s="1" t="s">
        <v>21</v>
      </c>
      <c r="M5321" s="1" t="s">
        <v>20</v>
      </c>
      <c r="N5321" s="1" t="s">
        <v>23</v>
      </c>
      <c r="O5321">
        <f t="shared" si="249"/>
        <v>1</v>
      </c>
      <c r="P5321" t="str">
        <f t="shared" si="250"/>
        <v>ANO</v>
      </c>
      <c r="Q5321" s="4" t="str">
        <f>IFERROR(VLOOKUP(E5321,'Svátky 2023'!B$2:B$14,1,0),"")</f>
        <v/>
      </c>
      <c r="R5321" t="str">
        <f t="shared" si="251"/>
        <v>ANO</v>
      </c>
    </row>
    <row r="5322" spans="1:18" x14ac:dyDescent="0.25">
      <c r="A5322" s="1" t="s">
        <v>15175</v>
      </c>
      <c r="B5322" s="1" t="s">
        <v>8789</v>
      </c>
      <c r="C5322" s="1" t="s">
        <v>8790</v>
      </c>
      <c r="D5322" s="1" t="s">
        <v>35</v>
      </c>
      <c r="E5322" s="4">
        <v>45173</v>
      </c>
      <c r="F5322" s="8">
        <v>0.89236111111111116</v>
      </c>
      <c r="G5322" s="4">
        <v>45194</v>
      </c>
      <c r="H5322" s="1" t="s">
        <v>511</v>
      </c>
      <c r="I5322" s="1" t="s">
        <v>120</v>
      </c>
      <c r="J5322" s="5">
        <v>3</v>
      </c>
      <c r="K5322" s="5" t="str">
        <f>VLOOKUP(J5322,'Svátky 2023'!A$18:B$20,2,0)</f>
        <v>jiné</v>
      </c>
      <c r="L5322" s="1" t="s">
        <v>30</v>
      </c>
      <c r="M5322" s="1" t="s">
        <v>31</v>
      </c>
      <c r="N5322" s="1" t="s">
        <v>23</v>
      </c>
      <c r="O5322">
        <f t="shared" si="249"/>
        <v>1</v>
      </c>
      <c r="P5322" t="str">
        <f t="shared" si="250"/>
        <v>ANO</v>
      </c>
      <c r="Q5322" s="4" t="str">
        <f>IFERROR(VLOOKUP(E5322,'Svátky 2023'!B$2:B$14,1,0),"")</f>
        <v/>
      </c>
      <c r="R5322" t="str">
        <f t="shared" si="251"/>
        <v>ANO</v>
      </c>
    </row>
    <row r="5323" spans="1:18" x14ac:dyDescent="0.25">
      <c r="A5323" s="1" t="s">
        <v>15176</v>
      </c>
      <c r="B5323" s="1" t="s">
        <v>8254</v>
      </c>
      <c r="C5323" s="1" t="s">
        <v>8255</v>
      </c>
      <c r="D5323" s="1" t="s">
        <v>48</v>
      </c>
      <c r="E5323" s="4">
        <v>45180</v>
      </c>
      <c r="F5323" s="8">
        <v>0.69236111111111109</v>
      </c>
      <c r="G5323" s="4">
        <v>45194</v>
      </c>
      <c r="H5323" s="1" t="s">
        <v>302</v>
      </c>
      <c r="I5323" s="1" t="s">
        <v>258</v>
      </c>
      <c r="J5323" s="5">
        <v>3</v>
      </c>
      <c r="K5323" s="5" t="str">
        <f>VLOOKUP(J5323,'Svátky 2023'!A$18:B$20,2,0)</f>
        <v>jiné</v>
      </c>
      <c r="L5323" s="1" t="s">
        <v>21</v>
      </c>
      <c r="M5323" s="1" t="s">
        <v>22</v>
      </c>
      <c r="N5323" s="1" t="s">
        <v>23</v>
      </c>
      <c r="O5323">
        <f t="shared" si="249"/>
        <v>1</v>
      </c>
      <c r="P5323" t="str">
        <f t="shared" si="250"/>
        <v>ANO</v>
      </c>
      <c r="Q5323" s="4" t="str">
        <f>IFERROR(VLOOKUP(E5323,'Svátky 2023'!B$2:B$14,1,0),"")</f>
        <v/>
      </c>
      <c r="R5323" t="str">
        <f t="shared" si="251"/>
        <v>ANO</v>
      </c>
    </row>
    <row r="5324" spans="1:18" x14ac:dyDescent="0.25">
      <c r="A5324" s="1" t="s">
        <v>15177</v>
      </c>
      <c r="B5324" s="1" t="s">
        <v>6231</v>
      </c>
      <c r="C5324" s="1" t="s">
        <v>6232</v>
      </c>
      <c r="D5324" s="1" t="s">
        <v>48</v>
      </c>
      <c r="E5324" s="4">
        <v>45180</v>
      </c>
      <c r="F5324" s="8">
        <v>0.72430555555555554</v>
      </c>
      <c r="G5324" s="4">
        <v>45194</v>
      </c>
      <c r="H5324" s="1" t="s">
        <v>2214</v>
      </c>
      <c r="I5324" s="1" t="s">
        <v>264</v>
      </c>
      <c r="J5324" s="5">
        <v>3</v>
      </c>
      <c r="K5324" s="5" t="str">
        <f>VLOOKUP(J5324,'Svátky 2023'!A$18:B$20,2,0)</f>
        <v>jiné</v>
      </c>
      <c r="L5324" s="1" t="s">
        <v>30</v>
      </c>
      <c r="M5324" s="1" t="s">
        <v>31</v>
      </c>
      <c r="N5324" s="1" t="s">
        <v>23</v>
      </c>
      <c r="O5324">
        <f t="shared" si="249"/>
        <v>1</v>
      </c>
      <c r="P5324" t="str">
        <f t="shared" si="250"/>
        <v>ANO</v>
      </c>
      <c r="Q5324" s="4" t="str">
        <f>IFERROR(VLOOKUP(E5324,'Svátky 2023'!B$2:B$14,1,0),"")</f>
        <v/>
      </c>
      <c r="R5324" t="str">
        <f t="shared" si="251"/>
        <v>ANO</v>
      </c>
    </row>
    <row r="5325" spans="1:18" x14ac:dyDescent="0.25">
      <c r="A5325" s="1" t="s">
        <v>15178</v>
      </c>
      <c r="B5325" s="1" t="s">
        <v>15179</v>
      </c>
      <c r="C5325" s="1" t="s">
        <v>15180</v>
      </c>
      <c r="D5325" s="1" t="s">
        <v>64</v>
      </c>
      <c r="E5325" s="4">
        <v>45187</v>
      </c>
      <c r="F5325" s="8">
        <v>0.5493055555555556</v>
      </c>
      <c r="G5325" s="4">
        <v>45194</v>
      </c>
      <c r="H5325" s="1" t="s">
        <v>307</v>
      </c>
      <c r="I5325" s="1" t="s">
        <v>19</v>
      </c>
      <c r="J5325" s="5">
        <v>3</v>
      </c>
      <c r="K5325" s="5" t="str">
        <f>VLOOKUP(J5325,'Svátky 2023'!A$18:B$20,2,0)</f>
        <v>jiné</v>
      </c>
      <c r="L5325" s="1" t="s">
        <v>21</v>
      </c>
      <c r="M5325" s="1" t="s">
        <v>22</v>
      </c>
      <c r="N5325" s="1" t="s">
        <v>23</v>
      </c>
      <c r="O5325">
        <f t="shared" si="249"/>
        <v>1</v>
      </c>
      <c r="P5325" t="str">
        <f t="shared" si="250"/>
        <v>NE</v>
      </c>
      <c r="Q5325" s="4" t="str">
        <f>IFERROR(VLOOKUP(E5325,'Svátky 2023'!B$2:B$14,1,0),"")</f>
        <v/>
      </c>
      <c r="R5325" t="str">
        <f t="shared" si="251"/>
        <v/>
      </c>
    </row>
    <row r="5326" spans="1:18" x14ac:dyDescent="0.25">
      <c r="A5326" s="1" t="s">
        <v>15181</v>
      </c>
      <c r="B5326" s="1" t="s">
        <v>13165</v>
      </c>
      <c r="C5326" s="1" t="s">
        <v>13166</v>
      </c>
      <c r="D5326" s="1" t="s">
        <v>35</v>
      </c>
      <c r="E5326" s="4">
        <v>45188</v>
      </c>
      <c r="F5326" s="8">
        <v>0.94166666666666676</v>
      </c>
      <c r="G5326" s="4">
        <v>45194</v>
      </c>
      <c r="H5326" s="1" t="s">
        <v>809</v>
      </c>
      <c r="I5326" s="1" t="s">
        <v>1300</v>
      </c>
      <c r="J5326" s="5">
        <v>1</v>
      </c>
      <c r="K5326" s="5" t="str">
        <f>VLOOKUP(J5326,'Svátky 2023'!A$18:B$20,2,0)</f>
        <v>neodkladné</v>
      </c>
      <c r="L5326" s="1" t="s">
        <v>30</v>
      </c>
      <c r="M5326" s="1" t="s">
        <v>22</v>
      </c>
      <c r="N5326" s="1" t="s">
        <v>733</v>
      </c>
      <c r="O5326">
        <f t="shared" si="249"/>
        <v>2</v>
      </c>
      <c r="P5326" t="str">
        <f t="shared" si="250"/>
        <v>ANO</v>
      </c>
      <c r="Q5326" s="4" t="str">
        <f>IFERROR(VLOOKUP(E5326,'Svátky 2023'!B$2:B$14,1,0),"")</f>
        <v/>
      </c>
      <c r="R5326" t="str">
        <f t="shared" si="251"/>
        <v>ANO</v>
      </c>
    </row>
    <row r="5327" spans="1:18" x14ac:dyDescent="0.25">
      <c r="A5327" s="1" t="s">
        <v>15182</v>
      </c>
      <c r="B5327" s="1" t="s">
        <v>15183</v>
      </c>
      <c r="C5327" s="1" t="s">
        <v>15184</v>
      </c>
      <c r="D5327" s="1" t="s">
        <v>35</v>
      </c>
      <c r="E5327" s="4">
        <v>45189</v>
      </c>
      <c r="F5327" s="8">
        <v>0.61111111111111105</v>
      </c>
      <c r="G5327" s="4">
        <v>45194</v>
      </c>
      <c r="H5327" s="1" t="s">
        <v>278</v>
      </c>
      <c r="I5327" s="1" t="s">
        <v>19</v>
      </c>
      <c r="J5327" s="5">
        <v>1</v>
      </c>
      <c r="K5327" s="5" t="str">
        <f>VLOOKUP(J5327,'Svátky 2023'!A$18:B$20,2,0)</f>
        <v>neodkladné</v>
      </c>
      <c r="L5327" s="1" t="s">
        <v>21</v>
      </c>
      <c r="M5327" s="1" t="s">
        <v>22</v>
      </c>
      <c r="N5327" s="1" t="s">
        <v>23</v>
      </c>
      <c r="O5327">
        <f t="shared" si="249"/>
        <v>3</v>
      </c>
      <c r="P5327" t="str">
        <f t="shared" si="250"/>
        <v>NE</v>
      </c>
      <c r="Q5327" s="4" t="str">
        <f>IFERROR(VLOOKUP(E5327,'Svátky 2023'!B$2:B$14,1,0),"")</f>
        <v/>
      </c>
      <c r="R5327" t="str">
        <f t="shared" si="251"/>
        <v/>
      </c>
    </row>
    <row r="5328" spans="1:18" x14ac:dyDescent="0.25">
      <c r="A5328" s="1" t="s">
        <v>15185</v>
      </c>
      <c r="B5328" s="1" t="s">
        <v>13921</v>
      </c>
      <c r="C5328" s="1" t="s">
        <v>13922</v>
      </c>
      <c r="D5328" s="1" t="s">
        <v>35</v>
      </c>
      <c r="E5328" s="4">
        <v>45189</v>
      </c>
      <c r="F5328" s="8">
        <v>0.66527777777777775</v>
      </c>
      <c r="G5328" s="4">
        <v>45194</v>
      </c>
      <c r="H5328" s="1" t="s">
        <v>1445</v>
      </c>
      <c r="I5328" s="1" t="s">
        <v>29</v>
      </c>
      <c r="J5328" s="5">
        <v>3</v>
      </c>
      <c r="K5328" s="5" t="str">
        <f>VLOOKUP(J5328,'Svátky 2023'!A$18:B$20,2,0)</f>
        <v>jiné</v>
      </c>
      <c r="L5328" s="1" t="s">
        <v>21</v>
      </c>
      <c r="M5328" s="1" t="s">
        <v>31</v>
      </c>
      <c r="N5328" s="1" t="s">
        <v>23</v>
      </c>
      <c r="O5328">
        <f t="shared" si="249"/>
        <v>3</v>
      </c>
      <c r="P5328" t="str">
        <f t="shared" si="250"/>
        <v>ANO</v>
      </c>
      <c r="Q5328" s="4" t="str">
        <f>IFERROR(VLOOKUP(E5328,'Svátky 2023'!B$2:B$14,1,0),"")</f>
        <v/>
      </c>
      <c r="R5328" t="str">
        <f t="shared" si="251"/>
        <v>ANO</v>
      </c>
    </row>
    <row r="5329" spans="1:18" x14ac:dyDescent="0.25">
      <c r="A5329" s="1" t="s">
        <v>15186</v>
      </c>
      <c r="B5329" s="1" t="s">
        <v>15187</v>
      </c>
      <c r="C5329" s="1" t="s">
        <v>15188</v>
      </c>
      <c r="D5329" s="1" t="s">
        <v>16</v>
      </c>
      <c r="E5329" s="4">
        <v>45190</v>
      </c>
      <c r="F5329" s="8">
        <v>0.61458333333333337</v>
      </c>
      <c r="G5329" s="4">
        <v>45194</v>
      </c>
      <c r="H5329" s="1" t="s">
        <v>1955</v>
      </c>
      <c r="I5329" s="1" t="s">
        <v>51</v>
      </c>
      <c r="J5329" s="5">
        <v>1</v>
      </c>
      <c r="K5329" s="5" t="str">
        <f>VLOOKUP(J5329,'Svátky 2023'!A$18:B$20,2,0)</f>
        <v>neodkladné</v>
      </c>
      <c r="L5329" s="1" t="s">
        <v>21</v>
      </c>
      <c r="M5329" s="1" t="s">
        <v>20</v>
      </c>
      <c r="N5329" s="1" t="s">
        <v>23</v>
      </c>
      <c r="O5329">
        <f t="shared" si="249"/>
        <v>4</v>
      </c>
      <c r="P5329" t="str">
        <f t="shared" si="250"/>
        <v>NE</v>
      </c>
      <c r="Q5329" s="4" t="str">
        <f>IFERROR(VLOOKUP(E5329,'Svátky 2023'!B$2:B$14,1,0),"")</f>
        <v/>
      </c>
      <c r="R5329" t="str">
        <f t="shared" si="251"/>
        <v/>
      </c>
    </row>
    <row r="5330" spans="1:18" x14ac:dyDescent="0.25">
      <c r="A5330" s="1" t="s">
        <v>15189</v>
      </c>
      <c r="B5330" s="1" t="s">
        <v>14931</v>
      </c>
      <c r="C5330" s="1" t="s">
        <v>14932</v>
      </c>
      <c r="D5330" s="1" t="s">
        <v>257</v>
      </c>
      <c r="E5330" s="4">
        <v>45190</v>
      </c>
      <c r="F5330" s="8">
        <v>0.75208333333333333</v>
      </c>
      <c r="G5330" s="4">
        <v>45194</v>
      </c>
      <c r="H5330" s="1" t="s">
        <v>248</v>
      </c>
      <c r="I5330" s="1" t="s">
        <v>19</v>
      </c>
      <c r="J5330" s="5">
        <v>1</v>
      </c>
      <c r="K5330" s="5" t="str">
        <f>VLOOKUP(J5330,'Svátky 2023'!A$18:B$20,2,0)</f>
        <v>neodkladné</v>
      </c>
      <c r="L5330" s="1" t="s">
        <v>21</v>
      </c>
      <c r="M5330" s="1" t="s">
        <v>22</v>
      </c>
      <c r="N5330" s="1" t="s">
        <v>23</v>
      </c>
      <c r="O5330">
        <f t="shared" si="249"/>
        <v>4</v>
      </c>
      <c r="P5330" t="str">
        <f t="shared" si="250"/>
        <v>ANO</v>
      </c>
      <c r="Q5330" s="4" t="str">
        <f>IFERROR(VLOOKUP(E5330,'Svátky 2023'!B$2:B$14,1,0),"")</f>
        <v/>
      </c>
      <c r="R5330" t="str">
        <f t="shared" si="251"/>
        <v>ANO</v>
      </c>
    </row>
    <row r="5331" spans="1:18" x14ac:dyDescent="0.25">
      <c r="A5331" s="1" t="s">
        <v>15190</v>
      </c>
      <c r="B5331" s="1" t="s">
        <v>14934</v>
      </c>
      <c r="C5331" s="1" t="s">
        <v>14935</v>
      </c>
      <c r="D5331" s="1" t="s">
        <v>257</v>
      </c>
      <c r="E5331" s="4">
        <v>45190</v>
      </c>
      <c r="F5331" s="8">
        <v>0.7597222222222223</v>
      </c>
      <c r="G5331" s="4">
        <v>45194</v>
      </c>
      <c r="H5331" s="1" t="s">
        <v>253</v>
      </c>
      <c r="I5331" s="1" t="s">
        <v>29</v>
      </c>
      <c r="J5331" s="5">
        <v>3</v>
      </c>
      <c r="K5331" s="5" t="str">
        <f>VLOOKUP(J5331,'Svátky 2023'!A$18:B$20,2,0)</f>
        <v>jiné</v>
      </c>
      <c r="L5331" s="1" t="s">
        <v>30</v>
      </c>
      <c r="M5331" s="1" t="s">
        <v>31</v>
      </c>
      <c r="N5331" s="1" t="s">
        <v>23</v>
      </c>
      <c r="O5331">
        <f t="shared" si="249"/>
        <v>4</v>
      </c>
      <c r="P5331" t="str">
        <f t="shared" si="250"/>
        <v>ANO</v>
      </c>
      <c r="Q5331" s="4" t="str">
        <f>IFERROR(VLOOKUP(E5331,'Svátky 2023'!B$2:B$14,1,0),"")</f>
        <v/>
      </c>
      <c r="R5331" t="str">
        <f t="shared" si="251"/>
        <v>ANO</v>
      </c>
    </row>
    <row r="5332" spans="1:18" x14ac:dyDescent="0.25">
      <c r="A5332" s="1" t="s">
        <v>15191</v>
      </c>
      <c r="B5332" s="1" t="s">
        <v>15192</v>
      </c>
      <c r="C5332" s="1" t="s">
        <v>15193</v>
      </c>
      <c r="D5332" s="1" t="s">
        <v>64</v>
      </c>
      <c r="E5332" s="4">
        <v>45193</v>
      </c>
      <c r="F5332" s="8">
        <v>0.42291666666666666</v>
      </c>
      <c r="G5332" s="4">
        <v>45194</v>
      </c>
      <c r="H5332" s="1" t="s">
        <v>410</v>
      </c>
      <c r="I5332" s="1" t="s">
        <v>145</v>
      </c>
      <c r="J5332" s="5">
        <v>3</v>
      </c>
      <c r="K5332" s="5" t="str">
        <f>VLOOKUP(J5332,'Svátky 2023'!A$18:B$20,2,0)</f>
        <v>jiné</v>
      </c>
      <c r="L5332" s="1" t="s">
        <v>30</v>
      </c>
      <c r="M5332" s="1" t="s">
        <v>31</v>
      </c>
      <c r="N5332" s="1" t="s">
        <v>23</v>
      </c>
      <c r="O5332">
        <f t="shared" si="249"/>
        <v>7</v>
      </c>
      <c r="P5332" t="str">
        <f t="shared" si="250"/>
        <v>NE</v>
      </c>
      <c r="Q5332" s="4" t="str">
        <f>IFERROR(VLOOKUP(E5332,'Svátky 2023'!B$2:B$14,1,0),"")</f>
        <v/>
      </c>
      <c r="R5332" t="str">
        <f t="shared" si="251"/>
        <v>ANO</v>
      </c>
    </row>
    <row r="5333" spans="1:18" x14ac:dyDescent="0.25">
      <c r="A5333" s="1" t="s">
        <v>15194</v>
      </c>
      <c r="B5333" s="1" t="s">
        <v>15195</v>
      </c>
      <c r="C5333" s="1" t="s">
        <v>15196</v>
      </c>
      <c r="D5333" s="1" t="s">
        <v>64</v>
      </c>
      <c r="E5333" s="4">
        <v>45193</v>
      </c>
      <c r="F5333" s="8">
        <v>0.42708333333333331</v>
      </c>
      <c r="G5333" s="4">
        <v>45194</v>
      </c>
      <c r="H5333" s="1" t="s">
        <v>766</v>
      </c>
      <c r="I5333" s="1" t="s">
        <v>151</v>
      </c>
      <c r="J5333" s="5">
        <v>3</v>
      </c>
      <c r="K5333" s="5" t="str">
        <f>VLOOKUP(J5333,'Svátky 2023'!A$18:B$20,2,0)</f>
        <v>jiné</v>
      </c>
      <c r="L5333" s="1" t="s">
        <v>21</v>
      </c>
      <c r="M5333" s="1" t="s">
        <v>22</v>
      </c>
      <c r="N5333" s="1" t="s">
        <v>23</v>
      </c>
      <c r="O5333">
        <f t="shared" si="249"/>
        <v>7</v>
      </c>
      <c r="P5333" t="str">
        <f t="shared" si="250"/>
        <v>NE</v>
      </c>
      <c r="Q5333" s="4" t="str">
        <f>IFERROR(VLOOKUP(E5333,'Svátky 2023'!B$2:B$14,1,0),"")</f>
        <v/>
      </c>
      <c r="R5333" t="str">
        <f t="shared" si="251"/>
        <v>ANO</v>
      </c>
    </row>
    <row r="5334" spans="1:18" x14ac:dyDescent="0.25">
      <c r="A5334" s="1" t="s">
        <v>15197</v>
      </c>
      <c r="B5334" s="1" t="s">
        <v>15198</v>
      </c>
      <c r="C5334" s="1" t="s">
        <v>15199</v>
      </c>
      <c r="D5334" s="1" t="s">
        <v>64</v>
      </c>
      <c r="E5334" s="4">
        <v>45193</v>
      </c>
      <c r="F5334" s="8">
        <v>0.60625000000000007</v>
      </c>
      <c r="G5334" s="4">
        <v>45194</v>
      </c>
      <c r="H5334" s="1" t="s">
        <v>6573</v>
      </c>
      <c r="I5334" s="1" t="s">
        <v>151</v>
      </c>
      <c r="J5334" s="5">
        <v>2</v>
      </c>
      <c r="K5334" s="5" t="str">
        <f>VLOOKUP(J5334,'Svátky 2023'!A$18:B$20,2,0)</f>
        <v>plánované</v>
      </c>
      <c r="L5334" s="1" t="s">
        <v>21</v>
      </c>
      <c r="M5334" s="1" t="s">
        <v>22</v>
      </c>
      <c r="N5334" s="1" t="s">
        <v>23</v>
      </c>
      <c r="O5334">
        <f t="shared" si="249"/>
        <v>7</v>
      </c>
      <c r="P5334" t="str">
        <f t="shared" si="250"/>
        <v>NE</v>
      </c>
      <c r="Q5334" s="4" t="str">
        <f>IFERROR(VLOOKUP(E5334,'Svátky 2023'!B$2:B$14,1,0),"")</f>
        <v/>
      </c>
      <c r="R5334" t="str">
        <f t="shared" si="251"/>
        <v>ANO</v>
      </c>
    </row>
    <row r="5335" spans="1:18" x14ac:dyDescent="0.25">
      <c r="A5335" s="1" t="s">
        <v>15200</v>
      </c>
      <c r="B5335" s="1" t="s">
        <v>15201</v>
      </c>
      <c r="C5335" s="1" t="s">
        <v>15202</v>
      </c>
      <c r="D5335" s="1" t="s">
        <v>64</v>
      </c>
      <c r="E5335" s="4">
        <v>45193</v>
      </c>
      <c r="F5335" s="8">
        <v>0.84583333333333333</v>
      </c>
      <c r="G5335" s="4">
        <v>45194</v>
      </c>
      <c r="H5335" s="1" t="s">
        <v>1570</v>
      </c>
      <c r="I5335" s="1" t="s">
        <v>264</v>
      </c>
      <c r="J5335" s="5">
        <v>3</v>
      </c>
      <c r="K5335" s="5" t="str">
        <f>VLOOKUP(J5335,'Svátky 2023'!A$18:B$20,2,0)</f>
        <v>jiné</v>
      </c>
      <c r="L5335" s="1" t="s">
        <v>30</v>
      </c>
      <c r="M5335" s="1" t="s">
        <v>31</v>
      </c>
      <c r="N5335" s="1" t="s">
        <v>23</v>
      </c>
      <c r="O5335">
        <f t="shared" si="249"/>
        <v>7</v>
      </c>
      <c r="P5335" t="str">
        <f t="shared" si="250"/>
        <v>ANO</v>
      </c>
      <c r="Q5335" s="4" t="str">
        <f>IFERROR(VLOOKUP(E5335,'Svátky 2023'!B$2:B$14,1,0),"")</f>
        <v/>
      </c>
      <c r="R5335" t="str">
        <f t="shared" si="251"/>
        <v>ANO</v>
      </c>
    </row>
    <row r="5336" spans="1:18" x14ac:dyDescent="0.25">
      <c r="A5336" s="1" t="s">
        <v>15203</v>
      </c>
      <c r="B5336" s="1" t="s">
        <v>8104</v>
      </c>
      <c r="C5336" s="1" t="s">
        <v>8105</v>
      </c>
      <c r="D5336" s="1" t="s">
        <v>48</v>
      </c>
      <c r="E5336" s="4">
        <v>45190</v>
      </c>
      <c r="F5336" s="8">
        <v>0.65416666666666667</v>
      </c>
      <c r="G5336" s="4">
        <v>45195</v>
      </c>
      <c r="H5336" s="1" t="s">
        <v>582</v>
      </c>
      <c r="I5336" s="1" t="s">
        <v>120</v>
      </c>
      <c r="J5336" s="5">
        <v>3</v>
      </c>
      <c r="K5336" s="5" t="str">
        <f>VLOOKUP(J5336,'Svátky 2023'!A$18:B$20,2,0)</f>
        <v>jiné</v>
      </c>
      <c r="L5336" s="1" t="s">
        <v>30</v>
      </c>
      <c r="M5336" s="1" t="s">
        <v>31</v>
      </c>
      <c r="N5336" s="1" t="s">
        <v>23</v>
      </c>
      <c r="O5336">
        <f t="shared" si="249"/>
        <v>4</v>
      </c>
      <c r="P5336" t="str">
        <f t="shared" si="250"/>
        <v>ANO</v>
      </c>
      <c r="Q5336" s="4" t="str">
        <f>IFERROR(VLOOKUP(E5336,'Svátky 2023'!B$2:B$14,1,0),"")</f>
        <v/>
      </c>
      <c r="R5336" t="str">
        <f t="shared" si="251"/>
        <v>ANO</v>
      </c>
    </row>
    <row r="5337" spans="1:18" x14ac:dyDescent="0.25">
      <c r="A5337" s="1" t="s">
        <v>15204</v>
      </c>
      <c r="B5337" s="1" t="s">
        <v>15205</v>
      </c>
      <c r="C5337" s="1" t="s">
        <v>15206</v>
      </c>
      <c r="D5337" s="1" t="s">
        <v>35</v>
      </c>
      <c r="E5337" s="4">
        <v>45191</v>
      </c>
      <c r="F5337" s="8">
        <v>0.96666666666666667</v>
      </c>
      <c r="G5337" s="4">
        <v>45195</v>
      </c>
      <c r="H5337" s="1" t="s">
        <v>723</v>
      </c>
      <c r="I5337" s="1" t="s">
        <v>38</v>
      </c>
      <c r="J5337" s="5">
        <v>3</v>
      </c>
      <c r="K5337" s="5" t="str">
        <f>VLOOKUP(J5337,'Svátky 2023'!A$18:B$20,2,0)</f>
        <v>jiné</v>
      </c>
      <c r="L5337" s="1" t="s">
        <v>21</v>
      </c>
      <c r="M5337" s="1" t="s">
        <v>22</v>
      </c>
      <c r="N5337" s="1" t="s">
        <v>23</v>
      </c>
      <c r="O5337">
        <f t="shared" si="249"/>
        <v>5</v>
      </c>
      <c r="P5337" t="str">
        <f t="shared" si="250"/>
        <v>ANO</v>
      </c>
      <c r="Q5337" s="4" t="str">
        <f>IFERROR(VLOOKUP(E5337,'Svátky 2023'!B$2:B$14,1,0),"")</f>
        <v/>
      </c>
      <c r="R5337" t="str">
        <f t="shared" si="251"/>
        <v>ANO</v>
      </c>
    </row>
    <row r="5338" spans="1:18" x14ac:dyDescent="0.25">
      <c r="A5338" s="1" t="s">
        <v>15207</v>
      </c>
      <c r="B5338" s="1" t="s">
        <v>15208</v>
      </c>
      <c r="C5338" s="1" t="s">
        <v>15209</v>
      </c>
      <c r="D5338" s="1" t="s">
        <v>64</v>
      </c>
      <c r="E5338" s="4">
        <v>45191</v>
      </c>
      <c r="F5338" s="8">
        <v>0.98888888888888893</v>
      </c>
      <c r="G5338" s="4">
        <v>45195</v>
      </c>
      <c r="H5338" s="1" t="s">
        <v>2582</v>
      </c>
      <c r="I5338" s="1" t="s">
        <v>38</v>
      </c>
      <c r="J5338" s="5">
        <v>3</v>
      </c>
      <c r="K5338" s="5" t="str">
        <f>VLOOKUP(J5338,'Svátky 2023'!A$18:B$20,2,0)</f>
        <v>jiné</v>
      </c>
      <c r="L5338" s="1" t="s">
        <v>21</v>
      </c>
      <c r="M5338" s="1" t="s">
        <v>22</v>
      </c>
      <c r="N5338" s="1" t="s">
        <v>23</v>
      </c>
      <c r="O5338">
        <f t="shared" si="249"/>
        <v>5</v>
      </c>
      <c r="P5338" t="str">
        <f t="shared" si="250"/>
        <v>ANO</v>
      </c>
      <c r="Q5338" s="4" t="str">
        <f>IFERROR(VLOOKUP(E5338,'Svátky 2023'!B$2:B$14,1,0),"")</f>
        <v/>
      </c>
      <c r="R5338" t="str">
        <f t="shared" si="251"/>
        <v>ANO</v>
      </c>
    </row>
    <row r="5339" spans="1:18" x14ac:dyDescent="0.25">
      <c r="A5339" s="1" t="s">
        <v>15210</v>
      </c>
      <c r="B5339" s="1" t="s">
        <v>15211</v>
      </c>
      <c r="C5339" s="1" t="s">
        <v>15212</v>
      </c>
      <c r="D5339" s="1" t="s">
        <v>35</v>
      </c>
      <c r="E5339" s="4">
        <v>45192</v>
      </c>
      <c r="F5339" s="8">
        <v>8.3333333333333332E-3</v>
      </c>
      <c r="G5339" s="4">
        <v>45195</v>
      </c>
      <c r="H5339" s="1" t="s">
        <v>2240</v>
      </c>
      <c r="I5339" s="1" t="s">
        <v>44</v>
      </c>
      <c r="J5339" s="5">
        <v>3</v>
      </c>
      <c r="K5339" s="5" t="str">
        <f>VLOOKUP(J5339,'Svátky 2023'!A$18:B$20,2,0)</f>
        <v>jiné</v>
      </c>
      <c r="L5339" s="1" t="s">
        <v>30</v>
      </c>
      <c r="M5339" s="1" t="s">
        <v>31</v>
      </c>
      <c r="N5339" s="1" t="s">
        <v>23</v>
      </c>
      <c r="O5339">
        <f t="shared" si="249"/>
        <v>6</v>
      </c>
      <c r="P5339" t="str">
        <f t="shared" si="250"/>
        <v>ANO</v>
      </c>
      <c r="Q5339" s="4" t="str">
        <f>IFERROR(VLOOKUP(E5339,'Svátky 2023'!B$2:B$14,1,0),"")</f>
        <v/>
      </c>
      <c r="R5339" t="str">
        <f t="shared" si="251"/>
        <v>ANO</v>
      </c>
    </row>
    <row r="5340" spans="1:18" x14ac:dyDescent="0.25">
      <c r="A5340" s="1" t="s">
        <v>15213</v>
      </c>
      <c r="B5340" s="1" t="s">
        <v>15214</v>
      </c>
      <c r="C5340" s="1" t="s">
        <v>15215</v>
      </c>
      <c r="D5340" s="1" t="s">
        <v>35</v>
      </c>
      <c r="E5340" s="4">
        <v>45192</v>
      </c>
      <c r="F5340" s="8">
        <v>0.32777777777777778</v>
      </c>
      <c r="G5340" s="4">
        <v>45195</v>
      </c>
      <c r="H5340" s="1" t="s">
        <v>253</v>
      </c>
      <c r="I5340" s="1" t="s">
        <v>38</v>
      </c>
      <c r="J5340" s="5">
        <v>3</v>
      </c>
      <c r="K5340" s="5" t="str">
        <f>VLOOKUP(J5340,'Svátky 2023'!A$18:B$20,2,0)</f>
        <v>jiné</v>
      </c>
      <c r="L5340" s="1" t="s">
        <v>21</v>
      </c>
      <c r="M5340" s="1" t="s">
        <v>22</v>
      </c>
      <c r="N5340" s="1" t="s">
        <v>23</v>
      </c>
      <c r="O5340">
        <f t="shared" si="249"/>
        <v>6</v>
      </c>
      <c r="P5340" t="str">
        <f t="shared" si="250"/>
        <v>NE</v>
      </c>
      <c r="Q5340" s="4" t="str">
        <f>IFERROR(VLOOKUP(E5340,'Svátky 2023'!B$2:B$14,1,0),"")</f>
        <v/>
      </c>
      <c r="R5340" t="str">
        <f t="shared" si="251"/>
        <v>ANO</v>
      </c>
    </row>
    <row r="5341" spans="1:18" x14ac:dyDescent="0.25">
      <c r="A5341" s="1" t="s">
        <v>15216</v>
      </c>
      <c r="B5341" s="1" t="s">
        <v>15217</v>
      </c>
      <c r="C5341" s="1" t="s">
        <v>15218</v>
      </c>
      <c r="D5341" s="1" t="s">
        <v>35</v>
      </c>
      <c r="E5341" s="4">
        <v>45192</v>
      </c>
      <c r="F5341" s="8">
        <v>0.33402777777777781</v>
      </c>
      <c r="G5341" s="4">
        <v>45195</v>
      </c>
      <c r="H5341" s="1" t="s">
        <v>6090</v>
      </c>
      <c r="I5341" s="1" t="s">
        <v>44</v>
      </c>
      <c r="J5341" s="5">
        <v>3</v>
      </c>
      <c r="K5341" s="5" t="str">
        <f>VLOOKUP(J5341,'Svátky 2023'!A$18:B$20,2,0)</f>
        <v>jiné</v>
      </c>
      <c r="L5341" s="1" t="s">
        <v>30</v>
      </c>
      <c r="M5341" s="1" t="s">
        <v>31</v>
      </c>
      <c r="N5341" s="1" t="s">
        <v>23</v>
      </c>
      <c r="O5341">
        <f t="shared" si="249"/>
        <v>6</v>
      </c>
      <c r="P5341" t="str">
        <f t="shared" si="250"/>
        <v>NE</v>
      </c>
      <c r="Q5341" s="4" t="str">
        <f>IFERROR(VLOOKUP(E5341,'Svátky 2023'!B$2:B$14,1,0),"")</f>
        <v/>
      </c>
      <c r="R5341" t="str">
        <f t="shared" si="251"/>
        <v>ANO</v>
      </c>
    </row>
    <row r="5342" spans="1:18" x14ac:dyDescent="0.25">
      <c r="A5342" s="1" t="s">
        <v>15219</v>
      </c>
      <c r="B5342" s="1" t="s">
        <v>2961</v>
      </c>
      <c r="C5342" s="1" t="s">
        <v>2962</v>
      </c>
      <c r="D5342" s="1" t="s">
        <v>64</v>
      </c>
      <c r="E5342" s="4">
        <v>45193</v>
      </c>
      <c r="F5342" s="8">
        <v>0.38680555555555557</v>
      </c>
      <c r="G5342" s="4">
        <v>45195</v>
      </c>
      <c r="H5342" s="1" t="s">
        <v>3605</v>
      </c>
      <c r="I5342" s="1" t="s">
        <v>44</v>
      </c>
      <c r="J5342" s="5">
        <v>3</v>
      </c>
      <c r="K5342" s="5" t="str">
        <f>VLOOKUP(J5342,'Svátky 2023'!A$18:B$20,2,0)</f>
        <v>jiné</v>
      </c>
      <c r="L5342" s="1" t="s">
        <v>30</v>
      </c>
      <c r="M5342" s="1" t="s">
        <v>31</v>
      </c>
      <c r="N5342" s="1" t="s">
        <v>23</v>
      </c>
      <c r="O5342">
        <f t="shared" si="249"/>
        <v>7</v>
      </c>
      <c r="P5342" t="str">
        <f t="shared" si="250"/>
        <v>NE</v>
      </c>
      <c r="Q5342" s="4" t="str">
        <f>IFERROR(VLOOKUP(E5342,'Svátky 2023'!B$2:B$14,1,0),"")</f>
        <v/>
      </c>
      <c r="R5342" t="str">
        <f t="shared" si="251"/>
        <v>ANO</v>
      </c>
    </row>
    <row r="5343" spans="1:18" x14ac:dyDescent="0.25">
      <c r="A5343" s="1" t="s">
        <v>15220</v>
      </c>
      <c r="B5343" s="1" t="s">
        <v>2958</v>
      </c>
      <c r="C5343" s="1" t="s">
        <v>2959</v>
      </c>
      <c r="D5343" s="1" t="s">
        <v>64</v>
      </c>
      <c r="E5343" s="4">
        <v>45193</v>
      </c>
      <c r="F5343" s="8">
        <v>0.3888888888888889</v>
      </c>
      <c r="G5343" s="4">
        <v>45195</v>
      </c>
      <c r="H5343" s="1" t="s">
        <v>2975</v>
      </c>
      <c r="I5343" s="1" t="s">
        <v>38</v>
      </c>
      <c r="J5343" s="5">
        <v>3</v>
      </c>
      <c r="K5343" s="5" t="str">
        <f>VLOOKUP(J5343,'Svátky 2023'!A$18:B$20,2,0)</f>
        <v>jiné</v>
      </c>
      <c r="L5343" s="1" t="s">
        <v>21</v>
      </c>
      <c r="M5343" s="1" t="s">
        <v>22</v>
      </c>
      <c r="N5343" s="1" t="s">
        <v>23</v>
      </c>
      <c r="O5343">
        <f t="shared" si="249"/>
        <v>7</v>
      </c>
      <c r="P5343" t="str">
        <f t="shared" si="250"/>
        <v>NE</v>
      </c>
      <c r="Q5343" s="4" t="str">
        <f>IFERROR(VLOOKUP(E5343,'Svátky 2023'!B$2:B$14,1,0),"")</f>
        <v/>
      </c>
      <c r="R5343" t="str">
        <f t="shared" si="251"/>
        <v>ANO</v>
      </c>
    </row>
    <row r="5344" spans="1:18" x14ac:dyDescent="0.25">
      <c r="A5344" s="1" t="s">
        <v>15221</v>
      </c>
      <c r="B5344" s="1" t="s">
        <v>15222</v>
      </c>
      <c r="C5344" s="1" t="s">
        <v>15223</v>
      </c>
      <c r="D5344" s="1" t="s">
        <v>35</v>
      </c>
      <c r="E5344" s="4">
        <v>45193</v>
      </c>
      <c r="F5344" s="8">
        <v>0.54652777777777783</v>
      </c>
      <c r="G5344" s="4">
        <v>45195</v>
      </c>
      <c r="H5344" s="1" t="s">
        <v>2608</v>
      </c>
      <c r="I5344" s="1" t="s">
        <v>151</v>
      </c>
      <c r="J5344" s="5">
        <v>2</v>
      </c>
      <c r="K5344" s="5" t="str">
        <f>VLOOKUP(J5344,'Svátky 2023'!A$18:B$20,2,0)</f>
        <v>plánované</v>
      </c>
      <c r="L5344" s="1" t="s">
        <v>21</v>
      </c>
      <c r="M5344" s="1" t="s">
        <v>22</v>
      </c>
      <c r="N5344" s="1" t="s">
        <v>23</v>
      </c>
      <c r="O5344">
        <f t="shared" si="249"/>
        <v>7</v>
      </c>
      <c r="P5344" t="str">
        <f t="shared" si="250"/>
        <v>NE</v>
      </c>
      <c r="Q5344" s="4" t="str">
        <f>IFERROR(VLOOKUP(E5344,'Svátky 2023'!B$2:B$14,1,0),"")</f>
        <v/>
      </c>
      <c r="R5344" t="str">
        <f t="shared" si="251"/>
        <v>ANO</v>
      </c>
    </row>
    <row r="5345" spans="1:18" x14ac:dyDescent="0.25">
      <c r="A5345" s="1" t="s">
        <v>15224</v>
      </c>
      <c r="B5345" s="1" t="s">
        <v>15225</v>
      </c>
      <c r="C5345" s="1" t="s">
        <v>15226</v>
      </c>
      <c r="D5345" s="1" t="s">
        <v>35</v>
      </c>
      <c r="E5345" s="4">
        <v>45193</v>
      </c>
      <c r="F5345" s="8">
        <v>0.54861111111111105</v>
      </c>
      <c r="G5345" s="4">
        <v>45195</v>
      </c>
      <c r="H5345" s="1" t="s">
        <v>485</v>
      </c>
      <c r="I5345" s="1" t="s">
        <v>145</v>
      </c>
      <c r="J5345" s="5">
        <v>3</v>
      </c>
      <c r="K5345" s="5" t="str">
        <f>VLOOKUP(J5345,'Svátky 2023'!A$18:B$20,2,0)</f>
        <v>jiné</v>
      </c>
      <c r="L5345" s="1" t="s">
        <v>30</v>
      </c>
      <c r="M5345" s="1" t="s">
        <v>31</v>
      </c>
      <c r="N5345" s="1" t="s">
        <v>23</v>
      </c>
      <c r="O5345">
        <f t="shared" si="249"/>
        <v>7</v>
      </c>
      <c r="P5345" t="str">
        <f t="shared" si="250"/>
        <v>NE</v>
      </c>
      <c r="Q5345" s="4" t="str">
        <f>IFERROR(VLOOKUP(E5345,'Svátky 2023'!B$2:B$14,1,0),"")</f>
        <v/>
      </c>
      <c r="R5345" t="str">
        <f t="shared" si="251"/>
        <v>ANO</v>
      </c>
    </row>
    <row r="5346" spans="1:18" x14ac:dyDescent="0.25">
      <c r="A5346" s="1" t="s">
        <v>15227</v>
      </c>
      <c r="B5346" s="1" t="s">
        <v>15228</v>
      </c>
      <c r="C5346" s="1" t="s">
        <v>15229</v>
      </c>
      <c r="D5346" s="1" t="s">
        <v>64</v>
      </c>
      <c r="E5346" s="4">
        <v>45193</v>
      </c>
      <c r="F5346" s="8">
        <v>0.55347222222222225</v>
      </c>
      <c r="G5346" s="4">
        <v>45195</v>
      </c>
      <c r="H5346" s="1" t="s">
        <v>1838</v>
      </c>
      <c r="I5346" s="1" t="s">
        <v>51</v>
      </c>
      <c r="J5346" s="5">
        <v>2</v>
      </c>
      <c r="K5346" s="5" t="str">
        <f>VLOOKUP(J5346,'Svátky 2023'!A$18:B$20,2,0)</f>
        <v>plánované</v>
      </c>
      <c r="L5346" s="1" t="s">
        <v>21</v>
      </c>
      <c r="M5346" s="1" t="s">
        <v>22</v>
      </c>
      <c r="N5346" s="1" t="s">
        <v>23</v>
      </c>
      <c r="O5346">
        <f t="shared" si="249"/>
        <v>7</v>
      </c>
      <c r="P5346" t="str">
        <f t="shared" si="250"/>
        <v>NE</v>
      </c>
      <c r="Q5346" s="4" t="str">
        <f>IFERROR(VLOOKUP(E5346,'Svátky 2023'!B$2:B$14,1,0),"")</f>
        <v/>
      </c>
      <c r="R5346" t="str">
        <f t="shared" si="251"/>
        <v>ANO</v>
      </c>
    </row>
    <row r="5347" spans="1:18" x14ac:dyDescent="0.25">
      <c r="A5347" s="1" t="s">
        <v>15230</v>
      </c>
      <c r="B5347" s="1" t="s">
        <v>15231</v>
      </c>
      <c r="C5347" s="1" t="s">
        <v>15232</v>
      </c>
      <c r="D5347" s="1" t="s">
        <v>48</v>
      </c>
      <c r="E5347" s="4">
        <v>45193</v>
      </c>
      <c r="F5347" s="8">
        <v>0.55486111111111114</v>
      </c>
      <c r="G5347" s="4">
        <v>45195</v>
      </c>
      <c r="H5347" s="1" t="s">
        <v>2988</v>
      </c>
      <c r="I5347" s="1" t="s">
        <v>120</v>
      </c>
      <c r="J5347" s="5">
        <v>3</v>
      </c>
      <c r="K5347" s="5" t="str">
        <f>VLOOKUP(J5347,'Svátky 2023'!A$18:B$20,2,0)</f>
        <v>jiné</v>
      </c>
      <c r="L5347" s="1" t="s">
        <v>30</v>
      </c>
      <c r="M5347" s="1" t="s">
        <v>31</v>
      </c>
      <c r="N5347" s="1" t="s">
        <v>23</v>
      </c>
      <c r="O5347">
        <f t="shared" si="249"/>
        <v>7</v>
      </c>
      <c r="P5347" t="str">
        <f t="shared" si="250"/>
        <v>NE</v>
      </c>
      <c r="Q5347" s="4" t="str">
        <f>IFERROR(VLOOKUP(E5347,'Svátky 2023'!B$2:B$14,1,0),"")</f>
        <v/>
      </c>
      <c r="R5347" t="str">
        <f t="shared" si="251"/>
        <v>ANO</v>
      </c>
    </row>
    <row r="5348" spans="1:18" x14ac:dyDescent="0.25">
      <c r="A5348" s="1" t="s">
        <v>15233</v>
      </c>
      <c r="B5348" s="1" t="s">
        <v>15234</v>
      </c>
      <c r="C5348" s="1" t="s">
        <v>15235</v>
      </c>
      <c r="D5348" s="1" t="s">
        <v>64</v>
      </c>
      <c r="E5348" s="4">
        <v>45193</v>
      </c>
      <c r="F5348" s="8">
        <v>0.56041666666666667</v>
      </c>
      <c r="G5348" s="4">
        <v>45195</v>
      </c>
      <c r="H5348" s="1" t="s">
        <v>802</v>
      </c>
      <c r="I5348" s="1" t="s">
        <v>51</v>
      </c>
      <c r="J5348" s="5">
        <v>2</v>
      </c>
      <c r="K5348" s="5" t="str">
        <f>VLOOKUP(J5348,'Svátky 2023'!A$18:B$20,2,0)</f>
        <v>plánované</v>
      </c>
      <c r="L5348" s="1" t="s">
        <v>21</v>
      </c>
      <c r="M5348" s="1" t="s">
        <v>22</v>
      </c>
      <c r="N5348" s="1" t="s">
        <v>23</v>
      </c>
      <c r="O5348">
        <f t="shared" si="249"/>
        <v>7</v>
      </c>
      <c r="P5348" t="str">
        <f t="shared" si="250"/>
        <v>NE</v>
      </c>
      <c r="Q5348" s="4" t="str">
        <f>IFERROR(VLOOKUP(E5348,'Svátky 2023'!B$2:B$14,1,0),"")</f>
        <v/>
      </c>
      <c r="R5348" t="str">
        <f t="shared" si="251"/>
        <v>ANO</v>
      </c>
    </row>
    <row r="5349" spans="1:18" x14ac:dyDescent="0.25">
      <c r="A5349" s="1" t="s">
        <v>15236</v>
      </c>
      <c r="B5349" s="1" t="s">
        <v>15237</v>
      </c>
      <c r="C5349" s="1" t="s">
        <v>15238</v>
      </c>
      <c r="D5349" s="1" t="s">
        <v>35</v>
      </c>
      <c r="E5349" s="4">
        <v>45193</v>
      </c>
      <c r="F5349" s="8">
        <v>0.57291666666666663</v>
      </c>
      <c r="G5349" s="4">
        <v>45195</v>
      </c>
      <c r="H5349" s="1" t="s">
        <v>1252</v>
      </c>
      <c r="I5349" s="1" t="s">
        <v>151</v>
      </c>
      <c r="J5349" s="5">
        <v>2</v>
      </c>
      <c r="K5349" s="5" t="str">
        <f>VLOOKUP(J5349,'Svátky 2023'!A$18:B$20,2,0)</f>
        <v>plánované</v>
      </c>
      <c r="L5349" s="1" t="s">
        <v>21</v>
      </c>
      <c r="M5349" s="1" t="s">
        <v>22</v>
      </c>
      <c r="N5349" s="1" t="s">
        <v>23</v>
      </c>
      <c r="O5349">
        <f t="shared" si="249"/>
        <v>7</v>
      </c>
      <c r="P5349" t="str">
        <f t="shared" si="250"/>
        <v>NE</v>
      </c>
      <c r="Q5349" s="4" t="str">
        <f>IFERROR(VLOOKUP(E5349,'Svátky 2023'!B$2:B$14,1,0),"")</f>
        <v/>
      </c>
      <c r="R5349" t="str">
        <f t="shared" si="251"/>
        <v>ANO</v>
      </c>
    </row>
    <row r="5350" spans="1:18" x14ac:dyDescent="0.25">
      <c r="A5350" s="1" t="s">
        <v>15239</v>
      </c>
      <c r="B5350" s="1" t="s">
        <v>15240</v>
      </c>
      <c r="C5350" s="1" t="s">
        <v>15241</v>
      </c>
      <c r="D5350" s="1" t="s">
        <v>35</v>
      </c>
      <c r="E5350" s="4">
        <v>45193</v>
      </c>
      <c r="F5350" s="8">
        <v>0.57361111111111118</v>
      </c>
      <c r="G5350" s="4">
        <v>45195</v>
      </c>
      <c r="H5350" s="1" t="s">
        <v>2628</v>
      </c>
      <c r="I5350" s="1" t="s">
        <v>145</v>
      </c>
      <c r="J5350" s="5">
        <v>3</v>
      </c>
      <c r="K5350" s="5" t="str">
        <f>VLOOKUP(J5350,'Svátky 2023'!A$18:B$20,2,0)</f>
        <v>jiné</v>
      </c>
      <c r="L5350" s="1" t="s">
        <v>30</v>
      </c>
      <c r="M5350" s="1" t="s">
        <v>31</v>
      </c>
      <c r="N5350" s="1" t="s">
        <v>23</v>
      </c>
      <c r="O5350">
        <f t="shared" si="249"/>
        <v>7</v>
      </c>
      <c r="P5350" t="str">
        <f t="shared" si="250"/>
        <v>NE</v>
      </c>
      <c r="Q5350" s="4" t="str">
        <f>IFERROR(VLOOKUP(E5350,'Svátky 2023'!B$2:B$14,1,0),"")</f>
        <v/>
      </c>
      <c r="R5350" t="str">
        <f t="shared" si="251"/>
        <v>ANO</v>
      </c>
    </row>
    <row r="5351" spans="1:18" x14ac:dyDescent="0.25">
      <c r="A5351" s="1" t="s">
        <v>15242</v>
      </c>
      <c r="B5351" s="1" t="s">
        <v>15243</v>
      </c>
      <c r="C5351" s="1" t="s">
        <v>15244</v>
      </c>
      <c r="D5351" s="1" t="s">
        <v>64</v>
      </c>
      <c r="E5351" s="4">
        <v>45193</v>
      </c>
      <c r="F5351" s="8">
        <v>0.6</v>
      </c>
      <c r="G5351" s="4">
        <v>45195</v>
      </c>
      <c r="H5351" s="1" t="s">
        <v>802</v>
      </c>
      <c r="I5351" s="1" t="s">
        <v>151</v>
      </c>
      <c r="J5351" s="5">
        <v>2</v>
      </c>
      <c r="K5351" s="5" t="str">
        <f>VLOOKUP(J5351,'Svátky 2023'!A$18:B$20,2,0)</f>
        <v>plánované</v>
      </c>
      <c r="L5351" s="1" t="s">
        <v>21</v>
      </c>
      <c r="M5351" s="1" t="s">
        <v>22</v>
      </c>
      <c r="N5351" s="1" t="s">
        <v>23</v>
      </c>
      <c r="O5351">
        <f t="shared" si="249"/>
        <v>7</v>
      </c>
      <c r="P5351" t="str">
        <f t="shared" si="250"/>
        <v>NE</v>
      </c>
      <c r="Q5351" s="4" t="str">
        <f>IFERROR(VLOOKUP(E5351,'Svátky 2023'!B$2:B$14,1,0),"")</f>
        <v/>
      </c>
      <c r="R5351" t="str">
        <f t="shared" si="251"/>
        <v>ANO</v>
      </c>
    </row>
    <row r="5352" spans="1:18" x14ac:dyDescent="0.25">
      <c r="A5352" s="1" t="s">
        <v>15245</v>
      </c>
      <c r="B5352" s="1" t="s">
        <v>15246</v>
      </c>
      <c r="C5352" s="1" t="s">
        <v>15247</v>
      </c>
      <c r="D5352" s="1" t="s">
        <v>64</v>
      </c>
      <c r="E5352" s="4">
        <v>45193</v>
      </c>
      <c r="F5352" s="8">
        <v>0.6020833333333333</v>
      </c>
      <c r="G5352" s="4">
        <v>45195</v>
      </c>
      <c r="H5352" s="1" t="s">
        <v>2988</v>
      </c>
      <c r="I5352" s="1" t="s">
        <v>145</v>
      </c>
      <c r="J5352" s="5">
        <v>3</v>
      </c>
      <c r="K5352" s="5" t="str">
        <f>VLOOKUP(J5352,'Svátky 2023'!A$18:B$20,2,0)</f>
        <v>jiné</v>
      </c>
      <c r="L5352" s="1" t="s">
        <v>30</v>
      </c>
      <c r="M5352" s="1" t="s">
        <v>31</v>
      </c>
      <c r="N5352" s="1" t="s">
        <v>23</v>
      </c>
      <c r="O5352">
        <f t="shared" si="249"/>
        <v>7</v>
      </c>
      <c r="P5352" t="str">
        <f t="shared" si="250"/>
        <v>NE</v>
      </c>
      <c r="Q5352" s="4" t="str">
        <f>IFERROR(VLOOKUP(E5352,'Svátky 2023'!B$2:B$14,1,0),"")</f>
        <v/>
      </c>
      <c r="R5352" t="str">
        <f t="shared" si="251"/>
        <v>ANO</v>
      </c>
    </row>
    <row r="5353" spans="1:18" x14ac:dyDescent="0.25">
      <c r="A5353" s="1" t="s">
        <v>15248</v>
      </c>
      <c r="B5353" s="1" t="s">
        <v>15249</v>
      </c>
      <c r="C5353" s="1" t="s">
        <v>15250</v>
      </c>
      <c r="D5353" s="1" t="s">
        <v>100</v>
      </c>
      <c r="E5353" s="4">
        <v>45193</v>
      </c>
      <c r="F5353" s="8">
        <v>0.61736111111111114</v>
      </c>
      <c r="G5353" s="4">
        <v>45195</v>
      </c>
      <c r="H5353" s="1" t="s">
        <v>3660</v>
      </c>
      <c r="I5353" s="1" t="s">
        <v>258</v>
      </c>
      <c r="J5353" s="5">
        <v>2</v>
      </c>
      <c r="K5353" s="5" t="str">
        <f>VLOOKUP(J5353,'Svátky 2023'!A$18:B$20,2,0)</f>
        <v>plánované</v>
      </c>
      <c r="L5353" s="1" t="s">
        <v>21</v>
      </c>
      <c r="M5353" s="1" t="s">
        <v>22</v>
      </c>
      <c r="N5353" s="1" t="s">
        <v>23</v>
      </c>
      <c r="O5353">
        <f t="shared" si="249"/>
        <v>7</v>
      </c>
      <c r="P5353" t="str">
        <f t="shared" si="250"/>
        <v>NE</v>
      </c>
      <c r="Q5353" s="4" t="str">
        <f>IFERROR(VLOOKUP(E5353,'Svátky 2023'!B$2:B$14,1,0),"")</f>
        <v/>
      </c>
      <c r="R5353" t="str">
        <f t="shared" si="251"/>
        <v>ANO</v>
      </c>
    </row>
    <row r="5354" spans="1:18" x14ac:dyDescent="0.25">
      <c r="A5354" s="1" t="s">
        <v>15251</v>
      </c>
      <c r="B5354" s="1" t="s">
        <v>15252</v>
      </c>
      <c r="C5354" s="1" t="s">
        <v>15253</v>
      </c>
      <c r="D5354" s="1" t="s">
        <v>100</v>
      </c>
      <c r="E5354" s="4">
        <v>45193</v>
      </c>
      <c r="F5354" s="8">
        <v>0.62152777777777779</v>
      </c>
      <c r="G5354" s="4">
        <v>45195</v>
      </c>
      <c r="H5354" s="1" t="s">
        <v>129</v>
      </c>
      <c r="I5354" s="1" t="s">
        <v>264</v>
      </c>
      <c r="J5354" s="5">
        <v>3</v>
      </c>
      <c r="K5354" s="5" t="str">
        <f>VLOOKUP(J5354,'Svátky 2023'!A$18:B$20,2,0)</f>
        <v>jiné</v>
      </c>
      <c r="L5354" s="1" t="s">
        <v>30</v>
      </c>
      <c r="M5354" s="1" t="s">
        <v>31</v>
      </c>
      <c r="N5354" s="1" t="s">
        <v>23</v>
      </c>
      <c r="O5354">
        <f t="shared" si="249"/>
        <v>7</v>
      </c>
      <c r="P5354" t="str">
        <f t="shared" si="250"/>
        <v>NE</v>
      </c>
      <c r="Q5354" s="4" t="str">
        <f>IFERROR(VLOOKUP(E5354,'Svátky 2023'!B$2:B$14,1,0),"")</f>
        <v/>
      </c>
      <c r="R5354" t="str">
        <f t="shared" si="251"/>
        <v>ANO</v>
      </c>
    </row>
    <row r="5355" spans="1:18" x14ac:dyDescent="0.25">
      <c r="A5355" s="1" t="s">
        <v>15254</v>
      </c>
      <c r="B5355" s="1" t="s">
        <v>15255</v>
      </c>
      <c r="C5355" s="1" t="s">
        <v>15256</v>
      </c>
      <c r="D5355" s="1" t="s">
        <v>64</v>
      </c>
      <c r="E5355" s="4">
        <v>45193</v>
      </c>
      <c r="F5355" s="8">
        <v>0.62777777777777777</v>
      </c>
      <c r="G5355" s="4">
        <v>45195</v>
      </c>
      <c r="H5355" s="1" t="s">
        <v>2628</v>
      </c>
      <c r="I5355" s="1" t="s">
        <v>145</v>
      </c>
      <c r="J5355" s="5">
        <v>3</v>
      </c>
      <c r="K5355" s="5" t="str">
        <f>VLOOKUP(J5355,'Svátky 2023'!A$18:B$20,2,0)</f>
        <v>jiné</v>
      </c>
      <c r="L5355" s="1" t="s">
        <v>30</v>
      </c>
      <c r="M5355" s="1" t="s">
        <v>31</v>
      </c>
      <c r="N5355" s="1" t="s">
        <v>23</v>
      </c>
      <c r="O5355">
        <f t="shared" si="249"/>
        <v>7</v>
      </c>
      <c r="P5355" t="str">
        <f t="shared" si="250"/>
        <v>ANO</v>
      </c>
      <c r="Q5355" s="4" t="str">
        <f>IFERROR(VLOOKUP(E5355,'Svátky 2023'!B$2:B$14,1,0),"")</f>
        <v/>
      </c>
      <c r="R5355" t="str">
        <f t="shared" si="251"/>
        <v>ANO</v>
      </c>
    </row>
    <row r="5356" spans="1:18" x14ac:dyDescent="0.25">
      <c r="A5356" s="1" t="s">
        <v>15257</v>
      </c>
      <c r="B5356" s="1" t="s">
        <v>15258</v>
      </c>
      <c r="C5356" s="1" t="s">
        <v>15259</v>
      </c>
      <c r="D5356" s="1" t="s">
        <v>64</v>
      </c>
      <c r="E5356" s="4">
        <v>45193</v>
      </c>
      <c r="F5356" s="8">
        <v>0.62777777777777777</v>
      </c>
      <c r="G5356" s="4">
        <v>45195</v>
      </c>
      <c r="H5356" s="1" t="s">
        <v>659</v>
      </c>
      <c r="I5356" s="1" t="s">
        <v>151</v>
      </c>
      <c r="J5356" s="5">
        <v>2</v>
      </c>
      <c r="K5356" s="5" t="str">
        <f>VLOOKUP(J5356,'Svátky 2023'!A$18:B$20,2,0)</f>
        <v>plánované</v>
      </c>
      <c r="L5356" s="1" t="s">
        <v>21</v>
      </c>
      <c r="M5356" s="1" t="s">
        <v>22</v>
      </c>
      <c r="N5356" s="1" t="s">
        <v>23</v>
      </c>
      <c r="O5356">
        <f t="shared" si="249"/>
        <v>7</v>
      </c>
      <c r="P5356" t="str">
        <f t="shared" si="250"/>
        <v>ANO</v>
      </c>
      <c r="Q5356" s="4" t="str">
        <f>IFERROR(VLOOKUP(E5356,'Svátky 2023'!B$2:B$14,1,0),"")</f>
        <v/>
      </c>
      <c r="R5356" t="str">
        <f t="shared" si="251"/>
        <v>ANO</v>
      </c>
    </row>
    <row r="5357" spans="1:18" x14ac:dyDescent="0.25">
      <c r="A5357" s="1" t="s">
        <v>15260</v>
      </c>
      <c r="B5357" s="1" t="s">
        <v>15261</v>
      </c>
      <c r="C5357" s="1" t="s">
        <v>15262</v>
      </c>
      <c r="D5357" s="1" t="s">
        <v>35</v>
      </c>
      <c r="E5357" s="4">
        <v>45193</v>
      </c>
      <c r="F5357" s="8">
        <v>0.63611111111111118</v>
      </c>
      <c r="G5357" s="4">
        <v>45195</v>
      </c>
      <c r="H5357" s="1" t="s">
        <v>210</v>
      </c>
      <c r="I5357" s="1" t="s">
        <v>151</v>
      </c>
      <c r="J5357" s="5">
        <v>2</v>
      </c>
      <c r="K5357" s="5" t="str">
        <f>VLOOKUP(J5357,'Svátky 2023'!A$18:B$20,2,0)</f>
        <v>plánované</v>
      </c>
      <c r="L5357" s="1" t="s">
        <v>21</v>
      </c>
      <c r="M5357" s="1" t="s">
        <v>22</v>
      </c>
      <c r="N5357" s="1" t="s">
        <v>23</v>
      </c>
      <c r="O5357">
        <f t="shared" si="249"/>
        <v>7</v>
      </c>
      <c r="P5357" t="str">
        <f t="shared" si="250"/>
        <v>ANO</v>
      </c>
      <c r="Q5357" s="4" t="str">
        <f>IFERROR(VLOOKUP(E5357,'Svátky 2023'!B$2:B$14,1,0),"")</f>
        <v/>
      </c>
      <c r="R5357" t="str">
        <f t="shared" si="251"/>
        <v>ANO</v>
      </c>
    </row>
    <row r="5358" spans="1:18" x14ac:dyDescent="0.25">
      <c r="A5358" s="1" t="s">
        <v>15263</v>
      </c>
      <c r="B5358" s="1" t="s">
        <v>15264</v>
      </c>
      <c r="C5358" s="1" t="s">
        <v>15265</v>
      </c>
      <c r="D5358" s="1" t="s">
        <v>35</v>
      </c>
      <c r="E5358" s="4">
        <v>45193</v>
      </c>
      <c r="F5358" s="8">
        <v>0.63888888888888895</v>
      </c>
      <c r="G5358" s="4">
        <v>45195</v>
      </c>
      <c r="H5358" s="1" t="s">
        <v>27</v>
      </c>
      <c r="I5358" s="1" t="s">
        <v>145</v>
      </c>
      <c r="J5358" s="5">
        <v>3</v>
      </c>
      <c r="K5358" s="5" t="str">
        <f>VLOOKUP(J5358,'Svátky 2023'!A$18:B$20,2,0)</f>
        <v>jiné</v>
      </c>
      <c r="L5358" s="1" t="s">
        <v>30</v>
      </c>
      <c r="M5358" s="1" t="s">
        <v>31</v>
      </c>
      <c r="N5358" s="1" t="s">
        <v>23</v>
      </c>
      <c r="O5358">
        <f t="shared" si="249"/>
        <v>7</v>
      </c>
      <c r="P5358" t="str">
        <f t="shared" si="250"/>
        <v>ANO</v>
      </c>
      <c r="Q5358" s="4" t="str">
        <f>IFERROR(VLOOKUP(E5358,'Svátky 2023'!B$2:B$14,1,0),"")</f>
        <v/>
      </c>
      <c r="R5358" t="str">
        <f t="shared" si="251"/>
        <v>ANO</v>
      </c>
    </row>
    <row r="5359" spans="1:18" x14ac:dyDescent="0.25">
      <c r="A5359" s="1" t="s">
        <v>15266</v>
      </c>
      <c r="B5359" s="1" t="s">
        <v>15267</v>
      </c>
      <c r="C5359" s="1" t="s">
        <v>15268</v>
      </c>
      <c r="D5359" s="1" t="s">
        <v>64</v>
      </c>
      <c r="E5359" s="4">
        <v>45193</v>
      </c>
      <c r="F5359" s="8">
        <v>0.64861111111111114</v>
      </c>
      <c r="G5359" s="4">
        <v>45195</v>
      </c>
      <c r="H5359" s="1" t="s">
        <v>297</v>
      </c>
      <c r="I5359" s="1" t="s">
        <v>51</v>
      </c>
      <c r="J5359" s="5">
        <v>2</v>
      </c>
      <c r="K5359" s="5" t="str">
        <f>VLOOKUP(J5359,'Svátky 2023'!A$18:B$20,2,0)</f>
        <v>plánované</v>
      </c>
      <c r="L5359" s="1" t="s">
        <v>21</v>
      </c>
      <c r="M5359" s="1" t="s">
        <v>22</v>
      </c>
      <c r="N5359" s="1" t="s">
        <v>23</v>
      </c>
      <c r="O5359">
        <f t="shared" si="249"/>
        <v>7</v>
      </c>
      <c r="P5359" t="str">
        <f t="shared" si="250"/>
        <v>ANO</v>
      </c>
      <c r="Q5359" s="4" t="str">
        <f>IFERROR(VLOOKUP(E5359,'Svátky 2023'!B$2:B$14,1,0),"")</f>
        <v/>
      </c>
      <c r="R5359" t="str">
        <f t="shared" si="251"/>
        <v>ANO</v>
      </c>
    </row>
    <row r="5360" spans="1:18" x14ac:dyDescent="0.25">
      <c r="A5360" s="1" t="s">
        <v>15269</v>
      </c>
      <c r="B5360" s="1" t="s">
        <v>15270</v>
      </c>
      <c r="C5360" s="1" t="s">
        <v>15271</v>
      </c>
      <c r="D5360" s="1" t="s">
        <v>64</v>
      </c>
      <c r="E5360" s="4">
        <v>45193</v>
      </c>
      <c r="F5360" s="8">
        <v>0.65138888888888891</v>
      </c>
      <c r="G5360" s="4">
        <v>45195</v>
      </c>
      <c r="H5360" s="1" t="s">
        <v>2988</v>
      </c>
      <c r="I5360" s="1" t="s">
        <v>120</v>
      </c>
      <c r="J5360" s="5">
        <v>3</v>
      </c>
      <c r="K5360" s="5" t="str">
        <f>VLOOKUP(J5360,'Svátky 2023'!A$18:B$20,2,0)</f>
        <v>jiné</v>
      </c>
      <c r="L5360" s="1" t="s">
        <v>30</v>
      </c>
      <c r="M5360" s="1" t="s">
        <v>31</v>
      </c>
      <c r="N5360" s="1" t="s">
        <v>23</v>
      </c>
      <c r="O5360">
        <f t="shared" si="249"/>
        <v>7</v>
      </c>
      <c r="P5360" t="str">
        <f t="shared" si="250"/>
        <v>ANO</v>
      </c>
      <c r="Q5360" s="4" t="str">
        <f>IFERROR(VLOOKUP(E5360,'Svátky 2023'!B$2:B$14,1,0),"")</f>
        <v/>
      </c>
      <c r="R5360" t="str">
        <f t="shared" si="251"/>
        <v>ANO</v>
      </c>
    </row>
    <row r="5361" spans="1:18" x14ac:dyDescent="0.25">
      <c r="A5361" s="1" t="s">
        <v>15272</v>
      </c>
      <c r="B5361" s="1" t="s">
        <v>15273</v>
      </c>
      <c r="C5361" s="1" t="s">
        <v>15274</v>
      </c>
      <c r="D5361" s="1" t="s">
        <v>48</v>
      </c>
      <c r="E5361" s="4">
        <v>45193</v>
      </c>
      <c r="F5361" s="8">
        <v>0.65486111111111112</v>
      </c>
      <c r="G5361" s="4">
        <v>45195</v>
      </c>
      <c r="H5361" s="1" t="s">
        <v>292</v>
      </c>
      <c r="I5361" s="1" t="s">
        <v>51</v>
      </c>
      <c r="J5361" s="5">
        <v>2</v>
      </c>
      <c r="K5361" s="5" t="str">
        <f>VLOOKUP(J5361,'Svátky 2023'!A$18:B$20,2,0)</f>
        <v>plánované</v>
      </c>
      <c r="L5361" s="1" t="s">
        <v>21</v>
      </c>
      <c r="M5361" s="1" t="s">
        <v>22</v>
      </c>
      <c r="N5361" s="1" t="s">
        <v>23</v>
      </c>
      <c r="O5361">
        <f t="shared" si="249"/>
        <v>7</v>
      </c>
      <c r="P5361" t="str">
        <f t="shared" si="250"/>
        <v>ANO</v>
      </c>
      <c r="Q5361" s="4" t="str">
        <f>IFERROR(VLOOKUP(E5361,'Svátky 2023'!B$2:B$14,1,0),"")</f>
        <v/>
      </c>
      <c r="R5361" t="str">
        <f t="shared" si="251"/>
        <v>ANO</v>
      </c>
    </row>
    <row r="5362" spans="1:18" x14ac:dyDescent="0.25">
      <c r="A5362" s="1" t="s">
        <v>15275</v>
      </c>
      <c r="B5362" s="1" t="s">
        <v>15276</v>
      </c>
      <c r="C5362" s="1" t="s">
        <v>15277</v>
      </c>
      <c r="D5362" s="1" t="s">
        <v>48</v>
      </c>
      <c r="E5362" s="4">
        <v>45193</v>
      </c>
      <c r="F5362" s="8">
        <v>0.65833333333333333</v>
      </c>
      <c r="G5362" s="4">
        <v>45195</v>
      </c>
      <c r="H5362" s="1" t="s">
        <v>1838</v>
      </c>
      <c r="I5362" s="1" t="s">
        <v>120</v>
      </c>
      <c r="J5362" s="5">
        <v>3</v>
      </c>
      <c r="K5362" s="5" t="str">
        <f>VLOOKUP(J5362,'Svátky 2023'!A$18:B$20,2,0)</f>
        <v>jiné</v>
      </c>
      <c r="L5362" s="1" t="s">
        <v>30</v>
      </c>
      <c r="M5362" s="1" t="s">
        <v>31</v>
      </c>
      <c r="N5362" s="1" t="s">
        <v>23</v>
      </c>
      <c r="O5362">
        <f t="shared" si="249"/>
        <v>7</v>
      </c>
      <c r="P5362" t="str">
        <f t="shared" si="250"/>
        <v>ANO</v>
      </c>
      <c r="Q5362" s="4" t="str">
        <f>IFERROR(VLOOKUP(E5362,'Svátky 2023'!B$2:B$14,1,0),"")</f>
        <v/>
      </c>
      <c r="R5362" t="str">
        <f t="shared" si="251"/>
        <v>ANO</v>
      </c>
    </row>
    <row r="5363" spans="1:18" x14ac:dyDescent="0.25">
      <c r="A5363" s="1" t="s">
        <v>15278</v>
      </c>
      <c r="B5363" s="1" t="s">
        <v>15279</v>
      </c>
      <c r="C5363" s="1" t="s">
        <v>15280</v>
      </c>
      <c r="D5363" s="1" t="s">
        <v>64</v>
      </c>
      <c r="E5363" s="4">
        <v>45193</v>
      </c>
      <c r="F5363" s="8">
        <v>0.67152777777777783</v>
      </c>
      <c r="G5363" s="4">
        <v>45195</v>
      </c>
      <c r="H5363" s="1" t="s">
        <v>111</v>
      </c>
      <c r="I5363" s="1" t="s">
        <v>151</v>
      </c>
      <c r="J5363" s="5">
        <v>3</v>
      </c>
      <c r="K5363" s="5" t="str">
        <f>VLOOKUP(J5363,'Svátky 2023'!A$18:B$20,2,0)</f>
        <v>jiné</v>
      </c>
      <c r="L5363" s="1" t="s">
        <v>21</v>
      </c>
      <c r="M5363" s="1" t="s">
        <v>22</v>
      </c>
      <c r="N5363" s="1" t="s">
        <v>23</v>
      </c>
      <c r="O5363">
        <f t="shared" si="249"/>
        <v>7</v>
      </c>
      <c r="P5363" t="str">
        <f t="shared" si="250"/>
        <v>ANO</v>
      </c>
      <c r="Q5363" s="4" t="str">
        <f>IFERROR(VLOOKUP(E5363,'Svátky 2023'!B$2:B$14,1,0),"")</f>
        <v/>
      </c>
      <c r="R5363" t="str">
        <f t="shared" si="251"/>
        <v>ANO</v>
      </c>
    </row>
    <row r="5364" spans="1:18" x14ac:dyDescent="0.25">
      <c r="A5364" s="1" t="s">
        <v>15281</v>
      </c>
      <c r="B5364" s="1" t="s">
        <v>15282</v>
      </c>
      <c r="C5364" s="1" t="s">
        <v>15283</v>
      </c>
      <c r="D5364" s="1" t="s">
        <v>35</v>
      </c>
      <c r="E5364" s="4">
        <v>45193</v>
      </c>
      <c r="F5364" s="8">
        <v>0.69791666666666663</v>
      </c>
      <c r="G5364" s="4">
        <v>45195</v>
      </c>
      <c r="H5364" s="1" t="s">
        <v>588</v>
      </c>
      <c r="I5364" s="1" t="s">
        <v>19</v>
      </c>
      <c r="J5364" s="5">
        <v>1</v>
      </c>
      <c r="K5364" s="5" t="str">
        <f>VLOOKUP(J5364,'Svátky 2023'!A$18:B$20,2,0)</f>
        <v>neodkladné</v>
      </c>
      <c r="L5364" s="1" t="s">
        <v>21</v>
      </c>
      <c r="M5364" s="1" t="s">
        <v>22</v>
      </c>
      <c r="N5364" s="1" t="s">
        <v>23</v>
      </c>
      <c r="O5364">
        <f t="shared" si="249"/>
        <v>7</v>
      </c>
      <c r="P5364" t="str">
        <f t="shared" si="250"/>
        <v>ANO</v>
      </c>
      <c r="Q5364" s="4" t="str">
        <f>IFERROR(VLOOKUP(E5364,'Svátky 2023'!B$2:B$14,1,0),"")</f>
        <v/>
      </c>
      <c r="R5364" t="str">
        <f t="shared" si="251"/>
        <v>ANO</v>
      </c>
    </row>
    <row r="5365" spans="1:18" x14ac:dyDescent="0.25">
      <c r="A5365" s="1" t="s">
        <v>15284</v>
      </c>
      <c r="B5365" s="1" t="s">
        <v>15285</v>
      </c>
      <c r="C5365" s="1" t="s">
        <v>15286</v>
      </c>
      <c r="D5365" s="1" t="s">
        <v>35</v>
      </c>
      <c r="E5365" s="4">
        <v>45193</v>
      </c>
      <c r="F5365" s="8">
        <v>0.79791666666666661</v>
      </c>
      <c r="G5365" s="4">
        <v>45195</v>
      </c>
      <c r="H5365" s="1" t="s">
        <v>367</v>
      </c>
      <c r="I5365" s="1" t="s">
        <v>29</v>
      </c>
      <c r="J5365" s="5">
        <v>3</v>
      </c>
      <c r="K5365" s="5" t="str">
        <f>VLOOKUP(J5365,'Svátky 2023'!A$18:B$20,2,0)</f>
        <v>jiné</v>
      </c>
      <c r="L5365" s="1" t="s">
        <v>30</v>
      </c>
      <c r="M5365" s="1" t="s">
        <v>31</v>
      </c>
      <c r="N5365" s="1" t="s">
        <v>23</v>
      </c>
      <c r="O5365">
        <f t="shared" si="249"/>
        <v>7</v>
      </c>
      <c r="P5365" t="str">
        <f t="shared" si="250"/>
        <v>ANO</v>
      </c>
      <c r="Q5365" s="4" t="str">
        <f>IFERROR(VLOOKUP(E5365,'Svátky 2023'!B$2:B$14,1,0),"")</f>
        <v/>
      </c>
      <c r="R5365" t="str">
        <f t="shared" si="251"/>
        <v>ANO</v>
      </c>
    </row>
    <row r="5366" spans="1:18" x14ac:dyDescent="0.25">
      <c r="A5366" s="1" t="s">
        <v>15287</v>
      </c>
      <c r="B5366" s="1" t="s">
        <v>15288</v>
      </c>
      <c r="C5366" s="1" t="s">
        <v>15289</v>
      </c>
      <c r="D5366" s="1" t="s">
        <v>35</v>
      </c>
      <c r="E5366" s="4">
        <v>45194</v>
      </c>
      <c r="F5366" s="8">
        <v>0.86041666666666661</v>
      </c>
      <c r="G5366" s="4">
        <v>45195</v>
      </c>
      <c r="H5366" s="1" t="s">
        <v>229</v>
      </c>
      <c r="I5366" s="1" t="s">
        <v>44</v>
      </c>
      <c r="J5366" s="5">
        <v>3</v>
      </c>
      <c r="K5366" s="5" t="str">
        <f>VLOOKUP(J5366,'Svátky 2023'!A$18:B$20,2,0)</f>
        <v>jiné</v>
      </c>
      <c r="L5366" s="1" t="s">
        <v>30</v>
      </c>
      <c r="M5366" s="1" t="s">
        <v>31</v>
      </c>
      <c r="N5366" s="1" t="s">
        <v>23</v>
      </c>
      <c r="O5366">
        <f t="shared" si="249"/>
        <v>1</v>
      </c>
      <c r="P5366" t="str">
        <f t="shared" si="250"/>
        <v>ANO</v>
      </c>
      <c r="Q5366" s="4" t="str">
        <f>IFERROR(VLOOKUP(E5366,'Svátky 2023'!B$2:B$14,1,0),"")</f>
        <v/>
      </c>
      <c r="R5366" t="str">
        <f t="shared" si="251"/>
        <v>ANO</v>
      </c>
    </row>
    <row r="5367" spans="1:18" x14ac:dyDescent="0.25">
      <c r="A5367" s="1" t="s">
        <v>15290</v>
      </c>
      <c r="B5367" s="1" t="s">
        <v>15291</v>
      </c>
      <c r="C5367" s="1" t="s">
        <v>15292</v>
      </c>
      <c r="D5367" s="1" t="s">
        <v>48</v>
      </c>
      <c r="E5367" s="4">
        <v>45178</v>
      </c>
      <c r="F5367" s="8">
        <v>0.50069444444444444</v>
      </c>
      <c r="G5367" s="4">
        <v>45196</v>
      </c>
      <c r="H5367" s="1" t="s">
        <v>835</v>
      </c>
      <c r="I5367" s="1" t="s">
        <v>51</v>
      </c>
      <c r="J5367" s="5">
        <v>1</v>
      </c>
      <c r="K5367" s="5" t="str">
        <f>VLOOKUP(J5367,'Svátky 2023'!A$18:B$20,2,0)</f>
        <v>neodkladné</v>
      </c>
      <c r="L5367" s="1" t="s">
        <v>31</v>
      </c>
      <c r="M5367" s="1" t="s">
        <v>22</v>
      </c>
      <c r="N5367" s="1" t="s">
        <v>23</v>
      </c>
      <c r="O5367">
        <f t="shared" si="249"/>
        <v>6</v>
      </c>
      <c r="P5367" t="str">
        <f t="shared" si="250"/>
        <v>NE</v>
      </c>
      <c r="Q5367" s="4" t="str">
        <f>IFERROR(VLOOKUP(E5367,'Svátky 2023'!B$2:B$14,1,0),"")</f>
        <v/>
      </c>
      <c r="R5367" t="str">
        <f t="shared" si="251"/>
        <v>ANO</v>
      </c>
    </row>
    <row r="5368" spans="1:18" x14ac:dyDescent="0.25">
      <c r="A5368" s="1" t="s">
        <v>15293</v>
      </c>
      <c r="B5368" s="1" t="s">
        <v>15294</v>
      </c>
      <c r="C5368" s="1" t="s">
        <v>15295</v>
      </c>
      <c r="D5368" s="1" t="s">
        <v>48</v>
      </c>
      <c r="E5368" s="4">
        <v>45178</v>
      </c>
      <c r="F5368" s="8">
        <v>0.71944444444444444</v>
      </c>
      <c r="G5368" s="4">
        <v>45196</v>
      </c>
      <c r="H5368" s="1" t="s">
        <v>1798</v>
      </c>
      <c r="I5368" s="1" t="s">
        <v>120</v>
      </c>
      <c r="J5368" s="5">
        <v>3</v>
      </c>
      <c r="K5368" s="5" t="str">
        <f>VLOOKUP(J5368,'Svátky 2023'!A$18:B$20,2,0)</f>
        <v>jiné</v>
      </c>
      <c r="L5368" s="1" t="s">
        <v>30</v>
      </c>
      <c r="M5368" s="1" t="s">
        <v>31</v>
      </c>
      <c r="N5368" s="1" t="s">
        <v>23</v>
      </c>
      <c r="O5368">
        <f t="shared" si="249"/>
        <v>6</v>
      </c>
      <c r="P5368" t="str">
        <f t="shared" si="250"/>
        <v>ANO</v>
      </c>
      <c r="Q5368" s="4" t="str">
        <f>IFERROR(VLOOKUP(E5368,'Svátky 2023'!B$2:B$14,1,0),"")</f>
        <v/>
      </c>
      <c r="R5368" t="str">
        <f t="shared" si="251"/>
        <v>ANO</v>
      </c>
    </row>
    <row r="5369" spans="1:18" x14ac:dyDescent="0.25">
      <c r="A5369" s="1" t="s">
        <v>15296</v>
      </c>
      <c r="B5369" s="1" t="s">
        <v>14504</v>
      </c>
      <c r="C5369" s="1" t="s">
        <v>14505</v>
      </c>
      <c r="D5369" s="1" t="s">
        <v>35</v>
      </c>
      <c r="E5369" s="4">
        <v>45187</v>
      </c>
      <c r="F5369" s="8">
        <v>0.38263888888888892</v>
      </c>
      <c r="G5369" s="4">
        <v>45196</v>
      </c>
      <c r="H5369" s="1" t="s">
        <v>737</v>
      </c>
      <c r="I5369" s="1" t="s">
        <v>38</v>
      </c>
      <c r="J5369" s="5">
        <v>2</v>
      </c>
      <c r="K5369" s="5" t="str">
        <f>VLOOKUP(J5369,'Svátky 2023'!A$18:B$20,2,0)</f>
        <v>plánované</v>
      </c>
      <c r="L5369" s="1" t="s">
        <v>21</v>
      </c>
      <c r="M5369" s="1" t="s">
        <v>22</v>
      </c>
      <c r="N5369" s="1" t="s">
        <v>23</v>
      </c>
      <c r="O5369">
        <f t="shared" si="249"/>
        <v>1</v>
      </c>
      <c r="P5369" t="str">
        <f t="shared" si="250"/>
        <v>NE</v>
      </c>
      <c r="Q5369" s="4" t="str">
        <f>IFERROR(VLOOKUP(E5369,'Svátky 2023'!B$2:B$14,1,0),"")</f>
        <v/>
      </c>
      <c r="R5369" t="str">
        <f t="shared" si="251"/>
        <v/>
      </c>
    </row>
    <row r="5370" spans="1:18" x14ac:dyDescent="0.25">
      <c r="A5370" s="1" t="s">
        <v>15297</v>
      </c>
      <c r="B5370" s="1" t="s">
        <v>13037</v>
      </c>
      <c r="C5370" s="1" t="s">
        <v>13038</v>
      </c>
      <c r="D5370" s="1" t="s">
        <v>35</v>
      </c>
      <c r="E5370" s="4">
        <v>45187</v>
      </c>
      <c r="F5370" s="8">
        <v>0.40277777777777773</v>
      </c>
      <c r="G5370" s="4">
        <v>45196</v>
      </c>
      <c r="H5370" s="1" t="s">
        <v>4127</v>
      </c>
      <c r="I5370" s="1" t="s">
        <v>19</v>
      </c>
      <c r="J5370" s="5">
        <v>2</v>
      </c>
      <c r="K5370" s="5" t="str">
        <f>VLOOKUP(J5370,'Svátky 2023'!A$18:B$20,2,0)</f>
        <v>plánované</v>
      </c>
      <c r="L5370" s="1" t="s">
        <v>21</v>
      </c>
      <c r="M5370" s="1" t="s">
        <v>22</v>
      </c>
      <c r="N5370" s="1" t="s">
        <v>23</v>
      </c>
      <c r="O5370">
        <f t="shared" si="249"/>
        <v>1</v>
      </c>
      <c r="P5370" t="str">
        <f t="shared" si="250"/>
        <v>NE</v>
      </c>
      <c r="Q5370" s="4" t="str">
        <f>IFERROR(VLOOKUP(E5370,'Svátky 2023'!B$2:B$14,1,0),"")</f>
        <v/>
      </c>
      <c r="R5370" t="str">
        <f t="shared" si="251"/>
        <v/>
      </c>
    </row>
    <row r="5371" spans="1:18" x14ac:dyDescent="0.25">
      <c r="A5371" s="1" t="s">
        <v>15298</v>
      </c>
      <c r="B5371" s="1" t="s">
        <v>3635</v>
      </c>
      <c r="C5371" s="1" t="s">
        <v>3636</v>
      </c>
      <c r="D5371" s="1" t="s">
        <v>48</v>
      </c>
      <c r="E5371" s="4">
        <v>45189</v>
      </c>
      <c r="F5371" s="8">
        <v>0.3659722222222222</v>
      </c>
      <c r="G5371" s="4">
        <v>45196</v>
      </c>
      <c r="H5371" s="1" t="s">
        <v>1802</v>
      </c>
      <c r="I5371" s="1" t="s">
        <v>19</v>
      </c>
      <c r="J5371" s="5">
        <v>1</v>
      </c>
      <c r="K5371" s="5" t="str">
        <f>VLOOKUP(J5371,'Svátky 2023'!A$18:B$20,2,0)</f>
        <v>neodkladné</v>
      </c>
      <c r="L5371" s="1" t="s">
        <v>23</v>
      </c>
      <c r="M5371" s="1" t="s">
        <v>22</v>
      </c>
      <c r="N5371" s="1" t="s">
        <v>23</v>
      </c>
      <c r="O5371">
        <f t="shared" si="249"/>
        <v>3</v>
      </c>
      <c r="P5371" t="str">
        <f t="shared" si="250"/>
        <v>NE</v>
      </c>
      <c r="Q5371" s="4" t="str">
        <f>IFERROR(VLOOKUP(E5371,'Svátky 2023'!B$2:B$14,1,0),"")</f>
        <v/>
      </c>
      <c r="R5371" t="str">
        <f t="shared" si="251"/>
        <v/>
      </c>
    </row>
    <row r="5372" spans="1:18" x14ac:dyDescent="0.25">
      <c r="A5372" s="1" t="s">
        <v>15299</v>
      </c>
      <c r="B5372" s="1" t="s">
        <v>15300</v>
      </c>
      <c r="C5372" s="1" t="s">
        <v>15301</v>
      </c>
      <c r="D5372" s="1" t="s">
        <v>257</v>
      </c>
      <c r="E5372" s="4">
        <v>45189</v>
      </c>
      <c r="F5372" s="8">
        <v>0.43055555555555558</v>
      </c>
      <c r="G5372" s="4">
        <v>45196</v>
      </c>
      <c r="H5372" s="1" t="s">
        <v>2059</v>
      </c>
      <c r="I5372" s="1" t="s">
        <v>1300</v>
      </c>
      <c r="J5372" s="5">
        <v>2</v>
      </c>
      <c r="K5372" s="5" t="str">
        <f>VLOOKUP(J5372,'Svátky 2023'!A$18:B$20,2,0)</f>
        <v>plánované</v>
      </c>
      <c r="L5372" s="1" t="s">
        <v>21</v>
      </c>
      <c r="M5372" s="1" t="s">
        <v>22</v>
      </c>
      <c r="N5372" s="1" t="s">
        <v>21</v>
      </c>
      <c r="O5372">
        <f t="shared" si="249"/>
        <v>3</v>
      </c>
      <c r="P5372" t="str">
        <f t="shared" si="250"/>
        <v>NE</v>
      </c>
      <c r="Q5372" s="4" t="str">
        <f>IFERROR(VLOOKUP(E5372,'Svátky 2023'!B$2:B$14,1,0),"")</f>
        <v/>
      </c>
      <c r="R5372" t="str">
        <f t="shared" si="251"/>
        <v/>
      </c>
    </row>
    <row r="5373" spans="1:18" x14ac:dyDescent="0.25">
      <c r="A5373" s="1" t="s">
        <v>15302</v>
      </c>
      <c r="B5373" s="1" t="s">
        <v>12969</v>
      </c>
      <c r="C5373" s="1" t="s">
        <v>12970</v>
      </c>
      <c r="D5373" s="1" t="s">
        <v>48</v>
      </c>
      <c r="E5373" s="4">
        <v>45189</v>
      </c>
      <c r="F5373" s="8">
        <v>0.80486111111111114</v>
      </c>
      <c r="G5373" s="4">
        <v>45196</v>
      </c>
      <c r="H5373" s="1" t="s">
        <v>1018</v>
      </c>
      <c r="I5373" s="1" t="s">
        <v>51</v>
      </c>
      <c r="J5373" s="5">
        <v>1</v>
      </c>
      <c r="K5373" s="5" t="str">
        <f>VLOOKUP(J5373,'Svátky 2023'!A$18:B$20,2,0)</f>
        <v>neodkladné</v>
      </c>
      <c r="L5373" s="1" t="s">
        <v>23</v>
      </c>
      <c r="M5373" s="1" t="s">
        <v>22</v>
      </c>
      <c r="N5373" s="1" t="s">
        <v>23</v>
      </c>
      <c r="O5373">
        <f t="shared" si="249"/>
        <v>3</v>
      </c>
      <c r="P5373" t="str">
        <f t="shared" si="250"/>
        <v>ANO</v>
      </c>
      <c r="Q5373" s="4" t="str">
        <f>IFERROR(VLOOKUP(E5373,'Svátky 2023'!B$2:B$14,1,0),"")</f>
        <v/>
      </c>
      <c r="R5373" t="str">
        <f t="shared" si="251"/>
        <v>ANO</v>
      </c>
    </row>
    <row r="5374" spans="1:18" x14ac:dyDescent="0.25">
      <c r="A5374" s="1" t="s">
        <v>15303</v>
      </c>
      <c r="B5374" s="1" t="s">
        <v>12972</v>
      </c>
      <c r="C5374" s="1" t="s">
        <v>12973</v>
      </c>
      <c r="D5374" s="1" t="s">
        <v>48</v>
      </c>
      <c r="E5374" s="4">
        <v>45189</v>
      </c>
      <c r="F5374" s="8">
        <v>0.81041666666666667</v>
      </c>
      <c r="G5374" s="4">
        <v>45196</v>
      </c>
      <c r="H5374" s="1" t="s">
        <v>1187</v>
      </c>
      <c r="I5374" s="1" t="s">
        <v>120</v>
      </c>
      <c r="J5374" s="5">
        <v>3</v>
      </c>
      <c r="K5374" s="5" t="str">
        <f>VLOOKUP(J5374,'Svátky 2023'!A$18:B$20,2,0)</f>
        <v>jiné</v>
      </c>
      <c r="L5374" s="1" t="s">
        <v>30</v>
      </c>
      <c r="M5374" s="1" t="s">
        <v>31</v>
      </c>
      <c r="N5374" s="1" t="s">
        <v>23</v>
      </c>
      <c r="O5374">
        <f t="shared" si="249"/>
        <v>3</v>
      </c>
      <c r="P5374" t="str">
        <f t="shared" si="250"/>
        <v>ANO</v>
      </c>
      <c r="Q5374" s="4" t="str">
        <f>IFERROR(VLOOKUP(E5374,'Svátky 2023'!B$2:B$14,1,0),"")</f>
        <v/>
      </c>
      <c r="R5374" t="str">
        <f t="shared" si="251"/>
        <v>ANO</v>
      </c>
    </row>
    <row r="5375" spans="1:18" x14ac:dyDescent="0.25">
      <c r="A5375" s="1" t="s">
        <v>15304</v>
      </c>
      <c r="B5375" s="1" t="s">
        <v>4103</v>
      </c>
      <c r="C5375" s="1" t="s">
        <v>4104</v>
      </c>
      <c r="D5375" s="1" t="s">
        <v>257</v>
      </c>
      <c r="E5375" s="4">
        <v>45190</v>
      </c>
      <c r="F5375" s="8">
        <v>0.57500000000000007</v>
      </c>
      <c r="G5375" s="4">
        <v>45196</v>
      </c>
      <c r="H5375" s="1" t="s">
        <v>1467</v>
      </c>
      <c r="I5375" s="1" t="s">
        <v>19</v>
      </c>
      <c r="J5375" s="5">
        <v>1</v>
      </c>
      <c r="K5375" s="5" t="str">
        <f>VLOOKUP(J5375,'Svátky 2023'!A$18:B$20,2,0)</f>
        <v>neodkladné</v>
      </c>
      <c r="L5375" s="1" t="s">
        <v>21</v>
      </c>
      <c r="M5375" s="1" t="s">
        <v>22</v>
      </c>
      <c r="N5375" s="1" t="s">
        <v>23</v>
      </c>
      <c r="O5375">
        <f t="shared" si="249"/>
        <v>4</v>
      </c>
      <c r="P5375" t="str">
        <f t="shared" si="250"/>
        <v>NE</v>
      </c>
      <c r="Q5375" s="4" t="str">
        <f>IFERROR(VLOOKUP(E5375,'Svátky 2023'!B$2:B$14,1,0),"")</f>
        <v/>
      </c>
      <c r="R5375" t="str">
        <f t="shared" si="251"/>
        <v/>
      </c>
    </row>
    <row r="5376" spans="1:18" x14ac:dyDescent="0.25">
      <c r="A5376" s="1" t="s">
        <v>15305</v>
      </c>
      <c r="B5376" s="1" t="s">
        <v>15306</v>
      </c>
      <c r="C5376" s="1" t="s">
        <v>15307</v>
      </c>
      <c r="D5376" s="1" t="s">
        <v>48</v>
      </c>
      <c r="E5376" s="4">
        <v>45193</v>
      </c>
      <c r="F5376" s="8">
        <v>5.5555555555555552E-2</v>
      </c>
      <c r="G5376" s="4">
        <v>45196</v>
      </c>
      <c r="H5376" s="1" t="s">
        <v>1263</v>
      </c>
      <c r="I5376" s="1" t="s">
        <v>151</v>
      </c>
      <c r="J5376" s="5">
        <v>1</v>
      </c>
      <c r="K5376" s="5" t="str">
        <f>VLOOKUP(J5376,'Svátky 2023'!A$18:B$20,2,0)</f>
        <v>neodkladné</v>
      </c>
      <c r="L5376" s="1" t="s">
        <v>31</v>
      </c>
      <c r="M5376" s="1" t="s">
        <v>22</v>
      </c>
      <c r="N5376" s="1" t="s">
        <v>23</v>
      </c>
      <c r="O5376">
        <f t="shared" si="249"/>
        <v>7</v>
      </c>
      <c r="P5376" t="str">
        <f t="shared" si="250"/>
        <v>ANO</v>
      </c>
      <c r="Q5376" s="4" t="str">
        <f>IFERROR(VLOOKUP(E5376,'Svátky 2023'!B$2:B$14,1,0),"")</f>
        <v/>
      </c>
      <c r="R5376" t="str">
        <f t="shared" si="251"/>
        <v>ANO</v>
      </c>
    </row>
    <row r="5377" spans="1:18" x14ac:dyDescent="0.25">
      <c r="A5377" s="1" t="s">
        <v>15308</v>
      </c>
      <c r="B5377" s="1" t="s">
        <v>15309</v>
      </c>
      <c r="C5377" s="1" t="s">
        <v>15310</v>
      </c>
      <c r="D5377" s="1" t="s">
        <v>48</v>
      </c>
      <c r="E5377" s="4">
        <v>45193</v>
      </c>
      <c r="F5377" s="8">
        <v>8.3333333333333329E-2</v>
      </c>
      <c r="G5377" s="4">
        <v>45196</v>
      </c>
      <c r="H5377" s="1" t="s">
        <v>1722</v>
      </c>
      <c r="I5377" s="1" t="s">
        <v>145</v>
      </c>
      <c r="J5377" s="5">
        <v>3</v>
      </c>
      <c r="K5377" s="5" t="str">
        <f>VLOOKUP(J5377,'Svátky 2023'!A$18:B$20,2,0)</f>
        <v>jiné</v>
      </c>
      <c r="L5377" s="1" t="s">
        <v>30</v>
      </c>
      <c r="M5377" s="1" t="s">
        <v>31</v>
      </c>
      <c r="N5377" s="1" t="s">
        <v>23</v>
      </c>
      <c r="O5377">
        <f t="shared" si="249"/>
        <v>7</v>
      </c>
      <c r="P5377" t="str">
        <f t="shared" si="250"/>
        <v>ANO</v>
      </c>
      <c r="Q5377" s="4" t="str">
        <f>IFERROR(VLOOKUP(E5377,'Svátky 2023'!B$2:B$14,1,0),"")</f>
        <v/>
      </c>
      <c r="R5377" t="str">
        <f t="shared" si="251"/>
        <v>ANO</v>
      </c>
    </row>
    <row r="5378" spans="1:18" x14ac:dyDescent="0.25">
      <c r="A5378" s="1" t="s">
        <v>15311</v>
      </c>
      <c r="B5378" s="1" t="s">
        <v>15312</v>
      </c>
      <c r="C5378" s="1" t="s">
        <v>15313</v>
      </c>
      <c r="D5378" s="1" t="s">
        <v>48</v>
      </c>
      <c r="E5378" s="4">
        <v>45194</v>
      </c>
      <c r="F5378" s="8">
        <v>0.34930555555555554</v>
      </c>
      <c r="G5378" s="4">
        <v>45196</v>
      </c>
      <c r="H5378" s="1" t="s">
        <v>940</v>
      </c>
      <c r="I5378" s="1" t="s">
        <v>19</v>
      </c>
      <c r="J5378" s="5">
        <v>2</v>
      </c>
      <c r="K5378" s="5" t="str">
        <f>VLOOKUP(J5378,'Svátky 2023'!A$18:B$20,2,0)</f>
        <v>plánované</v>
      </c>
      <c r="L5378" s="1" t="s">
        <v>21</v>
      </c>
      <c r="M5378" s="1" t="s">
        <v>22</v>
      </c>
      <c r="N5378" s="1" t="s">
        <v>23</v>
      </c>
      <c r="O5378">
        <f t="shared" si="249"/>
        <v>1</v>
      </c>
      <c r="P5378" t="str">
        <f t="shared" si="250"/>
        <v>NE</v>
      </c>
      <c r="Q5378" s="4" t="str">
        <f>IFERROR(VLOOKUP(E5378,'Svátky 2023'!B$2:B$14,1,0),"")</f>
        <v/>
      </c>
      <c r="R5378" t="str">
        <f t="shared" si="251"/>
        <v/>
      </c>
    </row>
    <row r="5379" spans="1:18" x14ac:dyDescent="0.25">
      <c r="A5379" s="1" t="s">
        <v>15314</v>
      </c>
      <c r="B5379" s="1" t="s">
        <v>15315</v>
      </c>
      <c r="C5379" s="1" t="s">
        <v>15316</v>
      </c>
      <c r="D5379" s="1" t="s">
        <v>48</v>
      </c>
      <c r="E5379" s="4">
        <v>45194</v>
      </c>
      <c r="F5379" s="8">
        <v>0.36249999999999999</v>
      </c>
      <c r="G5379" s="4">
        <v>45196</v>
      </c>
      <c r="H5379" s="1" t="s">
        <v>940</v>
      </c>
      <c r="I5379" s="1" t="s">
        <v>19</v>
      </c>
      <c r="J5379" s="5">
        <v>2</v>
      </c>
      <c r="K5379" s="5" t="str">
        <f>VLOOKUP(J5379,'Svátky 2023'!A$18:B$20,2,0)</f>
        <v>plánované</v>
      </c>
      <c r="L5379" s="1" t="s">
        <v>21</v>
      </c>
      <c r="M5379" s="1" t="s">
        <v>22</v>
      </c>
      <c r="N5379" s="1" t="s">
        <v>23</v>
      </c>
      <c r="O5379">
        <f t="shared" ref="O5379:O5442" si="252">WEEKDAY(E5379,2)</f>
        <v>1</v>
      </c>
      <c r="P5379" t="str">
        <f t="shared" ref="P5379:P5442" si="253">IF(F5379&gt;V$1,"ANO",IF(F5379&lt;X$1,"ANO","NE"))</f>
        <v>NE</v>
      </c>
      <c r="Q5379" s="4" t="str">
        <f>IFERROR(VLOOKUP(E5379,'Svátky 2023'!B$2:B$14,1,0),"")</f>
        <v/>
      </c>
      <c r="R5379" t="str">
        <f t="shared" ref="R5379:R5442" si="254">IF(OR(O5379&gt;5,P5379="ANO",Q5379&lt;&gt;""),"ANO","")</f>
        <v/>
      </c>
    </row>
    <row r="5380" spans="1:18" x14ac:dyDescent="0.25">
      <c r="A5380" s="1" t="s">
        <v>15317</v>
      </c>
      <c r="B5380" s="1" t="s">
        <v>15318</v>
      </c>
      <c r="C5380" s="1" t="s">
        <v>15319</v>
      </c>
      <c r="D5380" s="1" t="s">
        <v>35</v>
      </c>
      <c r="E5380" s="4">
        <v>45194</v>
      </c>
      <c r="F5380" s="8">
        <v>0.37638888888888888</v>
      </c>
      <c r="G5380" s="4">
        <v>45196</v>
      </c>
      <c r="H5380" s="1" t="s">
        <v>1752</v>
      </c>
      <c r="I5380" s="1" t="s">
        <v>19</v>
      </c>
      <c r="J5380" s="5">
        <v>2</v>
      </c>
      <c r="K5380" s="5" t="str">
        <f>VLOOKUP(J5380,'Svátky 2023'!A$18:B$20,2,0)</f>
        <v>plánované</v>
      </c>
      <c r="L5380" s="1" t="s">
        <v>21</v>
      </c>
      <c r="M5380" s="1" t="s">
        <v>22</v>
      </c>
      <c r="N5380" s="1" t="s">
        <v>23</v>
      </c>
      <c r="O5380">
        <f t="shared" si="252"/>
        <v>1</v>
      </c>
      <c r="P5380" t="str">
        <f t="shared" si="253"/>
        <v>NE</v>
      </c>
      <c r="Q5380" s="4" t="str">
        <f>IFERROR(VLOOKUP(E5380,'Svátky 2023'!B$2:B$14,1,0),"")</f>
        <v/>
      </c>
      <c r="R5380" t="str">
        <f t="shared" si="254"/>
        <v/>
      </c>
    </row>
    <row r="5381" spans="1:18" x14ac:dyDescent="0.25">
      <c r="A5381" s="1" t="s">
        <v>15320</v>
      </c>
      <c r="B5381" s="1" t="s">
        <v>15321</v>
      </c>
      <c r="C5381" s="1" t="s">
        <v>15322</v>
      </c>
      <c r="D5381" s="1" t="s">
        <v>35</v>
      </c>
      <c r="E5381" s="4">
        <v>45194</v>
      </c>
      <c r="F5381" s="8">
        <v>0.38819444444444445</v>
      </c>
      <c r="G5381" s="4">
        <v>45196</v>
      </c>
      <c r="H5381" s="1" t="s">
        <v>96</v>
      </c>
      <c r="I5381" s="1" t="s">
        <v>51</v>
      </c>
      <c r="J5381" s="5">
        <v>2</v>
      </c>
      <c r="K5381" s="5" t="str">
        <f>VLOOKUP(J5381,'Svátky 2023'!A$18:B$20,2,0)</f>
        <v>plánované</v>
      </c>
      <c r="L5381" s="1" t="s">
        <v>21</v>
      </c>
      <c r="M5381" s="1" t="s">
        <v>22</v>
      </c>
      <c r="N5381" s="1" t="s">
        <v>23</v>
      </c>
      <c r="O5381">
        <f t="shared" si="252"/>
        <v>1</v>
      </c>
      <c r="P5381" t="str">
        <f t="shared" si="253"/>
        <v>NE</v>
      </c>
      <c r="Q5381" s="4" t="str">
        <f>IFERROR(VLOOKUP(E5381,'Svátky 2023'!B$2:B$14,1,0),"")</f>
        <v/>
      </c>
      <c r="R5381" t="str">
        <f t="shared" si="254"/>
        <v/>
      </c>
    </row>
    <row r="5382" spans="1:18" x14ac:dyDescent="0.25">
      <c r="A5382" s="1" t="s">
        <v>15323</v>
      </c>
      <c r="B5382" s="1" t="s">
        <v>15324</v>
      </c>
      <c r="C5382" s="1" t="s">
        <v>15325</v>
      </c>
      <c r="D5382" s="1" t="s">
        <v>257</v>
      </c>
      <c r="E5382" s="4">
        <v>45194</v>
      </c>
      <c r="F5382" s="8">
        <v>0.39930555555555558</v>
      </c>
      <c r="G5382" s="4">
        <v>45196</v>
      </c>
      <c r="H5382" s="1" t="s">
        <v>2233</v>
      </c>
      <c r="I5382" s="1" t="s">
        <v>51</v>
      </c>
      <c r="J5382" s="5">
        <v>2</v>
      </c>
      <c r="K5382" s="5" t="str">
        <f>VLOOKUP(J5382,'Svátky 2023'!A$18:B$20,2,0)</f>
        <v>plánované</v>
      </c>
      <c r="L5382" s="1" t="s">
        <v>21</v>
      </c>
      <c r="M5382" s="1" t="s">
        <v>22</v>
      </c>
      <c r="N5382" s="1" t="s">
        <v>23</v>
      </c>
      <c r="O5382">
        <f t="shared" si="252"/>
        <v>1</v>
      </c>
      <c r="P5382" t="str">
        <f t="shared" si="253"/>
        <v>NE</v>
      </c>
      <c r="Q5382" s="4" t="str">
        <f>IFERROR(VLOOKUP(E5382,'Svátky 2023'!B$2:B$14,1,0),"")</f>
        <v/>
      </c>
      <c r="R5382" t="str">
        <f t="shared" si="254"/>
        <v/>
      </c>
    </row>
    <row r="5383" spans="1:18" x14ac:dyDescent="0.25">
      <c r="A5383" s="1" t="s">
        <v>15326</v>
      </c>
      <c r="B5383" s="1" t="s">
        <v>15327</v>
      </c>
      <c r="C5383" s="1" t="s">
        <v>15328</v>
      </c>
      <c r="D5383" s="1" t="s">
        <v>35</v>
      </c>
      <c r="E5383" s="4">
        <v>45194</v>
      </c>
      <c r="F5383" s="8">
        <v>0.41736111111111113</v>
      </c>
      <c r="G5383" s="4">
        <v>45196</v>
      </c>
      <c r="H5383" s="1" t="s">
        <v>7315</v>
      </c>
      <c r="I5383" s="1" t="s">
        <v>151</v>
      </c>
      <c r="J5383" s="5">
        <v>2</v>
      </c>
      <c r="K5383" s="5" t="str">
        <f>VLOOKUP(J5383,'Svátky 2023'!A$18:B$20,2,0)</f>
        <v>plánované</v>
      </c>
      <c r="L5383" s="1" t="s">
        <v>21</v>
      </c>
      <c r="M5383" s="1" t="s">
        <v>22</v>
      </c>
      <c r="N5383" s="1" t="s">
        <v>23</v>
      </c>
      <c r="O5383">
        <f t="shared" si="252"/>
        <v>1</v>
      </c>
      <c r="P5383" t="str">
        <f t="shared" si="253"/>
        <v>NE</v>
      </c>
      <c r="Q5383" s="4" t="str">
        <f>IFERROR(VLOOKUP(E5383,'Svátky 2023'!B$2:B$14,1,0),"")</f>
        <v/>
      </c>
      <c r="R5383" t="str">
        <f t="shared" si="254"/>
        <v/>
      </c>
    </row>
    <row r="5384" spans="1:18" x14ac:dyDescent="0.25">
      <c r="A5384" s="1" t="s">
        <v>15329</v>
      </c>
      <c r="B5384" s="1" t="s">
        <v>15330</v>
      </c>
      <c r="C5384" s="1" t="s">
        <v>15331</v>
      </c>
      <c r="D5384" s="1" t="s">
        <v>64</v>
      </c>
      <c r="E5384" s="4">
        <v>45194</v>
      </c>
      <c r="F5384" s="8">
        <v>0.43194444444444446</v>
      </c>
      <c r="G5384" s="4">
        <v>45196</v>
      </c>
      <c r="H5384" s="1" t="s">
        <v>1274</v>
      </c>
      <c r="I5384" s="1" t="s">
        <v>51</v>
      </c>
      <c r="J5384" s="5">
        <v>2</v>
      </c>
      <c r="K5384" s="5" t="str">
        <f>VLOOKUP(J5384,'Svátky 2023'!A$18:B$20,2,0)</f>
        <v>plánované</v>
      </c>
      <c r="L5384" s="1" t="s">
        <v>21</v>
      </c>
      <c r="M5384" s="1" t="s">
        <v>22</v>
      </c>
      <c r="N5384" s="1" t="s">
        <v>23</v>
      </c>
      <c r="O5384">
        <f t="shared" si="252"/>
        <v>1</v>
      </c>
      <c r="P5384" t="str">
        <f t="shared" si="253"/>
        <v>NE</v>
      </c>
      <c r="Q5384" s="4" t="str">
        <f>IFERROR(VLOOKUP(E5384,'Svátky 2023'!B$2:B$14,1,0),"")</f>
        <v/>
      </c>
      <c r="R5384" t="str">
        <f t="shared" si="254"/>
        <v/>
      </c>
    </row>
    <row r="5385" spans="1:18" x14ac:dyDescent="0.25">
      <c r="A5385" s="1" t="s">
        <v>15332</v>
      </c>
      <c r="B5385" s="1" t="s">
        <v>15333</v>
      </c>
      <c r="C5385" s="1" t="s">
        <v>15334</v>
      </c>
      <c r="D5385" s="1" t="s">
        <v>64</v>
      </c>
      <c r="E5385" s="4">
        <v>45194</v>
      </c>
      <c r="F5385" s="8">
        <v>0.44236111111111115</v>
      </c>
      <c r="G5385" s="4">
        <v>45196</v>
      </c>
      <c r="H5385" s="1" t="s">
        <v>1037</v>
      </c>
      <c r="I5385" s="1" t="s">
        <v>51</v>
      </c>
      <c r="J5385" s="5">
        <v>2</v>
      </c>
      <c r="K5385" s="5" t="str">
        <f>VLOOKUP(J5385,'Svátky 2023'!A$18:B$20,2,0)</f>
        <v>plánované</v>
      </c>
      <c r="L5385" s="1" t="s">
        <v>21</v>
      </c>
      <c r="M5385" s="1" t="s">
        <v>22</v>
      </c>
      <c r="N5385" s="1" t="s">
        <v>23</v>
      </c>
      <c r="O5385">
        <f t="shared" si="252"/>
        <v>1</v>
      </c>
      <c r="P5385" t="str">
        <f t="shared" si="253"/>
        <v>NE</v>
      </c>
      <c r="Q5385" s="4" t="str">
        <f>IFERROR(VLOOKUP(E5385,'Svátky 2023'!B$2:B$14,1,0),"")</f>
        <v/>
      </c>
      <c r="R5385" t="str">
        <f t="shared" si="254"/>
        <v/>
      </c>
    </row>
    <row r="5386" spans="1:18" x14ac:dyDescent="0.25">
      <c r="A5386" s="1" t="s">
        <v>15335</v>
      </c>
      <c r="B5386" s="1" t="s">
        <v>15336</v>
      </c>
      <c r="C5386" s="1" t="s">
        <v>15337</v>
      </c>
      <c r="D5386" s="1" t="s">
        <v>35</v>
      </c>
      <c r="E5386" s="4">
        <v>45194</v>
      </c>
      <c r="F5386" s="8">
        <v>0.45208333333333334</v>
      </c>
      <c r="G5386" s="4">
        <v>45196</v>
      </c>
      <c r="H5386" s="1" t="s">
        <v>1925</v>
      </c>
      <c r="I5386" s="1" t="s">
        <v>151</v>
      </c>
      <c r="J5386" s="5">
        <v>2</v>
      </c>
      <c r="K5386" s="5" t="str">
        <f>VLOOKUP(J5386,'Svátky 2023'!A$18:B$20,2,0)</f>
        <v>plánované</v>
      </c>
      <c r="L5386" s="1" t="s">
        <v>21</v>
      </c>
      <c r="M5386" s="1" t="s">
        <v>22</v>
      </c>
      <c r="N5386" s="1" t="s">
        <v>23</v>
      </c>
      <c r="O5386">
        <f t="shared" si="252"/>
        <v>1</v>
      </c>
      <c r="P5386" t="str">
        <f t="shared" si="253"/>
        <v>NE</v>
      </c>
      <c r="Q5386" s="4" t="str">
        <f>IFERROR(VLOOKUP(E5386,'Svátky 2023'!B$2:B$14,1,0),"")</f>
        <v/>
      </c>
      <c r="R5386" t="str">
        <f t="shared" si="254"/>
        <v/>
      </c>
    </row>
    <row r="5387" spans="1:18" x14ac:dyDescent="0.25">
      <c r="A5387" s="1" t="s">
        <v>15338</v>
      </c>
      <c r="B5387" s="1" t="s">
        <v>15339</v>
      </c>
      <c r="C5387" s="1" t="s">
        <v>15340</v>
      </c>
      <c r="D5387" s="1" t="s">
        <v>35</v>
      </c>
      <c r="E5387" s="4">
        <v>45194</v>
      </c>
      <c r="F5387" s="8">
        <v>0.4604166666666667</v>
      </c>
      <c r="G5387" s="4">
        <v>45196</v>
      </c>
      <c r="H5387" s="1" t="s">
        <v>1925</v>
      </c>
      <c r="I5387" s="1" t="s">
        <v>258</v>
      </c>
      <c r="J5387" s="5">
        <v>2</v>
      </c>
      <c r="K5387" s="5" t="str">
        <f>VLOOKUP(J5387,'Svátky 2023'!A$18:B$20,2,0)</f>
        <v>plánované</v>
      </c>
      <c r="L5387" s="1" t="s">
        <v>21</v>
      </c>
      <c r="M5387" s="1" t="s">
        <v>22</v>
      </c>
      <c r="N5387" s="1" t="s">
        <v>23</v>
      </c>
      <c r="O5387">
        <f t="shared" si="252"/>
        <v>1</v>
      </c>
      <c r="P5387" t="str">
        <f t="shared" si="253"/>
        <v>NE</v>
      </c>
      <c r="Q5387" s="4" t="str">
        <f>IFERROR(VLOOKUP(E5387,'Svátky 2023'!B$2:B$14,1,0),"")</f>
        <v/>
      </c>
      <c r="R5387" t="str">
        <f t="shared" si="254"/>
        <v/>
      </c>
    </row>
    <row r="5388" spans="1:18" x14ac:dyDescent="0.25">
      <c r="A5388" s="1" t="s">
        <v>15341</v>
      </c>
      <c r="B5388" s="1" t="s">
        <v>15342</v>
      </c>
      <c r="C5388" s="1" t="s">
        <v>15343</v>
      </c>
      <c r="D5388" s="1" t="s">
        <v>35</v>
      </c>
      <c r="E5388" s="4">
        <v>45194</v>
      </c>
      <c r="F5388" s="8">
        <v>0.46319444444444446</v>
      </c>
      <c r="G5388" s="4">
        <v>45196</v>
      </c>
      <c r="H5388" s="1" t="s">
        <v>1925</v>
      </c>
      <c r="I5388" s="1" t="s">
        <v>151</v>
      </c>
      <c r="J5388" s="5">
        <v>2</v>
      </c>
      <c r="K5388" s="5" t="str">
        <f>VLOOKUP(J5388,'Svátky 2023'!A$18:B$20,2,0)</f>
        <v>plánované</v>
      </c>
      <c r="L5388" s="1" t="s">
        <v>21</v>
      </c>
      <c r="M5388" s="1" t="s">
        <v>22</v>
      </c>
      <c r="N5388" s="1" t="s">
        <v>23</v>
      </c>
      <c r="O5388">
        <f t="shared" si="252"/>
        <v>1</v>
      </c>
      <c r="P5388" t="str">
        <f t="shared" si="253"/>
        <v>NE</v>
      </c>
      <c r="Q5388" s="4" t="str">
        <f>IFERROR(VLOOKUP(E5388,'Svátky 2023'!B$2:B$14,1,0),"")</f>
        <v/>
      </c>
      <c r="R5388" t="str">
        <f t="shared" si="254"/>
        <v/>
      </c>
    </row>
    <row r="5389" spans="1:18" x14ac:dyDescent="0.25">
      <c r="A5389" s="1" t="s">
        <v>15344</v>
      </c>
      <c r="B5389" s="1" t="s">
        <v>15345</v>
      </c>
      <c r="C5389" s="1" t="s">
        <v>15346</v>
      </c>
      <c r="D5389" s="1" t="s">
        <v>257</v>
      </c>
      <c r="E5389" s="4">
        <v>45194</v>
      </c>
      <c r="F5389" s="8">
        <v>0.47361111111111115</v>
      </c>
      <c r="G5389" s="4">
        <v>45196</v>
      </c>
      <c r="H5389" s="1" t="s">
        <v>3605</v>
      </c>
      <c r="I5389" s="1" t="s">
        <v>258</v>
      </c>
      <c r="J5389" s="5">
        <v>2</v>
      </c>
      <c r="K5389" s="5" t="str">
        <f>VLOOKUP(J5389,'Svátky 2023'!A$18:B$20,2,0)</f>
        <v>plánované</v>
      </c>
      <c r="L5389" s="1" t="s">
        <v>21</v>
      </c>
      <c r="M5389" s="1" t="s">
        <v>22</v>
      </c>
      <c r="N5389" s="1" t="s">
        <v>23</v>
      </c>
      <c r="O5389">
        <f t="shared" si="252"/>
        <v>1</v>
      </c>
      <c r="P5389" t="str">
        <f t="shared" si="253"/>
        <v>NE</v>
      </c>
      <c r="Q5389" s="4" t="str">
        <f>IFERROR(VLOOKUP(E5389,'Svátky 2023'!B$2:B$14,1,0),"")</f>
        <v/>
      </c>
      <c r="R5389" t="str">
        <f t="shared" si="254"/>
        <v/>
      </c>
    </row>
    <row r="5390" spans="1:18" x14ac:dyDescent="0.25">
      <c r="A5390" s="1" t="s">
        <v>15347</v>
      </c>
      <c r="B5390" s="1" t="s">
        <v>15348</v>
      </c>
      <c r="C5390" s="1" t="s">
        <v>15349</v>
      </c>
      <c r="D5390" s="1" t="s">
        <v>48</v>
      </c>
      <c r="E5390" s="4">
        <v>45194</v>
      </c>
      <c r="F5390" s="8">
        <v>0.52638888888888891</v>
      </c>
      <c r="G5390" s="4">
        <v>45196</v>
      </c>
      <c r="H5390" s="1" t="s">
        <v>115</v>
      </c>
      <c r="I5390" s="1" t="s">
        <v>19</v>
      </c>
      <c r="J5390" s="5">
        <v>1</v>
      </c>
      <c r="K5390" s="5" t="str">
        <f>VLOOKUP(J5390,'Svátky 2023'!A$18:B$20,2,0)</f>
        <v>neodkladné</v>
      </c>
      <c r="L5390" s="1" t="s">
        <v>21</v>
      </c>
      <c r="M5390" s="1" t="s">
        <v>22</v>
      </c>
      <c r="N5390" s="1" t="s">
        <v>23</v>
      </c>
      <c r="O5390">
        <f t="shared" si="252"/>
        <v>1</v>
      </c>
      <c r="P5390" t="str">
        <f t="shared" si="253"/>
        <v>NE</v>
      </c>
      <c r="Q5390" s="4" t="str">
        <f>IFERROR(VLOOKUP(E5390,'Svátky 2023'!B$2:B$14,1,0),"")</f>
        <v/>
      </c>
      <c r="R5390" t="str">
        <f t="shared" si="254"/>
        <v/>
      </c>
    </row>
    <row r="5391" spans="1:18" x14ac:dyDescent="0.25">
      <c r="A5391" s="1" t="s">
        <v>15350</v>
      </c>
      <c r="B5391" s="1" t="s">
        <v>15351</v>
      </c>
      <c r="C5391" s="1" t="s">
        <v>15352</v>
      </c>
      <c r="D5391" s="1" t="s">
        <v>35</v>
      </c>
      <c r="E5391" s="4">
        <v>45194</v>
      </c>
      <c r="F5391" s="8">
        <v>0.52916666666666667</v>
      </c>
      <c r="G5391" s="4">
        <v>45196</v>
      </c>
      <c r="H5391" s="1" t="s">
        <v>134</v>
      </c>
      <c r="I5391" s="1" t="s">
        <v>120</v>
      </c>
      <c r="J5391" s="5">
        <v>3</v>
      </c>
      <c r="K5391" s="5" t="str">
        <f>VLOOKUP(J5391,'Svátky 2023'!A$18:B$20,2,0)</f>
        <v>jiné</v>
      </c>
      <c r="L5391" s="1" t="s">
        <v>30</v>
      </c>
      <c r="M5391" s="1" t="s">
        <v>31</v>
      </c>
      <c r="N5391" s="1" t="s">
        <v>23</v>
      </c>
      <c r="O5391">
        <f t="shared" si="252"/>
        <v>1</v>
      </c>
      <c r="P5391" t="str">
        <f t="shared" si="253"/>
        <v>NE</v>
      </c>
      <c r="Q5391" s="4" t="str">
        <f>IFERROR(VLOOKUP(E5391,'Svátky 2023'!B$2:B$14,1,0),"")</f>
        <v/>
      </c>
      <c r="R5391" t="str">
        <f t="shared" si="254"/>
        <v/>
      </c>
    </row>
    <row r="5392" spans="1:18" x14ac:dyDescent="0.25">
      <c r="A5392" s="1" t="s">
        <v>15353</v>
      </c>
      <c r="B5392" s="1" t="s">
        <v>15354</v>
      </c>
      <c r="C5392" s="1" t="s">
        <v>15355</v>
      </c>
      <c r="D5392" s="1" t="s">
        <v>64</v>
      </c>
      <c r="E5392" s="4">
        <v>45194</v>
      </c>
      <c r="F5392" s="8">
        <v>0.53125</v>
      </c>
      <c r="G5392" s="4">
        <v>45196</v>
      </c>
      <c r="H5392" s="1" t="s">
        <v>1274</v>
      </c>
      <c r="I5392" s="1" t="s">
        <v>120</v>
      </c>
      <c r="J5392" s="5">
        <v>3</v>
      </c>
      <c r="K5392" s="5" t="str">
        <f>VLOOKUP(J5392,'Svátky 2023'!A$18:B$20,2,0)</f>
        <v>jiné</v>
      </c>
      <c r="L5392" s="1" t="s">
        <v>30</v>
      </c>
      <c r="M5392" s="1" t="s">
        <v>31</v>
      </c>
      <c r="N5392" s="1" t="s">
        <v>23</v>
      </c>
      <c r="O5392">
        <f t="shared" si="252"/>
        <v>1</v>
      </c>
      <c r="P5392" t="str">
        <f t="shared" si="253"/>
        <v>NE</v>
      </c>
      <c r="Q5392" s="4" t="str">
        <f>IFERROR(VLOOKUP(E5392,'Svátky 2023'!B$2:B$14,1,0),"")</f>
        <v/>
      </c>
      <c r="R5392" t="str">
        <f t="shared" si="254"/>
        <v/>
      </c>
    </row>
    <row r="5393" spans="1:18" x14ac:dyDescent="0.25">
      <c r="A5393" s="1" t="s">
        <v>15356</v>
      </c>
      <c r="B5393" s="1" t="s">
        <v>15357</v>
      </c>
      <c r="C5393" s="1" t="s">
        <v>15358</v>
      </c>
      <c r="D5393" s="1" t="s">
        <v>257</v>
      </c>
      <c r="E5393" s="4">
        <v>45194</v>
      </c>
      <c r="F5393" s="8">
        <v>0.53749999999999998</v>
      </c>
      <c r="G5393" s="4">
        <v>45196</v>
      </c>
      <c r="H5393" s="1" t="s">
        <v>372</v>
      </c>
      <c r="I5393" s="1" t="s">
        <v>120</v>
      </c>
      <c r="J5393" s="5">
        <v>3</v>
      </c>
      <c r="K5393" s="5" t="str">
        <f>VLOOKUP(J5393,'Svátky 2023'!A$18:B$20,2,0)</f>
        <v>jiné</v>
      </c>
      <c r="L5393" s="1" t="s">
        <v>30</v>
      </c>
      <c r="M5393" s="1" t="s">
        <v>31</v>
      </c>
      <c r="N5393" s="1" t="s">
        <v>23</v>
      </c>
      <c r="O5393">
        <f t="shared" si="252"/>
        <v>1</v>
      </c>
      <c r="P5393" t="str">
        <f t="shared" si="253"/>
        <v>NE</v>
      </c>
      <c r="Q5393" s="4" t="str">
        <f>IFERROR(VLOOKUP(E5393,'Svátky 2023'!B$2:B$14,1,0),"")</f>
        <v/>
      </c>
      <c r="R5393" t="str">
        <f t="shared" si="254"/>
        <v/>
      </c>
    </row>
    <row r="5394" spans="1:18" x14ac:dyDescent="0.25">
      <c r="A5394" s="1" t="s">
        <v>15359</v>
      </c>
      <c r="B5394" s="1" t="s">
        <v>15360</v>
      </c>
      <c r="C5394" s="1" t="s">
        <v>15361</v>
      </c>
      <c r="D5394" s="1" t="s">
        <v>257</v>
      </c>
      <c r="E5394" s="4">
        <v>45194</v>
      </c>
      <c r="F5394" s="8">
        <v>0.57152777777777775</v>
      </c>
      <c r="G5394" s="4">
        <v>45196</v>
      </c>
      <c r="H5394" s="1" t="s">
        <v>348</v>
      </c>
      <c r="I5394" s="1" t="s">
        <v>264</v>
      </c>
      <c r="J5394" s="5">
        <v>3</v>
      </c>
      <c r="K5394" s="5" t="str">
        <f>VLOOKUP(J5394,'Svátky 2023'!A$18:B$20,2,0)</f>
        <v>jiné</v>
      </c>
      <c r="L5394" s="1" t="s">
        <v>30</v>
      </c>
      <c r="M5394" s="1" t="s">
        <v>31</v>
      </c>
      <c r="N5394" s="1" t="s">
        <v>23</v>
      </c>
      <c r="O5394">
        <f t="shared" si="252"/>
        <v>1</v>
      </c>
      <c r="P5394" t="str">
        <f t="shared" si="253"/>
        <v>NE</v>
      </c>
      <c r="Q5394" s="4" t="str">
        <f>IFERROR(VLOOKUP(E5394,'Svátky 2023'!B$2:B$14,1,0),"")</f>
        <v/>
      </c>
      <c r="R5394" t="str">
        <f t="shared" si="254"/>
        <v/>
      </c>
    </row>
    <row r="5395" spans="1:18" x14ac:dyDescent="0.25">
      <c r="A5395" s="1" t="s">
        <v>15362</v>
      </c>
      <c r="B5395" s="1" t="s">
        <v>15363</v>
      </c>
      <c r="C5395" s="1" t="s">
        <v>15364</v>
      </c>
      <c r="D5395" s="1" t="s">
        <v>48</v>
      </c>
      <c r="E5395" s="4">
        <v>45194</v>
      </c>
      <c r="F5395" s="8">
        <v>0.58402777777777781</v>
      </c>
      <c r="G5395" s="4">
        <v>45196</v>
      </c>
      <c r="H5395" s="1" t="s">
        <v>1831</v>
      </c>
      <c r="I5395" s="1" t="s">
        <v>29</v>
      </c>
      <c r="J5395" s="5">
        <v>3</v>
      </c>
      <c r="K5395" s="5" t="str">
        <f>VLOOKUP(J5395,'Svátky 2023'!A$18:B$20,2,0)</f>
        <v>jiné</v>
      </c>
      <c r="L5395" s="1" t="s">
        <v>30</v>
      </c>
      <c r="M5395" s="1" t="s">
        <v>31</v>
      </c>
      <c r="N5395" s="1" t="s">
        <v>23</v>
      </c>
      <c r="O5395">
        <f t="shared" si="252"/>
        <v>1</v>
      </c>
      <c r="P5395" t="str">
        <f t="shared" si="253"/>
        <v>NE</v>
      </c>
      <c r="Q5395" s="4" t="str">
        <f>IFERROR(VLOOKUP(E5395,'Svátky 2023'!B$2:B$14,1,0),"")</f>
        <v/>
      </c>
      <c r="R5395" t="str">
        <f t="shared" si="254"/>
        <v/>
      </c>
    </row>
    <row r="5396" spans="1:18" x14ac:dyDescent="0.25">
      <c r="A5396" s="1" t="s">
        <v>15365</v>
      </c>
      <c r="B5396" s="1" t="s">
        <v>15366</v>
      </c>
      <c r="C5396" s="1" t="s">
        <v>15367</v>
      </c>
      <c r="D5396" s="1" t="s">
        <v>35</v>
      </c>
      <c r="E5396" s="4">
        <v>45194</v>
      </c>
      <c r="F5396" s="8">
        <v>0.61736111111111114</v>
      </c>
      <c r="G5396" s="4">
        <v>45196</v>
      </c>
      <c r="H5396" s="1" t="s">
        <v>210</v>
      </c>
      <c r="I5396" s="1" t="s">
        <v>120</v>
      </c>
      <c r="J5396" s="5">
        <v>3</v>
      </c>
      <c r="K5396" s="5" t="str">
        <f>VLOOKUP(J5396,'Svátky 2023'!A$18:B$20,2,0)</f>
        <v>jiné</v>
      </c>
      <c r="L5396" s="1" t="s">
        <v>30</v>
      </c>
      <c r="M5396" s="1" t="s">
        <v>31</v>
      </c>
      <c r="N5396" s="1" t="s">
        <v>23</v>
      </c>
      <c r="O5396">
        <f t="shared" si="252"/>
        <v>1</v>
      </c>
      <c r="P5396" t="str">
        <f t="shared" si="253"/>
        <v>NE</v>
      </c>
      <c r="Q5396" s="4" t="str">
        <f>IFERROR(VLOOKUP(E5396,'Svátky 2023'!B$2:B$14,1,0),"")</f>
        <v/>
      </c>
      <c r="R5396" t="str">
        <f t="shared" si="254"/>
        <v/>
      </c>
    </row>
    <row r="5397" spans="1:18" x14ac:dyDescent="0.25">
      <c r="A5397" s="1" t="s">
        <v>15368</v>
      </c>
      <c r="B5397" s="1" t="s">
        <v>15369</v>
      </c>
      <c r="C5397" s="1" t="s">
        <v>15370</v>
      </c>
      <c r="D5397" s="1" t="s">
        <v>48</v>
      </c>
      <c r="E5397" s="4">
        <v>45194</v>
      </c>
      <c r="F5397" s="8">
        <v>0.85555555555555562</v>
      </c>
      <c r="G5397" s="4">
        <v>45196</v>
      </c>
      <c r="H5397" s="1" t="s">
        <v>3660</v>
      </c>
      <c r="I5397" s="1" t="s">
        <v>38</v>
      </c>
      <c r="J5397" s="5">
        <v>3</v>
      </c>
      <c r="K5397" s="5" t="str">
        <f>VLOOKUP(J5397,'Svátky 2023'!A$18:B$20,2,0)</f>
        <v>jiné</v>
      </c>
      <c r="L5397" s="1" t="s">
        <v>20</v>
      </c>
      <c r="M5397" s="1" t="s">
        <v>22</v>
      </c>
      <c r="N5397" s="1" t="s">
        <v>23</v>
      </c>
      <c r="O5397">
        <f t="shared" si="252"/>
        <v>1</v>
      </c>
      <c r="P5397" t="str">
        <f t="shared" si="253"/>
        <v>ANO</v>
      </c>
      <c r="Q5397" s="4" t="str">
        <f>IFERROR(VLOOKUP(E5397,'Svátky 2023'!B$2:B$14,1,0),"")</f>
        <v/>
      </c>
      <c r="R5397" t="str">
        <f t="shared" si="254"/>
        <v>ANO</v>
      </c>
    </row>
    <row r="5398" spans="1:18" x14ac:dyDescent="0.25">
      <c r="A5398" s="1" t="s">
        <v>15371</v>
      </c>
      <c r="B5398" s="1" t="s">
        <v>3820</v>
      </c>
      <c r="C5398" s="1" t="s">
        <v>3821</v>
      </c>
      <c r="D5398" s="1" t="s">
        <v>48</v>
      </c>
      <c r="E5398" s="4">
        <v>45195</v>
      </c>
      <c r="F5398" s="8">
        <v>0.1076388888888889</v>
      </c>
      <c r="G5398" s="4">
        <v>45196</v>
      </c>
      <c r="H5398" s="1" t="s">
        <v>2641</v>
      </c>
      <c r="I5398" s="1" t="s">
        <v>151</v>
      </c>
      <c r="J5398" s="5">
        <v>1</v>
      </c>
      <c r="K5398" s="5" t="str">
        <f>VLOOKUP(J5398,'Svátky 2023'!A$18:B$20,2,0)</f>
        <v>neodkladné</v>
      </c>
      <c r="L5398" s="1" t="s">
        <v>22</v>
      </c>
      <c r="M5398" s="1" t="s">
        <v>22</v>
      </c>
      <c r="N5398" s="1" t="s">
        <v>23</v>
      </c>
      <c r="O5398">
        <f t="shared" si="252"/>
        <v>2</v>
      </c>
      <c r="P5398" t="str">
        <f t="shared" si="253"/>
        <v>ANO</v>
      </c>
      <c r="Q5398" s="4" t="str">
        <f>IFERROR(VLOOKUP(E5398,'Svátky 2023'!B$2:B$14,1,0),"")</f>
        <v/>
      </c>
      <c r="R5398" t="str">
        <f t="shared" si="254"/>
        <v>ANO</v>
      </c>
    </row>
    <row r="5399" spans="1:18" x14ac:dyDescent="0.25">
      <c r="A5399" s="1" t="s">
        <v>15372</v>
      </c>
      <c r="B5399" s="1" t="s">
        <v>10853</v>
      </c>
      <c r="C5399" s="1" t="s">
        <v>10854</v>
      </c>
      <c r="D5399" s="1" t="s">
        <v>35</v>
      </c>
      <c r="E5399" s="4">
        <v>45195</v>
      </c>
      <c r="F5399" s="8">
        <v>0.37847222222222227</v>
      </c>
      <c r="G5399" s="4">
        <v>45196</v>
      </c>
      <c r="H5399" s="1" t="s">
        <v>3104</v>
      </c>
      <c r="I5399" s="1" t="s">
        <v>19</v>
      </c>
      <c r="J5399" s="5">
        <v>2</v>
      </c>
      <c r="K5399" s="5" t="str">
        <f>VLOOKUP(J5399,'Svátky 2023'!A$18:B$20,2,0)</f>
        <v>plánované</v>
      </c>
      <c r="L5399" s="1" t="s">
        <v>21</v>
      </c>
      <c r="M5399" s="1" t="s">
        <v>31</v>
      </c>
      <c r="N5399" s="1" t="s">
        <v>23</v>
      </c>
      <c r="O5399">
        <f t="shared" si="252"/>
        <v>2</v>
      </c>
      <c r="P5399" t="str">
        <f t="shared" si="253"/>
        <v>NE</v>
      </c>
      <c r="Q5399" s="4" t="str">
        <f>IFERROR(VLOOKUP(E5399,'Svátky 2023'!B$2:B$14,1,0),"")</f>
        <v/>
      </c>
      <c r="R5399" t="str">
        <f t="shared" si="254"/>
        <v/>
      </c>
    </row>
    <row r="5400" spans="1:18" x14ac:dyDescent="0.25">
      <c r="A5400" s="1" t="s">
        <v>15373</v>
      </c>
      <c r="B5400" s="1" t="s">
        <v>15374</v>
      </c>
      <c r="C5400" s="1" t="s">
        <v>15375</v>
      </c>
      <c r="D5400" s="1" t="s">
        <v>257</v>
      </c>
      <c r="E5400" s="4">
        <v>45195</v>
      </c>
      <c r="F5400" s="8">
        <v>0.45833333333333331</v>
      </c>
      <c r="G5400" s="4">
        <v>45196</v>
      </c>
      <c r="H5400" s="1" t="s">
        <v>6158</v>
      </c>
      <c r="I5400" s="1" t="s">
        <v>151</v>
      </c>
      <c r="J5400" s="5">
        <v>3</v>
      </c>
      <c r="K5400" s="5" t="str">
        <f>VLOOKUP(J5400,'Svátky 2023'!A$18:B$20,2,0)</f>
        <v>jiné</v>
      </c>
      <c r="L5400" s="1" t="s">
        <v>21</v>
      </c>
      <c r="M5400" s="1" t="s">
        <v>31</v>
      </c>
      <c r="N5400" s="1" t="s">
        <v>23</v>
      </c>
      <c r="O5400">
        <f t="shared" si="252"/>
        <v>2</v>
      </c>
      <c r="P5400" t="str">
        <f t="shared" si="253"/>
        <v>NE</v>
      </c>
      <c r="Q5400" s="4" t="str">
        <f>IFERROR(VLOOKUP(E5400,'Svátky 2023'!B$2:B$14,1,0),"")</f>
        <v/>
      </c>
      <c r="R5400" t="str">
        <f t="shared" si="254"/>
        <v/>
      </c>
    </row>
    <row r="5401" spans="1:18" x14ac:dyDescent="0.25">
      <c r="A5401" s="1" t="s">
        <v>15376</v>
      </c>
      <c r="B5401" s="1" t="s">
        <v>15377</v>
      </c>
      <c r="C5401" s="1" t="s">
        <v>15378</v>
      </c>
      <c r="D5401" s="1" t="s">
        <v>48</v>
      </c>
      <c r="E5401" s="4">
        <v>45195</v>
      </c>
      <c r="F5401" s="8">
        <v>0.57500000000000007</v>
      </c>
      <c r="G5401" s="4">
        <v>45196</v>
      </c>
      <c r="H5401" s="1" t="s">
        <v>129</v>
      </c>
      <c r="I5401" s="1" t="s">
        <v>44</v>
      </c>
      <c r="J5401" s="5">
        <v>3</v>
      </c>
      <c r="K5401" s="5" t="str">
        <f>VLOOKUP(J5401,'Svátky 2023'!A$18:B$20,2,0)</f>
        <v>jiné</v>
      </c>
      <c r="L5401" s="1" t="s">
        <v>30</v>
      </c>
      <c r="M5401" s="1" t="s">
        <v>31</v>
      </c>
      <c r="N5401" s="1" t="s">
        <v>23</v>
      </c>
      <c r="O5401">
        <f t="shared" si="252"/>
        <v>2</v>
      </c>
      <c r="P5401" t="str">
        <f t="shared" si="253"/>
        <v>NE</v>
      </c>
      <c r="Q5401" s="4" t="str">
        <f>IFERROR(VLOOKUP(E5401,'Svátky 2023'!B$2:B$14,1,0),"")</f>
        <v/>
      </c>
      <c r="R5401" t="str">
        <f t="shared" si="254"/>
        <v/>
      </c>
    </row>
    <row r="5402" spans="1:18" x14ac:dyDescent="0.25">
      <c r="A5402" s="1" t="s">
        <v>15379</v>
      </c>
      <c r="B5402" s="1" t="s">
        <v>1567</v>
      </c>
      <c r="C5402" s="1" t="s">
        <v>1568</v>
      </c>
      <c r="D5402" s="1" t="s">
        <v>48</v>
      </c>
      <c r="E5402" s="4">
        <v>45195</v>
      </c>
      <c r="F5402" s="8">
        <v>0.63402777777777775</v>
      </c>
      <c r="G5402" s="4">
        <v>45196</v>
      </c>
      <c r="H5402" s="1" t="s">
        <v>719</v>
      </c>
      <c r="I5402" s="1" t="s">
        <v>145</v>
      </c>
      <c r="J5402" s="5">
        <v>3</v>
      </c>
      <c r="K5402" s="5" t="str">
        <f>VLOOKUP(J5402,'Svátky 2023'!A$18:B$20,2,0)</f>
        <v>jiné</v>
      </c>
      <c r="L5402" s="1" t="s">
        <v>30</v>
      </c>
      <c r="M5402" s="1" t="s">
        <v>31</v>
      </c>
      <c r="N5402" s="1" t="s">
        <v>23</v>
      </c>
      <c r="O5402">
        <f t="shared" si="252"/>
        <v>2</v>
      </c>
      <c r="P5402" t="str">
        <f t="shared" si="253"/>
        <v>ANO</v>
      </c>
      <c r="Q5402" s="4" t="str">
        <f>IFERROR(VLOOKUP(E5402,'Svátky 2023'!B$2:B$14,1,0),"")</f>
        <v/>
      </c>
      <c r="R5402" t="str">
        <f t="shared" si="254"/>
        <v>ANO</v>
      </c>
    </row>
    <row r="5403" spans="1:18" x14ac:dyDescent="0.25">
      <c r="A5403" s="1" t="s">
        <v>15380</v>
      </c>
      <c r="B5403" s="1" t="s">
        <v>15381</v>
      </c>
      <c r="C5403" s="1" t="s">
        <v>15382</v>
      </c>
      <c r="D5403" s="1" t="s">
        <v>35</v>
      </c>
      <c r="E5403" s="4">
        <v>45195</v>
      </c>
      <c r="F5403" s="8">
        <v>0.65138888888888891</v>
      </c>
      <c r="G5403" s="4">
        <v>45196</v>
      </c>
      <c r="H5403" s="1" t="s">
        <v>2740</v>
      </c>
      <c r="I5403" s="1" t="s">
        <v>151</v>
      </c>
      <c r="J5403" s="5">
        <v>1</v>
      </c>
      <c r="K5403" s="5" t="str">
        <f>VLOOKUP(J5403,'Svátky 2023'!A$18:B$20,2,0)</f>
        <v>neodkladné</v>
      </c>
      <c r="L5403" s="1" t="s">
        <v>22</v>
      </c>
      <c r="M5403" s="1" t="s">
        <v>22</v>
      </c>
      <c r="N5403" s="1" t="s">
        <v>23</v>
      </c>
      <c r="O5403">
        <f t="shared" si="252"/>
        <v>2</v>
      </c>
      <c r="P5403" t="str">
        <f t="shared" si="253"/>
        <v>ANO</v>
      </c>
      <c r="Q5403" s="4" t="str">
        <f>IFERROR(VLOOKUP(E5403,'Svátky 2023'!B$2:B$14,1,0),"")</f>
        <v/>
      </c>
      <c r="R5403" t="str">
        <f t="shared" si="254"/>
        <v>ANO</v>
      </c>
    </row>
    <row r="5404" spans="1:18" x14ac:dyDescent="0.25">
      <c r="A5404" s="1" t="s">
        <v>15383</v>
      </c>
      <c r="B5404" s="1" t="s">
        <v>15384</v>
      </c>
      <c r="C5404" s="1" t="s">
        <v>15385</v>
      </c>
      <c r="D5404" s="1" t="s">
        <v>64</v>
      </c>
      <c r="E5404" s="4">
        <v>45195</v>
      </c>
      <c r="F5404" s="8">
        <v>0.74375000000000002</v>
      </c>
      <c r="G5404" s="4">
        <v>45196</v>
      </c>
      <c r="H5404" s="1" t="s">
        <v>2615</v>
      </c>
      <c r="I5404" s="1" t="s">
        <v>51</v>
      </c>
      <c r="J5404" s="5">
        <v>1</v>
      </c>
      <c r="K5404" s="5" t="str">
        <f>VLOOKUP(J5404,'Svátky 2023'!A$18:B$20,2,0)</f>
        <v>neodkladné</v>
      </c>
      <c r="L5404" s="1" t="s">
        <v>21</v>
      </c>
      <c r="M5404" s="1" t="s">
        <v>22</v>
      </c>
      <c r="N5404" s="1" t="s">
        <v>23</v>
      </c>
      <c r="O5404">
        <f t="shared" si="252"/>
        <v>2</v>
      </c>
      <c r="P5404" t="str">
        <f t="shared" si="253"/>
        <v>ANO</v>
      </c>
      <c r="Q5404" s="4" t="str">
        <f>IFERROR(VLOOKUP(E5404,'Svátky 2023'!B$2:B$14,1,0),"")</f>
        <v/>
      </c>
      <c r="R5404" t="str">
        <f t="shared" si="254"/>
        <v>ANO</v>
      </c>
    </row>
    <row r="5405" spans="1:18" x14ac:dyDescent="0.25">
      <c r="A5405" s="1" t="s">
        <v>15386</v>
      </c>
      <c r="B5405" s="1" t="s">
        <v>15387</v>
      </c>
      <c r="C5405" s="1" t="s">
        <v>15388</v>
      </c>
      <c r="D5405" s="1" t="s">
        <v>35</v>
      </c>
      <c r="E5405" s="4">
        <v>45195</v>
      </c>
      <c r="F5405" s="8">
        <v>0.84583333333333333</v>
      </c>
      <c r="G5405" s="4">
        <v>45196</v>
      </c>
      <c r="H5405" s="1" t="s">
        <v>528</v>
      </c>
      <c r="I5405" s="1" t="s">
        <v>51</v>
      </c>
      <c r="J5405" s="5">
        <v>1</v>
      </c>
      <c r="K5405" s="5" t="str">
        <f>VLOOKUP(J5405,'Svátky 2023'!A$18:B$20,2,0)</f>
        <v>neodkladné</v>
      </c>
      <c r="L5405" s="1" t="s">
        <v>21</v>
      </c>
      <c r="M5405" s="1" t="s">
        <v>22</v>
      </c>
      <c r="N5405" s="1" t="s">
        <v>23</v>
      </c>
      <c r="O5405">
        <f t="shared" si="252"/>
        <v>2</v>
      </c>
      <c r="P5405" t="str">
        <f t="shared" si="253"/>
        <v>ANO</v>
      </c>
      <c r="Q5405" s="4" t="str">
        <f>IFERROR(VLOOKUP(E5405,'Svátky 2023'!B$2:B$14,1,0),"")</f>
        <v/>
      </c>
      <c r="R5405" t="str">
        <f t="shared" si="254"/>
        <v>ANO</v>
      </c>
    </row>
    <row r="5406" spans="1:18" x14ac:dyDescent="0.25">
      <c r="A5406" s="1" t="s">
        <v>15389</v>
      </c>
      <c r="B5406" s="1" t="s">
        <v>15390</v>
      </c>
      <c r="C5406" s="1" t="s">
        <v>15391</v>
      </c>
      <c r="D5406" s="1" t="s">
        <v>48</v>
      </c>
      <c r="E5406" s="4">
        <v>45159</v>
      </c>
      <c r="F5406" s="8">
        <v>0.42986111111111108</v>
      </c>
      <c r="G5406" s="4">
        <v>45197</v>
      </c>
      <c r="H5406" s="1" t="s">
        <v>664</v>
      </c>
      <c r="I5406" s="1" t="s">
        <v>51</v>
      </c>
      <c r="J5406" s="5">
        <v>2</v>
      </c>
      <c r="K5406" s="5" t="str">
        <f>VLOOKUP(J5406,'Svátky 2023'!A$18:B$20,2,0)</f>
        <v>plánované</v>
      </c>
      <c r="L5406" s="1" t="s">
        <v>21</v>
      </c>
      <c r="M5406" s="1" t="s">
        <v>22</v>
      </c>
      <c r="N5406" s="1" t="s">
        <v>23</v>
      </c>
      <c r="O5406">
        <f t="shared" si="252"/>
        <v>1</v>
      </c>
      <c r="P5406" t="str">
        <f t="shared" si="253"/>
        <v>NE</v>
      </c>
      <c r="Q5406" s="4" t="str">
        <f>IFERROR(VLOOKUP(E5406,'Svátky 2023'!B$2:B$14,1,0),"")</f>
        <v/>
      </c>
      <c r="R5406" t="str">
        <f t="shared" si="254"/>
        <v/>
      </c>
    </row>
    <row r="5407" spans="1:18" x14ac:dyDescent="0.25">
      <c r="A5407" s="1" t="s">
        <v>15392</v>
      </c>
      <c r="B5407" s="1" t="s">
        <v>15393</v>
      </c>
      <c r="C5407" s="1" t="s">
        <v>15394</v>
      </c>
      <c r="D5407" s="1" t="s">
        <v>48</v>
      </c>
      <c r="E5407" s="4">
        <v>45159</v>
      </c>
      <c r="F5407" s="8">
        <v>0.54305555555555551</v>
      </c>
      <c r="G5407" s="4">
        <v>45197</v>
      </c>
      <c r="H5407" s="1" t="s">
        <v>4378</v>
      </c>
      <c r="I5407" s="1" t="s">
        <v>120</v>
      </c>
      <c r="J5407" s="5">
        <v>3</v>
      </c>
      <c r="K5407" s="5" t="str">
        <f>VLOOKUP(J5407,'Svátky 2023'!A$18:B$20,2,0)</f>
        <v>jiné</v>
      </c>
      <c r="L5407" s="1" t="s">
        <v>30</v>
      </c>
      <c r="M5407" s="1" t="s">
        <v>31</v>
      </c>
      <c r="N5407" s="1" t="s">
        <v>23</v>
      </c>
      <c r="O5407">
        <f t="shared" si="252"/>
        <v>1</v>
      </c>
      <c r="P5407" t="str">
        <f t="shared" si="253"/>
        <v>NE</v>
      </c>
      <c r="Q5407" s="4" t="str">
        <f>IFERROR(VLOOKUP(E5407,'Svátky 2023'!B$2:B$14,1,0),"")</f>
        <v/>
      </c>
      <c r="R5407" t="str">
        <f t="shared" si="254"/>
        <v/>
      </c>
    </row>
    <row r="5408" spans="1:18" x14ac:dyDescent="0.25">
      <c r="A5408" s="1" t="s">
        <v>15395</v>
      </c>
      <c r="B5408" s="1" t="s">
        <v>5586</v>
      </c>
      <c r="C5408" s="1" t="s">
        <v>5587</v>
      </c>
      <c r="D5408" s="1" t="s">
        <v>100</v>
      </c>
      <c r="E5408" s="4">
        <v>45195</v>
      </c>
      <c r="F5408" s="8">
        <v>0.34791666666666665</v>
      </c>
      <c r="G5408" s="4">
        <v>45197</v>
      </c>
      <c r="H5408" s="1" t="s">
        <v>15396</v>
      </c>
      <c r="I5408" s="1" t="s">
        <v>19</v>
      </c>
      <c r="J5408" s="5">
        <v>2</v>
      </c>
      <c r="K5408" s="5" t="str">
        <f>VLOOKUP(J5408,'Svátky 2023'!A$18:B$20,2,0)</f>
        <v>plánované</v>
      </c>
      <c r="L5408" s="1" t="s">
        <v>21</v>
      </c>
      <c r="M5408" s="1" t="s">
        <v>22</v>
      </c>
      <c r="N5408" s="1" t="s">
        <v>23</v>
      </c>
      <c r="O5408">
        <f t="shared" si="252"/>
        <v>2</v>
      </c>
      <c r="P5408" t="str">
        <f t="shared" si="253"/>
        <v>NE</v>
      </c>
      <c r="Q5408" s="4" t="str">
        <f>IFERROR(VLOOKUP(E5408,'Svátky 2023'!B$2:B$14,1,0),"")</f>
        <v/>
      </c>
      <c r="R5408" t="str">
        <f t="shared" si="254"/>
        <v/>
      </c>
    </row>
    <row r="5409" spans="1:18" x14ac:dyDescent="0.25">
      <c r="A5409" s="1" t="s">
        <v>15397</v>
      </c>
      <c r="B5409" s="1" t="s">
        <v>15398</v>
      </c>
      <c r="C5409" s="1" t="s">
        <v>15399</v>
      </c>
      <c r="D5409" s="1" t="s">
        <v>64</v>
      </c>
      <c r="E5409" s="4">
        <v>45195</v>
      </c>
      <c r="F5409" s="8">
        <v>0.38958333333333334</v>
      </c>
      <c r="G5409" s="4">
        <v>45197</v>
      </c>
      <c r="H5409" s="1" t="s">
        <v>297</v>
      </c>
      <c r="I5409" s="1" t="s">
        <v>51</v>
      </c>
      <c r="J5409" s="5">
        <v>2</v>
      </c>
      <c r="K5409" s="5" t="str">
        <f>VLOOKUP(J5409,'Svátky 2023'!A$18:B$20,2,0)</f>
        <v>plánované</v>
      </c>
      <c r="L5409" s="1" t="s">
        <v>21</v>
      </c>
      <c r="M5409" s="1" t="s">
        <v>31</v>
      </c>
      <c r="N5409" s="1" t="s">
        <v>23</v>
      </c>
      <c r="O5409">
        <f t="shared" si="252"/>
        <v>2</v>
      </c>
      <c r="P5409" t="str">
        <f t="shared" si="253"/>
        <v>NE</v>
      </c>
      <c r="Q5409" s="4" t="str">
        <f>IFERROR(VLOOKUP(E5409,'Svátky 2023'!B$2:B$14,1,0),"")</f>
        <v/>
      </c>
      <c r="R5409" t="str">
        <f t="shared" si="254"/>
        <v/>
      </c>
    </row>
    <row r="5410" spans="1:18" x14ac:dyDescent="0.25">
      <c r="A5410" s="1" t="s">
        <v>15400</v>
      </c>
      <c r="B5410" s="1" t="s">
        <v>11689</v>
      </c>
      <c r="C5410" s="1" t="s">
        <v>11690</v>
      </c>
      <c r="D5410" s="1" t="s">
        <v>35</v>
      </c>
      <c r="E5410" s="4">
        <v>45195</v>
      </c>
      <c r="F5410" s="8">
        <v>0.41111111111111115</v>
      </c>
      <c r="G5410" s="4">
        <v>45197</v>
      </c>
      <c r="H5410" s="1" t="s">
        <v>673</v>
      </c>
      <c r="I5410" s="1" t="s">
        <v>151</v>
      </c>
      <c r="J5410" s="5">
        <v>2</v>
      </c>
      <c r="K5410" s="5" t="str">
        <f>VLOOKUP(J5410,'Svátky 2023'!A$18:B$20,2,0)</f>
        <v>plánované</v>
      </c>
      <c r="L5410" s="1" t="s">
        <v>21</v>
      </c>
      <c r="M5410" s="1" t="s">
        <v>22</v>
      </c>
      <c r="N5410" s="1" t="s">
        <v>23</v>
      </c>
      <c r="O5410">
        <f t="shared" si="252"/>
        <v>2</v>
      </c>
      <c r="P5410" t="str">
        <f t="shared" si="253"/>
        <v>NE</v>
      </c>
      <c r="Q5410" s="4" t="str">
        <f>IFERROR(VLOOKUP(E5410,'Svátky 2023'!B$2:B$14,1,0),"")</f>
        <v/>
      </c>
      <c r="R5410" t="str">
        <f t="shared" si="254"/>
        <v/>
      </c>
    </row>
    <row r="5411" spans="1:18" x14ac:dyDescent="0.25">
      <c r="A5411" s="1" t="s">
        <v>15401</v>
      </c>
      <c r="B5411" s="1" t="s">
        <v>9225</v>
      </c>
      <c r="C5411" s="1" t="s">
        <v>9226</v>
      </c>
      <c r="D5411" s="1" t="s">
        <v>35</v>
      </c>
      <c r="E5411" s="4">
        <v>45195</v>
      </c>
      <c r="F5411" s="8">
        <v>0.41180555555555554</v>
      </c>
      <c r="G5411" s="4">
        <v>45197</v>
      </c>
      <c r="H5411" s="1" t="s">
        <v>179</v>
      </c>
      <c r="I5411" s="1" t="s">
        <v>51</v>
      </c>
      <c r="J5411" s="5">
        <v>2</v>
      </c>
      <c r="K5411" s="5" t="str">
        <f>VLOOKUP(J5411,'Svátky 2023'!A$18:B$20,2,0)</f>
        <v>plánované</v>
      </c>
      <c r="L5411" s="1" t="s">
        <v>21</v>
      </c>
      <c r="M5411" s="1" t="s">
        <v>31</v>
      </c>
      <c r="N5411" s="1" t="s">
        <v>23</v>
      </c>
      <c r="O5411">
        <f t="shared" si="252"/>
        <v>2</v>
      </c>
      <c r="P5411" t="str">
        <f t="shared" si="253"/>
        <v>NE</v>
      </c>
      <c r="Q5411" s="4" t="str">
        <f>IFERROR(VLOOKUP(E5411,'Svátky 2023'!B$2:B$14,1,0),"")</f>
        <v/>
      </c>
      <c r="R5411" t="str">
        <f t="shared" si="254"/>
        <v/>
      </c>
    </row>
    <row r="5412" spans="1:18" x14ac:dyDescent="0.25">
      <c r="A5412" s="1" t="s">
        <v>15402</v>
      </c>
      <c r="B5412" s="1" t="s">
        <v>15403</v>
      </c>
      <c r="C5412" s="1" t="s">
        <v>15404</v>
      </c>
      <c r="D5412" s="1" t="s">
        <v>48</v>
      </c>
      <c r="E5412" s="4">
        <v>45195</v>
      </c>
      <c r="F5412" s="8">
        <v>0.4458333333333333</v>
      </c>
      <c r="G5412" s="4">
        <v>45197</v>
      </c>
      <c r="H5412" s="1" t="s">
        <v>632</v>
      </c>
      <c r="I5412" s="1" t="s">
        <v>51</v>
      </c>
      <c r="J5412" s="5">
        <v>2</v>
      </c>
      <c r="K5412" s="5" t="str">
        <f>VLOOKUP(J5412,'Svátky 2023'!A$18:B$20,2,0)</f>
        <v>plánované</v>
      </c>
      <c r="L5412" s="1" t="s">
        <v>21</v>
      </c>
      <c r="M5412" s="1" t="s">
        <v>31</v>
      </c>
      <c r="N5412" s="1" t="s">
        <v>23</v>
      </c>
      <c r="O5412">
        <f t="shared" si="252"/>
        <v>2</v>
      </c>
      <c r="P5412" t="str">
        <f t="shared" si="253"/>
        <v>NE</v>
      </c>
      <c r="Q5412" s="4" t="str">
        <f>IFERROR(VLOOKUP(E5412,'Svátky 2023'!B$2:B$14,1,0),"")</f>
        <v/>
      </c>
      <c r="R5412" t="str">
        <f t="shared" si="254"/>
        <v/>
      </c>
    </row>
    <row r="5413" spans="1:18" x14ac:dyDescent="0.25">
      <c r="A5413" s="1" t="s">
        <v>15405</v>
      </c>
      <c r="B5413" s="1" t="s">
        <v>15406</v>
      </c>
      <c r="C5413" s="1" t="s">
        <v>15407</v>
      </c>
      <c r="D5413" s="1" t="s">
        <v>35</v>
      </c>
      <c r="E5413" s="4">
        <v>45195</v>
      </c>
      <c r="F5413" s="8">
        <v>0.93958333333333333</v>
      </c>
      <c r="G5413" s="4">
        <v>45197</v>
      </c>
      <c r="H5413" s="1" t="s">
        <v>764</v>
      </c>
      <c r="I5413" s="1" t="s">
        <v>19</v>
      </c>
      <c r="J5413" s="5">
        <v>3</v>
      </c>
      <c r="K5413" s="5" t="str">
        <f>VLOOKUP(J5413,'Svátky 2023'!A$18:B$20,2,0)</f>
        <v>jiné</v>
      </c>
      <c r="L5413" s="1" t="s">
        <v>31</v>
      </c>
      <c r="M5413" s="1" t="s">
        <v>22</v>
      </c>
      <c r="N5413" s="1" t="s">
        <v>23</v>
      </c>
      <c r="O5413">
        <f t="shared" si="252"/>
        <v>2</v>
      </c>
      <c r="P5413" t="str">
        <f t="shared" si="253"/>
        <v>ANO</v>
      </c>
      <c r="Q5413" s="4" t="str">
        <f>IFERROR(VLOOKUP(E5413,'Svátky 2023'!B$2:B$14,1,0),"")</f>
        <v/>
      </c>
      <c r="R5413" t="str">
        <f t="shared" si="254"/>
        <v>ANO</v>
      </c>
    </row>
    <row r="5414" spans="1:18" x14ac:dyDescent="0.25">
      <c r="A5414" s="1" t="s">
        <v>15408</v>
      </c>
      <c r="B5414" s="1" t="s">
        <v>15409</v>
      </c>
      <c r="C5414" s="1" t="s">
        <v>15410</v>
      </c>
      <c r="D5414" s="1" t="s">
        <v>48</v>
      </c>
      <c r="E5414" s="4">
        <v>45196</v>
      </c>
      <c r="F5414" s="8">
        <v>0.54236111111111118</v>
      </c>
      <c r="G5414" s="4">
        <v>45197</v>
      </c>
      <c r="H5414" s="1" t="s">
        <v>569</v>
      </c>
      <c r="I5414" s="1" t="s">
        <v>19</v>
      </c>
      <c r="J5414" s="5">
        <v>3</v>
      </c>
      <c r="K5414" s="5" t="str">
        <f>VLOOKUP(J5414,'Svátky 2023'!A$18:B$20,2,0)</f>
        <v>jiné</v>
      </c>
      <c r="L5414" s="1" t="s">
        <v>21</v>
      </c>
      <c r="M5414" s="1" t="s">
        <v>22</v>
      </c>
      <c r="N5414" s="1" t="s">
        <v>23</v>
      </c>
      <c r="O5414">
        <f t="shared" si="252"/>
        <v>3</v>
      </c>
      <c r="P5414" t="str">
        <f t="shared" si="253"/>
        <v>NE</v>
      </c>
      <c r="Q5414" s="4" t="str">
        <f>IFERROR(VLOOKUP(E5414,'Svátky 2023'!B$2:B$14,1,0),"")</f>
        <v/>
      </c>
      <c r="R5414" t="str">
        <f t="shared" si="254"/>
        <v/>
      </c>
    </row>
    <row r="5415" spans="1:18" x14ac:dyDescent="0.25">
      <c r="A5415" s="1" t="s">
        <v>15411</v>
      </c>
      <c r="B5415" s="1" t="s">
        <v>9228</v>
      </c>
      <c r="C5415" s="1" t="s">
        <v>9229</v>
      </c>
      <c r="D5415" s="1" t="s">
        <v>35</v>
      </c>
      <c r="E5415" s="4">
        <v>45196</v>
      </c>
      <c r="F5415" s="8">
        <v>0.55277777777777781</v>
      </c>
      <c r="G5415" s="4">
        <v>45197</v>
      </c>
      <c r="H5415" s="1" t="s">
        <v>1494</v>
      </c>
      <c r="I5415" s="1" t="s">
        <v>120</v>
      </c>
      <c r="J5415" s="5">
        <v>3</v>
      </c>
      <c r="K5415" s="5" t="str">
        <f>VLOOKUP(J5415,'Svátky 2023'!A$18:B$20,2,0)</f>
        <v>jiné</v>
      </c>
      <c r="L5415" s="1" t="s">
        <v>30</v>
      </c>
      <c r="M5415" s="1" t="s">
        <v>31</v>
      </c>
      <c r="N5415" s="1" t="s">
        <v>23</v>
      </c>
      <c r="O5415">
        <f t="shared" si="252"/>
        <v>3</v>
      </c>
      <c r="P5415" t="str">
        <f t="shared" si="253"/>
        <v>NE</v>
      </c>
      <c r="Q5415" s="4" t="str">
        <f>IFERROR(VLOOKUP(E5415,'Svátky 2023'!B$2:B$14,1,0),"")</f>
        <v/>
      </c>
      <c r="R5415" t="str">
        <f t="shared" si="254"/>
        <v/>
      </c>
    </row>
    <row r="5416" spans="1:18" x14ac:dyDescent="0.25">
      <c r="A5416" s="1" t="s">
        <v>15412</v>
      </c>
      <c r="B5416" s="1" t="s">
        <v>13760</v>
      </c>
      <c r="C5416" s="1" t="s">
        <v>15413</v>
      </c>
      <c r="D5416" s="1" t="s">
        <v>16</v>
      </c>
      <c r="E5416" s="4">
        <v>45196</v>
      </c>
      <c r="F5416" s="8">
        <v>0.64097222222222217</v>
      </c>
      <c r="G5416" s="4">
        <v>45197</v>
      </c>
      <c r="H5416" s="1" t="s">
        <v>150</v>
      </c>
      <c r="I5416" s="1" t="s">
        <v>29</v>
      </c>
      <c r="J5416" s="5">
        <v>3</v>
      </c>
      <c r="K5416" s="5" t="str">
        <f>VLOOKUP(J5416,'Svátky 2023'!A$18:B$20,2,0)</f>
        <v>jiné</v>
      </c>
      <c r="L5416" s="1" t="s">
        <v>30</v>
      </c>
      <c r="M5416" s="1" t="s">
        <v>31</v>
      </c>
      <c r="N5416" s="1" t="s">
        <v>23</v>
      </c>
      <c r="O5416">
        <f t="shared" si="252"/>
        <v>3</v>
      </c>
      <c r="P5416" t="str">
        <f t="shared" si="253"/>
        <v>ANO</v>
      </c>
      <c r="Q5416" s="4" t="str">
        <f>IFERROR(VLOOKUP(E5416,'Svátky 2023'!B$2:B$14,1,0),"")</f>
        <v/>
      </c>
      <c r="R5416" t="str">
        <f t="shared" si="254"/>
        <v>ANO</v>
      </c>
    </row>
    <row r="5417" spans="1:18" x14ac:dyDescent="0.25">
      <c r="A5417" s="1" t="s">
        <v>15414</v>
      </c>
      <c r="B5417" s="1" t="s">
        <v>15415</v>
      </c>
      <c r="C5417" s="1" t="s">
        <v>15416</v>
      </c>
      <c r="D5417" s="1" t="s">
        <v>35</v>
      </c>
      <c r="E5417" s="4">
        <v>45196</v>
      </c>
      <c r="F5417" s="8">
        <v>0.83263888888888893</v>
      </c>
      <c r="G5417" s="4">
        <v>45197</v>
      </c>
      <c r="H5417" s="1" t="s">
        <v>5029</v>
      </c>
      <c r="I5417" s="1" t="s">
        <v>151</v>
      </c>
      <c r="J5417" s="5">
        <v>3</v>
      </c>
      <c r="K5417" s="5" t="str">
        <f>VLOOKUP(J5417,'Svátky 2023'!A$18:B$20,2,0)</f>
        <v>jiné</v>
      </c>
      <c r="L5417" s="1" t="s">
        <v>21</v>
      </c>
      <c r="M5417" s="1" t="s">
        <v>22</v>
      </c>
      <c r="N5417" s="1" t="s">
        <v>23</v>
      </c>
      <c r="O5417">
        <f t="shared" si="252"/>
        <v>3</v>
      </c>
      <c r="P5417" t="str">
        <f t="shared" si="253"/>
        <v>ANO</v>
      </c>
      <c r="Q5417" s="4" t="str">
        <f>IFERROR(VLOOKUP(E5417,'Svátky 2023'!B$2:B$14,1,0),"")</f>
        <v/>
      </c>
      <c r="R5417" t="str">
        <f t="shared" si="254"/>
        <v>ANO</v>
      </c>
    </row>
    <row r="5418" spans="1:18" x14ac:dyDescent="0.25">
      <c r="A5418" s="1" t="s">
        <v>15417</v>
      </c>
      <c r="B5418" s="1" t="s">
        <v>15418</v>
      </c>
      <c r="C5418" s="1" t="s">
        <v>15419</v>
      </c>
      <c r="D5418" s="1" t="s">
        <v>48</v>
      </c>
      <c r="E5418" s="4">
        <v>45191</v>
      </c>
      <c r="F5418" s="8">
        <v>0.75624999999999998</v>
      </c>
      <c r="G5418" s="4">
        <v>45198</v>
      </c>
      <c r="H5418" s="1" t="s">
        <v>13356</v>
      </c>
      <c r="I5418" s="1" t="s">
        <v>19</v>
      </c>
      <c r="J5418" s="5">
        <v>3</v>
      </c>
      <c r="K5418" s="5" t="str">
        <f>VLOOKUP(J5418,'Svátky 2023'!A$18:B$20,2,0)</f>
        <v>jiné</v>
      </c>
      <c r="L5418" s="1" t="s">
        <v>21</v>
      </c>
      <c r="M5418" s="1" t="s">
        <v>22</v>
      </c>
      <c r="N5418" s="1" t="s">
        <v>31</v>
      </c>
      <c r="O5418">
        <f t="shared" si="252"/>
        <v>5</v>
      </c>
      <c r="P5418" t="str">
        <f t="shared" si="253"/>
        <v>ANO</v>
      </c>
      <c r="Q5418" s="4" t="str">
        <f>IFERROR(VLOOKUP(E5418,'Svátky 2023'!B$2:B$14,1,0),"")</f>
        <v/>
      </c>
      <c r="R5418" t="str">
        <f t="shared" si="254"/>
        <v>ANO</v>
      </c>
    </row>
    <row r="5419" spans="1:18" x14ac:dyDescent="0.25">
      <c r="A5419" s="1" t="s">
        <v>15420</v>
      </c>
      <c r="B5419" s="1" t="s">
        <v>346</v>
      </c>
      <c r="C5419" s="1" t="s">
        <v>347</v>
      </c>
      <c r="D5419" s="1" t="s">
        <v>100</v>
      </c>
      <c r="E5419" s="4">
        <v>45194</v>
      </c>
      <c r="F5419" s="8">
        <v>0.53194444444444444</v>
      </c>
      <c r="G5419" s="4">
        <v>45198</v>
      </c>
      <c r="H5419" s="1" t="s">
        <v>881</v>
      </c>
      <c r="I5419" s="1" t="s">
        <v>38</v>
      </c>
      <c r="J5419" s="5">
        <v>1</v>
      </c>
      <c r="K5419" s="5" t="str">
        <f>VLOOKUP(J5419,'Svátky 2023'!A$18:B$20,2,0)</f>
        <v>neodkladné</v>
      </c>
      <c r="L5419" s="1" t="s">
        <v>21</v>
      </c>
      <c r="M5419" s="1" t="s">
        <v>22</v>
      </c>
      <c r="N5419" s="1" t="s">
        <v>23</v>
      </c>
      <c r="O5419">
        <f t="shared" si="252"/>
        <v>1</v>
      </c>
      <c r="P5419" t="str">
        <f t="shared" si="253"/>
        <v>NE</v>
      </c>
      <c r="Q5419" s="4" t="str">
        <f>IFERROR(VLOOKUP(E5419,'Svátky 2023'!B$2:B$14,1,0),"")</f>
        <v/>
      </c>
      <c r="R5419" t="str">
        <f t="shared" si="254"/>
        <v/>
      </c>
    </row>
    <row r="5420" spans="1:18" x14ac:dyDescent="0.25">
      <c r="A5420" s="1" t="s">
        <v>15421</v>
      </c>
      <c r="B5420" s="1" t="s">
        <v>15422</v>
      </c>
      <c r="C5420" s="1" t="s">
        <v>15423</v>
      </c>
      <c r="D5420" s="1" t="s">
        <v>64</v>
      </c>
      <c r="E5420" s="4">
        <v>45194</v>
      </c>
      <c r="F5420" s="8">
        <v>0.56666666666666665</v>
      </c>
      <c r="G5420" s="4">
        <v>45198</v>
      </c>
      <c r="H5420" s="1" t="s">
        <v>233</v>
      </c>
      <c r="I5420" s="1" t="s">
        <v>19</v>
      </c>
      <c r="J5420" s="5">
        <v>1</v>
      </c>
      <c r="K5420" s="5" t="str">
        <f>VLOOKUP(J5420,'Svátky 2023'!A$18:B$20,2,0)</f>
        <v>neodkladné</v>
      </c>
      <c r="L5420" s="1" t="s">
        <v>20</v>
      </c>
      <c r="M5420" s="1" t="s">
        <v>22</v>
      </c>
      <c r="N5420" s="1" t="s">
        <v>23</v>
      </c>
      <c r="O5420">
        <f t="shared" si="252"/>
        <v>1</v>
      </c>
      <c r="P5420" t="str">
        <f t="shared" si="253"/>
        <v>NE</v>
      </c>
      <c r="Q5420" s="4" t="str">
        <f>IFERROR(VLOOKUP(E5420,'Svátky 2023'!B$2:B$14,1,0),"")</f>
        <v/>
      </c>
      <c r="R5420" t="str">
        <f t="shared" si="254"/>
        <v/>
      </c>
    </row>
    <row r="5421" spans="1:18" x14ac:dyDescent="0.25">
      <c r="A5421" s="1" t="s">
        <v>15424</v>
      </c>
      <c r="B5421" s="1" t="s">
        <v>15425</v>
      </c>
      <c r="C5421" s="1" t="s">
        <v>15426</v>
      </c>
      <c r="D5421" s="1" t="s">
        <v>35</v>
      </c>
      <c r="E5421" s="4">
        <v>45195</v>
      </c>
      <c r="F5421" s="8">
        <v>0.4055555555555555</v>
      </c>
      <c r="G5421" s="4">
        <v>45198</v>
      </c>
      <c r="H5421" s="1" t="s">
        <v>2280</v>
      </c>
      <c r="I5421" s="1" t="s">
        <v>258</v>
      </c>
      <c r="J5421" s="5">
        <v>3</v>
      </c>
      <c r="K5421" s="5" t="str">
        <f>VLOOKUP(J5421,'Svátky 2023'!A$18:B$20,2,0)</f>
        <v>jiné</v>
      </c>
      <c r="L5421" s="1" t="s">
        <v>21</v>
      </c>
      <c r="M5421" s="1" t="s">
        <v>22</v>
      </c>
      <c r="N5421" s="1" t="s">
        <v>23</v>
      </c>
      <c r="O5421">
        <f t="shared" si="252"/>
        <v>2</v>
      </c>
      <c r="P5421" t="str">
        <f t="shared" si="253"/>
        <v>NE</v>
      </c>
      <c r="Q5421" s="4" t="str">
        <f>IFERROR(VLOOKUP(E5421,'Svátky 2023'!B$2:B$14,1,0),"")</f>
        <v/>
      </c>
      <c r="R5421" t="str">
        <f t="shared" si="254"/>
        <v/>
      </c>
    </row>
    <row r="5422" spans="1:18" x14ac:dyDescent="0.25">
      <c r="A5422" s="1" t="s">
        <v>15427</v>
      </c>
      <c r="B5422" s="1" t="s">
        <v>15428</v>
      </c>
      <c r="C5422" s="1" t="s">
        <v>15429</v>
      </c>
      <c r="D5422" s="1" t="s">
        <v>35</v>
      </c>
      <c r="E5422" s="4">
        <v>45195</v>
      </c>
      <c r="F5422" s="8">
        <v>0.43124999999999997</v>
      </c>
      <c r="G5422" s="4">
        <v>45198</v>
      </c>
      <c r="H5422" s="1" t="s">
        <v>1389</v>
      </c>
      <c r="I5422" s="1" t="s">
        <v>19</v>
      </c>
      <c r="J5422" s="5">
        <v>3</v>
      </c>
      <c r="K5422" s="5" t="str">
        <f>VLOOKUP(J5422,'Svátky 2023'!A$18:B$20,2,0)</f>
        <v>jiné</v>
      </c>
      <c r="L5422" s="1" t="s">
        <v>21</v>
      </c>
      <c r="M5422" s="1" t="s">
        <v>22</v>
      </c>
      <c r="N5422" s="1" t="s">
        <v>23</v>
      </c>
      <c r="O5422">
        <f t="shared" si="252"/>
        <v>2</v>
      </c>
      <c r="P5422" t="str">
        <f t="shared" si="253"/>
        <v>NE</v>
      </c>
      <c r="Q5422" s="4" t="str">
        <f>IFERROR(VLOOKUP(E5422,'Svátky 2023'!B$2:B$14,1,0),"")</f>
        <v/>
      </c>
      <c r="R5422" t="str">
        <f t="shared" si="254"/>
        <v/>
      </c>
    </row>
    <row r="5423" spans="1:18" x14ac:dyDescent="0.25">
      <c r="A5423" s="1" t="s">
        <v>15430</v>
      </c>
      <c r="B5423" s="1" t="s">
        <v>5020</v>
      </c>
      <c r="C5423" s="1" t="s">
        <v>5021</v>
      </c>
      <c r="D5423" s="1" t="s">
        <v>35</v>
      </c>
      <c r="E5423" s="4">
        <v>45195</v>
      </c>
      <c r="F5423" s="8">
        <v>0.46597222222222223</v>
      </c>
      <c r="G5423" s="4">
        <v>45198</v>
      </c>
      <c r="H5423" s="1" t="s">
        <v>1467</v>
      </c>
      <c r="I5423" s="1" t="s">
        <v>258</v>
      </c>
      <c r="J5423" s="5">
        <v>2</v>
      </c>
      <c r="K5423" s="5" t="str">
        <f>VLOOKUP(J5423,'Svátky 2023'!A$18:B$20,2,0)</f>
        <v>plánované</v>
      </c>
      <c r="L5423" s="1" t="s">
        <v>21</v>
      </c>
      <c r="M5423" s="1" t="s">
        <v>22</v>
      </c>
      <c r="N5423" s="1" t="s">
        <v>23</v>
      </c>
      <c r="O5423">
        <f t="shared" si="252"/>
        <v>2</v>
      </c>
      <c r="P5423" t="str">
        <f t="shared" si="253"/>
        <v>NE</v>
      </c>
      <c r="Q5423" s="4" t="str">
        <f>IFERROR(VLOOKUP(E5423,'Svátky 2023'!B$2:B$14,1,0),"")</f>
        <v/>
      </c>
      <c r="R5423" t="str">
        <f t="shared" si="254"/>
        <v/>
      </c>
    </row>
    <row r="5424" spans="1:18" x14ac:dyDescent="0.25">
      <c r="A5424" s="1" t="s">
        <v>15431</v>
      </c>
      <c r="B5424" s="1" t="s">
        <v>15432</v>
      </c>
      <c r="C5424" s="1" t="s">
        <v>15433</v>
      </c>
      <c r="D5424" s="1" t="s">
        <v>35</v>
      </c>
      <c r="E5424" s="4">
        <v>45195</v>
      </c>
      <c r="F5424" s="8">
        <v>0.67152777777777783</v>
      </c>
      <c r="G5424" s="4">
        <v>45198</v>
      </c>
      <c r="H5424" s="1" t="s">
        <v>778</v>
      </c>
      <c r="I5424" s="1" t="s">
        <v>29</v>
      </c>
      <c r="J5424" s="5">
        <v>3</v>
      </c>
      <c r="K5424" s="5" t="str">
        <f>VLOOKUP(J5424,'Svátky 2023'!A$18:B$20,2,0)</f>
        <v>jiné</v>
      </c>
      <c r="L5424" s="1" t="s">
        <v>30</v>
      </c>
      <c r="M5424" s="1" t="s">
        <v>31</v>
      </c>
      <c r="N5424" s="1" t="s">
        <v>23</v>
      </c>
      <c r="O5424">
        <f t="shared" si="252"/>
        <v>2</v>
      </c>
      <c r="P5424" t="str">
        <f t="shared" si="253"/>
        <v>ANO</v>
      </c>
      <c r="Q5424" s="4" t="str">
        <f>IFERROR(VLOOKUP(E5424,'Svátky 2023'!B$2:B$14,1,0),"")</f>
        <v/>
      </c>
      <c r="R5424" t="str">
        <f t="shared" si="254"/>
        <v>ANO</v>
      </c>
    </row>
    <row r="5425" spans="1:18" x14ac:dyDescent="0.25">
      <c r="A5425" s="1" t="s">
        <v>15434</v>
      </c>
      <c r="B5425" s="1" t="s">
        <v>15435</v>
      </c>
      <c r="C5425" s="1" t="s">
        <v>15436</v>
      </c>
      <c r="D5425" s="1" t="s">
        <v>48</v>
      </c>
      <c r="E5425" s="4">
        <v>45196</v>
      </c>
      <c r="F5425" s="8">
        <v>0.4777777777777778</v>
      </c>
      <c r="G5425" s="4">
        <v>45198</v>
      </c>
      <c r="H5425" s="1" t="s">
        <v>1018</v>
      </c>
      <c r="I5425" s="1" t="s">
        <v>38</v>
      </c>
      <c r="J5425" s="5">
        <v>3</v>
      </c>
      <c r="K5425" s="5" t="str">
        <f>VLOOKUP(J5425,'Svátky 2023'!A$18:B$20,2,0)</f>
        <v>jiné</v>
      </c>
      <c r="L5425" s="1" t="s">
        <v>21</v>
      </c>
      <c r="M5425" s="1" t="s">
        <v>22</v>
      </c>
      <c r="N5425" s="1" t="s">
        <v>23</v>
      </c>
      <c r="O5425">
        <f t="shared" si="252"/>
        <v>3</v>
      </c>
      <c r="P5425" t="str">
        <f t="shared" si="253"/>
        <v>NE</v>
      </c>
      <c r="Q5425" s="4" t="str">
        <f>IFERROR(VLOOKUP(E5425,'Svátky 2023'!B$2:B$14,1,0),"")</f>
        <v/>
      </c>
      <c r="R5425" t="str">
        <f t="shared" si="254"/>
        <v/>
      </c>
    </row>
    <row r="5426" spans="1:18" x14ac:dyDescent="0.25">
      <c r="A5426" s="1" t="s">
        <v>15437</v>
      </c>
      <c r="B5426" s="1" t="s">
        <v>1380</v>
      </c>
      <c r="C5426" s="1" t="s">
        <v>1381</v>
      </c>
      <c r="D5426" s="1" t="s">
        <v>35</v>
      </c>
      <c r="E5426" s="4">
        <v>45196</v>
      </c>
      <c r="F5426" s="8">
        <v>0.52222222222222225</v>
      </c>
      <c r="G5426" s="4">
        <v>45198</v>
      </c>
      <c r="H5426" s="1" t="s">
        <v>2608</v>
      </c>
      <c r="I5426" s="1" t="s">
        <v>19</v>
      </c>
      <c r="J5426" s="5">
        <v>2</v>
      </c>
      <c r="K5426" s="5" t="str">
        <f>VLOOKUP(J5426,'Svátky 2023'!A$18:B$20,2,0)</f>
        <v>plánované</v>
      </c>
      <c r="L5426" s="1" t="s">
        <v>21</v>
      </c>
      <c r="M5426" s="1" t="s">
        <v>22</v>
      </c>
      <c r="N5426" s="1" t="s">
        <v>23</v>
      </c>
      <c r="O5426">
        <f t="shared" si="252"/>
        <v>3</v>
      </c>
      <c r="P5426" t="str">
        <f t="shared" si="253"/>
        <v>NE</v>
      </c>
      <c r="Q5426" s="4" t="str">
        <f>IFERROR(VLOOKUP(E5426,'Svátky 2023'!B$2:B$14,1,0),"")</f>
        <v/>
      </c>
      <c r="R5426" t="str">
        <f t="shared" si="254"/>
        <v/>
      </c>
    </row>
    <row r="5427" spans="1:18" x14ac:dyDescent="0.25">
      <c r="A5427" s="1" t="s">
        <v>15438</v>
      </c>
      <c r="B5427" s="1" t="s">
        <v>15439</v>
      </c>
      <c r="C5427" s="1" t="s">
        <v>15440</v>
      </c>
      <c r="D5427" s="1" t="s">
        <v>48</v>
      </c>
      <c r="E5427" s="4">
        <v>45196</v>
      </c>
      <c r="F5427" s="8">
        <v>0.54166666666666663</v>
      </c>
      <c r="G5427" s="4">
        <v>45198</v>
      </c>
      <c r="H5427" s="1" t="s">
        <v>7118</v>
      </c>
      <c r="I5427" s="1" t="s">
        <v>258</v>
      </c>
      <c r="J5427" s="5">
        <v>2</v>
      </c>
      <c r="K5427" s="5" t="str">
        <f>VLOOKUP(J5427,'Svátky 2023'!A$18:B$20,2,0)</f>
        <v>plánované</v>
      </c>
      <c r="L5427" s="1" t="s">
        <v>21</v>
      </c>
      <c r="M5427" s="1" t="s">
        <v>22</v>
      </c>
      <c r="N5427" s="1" t="s">
        <v>23</v>
      </c>
      <c r="O5427">
        <f t="shared" si="252"/>
        <v>3</v>
      </c>
      <c r="P5427" t="str">
        <f t="shared" si="253"/>
        <v>NE</v>
      </c>
      <c r="Q5427" s="4" t="str">
        <f>IFERROR(VLOOKUP(E5427,'Svátky 2023'!B$2:B$14,1,0),"")</f>
        <v/>
      </c>
      <c r="R5427" t="str">
        <f t="shared" si="254"/>
        <v/>
      </c>
    </row>
    <row r="5428" spans="1:18" x14ac:dyDescent="0.25">
      <c r="A5428" s="1" t="s">
        <v>15441</v>
      </c>
      <c r="B5428" s="1" t="s">
        <v>15442</v>
      </c>
      <c r="C5428" s="1" t="s">
        <v>15443</v>
      </c>
      <c r="D5428" s="1" t="s">
        <v>48</v>
      </c>
      <c r="E5428" s="4">
        <v>45196</v>
      </c>
      <c r="F5428" s="8">
        <v>0.56874999999999998</v>
      </c>
      <c r="G5428" s="4">
        <v>45198</v>
      </c>
      <c r="H5428" s="1" t="s">
        <v>1026</v>
      </c>
      <c r="I5428" s="1" t="s">
        <v>264</v>
      </c>
      <c r="J5428" s="5">
        <v>3</v>
      </c>
      <c r="K5428" s="5" t="str">
        <f>VLOOKUP(J5428,'Svátky 2023'!A$18:B$20,2,0)</f>
        <v>jiné</v>
      </c>
      <c r="L5428" s="1" t="s">
        <v>30</v>
      </c>
      <c r="M5428" s="1" t="s">
        <v>31</v>
      </c>
      <c r="N5428" s="1" t="s">
        <v>23</v>
      </c>
      <c r="O5428">
        <f t="shared" si="252"/>
        <v>3</v>
      </c>
      <c r="P5428" t="str">
        <f t="shared" si="253"/>
        <v>NE</v>
      </c>
      <c r="Q5428" s="4" t="str">
        <f>IFERROR(VLOOKUP(E5428,'Svátky 2023'!B$2:B$14,1,0),"")</f>
        <v/>
      </c>
      <c r="R5428" t="str">
        <f t="shared" si="254"/>
        <v/>
      </c>
    </row>
    <row r="5429" spans="1:18" x14ac:dyDescent="0.25">
      <c r="A5429" s="1" t="s">
        <v>15444</v>
      </c>
      <c r="B5429" s="1" t="s">
        <v>15445</v>
      </c>
      <c r="C5429" s="1" t="s">
        <v>15446</v>
      </c>
      <c r="D5429" s="1" t="s">
        <v>100</v>
      </c>
      <c r="E5429" s="4">
        <v>45196</v>
      </c>
      <c r="F5429" s="8">
        <v>0.58819444444444446</v>
      </c>
      <c r="G5429" s="4">
        <v>45198</v>
      </c>
      <c r="H5429" s="1" t="s">
        <v>809</v>
      </c>
      <c r="I5429" s="1" t="s">
        <v>44</v>
      </c>
      <c r="J5429" s="5">
        <v>3</v>
      </c>
      <c r="K5429" s="5" t="str">
        <f>VLOOKUP(J5429,'Svátky 2023'!A$18:B$20,2,0)</f>
        <v>jiné</v>
      </c>
      <c r="L5429" s="1" t="s">
        <v>30</v>
      </c>
      <c r="M5429" s="1" t="s">
        <v>31</v>
      </c>
      <c r="N5429" s="1" t="s">
        <v>23</v>
      </c>
      <c r="O5429">
        <f t="shared" si="252"/>
        <v>3</v>
      </c>
      <c r="P5429" t="str">
        <f t="shared" si="253"/>
        <v>NE</v>
      </c>
      <c r="Q5429" s="4" t="str">
        <f>IFERROR(VLOOKUP(E5429,'Svátky 2023'!B$2:B$14,1,0),"")</f>
        <v/>
      </c>
      <c r="R5429" t="str">
        <f t="shared" si="254"/>
        <v/>
      </c>
    </row>
    <row r="5430" spans="1:18" x14ac:dyDescent="0.25">
      <c r="A5430" s="1" t="s">
        <v>15447</v>
      </c>
      <c r="B5430" s="1" t="s">
        <v>15448</v>
      </c>
      <c r="C5430" s="1" t="s">
        <v>15449</v>
      </c>
      <c r="D5430" s="1" t="s">
        <v>64</v>
      </c>
      <c r="E5430" s="4">
        <v>45196</v>
      </c>
      <c r="F5430" s="8">
        <v>0.61041666666666672</v>
      </c>
      <c r="G5430" s="4">
        <v>45198</v>
      </c>
      <c r="H5430" s="1" t="s">
        <v>2018</v>
      </c>
      <c r="I5430" s="1" t="s">
        <v>44</v>
      </c>
      <c r="J5430" s="5">
        <v>3</v>
      </c>
      <c r="K5430" s="5" t="str">
        <f>VLOOKUP(J5430,'Svátky 2023'!A$18:B$20,2,0)</f>
        <v>jiné</v>
      </c>
      <c r="L5430" s="1" t="s">
        <v>30</v>
      </c>
      <c r="M5430" s="1" t="s">
        <v>31</v>
      </c>
      <c r="N5430" s="1" t="s">
        <v>23</v>
      </c>
      <c r="O5430">
        <f t="shared" si="252"/>
        <v>3</v>
      </c>
      <c r="P5430" t="str">
        <f t="shared" si="253"/>
        <v>NE</v>
      </c>
      <c r="Q5430" s="4" t="str">
        <f>IFERROR(VLOOKUP(E5430,'Svátky 2023'!B$2:B$14,1,0),"")</f>
        <v/>
      </c>
      <c r="R5430" t="str">
        <f t="shared" si="254"/>
        <v/>
      </c>
    </row>
    <row r="5431" spans="1:18" x14ac:dyDescent="0.25">
      <c r="A5431" s="1" t="s">
        <v>15450</v>
      </c>
      <c r="B5431" s="1" t="s">
        <v>15451</v>
      </c>
      <c r="C5431" s="1" t="s">
        <v>15452</v>
      </c>
      <c r="D5431" s="1" t="s">
        <v>35</v>
      </c>
      <c r="E5431" s="4">
        <v>45196</v>
      </c>
      <c r="F5431" s="8">
        <v>0.91180555555555554</v>
      </c>
      <c r="G5431" s="4">
        <v>45198</v>
      </c>
      <c r="H5431" s="1" t="s">
        <v>570</v>
      </c>
      <c r="I5431" s="1" t="s">
        <v>51</v>
      </c>
      <c r="J5431" s="5">
        <v>1</v>
      </c>
      <c r="K5431" s="5" t="str">
        <f>VLOOKUP(J5431,'Svátky 2023'!A$18:B$20,2,0)</f>
        <v>neodkladné</v>
      </c>
      <c r="L5431" s="1" t="s">
        <v>22</v>
      </c>
      <c r="M5431" s="1" t="s">
        <v>20</v>
      </c>
      <c r="N5431" s="1" t="s">
        <v>23</v>
      </c>
      <c r="O5431">
        <f t="shared" si="252"/>
        <v>3</v>
      </c>
      <c r="P5431" t="str">
        <f t="shared" si="253"/>
        <v>ANO</v>
      </c>
      <c r="Q5431" s="4" t="str">
        <f>IFERROR(VLOOKUP(E5431,'Svátky 2023'!B$2:B$14,1,0),"")</f>
        <v/>
      </c>
      <c r="R5431" t="str">
        <f t="shared" si="254"/>
        <v>ANO</v>
      </c>
    </row>
    <row r="5432" spans="1:18" x14ac:dyDescent="0.25">
      <c r="A5432" s="1" t="s">
        <v>15453</v>
      </c>
      <c r="B5432" s="1" t="s">
        <v>10686</v>
      </c>
      <c r="C5432" s="1" t="s">
        <v>10687</v>
      </c>
      <c r="D5432" s="1" t="s">
        <v>35</v>
      </c>
      <c r="E5432" s="4">
        <v>45197</v>
      </c>
      <c r="F5432" s="8">
        <v>0.53472222222222221</v>
      </c>
      <c r="G5432" s="4">
        <v>45198</v>
      </c>
      <c r="H5432" s="1" t="s">
        <v>2975</v>
      </c>
      <c r="I5432" s="1" t="s">
        <v>258</v>
      </c>
      <c r="J5432" s="5">
        <v>2</v>
      </c>
      <c r="K5432" s="5" t="str">
        <f>VLOOKUP(J5432,'Svátky 2023'!A$18:B$20,2,0)</f>
        <v>plánované</v>
      </c>
      <c r="L5432" s="1" t="s">
        <v>21</v>
      </c>
      <c r="M5432" s="1" t="s">
        <v>22</v>
      </c>
      <c r="N5432" s="1" t="s">
        <v>23</v>
      </c>
      <c r="O5432">
        <f t="shared" si="252"/>
        <v>4</v>
      </c>
      <c r="P5432" t="str">
        <f t="shared" si="253"/>
        <v>NE</v>
      </c>
      <c r="Q5432" s="4" t="str">
        <f>IFERROR(VLOOKUP(E5432,'Svátky 2023'!B$2:B$14,1,0),"")</f>
        <v/>
      </c>
      <c r="R5432" t="str">
        <f t="shared" si="254"/>
        <v/>
      </c>
    </row>
    <row r="5433" spans="1:18" x14ac:dyDescent="0.25">
      <c r="A5433" s="1" t="s">
        <v>15454</v>
      </c>
      <c r="B5433" s="1" t="s">
        <v>15455</v>
      </c>
      <c r="C5433" s="1" t="s">
        <v>15456</v>
      </c>
      <c r="D5433" s="1" t="s">
        <v>35</v>
      </c>
      <c r="E5433" s="4">
        <v>45197</v>
      </c>
      <c r="F5433" s="8">
        <v>0.53541666666666665</v>
      </c>
      <c r="G5433" s="4">
        <v>45198</v>
      </c>
      <c r="H5433" s="1" t="s">
        <v>321</v>
      </c>
      <c r="I5433" s="1" t="s">
        <v>51</v>
      </c>
      <c r="J5433" s="5">
        <v>3</v>
      </c>
      <c r="K5433" s="5" t="str">
        <f>VLOOKUP(J5433,'Svátky 2023'!A$18:B$20,2,0)</f>
        <v>jiné</v>
      </c>
      <c r="L5433" s="1" t="s">
        <v>21</v>
      </c>
      <c r="M5433" s="1" t="s">
        <v>20</v>
      </c>
      <c r="N5433" s="1" t="s">
        <v>23</v>
      </c>
      <c r="O5433">
        <f t="shared" si="252"/>
        <v>4</v>
      </c>
      <c r="P5433" t="str">
        <f t="shared" si="253"/>
        <v>NE</v>
      </c>
      <c r="Q5433" s="4" t="str">
        <f>IFERROR(VLOOKUP(E5433,'Svátky 2023'!B$2:B$14,1,0),"")</f>
        <v/>
      </c>
      <c r="R5433" t="str">
        <f t="shared" si="254"/>
        <v/>
      </c>
    </row>
    <row r="5434" spans="1:18" x14ac:dyDescent="0.25">
      <c r="A5434" s="1" t="s">
        <v>15457</v>
      </c>
      <c r="B5434" s="1" t="s">
        <v>15458</v>
      </c>
      <c r="C5434" s="1" t="s">
        <v>15459</v>
      </c>
      <c r="D5434" s="1" t="s">
        <v>35</v>
      </c>
      <c r="E5434" s="4">
        <v>45197</v>
      </c>
      <c r="F5434" s="8">
        <v>0.69930555555555562</v>
      </c>
      <c r="G5434" s="4">
        <v>45198</v>
      </c>
      <c r="H5434" s="1" t="s">
        <v>457</v>
      </c>
      <c r="I5434" s="1" t="s">
        <v>264</v>
      </c>
      <c r="J5434" s="5">
        <v>3</v>
      </c>
      <c r="K5434" s="5" t="str">
        <f>VLOOKUP(J5434,'Svátky 2023'!A$18:B$20,2,0)</f>
        <v>jiné</v>
      </c>
      <c r="L5434" s="1" t="s">
        <v>30</v>
      </c>
      <c r="M5434" s="1" t="s">
        <v>31</v>
      </c>
      <c r="N5434" s="1" t="s">
        <v>23</v>
      </c>
      <c r="O5434">
        <f t="shared" si="252"/>
        <v>4</v>
      </c>
      <c r="P5434" t="str">
        <f t="shared" si="253"/>
        <v>ANO</v>
      </c>
      <c r="Q5434" s="4" t="str">
        <f>IFERROR(VLOOKUP(E5434,'Svátky 2023'!B$2:B$14,1,0),"")</f>
        <v/>
      </c>
      <c r="R5434" t="str">
        <f t="shared" si="254"/>
        <v>ANO</v>
      </c>
    </row>
    <row r="5435" spans="1:18" x14ac:dyDescent="0.25">
      <c r="A5435" s="1" t="s">
        <v>15460</v>
      </c>
      <c r="B5435" s="1" t="s">
        <v>15461</v>
      </c>
      <c r="C5435" s="1" t="s">
        <v>15462</v>
      </c>
      <c r="D5435" s="1" t="s">
        <v>64</v>
      </c>
      <c r="E5435" s="4">
        <v>45197</v>
      </c>
      <c r="F5435" s="8">
        <v>0.83124999999999993</v>
      </c>
      <c r="G5435" s="4">
        <v>45198</v>
      </c>
      <c r="H5435" s="1" t="s">
        <v>2721</v>
      </c>
      <c r="I5435" s="1" t="s">
        <v>51</v>
      </c>
      <c r="J5435" s="5">
        <v>3</v>
      </c>
      <c r="K5435" s="5" t="str">
        <f>VLOOKUP(J5435,'Svátky 2023'!A$18:B$20,2,0)</f>
        <v>jiné</v>
      </c>
      <c r="L5435" s="1" t="s">
        <v>21</v>
      </c>
      <c r="M5435" s="1" t="s">
        <v>20</v>
      </c>
      <c r="N5435" s="1" t="s">
        <v>23</v>
      </c>
      <c r="O5435">
        <f t="shared" si="252"/>
        <v>4</v>
      </c>
      <c r="P5435" t="str">
        <f t="shared" si="253"/>
        <v>ANO</v>
      </c>
      <c r="Q5435" s="4" t="str">
        <f>IFERROR(VLOOKUP(E5435,'Svátky 2023'!B$2:B$14,1,0),"")</f>
        <v/>
      </c>
      <c r="R5435" t="str">
        <f t="shared" si="254"/>
        <v>ANO</v>
      </c>
    </row>
    <row r="5436" spans="1:18" x14ac:dyDescent="0.25">
      <c r="A5436" s="1" t="s">
        <v>15463</v>
      </c>
      <c r="B5436" s="1" t="s">
        <v>15464</v>
      </c>
      <c r="C5436" s="1" t="s">
        <v>15465</v>
      </c>
      <c r="D5436" s="1" t="s">
        <v>64</v>
      </c>
      <c r="E5436" s="4">
        <v>45197</v>
      </c>
      <c r="F5436" s="8">
        <v>0.83819444444444446</v>
      </c>
      <c r="G5436" s="4">
        <v>45198</v>
      </c>
      <c r="H5436" s="1" t="s">
        <v>2718</v>
      </c>
      <c r="I5436" s="1" t="s">
        <v>120</v>
      </c>
      <c r="J5436" s="5">
        <v>3</v>
      </c>
      <c r="K5436" s="5" t="str">
        <f>VLOOKUP(J5436,'Svátky 2023'!A$18:B$20,2,0)</f>
        <v>jiné</v>
      </c>
      <c r="L5436" s="1" t="s">
        <v>30</v>
      </c>
      <c r="M5436" s="1" t="s">
        <v>31</v>
      </c>
      <c r="N5436" s="1" t="s">
        <v>23</v>
      </c>
      <c r="O5436">
        <f t="shared" si="252"/>
        <v>4</v>
      </c>
      <c r="P5436" t="str">
        <f t="shared" si="253"/>
        <v>ANO</v>
      </c>
      <c r="Q5436" s="4" t="str">
        <f>IFERROR(VLOOKUP(E5436,'Svátky 2023'!B$2:B$14,1,0),"")</f>
        <v/>
      </c>
      <c r="R5436" t="str">
        <f t="shared" si="254"/>
        <v>ANO</v>
      </c>
    </row>
    <row r="5437" spans="1:18" x14ac:dyDescent="0.25">
      <c r="A5437" s="1" t="s">
        <v>15466</v>
      </c>
      <c r="B5437" s="1" t="s">
        <v>15467</v>
      </c>
      <c r="C5437" s="1" t="s">
        <v>15468</v>
      </c>
      <c r="D5437" s="1" t="s">
        <v>64</v>
      </c>
      <c r="E5437" s="4">
        <v>45174</v>
      </c>
      <c r="F5437" s="8">
        <v>0.82847222222222217</v>
      </c>
      <c r="G5437" s="4">
        <v>45199</v>
      </c>
      <c r="H5437" s="1" t="s">
        <v>156</v>
      </c>
      <c r="I5437" s="1" t="s">
        <v>258</v>
      </c>
      <c r="J5437" s="5">
        <v>1</v>
      </c>
      <c r="K5437" s="5" t="str">
        <f>VLOOKUP(J5437,'Svátky 2023'!A$18:B$20,2,0)</f>
        <v>neodkladné</v>
      </c>
      <c r="L5437" s="1" t="s">
        <v>21</v>
      </c>
      <c r="M5437" s="1" t="s">
        <v>22</v>
      </c>
      <c r="N5437" s="1" t="s">
        <v>23</v>
      </c>
      <c r="O5437">
        <f t="shared" si="252"/>
        <v>2</v>
      </c>
      <c r="P5437" t="str">
        <f t="shared" si="253"/>
        <v>ANO</v>
      </c>
      <c r="Q5437" s="4" t="str">
        <f>IFERROR(VLOOKUP(E5437,'Svátky 2023'!B$2:B$14,1,0),"")</f>
        <v/>
      </c>
      <c r="R5437" t="str">
        <f t="shared" si="254"/>
        <v>ANO</v>
      </c>
    </row>
    <row r="5438" spans="1:18" x14ac:dyDescent="0.25">
      <c r="A5438" s="1" t="s">
        <v>15469</v>
      </c>
      <c r="B5438" s="1" t="s">
        <v>15470</v>
      </c>
      <c r="C5438" s="1" t="s">
        <v>15471</v>
      </c>
      <c r="D5438" s="1" t="s">
        <v>64</v>
      </c>
      <c r="E5438" s="4">
        <v>45187</v>
      </c>
      <c r="F5438" s="8">
        <v>0.41388888888888892</v>
      </c>
      <c r="G5438" s="4">
        <v>45199</v>
      </c>
      <c r="H5438" s="1" t="s">
        <v>1219</v>
      </c>
      <c r="I5438" s="1" t="s">
        <v>151</v>
      </c>
      <c r="J5438" s="5">
        <v>2</v>
      </c>
      <c r="K5438" s="5" t="str">
        <f>VLOOKUP(J5438,'Svátky 2023'!A$18:B$20,2,0)</f>
        <v>plánované</v>
      </c>
      <c r="L5438" s="1" t="s">
        <v>21</v>
      </c>
      <c r="M5438" s="1" t="s">
        <v>22</v>
      </c>
      <c r="N5438" s="1" t="s">
        <v>23</v>
      </c>
      <c r="O5438">
        <f t="shared" si="252"/>
        <v>1</v>
      </c>
      <c r="P5438" t="str">
        <f t="shared" si="253"/>
        <v>NE</v>
      </c>
      <c r="Q5438" s="4" t="str">
        <f>IFERROR(VLOOKUP(E5438,'Svátky 2023'!B$2:B$14,1,0),"")</f>
        <v/>
      </c>
      <c r="R5438" t="str">
        <f t="shared" si="254"/>
        <v/>
      </c>
    </row>
    <row r="5439" spans="1:18" x14ac:dyDescent="0.25">
      <c r="A5439" s="1" t="s">
        <v>15472</v>
      </c>
      <c r="B5439" s="1" t="s">
        <v>15473</v>
      </c>
      <c r="C5439" s="1" t="s">
        <v>15474</v>
      </c>
      <c r="D5439" s="1" t="s">
        <v>64</v>
      </c>
      <c r="E5439" s="4">
        <v>45187</v>
      </c>
      <c r="F5439" s="8">
        <v>0.60069444444444442</v>
      </c>
      <c r="G5439" s="4">
        <v>45199</v>
      </c>
      <c r="H5439" s="1" t="s">
        <v>2608</v>
      </c>
      <c r="I5439" s="1" t="s">
        <v>145</v>
      </c>
      <c r="J5439" s="5">
        <v>3</v>
      </c>
      <c r="K5439" s="5" t="str">
        <f>VLOOKUP(J5439,'Svátky 2023'!A$18:B$20,2,0)</f>
        <v>jiné</v>
      </c>
      <c r="L5439" s="1" t="s">
        <v>30</v>
      </c>
      <c r="M5439" s="1" t="s">
        <v>31</v>
      </c>
      <c r="N5439" s="1" t="s">
        <v>23</v>
      </c>
      <c r="O5439">
        <f t="shared" si="252"/>
        <v>1</v>
      </c>
      <c r="P5439" t="str">
        <f t="shared" si="253"/>
        <v>NE</v>
      </c>
      <c r="Q5439" s="4" t="str">
        <f>IFERROR(VLOOKUP(E5439,'Svátky 2023'!B$2:B$14,1,0),"")</f>
        <v/>
      </c>
      <c r="R5439" t="str">
        <f t="shared" si="254"/>
        <v/>
      </c>
    </row>
    <row r="5440" spans="1:18" x14ac:dyDescent="0.25">
      <c r="A5440" s="1" t="s">
        <v>15475</v>
      </c>
      <c r="B5440" s="1" t="s">
        <v>14296</v>
      </c>
      <c r="C5440" s="1" t="s">
        <v>14297</v>
      </c>
      <c r="D5440" s="1" t="s">
        <v>64</v>
      </c>
      <c r="E5440" s="4">
        <v>45194</v>
      </c>
      <c r="F5440" s="8">
        <v>0.56111111111111112</v>
      </c>
      <c r="G5440" s="4">
        <v>45199</v>
      </c>
      <c r="H5440" s="1" t="s">
        <v>587</v>
      </c>
      <c r="I5440" s="1" t="s">
        <v>264</v>
      </c>
      <c r="J5440" s="5">
        <v>3</v>
      </c>
      <c r="K5440" s="5" t="str">
        <f>VLOOKUP(J5440,'Svátky 2023'!A$18:B$20,2,0)</f>
        <v>jiné</v>
      </c>
      <c r="L5440" s="1" t="s">
        <v>30</v>
      </c>
      <c r="M5440" s="1" t="s">
        <v>31</v>
      </c>
      <c r="N5440" s="1" t="s">
        <v>23</v>
      </c>
      <c r="O5440">
        <f t="shared" si="252"/>
        <v>1</v>
      </c>
      <c r="P5440" t="str">
        <f t="shared" si="253"/>
        <v>NE</v>
      </c>
      <c r="Q5440" s="4" t="str">
        <f>IFERROR(VLOOKUP(E5440,'Svátky 2023'!B$2:B$14,1,0),"")</f>
        <v/>
      </c>
      <c r="R5440" t="str">
        <f t="shared" si="254"/>
        <v/>
      </c>
    </row>
    <row r="5441" spans="1:18" x14ac:dyDescent="0.25">
      <c r="A5441" s="1" t="s">
        <v>15476</v>
      </c>
      <c r="B5441" s="1" t="s">
        <v>15477</v>
      </c>
      <c r="C5441" s="1" t="s">
        <v>15478</v>
      </c>
      <c r="D5441" s="1" t="s">
        <v>35</v>
      </c>
      <c r="E5441" s="4">
        <v>45196</v>
      </c>
      <c r="F5441" s="8">
        <v>0.9375</v>
      </c>
      <c r="G5441" s="4">
        <v>45199</v>
      </c>
      <c r="H5441" s="1" t="s">
        <v>559</v>
      </c>
      <c r="I5441" s="1" t="s">
        <v>38</v>
      </c>
      <c r="J5441" s="5">
        <v>3</v>
      </c>
      <c r="K5441" s="5" t="str">
        <f>VLOOKUP(J5441,'Svátky 2023'!A$18:B$20,2,0)</f>
        <v>jiné</v>
      </c>
      <c r="L5441" s="1" t="s">
        <v>21</v>
      </c>
      <c r="M5441" s="1" t="s">
        <v>22</v>
      </c>
      <c r="N5441" s="1" t="s">
        <v>23</v>
      </c>
      <c r="O5441">
        <f t="shared" si="252"/>
        <v>3</v>
      </c>
      <c r="P5441" t="str">
        <f t="shared" si="253"/>
        <v>ANO</v>
      </c>
      <c r="Q5441" s="4" t="str">
        <f>IFERROR(VLOOKUP(E5441,'Svátky 2023'!B$2:B$14,1,0),"")</f>
        <v/>
      </c>
      <c r="R5441" t="str">
        <f t="shared" si="254"/>
        <v>ANO</v>
      </c>
    </row>
    <row r="5442" spans="1:18" x14ac:dyDescent="0.25">
      <c r="A5442" s="1" t="s">
        <v>15479</v>
      </c>
      <c r="B5442" s="1" t="s">
        <v>10482</v>
      </c>
      <c r="C5442" s="1" t="s">
        <v>15480</v>
      </c>
      <c r="D5442" s="1" t="s">
        <v>35</v>
      </c>
      <c r="E5442" s="4">
        <v>45196</v>
      </c>
      <c r="F5442" s="8">
        <v>0.94444444444444453</v>
      </c>
      <c r="G5442" s="4">
        <v>45199</v>
      </c>
      <c r="H5442" s="1" t="s">
        <v>1416</v>
      </c>
      <c r="I5442" s="1" t="s">
        <v>44</v>
      </c>
      <c r="J5442" s="5">
        <v>3</v>
      </c>
      <c r="K5442" s="5" t="str">
        <f>VLOOKUP(J5442,'Svátky 2023'!A$18:B$20,2,0)</f>
        <v>jiné</v>
      </c>
      <c r="L5442" s="1" t="s">
        <v>30</v>
      </c>
      <c r="M5442" s="1" t="s">
        <v>31</v>
      </c>
      <c r="N5442" s="1" t="s">
        <v>23</v>
      </c>
      <c r="O5442">
        <f t="shared" si="252"/>
        <v>3</v>
      </c>
      <c r="P5442" t="str">
        <f t="shared" si="253"/>
        <v>ANO</v>
      </c>
      <c r="Q5442" s="4" t="str">
        <f>IFERROR(VLOOKUP(E5442,'Svátky 2023'!B$2:B$14,1,0),"")</f>
        <v/>
      </c>
      <c r="R5442" t="str">
        <f t="shared" si="254"/>
        <v>ANO</v>
      </c>
    </row>
    <row r="5443" spans="1:18" x14ac:dyDescent="0.25">
      <c r="A5443" s="1" t="s">
        <v>15481</v>
      </c>
      <c r="B5443" s="1" t="s">
        <v>15482</v>
      </c>
      <c r="C5443" s="1" t="s">
        <v>15483</v>
      </c>
      <c r="D5443" s="1" t="s">
        <v>16</v>
      </c>
      <c r="E5443" s="4">
        <v>45197</v>
      </c>
      <c r="F5443" s="8">
        <v>0.55486111111111114</v>
      </c>
      <c r="G5443" s="4">
        <v>45199</v>
      </c>
      <c r="H5443" s="1" t="s">
        <v>1219</v>
      </c>
      <c r="I5443" s="1" t="s">
        <v>151</v>
      </c>
      <c r="J5443" s="5">
        <v>2</v>
      </c>
      <c r="K5443" s="5" t="str">
        <f>VLOOKUP(J5443,'Svátky 2023'!A$18:B$20,2,0)</f>
        <v>plánované</v>
      </c>
      <c r="L5443" s="1" t="s">
        <v>21</v>
      </c>
      <c r="M5443" s="1" t="s">
        <v>22</v>
      </c>
      <c r="N5443" s="1" t="s">
        <v>23</v>
      </c>
      <c r="O5443">
        <f t="shared" ref="O5443:O5506" si="255">WEEKDAY(E5443,2)</f>
        <v>4</v>
      </c>
      <c r="P5443" t="str">
        <f t="shared" ref="P5443:P5506" si="256">IF(F5443&gt;V$1,"ANO",IF(F5443&lt;X$1,"ANO","NE"))</f>
        <v>NE</v>
      </c>
      <c r="Q5443" s="4" t="str">
        <f>IFERROR(VLOOKUP(E5443,'Svátky 2023'!B$2:B$14,1,0),"")</f>
        <v/>
      </c>
      <c r="R5443" t="str">
        <f t="shared" ref="R5443:R5506" si="257">IF(OR(O5443&gt;5,P5443="ANO",Q5443&lt;&gt;""),"ANO","")</f>
        <v/>
      </c>
    </row>
    <row r="5444" spans="1:18" x14ac:dyDescent="0.25">
      <c r="A5444" s="1" t="s">
        <v>15484</v>
      </c>
      <c r="B5444" s="1" t="s">
        <v>15485</v>
      </c>
      <c r="C5444" s="1" t="s">
        <v>15486</v>
      </c>
      <c r="D5444" s="1" t="s">
        <v>16</v>
      </c>
      <c r="E5444" s="4">
        <v>45197</v>
      </c>
      <c r="F5444" s="8">
        <v>0.56111111111111112</v>
      </c>
      <c r="G5444" s="4">
        <v>45199</v>
      </c>
      <c r="H5444" s="1" t="s">
        <v>1762</v>
      </c>
      <c r="I5444" s="1" t="s">
        <v>145</v>
      </c>
      <c r="J5444" s="5">
        <v>3</v>
      </c>
      <c r="K5444" s="5" t="str">
        <f>VLOOKUP(J5444,'Svátky 2023'!A$18:B$20,2,0)</f>
        <v>jiné</v>
      </c>
      <c r="L5444" s="1" t="s">
        <v>30</v>
      </c>
      <c r="M5444" s="1" t="s">
        <v>31</v>
      </c>
      <c r="N5444" s="1" t="s">
        <v>23</v>
      </c>
      <c r="O5444">
        <f t="shared" si="255"/>
        <v>4</v>
      </c>
      <c r="P5444" t="str">
        <f t="shared" si="256"/>
        <v>NE</v>
      </c>
      <c r="Q5444" s="4" t="str">
        <f>IFERROR(VLOOKUP(E5444,'Svátky 2023'!B$2:B$14,1,0),"")</f>
        <v/>
      </c>
      <c r="R5444" t="str">
        <f t="shared" si="257"/>
        <v/>
      </c>
    </row>
    <row r="5445" spans="1:18" x14ac:dyDescent="0.25">
      <c r="A5445" s="1" t="s">
        <v>15487</v>
      </c>
      <c r="B5445" s="1" t="s">
        <v>15488</v>
      </c>
      <c r="C5445" s="1" t="s">
        <v>15489</v>
      </c>
      <c r="D5445" s="1" t="s">
        <v>48</v>
      </c>
      <c r="E5445" s="4">
        <v>45197</v>
      </c>
      <c r="F5445" s="8">
        <v>0.56736111111111109</v>
      </c>
      <c r="G5445" s="4">
        <v>45199</v>
      </c>
      <c r="H5445" s="1" t="s">
        <v>7118</v>
      </c>
      <c r="I5445" s="1" t="s">
        <v>151</v>
      </c>
      <c r="J5445" s="5">
        <v>2</v>
      </c>
      <c r="K5445" s="5" t="str">
        <f>VLOOKUP(J5445,'Svátky 2023'!A$18:B$20,2,0)</f>
        <v>plánované</v>
      </c>
      <c r="L5445" s="1" t="s">
        <v>21</v>
      </c>
      <c r="M5445" s="1" t="s">
        <v>22</v>
      </c>
      <c r="N5445" s="1" t="s">
        <v>23</v>
      </c>
      <c r="O5445">
        <f t="shared" si="255"/>
        <v>4</v>
      </c>
      <c r="P5445" t="str">
        <f t="shared" si="256"/>
        <v>NE</v>
      </c>
      <c r="Q5445" s="4" t="str">
        <f>IFERROR(VLOOKUP(E5445,'Svátky 2023'!B$2:B$14,1,0),"")</f>
        <v/>
      </c>
      <c r="R5445" t="str">
        <f t="shared" si="257"/>
        <v/>
      </c>
    </row>
    <row r="5446" spans="1:18" x14ac:dyDescent="0.25">
      <c r="A5446" s="1" t="s">
        <v>15490</v>
      </c>
      <c r="B5446" s="1" t="s">
        <v>15491</v>
      </c>
      <c r="C5446" s="1" t="s">
        <v>15492</v>
      </c>
      <c r="D5446" s="1" t="s">
        <v>35</v>
      </c>
      <c r="E5446" s="4">
        <v>45197</v>
      </c>
      <c r="F5446" s="8">
        <v>0.58402777777777781</v>
      </c>
      <c r="G5446" s="4">
        <v>45199</v>
      </c>
      <c r="H5446" s="1" t="s">
        <v>7024</v>
      </c>
      <c r="I5446" s="1" t="s">
        <v>151</v>
      </c>
      <c r="J5446" s="5">
        <v>2</v>
      </c>
      <c r="K5446" s="5" t="str">
        <f>VLOOKUP(J5446,'Svátky 2023'!A$18:B$20,2,0)</f>
        <v>plánované</v>
      </c>
      <c r="L5446" s="1" t="s">
        <v>21</v>
      </c>
      <c r="M5446" s="1" t="s">
        <v>22</v>
      </c>
      <c r="N5446" s="1" t="s">
        <v>23</v>
      </c>
      <c r="O5446">
        <f t="shared" si="255"/>
        <v>4</v>
      </c>
      <c r="P5446" t="str">
        <f t="shared" si="256"/>
        <v>NE</v>
      </c>
      <c r="Q5446" s="4" t="str">
        <f>IFERROR(VLOOKUP(E5446,'Svátky 2023'!B$2:B$14,1,0),"")</f>
        <v/>
      </c>
      <c r="R5446" t="str">
        <f t="shared" si="257"/>
        <v/>
      </c>
    </row>
    <row r="5447" spans="1:18" x14ac:dyDescent="0.25">
      <c r="A5447" s="1" t="s">
        <v>15493</v>
      </c>
      <c r="B5447" s="1" t="s">
        <v>15494</v>
      </c>
      <c r="C5447" s="1" t="s">
        <v>15495</v>
      </c>
      <c r="D5447" s="1" t="s">
        <v>35</v>
      </c>
      <c r="E5447" s="4">
        <v>45197</v>
      </c>
      <c r="F5447" s="8">
        <v>0.58819444444444446</v>
      </c>
      <c r="G5447" s="4">
        <v>45199</v>
      </c>
      <c r="H5447" s="1" t="s">
        <v>7024</v>
      </c>
      <c r="I5447" s="1" t="s">
        <v>145</v>
      </c>
      <c r="J5447" s="5">
        <v>3</v>
      </c>
      <c r="K5447" s="5" t="str">
        <f>VLOOKUP(J5447,'Svátky 2023'!A$18:B$20,2,0)</f>
        <v>jiné</v>
      </c>
      <c r="L5447" s="1" t="s">
        <v>30</v>
      </c>
      <c r="M5447" s="1" t="s">
        <v>31</v>
      </c>
      <c r="N5447" s="1" t="s">
        <v>23</v>
      </c>
      <c r="O5447">
        <f t="shared" si="255"/>
        <v>4</v>
      </c>
      <c r="P5447" t="str">
        <f t="shared" si="256"/>
        <v>NE</v>
      </c>
      <c r="Q5447" s="4" t="str">
        <f>IFERROR(VLOOKUP(E5447,'Svátky 2023'!B$2:B$14,1,0),"")</f>
        <v/>
      </c>
      <c r="R5447" t="str">
        <f t="shared" si="257"/>
        <v/>
      </c>
    </row>
    <row r="5448" spans="1:18" x14ac:dyDescent="0.25">
      <c r="A5448" s="1" t="s">
        <v>15496</v>
      </c>
      <c r="B5448" s="1" t="s">
        <v>15497</v>
      </c>
      <c r="C5448" s="1" t="s">
        <v>15498</v>
      </c>
      <c r="D5448" s="1" t="s">
        <v>64</v>
      </c>
      <c r="E5448" s="4">
        <v>45197</v>
      </c>
      <c r="F5448" s="8">
        <v>0.59236111111111112</v>
      </c>
      <c r="G5448" s="4">
        <v>45199</v>
      </c>
      <c r="H5448" s="1" t="s">
        <v>1232</v>
      </c>
      <c r="I5448" s="1" t="s">
        <v>151</v>
      </c>
      <c r="J5448" s="5">
        <v>2</v>
      </c>
      <c r="K5448" s="5" t="str">
        <f>VLOOKUP(J5448,'Svátky 2023'!A$18:B$20,2,0)</f>
        <v>plánované</v>
      </c>
      <c r="L5448" s="1" t="s">
        <v>21</v>
      </c>
      <c r="M5448" s="1" t="s">
        <v>22</v>
      </c>
      <c r="N5448" s="1" t="s">
        <v>23</v>
      </c>
      <c r="O5448">
        <f t="shared" si="255"/>
        <v>4</v>
      </c>
      <c r="P5448" t="str">
        <f t="shared" si="256"/>
        <v>NE</v>
      </c>
      <c r="Q5448" s="4" t="str">
        <f>IFERROR(VLOOKUP(E5448,'Svátky 2023'!B$2:B$14,1,0),"")</f>
        <v/>
      </c>
      <c r="R5448" t="str">
        <f t="shared" si="257"/>
        <v/>
      </c>
    </row>
    <row r="5449" spans="1:18" x14ac:dyDescent="0.25">
      <c r="A5449" s="1" t="s">
        <v>15499</v>
      </c>
      <c r="B5449" s="1" t="s">
        <v>15500</v>
      </c>
      <c r="C5449" s="1" t="s">
        <v>15501</v>
      </c>
      <c r="D5449" s="1" t="s">
        <v>100</v>
      </c>
      <c r="E5449" s="4">
        <v>45197</v>
      </c>
      <c r="F5449" s="8">
        <v>0.60069444444444442</v>
      </c>
      <c r="G5449" s="4">
        <v>45199</v>
      </c>
      <c r="H5449" s="1" t="s">
        <v>457</v>
      </c>
      <c r="I5449" s="1" t="s">
        <v>151</v>
      </c>
      <c r="J5449" s="5">
        <v>2</v>
      </c>
      <c r="K5449" s="5" t="str">
        <f>VLOOKUP(J5449,'Svátky 2023'!A$18:B$20,2,0)</f>
        <v>plánované</v>
      </c>
      <c r="L5449" s="1" t="s">
        <v>21</v>
      </c>
      <c r="M5449" s="1" t="s">
        <v>22</v>
      </c>
      <c r="N5449" s="1" t="s">
        <v>23</v>
      </c>
      <c r="O5449">
        <f t="shared" si="255"/>
        <v>4</v>
      </c>
      <c r="P5449" t="str">
        <f t="shared" si="256"/>
        <v>NE</v>
      </c>
      <c r="Q5449" s="4" t="str">
        <f>IFERROR(VLOOKUP(E5449,'Svátky 2023'!B$2:B$14,1,0),"")</f>
        <v/>
      </c>
      <c r="R5449" t="str">
        <f t="shared" si="257"/>
        <v/>
      </c>
    </row>
    <row r="5450" spans="1:18" x14ac:dyDescent="0.25">
      <c r="A5450" s="1" t="s">
        <v>15502</v>
      </c>
      <c r="B5450" s="1" t="s">
        <v>15503</v>
      </c>
      <c r="C5450" s="1" t="s">
        <v>15504</v>
      </c>
      <c r="D5450" s="1" t="s">
        <v>100</v>
      </c>
      <c r="E5450" s="4">
        <v>45197</v>
      </c>
      <c r="F5450" s="8">
        <v>0.62152777777777779</v>
      </c>
      <c r="G5450" s="4">
        <v>45199</v>
      </c>
      <c r="H5450" s="1" t="s">
        <v>1232</v>
      </c>
      <c r="I5450" s="1" t="s">
        <v>151</v>
      </c>
      <c r="J5450" s="5">
        <v>2</v>
      </c>
      <c r="K5450" s="5" t="str">
        <f>VLOOKUP(J5450,'Svátky 2023'!A$18:B$20,2,0)</f>
        <v>plánované</v>
      </c>
      <c r="L5450" s="1" t="s">
        <v>21</v>
      </c>
      <c r="M5450" s="1" t="s">
        <v>22</v>
      </c>
      <c r="N5450" s="1" t="s">
        <v>23</v>
      </c>
      <c r="O5450">
        <f t="shared" si="255"/>
        <v>4</v>
      </c>
      <c r="P5450" t="str">
        <f t="shared" si="256"/>
        <v>NE</v>
      </c>
      <c r="Q5450" s="4" t="str">
        <f>IFERROR(VLOOKUP(E5450,'Svátky 2023'!B$2:B$14,1,0),"")</f>
        <v/>
      </c>
      <c r="R5450" t="str">
        <f t="shared" si="257"/>
        <v/>
      </c>
    </row>
    <row r="5451" spans="1:18" x14ac:dyDescent="0.25">
      <c r="A5451" s="1" t="s">
        <v>15505</v>
      </c>
      <c r="B5451" s="1" t="s">
        <v>15506</v>
      </c>
      <c r="C5451" s="1" t="s">
        <v>15507</v>
      </c>
      <c r="D5451" s="1" t="s">
        <v>48</v>
      </c>
      <c r="E5451" s="4">
        <v>45197</v>
      </c>
      <c r="F5451" s="8">
        <v>0.63888888888888895</v>
      </c>
      <c r="G5451" s="4">
        <v>45199</v>
      </c>
      <c r="H5451" s="1" t="s">
        <v>3439</v>
      </c>
      <c r="I5451" s="1" t="s">
        <v>151</v>
      </c>
      <c r="J5451" s="5">
        <v>2</v>
      </c>
      <c r="K5451" s="5" t="str">
        <f>VLOOKUP(J5451,'Svátky 2023'!A$18:B$20,2,0)</f>
        <v>plánované</v>
      </c>
      <c r="L5451" s="1" t="s">
        <v>21</v>
      </c>
      <c r="M5451" s="1" t="s">
        <v>22</v>
      </c>
      <c r="N5451" s="1" t="s">
        <v>23</v>
      </c>
      <c r="O5451">
        <f t="shared" si="255"/>
        <v>4</v>
      </c>
      <c r="P5451" t="str">
        <f t="shared" si="256"/>
        <v>ANO</v>
      </c>
      <c r="Q5451" s="4" t="str">
        <f>IFERROR(VLOOKUP(E5451,'Svátky 2023'!B$2:B$14,1,0),"")</f>
        <v/>
      </c>
      <c r="R5451" t="str">
        <f t="shared" si="257"/>
        <v>ANO</v>
      </c>
    </row>
    <row r="5452" spans="1:18" x14ac:dyDescent="0.25">
      <c r="A5452" s="1" t="s">
        <v>15508</v>
      </c>
      <c r="B5452" s="1" t="s">
        <v>15509</v>
      </c>
      <c r="C5452" s="1" t="s">
        <v>15510</v>
      </c>
      <c r="D5452" s="1" t="s">
        <v>48</v>
      </c>
      <c r="E5452" s="4">
        <v>45197</v>
      </c>
      <c r="F5452" s="8">
        <v>0.64097222222222217</v>
      </c>
      <c r="G5452" s="4">
        <v>45199</v>
      </c>
      <c r="H5452" s="1" t="s">
        <v>550</v>
      </c>
      <c r="I5452" s="1" t="s">
        <v>145</v>
      </c>
      <c r="J5452" s="5">
        <v>3</v>
      </c>
      <c r="K5452" s="5" t="str">
        <f>VLOOKUP(J5452,'Svátky 2023'!A$18:B$20,2,0)</f>
        <v>jiné</v>
      </c>
      <c r="L5452" s="1" t="s">
        <v>30</v>
      </c>
      <c r="M5452" s="1" t="s">
        <v>31</v>
      </c>
      <c r="N5452" s="1" t="s">
        <v>23</v>
      </c>
      <c r="O5452">
        <f t="shared" si="255"/>
        <v>4</v>
      </c>
      <c r="P5452" t="str">
        <f t="shared" si="256"/>
        <v>ANO</v>
      </c>
      <c r="Q5452" s="4" t="str">
        <f>IFERROR(VLOOKUP(E5452,'Svátky 2023'!B$2:B$14,1,0),"")</f>
        <v/>
      </c>
      <c r="R5452" t="str">
        <f t="shared" si="257"/>
        <v>ANO</v>
      </c>
    </row>
    <row r="5453" spans="1:18" x14ac:dyDescent="0.25">
      <c r="A5453" s="1" t="s">
        <v>15511</v>
      </c>
      <c r="B5453" s="1" t="s">
        <v>15512</v>
      </c>
      <c r="C5453" s="1" t="s">
        <v>15513</v>
      </c>
      <c r="D5453" s="1" t="s">
        <v>35</v>
      </c>
      <c r="E5453" s="4">
        <v>45197</v>
      </c>
      <c r="F5453" s="8">
        <v>0.64583333333333337</v>
      </c>
      <c r="G5453" s="4">
        <v>45199</v>
      </c>
      <c r="H5453" s="1" t="s">
        <v>502</v>
      </c>
      <c r="I5453" s="1" t="s">
        <v>258</v>
      </c>
      <c r="J5453" s="5">
        <v>2</v>
      </c>
      <c r="K5453" s="5" t="str">
        <f>VLOOKUP(J5453,'Svátky 2023'!A$18:B$20,2,0)</f>
        <v>plánované</v>
      </c>
      <c r="L5453" s="1" t="s">
        <v>21</v>
      </c>
      <c r="M5453" s="1" t="s">
        <v>22</v>
      </c>
      <c r="N5453" s="1" t="s">
        <v>23</v>
      </c>
      <c r="O5453">
        <f t="shared" si="255"/>
        <v>4</v>
      </c>
      <c r="P5453" t="str">
        <f t="shared" si="256"/>
        <v>ANO</v>
      </c>
      <c r="Q5453" s="4" t="str">
        <f>IFERROR(VLOOKUP(E5453,'Svátky 2023'!B$2:B$14,1,0),"")</f>
        <v/>
      </c>
      <c r="R5453" t="str">
        <f t="shared" si="257"/>
        <v>ANO</v>
      </c>
    </row>
    <row r="5454" spans="1:18" x14ac:dyDescent="0.25">
      <c r="A5454" s="1" t="s">
        <v>15514</v>
      </c>
      <c r="B5454" s="1" t="s">
        <v>15515</v>
      </c>
      <c r="C5454" s="1" t="s">
        <v>15516</v>
      </c>
      <c r="D5454" s="1" t="s">
        <v>35</v>
      </c>
      <c r="E5454" s="4">
        <v>45197</v>
      </c>
      <c r="F5454" s="8">
        <v>0.65208333333333335</v>
      </c>
      <c r="G5454" s="4">
        <v>45199</v>
      </c>
      <c r="H5454" s="1" t="s">
        <v>2975</v>
      </c>
      <c r="I5454" s="1" t="s">
        <v>264</v>
      </c>
      <c r="J5454" s="5">
        <v>3</v>
      </c>
      <c r="K5454" s="5" t="str">
        <f>VLOOKUP(J5454,'Svátky 2023'!A$18:B$20,2,0)</f>
        <v>jiné</v>
      </c>
      <c r="L5454" s="1" t="s">
        <v>30</v>
      </c>
      <c r="M5454" s="1" t="s">
        <v>31</v>
      </c>
      <c r="N5454" s="1" t="s">
        <v>23</v>
      </c>
      <c r="O5454">
        <f t="shared" si="255"/>
        <v>4</v>
      </c>
      <c r="P5454" t="str">
        <f t="shared" si="256"/>
        <v>ANO</v>
      </c>
      <c r="Q5454" s="4" t="str">
        <f>IFERROR(VLOOKUP(E5454,'Svátky 2023'!B$2:B$14,1,0),"")</f>
        <v/>
      </c>
      <c r="R5454" t="str">
        <f t="shared" si="257"/>
        <v>ANO</v>
      </c>
    </row>
    <row r="5455" spans="1:18" x14ac:dyDescent="0.25">
      <c r="A5455" s="1" t="s">
        <v>15517</v>
      </c>
      <c r="B5455" s="1" t="s">
        <v>15518</v>
      </c>
      <c r="C5455" s="1" t="s">
        <v>15519</v>
      </c>
      <c r="D5455" s="1" t="s">
        <v>35</v>
      </c>
      <c r="E5455" s="4">
        <v>45197</v>
      </c>
      <c r="F5455" s="8">
        <v>0.98055555555555562</v>
      </c>
      <c r="G5455" s="4">
        <v>45199</v>
      </c>
      <c r="H5455" s="1" t="s">
        <v>1304</v>
      </c>
      <c r="I5455" s="1" t="s">
        <v>19</v>
      </c>
      <c r="J5455" s="5">
        <v>3</v>
      </c>
      <c r="K5455" s="5" t="str">
        <f>VLOOKUP(J5455,'Svátky 2023'!A$18:B$20,2,0)</f>
        <v>jiné</v>
      </c>
      <c r="L5455" s="1" t="s">
        <v>21</v>
      </c>
      <c r="M5455" s="1" t="s">
        <v>22</v>
      </c>
      <c r="N5455" s="1" t="s">
        <v>23</v>
      </c>
      <c r="O5455">
        <f t="shared" si="255"/>
        <v>4</v>
      </c>
      <c r="P5455" t="str">
        <f t="shared" si="256"/>
        <v>ANO</v>
      </c>
      <c r="Q5455" s="4" t="str">
        <f>IFERROR(VLOOKUP(E5455,'Svátky 2023'!B$2:B$14,1,0),"")</f>
        <v/>
      </c>
      <c r="R5455" t="str">
        <f t="shared" si="257"/>
        <v>ANO</v>
      </c>
    </row>
    <row r="5456" spans="1:18" x14ac:dyDescent="0.25">
      <c r="A5456" s="1" t="s">
        <v>15520</v>
      </c>
      <c r="B5456" s="1" t="s">
        <v>10118</v>
      </c>
      <c r="C5456" s="1" t="s">
        <v>10119</v>
      </c>
      <c r="D5456" s="1" t="s">
        <v>35</v>
      </c>
      <c r="E5456" s="4">
        <v>45198</v>
      </c>
      <c r="F5456" s="8">
        <v>0.84861111111111109</v>
      </c>
      <c r="G5456" s="4">
        <v>45199</v>
      </c>
      <c r="H5456" s="1" t="s">
        <v>582</v>
      </c>
      <c r="I5456" s="1" t="s">
        <v>51</v>
      </c>
      <c r="J5456" s="5">
        <v>1</v>
      </c>
      <c r="K5456" s="5" t="str">
        <f>VLOOKUP(J5456,'Svátky 2023'!A$18:B$20,2,0)</f>
        <v>neodkladné</v>
      </c>
      <c r="L5456" s="1" t="s">
        <v>20</v>
      </c>
      <c r="M5456" s="1" t="s">
        <v>22</v>
      </c>
      <c r="N5456" s="1" t="s">
        <v>23</v>
      </c>
      <c r="O5456">
        <f t="shared" si="255"/>
        <v>5</v>
      </c>
      <c r="P5456" t="str">
        <f t="shared" si="256"/>
        <v>ANO</v>
      </c>
      <c r="Q5456" s="4" t="str">
        <f>IFERROR(VLOOKUP(E5456,'Svátky 2023'!B$2:B$14,1,0),"")</f>
        <v/>
      </c>
      <c r="R5456" t="str">
        <f t="shared" si="257"/>
        <v>ANO</v>
      </c>
    </row>
    <row r="5457" spans="1:18" x14ac:dyDescent="0.25">
      <c r="A5457" s="1" t="s">
        <v>15521</v>
      </c>
      <c r="B5457" s="1" t="s">
        <v>10121</v>
      </c>
      <c r="C5457" s="1" t="s">
        <v>10122</v>
      </c>
      <c r="D5457" s="1" t="s">
        <v>35</v>
      </c>
      <c r="E5457" s="4">
        <v>45198</v>
      </c>
      <c r="F5457" s="8">
        <v>0.90694444444444444</v>
      </c>
      <c r="G5457" s="4">
        <v>45199</v>
      </c>
      <c r="H5457" s="1" t="s">
        <v>802</v>
      </c>
      <c r="I5457" s="1" t="s">
        <v>120</v>
      </c>
      <c r="J5457" s="5">
        <v>3</v>
      </c>
      <c r="K5457" s="5" t="str">
        <f>VLOOKUP(J5457,'Svátky 2023'!A$18:B$20,2,0)</f>
        <v>jiné</v>
      </c>
      <c r="L5457" s="1" t="s">
        <v>30</v>
      </c>
      <c r="M5457" s="1" t="s">
        <v>31</v>
      </c>
      <c r="N5457" s="1" t="s">
        <v>23</v>
      </c>
      <c r="O5457">
        <f t="shared" si="255"/>
        <v>5</v>
      </c>
      <c r="P5457" t="str">
        <f t="shared" si="256"/>
        <v>ANO</v>
      </c>
      <c r="Q5457" s="4" t="str">
        <f>IFERROR(VLOOKUP(E5457,'Svátky 2023'!B$2:B$14,1,0),"")</f>
        <v/>
      </c>
      <c r="R5457" t="str">
        <f t="shared" si="257"/>
        <v>ANO</v>
      </c>
    </row>
    <row r="5458" spans="1:18" x14ac:dyDescent="0.25">
      <c r="A5458" s="1" t="s">
        <v>15522</v>
      </c>
      <c r="B5458" s="1" t="s">
        <v>15523</v>
      </c>
      <c r="C5458" s="1" t="s">
        <v>15524</v>
      </c>
      <c r="D5458" s="1" t="s">
        <v>100</v>
      </c>
      <c r="E5458" s="4">
        <v>45196</v>
      </c>
      <c r="F5458" s="8">
        <v>0.55486111111111114</v>
      </c>
      <c r="G5458" s="4">
        <v>45200</v>
      </c>
      <c r="H5458" s="1" t="s">
        <v>1134</v>
      </c>
      <c r="I5458" s="1" t="s">
        <v>51</v>
      </c>
      <c r="J5458" s="5">
        <v>3</v>
      </c>
      <c r="K5458" s="5" t="str">
        <f>VLOOKUP(J5458,'Svátky 2023'!A$18:B$20,2,0)</f>
        <v>jiné</v>
      </c>
      <c r="L5458" s="1" t="s">
        <v>21</v>
      </c>
      <c r="M5458" s="1" t="s">
        <v>22</v>
      </c>
      <c r="N5458" s="1" t="s">
        <v>23</v>
      </c>
      <c r="O5458">
        <f t="shared" si="255"/>
        <v>3</v>
      </c>
      <c r="P5458" t="str">
        <f t="shared" si="256"/>
        <v>NE</v>
      </c>
      <c r="Q5458" s="4" t="str">
        <f>IFERROR(VLOOKUP(E5458,'Svátky 2023'!B$2:B$14,1,0),"")</f>
        <v/>
      </c>
      <c r="R5458" t="str">
        <f t="shared" si="257"/>
        <v/>
      </c>
    </row>
    <row r="5459" spans="1:18" x14ac:dyDescent="0.25">
      <c r="A5459" s="1" t="s">
        <v>15525</v>
      </c>
      <c r="B5459" s="1" t="s">
        <v>15526</v>
      </c>
      <c r="C5459" s="1" t="s">
        <v>15527</v>
      </c>
      <c r="D5459" s="1" t="s">
        <v>35</v>
      </c>
      <c r="E5459" s="4">
        <v>45196</v>
      </c>
      <c r="F5459" s="8">
        <v>0.65138888888888891</v>
      </c>
      <c r="G5459" s="4">
        <v>45200</v>
      </c>
      <c r="H5459" s="1" t="s">
        <v>737</v>
      </c>
      <c r="I5459" s="1" t="s">
        <v>38</v>
      </c>
      <c r="J5459" s="5">
        <v>3</v>
      </c>
      <c r="K5459" s="5" t="str">
        <f>VLOOKUP(J5459,'Svátky 2023'!A$18:B$20,2,0)</f>
        <v>jiné</v>
      </c>
      <c r="L5459" s="1" t="s">
        <v>21</v>
      </c>
      <c r="M5459" s="1" t="s">
        <v>22</v>
      </c>
      <c r="N5459" s="1" t="s">
        <v>23</v>
      </c>
      <c r="O5459">
        <f t="shared" si="255"/>
        <v>3</v>
      </c>
      <c r="P5459" t="str">
        <f t="shared" si="256"/>
        <v>ANO</v>
      </c>
      <c r="Q5459" s="4" t="str">
        <f>IFERROR(VLOOKUP(E5459,'Svátky 2023'!B$2:B$14,1,0),"")</f>
        <v/>
      </c>
      <c r="R5459" t="str">
        <f t="shared" si="257"/>
        <v>ANO</v>
      </c>
    </row>
    <row r="5460" spans="1:18" x14ac:dyDescent="0.25">
      <c r="A5460" s="1" t="s">
        <v>15528</v>
      </c>
      <c r="B5460" s="1" t="s">
        <v>1225</v>
      </c>
      <c r="C5460" s="1" t="s">
        <v>1226</v>
      </c>
      <c r="D5460" s="1" t="s">
        <v>48</v>
      </c>
      <c r="E5460" s="4">
        <v>45198</v>
      </c>
      <c r="F5460" s="8">
        <v>0.59375</v>
      </c>
      <c r="G5460" s="4">
        <v>45200</v>
      </c>
      <c r="H5460" s="1" t="s">
        <v>9829</v>
      </c>
      <c r="I5460" s="1" t="s">
        <v>264</v>
      </c>
      <c r="J5460" s="5">
        <v>3</v>
      </c>
      <c r="K5460" s="5" t="str">
        <f>VLOOKUP(J5460,'Svátky 2023'!A$18:B$20,2,0)</f>
        <v>jiné</v>
      </c>
      <c r="L5460" s="1" t="s">
        <v>30</v>
      </c>
      <c r="M5460" s="1" t="s">
        <v>31</v>
      </c>
      <c r="N5460" s="1" t="s">
        <v>23</v>
      </c>
      <c r="O5460">
        <f t="shared" si="255"/>
        <v>5</v>
      </c>
      <c r="P5460" t="str">
        <f t="shared" si="256"/>
        <v>NE</v>
      </c>
      <c r="Q5460" s="4" t="str">
        <f>IFERROR(VLOOKUP(E5460,'Svátky 2023'!B$2:B$14,1,0),"")</f>
        <v/>
      </c>
      <c r="R5460" t="str">
        <f t="shared" si="257"/>
        <v/>
      </c>
    </row>
    <row r="5461" spans="1:18" x14ac:dyDescent="0.25">
      <c r="A5461" s="1" t="s">
        <v>15529</v>
      </c>
      <c r="B5461" s="1" t="s">
        <v>15530</v>
      </c>
      <c r="C5461" s="1" t="s">
        <v>15531</v>
      </c>
      <c r="D5461" s="1" t="s">
        <v>35</v>
      </c>
      <c r="E5461" s="4">
        <v>45198</v>
      </c>
      <c r="F5461" s="8">
        <v>0.82777777777777783</v>
      </c>
      <c r="G5461" s="4">
        <v>45200</v>
      </c>
      <c r="H5461" s="1" t="s">
        <v>165</v>
      </c>
      <c r="I5461" s="1" t="s">
        <v>38</v>
      </c>
      <c r="J5461" s="5">
        <v>1</v>
      </c>
      <c r="K5461" s="5" t="str">
        <f>VLOOKUP(J5461,'Svátky 2023'!A$18:B$20,2,0)</f>
        <v>neodkladné</v>
      </c>
      <c r="L5461" s="1" t="s">
        <v>20</v>
      </c>
      <c r="M5461" s="1" t="s">
        <v>22</v>
      </c>
      <c r="N5461" s="1" t="s">
        <v>23</v>
      </c>
      <c r="O5461">
        <f t="shared" si="255"/>
        <v>5</v>
      </c>
      <c r="P5461" t="str">
        <f t="shared" si="256"/>
        <v>ANO</v>
      </c>
      <c r="Q5461" s="4" t="str">
        <f>IFERROR(VLOOKUP(E5461,'Svátky 2023'!B$2:B$14,1,0),"")</f>
        <v/>
      </c>
      <c r="R5461" t="str">
        <f t="shared" si="257"/>
        <v>ANO</v>
      </c>
    </row>
    <row r="5462" spans="1:18" x14ac:dyDescent="0.25">
      <c r="A5462" s="1" t="s">
        <v>15532</v>
      </c>
      <c r="B5462" s="1" t="s">
        <v>15533</v>
      </c>
      <c r="C5462" s="1" t="s">
        <v>15534</v>
      </c>
      <c r="D5462" s="1" t="s">
        <v>35</v>
      </c>
      <c r="E5462" s="4">
        <v>45198</v>
      </c>
      <c r="F5462" s="8">
        <v>0.8340277777777777</v>
      </c>
      <c r="G5462" s="4">
        <v>45200</v>
      </c>
      <c r="H5462" s="1" t="s">
        <v>278</v>
      </c>
      <c r="I5462" s="1" t="s">
        <v>44</v>
      </c>
      <c r="J5462" s="5">
        <v>3</v>
      </c>
      <c r="K5462" s="5" t="str">
        <f>VLOOKUP(J5462,'Svátky 2023'!A$18:B$20,2,0)</f>
        <v>jiné</v>
      </c>
      <c r="L5462" s="1" t="s">
        <v>30</v>
      </c>
      <c r="M5462" s="1" t="s">
        <v>31</v>
      </c>
      <c r="N5462" s="1" t="s">
        <v>23</v>
      </c>
      <c r="O5462">
        <f t="shared" si="255"/>
        <v>5</v>
      </c>
      <c r="P5462" t="str">
        <f t="shared" si="256"/>
        <v>ANO</v>
      </c>
      <c r="Q5462" s="4" t="str">
        <f>IFERROR(VLOOKUP(E5462,'Svátky 2023'!B$2:B$14,1,0),"")</f>
        <v/>
      </c>
      <c r="R5462" t="str">
        <f t="shared" si="257"/>
        <v>ANO</v>
      </c>
    </row>
    <row r="5463" spans="1:18" x14ac:dyDescent="0.25">
      <c r="A5463" s="1" t="s">
        <v>15535</v>
      </c>
      <c r="B5463" s="1" t="s">
        <v>15536</v>
      </c>
      <c r="C5463" s="1" t="s">
        <v>15537</v>
      </c>
      <c r="D5463" s="1" t="s">
        <v>35</v>
      </c>
      <c r="E5463" s="4">
        <v>45199</v>
      </c>
      <c r="F5463" s="8">
        <v>0.67291666666666661</v>
      </c>
      <c r="G5463" s="4">
        <v>45200</v>
      </c>
      <c r="H5463" s="1" t="s">
        <v>2582</v>
      </c>
      <c r="I5463" s="1" t="s">
        <v>51</v>
      </c>
      <c r="J5463" s="5">
        <v>3</v>
      </c>
      <c r="K5463" s="5" t="str">
        <f>VLOOKUP(J5463,'Svátky 2023'!A$18:B$20,2,0)</f>
        <v>jiné</v>
      </c>
      <c r="L5463" s="1" t="s">
        <v>21</v>
      </c>
      <c r="M5463" s="1" t="s">
        <v>22</v>
      </c>
      <c r="N5463" s="1" t="s">
        <v>23</v>
      </c>
      <c r="O5463">
        <f t="shared" si="255"/>
        <v>6</v>
      </c>
      <c r="P5463" t="str">
        <f t="shared" si="256"/>
        <v>ANO</v>
      </c>
      <c r="Q5463" s="4" t="str">
        <f>IFERROR(VLOOKUP(E5463,'Svátky 2023'!B$2:B$14,1,0),"")</f>
        <v/>
      </c>
      <c r="R5463" t="str">
        <f t="shared" si="257"/>
        <v>ANO</v>
      </c>
    </row>
    <row r="5464" spans="1:18" x14ac:dyDescent="0.25">
      <c r="A5464" s="1" t="s">
        <v>15538</v>
      </c>
      <c r="B5464" s="1" t="s">
        <v>15539</v>
      </c>
      <c r="C5464" s="1" t="s">
        <v>15540</v>
      </c>
      <c r="D5464" s="1" t="s">
        <v>35</v>
      </c>
      <c r="E5464" s="4">
        <v>45199</v>
      </c>
      <c r="F5464" s="8">
        <v>0.68055555555555547</v>
      </c>
      <c r="G5464" s="4">
        <v>45200</v>
      </c>
      <c r="H5464" s="1" t="s">
        <v>1972</v>
      </c>
      <c r="I5464" s="1" t="s">
        <v>120</v>
      </c>
      <c r="J5464" s="5">
        <v>3</v>
      </c>
      <c r="K5464" s="5" t="str">
        <f>VLOOKUP(J5464,'Svátky 2023'!A$18:B$20,2,0)</f>
        <v>jiné</v>
      </c>
      <c r="L5464" s="1" t="s">
        <v>30</v>
      </c>
      <c r="M5464" s="1" t="s">
        <v>31</v>
      </c>
      <c r="N5464" s="1" t="s">
        <v>23</v>
      </c>
      <c r="O5464">
        <f t="shared" si="255"/>
        <v>6</v>
      </c>
      <c r="P5464" t="str">
        <f t="shared" si="256"/>
        <v>ANO</v>
      </c>
      <c r="Q5464" s="4" t="str">
        <f>IFERROR(VLOOKUP(E5464,'Svátky 2023'!B$2:B$14,1,0),"")</f>
        <v/>
      </c>
      <c r="R5464" t="str">
        <f t="shared" si="257"/>
        <v>ANO</v>
      </c>
    </row>
    <row r="5465" spans="1:18" x14ac:dyDescent="0.25">
      <c r="A5465" s="1" t="s">
        <v>15541</v>
      </c>
      <c r="B5465" s="1" t="s">
        <v>15542</v>
      </c>
      <c r="C5465" s="1" t="s">
        <v>15543</v>
      </c>
      <c r="D5465" s="1" t="s">
        <v>64</v>
      </c>
      <c r="E5465" s="4">
        <v>45199</v>
      </c>
      <c r="F5465" s="8">
        <v>0.86249999999999993</v>
      </c>
      <c r="G5465" s="4">
        <v>45200</v>
      </c>
      <c r="H5465" s="1" t="s">
        <v>4809</v>
      </c>
      <c r="I5465" s="1" t="s">
        <v>51</v>
      </c>
      <c r="J5465" s="5">
        <v>1</v>
      </c>
      <c r="K5465" s="5" t="str">
        <f>VLOOKUP(J5465,'Svátky 2023'!A$18:B$20,2,0)</f>
        <v>neodkladné</v>
      </c>
      <c r="L5465" s="1" t="s">
        <v>21</v>
      </c>
      <c r="M5465" s="1" t="s">
        <v>22</v>
      </c>
      <c r="N5465" s="1" t="s">
        <v>23</v>
      </c>
      <c r="O5465">
        <f t="shared" si="255"/>
        <v>6</v>
      </c>
      <c r="P5465" t="str">
        <f t="shared" si="256"/>
        <v>ANO</v>
      </c>
      <c r="Q5465" s="4" t="str">
        <f>IFERROR(VLOOKUP(E5465,'Svátky 2023'!B$2:B$14,1,0),"")</f>
        <v/>
      </c>
      <c r="R5465" t="str">
        <f t="shared" si="257"/>
        <v>ANO</v>
      </c>
    </row>
    <row r="5466" spans="1:18" x14ac:dyDescent="0.25">
      <c r="A5466" s="1" t="s">
        <v>15544</v>
      </c>
      <c r="B5466" s="1" t="s">
        <v>15545</v>
      </c>
      <c r="C5466" s="1" t="s">
        <v>15546</v>
      </c>
      <c r="D5466" s="1" t="s">
        <v>48</v>
      </c>
      <c r="E5466" s="4">
        <v>45189</v>
      </c>
      <c r="F5466" s="8">
        <v>0.48472222222222222</v>
      </c>
      <c r="G5466" s="4">
        <v>45201</v>
      </c>
      <c r="H5466" s="1" t="s">
        <v>555</v>
      </c>
      <c r="I5466" s="1" t="s">
        <v>151</v>
      </c>
      <c r="J5466" s="5">
        <v>2</v>
      </c>
      <c r="K5466" s="5" t="str">
        <f>VLOOKUP(J5466,'Svátky 2023'!A$18:B$20,2,0)</f>
        <v>plánované</v>
      </c>
      <c r="L5466" s="1" t="s">
        <v>21</v>
      </c>
      <c r="M5466" s="1" t="s">
        <v>22</v>
      </c>
      <c r="N5466" s="1" t="s">
        <v>23</v>
      </c>
      <c r="O5466">
        <f t="shared" si="255"/>
        <v>3</v>
      </c>
      <c r="P5466" t="str">
        <f t="shared" si="256"/>
        <v>NE</v>
      </c>
      <c r="Q5466" s="4" t="str">
        <f>IFERROR(VLOOKUP(E5466,'Svátky 2023'!B$2:B$14,1,0),"")</f>
        <v/>
      </c>
      <c r="R5466" t="str">
        <f t="shared" si="257"/>
        <v/>
      </c>
    </row>
    <row r="5467" spans="1:18" x14ac:dyDescent="0.25">
      <c r="A5467" s="1" t="s">
        <v>15547</v>
      </c>
      <c r="B5467" s="1" t="s">
        <v>8101</v>
      </c>
      <c r="C5467" s="1" t="s">
        <v>8102</v>
      </c>
      <c r="D5467" s="1" t="s">
        <v>48</v>
      </c>
      <c r="E5467" s="4">
        <v>45190</v>
      </c>
      <c r="F5467" s="8">
        <v>0.64861111111111114</v>
      </c>
      <c r="G5467" s="4">
        <v>45201</v>
      </c>
      <c r="H5467" s="1" t="s">
        <v>3660</v>
      </c>
      <c r="I5467" s="1" t="s">
        <v>51</v>
      </c>
      <c r="J5467" s="5">
        <v>1</v>
      </c>
      <c r="K5467" s="5" t="str">
        <f>VLOOKUP(J5467,'Svátky 2023'!A$18:B$20,2,0)</f>
        <v>neodkladné</v>
      </c>
      <c r="L5467" s="1" t="s">
        <v>21</v>
      </c>
      <c r="M5467" s="1" t="s">
        <v>22</v>
      </c>
      <c r="N5467" s="1" t="s">
        <v>23</v>
      </c>
      <c r="O5467">
        <f t="shared" si="255"/>
        <v>4</v>
      </c>
      <c r="P5467" t="str">
        <f t="shared" si="256"/>
        <v>ANO</v>
      </c>
      <c r="Q5467" s="4" t="str">
        <f>IFERROR(VLOOKUP(E5467,'Svátky 2023'!B$2:B$14,1,0),"")</f>
        <v/>
      </c>
      <c r="R5467" t="str">
        <f t="shared" si="257"/>
        <v>ANO</v>
      </c>
    </row>
    <row r="5468" spans="1:18" x14ac:dyDescent="0.25">
      <c r="A5468" s="1" t="s">
        <v>15548</v>
      </c>
      <c r="B5468" s="1" t="s">
        <v>15042</v>
      </c>
      <c r="C5468" s="1" t="s">
        <v>15043</v>
      </c>
      <c r="D5468" s="1" t="s">
        <v>48</v>
      </c>
      <c r="E5468" s="4">
        <v>45192</v>
      </c>
      <c r="F5468" s="8">
        <v>0.56111111111111112</v>
      </c>
      <c r="G5468" s="4">
        <v>45201</v>
      </c>
      <c r="H5468" s="1" t="s">
        <v>296</v>
      </c>
      <c r="I5468" s="1" t="s">
        <v>145</v>
      </c>
      <c r="J5468" s="5">
        <v>3</v>
      </c>
      <c r="K5468" s="5" t="str">
        <f>VLOOKUP(J5468,'Svátky 2023'!A$18:B$20,2,0)</f>
        <v>jiné</v>
      </c>
      <c r="L5468" s="1" t="s">
        <v>30</v>
      </c>
      <c r="M5468" s="1" t="s">
        <v>31</v>
      </c>
      <c r="N5468" s="1" t="s">
        <v>23</v>
      </c>
      <c r="O5468">
        <f t="shared" si="255"/>
        <v>6</v>
      </c>
      <c r="P5468" t="str">
        <f t="shared" si="256"/>
        <v>NE</v>
      </c>
      <c r="Q5468" s="4" t="str">
        <f>IFERROR(VLOOKUP(E5468,'Svátky 2023'!B$2:B$14,1,0),"")</f>
        <v/>
      </c>
      <c r="R5468" t="str">
        <f t="shared" si="257"/>
        <v>ANO</v>
      </c>
    </row>
    <row r="5469" spans="1:18" x14ac:dyDescent="0.25">
      <c r="A5469" s="1" t="s">
        <v>15549</v>
      </c>
      <c r="B5469" s="1" t="s">
        <v>15550</v>
      </c>
      <c r="C5469" s="1" t="s">
        <v>15551</v>
      </c>
      <c r="D5469" s="1" t="s">
        <v>64</v>
      </c>
      <c r="E5469" s="4">
        <v>45196</v>
      </c>
      <c r="F5469" s="8">
        <v>0.50555555555555554</v>
      </c>
      <c r="G5469" s="4">
        <v>45201</v>
      </c>
      <c r="H5469" s="1" t="s">
        <v>129</v>
      </c>
      <c r="I5469" s="1" t="s">
        <v>38</v>
      </c>
      <c r="J5469" s="5">
        <v>3</v>
      </c>
      <c r="K5469" s="5" t="str">
        <f>VLOOKUP(J5469,'Svátky 2023'!A$18:B$20,2,0)</f>
        <v>jiné</v>
      </c>
      <c r="L5469" s="1" t="s">
        <v>21</v>
      </c>
      <c r="M5469" s="1" t="s">
        <v>31</v>
      </c>
      <c r="N5469" s="1" t="s">
        <v>23</v>
      </c>
      <c r="O5469">
        <f t="shared" si="255"/>
        <v>3</v>
      </c>
      <c r="P5469" t="str">
        <f t="shared" si="256"/>
        <v>NE</v>
      </c>
      <c r="Q5469" s="4" t="str">
        <f>IFERROR(VLOOKUP(E5469,'Svátky 2023'!B$2:B$14,1,0),"")</f>
        <v/>
      </c>
      <c r="R5469" t="str">
        <f t="shared" si="257"/>
        <v/>
      </c>
    </row>
    <row r="5470" spans="1:18" x14ac:dyDescent="0.25">
      <c r="A5470" s="1" t="s">
        <v>15552</v>
      </c>
      <c r="B5470" s="1" t="s">
        <v>8104</v>
      </c>
      <c r="C5470" s="1" t="s">
        <v>8105</v>
      </c>
      <c r="D5470" s="1" t="s">
        <v>48</v>
      </c>
      <c r="E5470" s="4">
        <v>45196</v>
      </c>
      <c r="F5470" s="8">
        <v>0.67638888888888893</v>
      </c>
      <c r="G5470" s="4">
        <v>45201</v>
      </c>
      <c r="H5470" s="1" t="s">
        <v>1438</v>
      </c>
      <c r="I5470" s="1" t="s">
        <v>120</v>
      </c>
      <c r="J5470" s="5">
        <v>3</v>
      </c>
      <c r="K5470" s="5" t="str">
        <f>VLOOKUP(J5470,'Svátky 2023'!A$18:B$20,2,0)</f>
        <v>jiné</v>
      </c>
      <c r="L5470" s="1" t="s">
        <v>30</v>
      </c>
      <c r="M5470" s="1" t="s">
        <v>31</v>
      </c>
      <c r="N5470" s="1" t="s">
        <v>23</v>
      </c>
      <c r="O5470">
        <f t="shared" si="255"/>
        <v>3</v>
      </c>
      <c r="P5470" t="str">
        <f t="shared" si="256"/>
        <v>ANO</v>
      </c>
      <c r="Q5470" s="4" t="str">
        <f>IFERROR(VLOOKUP(E5470,'Svátky 2023'!B$2:B$14,1,0),"")</f>
        <v/>
      </c>
      <c r="R5470" t="str">
        <f t="shared" si="257"/>
        <v>ANO</v>
      </c>
    </row>
    <row r="5471" spans="1:18" x14ac:dyDescent="0.25">
      <c r="A5471" s="1" t="s">
        <v>15553</v>
      </c>
      <c r="B5471" s="1" t="s">
        <v>15554</v>
      </c>
      <c r="C5471" s="1" t="s">
        <v>15555</v>
      </c>
      <c r="D5471" s="1" t="s">
        <v>48</v>
      </c>
      <c r="E5471" s="4">
        <v>45196</v>
      </c>
      <c r="F5471" s="8">
        <v>0.71388888888888891</v>
      </c>
      <c r="G5471" s="4">
        <v>45201</v>
      </c>
      <c r="H5471" s="1" t="s">
        <v>756</v>
      </c>
      <c r="I5471" s="1" t="s">
        <v>19</v>
      </c>
      <c r="J5471" s="5">
        <v>1</v>
      </c>
      <c r="K5471" s="5" t="str">
        <f>VLOOKUP(J5471,'Svátky 2023'!A$18:B$20,2,0)</f>
        <v>neodkladné</v>
      </c>
      <c r="L5471" s="1" t="s">
        <v>21</v>
      </c>
      <c r="M5471" s="1" t="s">
        <v>20</v>
      </c>
      <c r="N5471" s="1" t="s">
        <v>23</v>
      </c>
      <c r="O5471">
        <f t="shared" si="255"/>
        <v>3</v>
      </c>
      <c r="P5471" t="str">
        <f t="shared" si="256"/>
        <v>ANO</v>
      </c>
      <c r="Q5471" s="4" t="str">
        <f>IFERROR(VLOOKUP(E5471,'Svátky 2023'!B$2:B$14,1,0),"")</f>
        <v/>
      </c>
      <c r="R5471" t="str">
        <f t="shared" si="257"/>
        <v>ANO</v>
      </c>
    </row>
    <row r="5472" spans="1:18" x14ac:dyDescent="0.25">
      <c r="A5472" s="1" t="s">
        <v>15556</v>
      </c>
      <c r="B5472" s="1" t="s">
        <v>15557</v>
      </c>
      <c r="C5472" s="1" t="s">
        <v>15558</v>
      </c>
      <c r="D5472" s="1" t="s">
        <v>48</v>
      </c>
      <c r="E5472" s="4">
        <v>45196</v>
      </c>
      <c r="F5472" s="8">
        <v>0.71736111111111101</v>
      </c>
      <c r="G5472" s="4">
        <v>45201</v>
      </c>
      <c r="H5472" s="1" t="s">
        <v>315</v>
      </c>
      <c r="I5472" s="1" t="s">
        <v>29</v>
      </c>
      <c r="J5472" s="5">
        <v>3</v>
      </c>
      <c r="K5472" s="5" t="str">
        <f>VLOOKUP(J5472,'Svátky 2023'!A$18:B$20,2,0)</f>
        <v>jiné</v>
      </c>
      <c r="L5472" s="1" t="s">
        <v>30</v>
      </c>
      <c r="M5472" s="1" t="s">
        <v>31</v>
      </c>
      <c r="N5472" s="1" t="s">
        <v>23</v>
      </c>
      <c r="O5472">
        <f t="shared" si="255"/>
        <v>3</v>
      </c>
      <c r="P5472" t="str">
        <f t="shared" si="256"/>
        <v>ANO</v>
      </c>
      <c r="Q5472" s="4" t="str">
        <f>IFERROR(VLOOKUP(E5472,'Svátky 2023'!B$2:B$14,1,0),"")</f>
        <v/>
      </c>
      <c r="R5472" t="str">
        <f t="shared" si="257"/>
        <v>ANO</v>
      </c>
    </row>
    <row r="5473" spans="1:18" x14ac:dyDescent="0.25">
      <c r="A5473" s="1" t="s">
        <v>15559</v>
      </c>
      <c r="B5473" s="1" t="s">
        <v>15560</v>
      </c>
      <c r="C5473" s="1" t="s">
        <v>15561</v>
      </c>
      <c r="D5473" s="1" t="s">
        <v>48</v>
      </c>
      <c r="E5473" s="4">
        <v>45196</v>
      </c>
      <c r="F5473" s="8">
        <v>0.91249999999999998</v>
      </c>
      <c r="G5473" s="4">
        <v>45201</v>
      </c>
      <c r="H5473" s="1" t="s">
        <v>292</v>
      </c>
      <c r="I5473" s="1" t="s">
        <v>51</v>
      </c>
      <c r="J5473" s="5">
        <v>3</v>
      </c>
      <c r="K5473" s="5" t="str">
        <f>VLOOKUP(J5473,'Svátky 2023'!A$18:B$20,2,0)</f>
        <v>jiné</v>
      </c>
      <c r="L5473" s="1" t="s">
        <v>21</v>
      </c>
      <c r="M5473" s="1" t="s">
        <v>22</v>
      </c>
      <c r="N5473" s="1" t="s">
        <v>23</v>
      </c>
      <c r="O5473">
        <f t="shared" si="255"/>
        <v>3</v>
      </c>
      <c r="P5473" t="str">
        <f t="shared" si="256"/>
        <v>ANO</v>
      </c>
      <c r="Q5473" s="4" t="str">
        <f>IFERROR(VLOOKUP(E5473,'Svátky 2023'!B$2:B$14,1,0),"")</f>
        <v/>
      </c>
      <c r="R5473" t="str">
        <f t="shared" si="257"/>
        <v>ANO</v>
      </c>
    </row>
    <row r="5474" spans="1:18" x14ac:dyDescent="0.25">
      <c r="A5474" s="1" t="s">
        <v>15562</v>
      </c>
      <c r="B5474" s="1" t="s">
        <v>15563</v>
      </c>
      <c r="C5474" s="1" t="s">
        <v>15564</v>
      </c>
      <c r="D5474" s="1" t="s">
        <v>100</v>
      </c>
      <c r="E5474" s="4">
        <v>45198</v>
      </c>
      <c r="F5474" s="8">
        <v>0.59583333333333333</v>
      </c>
      <c r="G5474" s="4">
        <v>45201</v>
      </c>
      <c r="H5474" s="1" t="s">
        <v>292</v>
      </c>
      <c r="I5474" s="1" t="s">
        <v>51</v>
      </c>
      <c r="J5474" s="5">
        <v>1</v>
      </c>
      <c r="K5474" s="5" t="str">
        <f>VLOOKUP(J5474,'Svátky 2023'!A$18:B$20,2,0)</f>
        <v>neodkladné</v>
      </c>
      <c r="L5474" s="1" t="s">
        <v>21</v>
      </c>
      <c r="M5474" s="1" t="s">
        <v>22</v>
      </c>
      <c r="N5474" s="1" t="s">
        <v>23</v>
      </c>
      <c r="O5474">
        <f t="shared" si="255"/>
        <v>5</v>
      </c>
      <c r="P5474" t="str">
        <f t="shared" si="256"/>
        <v>NE</v>
      </c>
      <c r="Q5474" s="4" t="str">
        <f>IFERROR(VLOOKUP(E5474,'Svátky 2023'!B$2:B$14,1,0),"")</f>
        <v/>
      </c>
      <c r="R5474" t="str">
        <f t="shared" si="257"/>
        <v/>
      </c>
    </row>
    <row r="5475" spans="1:18" x14ac:dyDescent="0.25">
      <c r="A5475" s="1" t="s">
        <v>15565</v>
      </c>
      <c r="B5475" s="1" t="s">
        <v>15566</v>
      </c>
      <c r="C5475" s="1" t="s">
        <v>15567</v>
      </c>
      <c r="D5475" s="1" t="s">
        <v>100</v>
      </c>
      <c r="E5475" s="4">
        <v>45198</v>
      </c>
      <c r="F5475" s="8">
        <v>0.6020833333333333</v>
      </c>
      <c r="G5475" s="4">
        <v>45201</v>
      </c>
      <c r="H5475" s="1" t="s">
        <v>2988</v>
      </c>
      <c r="I5475" s="1" t="s">
        <v>120</v>
      </c>
      <c r="J5475" s="5">
        <v>3</v>
      </c>
      <c r="K5475" s="5" t="str">
        <f>VLOOKUP(J5475,'Svátky 2023'!A$18:B$20,2,0)</f>
        <v>jiné</v>
      </c>
      <c r="L5475" s="1" t="s">
        <v>30</v>
      </c>
      <c r="M5475" s="1" t="s">
        <v>31</v>
      </c>
      <c r="N5475" s="1" t="s">
        <v>23</v>
      </c>
      <c r="O5475">
        <f t="shared" si="255"/>
        <v>5</v>
      </c>
      <c r="P5475" t="str">
        <f t="shared" si="256"/>
        <v>NE</v>
      </c>
      <c r="Q5475" s="4" t="str">
        <f>IFERROR(VLOOKUP(E5475,'Svátky 2023'!B$2:B$14,1,0),"")</f>
        <v/>
      </c>
      <c r="R5475" t="str">
        <f t="shared" si="257"/>
        <v/>
      </c>
    </row>
    <row r="5476" spans="1:18" x14ac:dyDescent="0.25">
      <c r="A5476" s="1" t="s">
        <v>15568</v>
      </c>
      <c r="B5476" s="1" t="s">
        <v>15569</v>
      </c>
      <c r="C5476" s="1" t="s">
        <v>15570</v>
      </c>
      <c r="D5476" s="1" t="s">
        <v>48</v>
      </c>
      <c r="E5476" s="4">
        <v>45198</v>
      </c>
      <c r="F5476" s="8">
        <v>0.65972222222222221</v>
      </c>
      <c r="G5476" s="4">
        <v>45201</v>
      </c>
      <c r="H5476" s="1" t="s">
        <v>2988</v>
      </c>
      <c r="I5476" s="1" t="s">
        <v>38</v>
      </c>
      <c r="J5476" s="5">
        <v>1</v>
      </c>
      <c r="K5476" s="5" t="str">
        <f>VLOOKUP(J5476,'Svátky 2023'!A$18:B$20,2,0)</f>
        <v>neodkladné</v>
      </c>
      <c r="L5476" s="1" t="s">
        <v>23</v>
      </c>
      <c r="M5476" s="1" t="s">
        <v>22</v>
      </c>
      <c r="N5476" s="1" t="s">
        <v>23</v>
      </c>
      <c r="O5476">
        <f t="shared" si="255"/>
        <v>5</v>
      </c>
      <c r="P5476" t="str">
        <f t="shared" si="256"/>
        <v>ANO</v>
      </c>
      <c r="Q5476" s="4" t="str">
        <f>IFERROR(VLOOKUP(E5476,'Svátky 2023'!B$2:B$14,1,0),"")</f>
        <v/>
      </c>
      <c r="R5476" t="str">
        <f t="shared" si="257"/>
        <v>ANO</v>
      </c>
    </row>
    <row r="5477" spans="1:18" x14ac:dyDescent="0.25">
      <c r="A5477" s="1" t="s">
        <v>15571</v>
      </c>
      <c r="B5477" s="1" t="s">
        <v>15572</v>
      </c>
      <c r="C5477" s="1" t="s">
        <v>15573</v>
      </c>
      <c r="D5477" s="1" t="s">
        <v>48</v>
      </c>
      <c r="E5477" s="4">
        <v>45198</v>
      </c>
      <c r="F5477" s="8">
        <v>0.66041666666666665</v>
      </c>
      <c r="G5477" s="4">
        <v>45201</v>
      </c>
      <c r="H5477" s="1" t="s">
        <v>2533</v>
      </c>
      <c r="I5477" s="1" t="s">
        <v>44</v>
      </c>
      <c r="J5477" s="5">
        <v>3</v>
      </c>
      <c r="K5477" s="5" t="str">
        <f>VLOOKUP(J5477,'Svátky 2023'!A$18:B$20,2,0)</f>
        <v>jiné</v>
      </c>
      <c r="L5477" s="1" t="s">
        <v>30</v>
      </c>
      <c r="M5477" s="1" t="s">
        <v>31</v>
      </c>
      <c r="N5477" s="1" t="s">
        <v>23</v>
      </c>
      <c r="O5477">
        <f t="shared" si="255"/>
        <v>5</v>
      </c>
      <c r="P5477" t="str">
        <f t="shared" si="256"/>
        <v>ANO</v>
      </c>
      <c r="Q5477" s="4" t="str">
        <f>IFERROR(VLOOKUP(E5477,'Svátky 2023'!B$2:B$14,1,0),"")</f>
        <v/>
      </c>
      <c r="R5477" t="str">
        <f t="shared" si="257"/>
        <v>ANO</v>
      </c>
    </row>
    <row r="5478" spans="1:18" x14ac:dyDescent="0.25">
      <c r="A5478" s="1" t="s">
        <v>15574</v>
      </c>
      <c r="B5478" s="1" t="s">
        <v>3635</v>
      </c>
      <c r="C5478" s="1" t="s">
        <v>3636</v>
      </c>
      <c r="D5478" s="1" t="s">
        <v>48</v>
      </c>
      <c r="E5478" s="4">
        <v>45198</v>
      </c>
      <c r="F5478" s="8">
        <v>0.80486111111111114</v>
      </c>
      <c r="G5478" s="4">
        <v>45201</v>
      </c>
      <c r="H5478" s="1" t="s">
        <v>2988</v>
      </c>
      <c r="I5478" s="1" t="s">
        <v>38</v>
      </c>
      <c r="J5478" s="5">
        <v>1</v>
      </c>
      <c r="K5478" s="5" t="str">
        <f>VLOOKUP(J5478,'Svátky 2023'!A$18:B$20,2,0)</f>
        <v>neodkladné</v>
      </c>
      <c r="L5478" s="1" t="s">
        <v>20</v>
      </c>
      <c r="M5478" s="1" t="s">
        <v>22</v>
      </c>
      <c r="N5478" s="1" t="s">
        <v>23</v>
      </c>
      <c r="O5478">
        <f t="shared" si="255"/>
        <v>5</v>
      </c>
      <c r="P5478" t="str">
        <f t="shared" si="256"/>
        <v>ANO</v>
      </c>
      <c r="Q5478" s="4" t="str">
        <f>IFERROR(VLOOKUP(E5478,'Svátky 2023'!B$2:B$14,1,0),"")</f>
        <v/>
      </c>
      <c r="R5478" t="str">
        <f t="shared" si="257"/>
        <v>ANO</v>
      </c>
    </row>
    <row r="5479" spans="1:18" x14ac:dyDescent="0.25">
      <c r="A5479" s="1" t="s">
        <v>15575</v>
      </c>
      <c r="B5479" s="1" t="s">
        <v>15576</v>
      </c>
      <c r="C5479" s="1" t="s">
        <v>15577</v>
      </c>
      <c r="D5479" s="1" t="s">
        <v>48</v>
      </c>
      <c r="E5479" s="4">
        <v>45200</v>
      </c>
      <c r="F5479" s="8">
        <v>0.60972222222222217</v>
      </c>
      <c r="G5479" s="4">
        <v>45201</v>
      </c>
      <c r="H5479" s="1" t="s">
        <v>1698</v>
      </c>
      <c r="I5479" s="1" t="s">
        <v>19</v>
      </c>
      <c r="J5479" s="5">
        <v>1</v>
      </c>
      <c r="K5479" s="5" t="str">
        <f>VLOOKUP(J5479,'Svátky 2023'!A$18:B$20,2,0)</f>
        <v>neodkladné</v>
      </c>
      <c r="L5479" s="1" t="s">
        <v>21</v>
      </c>
      <c r="M5479" s="1" t="s">
        <v>22</v>
      </c>
      <c r="N5479" s="1" t="s">
        <v>23</v>
      </c>
      <c r="O5479">
        <f t="shared" si="255"/>
        <v>7</v>
      </c>
      <c r="P5479" t="str">
        <f t="shared" si="256"/>
        <v>NE</v>
      </c>
      <c r="Q5479" s="4" t="str">
        <f>IFERROR(VLOOKUP(E5479,'Svátky 2023'!B$2:B$14,1,0),"")</f>
        <v/>
      </c>
      <c r="R5479" t="str">
        <f t="shared" si="257"/>
        <v>ANO</v>
      </c>
    </row>
    <row r="5480" spans="1:18" x14ac:dyDescent="0.25">
      <c r="A5480" s="1" t="s">
        <v>15578</v>
      </c>
      <c r="B5480" s="1" t="s">
        <v>15579</v>
      </c>
      <c r="C5480" s="1" t="s">
        <v>15580</v>
      </c>
      <c r="D5480" s="1" t="s">
        <v>64</v>
      </c>
      <c r="E5480" s="4">
        <v>45190</v>
      </c>
      <c r="F5480" s="8">
        <v>0.45069444444444445</v>
      </c>
      <c r="G5480" s="4">
        <v>45202</v>
      </c>
      <c r="H5480" s="1" t="s">
        <v>641</v>
      </c>
      <c r="I5480" s="1" t="s">
        <v>19</v>
      </c>
      <c r="J5480" s="5">
        <v>3</v>
      </c>
      <c r="K5480" s="5" t="str">
        <f>VLOOKUP(J5480,'Svátky 2023'!A$18:B$20,2,0)</f>
        <v>jiné</v>
      </c>
      <c r="L5480" s="1" t="s">
        <v>23</v>
      </c>
      <c r="M5480" s="1" t="s">
        <v>31</v>
      </c>
      <c r="N5480" s="1" t="s">
        <v>23</v>
      </c>
      <c r="O5480">
        <f t="shared" si="255"/>
        <v>4</v>
      </c>
      <c r="P5480" t="str">
        <f t="shared" si="256"/>
        <v>NE</v>
      </c>
      <c r="Q5480" s="4" t="str">
        <f>IFERROR(VLOOKUP(E5480,'Svátky 2023'!B$2:B$14,1,0),"")</f>
        <v/>
      </c>
      <c r="R5480" t="str">
        <f t="shared" si="257"/>
        <v/>
      </c>
    </row>
    <row r="5481" spans="1:18" x14ac:dyDescent="0.25">
      <c r="A5481" s="1" t="s">
        <v>15581</v>
      </c>
      <c r="B5481" s="1" t="s">
        <v>13560</v>
      </c>
      <c r="C5481" s="1" t="s">
        <v>13561</v>
      </c>
      <c r="D5481" s="1" t="s">
        <v>48</v>
      </c>
      <c r="E5481" s="4">
        <v>45191</v>
      </c>
      <c r="F5481" s="8">
        <v>0.53749999999999998</v>
      </c>
      <c r="G5481" s="4">
        <v>45202</v>
      </c>
      <c r="H5481" s="1" t="s">
        <v>1838</v>
      </c>
      <c r="I5481" s="1" t="s">
        <v>51</v>
      </c>
      <c r="J5481" s="5">
        <v>2</v>
      </c>
      <c r="K5481" s="5" t="str">
        <f>VLOOKUP(J5481,'Svátky 2023'!A$18:B$20,2,0)</f>
        <v>plánované</v>
      </c>
      <c r="L5481" s="1" t="s">
        <v>21</v>
      </c>
      <c r="M5481" s="1" t="s">
        <v>22</v>
      </c>
      <c r="N5481" s="1" t="s">
        <v>23</v>
      </c>
      <c r="O5481">
        <f t="shared" si="255"/>
        <v>5</v>
      </c>
      <c r="P5481" t="str">
        <f t="shared" si="256"/>
        <v>NE</v>
      </c>
      <c r="Q5481" s="4" t="str">
        <f>IFERROR(VLOOKUP(E5481,'Svátky 2023'!B$2:B$14,1,0),"")</f>
        <v/>
      </c>
      <c r="R5481" t="str">
        <f t="shared" si="257"/>
        <v/>
      </c>
    </row>
    <row r="5482" spans="1:18" x14ac:dyDescent="0.25">
      <c r="A5482" s="1" t="s">
        <v>15582</v>
      </c>
      <c r="B5482" s="1" t="s">
        <v>13563</v>
      </c>
      <c r="C5482" s="1" t="s">
        <v>13564</v>
      </c>
      <c r="D5482" s="1" t="s">
        <v>48</v>
      </c>
      <c r="E5482" s="4">
        <v>45191</v>
      </c>
      <c r="F5482" s="8">
        <v>0.56388888888888888</v>
      </c>
      <c r="G5482" s="4">
        <v>45202</v>
      </c>
      <c r="H5482" s="1" t="s">
        <v>861</v>
      </c>
      <c r="I5482" s="1" t="s">
        <v>120</v>
      </c>
      <c r="J5482" s="5">
        <v>3</v>
      </c>
      <c r="K5482" s="5" t="str">
        <f>VLOOKUP(J5482,'Svátky 2023'!A$18:B$20,2,0)</f>
        <v>jiné</v>
      </c>
      <c r="L5482" s="1" t="s">
        <v>30</v>
      </c>
      <c r="M5482" s="1" t="s">
        <v>31</v>
      </c>
      <c r="N5482" s="1" t="s">
        <v>23</v>
      </c>
      <c r="O5482">
        <f t="shared" si="255"/>
        <v>5</v>
      </c>
      <c r="P5482" t="str">
        <f t="shared" si="256"/>
        <v>NE</v>
      </c>
      <c r="Q5482" s="4" t="str">
        <f>IFERROR(VLOOKUP(E5482,'Svátky 2023'!B$2:B$14,1,0),"")</f>
        <v/>
      </c>
      <c r="R5482" t="str">
        <f t="shared" si="257"/>
        <v/>
      </c>
    </row>
    <row r="5483" spans="1:18" x14ac:dyDescent="0.25">
      <c r="A5483" s="1" t="s">
        <v>15583</v>
      </c>
      <c r="B5483" s="1" t="s">
        <v>9695</v>
      </c>
      <c r="C5483" s="1" t="s">
        <v>9696</v>
      </c>
      <c r="D5483" s="1" t="s">
        <v>35</v>
      </c>
      <c r="E5483" s="4">
        <v>45192</v>
      </c>
      <c r="F5483" s="8">
        <v>0.77430555555555547</v>
      </c>
      <c r="G5483" s="4">
        <v>45202</v>
      </c>
      <c r="H5483" s="1" t="s">
        <v>881</v>
      </c>
      <c r="I5483" s="1" t="s">
        <v>38</v>
      </c>
      <c r="J5483" s="5">
        <v>1</v>
      </c>
      <c r="K5483" s="5" t="str">
        <f>VLOOKUP(J5483,'Svátky 2023'!A$18:B$20,2,0)</f>
        <v>neodkladné</v>
      </c>
      <c r="L5483" s="1" t="s">
        <v>21</v>
      </c>
      <c r="M5483" s="1" t="s">
        <v>22</v>
      </c>
      <c r="N5483" s="1" t="s">
        <v>23</v>
      </c>
      <c r="O5483">
        <f t="shared" si="255"/>
        <v>6</v>
      </c>
      <c r="P5483" t="str">
        <f t="shared" si="256"/>
        <v>ANO</v>
      </c>
      <c r="Q5483" s="4" t="str">
        <f>IFERROR(VLOOKUP(E5483,'Svátky 2023'!B$2:B$14,1,0),"")</f>
        <v/>
      </c>
      <c r="R5483" t="str">
        <f t="shared" si="257"/>
        <v>ANO</v>
      </c>
    </row>
    <row r="5484" spans="1:18" x14ac:dyDescent="0.25">
      <c r="A5484" s="1" t="s">
        <v>15584</v>
      </c>
      <c r="B5484" s="1" t="s">
        <v>15585</v>
      </c>
      <c r="C5484" s="1" t="s">
        <v>15586</v>
      </c>
      <c r="D5484" s="1" t="s">
        <v>35</v>
      </c>
      <c r="E5484" s="4">
        <v>45193</v>
      </c>
      <c r="F5484" s="8">
        <v>1.3888888888888888E-2</v>
      </c>
      <c r="G5484" s="4">
        <v>45202</v>
      </c>
      <c r="H5484" s="1" t="s">
        <v>913</v>
      </c>
      <c r="I5484" s="1" t="s">
        <v>19</v>
      </c>
      <c r="J5484" s="5">
        <v>1</v>
      </c>
      <c r="K5484" s="5" t="str">
        <f>VLOOKUP(J5484,'Svátky 2023'!A$18:B$20,2,0)</f>
        <v>neodkladné</v>
      </c>
      <c r="L5484" s="1" t="s">
        <v>22</v>
      </c>
      <c r="M5484" s="1" t="s">
        <v>22</v>
      </c>
      <c r="N5484" s="1" t="s">
        <v>23</v>
      </c>
      <c r="O5484">
        <f t="shared" si="255"/>
        <v>7</v>
      </c>
      <c r="P5484" t="str">
        <f t="shared" si="256"/>
        <v>ANO</v>
      </c>
      <c r="Q5484" s="4" t="str">
        <f>IFERROR(VLOOKUP(E5484,'Svátky 2023'!B$2:B$14,1,0),"")</f>
        <v/>
      </c>
      <c r="R5484" t="str">
        <f t="shared" si="257"/>
        <v>ANO</v>
      </c>
    </row>
    <row r="5485" spans="1:18" x14ac:dyDescent="0.25">
      <c r="A5485" s="1" t="s">
        <v>15587</v>
      </c>
      <c r="B5485" s="1" t="s">
        <v>15588</v>
      </c>
      <c r="C5485" s="1" t="s">
        <v>15589</v>
      </c>
      <c r="D5485" s="1" t="s">
        <v>16</v>
      </c>
      <c r="E5485" s="4">
        <v>45194</v>
      </c>
      <c r="F5485" s="8">
        <v>0.4861111111111111</v>
      </c>
      <c r="G5485" s="4">
        <v>45202</v>
      </c>
      <c r="H5485" s="1" t="s">
        <v>1059</v>
      </c>
      <c r="I5485" s="1" t="s">
        <v>151</v>
      </c>
      <c r="J5485" s="5">
        <v>2</v>
      </c>
      <c r="K5485" s="5" t="str">
        <f>VLOOKUP(J5485,'Svátky 2023'!A$18:B$20,2,0)</f>
        <v>plánované</v>
      </c>
      <c r="L5485" s="1" t="s">
        <v>21</v>
      </c>
      <c r="M5485" s="1" t="s">
        <v>22</v>
      </c>
      <c r="N5485" s="1" t="s">
        <v>23</v>
      </c>
      <c r="O5485">
        <f t="shared" si="255"/>
        <v>1</v>
      </c>
      <c r="P5485" t="str">
        <f t="shared" si="256"/>
        <v>NE</v>
      </c>
      <c r="Q5485" s="4" t="str">
        <f>IFERROR(VLOOKUP(E5485,'Svátky 2023'!B$2:B$14,1,0),"")</f>
        <v/>
      </c>
      <c r="R5485" t="str">
        <f t="shared" si="257"/>
        <v/>
      </c>
    </row>
    <row r="5486" spans="1:18" x14ac:dyDescent="0.25">
      <c r="A5486" s="1" t="s">
        <v>15590</v>
      </c>
      <c r="B5486" s="1" t="s">
        <v>15591</v>
      </c>
      <c r="C5486" s="1" t="s">
        <v>15592</v>
      </c>
      <c r="D5486" s="1" t="s">
        <v>16</v>
      </c>
      <c r="E5486" s="4">
        <v>45194</v>
      </c>
      <c r="F5486" s="8">
        <v>0.59236111111111112</v>
      </c>
      <c r="G5486" s="4">
        <v>45202</v>
      </c>
      <c r="H5486" s="1" t="s">
        <v>1341</v>
      </c>
      <c r="I5486" s="1" t="s">
        <v>145</v>
      </c>
      <c r="J5486" s="5">
        <v>3</v>
      </c>
      <c r="K5486" s="5" t="str">
        <f>VLOOKUP(J5486,'Svátky 2023'!A$18:B$20,2,0)</f>
        <v>jiné</v>
      </c>
      <c r="L5486" s="1" t="s">
        <v>30</v>
      </c>
      <c r="M5486" s="1" t="s">
        <v>31</v>
      </c>
      <c r="N5486" s="1" t="s">
        <v>23</v>
      </c>
      <c r="O5486">
        <f t="shared" si="255"/>
        <v>1</v>
      </c>
      <c r="P5486" t="str">
        <f t="shared" si="256"/>
        <v>NE</v>
      </c>
      <c r="Q5486" s="4" t="str">
        <f>IFERROR(VLOOKUP(E5486,'Svátky 2023'!B$2:B$14,1,0),"")</f>
        <v/>
      </c>
      <c r="R5486" t="str">
        <f t="shared" si="257"/>
        <v/>
      </c>
    </row>
    <row r="5487" spans="1:18" x14ac:dyDescent="0.25">
      <c r="A5487" s="1" t="s">
        <v>15593</v>
      </c>
      <c r="B5487" s="1" t="s">
        <v>4353</v>
      </c>
      <c r="C5487" s="1" t="s">
        <v>4354</v>
      </c>
      <c r="D5487" s="1" t="s">
        <v>257</v>
      </c>
      <c r="E5487" s="4">
        <v>45195</v>
      </c>
      <c r="F5487" s="8">
        <v>0.72013888888888899</v>
      </c>
      <c r="G5487" s="4">
        <v>45202</v>
      </c>
      <c r="H5487" s="1" t="s">
        <v>719</v>
      </c>
      <c r="I5487" s="1" t="s">
        <v>151</v>
      </c>
      <c r="J5487" s="5">
        <v>1</v>
      </c>
      <c r="K5487" s="5" t="str">
        <f>VLOOKUP(J5487,'Svátky 2023'!A$18:B$20,2,0)</f>
        <v>neodkladné</v>
      </c>
      <c r="L5487" s="1" t="s">
        <v>21</v>
      </c>
      <c r="M5487" s="1" t="s">
        <v>22</v>
      </c>
      <c r="N5487" s="1" t="s">
        <v>23</v>
      </c>
      <c r="O5487">
        <f t="shared" si="255"/>
        <v>2</v>
      </c>
      <c r="P5487" t="str">
        <f t="shared" si="256"/>
        <v>ANO</v>
      </c>
      <c r="Q5487" s="4" t="str">
        <f>IFERROR(VLOOKUP(E5487,'Svátky 2023'!B$2:B$14,1,0),"")</f>
        <v/>
      </c>
      <c r="R5487" t="str">
        <f t="shared" si="257"/>
        <v>ANO</v>
      </c>
    </row>
    <row r="5488" spans="1:18" x14ac:dyDescent="0.25">
      <c r="A5488" s="1" t="s">
        <v>15594</v>
      </c>
      <c r="B5488" s="1" t="s">
        <v>4356</v>
      </c>
      <c r="C5488" s="1" t="s">
        <v>4357</v>
      </c>
      <c r="D5488" s="1" t="s">
        <v>257</v>
      </c>
      <c r="E5488" s="4">
        <v>45195</v>
      </c>
      <c r="F5488" s="8">
        <v>0.72569444444444453</v>
      </c>
      <c r="G5488" s="4">
        <v>45202</v>
      </c>
      <c r="H5488" s="1" t="s">
        <v>2754</v>
      </c>
      <c r="I5488" s="1" t="s">
        <v>145</v>
      </c>
      <c r="J5488" s="5">
        <v>3</v>
      </c>
      <c r="K5488" s="5" t="str">
        <f>VLOOKUP(J5488,'Svátky 2023'!A$18:B$20,2,0)</f>
        <v>jiné</v>
      </c>
      <c r="L5488" s="1" t="s">
        <v>30</v>
      </c>
      <c r="M5488" s="1" t="s">
        <v>31</v>
      </c>
      <c r="N5488" s="1" t="s">
        <v>23</v>
      </c>
      <c r="O5488">
        <f t="shared" si="255"/>
        <v>2</v>
      </c>
      <c r="P5488" t="str">
        <f t="shared" si="256"/>
        <v>ANO</v>
      </c>
      <c r="Q5488" s="4" t="str">
        <f>IFERROR(VLOOKUP(E5488,'Svátky 2023'!B$2:B$14,1,0),"")</f>
        <v/>
      </c>
      <c r="R5488" t="str">
        <f t="shared" si="257"/>
        <v>ANO</v>
      </c>
    </row>
    <row r="5489" spans="1:18" x14ac:dyDescent="0.25">
      <c r="A5489" s="1" t="s">
        <v>15595</v>
      </c>
      <c r="B5489" s="1" t="s">
        <v>12365</v>
      </c>
      <c r="C5489" s="1" t="s">
        <v>12366</v>
      </c>
      <c r="D5489" s="1" t="s">
        <v>35</v>
      </c>
      <c r="E5489" s="4">
        <v>45197</v>
      </c>
      <c r="F5489" s="8">
        <v>0.91875000000000007</v>
      </c>
      <c r="G5489" s="4">
        <v>45202</v>
      </c>
      <c r="H5489" s="1" t="s">
        <v>1176</v>
      </c>
      <c r="I5489" s="1" t="s">
        <v>258</v>
      </c>
      <c r="J5489" s="5">
        <v>3</v>
      </c>
      <c r="K5489" s="5" t="str">
        <f>VLOOKUP(J5489,'Svátky 2023'!A$18:B$20,2,0)</f>
        <v>jiné</v>
      </c>
      <c r="L5489" s="1" t="s">
        <v>20</v>
      </c>
      <c r="M5489" s="1" t="s">
        <v>20</v>
      </c>
      <c r="N5489" s="1" t="s">
        <v>23</v>
      </c>
      <c r="O5489">
        <f t="shared" si="255"/>
        <v>4</v>
      </c>
      <c r="P5489" t="str">
        <f t="shared" si="256"/>
        <v>ANO</v>
      </c>
      <c r="Q5489" s="4" t="str">
        <f>IFERROR(VLOOKUP(E5489,'Svátky 2023'!B$2:B$14,1,0),"")</f>
        <v/>
      </c>
      <c r="R5489" t="str">
        <f t="shared" si="257"/>
        <v>ANO</v>
      </c>
    </row>
    <row r="5490" spans="1:18" x14ac:dyDescent="0.25">
      <c r="A5490" s="1" t="s">
        <v>15596</v>
      </c>
      <c r="B5490" s="1" t="s">
        <v>10940</v>
      </c>
      <c r="C5490" s="1" t="s">
        <v>10941</v>
      </c>
      <c r="D5490" s="1" t="s">
        <v>35</v>
      </c>
      <c r="E5490" s="4">
        <v>45197</v>
      </c>
      <c r="F5490" s="8">
        <v>0.95972222222222225</v>
      </c>
      <c r="G5490" s="4">
        <v>45202</v>
      </c>
      <c r="H5490" s="1" t="s">
        <v>1027</v>
      </c>
      <c r="I5490" s="1" t="s">
        <v>264</v>
      </c>
      <c r="J5490" s="5">
        <v>3</v>
      </c>
      <c r="K5490" s="5" t="str">
        <f>VLOOKUP(J5490,'Svátky 2023'!A$18:B$20,2,0)</f>
        <v>jiné</v>
      </c>
      <c r="L5490" s="1" t="s">
        <v>30</v>
      </c>
      <c r="M5490" s="1" t="s">
        <v>31</v>
      </c>
      <c r="N5490" s="1" t="s">
        <v>23</v>
      </c>
      <c r="O5490">
        <f t="shared" si="255"/>
        <v>4</v>
      </c>
      <c r="P5490" t="str">
        <f t="shared" si="256"/>
        <v>ANO</v>
      </c>
      <c r="Q5490" s="4" t="str">
        <f>IFERROR(VLOOKUP(E5490,'Svátky 2023'!B$2:B$14,1,0),"")</f>
        <v/>
      </c>
      <c r="R5490" t="str">
        <f t="shared" si="257"/>
        <v>ANO</v>
      </c>
    </row>
    <row r="5491" spans="1:18" x14ac:dyDescent="0.25">
      <c r="A5491" s="1" t="s">
        <v>15597</v>
      </c>
      <c r="B5491" s="1" t="s">
        <v>15598</v>
      </c>
      <c r="C5491" s="1" t="s">
        <v>15599</v>
      </c>
      <c r="D5491" s="1" t="s">
        <v>48</v>
      </c>
      <c r="E5491" s="4">
        <v>45199</v>
      </c>
      <c r="F5491" s="8">
        <v>0.8833333333333333</v>
      </c>
      <c r="G5491" s="4">
        <v>45202</v>
      </c>
      <c r="H5491" s="1" t="s">
        <v>2257</v>
      </c>
      <c r="I5491" s="1" t="s">
        <v>51</v>
      </c>
      <c r="J5491" s="5">
        <v>1</v>
      </c>
      <c r="K5491" s="5" t="str">
        <f>VLOOKUP(J5491,'Svátky 2023'!A$18:B$20,2,0)</f>
        <v>neodkladné</v>
      </c>
      <c r="L5491" s="1" t="s">
        <v>21</v>
      </c>
      <c r="M5491" s="1" t="s">
        <v>22</v>
      </c>
      <c r="N5491" s="1" t="s">
        <v>23</v>
      </c>
      <c r="O5491">
        <f t="shared" si="255"/>
        <v>6</v>
      </c>
      <c r="P5491" t="str">
        <f t="shared" si="256"/>
        <v>ANO</v>
      </c>
      <c r="Q5491" s="4" t="str">
        <f>IFERROR(VLOOKUP(E5491,'Svátky 2023'!B$2:B$14,1,0),"")</f>
        <v/>
      </c>
      <c r="R5491" t="str">
        <f t="shared" si="257"/>
        <v>ANO</v>
      </c>
    </row>
    <row r="5492" spans="1:18" x14ac:dyDescent="0.25">
      <c r="A5492" s="1" t="s">
        <v>15600</v>
      </c>
      <c r="B5492" s="1" t="s">
        <v>15601</v>
      </c>
      <c r="C5492" s="1" t="s">
        <v>15602</v>
      </c>
      <c r="D5492" s="1" t="s">
        <v>48</v>
      </c>
      <c r="E5492" s="4">
        <v>45199</v>
      </c>
      <c r="F5492" s="8">
        <v>0.97916666666666663</v>
      </c>
      <c r="G5492" s="4">
        <v>45202</v>
      </c>
      <c r="H5492" s="1" t="s">
        <v>27</v>
      </c>
      <c r="I5492" s="1" t="s">
        <v>120</v>
      </c>
      <c r="J5492" s="5">
        <v>3</v>
      </c>
      <c r="K5492" s="5" t="str">
        <f>VLOOKUP(J5492,'Svátky 2023'!A$18:B$20,2,0)</f>
        <v>jiné</v>
      </c>
      <c r="L5492" s="1" t="s">
        <v>30</v>
      </c>
      <c r="M5492" s="1" t="s">
        <v>31</v>
      </c>
      <c r="N5492" s="1" t="s">
        <v>23</v>
      </c>
      <c r="O5492">
        <f t="shared" si="255"/>
        <v>6</v>
      </c>
      <c r="P5492" t="str">
        <f t="shared" si="256"/>
        <v>ANO</v>
      </c>
      <c r="Q5492" s="4" t="str">
        <f>IFERROR(VLOOKUP(E5492,'Svátky 2023'!B$2:B$14,1,0),"")</f>
        <v/>
      </c>
      <c r="R5492" t="str">
        <f t="shared" si="257"/>
        <v>ANO</v>
      </c>
    </row>
    <row r="5493" spans="1:18" x14ac:dyDescent="0.25">
      <c r="A5493" s="1" t="s">
        <v>15603</v>
      </c>
      <c r="B5493" s="1" t="s">
        <v>15172</v>
      </c>
      <c r="C5493" s="1" t="s">
        <v>15173</v>
      </c>
      <c r="D5493" s="1" t="s">
        <v>35</v>
      </c>
      <c r="E5493" s="4">
        <v>45200</v>
      </c>
      <c r="F5493" s="8">
        <v>0.50416666666666665</v>
      </c>
      <c r="G5493" s="4">
        <v>45202</v>
      </c>
      <c r="H5493" s="1" t="s">
        <v>783</v>
      </c>
      <c r="I5493" s="1" t="s">
        <v>29</v>
      </c>
      <c r="J5493" s="5">
        <v>3</v>
      </c>
      <c r="K5493" s="5" t="str">
        <f>VLOOKUP(J5493,'Svátky 2023'!A$18:B$20,2,0)</f>
        <v>jiné</v>
      </c>
      <c r="L5493" s="1" t="s">
        <v>21</v>
      </c>
      <c r="M5493" s="1" t="s">
        <v>31</v>
      </c>
      <c r="N5493" s="1" t="s">
        <v>23</v>
      </c>
      <c r="O5493">
        <f t="shared" si="255"/>
        <v>7</v>
      </c>
      <c r="P5493" t="str">
        <f t="shared" si="256"/>
        <v>NE</v>
      </c>
      <c r="Q5493" s="4" t="str">
        <f>IFERROR(VLOOKUP(E5493,'Svátky 2023'!B$2:B$14,1,0),"")</f>
        <v/>
      </c>
      <c r="R5493" t="str">
        <f t="shared" si="257"/>
        <v>ANO</v>
      </c>
    </row>
    <row r="5494" spans="1:18" x14ac:dyDescent="0.25">
      <c r="A5494" s="1" t="s">
        <v>15604</v>
      </c>
      <c r="B5494" s="1" t="s">
        <v>2421</v>
      </c>
      <c r="C5494" s="1" t="s">
        <v>15605</v>
      </c>
      <c r="D5494" s="1" t="s">
        <v>35</v>
      </c>
      <c r="E5494" s="4">
        <v>45200</v>
      </c>
      <c r="F5494" s="8">
        <v>0.53888888888888886</v>
      </c>
      <c r="G5494" s="4">
        <v>45202</v>
      </c>
      <c r="H5494" s="1" t="s">
        <v>560</v>
      </c>
      <c r="I5494" s="1" t="s">
        <v>151</v>
      </c>
      <c r="J5494" s="5">
        <v>2</v>
      </c>
      <c r="K5494" s="5" t="str">
        <f>VLOOKUP(J5494,'Svátky 2023'!A$18:B$20,2,0)</f>
        <v>plánované</v>
      </c>
      <c r="L5494" s="1" t="s">
        <v>21</v>
      </c>
      <c r="M5494" s="1" t="s">
        <v>22</v>
      </c>
      <c r="N5494" s="1" t="s">
        <v>23</v>
      </c>
      <c r="O5494">
        <f t="shared" si="255"/>
        <v>7</v>
      </c>
      <c r="P5494" t="str">
        <f t="shared" si="256"/>
        <v>NE</v>
      </c>
      <c r="Q5494" s="4" t="str">
        <f>IFERROR(VLOOKUP(E5494,'Svátky 2023'!B$2:B$14,1,0),"")</f>
        <v/>
      </c>
      <c r="R5494" t="str">
        <f t="shared" si="257"/>
        <v>ANO</v>
      </c>
    </row>
    <row r="5495" spans="1:18" x14ac:dyDescent="0.25">
      <c r="A5495" s="1" t="s">
        <v>15606</v>
      </c>
      <c r="B5495" s="1" t="s">
        <v>15607</v>
      </c>
      <c r="C5495" s="1" t="s">
        <v>15608</v>
      </c>
      <c r="D5495" s="1" t="s">
        <v>35</v>
      </c>
      <c r="E5495" s="4">
        <v>45200</v>
      </c>
      <c r="F5495" s="8">
        <v>0.54722222222222217</v>
      </c>
      <c r="G5495" s="4">
        <v>45202</v>
      </c>
      <c r="H5495" s="1" t="s">
        <v>506</v>
      </c>
      <c r="I5495" s="1" t="s">
        <v>51</v>
      </c>
      <c r="J5495" s="5">
        <v>2</v>
      </c>
      <c r="K5495" s="5" t="str">
        <f>VLOOKUP(J5495,'Svátky 2023'!A$18:B$20,2,0)</f>
        <v>plánované</v>
      </c>
      <c r="L5495" s="1" t="s">
        <v>21</v>
      </c>
      <c r="M5495" s="1" t="s">
        <v>22</v>
      </c>
      <c r="N5495" s="1" t="s">
        <v>23</v>
      </c>
      <c r="O5495">
        <f t="shared" si="255"/>
        <v>7</v>
      </c>
      <c r="P5495" t="str">
        <f t="shared" si="256"/>
        <v>NE</v>
      </c>
      <c r="Q5495" s="4" t="str">
        <f>IFERROR(VLOOKUP(E5495,'Svátky 2023'!B$2:B$14,1,0),"")</f>
        <v/>
      </c>
      <c r="R5495" t="str">
        <f t="shared" si="257"/>
        <v>ANO</v>
      </c>
    </row>
    <row r="5496" spans="1:18" x14ac:dyDescent="0.25">
      <c r="A5496" s="1" t="s">
        <v>15609</v>
      </c>
      <c r="B5496" s="1" t="s">
        <v>15610</v>
      </c>
      <c r="C5496" s="1" t="s">
        <v>15611</v>
      </c>
      <c r="D5496" s="1" t="s">
        <v>48</v>
      </c>
      <c r="E5496" s="4">
        <v>45200</v>
      </c>
      <c r="F5496" s="8">
        <v>0.56805555555555554</v>
      </c>
      <c r="G5496" s="4">
        <v>45202</v>
      </c>
      <c r="H5496" s="1" t="s">
        <v>4005</v>
      </c>
      <c r="I5496" s="1" t="s">
        <v>151</v>
      </c>
      <c r="J5496" s="5">
        <v>2</v>
      </c>
      <c r="K5496" s="5" t="str">
        <f>VLOOKUP(J5496,'Svátky 2023'!A$18:B$20,2,0)</f>
        <v>plánované</v>
      </c>
      <c r="L5496" s="1" t="s">
        <v>21</v>
      </c>
      <c r="M5496" s="1" t="s">
        <v>22</v>
      </c>
      <c r="N5496" s="1" t="s">
        <v>23</v>
      </c>
      <c r="O5496">
        <f t="shared" si="255"/>
        <v>7</v>
      </c>
      <c r="P5496" t="str">
        <f t="shared" si="256"/>
        <v>NE</v>
      </c>
      <c r="Q5496" s="4" t="str">
        <f>IFERROR(VLOOKUP(E5496,'Svátky 2023'!B$2:B$14,1,0),"")</f>
        <v/>
      </c>
      <c r="R5496" t="str">
        <f t="shared" si="257"/>
        <v>ANO</v>
      </c>
    </row>
    <row r="5497" spans="1:18" x14ac:dyDescent="0.25">
      <c r="A5497" s="1" t="s">
        <v>15612</v>
      </c>
      <c r="B5497" s="1" t="s">
        <v>15613</v>
      </c>
      <c r="C5497" s="1" t="s">
        <v>15614</v>
      </c>
      <c r="D5497" s="1" t="s">
        <v>35</v>
      </c>
      <c r="E5497" s="4">
        <v>45200</v>
      </c>
      <c r="F5497" s="8">
        <v>0.57152777777777775</v>
      </c>
      <c r="G5497" s="4">
        <v>45202</v>
      </c>
      <c r="H5497" s="1" t="s">
        <v>1145</v>
      </c>
      <c r="I5497" s="1" t="s">
        <v>151</v>
      </c>
      <c r="J5497" s="5">
        <v>2</v>
      </c>
      <c r="K5497" s="5" t="str">
        <f>VLOOKUP(J5497,'Svátky 2023'!A$18:B$20,2,0)</f>
        <v>plánované</v>
      </c>
      <c r="L5497" s="1" t="s">
        <v>21</v>
      </c>
      <c r="M5497" s="1" t="s">
        <v>22</v>
      </c>
      <c r="N5497" s="1" t="s">
        <v>23</v>
      </c>
      <c r="O5497">
        <f t="shared" si="255"/>
        <v>7</v>
      </c>
      <c r="P5497" t="str">
        <f t="shared" si="256"/>
        <v>NE</v>
      </c>
      <c r="Q5497" s="4" t="str">
        <f>IFERROR(VLOOKUP(E5497,'Svátky 2023'!B$2:B$14,1,0),"")</f>
        <v/>
      </c>
      <c r="R5497" t="str">
        <f t="shared" si="257"/>
        <v>ANO</v>
      </c>
    </row>
    <row r="5498" spans="1:18" x14ac:dyDescent="0.25">
      <c r="A5498" s="1" t="s">
        <v>15615</v>
      </c>
      <c r="B5498" s="1" t="s">
        <v>15616</v>
      </c>
      <c r="C5498" s="1" t="s">
        <v>15617</v>
      </c>
      <c r="D5498" s="1" t="s">
        <v>48</v>
      </c>
      <c r="E5498" s="4">
        <v>45200</v>
      </c>
      <c r="F5498" s="8">
        <v>0.58819444444444446</v>
      </c>
      <c r="G5498" s="4">
        <v>45202</v>
      </c>
      <c r="H5498" s="1" t="s">
        <v>457</v>
      </c>
      <c r="I5498" s="1" t="s">
        <v>151</v>
      </c>
      <c r="J5498" s="5">
        <v>2</v>
      </c>
      <c r="K5498" s="5" t="str">
        <f>VLOOKUP(J5498,'Svátky 2023'!A$18:B$20,2,0)</f>
        <v>plánované</v>
      </c>
      <c r="L5498" s="1" t="s">
        <v>21</v>
      </c>
      <c r="M5498" s="1" t="s">
        <v>22</v>
      </c>
      <c r="N5498" s="1" t="s">
        <v>23</v>
      </c>
      <c r="O5498">
        <f t="shared" si="255"/>
        <v>7</v>
      </c>
      <c r="P5498" t="str">
        <f t="shared" si="256"/>
        <v>NE</v>
      </c>
      <c r="Q5498" s="4" t="str">
        <f>IFERROR(VLOOKUP(E5498,'Svátky 2023'!B$2:B$14,1,0),"")</f>
        <v/>
      </c>
      <c r="R5498" t="str">
        <f t="shared" si="257"/>
        <v>ANO</v>
      </c>
    </row>
    <row r="5499" spans="1:18" x14ac:dyDescent="0.25">
      <c r="A5499" s="1" t="s">
        <v>15618</v>
      </c>
      <c r="B5499" s="1" t="s">
        <v>15619</v>
      </c>
      <c r="C5499" s="1" t="s">
        <v>15620</v>
      </c>
      <c r="D5499" s="1" t="s">
        <v>48</v>
      </c>
      <c r="E5499" s="4">
        <v>45200</v>
      </c>
      <c r="F5499" s="8">
        <v>0.59027777777777779</v>
      </c>
      <c r="G5499" s="4">
        <v>45202</v>
      </c>
      <c r="H5499" s="1" t="s">
        <v>1236</v>
      </c>
      <c r="I5499" s="1" t="s">
        <v>145</v>
      </c>
      <c r="J5499" s="5">
        <v>3</v>
      </c>
      <c r="K5499" s="5" t="str">
        <f>VLOOKUP(J5499,'Svátky 2023'!A$18:B$20,2,0)</f>
        <v>jiné</v>
      </c>
      <c r="L5499" s="1" t="s">
        <v>30</v>
      </c>
      <c r="M5499" s="1" t="s">
        <v>31</v>
      </c>
      <c r="N5499" s="1" t="s">
        <v>23</v>
      </c>
      <c r="O5499">
        <f t="shared" si="255"/>
        <v>7</v>
      </c>
      <c r="P5499" t="str">
        <f t="shared" si="256"/>
        <v>NE</v>
      </c>
      <c r="Q5499" s="4" t="str">
        <f>IFERROR(VLOOKUP(E5499,'Svátky 2023'!B$2:B$14,1,0),"")</f>
        <v/>
      </c>
      <c r="R5499" t="str">
        <f t="shared" si="257"/>
        <v>ANO</v>
      </c>
    </row>
    <row r="5500" spans="1:18" x14ac:dyDescent="0.25">
      <c r="A5500" s="1" t="s">
        <v>15621</v>
      </c>
      <c r="B5500" s="1" t="s">
        <v>15622</v>
      </c>
      <c r="C5500" s="1" t="s">
        <v>15623</v>
      </c>
      <c r="D5500" s="1" t="s">
        <v>35</v>
      </c>
      <c r="E5500" s="4">
        <v>45200</v>
      </c>
      <c r="F5500" s="8">
        <v>0.60625000000000007</v>
      </c>
      <c r="G5500" s="4">
        <v>45202</v>
      </c>
      <c r="H5500" s="1" t="s">
        <v>659</v>
      </c>
      <c r="I5500" s="1" t="s">
        <v>151</v>
      </c>
      <c r="J5500" s="5">
        <v>2</v>
      </c>
      <c r="K5500" s="5" t="str">
        <f>VLOOKUP(J5500,'Svátky 2023'!A$18:B$20,2,0)</f>
        <v>plánované</v>
      </c>
      <c r="L5500" s="1" t="s">
        <v>21</v>
      </c>
      <c r="M5500" s="1" t="s">
        <v>22</v>
      </c>
      <c r="N5500" s="1" t="s">
        <v>23</v>
      </c>
      <c r="O5500">
        <f t="shared" si="255"/>
        <v>7</v>
      </c>
      <c r="P5500" t="str">
        <f t="shared" si="256"/>
        <v>NE</v>
      </c>
      <c r="Q5500" s="4" t="str">
        <f>IFERROR(VLOOKUP(E5500,'Svátky 2023'!B$2:B$14,1,0),"")</f>
        <v/>
      </c>
      <c r="R5500" t="str">
        <f t="shared" si="257"/>
        <v>ANO</v>
      </c>
    </row>
    <row r="5501" spans="1:18" x14ac:dyDescent="0.25">
      <c r="A5501" s="1" t="s">
        <v>15624</v>
      </c>
      <c r="B5501" s="1" t="s">
        <v>15625</v>
      </c>
      <c r="C5501" s="1" t="s">
        <v>15626</v>
      </c>
      <c r="D5501" s="1" t="s">
        <v>64</v>
      </c>
      <c r="E5501" s="4">
        <v>45200</v>
      </c>
      <c r="F5501" s="8">
        <v>0.61388888888888882</v>
      </c>
      <c r="G5501" s="4">
        <v>45202</v>
      </c>
      <c r="H5501" s="1" t="s">
        <v>602</v>
      </c>
      <c r="I5501" s="1" t="s">
        <v>151</v>
      </c>
      <c r="J5501" s="5">
        <v>3</v>
      </c>
      <c r="K5501" s="5" t="str">
        <f>VLOOKUP(J5501,'Svátky 2023'!A$18:B$20,2,0)</f>
        <v>jiné</v>
      </c>
      <c r="L5501" s="1" t="s">
        <v>21</v>
      </c>
      <c r="M5501" s="1" t="s">
        <v>22</v>
      </c>
      <c r="N5501" s="1" t="s">
        <v>23</v>
      </c>
      <c r="O5501">
        <f t="shared" si="255"/>
        <v>7</v>
      </c>
      <c r="P5501" t="str">
        <f t="shared" si="256"/>
        <v>NE</v>
      </c>
      <c r="Q5501" s="4" t="str">
        <f>IFERROR(VLOOKUP(E5501,'Svátky 2023'!B$2:B$14,1,0),"")</f>
        <v/>
      </c>
      <c r="R5501" t="str">
        <f t="shared" si="257"/>
        <v>ANO</v>
      </c>
    </row>
    <row r="5502" spans="1:18" x14ac:dyDescent="0.25">
      <c r="A5502" s="1" t="s">
        <v>15627</v>
      </c>
      <c r="B5502" s="1" t="s">
        <v>15628</v>
      </c>
      <c r="C5502" s="1" t="s">
        <v>15629</v>
      </c>
      <c r="D5502" s="1" t="s">
        <v>64</v>
      </c>
      <c r="E5502" s="4">
        <v>45200</v>
      </c>
      <c r="F5502" s="8">
        <v>0.62291666666666667</v>
      </c>
      <c r="G5502" s="4">
        <v>45202</v>
      </c>
      <c r="H5502" s="1" t="s">
        <v>111</v>
      </c>
      <c r="I5502" s="1" t="s">
        <v>51</v>
      </c>
      <c r="J5502" s="5">
        <v>2</v>
      </c>
      <c r="K5502" s="5" t="str">
        <f>VLOOKUP(J5502,'Svátky 2023'!A$18:B$20,2,0)</f>
        <v>plánované</v>
      </c>
      <c r="L5502" s="1" t="s">
        <v>21</v>
      </c>
      <c r="M5502" s="1" t="s">
        <v>22</v>
      </c>
      <c r="N5502" s="1" t="s">
        <v>23</v>
      </c>
      <c r="O5502">
        <f t="shared" si="255"/>
        <v>7</v>
      </c>
      <c r="P5502" t="str">
        <f t="shared" si="256"/>
        <v>NE</v>
      </c>
      <c r="Q5502" s="4" t="str">
        <f>IFERROR(VLOOKUP(E5502,'Svátky 2023'!B$2:B$14,1,0),"")</f>
        <v/>
      </c>
      <c r="R5502" t="str">
        <f t="shared" si="257"/>
        <v>ANO</v>
      </c>
    </row>
    <row r="5503" spans="1:18" x14ac:dyDescent="0.25">
      <c r="A5503" s="1" t="s">
        <v>15630</v>
      </c>
      <c r="B5503" s="1" t="s">
        <v>15631</v>
      </c>
      <c r="C5503" s="1" t="s">
        <v>15632</v>
      </c>
      <c r="D5503" s="1" t="s">
        <v>16</v>
      </c>
      <c r="E5503" s="4">
        <v>45200</v>
      </c>
      <c r="F5503" s="8">
        <v>0.64236111111111105</v>
      </c>
      <c r="G5503" s="4">
        <v>45202</v>
      </c>
      <c r="H5503" s="1" t="s">
        <v>91</v>
      </c>
      <c r="I5503" s="1" t="s">
        <v>151</v>
      </c>
      <c r="J5503" s="5">
        <v>2</v>
      </c>
      <c r="K5503" s="5" t="str">
        <f>VLOOKUP(J5503,'Svátky 2023'!A$18:B$20,2,0)</f>
        <v>plánované</v>
      </c>
      <c r="L5503" s="1" t="s">
        <v>21</v>
      </c>
      <c r="M5503" s="1" t="s">
        <v>22</v>
      </c>
      <c r="N5503" s="1" t="s">
        <v>23</v>
      </c>
      <c r="O5503">
        <f t="shared" si="255"/>
        <v>7</v>
      </c>
      <c r="P5503" t="str">
        <f t="shared" si="256"/>
        <v>ANO</v>
      </c>
      <c r="Q5503" s="4" t="str">
        <f>IFERROR(VLOOKUP(E5503,'Svátky 2023'!B$2:B$14,1,0),"")</f>
        <v/>
      </c>
      <c r="R5503" t="str">
        <f t="shared" si="257"/>
        <v>ANO</v>
      </c>
    </row>
    <row r="5504" spans="1:18" x14ac:dyDescent="0.25">
      <c r="A5504" s="1" t="s">
        <v>15633</v>
      </c>
      <c r="B5504" s="1" t="s">
        <v>15634</v>
      </c>
      <c r="C5504" s="1" t="s">
        <v>15635</v>
      </c>
      <c r="D5504" s="1" t="s">
        <v>48</v>
      </c>
      <c r="E5504" s="4">
        <v>45200</v>
      </c>
      <c r="F5504" s="8">
        <v>0.6430555555555556</v>
      </c>
      <c r="G5504" s="4">
        <v>45202</v>
      </c>
      <c r="H5504" s="1" t="s">
        <v>1252</v>
      </c>
      <c r="I5504" s="1" t="s">
        <v>145</v>
      </c>
      <c r="J5504" s="5">
        <v>3</v>
      </c>
      <c r="K5504" s="5" t="str">
        <f>VLOOKUP(J5504,'Svátky 2023'!A$18:B$20,2,0)</f>
        <v>jiné</v>
      </c>
      <c r="L5504" s="1" t="s">
        <v>30</v>
      </c>
      <c r="M5504" s="1" t="s">
        <v>31</v>
      </c>
      <c r="N5504" s="1" t="s">
        <v>23</v>
      </c>
      <c r="O5504">
        <f t="shared" si="255"/>
        <v>7</v>
      </c>
      <c r="P5504" t="str">
        <f t="shared" si="256"/>
        <v>ANO</v>
      </c>
      <c r="Q5504" s="4" t="str">
        <f>IFERROR(VLOOKUP(E5504,'Svátky 2023'!B$2:B$14,1,0),"")</f>
        <v/>
      </c>
      <c r="R5504" t="str">
        <f t="shared" si="257"/>
        <v>ANO</v>
      </c>
    </row>
    <row r="5505" spans="1:18" x14ac:dyDescent="0.25">
      <c r="A5505" s="1" t="s">
        <v>15636</v>
      </c>
      <c r="B5505" s="1" t="s">
        <v>15637</v>
      </c>
      <c r="C5505" s="1" t="s">
        <v>15638</v>
      </c>
      <c r="D5505" s="1" t="s">
        <v>35</v>
      </c>
      <c r="E5505" s="4">
        <v>45200</v>
      </c>
      <c r="F5505" s="8">
        <v>0.65555555555555556</v>
      </c>
      <c r="G5505" s="4">
        <v>45202</v>
      </c>
      <c r="H5505" s="1" t="s">
        <v>65</v>
      </c>
      <c r="I5505" s="1" t="s">
        <v>51</v>
      </c>
      <c r="J5505" s="5">
        <v>2</v>
      </c>
      <c r="K5505" s="5" t="str">
        <f>VLOOKUP(J5505,'Svátky 2023'!A$18:B$20,2,0)</f>
        <v>plánované</v>
      </c>
      <c r="L5505" s="1" t="s">
        <v>21</v>
      </c>
      <c r="M5505" s="1" t="s">
        <v>22</v>
      </c>
      <c r="N5505" s="1" t="s">
        <v>23</v>
      </c>
      <c r="O5505">
        <f t="shared" si="255"/>
        <v>7</v>
      </c>
      <c r="P5505" t="str">
        <f t="shared" si="256"/>
        <v>ANO</v>
      </c>
      <c r="Q5505" s="4" t="str">
        <f>IFERROR(VLOOKUP(E5505,'Svátky 2023'!B$2:B$14,1,0),"")</f>
        <v/>
      </c>
      <c r="R5505" t="str">
        <f t="shared" si="257"/>
        <v>ANO</v>
      </c>
    </row>
    <row r="5506" spans="1:18" x14ac:dyDescent="0.25">
      <c r="A5506" s="1" t="s">
        <v>15639</v>
      </c>
      <c r="B5506" s="1" t="s">
        <v>15640</v>
      </c>
      <c r="C5506" s="1" t="s">
        <v>15641</v>
      </c>
      <c r="D5506" s="1" t="s">
        <v>7720</v>
      </c>
      <c r="E5506" s="4">
        <v>45200</v>
      </c>
      <c r="F5506" s="8">
        <v>0.93194444444444446</v>
      </c>
      <c r="G5506" s="4">
        <v>45202</v>
      </c>
      <c r="H5506" s="1" t="s">
        <v>1252</v>
      </c>
      <c r="I5506" s="1" t="s">
        <v>19</v>
      </c>
      <c r="J5506" s="5">
        <v>1</v>
      </c>
      <c r="K5506" s="5" t="str">
        <f>VLOOKUP(J5506,'Svátky 2023'!A$18:B$20,2,0)</f>
        <v>neodkladné</v>
      </c>
      <c r="L5506" s="1" t="s">
        <v>22</v>
      </c>
      <c r="M5506" s="1" t="s">
        <v>22</v>
      </c>
      <c r="N5506" s="1" t="s">
        <v>23</v>
      </c>
      <c r="O5506">
        <f t="shared" si="255"/>
        <v>7</v>
      </c>
      <c r="P5506" t="str">
        <f t="shared" si="256"/>
        <v>ANO</v>
      </c>
      <c r="Q5506" s="4" t="str">
        <f>IFERROR(VLOOKUP(E5506,'Svátky 2023'!B$2:B$14,1,0),"")</f>
        <v/>
      </c>
      <c r="R5506" t="str">
        <f t="shared" si="257"/>
        <v>ANO</v>
      </c>
    </row>
    <row r="5507" spans="1:18" x14ac:dyDescent="0.25">
      <c r="A5507" s="1" t="s">
        <v>15642</v>
      </c>
      <c r="B5507" s="1" t="s">
        <v>15643</v>
      </c>
      <c r="C5507" s="1" t="s">
        <v>15644</v>
      </c>
      <c r="D5507" s="1" t="s">
        <v>35</v>
      </c>
      <c r="E5507" s="4">
        <v>45201</v>
      </c>
      <c r="F5507" s="8">
        <v>3.472222222222222E-3</v>
      </c>
      <c r="G5507" s="4">
        <v>45202</v>
      </c>
      <c r="H5507" s="1" t="s">
        <v>741</v>
      </c>
      <c r="I5507" s="1" t="s">
        <v>38</v>
      </c>
      <c r="J5507" s="5">
        <v>1</v>
      </c>
      <c r="K5507" s="5" t="str">
        <f>VLOOKUP(J5507,'Svátky 2023'!A$18:B$20,2,0)</f>
        <v>neodkladné</v>
      </c>
      <c r="L5507" s="1" t="s">
        <v>30</v>
      </c>
      <c r="M5507" s="1" t="s">
        <v>22</v>
      </c>
      <c r="N5507" s="1" t="s">
        <v>23</v>
      </c>
      <c r="O5507">
        <f t="shared" ref="O5507:O5570" si="258">WEEKDAY(E5507,2)</f>
        <v>1</v>
      </c>
      <c r="P5507" t="str">
        <f t="shared" ref="P5507:P5570" si="259">IF(F5507&gt;V$1,"ANO",IF(F5507&lt;X$1,"ANO","NE"))</f>
        <v>ANO</v>
      </c>
      <c r="Q5507" s="4" t="str">
        <f>IFERROR(VLOOKUP(E5507,'Svátky 2023'!B$2:B$14,1,0),"")</f>
        <v/>
      </c>
      <c r="R5507" t="str">
        <f t="shared" ref="R5507:R5570" si="260">IF(OR(O5507&gt;5,P5507="ANO",Q5507&lt;&gt;""),"ANO","")</f>
        <v>ANO</v>
      </c>
    </row>
    <row r="5508" spans="1:18" x14ac:dyDescent="0.25">
      <c r="A5508" s="1" t="s">
        <v>15645</v>
      </c>
      <c r="B5508" s="1" t="s">
        <v>15646</v>
      </c>
      <c r="C5508" s="1" t="s">
        <v>15647</v>
      </c>
      <c r="D5508" s="1" t="s">
        <v>64</v>
      </c>
      <c r="E5508" s="4">
        <v>45201</v>
      </c>
      <c r="F5508" s="8">
        <v>2.013888888888889E-2</v>
      </c>
      <c r="G5508" s="4">
        <v>45202</v>
      </c>
      <c r="H5508" s="1" t="s">
        <v>893</v>
      </c>
      <c r="I5508" s="1" t="s">
        <v>38</v>
      </c>
      <c r="J5508" s="5">
        <v>1</v>
      </c>
      <c r="K5508" s="5" t="str">
        <f>VLOOKUP(J5508,'Svátky 2023'!A$18:B$20,2,0)</f>
        <v>neodkladné</v>
      </c>
      <c r="L5508" s="1" t="s">
        <v>30</v>
      </c>
      <c r="M5508" s="1" t="s">
        <v>22</v>
      </c>
      <c r="N5508" s="1" t="s">
        <v>23</v>
      </c>
      <c r="O5508">
        <f t="shared" si="258"/>
        <v>1</v>
      </c>
      <c r="P5508" t="str">
        <f t="shared" si="259"/>
        <v>ANO</v>
      </c>
      <c r="Q5508" s="4" t="str">
        <f>IFERROR(VLOOKUP(E5508,'Svátky 2023'!B$2:B$14,1,0),"")</f>
        <v/>
      </c>
      <c r="R5508" t="str">
        <f t="shared" si="260"/>
        <v>ANO</v>
      </c>
    </row>
    <row r="5509" spans="1:18" x14ac:dyDescent="0.25">
      <c r="A5509" s="1" t="s">
        <v>15648</v>
      </c>
      <c r="B5509" s="1" t="s">
        <v>15649</v>
      </c>
      <c r="C5509" s="1" t="s">
        <v>15650</v>
      </c>
      <c r="D5509" s="1" t="s">
        <v>64</v>
      </c>
      <c r="E5509" s="4">
        <v>45201</v>
      </c>
      <c r="F5509" s="8">
        <v>3.6805555555555557E-2</v>
      </c>
      <c r="G5509" s="4">
        <v>45202</v>
      </c>
      <c r="H5509" s="1" t="s">
        <v>7880</v>
      </c>
      <c r="I5509" s="1" t="s">
        <v>44</v>
      </c>
      <c r="J5509" s="5">
        <v>3</v>
      </c>
      <c r="K5509" s="5" t="str">
        <f>VLOOKUP(J5509,'Svátky 2023'!A$18:B$20,2,0)</f>
        <v>jiné</v>
      </c>
      <c r="L5509" s="1" t="s">
        <v>30</v>
      </c>
      <c r="M5509" s="1" t="s">
        <v>31</v>
      </c>
      <c r="N5509" s="1" t="s">
        <v>23</v>
      </c>
      <c r="O5509">
        <f t="shared" si="258"/>
        <v>1</v>
      </c>
      <c r="P5509" t="str">
        <f t="shared" si="259"/>
        <v>ANO</v>
      </c>
      <c r="Q5509" s="4" t="str">
        <f>IFERROR(VLOOKUP(E5509,'Svátky 2023'!B$2:B$14,1,0),"")</f>
        <v/>
      </c>
      <c r="R5509" t="str">
        <f t="shared" si="260"/>
        <v>ANO</v>
      </c>
    </row>
    <row r="5510" spans="1:18" x14ac:dyDescent="0.25">
      <c r="A5510" s="1" t="s">
        <v>15651</v>
      </c>
      <c r="B5510" s="1" t="s">
        <v>1901</v>
      </c>
      <c r="C5510" s="1" t="s">
        <v>1902</v>
      </c>
      <c r="D5510" s="1" t="s">
        <v>64</v>
      </c>
      <c r="E5510" s="4">
        <v>45201</v>
      </c>
      <c r="F5510" s="8">
        <v>0.4284722222222222</v>
      </c>
      <c r="G5510" s="4">
        <v>45202</v>
      </c>
      <c r="H5510" s="1" t="s">
        <v>17</v>
      </c>
      <c r="I5510" s="1" t="s">
        <v>19</v>
      </c>
      <c r="J5510" s="5">
        <v>2</v>
      </c>
      <c r="K5510" s="5" t="str">
        <f>VLOOKUP(J5510,'Svátky 2023'!A$18:B$20,2,0)</f>
        <v>plánované</v>
      </c>
      <c r="L5510" s="1" t="s">
        <v>21</v>
      </c>
      <c r="M5510" s="1" t="s">
        <v>22</v>
      </c>
      <c r="N5510" s="1" t="s">
        <v>23</v>
      </c>
      <c r="O5510">
        <f t="shared" si="258"/>
        <v>1</v>
      </c>
      <c r="P5510" t="str">
        <f t="shared" si="259"/>
        <v>NE</v>
      </c>
      <c r="Q5510" s="4" t="str">
        <f>IFERROR(VLOOKUP(E5510,'Svátky 2023'!B$2:B$14,1,0),"")</f>
        <v/>
      </c>
      <c r="R5510" t="str">
        <f t="shared" si="260"/>
        <v/>
      </c>
    </row>
    <row r="5511" spans="1:18" x14ac:dyDescent="0.25">
      <c r="A5511" s="1" t="s">
        <v>15652</v>
      </c>
      <c r="B5511" s="1" t="s">
        <v>15653</v>
      </c>
      <c r="C5511" s="1" t="s">
        <v>15654</v>
      </c>
      <c r="D5511" s="1" t="s">
        <v>35</v>
      </c>
      <c r="E5511" s="4">
        <v>45201</v>
      </c>
      <c r="F5511" s="8">
        <v>0.49652777777777773</v>
      </c>
      <c r="G5511" s="4">
        <v>45202</v>
      </c>
      <c r="H5511" s="1" t="s">
        <v>3605</v>
      </c>
      <c r="I5511" s="1" t="s">
        <v>51</v>
      </c>
      <c r="J5511" s="5">
        <v>3</v>
      </c>
      <c r="K5511" s="5" t="str">
        <f>VLOOKUP(J5511,'Svátky 2023'!A$18:B$20,2,0)</f>
        <v>jiné</v>
      </c>
      <c r="L5511" s="1" t="s">
        <v>21</v>
      </c>
      <c r="M5511" s="1" t="s">
        <v>22</v>
      </c>
      <c r="N5511" s="1" t="s">
        <v>23</v>
      </c>
      <c r="O5511">
        <f t="shared" si="258"/>
        <v>1</v>
      </c>
      <c r="P5511" t="str">
        <f t="shared" si="259"/>
        <v>NE</v>
      </c>
      <c r="Q5511" s="4" t="str">
        <f>IFERROR(VLOOKUP(E5511,'Svátky 2023'!B$2:B$14,1,0),"")</f>
        <v/>
      </c>
      <c r="R5511" t="str">
        <f t="shared" si="260"/>
        <v/>
      </c>
    </row>
    <row r="5512" spans="1:18" x14ac:dyDescent="0.25">
      <c r="A5512" s="1" t="s">
        <v>15655</v>
      </c>
      <c r="B5512" s="1" t="s">
        <v>15656</v>
      </c>
      <c r="C5512" s="1" t="s">
        <v>15657</v>
      </c>
      <c r="D5512" s="1" t="s">
        <v>64</v>
      </c>
      <c r="E5512" s="4">
        <v>45201</v>
      </c>
      <c r="F5512" s="8">
        <v>0.55277777777777781</v>
      </c>
      <c r="G5512" s="4">
        <v>45202</v>
      </c>
      <c r="H5512" s="1" t="s">
        <v>2555</v>
      </c>
      <c r="I5512" s="1" t="s">
        <v>19</v>
      </c>
      <c r="J5512" s="5">
        <v>3</v>
      </c>
      <c r="K5512" s="5" t="str">
        <f>VLOOKUP(J5512,'Svátky 2023'!A$18:B$20,2,0)</f>
        <v>jiné</v>
      </c>
      <c r="L5512" s="1" t="s">
        <v>21</v>
      </c>
      <c r="M5512" s="1" t="s">
        <v>22</v>
      </c>
      <c r="N5512" s="1" t="s">
        <v>23</v>
      </c>
      <c r="O5512">
        <f t="shared" si="258"/>
        <v>1</v>
      </c>
      <c r="P5512" t="str">
        <f t="shared" si="259"/>
        <v>NE</v>
      </c>
      <c r="Q5512" s="4" t="str">
        <f>IFERROR(VLOOKUP(E5512,'Svátky 2023'!B$2:B$14,1,0),"")</f>
        <v/>
      </c>
      <c r="R5512" t="str">
        <f t="shared" si="260"/>
        <v/>
      </c>
    </row>
    <row r="5513" spans="1:18" x14ac:dyDescent="0.25">
      <c r="A5513" s="1" t="s">
        <v>15658</v>
      </c>
      <c r="B5513" s="1" t="s">
        <v>14896</v>
      </c>
      <c r="C5513" s="1" t="s">
        <v>14897</v>
      </c>
      <c r="D5513" s="1" t="s">
        <v>48</v>
      </c>
      <c r="E5513" s="4">
        <v>45201</v>
      </c>
      <c r="F5513" s="8">
        <v>0.61041666666666672</v>
      </c>
      <c r="G5513" s="4">
        <v>45202</v>
      </c>
      <c r="H5513" s="1" t="s">
        <v>60</v>
      </c>
      <c r="I5513" s="1" t="s">
        <v>1300</v>
      </c>
      <c r="J5513" s="5">
        <v>1</v>
      </c>
      <c r="K5513" s="5" t="str">
        <f>VLOOKUP(J5513,'Svátky 2023'!A$18:B$20,2,0)</f>
        <v>neodkladné</v>
      </c>
      <c r="L5513" s="1" t="s">
        <v>30</v>
      </c>
      <c r="M5513" s="1" t="s">
        <v>22</v>
      </c>
      <c r="N5513" s="1" t="s">
        <v>733</v>
      </c>
      <c r="O5513">
        <f t="shared" si="258"/>
        <v>1</v>
      </c>
      <c r="P5513" t="str">
        <f t="shared" si="259"/>
        <v>NE</v>
      </c>
      <c r="Q5513" s="4" t="str">
        <f>IFERROR(VLOOKUP(E5513,'Svátky 2023'!B$2:B$14,1,0),"")</f>
        <v/>
      </c>
      <c r="R5513" t="str">
        <f t="shared" si="260"/>
        <v/>
      </c>
    </row>
    <row r="5514" spans="1:18" x14ac:dyDescent="0.25">
      <c r="A5514" s="1" t="s">
        <v>15659</v>
      </c>
      <c r="B5514" s="1" t="s">
        <v>15660</v>
      </c>
      <c r="C5514" s="1" t="s">
        <v>15661</v>
      </c>
      <c r="D5514" s="1" t="s">
        <v>35</v>
      </c>
      <c r="E5514" s="4">
        <v>45201</v>
      </c>
      <c r="F5514" s="8">
        <v>0.61736111111111114</v>
      </c>
      <c r="G5514" s="4">
        <v>45202</v>
      </c>
      <c r="H5514" s="1" t="s">
        <v>1925</v>
      </c>
      <c r="I5514" s="1" t="s">
        <v>120</v>
      </c>
      <c r="J5514" s="5">
        <v>3</v>
      </c>
      <c r="K5514" s="5" t="str">
        <f>VLOOKUP(J5514,'Svátky 2023'!A$18:B$20,2,0)</f>
        <v>jiné</v>
      </c>
      <c r="L5514" s="1" t="s">
        <v>30</v>
      </c>
      <c r="M5514" s="1" t="s">
        <v>31</v>
      </c>
      <c r="N5514" s="1" t="s">
        <v>23</v>
      </c>
      <c r="O5514">
        <f t="shared" si="258"/>
        <v>1</v>
      </c>
      <c r="P5514" t="str">
        <f t="shared" si="259"/>
        <v>NE</v>
      </c>
      <c r="Q5514" s="4" t="str">
        <f>IFERROR(VLOOKUP(E5514,'Svátky 2023'!B$2:B$14,1,0),"")</f>
        <v/>
      </c>
      <c r="R5514" t="str">
        <f t="shared" si="260"/>
        <v/>
      </c>
    </row>
    <row r="5515" spans="1:18" x14ac:dyDescent="0.25">
      <c r="A5515" s="1" t="s">
        <v>15662</v>
      </c>
      <c r="B5515" s="1" t="s">
        <v>15663</v>
      </c>
      <c r="C5515" s="1" t="s">
        <v>15664</v>
      </c>
      <c r="D5515" s="1" t="s">
        <v>64</v>
      </c>
      <c r="E5515" s="4">
        <v>45201</v>
      </c>
      <c r="F5515" s="8">
        <v>0.61875000000000002</v>
      </c>
      <c r="G5515" s="4">
        <v>45202</v>
      </c>
      <c r="H5515" s="1" t="s">
        <v>2452</v>
      </c>
      <c r="I5515" s="1" t="s">
        <v>29</v>
      </c>
      <c r="J5515" s="5">
        <v>3</v>
      </c>
      <c r="K5515" s="5" t="str">
        <f>VLOOKUP(J5515,'Svátky 2023'!A$18:B$20,2,0)</f>
        <v>jiné</v>
      </c>
      <c r="L5515" s="1" t="s">
        <v>30</v>
      </c>
      <c r="M5515" s="1" t="s">
        <v>31</v>
      </c>
      <c r="N5515" s="1" t="s">
        <v>23</v>
      </c>
      <c r="O5515">
        <f t="shared" si="258"/>
        <v>1</v>
      </c>
      <c r="P5515" t="str">
        <f t="shared" si="259"/>
        <v>NE</v>
      </c>
      <c r="Q5515" s="4" t="str">
        <f>IFERROR(VLOOKUP(E5515,'Svátky 2023'!B$2:B$14,1,0),"")</f>
        <v/>
      </c>
      <c r="R5515" t="str">
        <f t="shared" si="260"/>
        <v/>
      </c>
    </row>
    <row r="5516" spans="1:18" x14ac:dyDescent="0.25">
      <c r="A5516" s="1" t="s">
        <v>15665</v>
      </c>
      <c r="B5516" s="1" t="s">
        <v>15666</v>
      </c>
      <c r="C5516" s="1" t="s">
        <v>15667</v>
      </c>
      <c r="D5516" s="1" t="s">
        <v>64</v>
      </c>
      <c r="E5516" s="4">
        <v>45201</v>
      </c>
      <c r="F5516" s="8">
        <v>0.88402777777777775</v>
      </c>
      <c r="G5516" s="4">
        <v>45202</v>
      </c>
      <c r="H5516" s="1" t="s">
        <v>1438</v>
      </c>
      <c r="I5516" s="1" t="s">
        <v>51</v>
      </c>
      <c r="J5516" s="5">
        <v>3</v>
      </c>
      <c r="K5516" s="5" t="str">
        <f>VLOOKUP(J5516,'Svátky 2023'!A$18:B$20,2,0)</f>
        <v>jiné</v>
      </c>
      <c r="L5516" s="1" t="s">
        <v>21</v>
      </c>
      <c r="M5516" s="1" t="s">
        <v>22</v>
      </c>
      <c r="N5516" s="1" t="s">
        <v>23</v>
      </c>
      <c r="O5516">
        <f t="shared" si="258"/>
        <v>1</v>
      </c>
      <c r="P5516" t="str">
        <f t="shared" si="259"/>
        <v>ANO</v>
      </c>
      <c r="Q5516" s="4" t="str">
        <f>IFERROR(VLOOKUP(E5516,'Svátky 2023'!B$2:B$14,1,0),"")</f>
        <v/>
      </c>
      <c r="R5516" t="str">
        <f t="shared" si="260"/>
        <v>ANO</v>
      </c>
    </row>
    <row r="5517" spans="1:18" x14ac:dyDescent="0.25">
      <c r="A5517" s="1" t="s">
        <v>15668</v>
      </c>
      <c r="B5517" s="1" t="s">
        <v>15666</v>
      </c>
      <c r="C5517" s="1" t="s">
        <v>15669</v>
      </c>
      <c r="D5517" s="1" t="s">
        <v>48</v>
      </c>
      <c r="E5517" s="4">
        <v>45201</v>
      </c>
      <c r="F5517" s="8">
        <v>0.88611111111111107</v>
      </c>
      <c r="G5517" s="4">
        <v>45202</v>
      </c>
      <c r="H5517" s="1" t="s">
        <v>125</v>
      </c>
      <c r="I5517" s="1" t="s">
        <v>120</v>
      </c>
      <c r="J5517" s="5">
        <v>3</v>
      </c>
      <c r="K5517" s="5" t="str">
        <f>VLOOKUP(J5517,'Svátky 2023'!A$18:B$20,2,0)</f>
        <v>jiné</v>
      </c>
      <c r="L5517" s="1" t="s">
        <v>30</v>
      </c>
      <c r="M5517" s="1" t="s">
        <v>31</v>
      </c>
      <c r="N5517" s="1" t="s">
        <v>23</v>
      </c>
      <c r="O5517">
        <f t="shared" si="258"/>
        <v>1</v>
      </c>
      <c r="P5517" t="str">
        <f t="shared" si="259"/>
        <v>ANO</v>
      </c>
      <c r="Q5517" s="4" t="str">
        <f>IFERROR(VLOOKUP(E5517,'Svátky 2023'!B$2:B$14,1,0),"")</f>
        <v/>
      </c>
      <c r="R5517" t="str">
        <f t="shared" si="260"/>
        <v>ANO</v>
      </c>
    </row>
    <row r="5518" spans="1:18" x14ac:dyDescent="0.25">
      <c r="A5518" s="1" t="s">
        <v>15670</v>
      </c>
      <c r="B5518" s="1" t="s">
        <v>15671</v>
      </c>
      <c r="C5518" s="1" t="s">
        <v>15672</v>
      </c>
      <c r="D5518" s="1" t="s">
        <v>35</v>
      </c>
      <c r="E5518" s="4">
        <v>45173</v>
      </c>
      <c r="F5518" s="8">
        <v>0.53472222222222221</v>
      </c>
      <c r="G5518" s="4">
        <v>45203</v>
      </c>
      <c r="H5518" s="1" t="s">
        <v>2619</v>
      </c>
      <c r="I5518" s="1" t="s">
        <v>258</v>
      </c>
      <c r="J5518" s="5">
        <v>1</v>
      </c>
      <c r="K5518" s="5" t="str">
        <f>VLOOKUP(J5518,'Svátky 2023'!A$18:B$20,2,0)</f>
        <v>neodkladné</v>
      </c>
      <c r="L5518" s="1" t="s">
        <v>23</v>
      </c>
      <c r="M5518" s="1" t="s">
        <v>22</v>
      </c>
      <c r="N5518" s="1" t="s">
        <v>23</v>
      </c>
      <c r="O5518">
        <f t="shared" si="258"/>
        <v>1</v>
      </c>
      <c r="P5518" t="str">
        <f t="shared" si="259"/>
        <v>NE</v>
      </c>
      <c r="Q5518" s="4" t="str">
        <f>IFERROR(VLOOKUP(E5518,'Svátky 2023'!B$2:B$14,1,0),"")</f>
        <v/>
      </c>
      <c r="R5518" t="str">
        <f t="shared" si="260"/>
        <v/>
      </c>
    </row>
    <row r="5519" spans="1:18" x14ac:dyDescent="0.25">
      <c r="A5519" s="1" t="s">
        <v>15673</v>
      </c>
      <c r="B5519" s="1" t="s">
        <v>15674</v>
      </c>
      <c r="C5519" s="1" t="s">
        <v>15675</v>
      </c>
      <c r="D5519" s="1" t="s">
        <v>64</v>
      </c>
      <c r="E5519" s="4">
        <v>45195</v>
      </c>
      <c r="F5519" s="8">
        <v>0.68194444444444446</v>
      </c>
      <c r="G5519" s="4">
        <v>45203</v>
      </c>
      <c r="H5519" s="1" t="s">
        <v>1251</v>
      </c>
      <c r="I5519" s="1" t="s">
        <v>1300</v>
      </c>
      <c r="J5519" s="5">
        <v>3</v>
      </c>
      <c r="K5519" s="5" t="str">
        <f>VLOOKUP(J5519,'Svátky 2023'!A$18:B$20,2,0)</f>
        <v>jiné</v>
      </c>
      <c r="L5519" s="1" t="s">
        <v>31</v>
      </c>
      <c r="M5519" s="1" t="s">
        <v>22</v>
      </c>
      <c r="N5519" s="1" t="s">
        <v>733</v>
      </c>
      <c r="O5519">
        <f t="shared" si="258"/>
        <v>2</v>
      </c>
      <c r="P5519" t="str">
        <f t="shared" si="259"/>
        <v>ANO</v>
      </c>
      <c r="Q5519" s="4" t="str">
        <f>IFERROR(VLOOKUP(E5519,'Svátky 2023'!B$2:B$14,1,0),"")</f>
        <v/>
      </c>
      <c r="R5519" t="str">
        <f t="shared" si="260"/>
        <v>ANO</v>
      </c>
    </row>
    <row r="5520" spans="1:18" x14ac:dyDescent="0.25">
      <c r="A5520" s="1" t="s">
        <v>15676</v>
      </c>
      <c r="B5520" s="1" t="s">
        <v>15677</v>
      </c>
      <c r="C5520" s="1" t="s">
        <v>15678</v>
      </c>
      <c r="D5520" s="1" t="s">
        <v>64</v>
      </c>
      <c r="E5520" s="4">
        <v>45195</v>
      </c>
      <c r="F5520" s="8">
        <v>0.75694444444444453</v>
      </c>
      <c r="G5520" s="4">
        <v>45203</v>
      </c>
      <c r="H5520" s="1" t="s">
        <v>1810</v>
      </c>
      <c r="I5520" s="1" t="s">
        <v>145</v>
      </c>
      <c r="J5520" s="5">
        <v>3</v>
      </c>
      <c r="K5520" s="5" t="str">
        <f>VLOOKUP(J5520,'Svátky 2023'!A$18:B$20,2,0)</f>
        <v>jiné</v>
      </c>
      <c r="L5520" s="1" t="s">
        <v>30</v>
      </c>
      <c r="M5520" s="1" t="s">
        <v>31</v>
      </c>
      <c r="N5520" s="1" t="s">
        <v>23</v>
      </c>
      <c r="O5520">
        <f t="shared" si="258"/>
        <v>2</v>
      </c>
      <c r="P5520" t="str">
        <f t="shared" si="259"/>
        <v>ANO</v>
      </c>
      <c r="Q5520" s="4" t="str">
        <f>IFERROR(VLOOKUP(E5520,'Svátky 2023'!B$2:B$14,1,0),"")</f>
        <v/>
      </c>
      <c r="R5520" t="str">
        <f t="shared" si="260"/>
        <v>ANO</v>
      </c>
    </row>
    <row r="5521" spans="1:18" x14ac:dyDescent="0.25">
      <c r="A5521" s="1" t="s">
        <v>15679</v>
      </c>
      <c r="B5521" s="1" t="s">
        <v>15680</v>
      </c>
      <c r="C5521" s="1" t="s">
        <v>15681</v>
      </c>
      <c r="D5521" s="1" t="s">
        <v>35</v>
      </c>
      <c r="E5521" s="4">
        <v>45196</v>
      </c>
      <c r="F5521" s="8">
        <v>0.58750000000000002</v>
      </c>
      <c r="G5521" s="4">
        <v>45203</v>
      </c>
      <c r="H5521" s="1" t="s">
        <v>6188</v>
      </c>
      <c r="I5521" s="1" t="s">
        <v>258</v>
      </c>
      <c r="J5521" s="5">
        <v>3</v>
      </c>
      <c r="K5521" s="5" t="str">
        <f>VLOOKUP(J5521,'Svátky 2023'!A$18:B$20,2,0)</f>
        <v>jiné</v>
      </c>
      <c r="L5521" s="1" t="s">
        <v>21</v>
      </c>
      <c r="M5521" s="1" t="s">
        <v>22</v>
      </c>
      <c r="N5521" s="1" t="s">
        <v>23</v>
      </c>
      <c r="O5521">
        <f t="shared" si="258"/>
        <v>3</v>
      </c>
      <c r="P5521" t="str">
        <f t="shared" si="259"/>
        <v>NE</v>
      </c>
      <c r="Q5521" s="4" t="str">
        <f>IFERROR(VLOOKUP(E5521,'Svátky 2023'!B$2:B$14,1,0),"")</f>
        <v/>
      </c>
      <c r="R5521" t="str">
        <f t="shared" si="260"/>
        <v/>
      </c>
    </row>
    <row r="5522" spans="1:18" x14ac:dyDescent="0.25">
      <c r="A5522" s="1" t="s">
        <v>15682</v>
      </c>
      <c r="B5522" s="1" t="s">
        <v>15683</v>
      </c>
      <c r="C5522" s="1" t="s">
        <v>15684</v>
      </c>
      <c r="D5522" s="1" t="s">
        <v>35</v>
      </c>
      <c r="E5522" s="4">
        <v>45196</v>
      </c>
      <c r="F5522" s="8">
        <v>0.6694444444444444</v>
      </c>
      <c r="G5522" s="4">
        <v>45203</v>
      </c>
      <c r="H5522" s="1" t="s">
        <v>15685</v>
      </c>
      <c r="I5522" s="1" t="s">
        <v>264</v>
      </c>
      <c r="J5522" s="5">
        <v>3</v>
      </c>
      <c r="K5522" s="5" t="str">
        <f>VLOOKUP(J5522,'Svátky 2023'!A$18:B$20,2,0)</f>
        <v>jiné</v>
      </c>
      <c r="L5522" s="1" t="s">
        <v>30</v>
      </c>
      <c r="M5522" s="1" t="s">
        <v>31</v>
      </c>
      <c r="N5522" s="1" t="s">
        <v>23</v>
      </c>
      <c r="O5522">
        <f t="shared" si="258"/>
        <v>3</v>
      </c>
      <c r="P5522" t="str">
        <f t="shared" si="259"/>
        <v>ANO</v>
      </c>
      <c r="Q5522" s="4" t="str">
        <f>IFERROR(VLOOKUP(E5522,'Svátky 2023'!B$2:B$14,1,0),"")</f>
        <v/>
      </c>
      <c r="R5522" t="str">
        <f t="shared" si="260"/>
        <v>ANO</v>
      </c>
    </row>
    <row r="5523" spans="1:18" x14ac:dyDescent="0.25">
      <c r="A5523" s="1" t="s">
        <v>15686</v>
      </c>
      <c r="B5523" s="1" t="s">
        <v>15687</v>
      </c>
      <c r="C5523" s="1" t="s">
        <v>15688</v>
      </c>
      <c r="D5523" s="1" t="s">
        <v>35</v>
      </c>
      <c r="E5523" s="4">
        <v>45200</v>
      </c>
      <c r="F5523" s="8">
        <v>0.52361111111111114</v>
      </c>
      <c r="G5523" s="4">
        <v>45203</v>
      </c>
      <c r="H5523" s="1" t="s">
        <v>587</v>
      </c>
      <c r="I5523" s="1" t="s">
        <v>38</v>
      </c>
      <c r="J5523" s="5">
        <v>1</v>
      </c>
      <c r="K5523" s="5" t="str">
        <f>VLOOKUP(J5523,'Svátky 2023'!A$18:B$20,2,0)</f>
        <v>neodkladné</v>
      </c>
      <c r="L5523" s="1" t="s">
        <v>20</v>
      </c>
      <c r="M5523" s="1" t="s">
        <v>22</v>
      </c>
      <c r="N5523" s="1" t="s">
        <v>23</v>
      </c>
      <c r="O5523">
        <f t="shared" si="258"/>
        <v>7</v>
      </c>
      <c r="P5523" t="str">
        <f t="shared" si="259"/>
        <v>NE</v>
      </c>
      <c r="Q5523" s="4" t="str">
        <f>IFERROR(VLOOKUP(E5523,'Svátky 2023'!B$2:B$14,1,0),"")</f>
        <v/>
      </c>
      <c r="R5523" t="str">
        <f t="shared" si="260"/>
        <v>ANO</v>
      </c>
    </row>
    <row r="5524" spans="1:18" x14ac:dyDescent="0.25">
      <c r="A5524" s="1" t="s">
        <v>15689</v>
      </c>
      <c r="B5524" s="1" t="s">
        <v>15690</v>
      </c>
      <c r="C5524" s="1" t="s">
        <v>15691</v>
      </c>
      <c r="D5524" s="1" t="s">
        <v>35</v>
      </c>
      <c r="E5524" s="4">
        <v>45200</v>
      </c>
      <c r="F5524" s="8">
        <v>0.53263888888888888</v>
      </c>
      <c r="G5524" s="4">
        <v>45203</v>
      </c>
      <c r="H5524" s="1" t="s">
        <v>1925</v>
      </c>
      <c r="I5524" s="1" t="s">
        <v>44</v>
      </c>
      <c r="J5524" s="5">
        <v>3</v>
      </c>
      <c r="K5524" s="5" t="str">
        <f>VLOOKUP(J5524,'Svátky 2023'!A$18:B$20,2,0)</f>
        <v>jiné</v>
      </c>
      <c r="L5524" s="1" t="s">
        <v>21</v>
      </c>
      <c r="M5524" s="1" t="s">
        <v>31</v>
      </c>
      <c r="N5524" s="1" t="s">
        <v>23</v>
      </c>
      <c r="O5524">
        <f t="shared" si="258"/>
        <v>7</v>
      </c>
      <c r="P5524" t="str">
        <f t="shared" si="259"/>
        <v>NE</v>
      </c>
      <c r="Q5524" s="4" t="str">
        <f>IFERROR(VLOOKUP(E5524,'Svátky 2023'!B$2:B$14,1,0),"")</f>
        <v/>
      </c>
      <c r="R5524" t="str">
        <f t="shared" si="260"/>
        <v>ANO</v>
      </c>
    </row>
    <row r="5525" spans="1:18" x14ac:dyDescent="0.25">
      <c r="A5525" s="1" t="s">
        <v>15692</v>
      </c>
      <c r="B5525" s="1" t="s">
        <v>15693</v>
      </c>
      <c r="C5525" s="1" t="s">
        <v>15694</v>
      </c>
      <c r="D5525" s="1" t="s">
        <v>64</v>
      </c>
      <c r="E5525" s="4">
        <v>45200</v>
      </c>
      <c r="F5525" s="8">
        <v>0.58333333333333337</v>
      </c>
      <c r="G5525" s="4">
        <v>45203</v>
      </c>
      <c r="H5525" s="1" t="s">
        <v>718</v>
      </c>
      <c r="I5525" s="1" t="s">
        <v>151</v>
      </c>
      <c r="J5525" s="5">
        <v>2</v>
      </c>
      <c r="K5525" s="5" t="str">
        <f>VLOOKUP(J5525,'Svátky 2023'!A$18:B$20,2,0)</f>
        <v>plánované</v>
      </c>
      <c r="L5525" s="1" t="s">
        <v>21</v>
      </c>
      <c r="M5525" s="1" t="s">
        <v>22</v>
      </c>
      <c r="N5525" s="1" t="s">
        <v>23</v>
      </c>
      <c r="O5525">
        <f t="shared" si="258"/>
        <v>7</v>
      </c>
      <c r="P5525" t="str">
        <f t="shared" si="259"/>
        <v>NE</v>
      </c>
      <c r="Q5525" s="4" t="str">
        <f>IFERROR(VLOOKUP(E5525,'Svátky 2023'!B$2:B$14,1,0),"")</f>
        <v/>
      </c>
      <c r="R5525" t="str">
        <f t="shared" si="260"/>
        <v>ANO</v>
      </c>
    </row>
    <row r="5526" spans="1:18" x14ac:dyDescent="0.25">
      <c r="A5526" s="1" t="s">
        <v>15695</v>
      </c>
      <c r="B5526" s="1" t="s">
        <v>15696</v>
      </c>
      <c r="C5526" s="1" t="s">
        <v>15697</v>
      </c>
      <c r="D5526" s="1" t="s">
        <v>257</v>
      </c>
      <c r="E5526" s="4">
        <v>45200</v>
      </c>
      <c r="F5526" s="8">
        <v>0.58750000000000002</v>
      </c>
      <c r="G5526" s="4">
        <v>45203</v>
      </c>
      <c r="H5526" s="1" t="s">
        <v>2711</v>
      </c>
      <c r="I5526" s="1" t="s">
        <v>145</v>
      </c>
      <c r="J5526" s="5">
        <v>3</v>
      </c>
      <c r="K5526" s="5" t="str">
        <f>VLOOKUP(J5526,'Svátky 2023'!A$18:B$20,2,0)</f>
        <v>jiné</v>
      </c>
      <c r="L5526" s="1" t="s">
        <v>30</v>
      </c>
      <c r="M5526" s="1" t="s">
        <v>31</v>
      </c>
      <c r="N5526" s="1" t="s">
        <v>23</v>
      </c>
      <c r="O5526">
        <f t="shared" si="258"/>
        <v>7</v>
      </c>
      <c r="P5526" t="str">
        <f t="shared" si="259"/>
        <v>NE</v>
      </c>
      <c r="Q5526" s="4" t="str">
        <f>IFERROR(VLOOKUP(E5526,'Svátky 2023'!B$2:B$14,1,0),"")</f>
        <v/>
      </c>
      <c r="R5526" t="str">
        <f t="shared" si="260"/>
        <v>ANO</v>
      </c>
    </row>
    <row r="5527" spans="1:18" x14ac:dyDescent="0.25">
      <c r="A5527" s="1" t="s">
        <v>15698</v>
      </c>
      <c r="B5527" s="1" t="s">
        <v>15699</v>
      </c>
      <c r="C5527" s="1" t="s">
        <v>15700</v>
      </c>
      <c r="D5527" s="1" t="s">
        <v>48</v>
      </c>
      <c r="E5527" s="4">
        <v>45200</v>
      </c>
      <c r="F5527" s="8">
        <v>0.67986111111111114</v>
      </c>
      <c r="G5527" s="4">
        <v>45203</v>
      </c>
      <c r="H5527" s="1" t="s">
        <v>102</v>
      </c>
      <c r="I5527" s="1" t="s">
        <v>258</v>
      </c>
      <c r="J5527" s="5">
        <v>2</v>
      </c>
      <c r="K5527" s="5" t="str">
        <f>VLOOKUP(J5527,'Svátky 2023'!A$18:B$20,2,0)</f>
        <v>plánované</v>
      </c>
      <c r="L5527" s="1" t="s">
        <v>21</v>
      </c>
      <c r="M5527" s="1" t="s">
        <v>22</v>
      </c>
      <c r="N5527" s="1" t="s">
        <v>23</v>
      </c>
      <c r="O5527">
        <f t="shared" si="258"/>
        <v>7</v>
      </c>
      <c r="P5527" t="str">
        <f t="shared" si="259"/>
        <v>ANO</v>
      </c>
      <c r="Q5527" s="4" t="str">
        <f>IFERROR(VLOOKUP(E5527,'Svátky 2023'!B$2:B$14,1,0),"")</f>
        <v/>
      </c>
      <c r="R5527" t="str">
        <f t="shared" si="260"/>
        <v>ANO</v>
      </c>
    </row>
    <row r="5528" spans="1:18" x14ac:dyDescent="0.25">
      <c r="A5528" s="1" t="s">
        <v>15701</v>
      </c>
      <c r="B5528" s="1" t="s">
        <v>15702</v>
      </c>
      <c r="C5528" s="1" t="s">
        <v>15703</v>
      </c>
      <c r="D5528" s="1" t="s">
        <v>48</v>
      </c>
      <c r="E5528" s="4">
        <v>45200</v>
      </c>
      <c r="F5528" s="8">
        <v>0.68333333333333324</v>
      </c>
      <c r="G5528" s="4">
        <v>45203</v>
      </c>
      <c r="H5528" s="1" t="s">
        <v>1309</v>
      </c>
      <c r="I5528" s="1" t="s">
        <v>264</v>
      </c>
      <c r="J5528" s="5">
        <v>3</v>
      </c>
      <c r="K5528" s="5" t="str">
        <f>VLOOKUP(J5528,'Svátky 2023'!A$18:B$20,2,0)</f>
        <v>jiné</v>
      </c>
      <c r="L5528" s="1" t="s">
        <v>23</v>
      </c>
      <c r="M5528" s="1" t="s">
        <v>31</v>
      </c>
      <c r="N5528" s="1" t="s">
        <v>23</v>
      </c>
      <c r="O5528">
        <f t="shared" si="258"/>
        <v>7</v>
      </c>
      <c r="P5528" t="str">
        <f t="shared" si="259"/>
        <v>ANO</v>
      </c>
      <c r="Q5528" s="4" t="str">
        <f>IFERROR(VLOOKUP(E5528,'Svátky 2023'!B$2:B$14,1,0),"")</f>
        <v/>
      </c>
      <c r="R5528" t="str">
        <f t="shared" si="260"/>
        <v>ANO</v>
      </c>
    </row>
    <row r="5529" spans="1:18" x14ac:dyDescent="0.25">
      <c r="A5529" s="1" t="s">
        <v>15704</v>
      </c>
      <c r="B5529" s="1" t="s">
        <v>6336</v>
      </c>
      <c r="C5529" s="1" t="s">
        <v>6337</v>
      </c>
      <c r="D5529" s="1" t="s">
        <v>48</v>
      </c>
      <c r="E5529" s="4">
        <v>45200</v>
      </c>
      <c r="F5529" s="8">
        <v>0.80763888888888891</v>
      </c>
      <c r="G5529" s="4">
        <v>45203</v>
      </c>
      <c r="H5529" s="1" t="s">
        <v>549</v>
      </c>
      <c r="I5529" s="1" t="s">
        <v>19</v>
      </c>
      <c r="J5529" s="5">
        <v>1</v>
      </c>
      <c r="K5529" s="5" t="str">
        <f>VLOOKUP(J5529,'Svátky 2023'!A$18:B$20,2,0)</f>
        <v>neodkladné</v>
      </c>
      <c r="L5529" s="1" t="s">
        <v>30</v>
      </c>
      <c r="M5529" s="1" t="s">
        <v>20</v>
      </c>
      <c r="N5529" s="1" t="s">
        <v>23</v>
      </c>
      <c r="O5529">
        <f t="shared" si="258"/>
        <v>7</v>
      </c>
      <c r="P5529" t="str">
        <f t="shared" si="259"/>
        <v>ANO</v>
      </c>
      <c r="Q5529" s="4" t="str">
        <f>IFERROR(VLOOKUP(E5529,'Svátky 2023'!B$2:B$14,1,0),"")</f>
        <v/>
      </c>
      <c r="R5529" t="str">
        <f t="shared" si="260"/>
        <v>ANO</v>
      </c>
    </row>
    <row r="5530" spans="1:18" x14ac:dyDescent="0.25">
      <c r="A5530" s="1" t="s">
        <v>15705</v>
      </c>
      <c r="B5530" s="1" t="s">
        <v>6339</v>
      </c>
      <c r="C5530" s="1" t="s">
        <v>6340</v>
      </c>
      <c r="D5530" s="1" t="s">
        <v>48</v>
      </c>
      <c r="E5530" s="4">
        <v>45200</v>
      </c>
      <c r="F5530" s="8">
        <v>0.81458333333333333</v>
      </c>
      <c r="G5530" s="4">
        <v>45203</v>
      </c>
      <c r="H5530" s="1" t="s">
        <v>3324</v>
      </c>
      <c r="I5530" s="1" t="s">
        <v>29</v>
      </c>
      <c r="J5530" s="5">
        <v>3</v>
      </c>
      <c r="K5530" s="5" t="str">
        <f>VLOOKUP(J5530,'Svátky 2023'!A$18:B$20,2,0)</f>
        <v>jiné</v>
      </c>
      <c r="L5530" s="1" t="s">
        <v>30</v>
      </c>
      <c r="M5530" s="1" t="s">
        <v>31</v>
      </c>
      <c r="N5530" s="1" t="s">
        <v>23</v>
      </c>
      <c r="O5530">
        <f t="shared" si="258"/>
        <v>7</v>
      </c>
      <c r="P5530" t="str">
        <f t="shared" si="259"/>
        <v>ANO</v>
      </c>
      <c r="Q5530" s="4" t="str">
        <f>IFERROR(VLOOKUP(E5530,'Svátky 2023'!B$2:B$14,1,0),"")</f>
        <v/>
      </c>
      <c r="R5530" t="str">
        <f t="shared" si="260"/>
        <v>ANO</v>
      </c>
    </row>
    <row r="5531" spans="1:18" x14ac:dyDescent="0.25">
      <c r="A5531" s="1" t="s">
        <v>15706</v>
      </c>
      <c r="B5531" s="1" t="s">
        <v>15707</v>
      </c>
      <c r="C5531" s="1" t="s">
        <v>15708</v>
      </c>
      <c r="D5531" s="1" t="s">
        <v>35</v>
      </c>
      <c r="E5531" s="4">
        <v>45201</v>
      </c>
      <c r="F5531" s="8">
        <v>0.47638888888888892</v>
      </c>
      <c r="G5531" s="4">
        <v>45203</v>
      </c>
      <c r="H5531" s="1" t="s">
        <v>2093</v>
      </c>
      <c r="I5531" s="1" t="s">
        <v>151</v>
      </c>
      <c r="J5531" s="5">
        <v>2</v>
      </c>
      <c r="K5531" s="5" t="str">
        <f>VLOOKUP(J5531,'Svátky 2023'!A$18:B$20,2,0)</f>
        <v>plánované</v>
      </c>
      <c r="L5531" s="1" t="s">
        <v>21</v>
      </c>
      <c r="M5531" s="1" t="s">
        <v>22</v>
      </c>
      <c r="N5531" s="1" t="s">
        <v>23</v>
      </c>
      <c r="O5531">
        <f t="shared" si="258"/>
        <v>1</v>
      </c>
      <c r="P5531" t="str">
        <f t="shared" si="259"/>
        <v>NE</v>
      </c>
      <c r="Q5531" s="4" t="str">
        <f>IFERROR(VLOOKUP(E5531,'Svátky 2023'!B$2:B$14,1,0),"")</f>
        <v/>
      </c>
      <c r="R5531" t="str">
        <f t="shared" si="260"/>
        <v/>
      </c>
    </row>
    <row r="5532" spans="1:18" x14ac:dyDescent="0.25">
      <c r="A5532" s="1" t="s">
        <v>15709</v>
      </c>
      <c r="B5532" s="1" t="s">
        <v>15710</v>
      </c>
      <c r="C5532" s="1" t="s">
        <v>15711</v>
      </c>
      <c r="D5532" s="1" t="s">
        <v>48</v>
      </c>
      <c r="E5532" s="4">
        <v>45201</v>
      </c>
      <c r="F5532" s="8">
        <v>0.50069444444444444</v>
      </c>
      <c r="G5532" s="4">
        <v>45203</v>
      </c>
      <c r="H5532" s="1" t="s">
        <v>540</v>
      </c>
      <c r="I5532" s="1" t="s">
        <v>151</v>
      </c>
      <c r="J5532" s="5">
        <v>2</v>
      </c>
      <c r="K5532" s="5" t="str">
        <f>VLOOKUP(J5532,'Svátky 2023'!A$18:B$20,2,0)</f>
        <v>plánované</v>
      </c>
      <c r="L5532" s="1" t="s">
        <v>21</v>
      </c>
      <c r="M5532" s="1" t="s">
        <v>22</v>
      </c>
      <c r="N5532" s="1" t="s">
        <v>23</v>
      </c>
      <c r="O5532">
        <f t="shared" si="258"/>
        <v>1</v>
      </c>
      <c r="P5532" t="str">
        <f t="shared" si="259"/>
        <v>NE</v>
      </c>
      <c r="Q5532" s="4" t="str">
        <f>IFERROR(VLOOKUP(E5532,'Svátky 2023'!B$2:B$14,1,0),"")</f>
        <v/>
      </c>
      <c r="R5532" t="str">
        <f t="shared" si="260"/>
        <v/>
      </c>
    </row>
    <row r="5533" spans="1:18" x14ac:dyDescent="0.25">
      <c r="A5533" s="1" t="s">
        <v>15712</v>
      </c>
      <c r="B5533" s="1" t="s">
        <v>15713</v>
      </c>
      <c r="C5533" s="1" t="s">
        <v>15714</v>
      </c>
      <c r="D5533" s="1" t="s">
        <v>35</v>
      </c>
      <c r="E5533" s="4">
        <v>45201</v>
      </c>
      <c r="F5533" s="8">
        <v>0.52847222222222223</v>
      </c>
      <c r="G5533" s="4">
        <v>45203</v>
      </c>
      <c r="H5533" s="1" t="s">
        <v>783</v>
      </c>
      <c r="I5533" s="1" t="s">
        <v>38</v>
      </c>
      <c r="J5533" s="5">
        <v>2</v>
      </c>
      <c r="K5533" s="5" t="str">
        <f>VLOOKUP(J5533,'Svátky 2023'!A$18:B$20,2,0)</f>
        <v>plánované</v>
      </c>
      <c r="L5533" s="1" t="s">
        <v>21</v>
      </c>
      <c r="M5533" s="1" t="s">
        <v>22</v>
      </c>
      <c r="N5533" s="1" t="s">
        <v>23</v>
      </c>
      <c r="O5533">
        <f t="shared" si="258"/>
        <v>1</v>
      </c>
      <c r="P5533" t="str">
        <f t="shared" si="259"/>
        <v>NE</v>
      </c>
      <c r="Q5533" s="4" t="str">
        <f>IFERROR(VLOOKUP(E5533,'Svátky 2023'!B$2:B$14,1,0),"")</f>
        <v/>
      </c>
      <c r="R5533" t="str">
        <f t="shared" si="260"/>
        <v/>
      </c>
    </row>
    <row r="5534" spans="1:18" x14ac:dyDescent="0.25">
      <c r="A5534" s="1" t="s">
        <v>15715</v>
      </c>
      <c r="B5534" s="1" t="s">
        <v>15716</v>
      </c>
      <c r="C5534" s="1" t="s">
        <v>15717</v>
      </c>
      <c r="D5534" s="1" t="s">
        <v>35</v>
      </c>
      <c r="E5534" s="4">
        <v>45201</v>
      </c>
      <c r="F5534" s="8">
        <v>0.54652777777777783</v>
      </c>
      <c r="G5534" s="4">
        <v>45203</v>
      </c>
      <c r="H5534" s="1" t="s">
        <v>12979</v>
      </c>
      <c r="I5534" s="1" t="s">
        <v>145</v>
      </c>
      <c r="J5534" s="5">
        <v>3</v>
      </c>
      <c r="K5534" s="5" t="str">
        <f>VLOOKUP(J5534,'Svátky 2023'!A$18:B$20,2,0)</f>
        <v>jiné</v>
      </c>
      <c r="L5534" s="1" t="s">
        <v>30</v>
      </c>
      <c r="M5534" s="1" t="s">
        <v>31</v>
      </c>
      <c r="N5534" s="1" t="s">
        <v>23</v>
      </c>
      <c r="O5534">
        <f t="shared" si="258"/>
        <v>1</v>
      </c>
      <c r="P5534" t="str">
        <f t="shared" si="259"/>
        <v>NE</v>
      </c>
      <c r="Q5534" s="4" t="str">
        <f>IFERROR(VLOOKUP(E5534,'Svátky 2023'!B$2:B$14,1,0),"")</f>
        <v/>
      </c>
      <c r="R5534" t="str">
        <f t="shared" si="260"/>
        <v/>
      </c>
    </row>
    <row r="5535" spans="1:18" x14ac:dyDescent="0.25">
      <c r="A5535" s="1" t="s">
        <v>15718</v>
      </c>
      <c r="B5535" s="1" t="s">
        <v>15719</v>
      </c>
      <c r="C5535" s="1" t="s">
        <v>15720</v>
      </c>
      <c r="D5535" s="1" t="s">
        <v>48</v>
      </c>
      <c r="E5535" s="4">
        <v>45201</v>
      </c>
      <c r="F5535" s="8">
        <v>0.91666666666666663</v>
      </c>
      <c r="G5535" s="4">
        <v>45203</v>
      </c>
      <c r="H5535" s="1" t="s">
        <v>111</v>
      </c>
      <c r="I5535" s="1" t="s">
        <v>258</v>
      </c>
      <c r="J5535" s="5">
        <v>3</v>
      </c>
      <c r="K5535" s="5" t="str">
        <f>VLOOKUP(J5535,'Svátky 2023'!A$18:B$20,2,0)</f>
        <v>jiné</v>
      </c>
      <c r="L5535" s="1" t="s">
        <v>21</v>
      </c>
      <c r="M5535" s="1" t="s">
        <v>22</v>
      </c>
      <c r="N5535" s="1" t="s">
        <v>23</v>
      </c>
      <c r="O5535">
        <f t="shared" si="258"/>
        <v>1</v>
      </c>
      <c r="P5535" t="str">
        <f t="shared" si="259"/>
        <v>ANO</v>
      </c>
      <c r="Q5535" s="4" t="str">
        <f>IFERROR(VLOOKUP(E5535,'Svátky 2023'!B$2:B$14,1,0),"")</f>
        <v/>
      </c>
      <c r="R5535" t="str">
        <f t="shared" si="260"/>
        <v>ANO</v>
      </c>
    </row>
    <row r="5536" spans="1:18" x14ac:dyDescent="0.25">
      <c r="A5536" s="1" t="s">
        <v>15721</v>
      </c>
      <c r="B5536" s="1" t="s">
        <v>15722</v>
      </c>
      <c r="C5536" s="1" t="s">
        <v>15723</v>
      </c>
      <c r="D5536" s="1" t="s">
        <v>35</v>
      </c>
      <c r="E5536" s="4">
        <v>45197</v>
      </c>
      <c r="F5536" s="8">
        <v>0.57638888888888895</v>
      </c>
      <c r="G5536" s="4">
        <v>45204</v>
      </c>
      <c r="H5536" s="1" t="s">
        <v>302</v>
      </c>
      <c r="I5536" s="1" t="s">
        <v>151</v>
      </c>
      <c r="J5536" s="5">
        <v>2</v>
      </c>
      <c r="K5536" s="5" t="str">
        <f>VLOOKUP(J5536,'Svátky 2023'!A$18:B$20,2,0)</f>
        <v>plánované</v>
      </c>
      <c r="L5536" s="1" t="s">
        <v>21</v>
      </c>
      <c r="M5536" s="1" t="s">
        <v>22</v>
      </c>
      <c r="N5536" s="1" t="s">
        <v>23</v>
      </c>
      <c r="O5536">
        <f t="shared" si="258"/>
        <v>4</v>
      </c>
      <c r="P5536" t="str">
        <f t="shared" si="259"/>
        <v>NE</v>
      </c>
      <c r="Q5536" s="4" t="str">
        <f>IFERROR(VLOOKUP(E5536,'Svátky 2023'!B$2:B$14,1,0),"")</f>
        <v/>
      </c>
      <c r="R5536" t="str">
        <f t="shared" si="260"/>
        <v/>
      </c>
    </row>
    <row r="5537" spans="1:18" x14ac:dyDescent="0.25">
      <c r="A5537" s="1" t="s">
        <v>15724</v>
      </c>
      <c r="B5537" s="1" t="s">
        <v>15725</v>
      </c>
      <c r="C5537" s="1" t="s">
        <v>15726</v>
      </c>
      <c r="D5537" s="1" t="s">
        <v>48</v>
      </c>
      <c r="E5537" s="4">
        <v>45197</v>
      </c>
      <c r="F5537" s="8">
        <v>0.57916666666666672</v>
      </c>
      <c r="G5537" s="4">
        <v>45204</v>
      </c>
      <c r="H5537" s="1" t="s">
        <v>760</v>
      </c>
      <c r="I5537" s="1" t="s">
        <v>38</v>
      </c>
      <c r="J5537" s="5">
        <v>1</v>
      </c>
      <c r="K5537" s="5" t="str">
        <f>VLOOKUP(J5537,'Svátky 2023'!A$18:B$20,2,0)</f>
        <v>neodkladné</v>
      </c>
      <c r="L5537" s="1" t="s">
        <v>20</v>
      </c>
      <c r="M5537" s="1" t="s">
        <v>20</v>
      </c>
      <c r="N5537" s="1" t="s">
        <v>23</v>
      </c>
      <c r="O5537">
        <f t="shared" si="258"/>
        <v>4</v>
      </c>
      <c r="P5537" t="str">
        <f t="shared" si="259"/>
        <v>NE</v>
      </c>
      <c r="Q5537" s="4" t="str">
        <f>IFERROR(VLOOKUP(E5537,'Svátky 2023'!B$2:B$14,1,0),"")</f>
        <v/>
      </c>
      <c r="R5537" t="str">
        <f t="shared" si="260"/>
        <v/>
      </c>
    </row>
    <row r="5538" spans="1:18" x14ac:dyDescent="0.25">
      <c r="A5538" s="1" t="s">
        <v>15727</v>
      </c>
      <c r="B5538" s="1" t="s">
        <v>15728</v>
      </c>
      <c r="C5538" s="1" t="s">
        <v>15729</v>
      </c>
      <c r="D5538" s="1" t="s">
        <v>100</v>
      </c>
      <c r="E5538" s="4">
        <v>45199</v>
      </c>
      <c r="F5538" s="8">
        <v>0.61875000000000002</v>
      </c>
      <c r="G5538" s="4">
        <v>45204</v>
      </c>
      <c r="H5538" s="1" t="s">
        <v>348</v>
      </c>
      <c r="I5538" s="1" t="s">
        <v>51</v>
      </c>
      <c r="J5538" s="5">
        <v>3</v>
      </c>
      <c r="K5538" s="5" t="str">
        <f>VLOOKUP(J5538,'Svátky 2023'!A$18:B$20,2,0)</f>
        <v>jiné</v>
      </c>
      <c r="L5538" s="1" t="s">
        <v>21</v>
      </c>
      <c r="M5538" s="1" t="s">
        <v>22</v>
      </c>
      <c r="N5538" s="1" t="s">
        <v>23</v>
      </c>
      <c r="O5538">
        <f t="shared" si="258"/>
        <v>6</v>
      </c>
      <c r="P5538" t="str">
        <f t="shared" si="259"/>
        <v>NE</v>
      </c>
      <c r="Q5538" s="4" t="str">
        <f>IFERROR(VLOOKUP(E5538,'Svátky 2023'!B$2:B$14,1,0),"")</f>
        <v/>
      </c>
      <c r="R5538" t="str">
        <f t="shared" si="260"/>
        <v>ANO</v>
      </c>
    </row>
    <row r="5539" spans="1:18" x14ac:dyDescent="0.25">
      <c r="A5539" s="1" t="s">
        <v>15730</v>
      </c>
      <c r="B5539" s="1" t="s">
        <v>1090</v>
      </c>
      <c r="C5539" s="1" t="s">
        <v>1091</v>
      </c>
      <c r="D5539" s="1" t="s">
        <v>35</v>
      </c>
      <c r="E5539" s="4">
        <v>45200</v>
      </c>
      <c r="F5539" s="8">
        <v>0.8569444444444444</v>
      </c>
      <c r="G5539" s="4">
        <v>45204</v>
      </c>
      <c r="H5539" s="1" t="s">
        <v>1299</v>
      </c>
      <c r="I5539" s="1" t="s">
        <v>264</v>
      </c>
      <c r="J5539" s="5">
        <v>3</v>
      </c>
      <c r="K5539" s="5" t="str">
        <f>VLOOKUP(J5539,'Svátky 2023'!A$18:B$20,2,0)</f>
        <v>jiné</v>
      </c>
      <c r="L5539" s="1" t="s">
        <v>30</v>
      </c>
      <c r="M5539" s="1" t="s">
        <v>31</v>
      </c>
      <c r="N5539" s="1" t="s">
        <v>23</v>
      </c>
      <c r="O5539">
        <f t="shared" si="258"/>
        <v>7</v>
      </c>
      <c r="P5539" t="str">
        <f t="shared" si="259"/>
        <v>ANO</v>
      </c>
      <c r="Q5539" s="4" t="str">
        <f>IFERROR(VLOOKUP(E5539,'Svátky 2023'!B$2:B$14,1,0),"")</f>
        <v/>
      </c>
      <c r="R5539" t="str">
        <f t="shared" si="260"/>
        <v>ANO</v>
      </c>
    </row>
    <row r="5540" spans="1:18" x14ac:dyDescent="0.25">
      <c r="A5540" s="1" t="s">
        <v>15731</v>
      </c>
      <c r="B5540" s="1" t="s">
        <v>15732</v>
      </c>
      <c r="C5540" s="1" t="s">
        <v>15733</v>
      </c>
      <c r="D5540" s="1" t="s">
        <v>100</v>
      </c>
      <c r="E5540" s="4">
        <v>45201</v>
      </c>
      <c r="F5540" s="8">
        <v>0.33888888888888885</v>
      </c>
      <c r="G5540" s="4">
        <v>45204</v>
      </c>
      <c r="H5540" s="1" t="s">
        <v>1524</v>
      </c>
      <c r="I5540" s="1" t="s">
        <v>19</v>
      </c>
      <c r="J5540" s="5">
        <v>2</v>
      </c>
      <c r="K5540" s="5" t="str">
        <f>VLOOKUP(J5540,'Svátky 2023'!A$18:B$20,2,0)</f>
        <v>plánované</v>
      </c>
      <c r="L5540" s="1" t="s">
        <v>21</v>
      </c>
      <c r="M5540" s="1" t="s">
        <v>22</v>
      </c>
      <c r="N5540" s="1" t="s">
        <v>23</v>
      </c>
      <c r="O5540">
        <f t="shared" si="258"/>
        <v>1</v>
      </c>
      <c r="P5540" t="str">
        <f t="shared" si="259"/>
        <v>NE</v>
      </c>
      <c r="Q5540" s="4" t="str">
        <f>IFERROR(VLOOKUP(E5540,'Svátky 2023'!B$2:B$14,1,0),"")</f>
        <v/>
      </c>
      <c r="R5540" t="str">
        <f t="shared" si="260"/>
        <v/>
      </c>
    </row>
    <row r="5541" spans="1:18" x14ac:dyDescent="0.25">
      <c r="A5541" s="1" t="s">
        <v>15734</v>
      </c>
      <c r="B5541" s="1" t="s">
        <v>14504</v>
      </c>
      <c r="C5541" s="1" t="s">
        <v>14505</v>
      </c>
      <c r="D5541" s="1" t="s">
        <v>35</v>
      </c>
      <c r="E5541" s="4">
        <v>45201</v>
      </c>
      <c r="F5541" s="8">
        <v>0.34861111111111115</v>
      </c>
      <c r="G5541" s="4">
        <v>45204</v>
      </c>
      <c r="H5541" s="1" t="s">
        <v>1208</v>
      </c>
      <c r="I5541" s="1" t="s">
        <v>19</v>
      </c>
      <c r="J5541" s="5">
        <v>2</v>
      </c>
      <c r="K5541" s="5" t="str">
        <f>VLOOKUP(J5541,'Svátky 2023'!A$18:B$20,2,0)</f>
        <v>plánované</v>
      </c>
      <c r="L5541" s="1" t="s">
        <v>21</v>
      </c>
      <c r="M5541" s="1" t="s">
        <v>22</v>
      </c>
      <c r="N5541" s="1" t="s">
        <v>23</v>
      </c>
      <c r="O5541">
        <f t="shared" si="258"/>
        <v>1</v>
      </c>
      <c r="P5541" t="str">
        <f t="shared" si="259"/>
        <v>NE</v>
      </c>
      <c r="Q5541" s="4" t="str">
        <f>IFERROR(VLOOKUP(E5541,'Svátky 2023'!B$2:B$14,1,0),"")</f>
        <v/>
      </c>
      <c r="R5541" t="str">
        <f t="shared" si="260"/>
        <v/>
      </c>
    </row>
    <row r="5542" spans="1:18" x14ac:dyDescent="0.25">
      <c r="A5542" s="1" t="s">
        <v>15735</v>
      </c>
      <c r="B5542" s="1" t="s">
        <v>15736</v>
      </c>
      <c r="C5542" s="1" t="s">
        <v>15737</v>
      </c>
      <c r="D5542" s="1" t="s">
        <v>100</v>
      </c>
      <c r="E5542" s="4">
        <v>45201</v>
      </c>
      <c r="F5542" s="8">
        <v>0.35972222222222222</v>
      </c>
      <c r="G5542" s="4">
        <v>45204</v>
      </c>
      <c r="H5542" s="1" t="s">
        <v>409</v>
      </c>
      <c r="I5542" s="1" t="s">
        <v>19</v>
      </c>
      <c r="J5542" s="5">
        <v>2</v>
      </c>
      <c r="K5542" s="5" t="str">
        <f>VLOOKUP(J5542,'Svátky 2023'!A$18:B$20,2,0)</f>
        <v>plánované</v>
      </c>
      <c r="L5542" s="1" t="s">
        <v>21</v>
      </c>
      <c r="M5542" s="1" t="s">
        <v>22</v>
      </c>
      <c r="N5542" s="1" t="s">
        <v>23</v>
      </c>
      <c r="O5542">
        <f t="shared" si="258"/>
        <v>1</v>
      </c>
      <c r="P5542" t="str">
        <f t="shared" si="259"/>
        <v>NE</v>
      </c>
      <c r="Q5542" s="4" t="str">
        <f>IFERROR(VLOOKUP(E5542,'Svátky 2023'!B$2:B$14,1,0),"")</f>
        <v/>
      </c>
      <c r="R5542" t="str">
        <f t="shared" si="260"/>
        <v/>
      </c>
    </row>
    <row r="5543" spans="1:18" x14ac:dyDescent="0.25">
      <c r="A5543" s="1" t="s">
        <v>15738</v>
      </c>
      <c r="B5543" s="1" t="s">
        <v>15739</v>
      </c>
      <c r="C5543" s="1" t="s">
        <v>15740</v>
      </c>
      <c r="D5543" s="1" t="s">
        <v>35</v>
      </c>
      <c r="E5543" s="4">
        <v>45201</v>
      </c>
      <c r="F5543" s="8">
        <v>0.38611111111111113</v>
      </c>
      <c r="G5543" s="4">
        <v>45204</v>
      </c>
      <c r="H5543" s="1" t="s">
        <v>1967</v>
      </c>
      <c r="I5543" s="1" t="s">
        <v>51</v>
      </c>
      <c r="J5543" s="5">
        <v>2</v>
      </c>
      <c r="K5543" s="5" t="str">
        <f>VLOOKUP(J5543,'Svátky 2023'!A$18:B$20,2,0)</f>
        <v>plánované</v>
      </c>
      <c r="L5543" s="1" t="s">
        <v>21</v>
      </c>
      <c r="M5543" s="1" t="s">
        <v>22</v>
      </c>
      <c r="N5543" s="1" t="s">
        <v>23</v>
      </c>
      <c r="O5543">
        <f t="shared" si="258"/>
        <v>1</v>
      </c>
      <c r="P5543" t="str">
        <f t="shared" si="259"/>
        <v>NE</v>
      </c>
      <c r="Q5543" s="4" t="str">
        <f>IFERROR(VLOOKUP(E5543,'Svátky 2023'!B$2:B$14,1,0),"")</f>
        <v/>
      </c>
      <c r="R5543" t="str">
        <f t="shared" si="260"/>
        <v/>
      </c>
    </row>
    <row r="5544" spans="1:18" x14ac:dyDescent="0.25">
      <c r="A5544" s="1" t="s">
        <v>15741</v>
      </c>
      <c r="B5544" s="1" t="s">
        <v>15742</v>
      </c>
      <c r="C5544" s="1" t="s">
        <v>15743</v>
      </c>
      <c r="D5544" s="1" t="s">
        <v>48</v>
      </c>
      <c r="E5544" s="4">
        <v>45201</v>
      </c>
      <c r="F5544" s="8">
        <v>0.40138888888888885</v>
      </c>
      <c r="G5544" s="4">
        <v>45204</v>
      </c>
      <c r="H5544" s="1" t="s">
        <v>474</v>
      </c>
      <c r="I5544" s="1" t="s">
        <v>151</v>
      </c>
      <c r="J5544" s="5">
        <v>2</v>
      </c>
      <c r="K5544" s="5" t="str">
        <f>VLOOKUP(J5544,'Svátky 2023'!A$18:B$20,2,0)</f>
        <v>plánované</v>
      </c>
      <c r="L5544" s="1" t="s">
        <v>21</v>
      </c>
      <c r="M5544" s="1" t="s">
        <v>22</v>
      </c>
      <c r="N5544" s="1" t="s">
        <v>23</v>
      </c>
      <c r="O5544">
        <f t="shared" si="258"/>
        <v>1</v>
      </c>
      <c r="P5544" t="str">
        <f t="shared" si="259"/>
        <v>NE</v>
      </c>
      <c r="Q5544" s="4" t="str">
        <f>IFERROR(VLOOKUP(E5544,'Svátky 2023'!B$2:B$14,1,0),"")</f>
        <v/>
      </c>
      <c r="R5544" t="str">
        <f t="shared" si="260"/>
        <v/>
      </c>
    </row>
    <row r="5545" spans="1:18" x14ac:dyDescent="0.25">
      <c r="A5545" s="1" t="s">
        <v>15744</v>
      </c>
      <c r="B5545" s="1" t="s">
        <v>15745</v>
      </c>
      <c r="C5545" s="1" t="s">
        <v>15746</v>
      </c>
      <c r="D5545" s="1" t="s">
        <v>64</v>
      </c>
      <c r="E5545" s="4">
        <v>45201</v>
      </c>
      <c r="F5545" s="8">
        <v>0.41805555555555557</v>
      </c>
      <c r="G5545" s="4">
        <v>45204</v>
      </c>
      <c r="H5545" s="1" t="s">
        <v>415</v>
      </c>
      <c r="I5545" s="1" t="s">
        <v>151</v>
      </c>
      <c r="J5545" s="5">
        <v>2</v>
      </c>
      <c r="K5545" s="5" t="str">
        <f>VLOOKUP(J5545,'Svátky 2023'!A$18:B$20,2,0)</f>
        <v>plánované</v>
      </c>
      <c r="L5545" s="1" t="s">
        <v>21</v>
      </c>
      <c r="M5545" s="1" t="s">
        <v>22</v>
      </c>
      <c r="N5545" s="1" t="s">
        <v>23</v>
      </c>
      <c r="O5545">
        <f t="shared" si="258"/>
        <v>1</v>
      </c>
      <c r="P5545" t="str">
        <f t="shared" si="259"/>
        <v>NE</v>
      </c>
      <c r="Q5545" s="4" t="str">
        <f>IFERROR(VLOOKUP(E5545,'Svátky 2023'!B$2:B$14,1,0),"")</f>
        <v/>
      </c>
      <c r="R5545" t="str">
        <f t="shared" si="260"/>
        <v/>
      </c>
    </row>
    <row r="5546" spans="1:18" x14ac:dyDescent="0.25">
      <c r="A5546" s="1" t="s">
        <v>15747</v>
      </c>
      <c r="B5546" s="1" t="s">
        <v>15748</v>
      </c>
      <c r="C5546" s="1" t="s">
        <v>15749</v>
      </c>
      <c r="D5546" s="1" t="s">
        <v>48</v>
      </c>
      <c r="E5546" s="4">
        <v>45201</v>
      </c>
      <c r="F5546" s="8">
        <v>0.53402777777777777</v>
      </c>
      <c r="G5546" s="4">
        <v>45204</v>
      </c>
      <c r="H5546" s="1" t="s">
        <v>1139</v>
      </c>
      <c r="I5546" s="1" t="s">
        <v>51</v>
      </c>
      <c r="J5546" s="5">
        <v>1</v>
      </c>
      <c r="K5546" s="5" t="str">
        <f>VLOOKUP(J5546,'Svátky 2023'!A$18:B$20,2,0)</f>
        <v>neodkladné</v>
      </c>
      <c r="L5546" s="1" t="s">
        <v>21</v>
      </c>
      <c r="M5546" s="1" t="s">
        <v>22</v>
      </c>
      <c r="N5546" s="1" t="s">
        <v>23</v>
      </c>
      <c r="O5546">
        <f t="shared" si="258"/>
        <v>1</v>
      </c>
      <c r="P5546" t="str">
        <f t="shared" si="259"/>
        <v>NE</v>
      </c>
      <c r="Q5546" s="4" t="str">
        <f>IFERROR(VLOOKUP(E5546,'Svátky 2023'!B$2:B$14,1,0),"")</f>
        <v/>
      </c>
      <c r="R5546" t="str">
        <f t="shared" si="260"/>
        <v/>
      </c>
    </row>
    <row r="5547" spans="1:18" x14ac:dyDescent="0.25">
      <c r="A5547" s="1" t="s">
        <v>15750</v>
      </c>
      <c r="B5547" s="1" t="s">
        <v>15751</v>
      </c>
      <c r="C5547" s="1" t="s">
        <v>15752</v>
      </c>
      <c r="D5547" s="1" t="s">
        <v>48</v>
      </c>
      <c r="E5547" s="4">
        <v>45201</v>
      </c>
      <c r="F5547" s="8">
        <v>0.54305555555555551</v>
      </c>
      <c r="G5547" s="4">
        <v>45204</v>
      </c>
      <c r="H5547" s="1" t="s">
        <v>1508</v>
      </c>
      <c r="I5547" s="1" t="s">
        <v>145</v>
      </c>
      <c r="J5547" s="5">
        <v>3</v>
      </c>
      <c r="K5547" s="5" t="str">
        <f>VLOOKUP(J5547,'Svátky 2023'!A$18:B$20,2,0)</f>
        <v>jiné</v>
      </c>
      <c r="L5547" s="1" t="s">
        <v>30</v>
      </c>
      <c r="M5547" s="1" t="s">
        <v>31</v>
      </c>
      <c r="N5547" s="1" t="s">
        <v>23</v>
      </c>
      <c r="O5547">
        <f t="shared" si="258"/>
        <v>1</v>
      </c>
      <c r="P5547" t="str">
        <f t="shared" si="259"/>
        <v>NE</v>
      </c>
      <c r="Q5547" s="4" t="str">
        <f>IFERROR(VLOOKUP(E5547,'Svátky 2023'!B$2:B$14,1,0),"")</f>
        <v/>
      </c>
      <c r="R5547" t="str">
        <f t="shared" si="260"/>
        <v/>
      </c>
    </row>
    <row r="5548" spans="1:18" x14ac:dyDescent="0.25">
      <c r="A5548" s="1" t="s">
        <v>15753</v>
      </c>
      <c r="B5548" s="1" t="s">
        <v>15754</v>
      </c>
      <c r="C5548" s="1" t="s">
        <v>15755</v>
      </c>
      <c r="D5548" s="1" t="s">
        <v>64</v>
      </c>
      <c r="E5548" s="4">
        <v>45201</v>
      </c>
      <c r="F5548" s="8">
        <v>0.83611111111111114</v>
      </c>
      <c r="G5548" s="4">
        <v>45204</v>
      </c>
      <c r="H5548" s="1" t="s">
        <v>1247</v>
      </c>
      <c r="I5548" s="1" t="s">
        <v>19</v>
      </c>
      <c r="J5548" s="5">
        <v>1</v>
      </c>
      <c r="K5548" s="5" t="str">
        <f>VLOOKUP(J5548,'Svátky 2023'!A$18:B$20,2,0)</f>
        <v>neodkladné</v>
      </c>
      <c r="L5548" s="1" t="s">
        <v>22</v>
      </c>
      <c r="M5548" s="1" t="s">
        <v>22</v>
      </c>
      <c r="N5548" s="1" t="s">
        <v>23</v>
      </c>
      <c r="O5548">
        <f t="shared" si="258"/>
        <v>1</v>
      </c>
      <c r="P5548" t="str">
        <f t="shared" si="259"/>
        <v>ANO</v>
      </c>
      <c r="Q5548" s="4" t="str">
        <f>IFERROR(VLOOKUP(E5548,'Svátky 2023'!B$2:B$14,1,0),"")</f>
        <v/>
      </c>
      <c r="R5548" t="str">
        <f t="shared" si="260"/>
        <v>ANO</v>
      </c>
    </row>
    <row r="5549" spans="1:18" x14ac:dyDescent="0.25">
      <c r="A5549" s="1" t="s">
        <v>15756</v>
      </c>
      <c r="B5549" s="1" t="s">
        <v>15757</v>
      </c>
      <c r="C5549" s="1" t="s">
        <v>15758</v>
      </c>
      <c r="D5549" s="1" t="s">
        <v>64</v>
      </c>
      <c r="E5549" s="4">
        <v>45201</v>
      </c>
      <c r="F5549" s="8">
        <v>0.90833333333333333</v>
      </c>
      <c r="G5549" s="4">
        <v>45204</v>
      </c>
      <c r="H5549" s="1" t="s">
        <v>1116</v>
      </c>
      <c r="I5549" s="1" t="s">
        <v>19</v>
      </c>
      <c r="J5549" s="5">
        <v>3</v>
      </c>
      <c r="K5549" s="5" t="str">
        <f>VLOOKUP(J5549,'Svátky 2023'!A$18:B$20,2,0)</f>
        <v>jiné</v>
      </c>
      <c r="L5549" s="1" t="s">
        <v>21</v>
      </c>
      <c r="M5549" s="1" t="s">
        <v>22</v>
      </c>
      <c r="N5549" s="1" t="s">
        <v>23</v>
      </c>
      <c r="O5549">
        <f t="shared" si="258"/>
        <v>1</v>
      </c>
      <c r="P5549" t="str">
        <f t="shared" si="259"/>
        <v>ANO</v>
      </c>
      <c r="Q5549" s="4" t="str">
        <f>IFERROR(VLOOKUP(E5549,'Svátky 2023'!B$2:B$14,1,0),"")</f>
        <v/>
      </c>
      <c r="R5549" t="str">
        <f t="shared" si="260"/>
        <v>ANO</v>
      </c>
    </row>
    <row r="5550" spans="1:18" x14ac:dyDescent="0.25">
      <c r="A5550" s="1" t="s">
        <v>15759</v>
      </c>
      <c r="B5550" s="1" t="s">
        <v>7667</v>
      </c>
      <c r="C5550" s="1" t="s">
        <v>7668</v>
      </c>
      <c r="D5550" s="1" t="s">
        <v>48</v>
      </c>
      <c r="E5550" s="4">
        <v>45202</v>
      </c>
      <c r="F5550" s="8">
        <v>0.35972222222222222</v>
      </c>
      <c r="G5550" s="4">
        <v>45204</v>
      </c>
      <c r="H5550" s="1" t="s">
        <v>2037</v>
      </c>
      <c r="I5550" s="1" t="s">
        <v>51</v>
      </c>
      <c r="J5550" s="5">
        <v>2</v>
      </c>
      <c r="K5550" s="5" t="str">
        <f>VLOOKUP(J5550,'Svátky 2023'!A$18:B$20,2,0)</f>
        <v>plánované</v>
      </c>
      <c r="L5550" s="1" t="s">
        <v>21</v>
      </c>
      <c r="M5550" s="1" t="s">
        <v>22</v>
      </c>
      <c r="N5550" s="1" t="s">
        <v>23</v>
      </c>
      <c r="O5550">
        <f t="shared" si="258"/>
        <v>2</v>
      </c>
      <c r="P5550" t="str">
        <f t="shared" si="259"/>
        <v>NE</v>
      </c>
      <c r="Q5550" s="4" t="str">
        <f>IFERROR(VLOOKUP(E5550,'Svátky 2023'!B$2:B$14,1,0),"")</f>
        <v/>
      </c>
      <c r="R5550" t="str">
        <f t="shared" si="260"/>
        <v/>
      </c>
    </row>
    <row r="5551" spans="1:18" x14ac:dyDescent="0.25">
      <c r="A5551" s="1" t="s">
        <v>15760</v>
      </c>
      <c r="B5551" s="1" t="s">
        <v>15761</v>
      </c>
      <c r="C5551" s="1" t="s">
        <v>15762</v>
      </c>
      <c r="D5551" s="1" t="s">
        <v>16</v>
      </c>
      <c r="E5551" s="4">
        <v>45202</v>
      </c>
      <c r="F5551" s="8">
        <v>0.3666666666666667</v>
      </c>
      <c r="G5551" s="4">
        <v>45204</v>
      </c>
      <c r="H5551" s="1" t="s">
        <v>1438</v>
      </c>
      <c r="I5551" s="1" t="s">
        <v>258</v>
      </c>
      <c r="J5551" s="5">
        <v>2</v>
      </c>
      <c r="K5551" s="5" t="str">
        <f>VLOOKUP(J5551,'Svátky 2023'!A$18:B$20,2,0)</f>
        <v>plánované</v>
      </c>
      <c r="L5551" s="1" t="s">
        <v>21</v>
      </c>
      <c r="M5551" s="1" t="s">
        <v>22</v>
      </c>
      <c r="N5551" s="1" t="s">
        <v>23</v>
      </c>
      <c r="O5551">
        <f t="shared" si="258"/>
        <v>2</v>
      </c>
      <c r="P5551" t="str">
        <f t="shared" si="259"/>
        <v>NE</v>
      </c>
      <c r="Q5551" s="4" t="str">
        <f>IFERROR(VLOOKUP(E5551,'Svátky 2023'!B$2:B$14,1,0),"")</f>
        <v/>
      </c>
      <c r="R5551" t="str">
        <f t="shared" si="260"/>
        <v/>
      </c>
    </row>
    <row r="5552" spans="1:18" x14ac:dyDescent="0.25">
      <c r="A5552" s="1" t="s">
        <v>15763</v>
      </c>
      <c r="B5552" s="1" t="s">
        <v>15764</v>
      </c>
      <c r="C5552" s="1" t="s">
        <v>15765</v>
      </c>
      <c r="D5552" s="1" t="s">
        <v>35</v>
      </c>
      <c r="E5552" s="4">
        <v>45202</v>
      </c>
      <c r="F5552" s="8">
        <v>0.4055555555555555</v>
      </c>
      <c r="G5552" s="4">
        <v>45204</v>
      </c>
      <c r="H5552" s="1" t="s">
        <v>1209</v>
      </c>
      <c r="I5552" s="1" t="s">
        <v>19</v>
      </c>
      <c r="J5552" s="5">
        <v>2</v>
      </c>
      <c r="K5552" s="5" t="str">
        <f>VLOOKUP(J5552,'Svátky 2023'!A$18:B$20,2,0)</f>
        <v>plánované</v>
      </c>
      <c r="L5552" s="1" t="s">
        <v>21</v>
      </c>
      <c r="M5552" s="1" t="s">
        <v>22</v>
      </c>
      <c r="N5552" s="1" t="s">
        <v>23</v>
      </c>
      <c r="O5552">
        <f t="shared" si="258"/>
        <v>2</v>
      </c>
      <c r="P5552" t="str">
        <f t="shared" si="259"/>
        <v>NE</v>
      </c>
      <c r="Q5552" s="4" t="str">
        <f>IFERROR(VLOOKUP(E5552,'Svátky 2023'!B$2:B$14,1,0),"")</f>
        <v/>
      </c>
      <c r="R5552" t="str">
        <f t="shared" si="260"/>
        <v/>
      </c>
    </row>
    <row r="5553" spans="1:18" x14ac:dyDescent="0.25">
      <c r="A5553" s="1" t="s">
        <v>15766</v>
      </c>
      <c r="B5553" s="1" t="s">
        <v>2964</v>
      </c>
      <c r="C5553" s="1" t="s">
        <v>2965</v>
      </c>
      <c r="D5553" s="1" t="s">
        <v>48</v>
      </c>
      <c r="E5553" s="4">
        <v>45202</v>
      </c>
      <c r="F5553" s="8">
        <v>0.45069444444444445</v>
      </c>
      <c r="G5553" s="4">
        <v>45204</v>
      </c>
      <c r="H5553" s="1" t="s">
        <v>111</v>
      </c>
      <c r="I5553" s="1" t="s">
        <v>51</v>
      </c>
      <c r="J5553" s="5">
        <v>2</v>
      </c>
      <c r="K5553" s="5" t="str">
        <f>VLOOKUP(J5553,'Svátky 2023'!A$18:B$20,2,0)</f>
        <v>plánované</v>
      </c>
      <c r="L5553" s="1" t="s">
        <v>21</v>
      </c>
      <c r="M5553" s="1" t="s">
        <v>22</v>
      </c>
      <c r="N5553" s="1" t="s">
        <v>23</v>
      </c>
      <c r="O5553">
        <f t="shared" si="258"/>
        <v>2</v>
      </c>
      <c r="P5553" t="str">
        <f t="shared" si="259"/>
        <v>NE</v>
      </c>
      <c r="Q5553" s="4" t="str">
        <f>IFERROR(VLOOKUP(E5553,'Svátky 2023'!B$2:B$14,1,0),"")</f>
        <v/>
      </c>
      <c r="R5553" t="str">
        <f t="shared" si="260"/>
        <v/>
      </c>
    </row>
    <row r="5554" spans="1:18" x14ac:dyDescent="0.25">
      <c r="A5554" s="1" t="s">
        <v>15767</v>
      </c>
      <c r="B5554" s="1" t="s">
        <v>4317</v>
      </c>
      <c r="C5554" s="1" t="s">
        <v>4318</v>
      </c>
      <c r="D5554" s="1" t="s">
        <v>35</v>
      </c>
      <c r="E5554" s="4">
        <v>45202</v>
      </c>
      <c r="F5554" s="8">
        <v>0.46180555555555558</v>
      </c>
      <c r="G5554" s="4">
        <v>45204</v>
      </c>
      <c r="H5554" s="1" t="s">
        <v>1565</v>
      </c>
      <c r="I5554" s="1" t="s">
        <v>51</v>
      </c>
      <c r="J5554" s="5">
        <v>2</v>
      </c>
      <c r="K5554" s="5" t="str">
        <f>VLOOKUP(J5554,'Svátky 2023'!A$18:B$20,2,0)</f>
        <v>plánované</v>
      </c>
      <c r="L5554" s="1" t="s">
        <v>21</v>
      </c>
      <c r="M5554" s="1" t="s">
        <v>22</v>
      </c>
      <c r="N5554" s="1" t="s">
        <v>23</v>
      </c>
      <c r="O5554">
        <f t="shared" si="258"/>
        <v>2</v>
      </c>
      <c r="P5554" t="str">
        <f t="shared" si="259"/>
        <v>NE</v>
      </c>
      <c r="Q5554" s="4" t="str">
        <f>IFERROR(VLOOKUP(E5554,'Svátky 2023'!B$2:B$14,1,0),"")</f>
        <v/>
      </c>
      <c r="R5554" t="str">
        <f t="shared" si="260"/>
        <v/>
      </c>
    </row>
    <row r="5555" spans="1:18" x14ac:dyDescent="0.25">
      <c r="A5555" s="1" t="s">
        <v>15768</v>
      </c>
      <c r="B5555" s="1" t="s">
        <v>15769</v>
      </c>
      <c r="C5555" s="1" t="s">
        <v>15770</v>
      </c>
      <c r="D5555" s="1" t="s">
        <v>35</v>
      </c>
      <c r="E5555" s="4">
        <v>45202</v>
      </c>
      <c r="F5555" s="8">
        <v>0.4909722222222222</v>
      </c>
      <c r="G5555" s="4">
        <v>45204</v>
      </c>
      <c r="H5555" s="1" t="s">
        <v>802</v>
      </c>
      <c r="I5555" s="1" t="s">
        <v>51</v>
      </c>
      <c r="J5555" s="5">
        <v>3</v>
      </c>
      <c r="K5555" s="5" t="str">
        <f>VLOOKUP(J5555,'Svátky 2023'!A$18:B$20,2,0)</f>
        <v>jiné</v>
      </c>
      <c r="L5555" s="1" t="s">
        <v>21</v>
      </c>
      <c r="M5555" s="1" t="s">
        <v>22</v>
      </c>
      <c r="N5555" s="1" t="s">
        <v>23</v>
      </c>
      <c r="O5555">
        <f t="shared" si="258"/>
        <v>2</v>
      </c>
      <c r="P5555" t="str">
        <f t="shared" si="259"/>
        <v>NE</v>
      </c>
      <c r="Q5555" s="4" t="str">
        <f>IFERROR(VLOOKUP(E5555,'Svátky 2023'!B$2:B$14,1,0),"")</f>
        <v/>
      </c>
      <c r="R5555" t="str">
        <f t="shared" si="260"/>
        <v/>
      </c>
    </row>
    <row r="5556" spans="1:18" x14ac:dyDescent="0.25">
      <c r="A5556" s="1" t="s">
        <v>15771</v>
      </c>
      <c r="B5556" s="1" t="s">
        <v>15772</v>
      </c>
      <c r="C5556" s="1" t="s">
        <v>15773</v>
      </c>
      <c r="D5556" s="1" t="s">
        <v>64</v>
      </c>
      <c r="E5556" s="4">
        <v>45202</v>
      </c>
      <c r="F5556" s="8">
        <v>0.49861111111111112</v>
      </c>
      <c r="G5556" s="4">
        <v>45204</v>
      </c>
      <c r="H5556" s="1" t="s">
        <v>1838</v>
      </c>
      <c r="I5556" s="1" t="s">
        <v>51</v>
      </c>
      <c r="J5556" s="5">
        <v>2</v>
      </c>
      <c r="K5556" s="5" t="str">
        <f>VLOOKUP(J5556,'Svátky 2023'!A$18:B$20,2,0)</f>
        <v>plánované</v>
      </c>
      <c r="L5556" s="1" t="s">
        <v>21</v>
      </c>
      <c r="M5556" s="1" t="s">
        <v>22</v>
      </c>
      <c r="N5556" s="1" t="s">
        <v>23</v>
      </c>
      <c r="O5556">
        <f t="shared" si="258"/>
        <v>2</v>
      </c>
      <c r="P5556" t="str">
        <f t="shared" si="259"/>
        <v>NE</v>
      </c>
      <c r="Q5556" s="4" t="str">
        <f>IFERROR(VLOOKUP(E5556,'Svátky 2023'!B$2:B$14,1,0),"")</f>
        <v/>
      </c>
      <c r="R5556" t="str">
        <f t="shared" si="260"/>
        <v/>
      </c>
    </row>
    <row r="5557" spans="1:18" x14ac:dyDescent="0.25">
      <c r="A5557" s="1" t="s">
        <v>15774</v>
      </c>
      <c r="B5557" s="1" t="s">
        <v>2964</v>
      </c>
      <c r="C5557" s="1" t="s">
        <v>15775</v>
      </c>
      <c r="D5557" s="1" t="s">
        <v>48</v>
      </c>
      <c r="E5557" s="4">
        <v>45202</v>
      </c>
      <c r="F5557" s="8">
        <v>0.50277777777777777</v>
      </c>
      <c r="G5557" s="4">
        <v>45204</v>
      </c>
      <c r="H5557" s="1" t="s">
        <v>111</v>
      </c>
      <c r="I5557" s="1" t="s">
        <v>120</v>
      </c>
      <c r="J5557" s="5">
        <v>3</v>
      </c>
      <c r="K5557" s="5" t="str">
        <f>VLOOKUP(J5557,'Svátky 2023'!A$18:B$20,2,0)</f>
        <v>jiné</v>
      </c>
      <c r="L5557" s="1" t="s">
        <v>30</v>
      </c>
      <c r="M5557" s="1" t="s">
        <v>31</v>
      </c>
      <c r="N5557" s="1" t="s">
        <v>23</v>
      </c>
      <c r="O5557">
        <f t="shared" si="258"/>
        <v>2</v>
      </c>
      <c r="P5557" t="str">
        <f t="shared" si="259"/>
        <v>NE</v>
      </c>
      <c r="Q5557" s="4" t="str">
        <f>IFERROR(VLOOKUP(E5557,'Svátky 2023'!B$2:B$14,1,0),"")</f>
        <v/>
      </c>
      <c r="R5557" t="str">
        <f t="shared" si="260"/>
        <v/>
      </c>
    </row>
    <row r="5558" spans="1:18" x14ac:dyDescent="0.25">
      <c r="A5558" s="1" t="s">
        <v>15776</v>
      </c>
      <c r="B5558" s="1" t="s">
        <v>15777</v>
      </c>
      <c r="C5558" s="1" t="s">
        <v>15778</v>
      </c>
      <c r="D5558" s="1" t="s">
        <v>64</v>
      </c>
      <c r="E5558" s="4">
        <v>45202</v>
      </c>
      <c r="F5558" s="8">
        <v>0.50486111111111109</v>
      </c>
      <c r="G5558" s="4">
        <v>45204</v>
      </c>
      <c r="H5558" s="1" t="s">
        <v>2988</v>
      </c>
      <c r="I5558" s="1" t="s">
        <v>120</v>
      </c>
      <c r="J5558" s="5">
        <v>3</v>
      </c>
      <c r="K5558" s="5" t="str">
        <f>VLOOKUP(J5558,'Svátky 2023'!A$18:B$20,2,0)</f>
        <v>jiné</v>
      </c>
      <c r="L5558" s="1" t="s">
        <v>30</v>
      </c>
      <c r="M5558" s="1" t="s">
        <v>31</v>
      </c>
      <c r="N5558" s="1" t="s">
        <v>23</v>
      </c>
      <c r="O5558">
        <f t="shared" si="258"/>
        <v>2</v>
      </c>
      <c r="P5558" t="str">
        <f t="shared" si="259"/>
        <v>NE</v>
      </c>
      <c r="Q5558" s="4" t="str">
        <f>IFERROR(VLOOKUP(E5558,'Svátky 2023'!B$2:B$14,1,0),"")</f>
        <v/>
      </c>
      <c r="R5558" t="str">
        <f t="shared" si="260"/>
        <v/>
      </c>
    </row>
    <row r="5559" spans="1:18" x14ac:dyDescent="0.25">
      <c r="A5559" s="1" t="s">
        <v>15779</v>
      </c>
      <c r="B5559" s="1" t="s">
        <v>15780</v>
      </c>
      <c r="C5559" s="1" t="s">
        <v>15781</v>
      </c>
      <c r="D5559" s="1" t="s">
        <v>35</v>
      </c>
      <c r="E5559" s="4">
        <v>45202</v>
      </c>
      <c r="F5559" s="8">
        <v>0.54097222222222219</v>
      </c>
      <c r="G5559" s="4">
        <v>45204</v>
      </c>
      <c r="H5559" s="1" t="s">
        <v>582</v>
      </c>
      <c r="I5559" s="1" t="s">
        <v>120</v>
      </c>
      <c r="J5559" s="5">
        <v>3</v>
      </c>
      <c r="K5559" s="5" t="str">
        <f>VLOOKUP(J5559,'Svátky 2023'!A$18:B$20,2,0)</f>
        <v>jiné</v>
      </c>
      <c r="L5559" s="1" t="s">
        <v>30</v>
      </c>
      <c r="M5559" s="1" t="s">
        <v>31</v>
      </c>
      <c r="N5559" s="1" t="s">
        <v>23</v>
      </c>
      <c r="O5559">
        <f t="shared" si="258"/>
        <v>2</v>
      </c>
      <c r="P5559" t="str">
        <f t="shared" si="259"/>
        <v>NE</v>
      </c>
      <c r="Q5559" s="4" t="str">
        <f>IFERROR(VLOOKUP(E5559,'Svátky 2023'!B$2:B$14,1,0),"")</f>
        <v/>
      </c>
      <c r="R5559" t="str">
        <f t="shared" si="260"/>
        <v/>
      </c>
    </row>
    <row r="5560" spans="1:18" x14ac:dyDescent="0.25">
      <c r="A5560" s="1" t="s">
        <v>15782</v>
      </c>
      <c r="B5560" s="1" t="s">
        <v>15783</v>
      </c>
      <c r="C5560" s="1" t="s">
        <v>15784</v>
      </c>
      <c r="D5560" s="1" t="s">
        <v>100</v>
      </c>
      <c r="E5560" s="4">
        <v>45202</v>
      </c>
      <c r="F5560" s="8">
        <v>0.68263888888888891</v>
      </c>
      <c r="G5560" s="4">
        <v>45204</v>
      </c>
      <c r="H5560" s="1" t="s">
        <v>861</v>
      </c>
      <c r="I5560" s="1" t="s">
        <v>51</v>
      </c>
      <c r="J5560" s="5">
        <v>2</v>
      </c>
      <c r="K5560" s="5" t="str">
        <f>VLOOKUP(J5560,'Svátky 2023'!A$18:B$20,2,0)</f>
        <v>plánované</v>
      </c>
      <c r="L5560" s="1" t="s">
        <v>21</v>
      </c>
      <c r="M5560" s="1" t="s">
        <v>20</v>
      </c>
      <c r="N5560" s="1" t="s">
        <v>23</v>
      </c>
      <c r="O5560">
        <f t="shared" si="258"/>
        <v>2</v>
      </c>
      <c r="P5560" t="str">
        <f t="shared" si="259"/>
        <v>ANO</v>
      </c>
      <c r="Q5560" s="4" t="str">
        <f>IFERROR(VLOOKUP(E5560,'Svátky 2023'!B$2:B$14,1,0),"")</f>
        <v/>
      </c>
      <c r="R5560" t="str">
        <f t="shared" si="260"/>
        <v>ANO</v>
      </c>
    </row>
    <row r="5561" spans="1:18" x14ac:dyDescent="0.25">
      <c r="A5561" s="1" t="s">
        <v>15785</v>
      </c>
      <c r="B5561" s="1" t="s">
        <v>2742</v>
      </c>
      <c r="C5561" s="1" t="s">
        <v>2743</v>
      </c>
      <c r="D5561" s="1" t="s">
        <v>35</v>
      </c>
      <c r="E5561" s="4">
        <v>45202</v>
      </c>
      <c r="F5561" s="8">
        <v>0.75</v>
      </c>
      <c r="G5561" s="4">
        <v>45204</v>
      </c>
      <c r="H5561" s="1" t="s">
        <v>1100</v>
      </c>
      <c r="I5561" s="1" t="s">
        <v>19</v>
      </c>
      <c r="J5561" s="5">
        <v>1</v>
      </c>
      <c r="K5561" s="5" t="str">
        <f>VLOOKUP(J5561,'Svátky 2023'!A$18:B$20,2,0)</f>
        <v>neodkladné</v>
      </c>
      <c r="L5561" s="1" t="s">
        <v>21</v>
      </c>
      <c r="M5561" s="1" t="s">
        <v>20</v>
      </c>
      <c r="N5561" s="1" t="s">
        <v>23</v>
      </c>
      <c r="O5561">
        <f t="shared" si="258"/>
        <v>2</v>
      </c>
      <c r="P5561" t="str">
        <f t="shared" si="259"/>
        <v>ANO</v>
      </c>
      <c r="Q5561" s="4" t="str">
        <f>IFERROR(VLOOKUP(E5561,'Svátky 2023'!B$2:B$14,1,0),"")</f>
        <v/>
      </c>
      <c r="R5561" t="str">
        <f t="shared" si="260"/>
        <v>ANO</v>
      </c>
    </row>
    <row r="5562" spans="1:18" x14ac:dyDescent="0.25">
      <c r="A5562" s="1" t="s">
        <v>15786</v>
      </c>
      <c r="B5562" s="1" t="s">
        <v>15787</v>
      </c>
      <c r="C5562" s="1" t="s">
        <v>15788</v>
      </c>
      <c r="D5562" s="1" t="s">
        <v>64</v>
      </c>
      <c r="E5562" s="4">
        <v>45202</v>
      </c>
      <c r="F5562" s="8">
        <v>0.85833333333333339</v>
      </c>
      <c r="G5562" s="4">
        <v>45204</v>
      </c>
      <c r="H5562" s="1" t="s">
        <v>1702</v>
      </c>
      <c r="I5562" s="1" t="s">
        <v>151</v>
      </c>
      <c r="J5562" s="5">
        <v>1</v>
      </c>
      <c r="K5562" s="5" t="str">
        <f>VLOOKUP(J5562,'Svátky 2023'!A$18:B$20,2,0)</f>
        <v>neodkladné</v>
      </c>
      <c r="L5562" s="1" t="s">
        <v>21</v>
      </c>
      <c r="M5562" s="1" t="s">
        <v>20</v>
      </c>
      <c r="N5562" s="1" t="s">
        <v>23</v>
      </c>
      <c r="O5562">
        <f t="shared" si="258"/>
        <v>2</v>
      </c>
      <c r="P5562" t="str">
        <f t="shared" si="259"/>
        <v>ANO</v>
      </c>
      <c r="Q5562" s="4" t="str">
        <f>IFERROR(VLOOKUP(E5562,'Svátky 2023'!B$2:B$14,1,0),"")</f>
        <v/>
      </c>
      <c r="R5562" t="str">
        <f t="shared" si="260"/>
        <v>ANO</v>
      </c>
    </row>
    <row r="5563" spans="1:18" x14ac:dyDescent="0.25">
      <c r="A5563" s="1" t="s">
        <v>15789</v>
      </c>
      <c r="B5563" s="1" t="s">
        <v>15790</v>
      </c>
      <c r="C5563" s="1" t="s">
        <v>15791</v>
      </c>
      <c r="D5563" s="1" t="s">
        <v>35</v>
      </c>
      <c r="E5563" s="4">
        <v>45203</v>
      </c>
      <c r="F5563" s="8">
        <v>0.51736111111111105</v>
      </c>
      <c r="G5563" s="4">
        <v>45204</v>
      </c>
      <c r="H5563" s="1" t="s">
        <v>410</v>
      </c>
      <c r="I5563" s="1" t="s">
        <v>151</v>
      </c>
      <c r="J5563" s="5">
        <v>2</v>
      </c>
      <c r="K5563" s="5" t="str">
        <f>VLOOKUP(J5563,'Svátky 2023'!A$18:B$20,2,0)</f>
        <v>plánované</v>
      </c>
      <c r="L5563" s="1" t="s">
        <v>21</v>
      </c>
      <c r="M5563" s="1" t="s">
        <v>22</v>
      </c>
      <c r="N5563" s="1" t="s">
        <v>23</v>
      </c>
      <c r="O5563">
        <f t="shared" si="258"/>
        <v>3</v>
      </c>
      <c r="P5563" t="str">
        <f t="shared" si="259"/>
        <v>NE</v>
      </c>
      <c r="Q5563" s="4" t="str">
        <f>IFERROR(VLOOKUP(E5563,'Svátky 2023'!B$2:B$14,1,0),"")</f>
        <v/>
      </c>
      <c r="R5563" t="str">
        <f t="shared" si="260"/>
        <v/>
      </c>
    </row>
    <row r="5564" spans="1:18" x14ac:dyDescent="0.25">
      <c r="A5564" s="1" t="s">
        <v>15792</v>
      </c>
      <c r="B5564" s="1" t="s">
        <v>15793</v>
      </c>
      <c r="C5564" s="1" t="s">
        <v>15794</v>
      </c>
      <c r="D5564" s="1" t="s">
        <v>35</v>
      </c>
      <c r="E5564" s="4">
        <v>45203</v>
      </c>
      <c r="F5564" s="8">
        <v>0.55208333333333337</v>
      </c>
      <c r="G5564" s="4">
        <v>45204</v>
      </c>
      <c r="H5564" s="1" t="s">
        <v>3683</v>
      </c>
      <c r="I5564" s="1" t="s">
        <v>145</v>
      </c>
      <c r="J5564" s="5">
        <v>3</v>
      </c>
      <c r="K5564" s="5" t="str">
        <f>VLOOKUP(J5564,'Svátky 2023'!A$18:B$20,2,0)</f>
        <v>jiné</v>
      </c>
      <c r="L5564" s="1" t="s">
        <v>30</v>
      </c>
      <c r="M5564" s="1" t="s">
        <v>31</v>
      </c>
      <c r="N5564" s="1" t="s">
        <v>23</v>
      </c>
      <c r="O5564">
        <f t="shared" si="258"/>
        <v>3</v>
      </c>
      <c r="P5564" t="str">
        <f t="shared" si="259"/>
        <v>NE</v>
      </c>
      <c r="Q5564" s="4" t="str">
        <f>IFERROR(VLOOKUP(E5564,'Svátky 2023'!B$2:B$14,1,0),"")</f>
        <v/>
      </c>
      <c r="R5564" t="str">
        <f t="shared" si="260"/>
        <v/>
      </c>
    </row>
    <row r="5565" spans="1:18" x14ac:dyDescent="0.25">
      <c r="A5565" s="1" t="s">
        <v>15795</v>
      </c>
      <c r="B5565" s="1" t="s">
        <v>15796</v>
      </c>
      <c r="C5565" s="1" t="s">
        <v>15797</v>
      </c>
      <c r="D5565" s="1" t="s">
        <v>48</v>
      </c>
      <c r="E5565" s="4">
        <v>45203</v>
      </c>
      <c r="F5565" s="8">
        <v>0.77847222222222223</v>
      </c>
      <c r="G5565" s="4">
        <v>45204</v>
      </c>
      <c r="H5565" s="1" t="s">
        <v>1305</v>
      </c>
      <c r="I5565" s="1" t="s">
        <v>38</v>
      </c>
      <c r="J5565" s="5">
        <v>3</v>
      </c>
      <c r="K5565" s="5" t="str">
        <f>VLOOKUP(J5565,'Svátky 2023'!A$18:B$20,2,0)</f>
        <v>jiné</v>
      </c>
      <c r="L5565" s="1" t="s">
        <v>21</v>
      </c>
      <c r="M5565" s="1" t="s">
        <v>22</v>
      </c>
      <c r="N5565" s="1" t="s">
        <v>23</v>
      </c>
      <c r="O5565">
        <f t="shared" si="258"/>
        <v>3</v>
      </c>
      <c r="P5565" t="str">
        <f t="shared" si="259"/>
        <v>ANO</v>
      </c>
      <c r="Q5565" s="4" t="str">
        <f>IFERROR(VLOOKUP(E5565,'Svátky 2023'!B$2:B$14,1,0),"")</f>
        <v/>
      </c>
      <c r="R5565" t="str">
        <f t="shared" si="260"/>
        <v>ANO</v>
      </c>
    </row>
    <row r="5566" spans="1:18" x14ac:dyDescent="0.25">
      <c r="A5566" s="1" t="s">
        <v>15798</v>
      </c>
      <c r="B5566" s="1" t="s">
        <v>15799</v>
      </c>
      <c r="C5566" s="1" t="s">
        <v>15800</v>
      </c>
      <c r="D5566" s="1" t="s">
        <v>48</v>
      </c>
      <c r="E5566" s="4">
        <v>45203</v>
      </c>
      <c r="F5566" s="8">
        <v>0.78333333333333333</v>
      </c>
      <c r="G5566" s="4">
        <v>45204</v>
      </c>
      <c r="H5566" s="1" t="s">
        <v>570</v>
      </c>
      <c r="I5566" s="1" t="s">
        <v>44</v>
      </c>
      <c r="J5566" s="5">
        <v>3</v>
      </c>
      <c r="K5566" s="5" t="str">
        <f>VLOOKUP(J5566,'Svátky 2023'!A$18:B$20,2,0)</f>
        <v>jiné</v>
      </c>
      <c r="L5566" s="1" t="s">
        <v>30</v>
      </c>
      <c r="M5566" s="1" t="s">
        <v>31</v>
      </c>
      <c r="N5566" s="1" t="s">
        <v>23</v>
      </c>
      <c r="O5566">
        <f t="shared" si="258"/>
        <v>3</v>
      </c>
      <c r="P5566" t="str">
        <f t="shared" si="259"/>
        <v>ANO</v>
      </c>
      <c r="Q5566" s="4" t="str">
        <f>IFERROR(VLOOKUP(E5566,'Svátky 2023'!B$2:B$14,1,0),"")</f>
        <v/>
      </c>
      <c r="R5566" t="str">
        <f t="shared" si="260"/>
        <v>ANO</v>
      </c>
    </row>
    <row r="5567" spans="1:18" x14ac:dyDescent="0.25">
      <c r="A5567" s="1" t="s">
        <v>15801</v>
      </c>
      <c r="B5567" s="1" t="s">
        <v>15802</v>
      </c>
      <c r="C5567" s="1" t="s">
        <v>15803</v>
      </c>
      <c r="D5567" s="1" t="s">
        <v>48</v>
      </c>
      <c r="E5567" s="4">
        <v>45203</v>
      </c>
      <c r="F5567" s="8">
        <v>0.40208333333333335</v>
      </c>
      <c r="G5567" s="4">
        <v>45205</v>
      </c>
      <c r="H5567" s="1" t="s">
        <v>372</v>
      </c>
      <c r="I5567" s="1" t="s">
        <v>51</v>
      </c>
      <c r="J5567" s="5">
        <v>2</v>
      </c>
      <c r="K5567" s="5" t="str">
        <f>VLOOKUP(J5567,'Svátky 2023'!A$18:B$20,2,0)</f>
        <v>plánované</v>
      </c>
      <c r="L5567" s="1" t="s">
        <v>21</v>
      </c>
      <c r="M5567" s="1" t="s">
        <v>22</v>
      </c>
      <c r="N5567" s="1" t="s">
        <v>23</v>
      </c>
      <c r="O5567">
        <f t="shared" si="258"/>
        <v>3</v>
      </c>
      <c r="P5567" t="str">
        <f t="shared" si="259"/>
        <v>NE</v>
      </c>
      <c r="Q5567" s="4" t="str">
        <f>IFERROR(VLOOKUP(E5567,'Svátky 2023'!B$2:B$14,1,0),"")</f>
        <v/>
      </c>
      <c r="R5567" t="str">
        <f t="shared" si="260"/>
        <v/>
      </c>
    </row>
    <row r="5568" spans="1:18" x14ac:dyDescent="0.25">
      <c r="A5568" s="1" t="s">
        <v>15804</v>
      </c>
      <c r="B5568" s="1" t="s">
        <v>634</v>
      </c>
      <c r="C5568" s="1" t="s">
        <v>635</v>
      </c>
      <c r="D5568" s="1" t="s">
        <v>16</v>
      </c>
      <c r="E5568" s="4">
        <v>45203</v>
      </c>
      <c r="F5568" s="8">
        <v>0.39374999999999999</v>
      </c>
      <c r="G5568" s="4">
        <v>45205</v>
      </c>
      <c r="H5568" s="1" t="s">
        <v>65</v>
      </c>
      <c r="I5568" s="1" t="s">
        <v>51</v>
      </c>
      <c r="J5568" s="5">
        <v>2</v>
      </c>
      <c r="K5568" s="5" t="str">
        <f>VLOOKUP(J5568,'Svátky 2023'!A$18:B$20,2,0)</f>
        <v>plánované</v>
      </c>
      <c r="L5568" s="1" t="s">
        <v>21</v>
      </c>
      <c r="M5568" s="1" t="s">
        <v>22</v>
      </c>
      <c r="N5568" s="1" t="s">
        <v>23</v>
      </c>
      <c r="O5568">
        <f t="shared" si="258"/>
        <v>3</v>
      </c>
      <c r="P5568" t="str">
        <f t="shared" si="259"/>
        <v>NE</v>
      </c>
      <c r="Q5568" s="4" t="str">
        <f>IFERROR(VLOOKUP(E5568,'Svátky 2023'!B$2:B$14,1,0),"")</f>
        <v/>
      </c>
      <c r="R5568" t="str">
        <f t="shared" si="260"/>
        <v/>
      </c>
    </row>
    <row r="5569" spans="1:18" x14ac:dyDescent="0.25">
      <c r="A5569" s="1" t="s">
        <v>15805</v>
      </c>
      <c r="B5569" s="1" t="s">
        <v>15806</v>
      </c>
      <c r="C5569" s="1" t="s">
        <v>15807</v>
      </c>
      <c r="D5569" s="1" t="s">
        <v>35</v>
      </c>
      <c r="E5569" s="4">
        <v>45187</v>
      </c>
      <c r="F5569" s="8">
        <v>0.70694444444444438</v>
      </c>
      <c r="G5569" s="4">
        <v>45205</v>
      </c>
      <c r="H5569" s="1" t="s">
        <v>1967</v>
      </c>
      <c r="I5569" s="1" t="s">
        <v>51</v>
      </c>
      <c r="J5569" s="5">
        <v>3</v>
      </c>
      <c r="K5569" s="5" t="str">
        <f>VLOOKUP(J5569,'Svátky 2023'!A$18:B$20,2,0)</f>
        <v>jiné</v>
      </c>
      <c r="L5569" s="1" t="s">
        <v>31</v>
      </c>
      <c r="M5569" s="1" t="s">
        <v>22</v>
      </c>
      <c r="N5569" s="1" t="s">
        <v>23</v>
      </c>
      <c r="O5569">
        <f t="shared" si="258"/>
        <v>1</v>
      </c>
      <c r="P5569" t="str">
        <f t="shared" si="259"/>
        <v>ANO</v>
      </c>
      <c r="Q5569" s="4" t="str">
        <f>IFERROR(VLOOKUP(E5569,'Svátky 2023'!B$2:B$14,1,0),"")</f>
        <v/>
      </c>
      <c r="R5569" t="str">
        <f t="shared" si="260"/>
        <v>ANO</v>
      </c>
    </row>
    <row r="5570" spans="1:18" x14ac:dyDescent="0.25">
      <c r="A5570" s="1" t="s">
        <v>15808</v>
      </c>
      <c r="B5570" s="1" t="s">
        <v>15809</v>
      </c>
      <c r="C5570" s="1" t="s">
        <v>15810</v>
      </c>
      <c r="D5570" s="1" t="s">
        <v>35</v>
      </c>
      <c r="E5570" s="4">
        <v>45187</v>
      </c>
      <c r="F5570" s="8">
        <v>0.7104166666666667</v>
      </c>
      <c r="G5570" s="4">
        <v>45205</v>
      </c>
      <c r="H5570" s="1" t="s">
        <v>528</v>
      </c>
      <c r="I5570" s="1" t="s">
        <v>120</v>
      </c>
      <c r="J5570" s="5">
        <v>3</v>
      </c>
      <c r="K5570" s="5" t="str">
        <f>VLOOKUP(J5570,'Svátky 2023'!A$18:B$20,2,0)</f>
        <v>jiné</v>
      </c>
      <c r="L5570" s="1" t="s">
        <v>30</v>
      </c>
      <c r="M5570" s="1" t="s">
        <v>31</v>
      </c>
      <c r="N5570" s="1" t="s">
        <v>23</v>
      </c>
      <c r="O5570">
        <f t="shared" si="258"/>
        <v>1</v>
      </c>
      <c r="P5570" t="str">
        <f t="shared" si="259"/>
        <v>ANO</v>
      </c>
      <c r="Q5570" s="4" t="str">
        <f>IFERROR(VLOOKUP(E5570,'Svátky 2023'!B$2:B$14,1,0),"")</f>
        <v/>
      </c>
      <c r="R5570" t="str">
        <f t="shared" si="260"/>
        <v>ANO</v>
      </c>
    </row>
    <row r="5571" spans="1:18" x14ac:dyDescent="0.25">
      <c r="A5571" s="1" t="s">
        <v>15811</v>
      </c>
      <c r="B5571" s="1" t="s">
        <v>15812</v>
      </c>
      <c r="C5571" s="1" t="s">
        <v>15813</v>
      </c>
      <c r="D5571" s="1" t="s">
        <v>48</v>
      </c>
      <c r="E5571" s="4">
        <v>45190</v>
      </c>
      <c r="F5571" s="8">
        <v>0.54583333333333328</v>
      </c>
      <c r="G5571" s="4">
        <v>45205</v>
      </c>
      <c r="H5571" s="1" t="s">
        <v>719</v>
      </c>
      <c r="I5571" s="1" t="s">
        <v>19</v>
      </c>
      <c r="J5571" s="5">
        <v>1</v>
      </c>
      <c r="K5571" s="5" t="str">
        <f>VLOOKUP(J5571,'Svátky 2023'!A$18:B$20,2,0)</f>
        <v>neodkladné</v>
      </c>
      <c r="L5571" s="1" t="s">
        <v>21</v>
      </c>
      <c r="M5571" s="1" t="s">
        <v>22</v>
      </c>
      <c r="N5571" s="1" t="s">
        <v>23</v>
      </c>
      <c r="O5571">
        <f t="shared" ref="O5571:O5634" si="261">WEEKDAY(E5571,2)</f>
        <v>4</v>
      </c>
      <c r="P5571" t="str">
        <f t="shared" ref="P5571:P5634" si="262">IF(F5571&gt;V$1,"ANO",IF(F5571&lt;X$1,"ANO","NE"))</f>
        <v>NE</v>
      </c>
      <c r="Q5571" s="4" t="str">
        <f>IFERROR(VLOOKUP(E5571,'Svátky 2023'!B$2:B$14,1,0),"")</f>
        <v/>
      </c>
      <c r="R5571" t="str">
        <f t="shared" ref="R5571:R5634" si="263">IF(OR(O5571&gt;5,P5571="ANO",Q5571&lt;&gt;""),"ANO","")</f>
        <v/>
      </c>
    </row>
    <row r="5572" spans="1:18" x14ac:dyDescent="0.25">
      <c r="A5572" s="1" t="s">
        <v>15814</v>
      </c>
      <c r="B5572" s="1" t="s">
        <v>15815</v>
      </c>
      <c r="C5572" s="1" t="s">
        <v>15816</v>
      </c>
      <c r="D5572" s="1" t="s">
        <v>16</v>
      </c>
      <c r="E5572" s="4">
        <v>45198</v>
      </c>
      <c r="F5572" s="8">
        <v>0.59513888888888888</v>
      </c>
      <c r="G5572" s="4">
        <v>45205</v>
      </c>
      <c r="H5572" s="1" t="s">
        <v>475</v>
      </c>
      <c r="I5572" s="1" t="s">
        <v>151</v>
      </c>
      <c r="J5572" s="5">
        <v>3</v>
      </c>
      <c r="K5572" s="5" t="str">
        <f>VLOOKUP(J5572,'Svátky 2023'!A$18:B$20,2,0)</f>
        <v>jiné</v>
      </c>
      <c r="L5572" s="1" t="s">
        <v>21</v>
      </c>
      <c r="M5572" s="1" t="s">
        <v>22</v>
      </c>
      <c r="N5572" s="1" t="s">
        <v>23</v>
      </c>
      <c r="O5572">
        <f t="shared" si="261"/>
        <v>5</v>
      </c>
      <c r="P5572" t="str">
        <f t="shared" si="262"/>
        <v>NE</v>
      </c>
      <c r="Q5572" s="4" t="str">
        <f>IFERROR(VLOOKUP(E5572,'Svátky 2023'!B$2:B$14,1,0),"")</f>
        <v/>
      </c>
      <c r="R5572" t="str">
        <f t="shared" si="263"/>
        <v/>
      </c>
    </row>
    <row r="5573" spans="1:18" x14ac:dyDescent="0.25">
      <c r="A5573" s="1" t="s">
        <v>15817</v>
      </c>
      <c r="B5573" s="1" t="s">
        <v>15818</v>
      </c>
      <c r="C5573" s="1" t="s">
        <v>15819</v>
      </c>
      <c r="D5573" s="1" t="s">
        <v>35</v>
      </c>
      <c r="E5573" s="4">
        <v>45201</v>
      </c>
      <c r="F5573" s="8">
        <v>0.48888888888888887</v>
      </c>
      <c r="G5573" s="4">
        <v>45205</v>
      </c>
      <c r="H5573" s="1" t="s">
        <v>1565</v>
      </c>
      <c r="I5573" s="1" t="s">
        <v>51</v>
      </c>
      <c r="J5573" s="5">
        <v>2</v>
      </c>
      <c r="K5573" s="5" t="str">
        <f>VLOOKUP(J5573,'Svátky 2023'!A$18:B$20,2,0)</f>
        <v>plánované</v>
      </c>
      <c r="L5573" s="1" t="s">
        <v>21</v>
      </c>
      <c r="M5573" s="1" t="s">
        <v>22</v>
      </c>
      <c r="N5573" s="1" t="s">
        <v>23</v>
      </c>
      <c r="O5573">
        <f t="shared" si="261"/>
        <v>1</v>
      </c>
      <c r="P5573" t="str">
        <f t="shared" si="262"/>
        <v>NE</v>
      </c>
      <c r="Q5573" s="4" t="str">
        <f>IFERROR(VLOOKUP(E5573,'Svátky 2023'!B$2:B$14,1,0),"")</f>
        <v/>
      </c>
      <c r="R5573" t="str">
        <f t="shared" si="263"/>
        <v/>
      </c>
    </row>
    <row r="5574" spans="1:18" x14ac:dyDescent="0.25">
      <c r="A5574" s="1" t="s">
        <v>15820</v>
      </c>
      <c r="B5574" s="1" t="s">
        <v>15821</v>
      </c>
      <c r="C5574" s="1" t="s">
        <v>15822</v>
      </c>
      <c r="D5574" s="1" t="s">
        <v>48</v>
      </c>
      <c r="E5574" s="4">
        <v>45201</v>
      </c>
      <c r="F5574" s="8">
        <v>0.66527777777777775</v>
      </c>
      <c r="G5574" s="4">
        <v>45205</v>
      </c>
      <c r="H5574" s="1" t="s">
        <v>710</v>
      </c>
      <c r="I5574" s="1" t="s">
        <v>19</v>
      </c>
      <c r="J5574" s="5">
        <v>3</v>
      </c>
      <c r="K5574" s="5" t="str">
        <f>VLOOKUP(J5574,'Svátky 2023'!A$18:B$20,2,0)</f>
        <v>jiné</v>
      </c>
      <c r="L5574" s="1" t="s">
        <v>21</v>
      </c>
      <c r="M5574" s="1" t="s">
        <v>22</v>
      </c>
      <c r="N5574" s="1" t="s">
        <v>23</v>
      </c>
      <c r="O5574">
        <f t="shared" si="261"/>
        <v>1</v>
      </c>
      <c r="P5574" t="str">
        <f t="shared" si="262"/>
        <v>ANO</v>
      </c>
      <c r="Q5574" s="4" t="str">
        <f>IFERROR(VLOOKUP(E5574,'Svátky 2023'!B$2:B$14,1,0),"")</f>
        <v/>
      </c>
      <c r="R5574" t="str">
        <f t="shared" si="263"/>
        <v>ANO</v>
      </c>
    </row>
    <row r="5575" spans="1:18" x14ac:dyDescent="0.25">
      <c r="A5575" s="1" t="s">
        <v>15823</v>
      </c>
      <c r="B5575" s="1" t="s">
        <v>15824</v>
      </c>
      <c r="C5575" s="1" t="s">
        <v>15825</v>
      </c>
      <c r="D5575" s="1" t="s">
        <v>100</v>
      </c>
      <c r="E5575" s="4">
        <v>45202</v>
      </c>
      <c r="F5575" s="8">
        <v>0.3527777777777778</v>
      </c>
      <c r="G5575" s="4">
        <v>45205</v>
      </c>
      <c r="H5575" s="1" t="s">
        <v>125</v>
      </c>
      <c r="I5575" s="1" t="s">
        <v>258</v>
      </c>
      <c r="J5575" s="5">
        <v>2</v>
      </c>
      <c r="K5575" s="5" t="str">
        <f>VLOOKUP(J5575,'Svátky 2023'!A$18:B$20,2,0)</f>
        <v>plánované</v>
      </c>
      <c r="L5575" s="1" t="s">
        <v>21</v>
      </c>
      <c r="M5575" s="1" t="s">
        <v>22</v>
      </c>
      <c r="N5575" s="1" t="s">
        <v>23</v>
      </c>
      <c r="O5575">
        <f t="shared" si="261"/>
        <v>2</v>
      </c>
      <c r="P5575" t="str">
        <f t="shared" si="262"/>
        <v>NE</v>
      </c>
      <c r="Q5575" s="4" t="str">
        <f>IFERROR(VLOOKUP(E5575,'Svátky 2023'!B$2:B$14,1,0),"")</f>
        <v/>
      </c>
      <c r="R5575" t="str">
        <f t="shared" si="263"/>
        <v/>
      </c>
    </row>
    <row r="5576" spans="1:18" x14ac:dyDescent="0.25">
      <c r="A5576" s="1" t="s">
        <v>15826</v>
      </c>
      <c r="B5576" s="1" t="s">
        <v>15827</v>
      </c>
      <c r="C5576" s="1" t="s">
        <v>15828</v>
      </c>
      <c r="D5576" s="1" t="s">
        <v>48</v>
      </c>
      <c r="E5576" s="4">
        <v>45202</v>
      </c>
      <c r="F5576" s="8">
        <v>0.3756944444444445</v>
      </c>
      <c r="G5576" s="4">
        <v>45205</v>
      </c>
      <c r="H5576" s="1" t="s">
        <v>297</v>
      </c>
      <c r="I5576" s="1" t="s">
        <v>151</v>
      </c>
      <c r="J5576" s="5">
        <v>2</v>
      </c>
      <c r="K5576" s="5" t="str">
        <f>VLOOKUP(J5576,'Svátky 2023'!A$18:B$20,2,0)</f>
        <v>plánované</v>
      </c>
      <c r="L5576" s="1" t="s">
        <v>21</v>
      </c>
      <c r="M5576" s="1" t="s">
        <v>22</v>
      </c>
      <c r="N5576" s="1" t="s">
        <v>23</v>
      </c>
      <c r="O5576">
        <f t="shared" si="261"/>
        <v>2</v>
      </c>
      <c r="P5576" t="str">
        <f t="shared" si="262"/>
        <v>NE</v>
      </c>
      <c r="Q5576" s="4" t="str">
        <f>IFERROR(VLOOKUP(E5576,'Svátky 2023'!B$2:B$14,1,0),"")</f>
        <v/>
      </c>
      <c r="R5576" t="str">
        <f t="shared" si="263"/>
        <v/>
      </c>
    </row>
    <row r="5577" spans="1:18" x14ac:dyDescent="0.25">
      <c r="A5577" s="1" t="s">
        <v>15829</v>
      </c>
      <c r="B5577" s="1" t="s">
        <v>15830</v>
      </c>
      <c r="C5577" s="1" t="s">
        <v>15831</v>
      </c>
      <c r="D5577" s="1" t="s">
        <v>48</v>
      </c>
      <c r="E5577" s="4">
        <v>45202</v>
      </c>
      <c r="F5577" s="8">
        <v>0.50902777777777775</v>
      </c>
      <c r="G5577" s="4">
        <v>45205</v>
      </c>
      <c r="H5577" s="1" t="s">
        <v>2280</v>
      </c>
      <c r="I5577" s="1" t="s">
        <v>145</v>
      </c>
      <c r="J5577" s="5">
        <v>3</v>
      </c>
      <c r="K5577" s="5" t="str">
        <f>VLOOKUP(J5577,'Svátky 2023'!A$18:B$20,2,0)</f>
        <v>jiné</v>
      </c>
      <c r="L5577" s="1" t="s">
        <v>30</v>
      </c>
      <c r="M5577" s="1" t="s">
        <v>31</v>
      </c>
      <c r="N5577" s="1" t="s">
        <v>23</v>
      </c>
      <c r="O5577">
        <f t="shared" si="261"/>
        <v>2</v>
      </c>
      <c r="P5577" t="str">
        <f t="shared" si="262"/>
        <v>NE</v>
      </c>
      <c r="Q5577" s="4" t="str">
        <f>IFERROR(VLOOKUP(E5577,'Svátky 2023'!B$2:B$14,1,0),"")</f>
        <v/>
      </c>
      <c r="R5577" t="str">
        <f t="shared" si="263"/>
        <v/>
      </c>
    </row>
    <row r="5578" spans="1:18" x14ac:dyDescent="0.25">
      <c r="A5578" s="1" t="s">
        <v>15832</v>
      </c>
      <c r="B5578" s="1" t="s">
        <v>15833</v>
      </c>
      <c r="C5578" s="1" t="s">
        <v>15834</v>
      </c>
      <c r="D5578" s="1" t="s">
        <v>35</v>
      </c>
      <c r="E5578" s="4">
        <v>45203</v>
      </c>
      <c r="F5578" s="8">
        <v>0.37361111111111112</v>
      </c>
      <c r="G5578" s="4">
        <v>45205</v>
      </c>
      <c r="H5578" s="1" t="s">
        <v>2630</v>
      </c>
      <c r="I5578" s="1" t="s">
        <v>51</v>
      </c>
      <c r="J5578" s="5">
        <v>2</v>
      </c>
      <c r="K5578" s="5" t="str">
        <f>VLOOKUP(J5578,'Svátky 2023'!A$18:B$20,2,0)</f>
        <v>plánované</v>
      </c>
      <c r="L5578" s="1" t="s">
        <v>21</v>
      </c>
      <c r="M5578" s="1" t="s">
        <v>22</v>
      </c>
      <c r="N5578" s="1" t="s">
        <v>23</v>
      </c>
      <c r="O5578">
        <f t="shared" si="261"/>
        <v>3</v>
      </c>
      <c r="P5578" t="str">
        <f t="shared" si="262"/>
        <v>NE</v>
      </c>
      <c r="Q5578" s="4" t="str">
        <f>IFERROR(VLOOKUP(E5578,'Svátky 2023'!B$2:B$14,1,0),"")</f>
        <v/>
      </c>
      <c r="R5578" t="str">
        <f t="shared" si="263"/>
        <v/>
      </c>
    </row>
    <row r="5579" spans="1:18" x14ac:dyDescent="0.25">
      <c r="A5579" s="1" t="s">
        <v>15835</v>
      </c>
      <c r="B5579" s="1" t="s">
        <v>15836</v>
      </c>
      <c r="C5579" s="1" t="s">
        <v>15837</v>
      </c>
      <c r="D5579" s="1" t="s">
        <v>35</v>
      </c>
      <c r="E5579" s="4">
        <v>45203</v>
      </c>
      <c r="F5579" s="8">
        <v>0.40902777777777777</v>
      </c>
      <c r="G5579" s="4">
        <v>45205</v>
      </c>
      <c r="H5579" s="1" t="s">
        <v>802</v>
      </c>
      <c r="I5579" s="1" t="s">
        <v>151</v>
      </c>
      <c r="J5579" s="5">
        <v>2</v>
      </c>
      <c r="K5579" s="5" t="str">
        <f>VLOOKUP(J5579,'Svátky 2023'!A$18:B$20,2,0)</f>
        <v>plánované</v>
      </c>
      <c r="L5579" s="1" t="s">
        <v>21</v>
      </c>
      <c r="M5579" s="1" t="s">
        <v>22</v>
      </c>
      <c r="N5579" s="1" t="s">
        <v>23</v>
      </c>
      <c r="O5579">
        <f t="shared" si="261"/>
        <v>3</v>
      </c>
      <c r="P5579" t="str">
        <f t="shared" si="262"/>
        <v>NE</v>
      </c>
      <c r="Q5579" s="4" t="str">
        <f>IFERROR(VLOOKUP(E5579,'Svátky 2023'!B$2:B$14,1,0),"")</f>
        <v/>
      </c>
      <c r="R5579" t="str">
        <f t="shared" si="263"/>
        <v/>
      </c>
    </row>
    <row r="5580" spans="1:18" x14ac:dyDescent="0.25">
      <c r="A5580" s="1" t="s">
        <v>15838</v>
      </c>
      <c r="B5580" s="1" t="s">
        <v>15839</v>
      </c>
      <c r="C5580" s="1" t="s">
        <v>15840</v>
      </c>
      <c r="D5580" s="1" t="s">
        <v>48</v>
      </c>
      <c r="E5580" s="4">
        <v>45203</v>
      </c>
      <c r="F5580" s="8">
        <v>0.42222222222222222</v>
      </c>
      <c r="G5580" s="4">
        <v>45205</v>
      </c>
      <c r="H5580" s="1" t="s">
        <v>587</v>
      </c>
      <c r="I5580" s="1" t="s">
        <v>151</v>
      </c>
      <c r="J5580" s="5">
        <v>2</v>
      </c>
      <c r="K5580" s="5" t="str">
        <f>VLOOKUP(J5580,'Svátky 2023'!A$18:B$20,2,0)</f>
        <v>plánované</v>
      </c>
      <c r="L5580" s="1" t="s">
        <v>21</v>
      </c>
      <c r="M5580" s="1" t="s">
        <v>22</v>
      </c>
      <c r="N5580" s="1" t="s">
        <v>23</v>
      </c>
      <c r="O5580">
        <f t="shared" si="261"/>
        <v>3</v>
      </c>
      <c r="P5580" t="str">
        <f t="shared" si="262"/>
        <v>NE</v>
      </c>
      <c r="Q5580" s="4" t="str">
        <f>IFERROR(VLOOKUP(E5580,'Svátky 2023'!B$2:B$14,1,0),"")</f>
        <v/>
      </c>
      <c r="R5580" t="str">
        <f t="shared" si="263"/>
        <v/>
      </c>
    </row>
    <row r="5581" spans="1:18" x14ac:dyDescent="0.25">
      <c r="A5581" s="1" t="s">
        <v>15841</v>
      </c>
      <c r="B5581" s="1" t="s">
        <v>15842</v>
      </c>
      <c r="C5581" s="1" t="s">
        <v>15843</v>
      </c>
      <c r="D5581" s="1" t="s">
        <v>35</v>
      </c>
      <c r="E5581" s="4">
        <v>45203</v>
      </c>
      <c r="F5581" s="8">
        <v>0.43194444444444446</v>
      </c>
      <c r="G5581" s="4">
        <v>45205</v>
      </c>
      <c r="H5581" s="1" t="s">
        <v>210</v>
      </c>
      <c r="I5581" s="1" t="s">
        <v>151</v>
      </c>
      <c r="J5581" s="5">
        <v>2</v>
      </c>
      <c r="K5581" s="5" t="str">
        <f>VLOOKUP(J5581,'Svátky 2023'!A$18:B$20,2,0)</f>
        <v>plánované</v>
      </c>
      <c r="L5581" s="1" t="s">
        <v>21</v>
      </c>
      <c r="M5581" s="1" t="s">
        <v>22</v>
      </c>
      <c r="N5581" s="1" t="s">
        <v>23</v>
      </c>
      <c r="O5581">
        <f t="shared" si="261"/>
        <v>3</v>
      </c>
      <c r="P5581" t="str">
        <f t="shared" si="262"/>
        <v>NE</v>
      </c>
      <c r="Q5581" s="4" t="str">
        <f>IFERROR(VLOOKUP(E5581,'Svátky 2023'!B$2:B$14,1,0),"")</f>
        <v/>
      </c>
      <c r="R5581" t="str">
        <f t="shared" si="263"/>
        <v/>
      </c>
    </row>
    <row r="5582" spans="1:18" x14ac:dyDescent="0.25">
      <c r="A5582" s="1" t="s">
        <v>15844</v>
      </c>
      <c r="B5582" s="1" t="s">
        <v>15845</v>
      </c>
      <c r="C5582" s="1" t="s">
        <v>15846</v>
      </c>
      <c r="D5582" s="1" t="s">
        <v>48</v>
      </c>
      <c r="E5582" s="4">
        <v>45203</v>
      </c>
      <c r="F5582" s="8">
        <v>0.48333333333333334</v>
      </c>
      <c r="G5582" s="4">
        <v>45205</v>
      </c>
      <c r="H5582" s="1" t="s">
        <v>3745</v>
      </c>
      <c r="I5582" s="1" t="s">
        <v>151</v>
      </c>
      <c r="J5582" s="5">
        <v>2</v>
      </c>
      <c r="K5582" s="5" t="str">
        <f>VLOOKUP(J5582,'Svátky 2023'!A$18:B$20,2,0)</f>
        <v>plánované</v>
      </c>
      <c r="L5582" s="1" t="s">
        <v>21</v>
      </c>
      <c r="M5582" s="1" t="s">
        <v>22</v>
      </c>
      <c r="N5582" s="1" t="s">
        <v>23</v>
      </c>
      <c r="O5582">
        <f t="shared" si="261"/>
        <v>3</v>
      </c>
      <c r="P5582" t="str">
        <f t="shared" si="262"/>
        <v>NE</v>
      </c>
      <c r="Q5582" s="4" t="str">
        <f>IFERROR(VLOOKUP(E5582,'Svátky 2023'!B$2:B$14,1,0),"")</f>
        <v/>
      </c>
      <c r="R5582" t="str">
        <f t="shared" si="263"/>
        <v/>
      </c>
    </row>
    <row r="5583" spans="1:18" x14ac:dyDescent="0.25">
      <c r="A5583" s="1" t="s">
        <v>15847</v>
      </c>
      <c r="B5583" s="1" t="s">
        <v>15848</v>
      </c>
      <c r="C5583" s="1" t="s">
        <v>15849</v>
      </c>
      <c r="D5583" s="1" t="s">
        <v>48</v>
      </c>
      <c r="E5583" s="4">
        <v>45203</v>
      </c>
      <c r="F5583" s="8">
        <v>0.53472222222222221</v>
      </c>
      <c r="G5583" s="4">
        <v>45205</v>
      </c>
      <c r="H5583" s="1" t="s">
        <v>17</v>
      </c>
      <c r="I5583" s="1" t="s">
        <v>145</v>
      </c>
      <c r="J5583" s="5">
        <v>3</v>
      </c>
      <c r="K5583" s="5" t="str">
        <f>VLOOKUP(J5583,'Svátky 2023'!A$18:B$20,2,0)</f>
        <v>jiné</v>
      </c>
      <c r="L5583" s="1" t="s">
        <v>30</v>
      </c>
      <c r="M5583" s="1" t="s">
        <v>31</v>
      </c>
      <c r="N5583" s="1" t="s">
        <v>23</v>
      </c>
      <c r="O5583">
        <f t="shared" si="261"/>
        <v>3</v>
      </c>
      <c r="P5583" t="str">
        <f t="shared" si="262"/>
        <v>NE</v>
      </c>
      <c r="Q5583" s="4" t="str">
        <f>IFERROR(VLOOKUP(E5583,'Svátky 2023'!B$2:B$14,1,0),"")</f>
        <v/>
      </c>
      <c r="R5583" t="str">
        <f t="shared" si="263"/>
        <v/>
      </c>
    </row>
    <row r="5584" spans="1:18" x14ac:dyDescent="0.25">
      <c r="A5584" s="1" t="s">
        <v>15850</v>
      </c>
      <c r="B5584" s="1" t="s">
        <v>15851</v>
      </c>
      <c r="C5584" s="1" t="s">
        <v>15852</v>
      </c>
      <c r="D5584" s="1" t="s">
        <v>35</v>
      </c>
      <c r="E5584" s="4">
        <v>45203</v>
      </c>
      <c r="F5584" s="8">
        <v>0.56388888888888888</v>
      </c>
      <c r="G5584" s="4">
        <v>45205</v>
      </c>
      <c r="H5584" s="1" t="s">
        <v>2615</v>
      </c>
      <c r="I5584" s="1" t="s">
        <v>120</v>
      </c>
      <c r="J5584" s="5">
        <v>3</v>
      </c>
      <c r="K5584" s="5" t="str">
        <f>VLOOKUP(J5584,'Svátky 2023'!A$18:B$20,2,0)</f>
        <v>jiné</v>
      </c>
      <c r="L5584" s="1" t="s">
        <v>30</v>
      </c>
      <c r="M5584" s="1" t="s">
        <v>31</v>
      </c>
      <c r="N5584" s="1" t="s">
        <v>23</v>
      </c>
      <c r="O5584">
        <f t="shared" si="261"/>
        <v>3</v>
      </c>
      <c r="P5584" t="str">
        <f t="shared" si="262"/>
        <v>NE</v>
      </c>
      <c r="Q5584" s="4" t="str">
        <f>IFERROR(VLOOKUP(E5584,'Svátky 2023'!B$2:B$14,1,0),"")</f>
        <v/>
      </c>
      <c r="R5584" t="str">
        <f t="shared" si="263"/>
        <v/>
      </c>
    </row>
    <row r="5585" spans="1:18" x14ac:dyDescent="0.25">
      <c r="A5585" s="1" t="s">
        <v>15853</v>
      </c>
      <c r="B5585" s="1" t="s">
        <v>638</v>
      </c>
      <c r="C5585" s="1" t="s">
        <v>639</v>
      </c>
      <c r="D5585" s="1" t="s">
        <v>16</v>
      </c>
      <c r="E5585" s="4">
        <v>45203</v>
      </c>
      <c r="F5585" s="8">
        <v>0.57152777777777775</v>
      </c>
      <c r="G5585" s="4">
        <v>45205</v>
      </c>
      <c r="H5585" s="1" t="s">
        <v>65</v>
      </c>
      <c r="I5585" s="1" t="s">
        <v>120</v>
      </c>
      <c r="J5585" s="5">
        <v>3</v>
      </c>
      <c r="K5585" s="5" t="str">
        <f>VLOOKUP(J5585,'Svátky 2023'!A$18:B$20,2,0)</f>
        <v>jiné</v>
      </c>
      <c r="L5585" s="1" t="s">
        <v>30</v>
      </c>
      <c r="M5585" s="1" t="s">
        <v>31</v>
      </c>
      <c r="N5585" s="1" t="s">
        <v>23</v>
      </c>
      <c r="O5585">
        <f t="shared" si="261"/>
        <v>3</v>
      </c>
      <c r="P5585" t="str">
        <f t="shared" si="262"/>
        <v>NE</v>
      </c>
      <c r="Q5585" s="4" t="str">
        <f>IFERROR(VLOOKUP(E5585,'Svátky 2023'!B$2:B$14,1,0),"")</f>
        <v/>
      </c>
      <c r="R5585" t="str">
        <f t="shared" si="263"/>
        <v/>
      </c>
    </row>
    <row r="5586" spans="1:18" x14ac:dyDescent="0.25">
      <c r="A5586" s="1" t="s">
        <v>15854</v>
      </c>
      <c r="B5586" s="1" t="s">
        <v>15855</v>
      </c>
      <c r="C5586" s="1" t="s">
        <v>15856</v>
      </c>
      <c r="D5586" s="1" t="s">
        <v>35</v>
      </c>
      <c r="E5586" s="4">
        <v>45203</v>
      </c>
      <c r="F5586" s="8">
        <v>0.61944444444444446</v>
      </c>
      <c r="G5586" s="4">
        <v>45205</v>
      </c>
      <c r="H5586" s="1" t="s">
        <v>1992</v>
      </c>
      <c r="I5586" s="1" t="s">
        <v>145</v>
      </c>
      <c r="J5586" s="5">
        <v>3</v>
      </c>
      <c r="K5586" s="5" t="str">
        <f>VLOOKUP(J5586,'Svátky 2023'!A$18:B$20,2,0)</f>
        <v>jiné</v>
      </c>
      <c r="L5586" s="1" t="s">
        <v>30</v>
      </c>
      <c r="M5586" s="1" t="s">
        <v>31</v>
      </c>
      <c r="N5586" s="1" t="s">
        <v>23</v>
      </c>
      <c r="O5586">
        <f t="shared" si="261"/>
        <v>3</v>
      </c>
      <c r="P5586" t="str">
        <f t="shared" si="262"/>
        <v>NE</v>
      </c>
      <c r="Q5586" s="4" t="str">
        <f>IFERROR(VLOOKUP(E5586,'Svátky 2023'!B$2:B$14,1,0),"")</f>
        <v/>
      </c>
      <c r="R5586" t="str">
        <f t="shared" si="263"/>
        <v/>
      </c>
    </row>
    <row r="5587" spans="1:18" x14ac:dyDescent="0.25">
      <c r="A5587" s="1" t="s">
        <v>15857</v>
      </c>
      <c r="B5587" s="1" t="s">
        <v>5586</v>
      </c>
      <c r="C5587" s="1" t="s">
        <v>5587</v>
      </c>
      <c r="D5587" s="1" t="s">
        <v>100</v>
      </c>
      <c r="E5587" s="4">
        <v>45204</v>
      </c>
      <c r="F5587" s="8">
        <v>0.33194444444444443</v>
      </c>
      <c r="G5587" s="4">
        <v>45205</v>
      </c>
      <c r="H5587" s="1" t="s">
        <v>3439</v>
      </c>
      <c r="I5587" s="1" t="s">
        <v>19</v>
      </c>
      <c r="J5587" s="5">
        <v>2</v>
      </c>
      <c r="K5587" s="5" t="str">
        <f>VLOOKUP(J5587,'Svátky 2023'!A$18:B$20,2,0)</f>
        <v>plánované</v>
      </c>
      <c r="L5587" s="1" t="s">
        <v>21</v>
      </c>
      <c r="M5587" s="1" t="s">
        <v>22</v>
      </c>
      <c r="N5587" s="1" t="s">
        <v>23</v>
      </c>
      <c r="O5587">
        <f t="shared" si="261"/>
        <v>4</v>
      </c>
      <c r="P5587" t="str">
        <f t="shared" si="262"/>
        <v>NE</v>
      </c>
      <c r="Q5587" s="4" t="str">
        <f>IFERROR(VLOOKUP(E5587,'Svátky 2023'!B$2:B$14,1,0),"")</f>
        <v/>
      </c>
      <c r="R5587" t="str">
        <f t="shared" si="263"/>
        <v/>
      </c>
    </row>
    <row r="5588" spans="1:18" x14ac:dyDescent="0.25">
      <c r="A5588" s="1" t="s">
        <v>15858</v>
      </c>
      <c r="B5588" s="1" t="s">
        <v>15859</v>
      </c>
      <c r="C5588" s="1" t="s">
        <v>15860</v>
      </c>
      <c r="D5588" s="1" t="s">
        <v>35</v>
      </c>
      <c r="E5588" s="4">
        <v>45204</v>
      </c>
      <c r="F5588" s="8">
        <v>0.53125</v>
      </c>
      <c r="G5588" s="4">
        <v>45205</v>
      </c>
      <c r="H5588" s="1" t="s">
        <v>4005</v>
      </c>
      <c r="I5588" s="1" t="s">
        <v>51</v>
      </c>
      <c r="J5588" s="5">
        <v>3</v>
      </c>
      <c r="K5588" s="5" t="str">
        <f>VLOOKUP(J5588,'Svátky 2023'!A$18:B$20,2,0)</f>
        <v>jiné</v>
      </c>
      <c r="L5588" s="1" t="s">
        <v>21</v>
      </c>
      <c r="M5588" s="1" t="s">
        <v>22</v>
      </c>
      <c r="N5588" s="1" t="s">
        <v>23</v>
      </c>
      <c r="O5588">
        <f t="shared" si="261"/>
        <v>4</v>
      </c>
      <c r="P5588" t="str">
        <f t="shared" si="262"/>
        <v>NE</v>
      </c>
      <c r="Q5588" s="4" t="str">
        <f>IFERROR(VLOOKUP(E5588,'Svátky 2023'!B$2:B$14,1,0),"")</f>
        <v/>
      </c>
      <c r="R5588" t="str">
        <f t="shared" si="263"/>
        <v/>
      </c>
    </row>
    <row r="5589" spans="1:18" x14ac:dyDescent="0.25">
      <c r="A5589" s="1" t="s">
        <v>15861</v>
      </c>
      <c r="B5589" s="1" t="s">
        <v>15862</v>
      </c>
      <c r="C5589" s="1" t="s">
        <v>15863</v>
      </c>
      <c r="D5589" s="1" t="s">
        <v>35</v>
      </c>
      <c r="E5589" s="4">
        <v>45204</v>
      </c>
      <c r="F5589" s="8">
        <v>0.60555555555555551</v>
      </c>
      <c r="G5589" s="4">
        <v>45205</v>
      </c>
      <c r="H5589" s="1" t="s">
        <v>570</v>
      </c>
      <c r="I5589" s="1" t="s">
        <v>120</v>
      </c>
      <c r="J5589" s="5">
        <v>3</v>
      </c>
      <c r="K5589" s="5" t="str">
        <f>VLOOKUP(J5589,'Svátky 2023'!A$18:B$20,2,0)</f>
        <v>jiné</v>
      </c>
      <c r="L5589" s="1" t="s">
        <v>30</v>
      </c>
      <c r="M5589" s="1" t="s">
        <v>31</v>
      </c>
      <c r="N5589" s="1" t="s">
        <v>23</v>
      </c>
      <c r="O5589">
        <f t="shared" si="261"/>
        <v>4</v>
      </c>
      <c r="P5589" t="str">
        <f t="shared" si="262"/>
        <v>NE</v>
      </c>
      <c r="Q5589" s="4" t="str">
        <f>IFERROR(VLOOKUP(E5589,'Svátky 2023'!B$2:B$14,1,0),"")</f>
        <v/>
      </c>
      <c r="R5589" t="str">
        <f t="shared" si="263"/>
        <v/>
      </c>
    </row>
    <row r="5590" spans="1:18" x14ac:dyDescent="0.25">
      <c r="A5590" s="1" t="s">
        <v>15864</v>
      </c>
      <c r="B5590" s="1" t="s">
        <v>15865</v>
      </c>
      <c r="C5590" s="1" t="s">
        <v>15866</v>
      </c>
      <c r="D5590" s="1" t="s">
        <v>100</v>
      </c>
      <c r="E5590" s="4">
        <v>45204</v>
      </c>
      <c r="F5590" s="8">
        <v>0.81319444444444444</v>
      </c>
      <c r="G5590" s="4">
        <v>45205</v>
      </c>
      <c r="H5590" s="1" t="s">
        <v>60</v>
      </c>
      <c r="I5590" s="1" t="s">
        <v>19</v>
      </c>
      <c r="J5590" s="5">
        <v>1</v>
      </c>
      <c r="K5590" s="5" t="str">
        <f>VLOOKUP(J5590,'Svátky 2023'!A$18:B$20,2,0)</f>
        <v>neodkladné</v>
      </c>
      <c r="L5590" s="1" t="s">
        <v>21</v>
      </c>
      <c r="M5590" s="1" t="s">
        <v>22</v>
      </c>
      <c r="N5590" s="1" t="s">
        <v>23</v>
      </c>
      <c r="O5590">
        <f t="shared" si="261"/>
        <v>4</v>
      </c>
      <c r="P5590" t="str">
        <f t="shared" si="262"/>
        <v>ANO</v>
      </c>
      <c r="Q5590" s="4" t="str">
        <f>IFERROR(VLOOKUP(E5590,'Svátky 2023'!B$2:B$14,1,0),"")</f>
        <v/>
      </c>
      <c r="R5590" t="str">
        <f t="shared" si="263"/>
        <v>ANO</v>
      </c>
    </row>
    <row r="5591" spans="1:18" x14ac:dyDescent="0.25">
      <c r="A5591" s="1" t="s">
        <v>15867</v>
      </c>
      <c r="B5591" s="1" t="s">
        <v>15868</v>
      </c>
      <c r="C5591" s="1" t="s">
        <v>15869</v>
      </c>
      <c r="D5591" s="1" t="s">
        <v>48</v>
      </c>
      <c r="E5591" s="4">
        <v>45201</v>
      </c>
      <c r="F5591" s="8">
        <v>0.92152777777777783</v>
      </c>
      <c r="G5591" s="4">
        <v>45206</v>
      </c>
      <c r="H5591" s="1" t="s">
        <v>1247</v>
      </c>
      <c r="I5591" s="1" t="s">
        <v>44</v>
      </c>
      <c r="J5591" s="5">
        <v>3</v>
      </c>
      <c r="K5591" s="5" t="str">
        <f>VLOOKUP(J5591,'Svátky 2023'!A$18:B$20,2,0)</f>
        <v>jiné</v>
      </c>
      <c r="L5591" s="1" t="s">
        <v>30</v>
      </c>
      <c r="M5591" s="1" t="s">
        <v>31</v>
      </c>
      <c r="N5591" s="1" t="s">
        <v>23</v>
      </c>
      <c r="O5591">
        <f t="shared" si="261"/>
        <v>1</v>
      </c>
      <c r="P5591" t="str">
        <f t="shared" si="262"/>
        <v>ANO</v>
      </c>
      <c r="Q5591" s="4" t="str">
        <f>IFERROR(VLOOKUP(E5591,'Svátky 2023'!B$2:B$14,1,0),"")</f>
        <v/>
      </c>
      <c r="R5591" t="str">
        <f t="shared" si="263"/>
        <v>ANO</v>
      </c>
    </row>
    <row r="5592" spans="1:18" x14ac:dyDescent="0.25">
      <c r="A5592" s="1" t="s">
        <v>15870</v>
      </c>
      <c r="B5592" s="1" t="s">
        <v>15871</v>
      </c>
      <c r="C5592" s="1" t="s">
        <v>15872</v>
      </c>
      <c r="D5592" s="1" t="s">
        <v>35</v>
      </c>
      <c r="E5592" s="4">
        <v>45203</v>
      </c>
      <c r="F5592" s="8">
        <v>0.44375000000000003</v>
      </c>
      <c r="G5592" s="4">
        <v>45206</v>
      </c>
      <c r="H5592" s="1" t="s">
        <v>1051</v>
      </c>
      <c r="I5592" s="1" t="s">
        <v>258</v>
      </c>
      <c r="J5592" s="5">
        <v>2</v>
      </c>
      <c r="K5592" s="5" t="str">
        <f>VLOOKUP(J5592,'Svátky 2023'!A$18:B$20,2,0)</f>
        <v>plánované</v>
      </c>
      <c r="L5592" s="1" t="s">
        <v>21</v>
      </c>
      <c r="M5592" s="1" t="s">
        <v>22</v>
      </c>
      <c r="N5592" s="1" t="s">
        <v>23</v>
      </c>
      <c r="O5592">
        <f t="shared" si="261"/>
        <v>3</v>
      </c>
      <c r="P5592" t="str">
        <f t="shared" si="262"/>
        <v>NE</v>
      </c>
      <c r="Q5592" s="4" t="str">
        <f>IFERROR(VLOOKUP(E5592,'Svátky 2023'!B$2:B$14,1,0),"")</f>
        <v/>
      </c>
      <c r="R5592" t="str">
        <f t="shared" si="263"/>
        <v/>
      </c>
    </row>
    <row r="5593" spans="1:18" x14ac:dyDescent="0.25">
      <c r="A5593" s="1" t="s">
        <v>15873</v>
      </c>
      <c r="B5593" s="1" t="s">
        <v>15874</v>
      </c>
      <c r="C5593" s="1" t="s">
        <v>15875</v>
      </c>
      <c r="D5593" s="1" t="s">
        <v>35</v>
      </c>
      <c r="E5593" s="4">
        <v>45204</v>
      </c>
      <c r="F5593" s="8">
        <v>0.38750000000000001</v>
      </c>
      <c r="G5593" s="4">
        <v>45206</v>
      </c>
      <c r="H5593" s="1" t="s">
        <v>939</v>
      </c>
      <c r="I5593" s="1" t="s">
        <v>151</v>
      </c>
      <c r="J5593" s="5">
        <v>2</v>
      </c>
      <c r="K5593" s="5" t="str">
        <f>VLOOKUP(J5593,'Svátky 2023'!A$18:B$20,2,0)</f>
        <v>plánované</v>
      </c>
      <c r="L5593" s="1" t="s">
        <v>21</v>
      </c>
      <c r="M5593" s="1" t="s">
        <v>22</v>
      </c>
      <c r="N5593" s="1" t="s">
        <v>23</v>
      </c>
      <c r="O5593">
        <f t="shared" si="261"/>
        <v>4</v>
      </c>
      <c r="P5593" t="str">
        <f t="shared" si="262"/>
        <v>NE</v>
      </c>
      <c r="Q5593" s="4" t="str">
        <f>IFERROR(VLOOKUP(E5593,'Svátky 2023'!B$2:B$14,1,0),"")</f>
        <v/>
      </c>
      <c r="R5593" t="str">
        <f t="shared" si="263"/>
        <v/>
      </c>
    </row>
    <row r="5594" spans="1:18" x14ac:dyDescent="0.25">
      <c r="A5594" s="1" t="s">
        <v>15876</v>
      </c>
      <c r="B5594" s="1" t="s">
        <v>15877</v>
      </c>
      <c r="C5594" s="1" t="s">
        <v>15878</v>
      </c>
      <c r="D5594" s="1" t="s">
        <v>35</v>
      </c>
      <c r="E5594" s="4">
        <v>45204</v>
      </c>
      <c r="F5594" s="8">
        <v>0.40347222222222223</v>
      </c>
      <c r="G5594" s="4">
        <v>45206</v>
      </c>
      <c r="H5594" s="1" t="s">
        <v>196</v>
      </c>
      <c r="I5594" s="1" t="s">
        <v>151</v>
      </c>
      <c r="J5594" s="5">
        <v>2</v>
      </c>
      <c r="K5594" s="5" t="str">
        <f>VLOOKUP(J5594,'Svátky 2023'!A$18:B$20,2,0)</f>
        <v>plánované</v>
      </c>
      <c r="L5594" s="1" t="s">
        <v>21</v>
      </c>
      <c r="M5594" s="1" t="s">
        <v>22</v>
      </c>
      <c r="N5594" s="1" t="s">
        <v>23</v>
      </c>
      <c r="O5594">
        <f t="shared" si="261"/>
        <v>4</v>
      </c>
      <c r="P5594" t="str">
        <f t="shared" si="262"/>
        <v>NE</v>
      </c>
      <c r="Q5594" s="4" t="str">
        <f>IFERROR(VLOOKUP(E5594,'Svátky 2023'!B$2:B$14,1,0),"")</f>
        <v/>
      </c>
      <c r="R5594" t="str">
        <f t="shared" si="263"/>
        <v/>
      </c>
    </row>
    <row r="5595" spans="1:18" x14ac:dyDescent="0.25">
      <c r="A5595" s="1" t="s">
        <v>15879</v>
      </c>
      <c r="B5595" s="1" t="s">
        <v>15880</v>
      </c>
      <c r="C5595" s="1" t="s">
        <v>15881</v>
      </c>
      <c r="D5595" s="1" t="s">
        <v>35</v>
      </c>
      <c r="E5595" s="4">
        <v>45204</v>
      </c>
      <c r="F5595" s="8">
        <v>0.4069444444444445</v>
      </c>
      <c r="G5595" s="4">
        <v>45206</v>
      </c>
      <c r="H5595" s="1" t="s">
        <v>129</v>
      </c>
      <c r="I5595" s="1" t="s">
        <v>151</v>
      </c>
      <c r="J5595" s="5">
        <v>2</v>
      </c>
      <c r="K5595" s="5" t="str">
        <f>VLOOKUP(J5595,'Svátky 2023'!A$18:B$20,2,0)</f>
        <v>plánované</v>
      </c>
      <c r="L5595" s="1" t="s">
        <v>21</v>
      </c>
      <c r="M5595" s="1" t="s">
        <v>22</v>
      </c>
      <c r="N5595" s="1" t="s">
        <v>23</v>
      </c>
      <c r="O5595">
        <f t="shared" si="261"/>
        <v>4</v>
      </c>
      <c r="P5595" t="str">
        <f t="shared" si="262"/>
        <v>NE</v>
      </c>
      <c r="Q5595" s="4" t="str">
        <f>IFERROR(VLOOKUP(E5595,'Svátky 2023'!B$2:B$14,1,0),"")</f>
        <v/>
      </c>
      <c r="R5595" t="str">
        <f t="shared" si="263"/>
        <v/>
      </c>
    </row>
    <row r="5596" spans="1:18" x14ac:dyDescent="0.25">
      <c r="A5596" s="1" t="s">
        <v>15882</v>
      </c>
      <c r="B5596" s="1" t="s">
        <v>13977</v>
      </c>
      <c r="C5596" s="1" t="s">
        <v>13978</v>
      </c>
      <c r="D5596" s="1" t="s">
        <v>35</v>
      </c>
      <c r="E5596" s="4">
        <v>45204</v>
      </c>
      <c r="F5596" s="8">
        <v>0.42222222222222222</v>
      </c>
      <c r="G5596" s="4">
        <v>45206</v>
      </c>
      <c r="H5596" s="1" t="s">
        <v>2988</v>
      </c>
      <c r="I5596" s="1" t="s">
        <v>151</v>
      </c>
      <c r="J5596" s="5">
        <v>2</v>
      </c>
      <c r="K5596" s="5" t="str">
        <f>VLOOKUP(J5596,'Svátky 2023'!A$18:B$20,2,0)</f>
        <v>plánované</v>
      </c>
      <c r="L5596" s="1" t="s">
        <v>21</v>
      </c>
      <c r="M5596" s="1" t="s">
        <v>22</v>
      </c>
      <c r="N5596" s="1" t="s">
        <v>23</v>
      </c>
      <c r="O5596">
        <f t="shared" si="261"/>
        <v>4</v>
      </c>
      <c r="P5596" t="str">
        <f t="shared" si="262"/>
        <v>NE</v>
      </c>
      <c r="Q5596" s="4" t="str">
        <f>IFERROR(VLOOKUP(E5596,'Svátky 2023'!B$2:B$14,1,0),"")</f>
        <v/>
      </c>
      <c r="R5596" t="str">
        <f t="shared" si="263"/>
        <v/>
      </c>
    </row>
    <row r="5597" spans="1:18" x14ac:dyDescent="0.25">
      <c r="A5597" s="1" t="s">
        <v>15883</v>
      </c>
      <c r="B5597" s="1" t="s">
        <v>15884</v>
      </c>
      <c r="C5597" s="1" t="s">
        <v>15885</v>
      </c>
      <c r="D5597" s="1" t="s">
        <v>35</v>
      </c>
      <c r="E5597" s="4">
        <v>45204</v>
      </c>
      <c r="F5597" s="8">
        <v>0.43124999999999997</v>
      </c>
      <c r="G5597" s="4">
        <v>45206</v>
      </c>
      <c r="H5597" s="1" t="s">
        <v>150</v>
      </c>
      <c r="I5597" s="1" t="s">
        <v>151</v>
      </c>
      <c r="J5597" s="5">
        <v>2</v>
      </c>
      <c r="K5597" s="5" t="str">
        <f>VLOOKUP(J5597,'Svátky 2023'!A$18:B$20,2,0)</f>
        <v>plánované</v>
      </c>
      <c r="L5597" s="1" t="s">
        <v>21</v>
      </c>
      <c r="M5597" s="1" t="s">
        <v>22</v>
      </c>
      <c r="N5597" s="1" t="s">
        <v>23</v>
      </c>
      <c r="O5597">
        <f t="shared" si="261"/>
        <v>4</v>
      </c>
      <c r="P5597" t="str">
        <f t="shared" si="262"/>
        <v>NE</v>
      </c>
      <c r="Q5597" s="4" t="str">
        <f>IFERROR(VLOOKUP(E5597,'Svátky 2023'!B$2:B$14,1,0),"")</f>
        <v/>
      </c>
      <c r="R5597" t="str">
        <f t="shared" si="263"/>
        <v/>
      </c>
    </row>
    <row r="5598" spans="1:18" x14ac:dyDescent="0.25">
      <c r="A5598" s="1" t="s">
        <v>15886</v>
      </c>
      <c r="B5598" s="1" t="s">
        <v>15887</v>
      </c>
      <c r="C5598" s="1" t="s">
        <v>15888</v>
      </c>
      <c r="D5598" s="1" t="s">
        <v>35</v>
      </c>
      <c r="E5598" s="4">
        <v>45204</v>
      </c>
      <c r="F5598" s="8">
        <v>0.43194444444444446</v>
      </c>
      <c r="G5598" s="4">
        <v>45206</v>
      </c>
      <c r="H5598" s="1" t="s">
        <v>830</v>
      </c>
      <c r="I5598" s="1" t="s">
        <v>151</v>
      </c>
      <c r="J5598" s="5">
        <v>2</v>
      </c>
      <c r="K5598" s="5" t="str">
        <f>VLOOKUP(J5598,'Svátky 2023'!A$18:B$20,2,0)</f>
        <v>plánované</v>
      </c>
      <c r="L5598" s="1" t="s">
        <v>21</v>
      </c>
      <c r="M5598" s="1" t="s">
        <v>22</v>
      </c>
      <c r="N5598" s="1" t="s">
        <v>23</v>
      </c>
      <c r="O5598">
        <f t="shared" si="261"/>
        <v>4</v>
      </c>
      <c r="P5598" t="str">
        <f t="shared" si="262"/>
        <v>NE</v>
      </c>
      <c r="Q5598" s="4" t="str">
        <f>IFERROR(VLOOKUP(E5598,'Svátky 2023'!B$2:B$14,1,0),"")</f>
        <v/>
      </c>
      <c r="R5598" t="str">
        <f t="shared" si="263"/>
        <v/>
      </c>
    </row>
    <row r="5599" spans="1:18" x14ac:dyDescent="0.25">
      <c r="A5599" s="1" t="s">
        <v>15889</v>
      </c>
      <c r="B5599" s="1" t="s">
        <v>15890</v>
      </c>
      <c r="C5599" s="1" t="s">
        <v>15891</v>
      </c>
      <c r="D5599" s="1" t="s">
        <v>48</v>
      </c>
      <c r="E5599" s="4">
        <v>45204</v>
      </c>
      <c r="F5599" s="8">
        <v>0.44513888888888892</v>
      </c>
      <c r="G5599" s="4">
        <v>45206</v>
      </c>
      <c r="H5599" s="1" t="s">
        <v>1130</v>
      </c>
      <c r="I5599" s="1" t="s">
        <v>51</v>
      </c>
      <c r="J5599" s="5">
        <v>2</v>
      </c>
      <c r="K5599" s="5" t="str">
        <f>VLOOKUP(J5599,'Svátky 2023'!A$18:B$20,2,0)</f>
        <v>plánované</v>
      </c>
      <c r="L5599" s="1" t="s">
        <v>21</v>
      </c>
      <c r="M5599" s="1" t="s">
        <v>22</v>
      </c>
      <c r="N5599" s="1" t="s">
        <v>23</v>
      </c>
      <c r="O5599">
        <f t="shared" si="261"/>
        <v>4</v>
      </c>
      <c r="P5599" t="str">
        <f t="shared" si="262"/>
        <v>NE</v>
      </c>
      <c r="Q5599" s="4" t="str">
        <f>IFERROR(VLOOKUP(E5599,'Svátky 2023'!B$2:B$14,1,0),"")</f>
        <v/>
      </c>
      <c r="R5599" t="str">
        <f t="shared" si="263"/>
        <v/>
      </c>
    </row>
    <row r="5600" spans="1:18" x14ac:dyDescent="0.25">
      <c r="A5600" s="1" t="s">
        <v>15892</v>
      </c>
      <c r="B5600" s="1" t="s">
        <v>15893</v>
      </c>
      <c r="C5600" s="1" t="s">
        <v>15894</v>
      </c>
      <c r="D5600" s="1" t="s">
        <v>35</v>
      </c>
      <c r="E5600" s="4">
        <v>45204</v>
      </c>
      <c r="F5600" s="8">
        <v>0.45763888888888887</v>
      </c>
      <c r="G5600" s="4">
        <v>45206</v>
      </c>
      <c r="H5600" s="1" t="s">
        <v>7315</v>
      </c>
      <c r="I5600" s="1" t="s">
        <v>151</v>
      </c>
      <c r="J5600" s="5">
        <v>2</v>
      </c>
      <c r="K5600" s="5" t="str">
        <f>VLOOKUP(J5600,'Svátky 2023'!A$18:B$20,2,0)</f>
        <v>plánované</v>
      </c>
      <c r="L5600" s="1" t="s">
        <v>21</v>
      </c>
      <c r="M5600" s="1" t="s">
        <v>22</v>
      </c>
      <c r="N5600" s="1" t="s">
        <v>23</v>
      </c>
      <c r="O5600">
        <f t="shared" si="261"/>
        <v>4</v>
      </c>
      <c r="P5600" t="str">
        <f t="shared" si="262"/>
        <v>NE</v>
      </c>
      <c r="Q5600" s="4" t="str">
        <f>IFERROR(VLOOKUP(E5600,'Svátky 2023'!B$2:B$14,1,0),"")</f>
        <v/>
      </c>
      <c r="R5600" t="str">
        <f t="shared" si="263"/>
        <v/>
      </c>
    </row>
    <row r="5601" spans="1:18" x14ac:dyDescent="0.25">
      <c r="A5601" s="1" t="s">
        <v>15895</v>
      </c>
      <c r="B5601" s="1" t="s">
        <v>15896</v>
      </c>
      <c r="C5601" s="1" t="s">
        <v>15897</v>
      </c>
      <c r="D5601" s="1" t="s">
        <v>64</v>
      </c>
      <c r="E5601" s="4">
        <v>45204</v>
      </c>
      <c r="F5601" s="8">
        <v>0.46597222222222223</v>
      </c>
      <c r="G5601" s="4">
        <v>45206</v>
      </c>
      <c r="H5601" s="1" t="s">
        <v>373</v>
      </c>
      <c r="I5601" s="1" t="s">
        <v>51</v>
      </c>
      <c r="J5601" s="5">
        <v>2</v>
      </c>
      <c r="K5601" s="5" t="str">
        <f>VLOOKUP(J5601,'Svátky 2023'!A$18:B$20,2,0)</f>
        <v>plánované</v>
      </c>
      <c r="L5601" s="1" t="s">
        <v>21</v>
      </c>
      <c r="M5601" s="1" t="s">
        <v>22</v>
      </c>
      <c r="N5601" s="1" t="s">
        <v>23</v>
      </c>
      <c r="O5601">
        <f t="shared" si="261"/>
        <v>4</v>
      </c>
      <c r="P5601" t="str">
        <f t="shared" si="262"/>
        <v>NE</v>
      </c>
      <c r="Q5601" s="4" t="str">
        <f>IFERROR(VLOOKUP(E5601,'Svátky 2023'!B$2:B$14,1,0),"")</f>
        <v/>
      </c>
      <c r="R5601" t="str">
        <f t="shared" si="263"/>
        <v/>
      </c>
    </row>
    <row r="5602" spans="1:18" x14ac:dyDescent="0.25">
      <c r="A5602" s="1" t="s">
        <v>15898</v>
      </c>
      <c r="B5602" s="1" t="s">
        <v>15899</v>
      </c>
      <c r="C5602" s="1" t="s">
        <v>15900</v>
      </c>
      <c r="D5602" s="1" t="s">
        <v>64</v>
      </c>
      <c r="E5602" s="4">
        <v>45204</v>
      </c>
      <c r="F5602" s="8">
        <v>0.47361111111111115</v>
      </c>
      <c r="G5602" s="4">
        <v>45206</v>
      </c>
      <c r="H5602" s="1" t="s">
        <v>2101</v>
      </c>
      <c r="I5602" s="1" t="s">
        <v>151</v>
      </c>
      <c r="J5602" s="5">
        <v>2</v>
      </c>
      <c r="K5602" s="5" t="str">
        <f>VLOOKUP(J5602,'Svátky 2023'!A$18:B$20,2,0)</f>
        <v>plánované</v>
      </c>
      <c r="L5602" s="1" t="s">
        <v>21</v>
      </c>
      <c r="M5602" s="1" t="s">
        <v>22</v>
      </c>
      <c r="N5602" s="1" t="s">
        <v>23</v>
      </c>
      <c r="O5602">
        <f t="shared" si="261"/>
        <v>4</v>
      </c>
      <c r="P5602" t="str">
        <f t="shared" si="262"/>
        <v>NE</v>
      </c>
      <c r="Q5602" s="4" t="str">
        <f>IFERROR(VLOOKUP(E5602,'Svátky 2023'!B$2:B$14,1,0),"")</f>
        <v/>
      </c>
      <c r="R5602" t="str">
        <f t="shared" si="263"/>
        <v/>
      </c>
    </row>
    <row r="5603" spans="1:18" x14ac:dyDescent="0.25">
      <c r="A5603" s="1" t="s">
        <v>15901</v>
      </c>
      <c r="B5603" s="1" t="s">
        <v>15902</v>
      </c>
      <c r="C5603" s="1" t="s">
        <v>15903</v>
      </c>
      <c r="D5603" s="1" t="s">
        <v>64</v>
      </c>
      <c r="E5603" s="4">
        <v>45204</v>
      </c>
      <c r="F5603" s="8">
        <v>0.51180555555555551</v>
      </c>
      <c r="G5603" s="4">
        <v>45206</v>
      </c>
      <c r="H5603" s="1" t="s">
        <v>381</v>
      </c>
      <c r="I5603" s="1" t="s">
        <v>145</v>
      </c>
      <c r="J5603" s="5">
        <v>3</v>
      </c>
      <c r="K5603" s="5" t="str">
        <f>VLOOKUP(J5603,'Svátky 2023'!A$18:B$20,2,0)</f>
        <v>jiné</v>
      </c>
      <c r="L5603" s="1" t="s">
        <v>30</v>
      </c>
      <c r="M5603" s="1" t="s">
        <v>31</v>
      </c>
      <c r="N5603" s="1" t="s">
        <v>23</v>
      </c>
      <c r="O5603">
        <f t="shared" si="261"/>
        <v>4</v>
      </c>
      <c r="P5603" t="str">
        <f t="shared" si="262"/>
        <v>NE</v>
      </c>
      <c r="Q5603" s="4" t="str">
        <f>IFERROR(VLOOKUP(E5603,'Svátky 2023'!B$2:B$14,1,0),"")</f>
        <v/>
      </c>
      <c r="R5603" t="str">
        <f t="shared" si="263"/>
        <v/>
      </c>
    </row>
    <row r="5604" spans="1:18" x14ac:dyDescent="0.25">
      <c r="A5604" s="1" t="s">
        <v>15904</v>
      </c>
      <c r="B5604" s="1" t="s">
        <v>13980</v>
      </c>
      <c r="C5604" s="1" t="s">
        <v>13981</v>
      </c>
      <c r="D5604" s="1" t="s">
        <v>35</v>
      </c>
      <c r="E5604" s="4">
        <v>45204</v>
      </c>
      <c r="F5604" s="8">
        <v>0.51597222222222217</v>
      </c>
      <c r="G5604" s="4">
        <v>45206</v>
      </c>
      <c r="H5604" s="1" t="s">
        <v>1467</v>
      </c>
      <c r="I5604" s="1" t="s">
        <v>145</v>
      </c>
      <c r="J5604" s="5">
        <v>3</v>
      </c>
      <c r="K5604" s="5" t="str">
        <f>VLOOKUP(J5604,'Svátky 2023'!A$18:B$20,2,0)</f>
        <v>jiné</v>
      </c>
      <c r="L5604" s="1" t="s">
        <v>30</v>
      </c>
      <c r="M5604" s="1" t="s">
        <v>31</v>
      </c>
      <c r="N5604" s="1" t="s">
        <v>23</v>
      </c>
      <c r="O5604">
        <f t="shared" si="261"/>
        <v>4</v>
      </c>
      <c r="P5604" t="str">
        <f t="shared" si="262"/>
        <v>NE</v>
      </c>
      <c r="Q5604" s="4" t="str">
        <f>IFERROR(VLOOKUP(E5604,'Svátky 2023'!B$2:B$14,1,0),"")</f>
        <v/>
      </c>
      <c r="R5604" t="str">
        <f t="shared" si="263"/>
        <v/>
      </c>
    </row>
    <row r="5605" spans="1:18" x14ac:dyDescent="0.25">
      <c r="A5605" s="1" t="s">
        <v>15905</v>
      </c>
      <c r="B5605" s="1" t="s">
        <v>15906</v>
      </c>
      <c r="C5605" s="1" t="s">
        <v>15907</v>
      </c>
      <c r="D5605" s="1" t="s">
        <v>35</v>
      </c>
      <c r="E5605" s="4">
        <v>45204</v>
      </c>
      <c r="F5605" s="8">
        <v>0.52222222222222225</v>
      </c>
      <c r="G5605" s="4">
        <v>45206</v>
      </c>
      <c r="H5605" s="1" t="s">
        <v>238</v>
      </c>
      <c r="I5605" s="1" t="s">
        <v>145</v>
      </c>
      <c r="J5605" s="5">
        <v>3</v>
      </c>
      <c r="K5605" s="5" t="str">
        <f>VLOOKUP(J5605,'Svátky 2023'!A$18:B$20,2,0)</f>
        <v>jiné</v>
      </c>
      <c r="L5605" s="1" t="s">
        <v>30</v>
      </c>
      <c r="M5605" s="1" t="s">
        <v>31</v>
      </c>
      <c r="N5605" s="1" t="s">
        <v>23</v>
      </c>
      <c r="O5605">
        <f t="shared" si="261"/>
        <v>4</v>
      </c>
      <c r="P5605" t="str">
        <f t="shared" si="262"/>
        <v>NE</v>
      </c>
      <c r="Q5605" s="4" t="str">
        <f>IFERROR(VLOOKUP(E5605,'Svátky 2023'!B$2:B$14,1,0),"")</f>
        <v/>
      </c>
      <c r="R5605" t="str">
        <f t="shared" si="263"/>
        <v/>
      </c>
    </row>
    <row r="5606" spans="1:18" x14ac:dyDescent="0.25">
      <c r="A5606" s="1" t="s">
        <v>15908</v>
      </c>
      <c r="B5606" s="1" t="s">
        <v>15909</v>
      </c>
      <c r="C5606" s="1" t="s">
        <v>15910</v>
      </c>
      <c r="D5606" s="1" t="s">
        <v>35</v>
      </c>
      <c r="E5606" s="4">
        <v>45204</v>
      </c>
      <c r="F5606" s="8">
        <v>0.52569444444444446</v>
      </c>
      <c r="G5606" s="4">
        <v>45206</v>
      </c>
      <c r="H5606" s="1" t="s">
        <v>233</v>
      </c>
      <c r="I5606" s="1" t="s">
        <v>145</v>
      </c>
      <c r="J5606" s="5">
        <v>3</v>
      </c>
      <c r="K5606" s="5" t="str">
        <f>VLOOKUP(J5606,'Svátky 2023'!A$18:B$20,2,0)</f>
        <v>jiné</v>
      </c>
      <c r="L5606" s="1" t="s">
        <v>30</v>
      </c>
      <c r="M5606" s="1" t="s">
        <v>31</v>
      </c>
      <c r="N5606" s="1" t="s">
        <v>23</v>
      </c>
      <c r="O5606">
        <f t="shared" si="261"/>
        <v>4</v>
      </c>
      <c r="P5606" t="str">
        <f t="shared" si="262"/>
        <v>NE</v>
      </c>
      <c r="Q5606" s="4" t="str">
        <f>IFERROR(VLOOKUP(E5606,'Svátky 2023'!B$2:B$14,1,0),"")</f>
        <v/>
      </c>
      <c r="R5606" t="str">
        <f t="shared" si="263"/>
        <v/>
      </c>
    </row>
    <row r="5607" spans="1:18" x14ac:dyDescent="0.25">
      <c r="A5607" s="1" t="s">
        <v>15911</v>
      </c>
      <c r="B5607" s="1" t="s">
        <v>15912</v>
      </c>
      <c r="C5607" s="1" t="s">
        <v>15913</v>
      </c>
      <c r="D5607" s="1" t="s">
        <v>35</v>
      </c>
      <c r="E5607" s="4">
        <v>45204</v>
      </c>
      <c r="F5607" s="8">
        <v>0.52847222222222223</v>
      </c>
      <c r="G5607" s="4">
        <v>45206</v>
      </c>
      <c r="H5607" s="1" t="s">
        <v>1565</v>
      </c>
      <c r="I5607" s="1" t="s">
        <v>145</v>
      </c>
      <c r="J5607" s="5">
        <v>3</v>
      </c>
      <c r="K5607" s="5" t="str">
        <f>VLOOKUP(J5607,'Svátky 2023'!A$18:B$20,2,0)</f>
        <v>jiné</v>
      </c>
      <c r="L5607" s="1" t="s">
        <v>30</v>
      </c>
      <c r="M5607" s="1" t="s">
        <v>31</v>
      </c>
      <c r="N5607" s="1" t="s">
        <v>23</v>
      </c>
      <c r="O5607">
        <f t="shared" si="261"/>
        <v>4</v>
      </c>
      <c r="P5607" t="str">
        <f t="shared" si="262"/>
        <v>NE</v>
      </c>
      <c r="Q5607" s="4" t="str">
        <f>IFERROR(VLOOKUP(E5607,'Svátky 2023'!B$2:B$14,1,0),"")</f>
        <v/>
      </c>
      <c r="R5607" t="str">
        <f t="shared" si="263"/>
        <v/>
      </c>
    </row>
    <row r="5608" spans="1:18" x14ac:dyDescent="0.25">
      <c r="A5608" s="1" t="s">
        <v>15914</v>
      </c>
      <c r="B5608" s="1" t="s">
        <v>15915</v>
      </c>
      <c r="C5608" s="1" t="s">
        <v>15916</v>
      </c>
      <c r="D5608" s="1" t="s">
        <v>64</v>
      </c>
      <c r="E5608" s="4">
        <v>45204</v>
      </c>
      <c r="F5608" s="8">
        <v>0.55694444444444446</v>
      </c>
      <c r="G5608" s="4">
        <v>45206</v>
      </c>
      <c r="H5608" s="1" t="s">
        <v>669</v>
      </c>
      <c r="I5608" s="1" t="s">
        <v>120</v>
      </c>
      <c r="J5608" s="5">
        <v>3</v>
      </c>
      <c r="K5608" s="5" t="str">
        <f>VLOOKUP(J5608,'Svátky 2023'!A$18:B$20,2,0)</f>
        <v>jiné</v>
      </c>
      <c r="L5608" s="1" t="s">
        <v>30</v>
      </c>
      <c r="M5608" s="1" t="s">
        <v>31</v>
      </c>
      <c r="N5608" s="1" t="s">
        <v>23</v>
      </c>
      <c r="O5608">
        <f t="shared" si="261"/>
        <v>4</v>
      </c>
      <c r="P5608" t="str">
        <f t="shared" si="262"/>
        <v>NE</v>
      </c>
      <c r="Q5608" s="4" t="str">
        <f>IFERROR(VLOOKUP(E5608,'Svátky 2023'!B$2:B$14,1,0),"")</f>
        <v/>
      </c>
      <c r="R5608" t="str">
        <f t="shared" si="263"/>
        <v/>
      </c>
    </row>
    <row r="5609" spans="1:18" x14ac:dyDescent="0.25">
      <c r="A5609" s="1" t="s">
        <v>15917</v>
      </c>
      <c r="B5609" s="1" t="s">
        <v>15918</v>
      </c>
      <c r="C5609" s="1" t="s">
        <v>15919</v>
      </c>
      <c r="D5609" s="1" t="s">
        <v>48</v>
      </c>
      <c r="E5609" s="4">
        <v>45204</v>
      </c>
      <c r="F5609" s="8">
        <v>0.55972222222222223</v>
      </c>
      <c r="G5609" s="4">
        <v>45206</v>
      </c>
      <c r="H5609" s="1" t="s">
        <v>3036</v>
      </c>
      <c r="I5609" s="1" t="s">
        <v>120</v>
      </c>
      <c r="J5609" s="5">
        <v>3</v>
      </c>
      <c r="K5609" s="5" t="str">
        <f>VLOOKUP(J5609,'Svátky 2023'!A$18:B$20,2,0)</f>
        <v>jiné</v>
      </c>
      <c r="L5609" s="1" t="s">
        <v>30</v>
      </c>
      <c r="M5609" s="1" t="s">
        <v>31</v>
      </c>
      <c r="N5609" s="1" t="s">
        <v>23</v>
      </c>
      <c r="O5609">
        <f t="shared" si="261"/>
        <v>4</v>
      </c>
      <c r="P5609" t="str">
        <f t="shared" si="262"/>
        <v>NE</v>
      </c>
      <c r="Q5609" s="4" t="str">
        <f>IFERROR(VLOOKUP(E5609,'Svátky 2023'!B$2:B$14,1,0),"")</f>
        <v/>
      </c>
      <c r="R5609" t="str">
        <f t="shared" si="263"/>
        <v/>
      </c>
    </row>
    <row r="5610" spans="1:18" x14ac:dyDescent="0.25">
      <c r="A5610" s="1" t="s">
        <v>15920</v>
      </c>
      <c r="B5610" s="1" t="s">
        <v>15921</v>
      </c>
      <c r="C5610" s="1" t="s">
        <v>15922</v>
      </c>
      <c r="D5610" s="1" t="s">
        <v>64</v>
      </c>
      <c r="E5610" s="4">
        <v>45204</v>
      </c>
      <c r="F5610" s="8">
        <v>0.67638888888888893</v>
      </c>
      <c r="G5610" s="4">
        <v>45206</v>
      </c>
      <c r="H5610" s="1" t="s">
        <v>7024</v>
      </c>
      <c r="I5610" s="1" t="s">
        <v>38</v>
      </c>
      <c r="J5610" s="5">
        <v>3</v>
      </c>
      <c r="K5610" s="5" t="str">
        <f>VLOOKUP(J5610,'Svátky 2023'!A$18:B$20,2,0)</f>
        <v>jiné</v>
      </c>
      <c r="L5610" s="1" t="s">
        <v>21</v>
      </c>
      <c r="M5610" s="1" t="s">
        <v>22</v>
      </c>
      <c r="N5610" s="1" t="s">
        <v>23</v>
      </c>
      <c r="O5610">
        <f t="shared" si="261"/>
        <v>4</v>
      </c>
      <c r="P5610" t="str">
        <f t="shared" si="262"/>
        <v>ANO</v>
      </c>
      <c r="Q5610" s="4" t="str">
        <f>IFERROR(VLOOKUP(E5610,'Svátky 2023'!B$2:B$14,1,0),"")</f>
        <v/>
      </c>
      <c r="R5610" t="str">
        <f t="shared" si="263"/>
        <v>ANO</v>
      </c>
    </row>
    <row r="5611" spans="1:18" x14ac:dyDescent="0.25">
      <c r="A5611" s="1" t="s">
        <v>15923</v>
      </c>
      <c r="B5611" s="1" t="s">
        <v>15924</v>
      </c>
      <c r="C5611" s="1" t="s">
        <v>15925</v>
      </c>
      <c r="D5611" s="1" t="s">
        <v>35</v>
      </c>
      <c r="E5611" s="4">
        <v>45204</v>
      </c>
      <c r="F5611" s="8">
        <v>0.83263888888888893</v>
      </c>
      <c r="G5611" s="4">
        <v>45206</v>
      </c>
      <c r="H5611" s="1" t="s">
        <v>15926</v>
      </c>
      <c r="I5611" s="1" t="s">
        <v>51</v>
      </c>
      <c r="J5611" s="5">
        <v>3</v>
      </c>
      <c r="K5611" s="5" t="str">
        <f>VLOOKUP(J5611,'Svátky 2023'!A$18:B$20,2,0)</f>
        <v>jiné</v>
      </c>
      <c r="L5611" s="1" t="s">
        <v>21</v>
      </c>
      <c r="M5611" s="1" t="s">
        <v>22</v>
      </c>
      <c r="N5611" s="1" t="s">
        <v>23</v>
      </c>
      <c r="O5611">
        <f t="shared" si="261"/>
        <v>4</v>
      </c>
      <c r="P5611" t="str">
        <f t="shared" si="262"/>
        <v>ANO</v>
      </c>
      <c r="Q5611" s="4" t="str">
        <f>IFERROR(VLOOKUP(E5611,'Svátky 2023'!B$2:B$14,1,0),"")</f>
        <v/>
      </c>
      <c r="R5611" t="str">
        <f t="shared" si="263"/>
        <v>ANO</v>
      </c>
    </row>
    <row r="5612" spans="1:18" x14ac:dyDescent="0.25">
      <c r="A5612" s="1" t="s">
        <v>15927</v>
      </c>
      <c r="B5612" s="1" t="s">
        <v>15928</v>
      </c>
      <c r="C5612" s="1" t="s">
        <v>15929</v>
      </c>
      <c r="D5612" s="1" t="s">
        <v>48</v>
      </c>
      <c r="E5612" s="4">
        <v>45198</v>
      </c>
      <c r="F5612" s="8">
        <v>0.87708333333333333</v>
      </c>
      <c r="G5612" s="4">
        <v>45207</v>
      </c>
      <c r="H5612" s="1" t="s">
        <v>3129</v>
      </c>
      <c r="I5612" s="1" t="s">
        <v>38</v>
      </c>
      <c r="J5612" s="5">
        <v>1</v>
      </c>
      <c r="K5612" s="5" t="str">
        <f>VLOOKUP(J5612,'Svátky 2023'!A$18:B$20,2,0)</f>
        <v>neodkladné</v>
      </c>
      <c r="L5612" s="1" t="s">
        <v>20</v>
      </c>
      <c r="M5612" s="1" t="s">
        <v>22</v>
      </c>
      <c r="N5612" s="1" t="s">
        <v>23</v>
      </c>
      <c r="O5612">
        <f t="shared" si="261"/>
        <v>5</v>
      </c>
      <c r="P5612" t="str">
        <f t="shared" si="262"/>
        <v>ANO</v>
      </c>
      <c r="Q5612" s="4" t="str">
        <f>IFERROR(VLOOKUP(E5612,'Svátky 2023'!B$2:B$14,1,0),"")</f>
        <v/>
      </c>
      <c r="R5612" t="str">
        <f t="shared" si="263"/>
        <v>ANO</v>
      </c>
    </row>
    <row r="5613" spans="1:18" x14ac:dyDescent="0.25">
      <c r="A5613" s="1" t="s">
        <v>15930</v>
      </c>
      <c r="B5613" s="1" t="s">
        <v>15931</v>
      </c>
      <c r="C5613" s="1" t="s">
        <v>15932</v>
      </c>
      <c r="D5613" s="1" t="s">
        <v>35</v>
      </c>
      <c r="E5613" s="4">
        <v>45204</v>
      </c>
      <c r="F5613" s="8">
        <v>0.4381944444444445</v>
      </c>
      <c r="G5613" s="4">
        <v>45207</v>
      </c>
      <c r="H5613" s="1" t="s">
        <v>1044</v>
      </c>
      <c r="I5613" s="1" t="s">
        <v>151</v>
      </c>
      <c r="J5613" s="5">
        <v>2</v>
      </c>
      <c r="K5613" s="5" t="str">
        <f>VLOOKUP(J5613,'Svátky 2023'!A$18:B$20,2,0)</f>
        <v>plánované</v>
      </c>
      <c r="L5613" s="1" t="s">
        <v>21</v>
      </c>
      <c r="M5613" s="1" t="s">
        <v>22</v>
      </c>
      <c r="N5613" s="1" t="s">
        <v>23</v>
      </c>
      <c r="O5613">
        <f t="shared" si="261"/>
        <v>4</v>
      </c>
      <c r="P5613" t="str">
        <f t="shared" si="262"/>
        <v>NE</v>
      </c>
      <c r="Q5613" s="4" t="str">
        <f>IFERROR(VLOOKUP(E5613,'Svátky 2023'!B$2:B$14,1,0),"")</f>
        <v/>
      </c>
      <c r="R5613" t="str">
        <f t="shared" si="263"/>
        <v/>
      </c>
    </row>
    <row r="5614" spans="1:18" x14ac:dyDescent="0.25">
      <c r="A5614" s="1" t="s">
        <v>15933</v>
      </c>
      <c r="B5614" s="1" t="s">
        <v>15934</v>
      </c>
      <c r="C5614" s="1" t="s">
        <v>15935</v>
      </c>
      <c r="D5614" s="1" t="s">
        <v>100</v>
      </c>
      <c r="E5614" s="4">
        <v>45204</v>
      </c>
      <c r="F5614" s="8">
        <v>0.47916666666666669</v>
      </c>
      <c r="G5614" s="4">
        <v>45207</v>
      </c>
      <c r="H5614" s="1" t="s">
        <v>2372</v>
      </c>
      <c r="I5614" s="1" t="s">
        <v>151</v>
      </c>
      <c r="J5614" s="5">
        <v>2</v>
      </c>
      <c r="K5614" s="5" t="str">
        <f>VLOOKUP(J5614,'Svátky 2023'!A$18:B$20,2,0)</f>
        <v>plánované</v>
      </c>
      <c r="L5614" s="1" t="s">
        <v>21</v>
      </c>
      <c r="M5614" s="1" t="s">
        <v>22</v>
      </c>
      <c r="N5614" s="1" t="s">
        <v>23</v>
      </c>
      <c r="O5614">
        <f t="shared" si="261"/>
        <v>4</v>
      </c>
      <c r="P5614" t="str">
        <f t="shared" si="262"/>
        <v>NE</v>
      </c>
      <c r="Q5614" s="4" t="str">
        <f>IFERROR(VLOOKUP(E5614,'Svátky 2023'!B$2:B$14,1,0),"")</f>
        <v/>
      </c>
      <c r="R5614" t="str">
        <f t="shared" si="263"/>
        <v/>
      </c>
    </row>
    <row r="5615" spans="1:18" x14ac:dyDescent="0.25">
      <c r="A5615" s="1" t="s">
        <v>15936</v>
      </c>
      <c r="B5615" s="1" t="s">
        <v>15937</v>
      </c>
      <c r="C5615" s="1" t="s">
        <v>15938</v>
      </c>
      <c r="D5615" s="1" t="s">
        <v>35</v>
      </c>
      <c r="E5615" s="4">
        <v>45204</v>
      </c>
      <c r="F5615" s="8">
        <v>0.4993055555555555</v>
      </c>
      <c r="G5615" s="4">
        <v>45207</v>
      </c>
      <c r="H5615" s="1" t="s">
        <v>219</v>
      </c>
      <c r="I5615" s="1" t="s">
        <v>145</v>
      </c>
      <c r="J5615" s="5">
        <v>3</v>
      </c>
      <c r="K5615" s="5" t="str">
        <f>VLOOKUP(J5615,'Svátky 2023'!A$18:B$20,2,0)</f>
        <v>jiné</v>
      </c>
      <c r="L5615" s="1" t="s">
        <v>30</v>
      </c>
      <c r="M5615" s="1" t="s">
        <v>31</v>
      </c>
      <c r="N5615" s="1" t="s">
        <v>23</v>
      </c>
      <c r="O5615">
        <f t="shared" si="261"/>
        <v>4</v>
      </c>
      <c r="P5615" t="str">
        <f t="shared" si="262"/>
        <v>NE</v>
      </c>
      <c r="Q5615" s="4" t="str">
        <f>IFERROR(VLOOKUP(E5615,'Svátky 2023'!B$2:B$14,1,0),"")</f>
        <v/>
      </c>
      <c r="R5615" t="str">
        <f t="shared" si="263"/>
        <v/>
      </c>
    </row>
    <row r="5616" spans="1:18" x14ac:dyDescent="0.25">
      <c r="A5616" s="1" t="s">
        <v>15939</v>
      </c>
      <c r="B5616" s="1" t="s">
        <v>1225</v>
      </c>
      <c r="C5616" s="1" t="s">
        <v>1226</v>
      </c>
      <c r="D5616" s="1" t="s">
        <v>48</v>
      </c>
      <c r="E5616" s="4">
        <v>45204</v>
      </c>
      <c r="F5616" s="8">
        <v>0.59722222222222221</v>
      </c>
      <c r="G5616" s="4">
        <v>45207</v>
      </c>
      <c r="H5616" s="1" t="s">
        <v>390</v>
      </c>
      <c r="I5616" s="1" t="s">
        <v>264</v>
      </c>
      <c r="J5616" s="5">
        <v>3</v>
      </c>
      <c r="K5616" s="5" t="str">
        <f>VLOOKUP(J5616,'Svátky 2023'!A$18:B$20,2,0)</f>
        <v>jiné</v>
      </c>
      <c r="L5616" s="1" t="s">
        <v>30</v>
      </c>
      <c r="M5616" s="1" t="s">
        <v>31</v>
      </c>
      <c r="N5616" s="1" t="s">
        <v>23</v>
      </c>
      <c r="O5616">
        <f t="shared" si="261"/>
        <v>4</v>
      </c>
      <c r="P5616" t="str">
        <f t="shared" si="262"/>
        <v>NE</v>
      </c>
      <c r="Q5616" s="4" t="str">
        <f>IFERROR(VLOOKUP(E5616,'Svátky 2023'!B$2:B$14,1,0),"")</f>
        <v/>
      </c>
      <c r="R5616" t="str">
        <f t="shared" si="263"/>
        <v/>
      </c>
    </row>
    <row r="5617" spans="1:18" x14ac:dyDescent="0.25">
      <c r="A5617" s="1" t="s">
        <v>15940</v>
      </c>
      <c r="B5617" s="1" t="s">
        <v>15941</v>
      </c>
      <c r="C5617" s="1" t="s">
        <v>15942</v>
      </c>
      <c r="D5617" s="1" t="s">
        <v>100</v>
      </c>
      <c r="E5617" s="4">
        <v>45204</v>
      </c>
      <c r="F5617" s="8">
        <v>0.86249999999999993</v>
      </c>
      <c r="G5617" s="4">
        <v>45207</v>
      </c>
      <c r="H5617" s="1" t="s">
        <v>3282</v>
      </c>
      <c r="I5617" s="1" t="s">
        <v>145</v>
      </c>
      <c r="J5617" s="5">
        <v>3</v>
      </c>
      <c r="K5617" s="5" t="str">
        <f>VLOOKUP(J5617,'Svátky 2023'!A$18:B$20,2,0)</f>
        <v>jiné</v>
      </c>
      <c r="L5617" s="1" t="s">
        <v>30</v>
      </c>
      <c r="M5617" s="1" t="s">
        <v>31</v>
      </c>
      <c r="N5617" s="1" t="s">
        <v>23</v>
      </c>
      <c r="O5617">
        <f t="shared" si="261"/>
        <v>4</v>
      </c>
      <c r="P5617" t="str">
        <f t="shared" si="262"/>
        <v>ANO</v>
      </c>
      <c r="Q5617" s="4" t="str">
        <f>IFERROR(VLOOKUP(E5617,'Svátky 2023'!B$2:B$14,1,0),"")</f>
        <v/>
      </c>
      <c r="R5617" t="str">
        <f t="shared" si="263"/>
        <v>ANO</v>
      </c>
    </row>
    <row r="5618" spans="1:18" x14ac:dyDescent="0.25">
      <c r="A5618" s="1" t="s">
        <v>15943</v>
      </c>
      <c r="B5618" s="1" t="s">
        <v>15944</v>
      </c>
      <c r="C5618" s="1" t="s">
        <v>15945</v>
      </c>
      <c r="D5618" s="1" t="s">
        <v>64</v>
      </c>
      <c r="E5618" s="4">
        <v>45205</v>
      </c>
      <c r="F5618" s="8">
        <v>6.9444444444444447E-4</v>
      </c>
      <c r="G5618" s="4">
        <v>45207</v>
      </c>
      <c r="H5618" s="1" t="s">
        <v>889</v>
      </c>
      <c r="I5618" s="1" t="s">
        <v>38</v>
      </c>
      <c r="J5618" s="5">
        <v>3</v>
      </c>
      <c r="K5618" s="5" t="str">
        <f>VLOOKUP(J5618,'Svátky 2023'!A$18:B$20,2,0)</f>
        <v>jiné</v>
      </c>
      <c r="L5618" s="1" t="s">
        <v>21</v>
      </c>
      <c r="M5618" s="1" t="s">
        <v>22</v>
      </c>
      <c r="N5618" s="1" t="s">
        <v>23</v>
      </c>
      <c r="O5618">
        <f t="shared" si="261"/>
        <v>5</v>
      </c>
      <c r="P5618" t="str">
        <f t="shared" si="262"/>
        <v>ANO</v>
      </c>
      <c r="Q5618" s="4" t="str">
        <f>IFERROR(VLOOKUP(E5618,'Svátky 2023'!B$2:B$14,1,0),"")</f>
        <v/>
      </c>
      <c r="R5618" t="str">
        <f t="shared" si="263"/>
        <v>ANO</v>
      </c>
    </row>
    <row r="5619" spans="1:18" x14ac:dyDescent="0.25">
      <c r="A5619" s="1" t="s">
        <v>15946</v>
      </c>
      <c r="B5619" s="1" t="s">
        <v>15947</v>
      </c>
      <c r="C5619" s="1" t="s">
        <v>15948</v>
      </c>
      <c r="D5619" s="1" t="s">
        <v>35</v>
      </c>
      <c r="E5619" s="4">
        <v>45205</v>
      </c>
      <c r="F5619" s="8">
        <v>9.7222222222222224E-3</v>
      </c>
      <c r="G5619" s="4">
        <v>45207</v>
      </c>
      <c r="H5619" s="1" t="s">
        <v>877</v>
      </c>
      <c r="I5619" s="1" t="s">
        <v>44</v>
      </c>
      <c r="J5619" s="5">
        <v>3</v>
      </c>
      <c r="K5619" s="5" t="str">
        <f>VLOOKUP(J5619,'Svátky 2023'!A$18:B$20,2,0)</f>
        <v>jiné</v>
      </c>
      <c r="L5619" s="1" t="s">
        <v>30</v>
      </c>
      <c r="M5619" s="1" t="s">
        <v>31</v>
      </c>
      <c r="N5619" s="1" t="s">
        <v>23</v>
      </c>
      <c r="O5619">
        <f t="shared" si="261"/>
        <v>5</v>
      </c>
      <c r="P5619" t="str">
        <f t="shared" si="262"/>
        <v>ANO</v>
      </c>
      <c r="Q5619" s="4" t="str">
        <f>IFERROR(VLOOKUP(E5619,'Svátky 2023'!B$2:B$14,1,0),"")</f>
        <v/>
      </c>
      <c r="R5619" t="str">
        <f t="shared" si="263"/>
        <v>ANO</v>
      </c>
    </row>
    <row r="5620" spans="1:18" x14ac:dyDescent="0.25">
      <c r="A5620" s="1" t="s">
        <v>15949</v>
      </c>
      <c r="B5620" s="1" t="s">
        <v>15950</v>
      </c>
      <c r="C5620" s="1" t="s">
        <v>15951</v>
      </c>
      <c r="D5620" s="1" t="s">
        <v>35</v>
      </c>
      <c r="E5620" s="4">
        <v>45206</v>
      </c>
      <c r="F5620" s="8">
        <v>0.79652777777777783</v>
      </c>
      <c r="G5620" s="4">
        <v>45207</v>
      </c>
      <c r="H5620" s="1" t="s">
        <v>485</v>
      </c>
      <c r="I5620" s="1" t="s">
        <v>151</v>
      </c>
      <c r="J5620" s="5">
        <v>3</v>
      </c>
      <c r="K5620" s="5" t="str">
        <f>VLOOKUP(J5620,'Svátky 2023'!A$18:B$20,2,0)</f>
        <v>jiné</v>
      </c>
      <c r="L5620" s="1" t="s">
        <v>21</v>
      </c>
      <c r="M5620" s="1" t="s">
        <v>22</v>
      </c>
      <c r="N5620" s="1" t="s">
        <v>23</v>
      </c>
      <c r="O5620">
        <f t="shared" si="261"/>
        <v>6</v>
      </c>
      <c r="P5620" t="str">
        <f t="shared" si="262"/>
        <v>ANO</v>
      </c>
      <c r="Q5620" s="4" t="str">
        <f>IFERROR(VLOOKUP(E5620,'Svátky 2023'!B$2:B$14,1,0),"")</f>
        <v/>
      </c>
      <c r="R5620" t="str">
        <f t="shared" si="263"/>
        <v>ANO</v>
      </c>
    </row>
    <row r="5621" spans="1:18" x14ac:dyDescent="0.25">
      <c r="A5621" s="1" t="s">
        <v>15952</v>
      </c>
      <c r="B5621" s="1" t="s">
        <v>15953</v>
      </c>
      <c r="C5621" s="1" t="s">
        <v>15954</v>
      </c>
      <c r="D5621" s="1" t="s">
        <v>48</v>
      </c>
      <c r="E5621" s="4">
        <v>45206</v>
      </c>
      <c r="F5621" s="8">
        <v>0.89097222222222217</v>
      </c>
      <c r="G5621" s="4">
        <v>45207</v>
      </c>
      <c r="H5621" s="1" t="s">
        <v>1309</v>
      </c>
      <c r="I5621" s="1" t="s">
        <v>51</v>
      </c>
      <c r="J5621" s="5">
        <v>3</v>
      </c>
      <c r="K5621" s="5" t="str">
        <f>VLOOKUP(J5621,'Svátky 2023'!A$18:B$20,2,0)</f>
        <v>jiné</v>
      </c>
      <c r="L5621" s="1" t="s">
        <v>21</v>
      </c>
      <c r="M5621" s="1" t="s">
        <v>22</v>
      </c>
      <c r="N5621" s="1" t="s">
        <v>23</v>
      </c>
      <c r="O5621">
        <f t="shared" si="261"/>
        <v>6</v>
      </c>
      <c r="P5621" t="str">
        <f t="shared" si="262"/>
        <v>ANO</v>
      </c>
      <c r="Q5621" s="4" t="str">
        <f>IFERROR(VLOOKUP(E5621,'Svátky 2023'!B$2:B$14,1,0),"")</f>
        <v/>
      </c>
      <c r="R5621" t="str">
        <f t="shared" si="263"/>
        <v>ANO</v>
      </c>
    </row>
    <row r="5622" spans="1:18" x14ac:dyDescent="0.25">
      <c r="A5622" s="1" t="s">
        <v>15955</v>
      </c>
      <c r="B5622" s="1" t="s">
        <v>15956</v>
      </c>
      <c r="C5622" s="1" t="s">
        <v>15957</v>
      </c>
      <c r="D5622" s="1" t="s">
        <v>48</v>
      </c>
      <c r="E5622" s="4">
        <v>45206</v>
      </c>
      <c r="F5622" s="8">
        <v>0.9472222222222223</v>
      </c>
      <c r="G5622" s="4">
        <v>45207</v>
      </c>
      <c r="H5622" s="1" t="s">
        <v>4849</v>
      </c>
      <c r="I5622" s="1" t="s">
        <v>51</v>
      </c>
      <c r="J5622" s="5">
        <v>3</v>
      </c>
      <c r="K5622" s="5" t="str">
        <f>VLOOKUP(J5622,'Svátky 2023'!A$18:B$20,2,0)</f>
        <v>jiné</v>
      </c>
      <c r="L5622" s="1" t="s">
        <v>21</v>
      </c>
      <c r="M5622" s="1" t="s">
        <v>22</v>
      </c>
      <c r="N5622" s="1" t="s">
        <v>23</v>
      </c>
      <c r="O5622">
        <f t="shared" si="261"/>
        <v>6</v>
      </c>
      <c r="P5622" t="str">
        <f t="shared" si="262"/>
        <v>ANO</v>
      </c>
      <c r="Q5622" s="4" t="str">
        <f>IFERROR(VLOOKUP(E5622,'Svátky 2023'!B$2:B$14,1,0),"")</f>
        <v/>
      </c>
      <c r="R5622" t="str">
        <f t="shared" si="263"/>
        <v>ANO</v>
      </c>
    </row>
    <row r="5623" spans="1:18" x14ac:dyDescent="0.25">
      <c r="A5623" s="1" t="s">
        <v>15958</v>
      </c>
      <c r="B5623" s="1" t="s">
        <v>15959</v>
      </c>
      <c r="C5623" s="1" t="s">
        <v>15960</v>
      </c>
      <c r="D5623" s="1" t="s">
        <v>48</v>
      </c>
      <c r="E5623" s="4">
        <v>45206</v>
      </c>
      <c r="F5623" s="8">
        <v>0.95347222222222217</v>
      </c>
      <c r="G5623" s="4">
        <v>45207</v>
      </c>
      <c r="H5623" s="1" t="s">
        <v>15961</v>
      </c>
      <c r="I5623" s="1" t="s">
        <v>120</v>
      </c>
      <c r="J5623" s="5">
        <v>3</v>
      </c>
      <c r="K5623" s="5" t="str">
        <f>VLOOKUP(J5623,'Svátky 2023'!A$18:B$20,2,0)</f>
        <v>jiné</v>
      </c>
      <c r="L5623" s="1" t="s">
        <v>30</v>
      </c>
      <c r="M5623" s="1" t="s">
        <v>31</v>
      </c>
      <c r="N5623" s="1" t="s">
        <v>23</v>
      </c>
      <c r="O5623">
        <f t="shared" si="261"/>
        <v>6</v>
      </c>
      <c r="P5623" t="str">
        <f t="shared" si="262"/>
        <v>ANO</v>
      </c>
      <c r="Q5623" s="4" t="str">
        <f>IFERROR(VLOOKUP(E5623,'Svátky 2023'!B$2:B$14,1,0),"")</f>
        <v/>
      </c>
      <c r="R5623" t="str">
        <f t="shared" si="263"/>
        <v>ANO</v>
      </c>
    </row>
    <row r="5624" spans="1:18" x14ac:dyDescent="0.25">
      <c r="A5624" s="1" t="s">
        <v>15962</v>
      </c>
      <c r="B5624" s="1" t="s">
        <v>15963</v>
      </c>
      <c r="C5624" s="1" t="s">
        <v>15964</v>
      </c>
      <c r="D5624" s="1" t="s">
        <v>35</v>
      </c>
      <c r="E5624" s="4">
        <v>45206</v>
      </c>
      <c r="F5624" s="8">
        <v>0.54097222222222219</v>
      </c>
      <c r="G5624" s="4">
        <v>45208</v>
      </c>
      <c r="H5624" s="1" t="s">
        <v>297</v>
      </c>
      <c r="I5624" s="1" t="s">
        <v>51</v>
      </c>
      <c r="J5624" s="5">
        <v>3</v>
      </c>
      <c r="K5624" s="5" t="str">
        <f>VLOOKUP(J5624,'Svátky 2023'!A$18:B$20,2,0)</f>
        <v>jiné</v>
      </c>
      <c r="L5624" s="1" t="s">
        <v>21</v>
      </c>
      <c r="M5624" s="1" t="s">
        <v>22</v>
      </c>
      <c r="N5624" s="1" t="s">
        <v>23</v>
      </c>
      <c r="O5624">
        <f t="shared" si="261"/>
        <v>6</v>
      </c>
      <c r="P5624" t="str">
        <f t="shared" si="262"/>
        <v>NE</v>
      </c>
      <c r="Q5624" s="4" t="str">
        <f>IFERROR(VLOOKUP(E5624,'Svátky 2023'!B$2:B$14,1,0),"")</f>
        <v/>
      </c>
      <c r="R5624" t="str">
        <f t="shared" si="263"/>
        <v>ANO</v>
      </c>
    </row>
    <row r="5625" spans="1:18" x14ac:dyDescent="0.25">
      <c r="A5625" s="1" t="s">
        <v>15965</v>
      </c>
      <c r="B5625" s="1" t="s">
        <v>15966</v>
      </c>
      <c r="C5625" s="1" t="s">
        <v>15967</v>
      </c>
      <c r="D5625" s="1" t="s">
        <v>100</v>
      </c>
      <c r="E5625" s="4">
        <v>45198</v>
      </c>
      <c r="F5625" s="8">
        <v>0.49305555555555558</v>
      </c>
      <c r="G5625" s="4">
        <v>45208</v>
      </c>
      <c r="H5625" s="1" t="s">
        <v>1044</v>
      </c>
      <c r="I5625" s="1" t="s">
        <v>38</v>
      </c>
      <c r="J5625" s="5">
        <v>1</v>
      </c>
      <c r="K5625" s="5" t="str">
        <f>VLOOKUP(J5625,'Svátky 2023'!A$18:B$20,2,0)</f>
        <v>neodkladné</v>
      </c>
      <c r="L5625" s="1" t="s">
        <v>21</v>
      </c>
      <c r="M5625" s="1" t="s">
        <v>22</v>
      </c>
      <c r="N5625" s="1" t="s">
        <v>23</v>
      </c>
      <c r="O5625">
        <f t="shared" si="261"/>
        <v>5</v>
      </c>
      <c r="P5625" t="str">
        <f t="shared" si="262"/>
        <v>NE</v>
      </c>
      <c r="Q5625" s="4" t="str">
        <f>IFERROR(VLOOKUP(E5625,'Svátky 2023'!B$2:B$14,1,0),"")</f>
        <v/>
      </c>
      <c r="R5625" t="str">
        <f t="shared" si="263"/>
        <v/>
      </c>
    </row>
    <row r="5626" spans="1:18" x14ac:dyDescent="0.25">
      <c r="A5626" s="1" t="s">
        <v>15968</v>
      </c>
      <c r="B5626" s="1" t="s">
        <v>15969</v>
      </c>
      <c r="C5626" s="1" t="s">
        <v>15970</v>
      </c>
      <c r="D5626" s="1" t="s">
        <v>16</v>
      </c>
      <c r="E5626" s="4">
        <v>45200</v>
      </c>
      <c r="F5626" s="8">
        <v>0.76388888888888884</v>
      </c>
      <c r="G5626" s="4">
        <v>45208</v>
      </c>
      <c r="H5626" s="1" t="s">
        <v>91</v>
      </c>
      <c r="I5626" s="1" t="s">
        <v>51</v>
      </c>
      <c r="J5626" s="5">
        <v>1</v>
      </c>
      <c r="K5626" s="5" t="str">
        <f>VLOOKUP(J5626,'Svátky 2023'!A$18:B$20,2,0)</f>
        <v>neodkladné</v>
      </c>
      <c r="L5626" s="1" t="s">
        <v>31</v>
      </c>
      <c r="M5626" s="1" t="s">
        <v>22</v>
      </c>
      <c r="N5626" s="1" t="s">
        <v>23</v>
      </c>
      <c r="O5626">
        <f t="shared" si="261"/>
        <v>7</v>
      </c>
      <c r="P5626" t="str">
        <f t="shared" si="262"/>
        <v>ANO</v>
      </c>
      <c r="Q5626" s="4" t="str">
        <f>IFERROR(VLOOKUP(E5626,'Svátky 2023'!B$2:B$14,1,0),"")</f>
        <v/>
      </c>
      <c r="R5626" t="str">
        <f t="shared" si="263"/>
        <v>ANO</v>
      </c>
    </row>
    <row r="5627" spans="1:18" x14ac:dyDescent="0.25">
      <c r="A5627" s="1" t="s">
        <v>15971</v>
      </c>
      <c r="B5627" s="1" t="s">
        <v>15972</v>
      </c>
      <c r="C5627" s="1" t="s">
        <v>15973</v>
      </c>
      <c r="D5627" s="1" t="s">
        <v>16</v>
      </c>
      <c r="E5627" s="4">
        <v>45200</v>
      </c>
      <c r="F5627" s="8">
        <v>0.78194444444444444</v>
      </c>
      <c r="G5627" s="4">
        <v>45208</v>
      </c>
      <c r="H5627" s="1" t="s">
        <v>719</v>
      </c>
      <c r="I5627" s="1" t="s">
        <v>120</v>
      </c>
      <c r="J5627" s="5">
        <v>3</v>
      </c>
      <c r="K5627" s="5" t="str">
        <f>VLOOKUP(J5627,'Svátky 2023'!A$18:B$20,2,0)</f>
        <v>jiné</v>
      </c>
      <c r="L5627" s="1" t="s">
        <v>21</v>
      </c>
      <c r="M5627" s="1" t="s">
        <v>31</v>
      </c>
      <c r="N5627" s="1" t="s">
        <v>23</v>
      </c>
      <c r="O5627">
        <f t="shared" si="261"/>
        <v>7</v>
      </c>
      <c r="P5627" t="str">
        <f t="shared" si="262"/>
        <v>ANO</v>
      </c>
      <c r="Q5627" s="4" t="str">
        <f>IFERROR(VLOOKUP(E5627,'Svátky 2023'!B$2:B$14,1,0),"")</f>
        <v/>
      </c>
      <c r="R5627" t="str">
        <f t="shared" si="263"/>
        <v>ANO</v>
      </c>
    </row>
    <row r="5628" spans="1:18" x14ac:dyDescent="0.25">
      <c r="A5628" s="1" t="s">
        <v>15974</v>
      </c>
      <c r="B5628" s="1" t="s">
        <v>15975</v>
      </c>
      <c r="C5628" s="1" t="s">
        <v>15976</v>
      </c>
      <c r="D5628" s="1" t="s">
        <v>48</v>
      </c>
      <c r="E5628" s="4">
        <v>45201</v>
      </c>
      <c r="F5628" s="8">
        <v>0.4458333333333333</v>
      </c>
      <c r="G5628" s="4">
        <v>45208</v>
      </c>
      <c r="H5628" s="1" t="s">
        <v>65</v>
      </c>
      <c r="I5628" s="1" t="s">
        <v>151</v>
      </c>
      <c r="J5628" s="5">
        <v>2</v>
      </c>
      <c r="K5628" s="5" t="str">
        <f>VLOOKUP(J5628,'Svátky 2023'!A$18:B$20,2,0)</f>
        <v>plánované</v>
      </c>
      <c r="L5628" s="1" t="s">
        <v>21</v>
      </c>
      <c r="M5628" s="1" t="s">
        <v>22</v>
      </c>
      <c r="N5628" s="1" t="s">
        <v>23</v>
      </c>
      <c r="O5628">
        <f t="shared" si="261"/>
        <v>1</v>
      </c>
      <c r="P5628" t="str">
        <f t="shared" si="262"/>
        <v>NE</v>
      </c>
      <c r="Q5628" s="4" t="str">
        <f>IFERROR(VLOOKUP(E5628,'Svátky 2023'!B$2:B$14,1,0),"")</f>
        <v/>
      </c>
      <c r="R5628" t="str">
        <f t="shared" si="263"/>
        <v/>
      </c>
    </row>
    <row r="5629" spans="1:18" x14ac:dyDescent="0.25">
      <c r="A5629" s="1" t="s">
        <v>15977</v>
      </c>
      <c r="B5629" s="1" t="s">
        <v>679</v>
      </c>
      <c r="C5629" s="1" t="s">
        <v>680</v>
      </c>
      <c r="D5629" s="1" t="s">
        <v>35</v>
      </c>
      <c r="E5629" s="4">
        <v>45202</v>
      </c>
      <c r="F5629" s="8">
        <v>0.39930555555555558</v>
      </c>
      <c r="G5629" s="4">
        <v>45208</v>
      </c>
      <c r="H5629" s="1" t="s">
        <v>541</v>
      </c>
      <c r="I5629" s="1" t="s">
        <v>258</v>
      </c>
      <c r="J5629" s="5">
        <v>3</v>
      </c>
      <c r="K5629" s="5" t="str">
        <f>VLOOKUP(J5629,'Svátky 2023'!A$18:B$20,2,0)</f>
        <v>jiné</v>
      </c>
      <c r="L5629" s="1" t="s">
        <v>21</v>
      </c>
      <c r="M5629" s="1" t="s">
        <v>22</v>
      </c>
      <c r="N5629" s="1" t="s">
        <v>23</v>
      </c>
      <c r="O5629">
        <f t="shared" si="261"/>
        <v>2</v>
      </c>
      <c r="P5629" t="str">
        <f t="shared" si="262"/>
        <v>NE</v>
      </c>
      <c r="Q5629" s="4" t="str">
        <f>IFERROR(VLOOKUP(E5629,'Svátky 2023'!B$2:B$14,1,0),"")</f>
        <v/>
      </c>
      <c r="R5629" t="str">
        <f t="shared" si="263"/>
        <v/>
      </c>
    </row>
    <row r="5630" spans="1:18" x14ac:dyDescent="0.25">
      <c r="A5630" s="1" t="s">
        <v>15978</v>
      </c>
      <c r="B5630" s="1" t="s">
        <v>13914</v>
      </c>
      <c r="C5630" s="1" t="s">
        <v>13915</v>
      </c>
      <c r="D5630" s="1" t="s">
        <v>35</v>
      </c>
      <c r="E5630" s="4">
        <v>45203</v>
      </c>
      <c r="F5630" s="8">
        <v>0.55555555555555558</v>
      </c>
      <c r="G5630" s="4">
        <v>45208</v>
      </c>
      <c r="H5630" s="1" t="s">
        <v>1292</v>
      </c>
      <c r="I5630" s="1" t="s">
        <v>258</v>
      </c>
      <c r="J5630" s="5">
        <v>3</v>
      </c>
      <c r="K5630" s="5" t="str">
        <f>VLOOKUP(J5630,'Svátky 2023'!A$18:B$20,2,0)</f>
        <v>jiné</v>
      </c>
      <c r="L5630" s="1" t="s">
        <v>21</v>
      </c>
      <c r="M5630" s="1" t="s">
        <v>22</v>
      </c>
      <c r="N5630" s="1" t="s">
        <v>23</v>
      </c>
      <c r="O5630">
        <f t="shared" si="261"/>
        <v>3</v>
      </c>
      <c r="P5630" t="str">
        <f t="shared" si="262"/>
        <v>NE</v>
      </c>
      <c r="Q5630" s="4" t="str">
        <f>IFERROR(VLOOKUP(E5630,'Svátky 2023'!B$2:B$14,1,0),"")</f>
        <v/>
      </c>
      <c r="R5630" t="str">
        <f t="shared" si="263"/>
        <v/>
      </c>
    </row>
    <row r="5631" spans="1:18" x14ac:dyDescent="0.25">
      <c r="A5631" s="1" t="s">
        <v>15979</v>
      </c>
      <c r="B5631" s="1" t="s">
        <v>13917</v>
      </c>
      <c r="C5631" s="1" t="s">
        <v>13918</v>
      </c>
      <c r="D5631" s="1" t="s">
        <v>35</v>
      </c>
      <c r="E5631" s="4">
        <v>45203</v>
      </c>
      <c r="F5631" s="8">
        <v>0.57638888888888895</v>
      </c>
      <c r="G5631" s="4">
        <v>45208</v>
      </c>
      <c r="H5631" s="1" t="s">
        <v>1208</v>
      </c>
      <c r="I5631" s="1" t="s">
        <v>264</v>
      </c>
      <c r="J5631" s="5">
        <v>3</v>
      </c>
      <c r="K5631" s="5" t="str">
        <f>VLOOKUP(J5631,'Svátky 2023'!A$18:B$20,2,0)</f>
        <v>jiné</v>
      </c>
      <c r="L5631" s="1" t="s">
        <v>30</v>
      </c>
      <c r="M5631" s="1" t="s">
        <v>31</v>
      </c>
      <c r="N5631" s="1" t="s">
        <v>23</v>
      </c>
      <c r="O5631">
        <f t="shared" si="261"/>
        <v>3</v>
      </c>
      <c r="P5631" t="str">
        <f t="shared" si="262"/>
        <v>NE</v>
      </c>
      <c r="Q5631" s="4" t="str">
        <f>IFERROR(VLOOKUP(E5631,'Svátky 2023'!B$2:B$14,1,0),"")</f>
        <v/>
      </c>
      <c r="R5631" t="str">
        <f t="shared" si="263"/>
        <v/>
      </c>
    </row>
    <row r="5632" spans="1:18" x14ac:dyDescent="0.25">
      <c r="A5632" s="1" t="s">
        <v>15980</v>
      </c>
      <c r="B5632" s="1" t="s">
        <v>12487</v>
      </c>
      <c r="C5632" s="1" t="s">
        <v>12488</v>
      </c>
      <c r="D5632" s="1" t="s">
        <v>35</v>
      </c>
      <c r="E5632" s="4">
        <v>45204</v>
      </c>
      <c r="F5632" s="8">
        <v>0.42152777777777778</v>
      </c>
      <c r="G5632" s="4">
        <v>45208</v>
      </c>
      <c r="H5632" s="1" t="s">
        <v>465</v>
      </c>
      <c r="I5632" s="1" t="s">
        <v>19</v>
      </c>
      <c r="J5632" s="5">
        <v>2</v>
      </c>
      <c r="K5632" s="5" t="str">
        <f>VLOOKUP(J5632,'Svátky 2023'!A$18:B$20,2,0)</f>
        <v>plánované</v>
      </c>
      <c r="L5632" s="1" t="s">
        <v>21</v>
      </c>
      <c r="M5632" s="1" t="s">
        <v>22</v>
      </c>
      <c r="N5632" s="1" t="s">
        <v>23</v>
      </c>
      <c r="O5632">
        <f t="shared" si="261"/>
        <v>4</v>
      </c>
      <c r="P5632" t="str">
        <f t="shared" si="262"/>
        <v>NE</v>
      </c>
      <c r="Q5632" s="4" t="str">
        <f>IFERROR(VLOOKUP(E5632,'Svátky 2023'!B$2:B$14,1,0),"")</f>
        <v/>
      </c>
      <c r="R5632" t="str">
        <f t="shared" si="263"/>
        <v/>
      </c>
    </row>
    <row r="5633" spans="1:18" x14ac:dyDescent="0.25">
      <c r="A5633" s="1" t="s">
        <v>15981</v>
      </c>
      <c r="B5633" s="1" t="s">
        <v>15982</v>
      </c>
      <c r="C5633" s="1" t="s">
        <v>15983</v>
      </c>
      <c r="D5633" s="1" t="s">
        <v>48</v>
      </c>
      <c r="E5633" s="4">
        <v>45204</v>
      </c>
      <c r="F5633" s="8">
        <v>0.45</v>
      </c>
      <c r="G5633" s="4">
        <v>45208</v>
      </c>
      <c r="H5633" s="1" t="s">
        <v>3660</v>
      </c>
      <c r="I5633" s="1" t="s">
        <v>51</v>
      </c>
      <c r="J5633" s="5">
        <v>2</v>
      </c>
      <c r="K5633" s="5" t="str">
        <f>VLOOKUP(J5633,'Svátky 2023'!A$18:B$20,2,0)</f>
        <v>plánované</v>
      </c>
      <c r="L5633" s="1" t="s">
        <v>21</v>
      </c>
      <c r="M5633" s="1" t="s">
        <v>22</v>
      </c>
      <c r="N5633" s="1" t="s">
        <v>23</v>
      </c>
      <c r="O5633">
        <f t="shared" si="261"/>
        <v>4</v>
      </c>
      <c r="P5633" t="str">
        <f t="shared" si="262"/>
        <v>NE</v>
      </c>
      <c r="Q5633" s="4" t="str">
        <f>IFERROR(VLOOKUP(E5633,'Svátky 2023'!B$2:B$14,1,0),"")</f>
        <v/>
      </c>
      <c r="R5633" t="str">
        <f t="shared" si="263"/>
        <v/>
      </c>
    </row>
    <row r="5634" spans="1:18" x14ac:dyDescent="0.25">
      <c r="A5634" s="1" t="s">
        <v>15984</v>
      </c>
      <c r="B5634" s="1" t="s">
        <v>15985</v>
      </c>
      <c r="C5634" s="1" t="s">
        <v>15986</v>
      </c>
      <c r="D5634" s="1" t="s">
        <v>35</v>
      </c>
      <c r="E5634" s="4">
        <v>45204</v>
      </c>
      <c r="F5634" s="8">
        <v>0.49652777777777773</v>
      </c>
      <c r="G5634" s="4">
        <v>45208</v>
      </c>
      <c r="H5634" s="1" t="s">
        <v>36</v>
      </c>
      <c r="I5634" s="1" t="s">
        <v>19</v>
      </c>
      <c r="J5634" s="5">
        <v>3</v>
      </c>
      <c r="K5634" s="5" t="str">
        <f>VLOOKUP(J5634,'Svátky 2023'!A$18:B$20,2,0)</f>
        <v>jiné</v>
      </c>
      <c r="L5634" s="1" t="s">
        <v>21</v>
      </c>
      <c r="M5634" s="1" t="s">
        <v>22</v>
      </c>
      <c r="N5634" s="1" t="s">
        <v>23</v>
      </c>
      <c r="O5634">
        <f t="shared" si="261"/>
        <v>4</v>
      </c>
      <c r="P5634" t="str">
        <f t="shared" si="262"/>
        <v>NE</v>
      </c>
      <c r="Q5634" s="4" t="str">
        <f>IFERROR(VLOOKUP(E5634,'Svátky 2023'!B$2:B$14,1,0),"")</f>
        <v/>
      </c>
      <c r="R5634" t="str">
        <f t="shared" si="263"/>
        <v/>
      </c>
    </row>
    <row r="5635" spans="1:18" x14ac:dyDescent="0.25">
      <c r="A5635" s="1" t="s">
        <v>15987</v>
      </c>
      <c r="B5635" s="1" t="s">
        <v>15988</v>
      </c>
      <c r="C5635" s="1" t="s">
        <v>15989</v>
      </c>
      <c r="D5635" s="1" t="s">
        <v>48</v>
      </c>
      <c r="E5635" s="4">
        <v>45204</v>
      </c>
      <c r="F5635" s="8">
        <v>0.51527777777777783</v>
      </c>
      <c r="G5635" s="4">
        <v>45208</v>
      </c>
      <c r="H5635" s="1" t="s">
        <v>570</v>
      </c>
      <c r="I5635" s="1" t="s">
        <v>38</v>
      </c>
      <c r="J5635" s="5">
        <v>3</v>
      </c>
      <c r="K5635" s="5" t="str">
        <f>VLOOKUP(J5635,'Svátky 2023'!A$18:B$20,2,0)</f>
        <v>jiné</v>
      </c>
      <c r="L5635" s="1" t="s">
        <v>21</v>
      </c>
      <c r="M5635" s="1" t="s">
        <v>22</v>
      </c>
      <c r="N5635" s="1" t="s">
        <v>23</v>
      </c>
      <c r="O5635">
        <f t="shared" ref="O5635:O5698" si="264">WEEKDAY(E5635,2)</f>
        <v>4</v>
      </c>
      <c r="P5635" t="str">
        <f t="shared" ref="P5635:P5698" si="265">IF(F5635&gt;V$1,"ANO",IF(F5635&lt;X$1,"ANO","NE"))</f>
        <v>NE</v>
      </c>
      <c r="Q5635" s="4" t="str">
        <f>IFERROR(VLOOKUP(E5635,'Svátky 2023'!B$2:B$14,1,0),"")</f>
        <v/>
      </c>
      <c r="R5635" t="str">
        <f t="shared" ref="R5635:R5698" si="266">IF(OR(O5635&gt;5,P5635="ANO",Q5635&lt;&gt;""),"ANO","")</f>
        <v/>
      </c>
    </row>
    <row r="5636" spans="1:18" x14ac:dyDescent="0.25">
      <c r="A5636" s="1" t="s">
        <v>15990</v>
      </c>
      <c r="B5636" s="1" t="s">
        <v>15991</v>
      </c>
      <c r="C5636" s="1" t="s">
        <v>15992</v>
      </c>
      <c r="D5636" s="1" t="s">
        <v>48</v>
      </c>
      <c r="E5636" s="4">
        <v>45204</v>
      </c>
      <c r="F5636" s="8">
        <v>0.53472222222222221</v>
      </c>
      <c r="G5636" s="4">
        <v>45208</v>
      </c>
      <c r="H5636" s="1" t="s">
        <v>143</v>
      </c>
      <c r="I5636" s="1" t="s">
        <v>38</v>
      </c>
      <c r="J5636" s="5">
        <v>3</v>
      </c>
      <c r="K5636" s="5" t="str">
        <f>VLOOKUP(J5636,'Svátky 2023'!A$18:B$20,2,0)</f>
        <v>jiné</v>
      </c>
      <c r="L5636" s="1" t="s">
        <v>21</v>
      </c>
      <c r="M5636" s="1" t="s">
        <v>22</v>
      </c>
      <c r="N5636" s="1" t="s">
        <v>23</v>
      </c>
      <c r="O5636">
        <f t="shared" si="264"/>
        <v>4</v>
      </c>
      <c r="P5636" t="str">
        <f t="shared" si="265"/>
        <v>NE</v>
      </c>
      <c r="Q5636" s="4" t="str">
        <f>IFERROR(VLOOKUP(E5636,'Svátky 2023'!B$2:B$14,1,0),"")</f>
        <v/>
      </c>
      <c r="R5636" t="str">
        <f t="shared" si="266"/>
        <v/>
      </c>
    </row>
    <row r="5637" spans="1:18" x14ac:dyDescent="0.25">
      <c r="A5637" s="1" t="s">
        <v>15993</v>
      </c>
      <c r="B5637" s="1" t="s">
        <v>15994</v>
      </c>
      <c r="C5637" s="1" t="s">
        <v>15995</v>
      </c>
      <c r="D5637" s="1" t="s">
        <v>16</v>
      </c>
      <c r="E5637" s="4">
        <v>45204</v>
      </c>
      <c r="F5637" s="8">
        <v>0.55486111111111114</v>
      </c>
      <c r="G5637" s="4">
        <v>45208</v>
      </c>
      <c r="H5637" s="1" t="s">
        <v>2975</v>
      </c>
      <c r="I5637" s="1" t="s">
        <v>120</v>
      </c>
      <c r="J5637" s="5">
        <v>3</v>
      </c>
      <c r="K5637" s="5" t="str">
        <f>VLOOKUP(J5637,'Svátky 2023'!A$18:B$20,2,0)</f>
        <v>jiné</v>
      </c>
      <c r="L5637" s="1" t="s">
        <v>30</v>
      </c>
      <c r="M5637" s="1" t="s">
        <v>31</v>
      </c>
      <c r="N5637" s="1" t="s">
        <v>23</v>
      </c>
      <c r="O5637">
        <f t="shared" si="264"/>
        <v>4</v>
      </c>
      <c r="P5637" t="str">
        <f t="shared" si="265"/>
        <v>NE</v>
      </c>
      <c r="Q5637" s="4" t="str">
        <f>IFERROR(VLOOKUP(E5637,'Svátky 2023'!B$2:B$14,1,0),"")</f>
        <v/>
      </c>
      <c r="R5637" t="str">
        <f t="shared" si="266"/>
        <v/>
      </c>
    </row>
    <row r="5638" spans="1:18" x14ac:dyDescent="0.25">
      <c r="A5638" s="1" t="s">
        <v>15996</v>
      </c>
      <c r="B5638" s="1" t="s">
        <v>15997</v>
      </c>
      <c r="C5638" s="1" t="s">
        <v>15998</v>
      </c>
      <c r="D5638" s="1" t="s">
        <v>48</v>
      </c>
      <c r="E5638" s="4">
        <v>45204</v>
      </c>
      <c r="F5638" s="8">
        <v>0.55763888888888891</v>
      </c>
      <c r="G5638" s="4">
        <v>45208</v>
      </c>
      <c r="H5638" s="1" t="s">
        <v>783</v>
      </c>
      <c r="I5638" s="1" t="s">
        <v>44</v>
      </c>
      <c r="J5638" s="5">
        <v>3</v>
      </c>
      <c r="K5638" s="5" t="str">
        <f>VLOOKUP(J5638,'Svátky 2023'!A$18:B$20,2,0)</f>
        <v>jiné</v>
      </c>
      <c r="L5638" s="1" t="s">
        <v>30</v>
      </c>
      <c r="M5638" s="1" t="s">
        <v>31</v>
      </c>
      <c r="N5638" s="1" t="s">
        <v>23</v>
      </c>
      <c r="O5638">
        <f t="shared" si="264"/>
        <v>4</v>
      </c>
      <c r="P5638" t="str">
        <f t="shared" si="265"/>
        <v>NE</v>
      </c>
      <c r="Q5638" s="4" t="str">
        <f>IFERROR(VLOOKUP(E5638,'Svátky 2023'!B$2:B$14,1,0),"")</f>
        <v/>
      </c>
      <c r="R5638" t="str">
        <f t="shared" si="266"/>
        <v/>
      </c>
    </row>
    <row r="5639" spans="1:18" x14ac:dyDescent="0.25">
      <c r="A5639" s="1" t="s">
        <v>15999</v>
      </c>
      <c r="B5639" s="1" t="s">
        <v>16000</v>
      </c>
      <c r="C5639" s="1" t="s">
        <v>16001</v>
      </c>
      <c r="D5639" s="1" t="s">
        <v>48</v>
      </c>
      <c r="E5639" s="4">
        <v>45204</v>
      </c>
      <c r="F5639" s="8">
        <v>0.77569444444444446</v>
      </c>
      <c r="G5639" s="4">
        <v>45208</v>
      </c>
      <c r="H5639" s="1" t="s">
        <v>85</v>
      </c>
      <c r="I5639" s="1" t="s">
        <v>19</v>
      </c>
      <c r="J5639" s="5">
        <v>3</v>
      </c>
      <c r="K5639" s="5" t="str">
        <f>VLOOKUP(J5639,'Svátky 2023'!A$18:B$20,2,0)</f>
        <v>jiné</v>
      </c>
      <c r="L5639" s="1" t="s">
        <v>21</v>
      </c>
      <c r="M5639" s="1" t="s">
        <v>22</v>
      </c>
      <c r="N5639" s="1" t="s">
        <v>23</v>
      </c>
      <c r="O5639">
        <f t="shared" si="264"/>
        <v>4</v>
      </c>
      <c r="P5639" t="str">
        <f t="shared" si="265"/>
        <v>ANO</v>
      </c>
      <c r="Q5639" s="4" t="str">
        <f>IFERROR(VLOOKUP(E5639,'Svátky 2023'!B$2:B$14,1,0),"")</f>
        <v/>
      </c>
      <c r="R5639" t="str">
        <f t="shared" si="266"/>
        <v>ANO</v>
      </c>
    </row>
    <row r="5640" spans="1:18" x14ac:dyDescent="0.25">
      <c r="A5640" s="1" t="s">
        <v>16002</v>
      </c>
      <c r="B5640" s="1" t="s">
        <v>16003</v>
      </c>
      <c r="C5640" s="1" t="s">
        <v>16004</v>
      </c>
      <c r="D5640" s="1" t="s">
        <v>48</v>
      </c>
      <c r="E5640" s="4">
        <v>45204</v>
      </c>
      <c r="F5640" s="8">
        <v>0.79166666666666663</v>
      </c>
      <c r="G5640" s="4">
        <v>45208</v>
      </c>
      <c r="H5640" s="1" t="s">
        <v>697</v>
      </c>
      <c r="I5640" s="1" t="s">
        <v>44</v>
      </c>
      <c r="J5640" s="5">
        <v>3</v>
      </c>
      <c r="K5640" s="5" t="str">
        <f>VLOOKUP(J5640,'Svátky 2023'!A$18:B$20,2,0)</f>
        <v>jiné</v>
      </c>
      <c r="L5640" s="1" t="s">
        <v>30</v>
      </c>
      <c r="M5640" s="1" t="s">
        <v>31</v>
      </c>
      <c r="N5640" s="1" t="s">
        <v>23</v>
      </c>
      <c r="O5640">
        <f t="shared" si="264"/>
        <v>4</v>
      </c>
      <c r="P5640" t="str">
        <f t="shared" si="265"/>
        <v>ANO</v>
      </c>
      <c r="Q5640" s="4" t="str">
        <f>IFERROR(VLOOKUP(E5640,'Svátky 2023'!B$2:B$14,1,0),"")</f>
        <v/>
      </c>
      <c r="R5640" t="str">
        <f t="shared" si="266"/>
        <v>ANO</v>
      </c>
    </row>
    <row r="5641" spans="1:18" x14ac:dyDescent="0.25">
      <c r="A5641" s="1" t="s">
        <v>16005</v>
      </c>
      <c r="B5641" s="1" t="s">
        <v>16006</v>
      </c>
      <c r="C5641" s="1" t="s">
        <v>16007</v>
      </c>
      <c r="D5641" s="1" t="s">
        <v>48</v>
      </c>
      <c r="E5641" s="4">
        <v>45205</v>
      </c>
      <c r="F5641" s="8">
        <v>0.36805555555555558</v>
      </c>
      <c r="G5641" s="4">
        <v>45208</v>
      </c>
      <c r="H5641" s="1" t="s">
        <v>1187</v>
      </c>
      <c r="I5641" s="1" t="s">
        <v>51</v>
      </c>
      <c r="J5641" s="5">
        <v>3</v>
      </c>
      <c r="K5641" s="5" t="str">
        <f>VLOOKUP(J5641,'Svátky 2023'!A$18:B$20,2,0)</f>
        <v>jiné</v>
      </c>
      <c r="L5641" s="1" t="s">
        <v>21</v>
      </c>
      <c r="M5641" s="1" t="s">
        <v>22</v>
      </c>
      <c r="N5641" s="1" t="s">
        <v>23</v>
      </c>
      <c r="O5641">
        <f t="shared" si="264"/>
        <v>5</v>
      </c>
      <c r="P5641" t="str">
        <f t="shared" si="265"/>
        <v>NE</v>
      </c>
      <c r="Q5641" s="4" t="str">
        <f>IFERROR(VLOOKUP(E5641,'Svátky 2023'!B$2:B$14,1,0),"")</f>
        <v/>
      </c>
      <c r="R5641" t="str">
        <f t="shared" si="266"/>
        <v/>
      </c>
    </row>
    <row r="5642" spans="1:18" x14ac:dyDescent="0.25">
      <c r="A5642" s="1" t="s">
        <v>16008</v>
      </c>
      <c r="B5642" s="1" t="s">
        <v>16009</v>
      </c>
      <c r="C5642" s="1" t="s">
        <v>16010</v>
      </c>
      <c r="D5642" s="1" t="s">
        <v>48</v>
      </c>
      <c r="E5642" s="4">
        <v>45205</v>
      </c>
      <c r="F5642" s="8">
        <v>0.57222222222222219</v>
      </c>
      <c r="G5642" s="4">
        <v>45208</v>
      </c>
      <c r="H5642" s="1" t="s">
        <v>160</v>
      </c>
      <c r="I5642" s="1" t="s">
        <v>120</v>
      </c>
      <c r="J5642" s="5">
        <v>3</v>
      </c>
      <c r="K5642" s="5" t="str">
        <f>VLOOKUP(J5642,'Svátky 2023'!A$18:B$20,2,0)</f>
        <v>jiné</v>
      </c>
      <c r="L5642" s="1" t="s">
        <v>30</v>
      </c>
      <c r="M5642" s="1" t="s">
        <v>31</v>
      </c>
      <c r="N5642" s="1" t="s">
        <v>23</v>
      </c>
      <c r="O5642">
        <f t="shared" si="264"/>
        <v>5</v>
      </c>
      <c r="P5642" t="str">
        <f t="shared" si="265"/>
        <v>NE</v>
      </c>
      <c r="Q5642" s="4" t="str">
        <f>IFERROR(VLOOKUP(E5642,'Svátky 2023'!B$2:B$14,1,0),"")</f>
        <v/>
      </c>
      <c r="R5642" t="str">
        <f t="shared" si="266"/>
        <v/>
      </c>
    </row>
    <row r="5643" spans="1:18" x14ac:dyDescent="0.25">
      <c r="A5643" s="1" t="s">
        <v>16011</v>
      </c>
      <c r="B5643" s="1" t="s">
        <v>11733</v>
      </c>
      <c r="C5643" s="1" t="s">
        <v>11734</v>
      </c>
      <c r="D5643" s="1" t="s">
        <v>64</v>
      </c>
      <c r="E5643" s="4">
        <v>45205</v>
      </c>
      <c r="F5643" s="8">
        <v>0.79027777777777775</v>
      </c>
      <c r="G5643" s="4">
        <v>45208</v>
      </c>
      <c r="H5643" s="1" t="s">
        <v>893</v>
      </c>
      <c r="I5643" s="1" t="s">
        <v>38</v>
      </c>
      <c r="J5643" s="5">
        <v>3</v>
      </c>
      <c r="K5643" s="5" t="str">
        <f>VLOOKUP(J5643,'Svátky 2023'!A$18:B$20,2,0)</f>
        <v>jiné</v>
      </c>
      <c r="L5643" s="1" t="s">
        <v>21</v>
      </c>
      <c r="M5643" s="1" t="s">
        <v>22</v>
      </c>
      <c r="N5643" s="1" t="s">
        <v>23</v>
      </c>
      <c r="O5643">
        <f t="shared" si="264"/>
        <v>5</v>
      </c>
      <c r="P5643" t="str">
        <f t="shared" si="265"/>
        <v>ANO</v>
      </c>
      <c r="Q5643" s="4" t="str">
        <f>IFERROR(VLOOKUP(E5643,'Svátky 2023'!B$2:B$14,1,0),"")</f>
        <v/>
      </c>
      <c r="R5643" t="str">
        <f t="shared" si="266"/>
        <v>ANO</v>
      </c>
    </row>
    <row r="5644" spans="1:18" x14ac:dyDescent="0.25">
      <c r="A5644" s="1" t="s">
        <v>16012</v>
      </c>
      <c r="B5644" s="1" t="s">
        <v>11736</v>
      </c>
      <c r="C5644" s="1" t="s">
        <v>11737</v>
      </c>
      <c r="D5644" s="1" t="s">
        <v>64</v>
      </c>
      <c r="E5644" s="4">
        <v>45205</v>
      </c>
      <c r="F5644" s="8">
        <v>0.88402777777777775</v>
      </c>
      <c r="G5644" s="4">
        <v>45208</v>
      </c>
      <c r="H5644" s="1" t="s">
        <v>292</v>
      </c>
      <c r="I5644" s="1" t="s">
        <v>44</v>
      </c>
      <c r="J5644" s="5">
        <v>3</v>
      </c>
      <c r="K5644" s="5" t="str">
        <f>VLOOKUP(J5644,'Svátky 2023'!A$18:B$20,2,0)</f>
        <v>jiné</v>
      </c>
      <c r="L5644" s="1" t="s">
        <v>30</v>
      </c>
      <c r="M5644" s="1" t="s">
        <v>31</v>
      </c>
      <c r="N5644" s="1" t="s">
        <v>23</v>
      </c>
      <c r="O5644">
        <f t="shared" si="264"/>
        <v>5</v>
      </c>
      <c r="P5644" t="str">
        <f t="shared" si="265"/>
        <v>ANO</v>
      </c>
      <c r="Q5644" s="4" t="str">
        <f>IFERROR(VLOOKUP(E5644,'Svátky 2023'!B$2:B$14,1,0),"")</f>
        <v/>
      </c>
      <c r="R5644" t="str">
        <f t="shared" si="266"/>
        <v>ANO</v>
      </c>
    </row>
    <row r="5645" spans="1:18" x14ac:dyDescent="0.25">
      <c r="A5645" s="1" t="s">
        <v>16013</v>
      </c>
      <c r="B5645" s="1" t="s">
        <v>16014</v>
      </c>
      <c r="C5645" s="1" t="s">
        <v>16015</v>
      </c>
      <c r="D5645" s="1" t="s">
        <v>7720</v>
      </c>
      <c r="E5645" s="4">
        <v>45206</v>
      </c>
      <c r="F5645" s="8">
        <v>0.71527777777777779</v>
      </c>
      <c r="G5645" s="4">
        <v>45208</v>
      </c>
      <c r="H5645" s="1" t="s">
        <v>842</v>
      </c>
      <c r="I5645" s="1" t="s">
        <v>19</v>
      </c>
      <c r="J5645" s="5">
        <v>1</v>
      </c>
      <c r="K5645" s="5" t="str">
        <f>VLOOKUP(J5645,'Svátky 2023'!A$18:B$20,2,0)</f>
        <v>neodkladné</v>
      </c>
      <c r="L5645" s="1" t="s">
        <v>22</v>
      </c>
      <c r="M5645" s="1" t="s">
        <v>31</v>
      </c>
      <c r="N5645" s="1" t="s">
        <v>23</v>
      </c>
      <c r="O5645">
        <f t="shared" si="264"/>
        <v>6</v>
      </c>
      <c r="P5645" t="str">
        <f t="shared" si="265"/>
        <v>ANO</v>
      </c>
      <c r="Q5645" s="4" t="str">
        <f>IFERROR(VLOOKUP(E5645,'Svátky 2023'!B$2:B$14,1,0),"")</f>
        <v/>
      </c>
      <c r="R5645" t="str">
        <f t="shared" si="266"/>
        <v>ANO</v>
      </c>
    </row>
    <row r="5646" spans="1:18" x14ac:dyDescent="0.25">
      <c r="A5646" s="1" t="s">
        <v>16016</v>
      </c>
      <c r="B5646" s="1" t="s">
        <v>16017</v>
      </c>
      <c r="C5646" s="1" t="s">
        <v>16018</v>
      </c>
      <c r="D5646" s="1" t="s">
        <v>100</v>
      </c>
      <c r="E5646" s="4">
        <v>45206</v>
      </c>
      <c r="F5646" s="8">
        <v>0.82013888888888886</v>
      </c>
      <c r="G5646" s="4">
        <v>45208</v>
      </c>
      <c r="H5646" s="1" t="s">
        <v>1003</v>
      </c>
      <c r="I5646" s="1" t="s">
        <v>19</v>
      </c>
      <c r="J5646" s="5">
        <v>3</v>
      </c>
      <c r="K5646" s="5" t="str">
        <f>VLOOKUP(J5646,'Svátky 2023'!A$18:B$20,2,0)</f>
        <v>jiné</v>
      </c>
      <c r="L5646" s="1" t="s">
        <v>21</v>
      </c>
      <c r="M5646" s="1" t="s">
        <v>22</v>
      </c>
      <c r="N5646" s="1" t="s">
        <v>23</v>
      </c>
      <c r="O5646">
        <f t="shared" si="264"/>
        <v>6</v>
      </c>
      <c r="P5646" t="str">
        <f t="shared" si="265"/>
        <v>ANO</v>
      </c>
      <c r="Q5646" s="4" t="str">
        <f>IFERROR(VLOOKUP(E5646,'Svátky 2023'!B$2:B$14,1,0),"")</f>
        <v/>
      </c>
      <c r="R5646" t="str">
        <f t="shared" si="266"/>
        <v>ANO</v>
      </c>
    </row>
    <row r="5647" spans="1:18" x14ac:dyDescent="0.25">
      <c r="A5647" s="1" t="s">
        <v>16019</v>
      </c>
      <c r="B5647" s="1" t="s">
        <v>16020</v>
      </c>
      <c r="C5647" s="1" t="s">
        <v>16021</v>
      </c>
      <c r="D5647" s="1" t="s">
        <v>35</v>
      </c>
      <c r="E5647" s="4">
        <v>45206</v>
      </c>
      <c r="F5647" s="8">
        <v>0.92222222222222217</v>
      </c>
      <c r="G5647" s="4">
        <v>45208</v>
      </c>
      <c r="H5647" s="1" t="s">
        <v>2041</v>
      </c>
      <c r="I5647" s="1" t="s">
        <v>151</v>
      </c>
      <c r="J5647" s="5">
        <v>3</v>
      </c>
      <c r="K5647" s="5" t="str">
        <f>VLOOKUP(J5647,'Svátky 2023'!A$18:B$20,2,0)</f>
        <v>jiné</v>
      </c>
      <c r="L5647" s="1" t="s">
        <v>21</v>
      </c>
      <c r="M5647" s="1" t="s">
        <v>22</v>
      </c>
      <c r="N5647" s="1" t="s">
        <v>23</v>
      </c>
      <c r="O5647">
        <f t="shared" si="264"/>
        <v>6</v>
      </c>
      <c r="P5647" t="str">
        <f t="shared" si="265"/>
        <v>ANO</v>
      </c>
      <c r="Q5647" s="4" t="str">
        <f>IFERROR(VLOOKUP(E5647,'Svátky 2023'!B$2:B$14,1,0),"")</f>
        <v/>
      </c>
      <c r="R5647" t="str">
        <f t="shared" si="266"/>
        <v>ANO</v>
      </c>
    </row>
    <row r="5648" spans="1:18" x14ac:dyDescent="0.25">
      <c r="A5648" s="1" t="s">
        <v>16022</v>
      </c>
      <c r="B5648" s="1" t="s">
        <v>16023</v>
      </c>
      <c r="C5648" s="1" t="s">
        <v>16024</v>
      </c>
      <c r="D5648" s="1" t="s">
        <v>35</v>
      </c>
      <c r="E5648" s="4">
        <v>45207</v>
      </c>
      <c r="F5648" s="8">
        <v>0.66875000000000007</v>
      </c>
      <c r="G5648" s="4">
        <v>45208</v>
      </c>
      <c r="H5648" s="1" t="s">
        <v>1055</v>
      </c>
      <c r="I5648" s="1" t="s">
        <v>151</v>
      </c>
      <c r="J5648" s="5">
        <v>3</v>
      </c>
      <c r="K5648" s="5" t="str">
        <f>VLOOKUP(J5648,'Svátky 2023'!A$18:B$20,2,0)</f>
        <v>jiné</v>
      </c>
      <c r="L5648" s="1" t="s">
        <v>21</v>
      </c>
      <c r="M5648" s="1" t="s">
        <v>22</v>
      </c>
      <c r="N5648" s="1" t="s">
        <v>23</v>
      </c>
      <c r="O5648">
        <f t="shared" si="264"/>
        <v>7</v>
      </c>
      <c r="P5648" t="str">
        <f t="shared" si="265"/>
        <v>ANO</v>
      </c>
      <c r="Q5648" s="4" t="str">
        <f>IFERROR(VLOOKUP(E5648,'Svátky 2023'!B$2:B$14,1,0),"")</f>
        <v/>
      </c>
      <c r="R5648" t="str">
        <f t="shared" si="266"/>
        <v>ANO</v>
      </c>
    </row>
    <row r="5649" spans="1:18" x14ac:dyDescent="0.25">
      <c r="A5649" s="1" t="s">
        <v>16025</v>
      </c>
      <c r="B5649" s="1" t="s">
        <v>16026</v>
      </c>
      <c r="C5649" s="1" t="s">
        <v>16027</v>
      </c>
      <c r="D5649" s="1" t="s">
        <v>100</v>
      </c>
      <c r="E5649" s="4">
        <v>45207</v>
      </c>
      <c r="F5649" s="8">
        <v>0.81388888888888899</v>
      </c>
      <c r="G5649" s="4">
        <v>45208</v>
      </c>
      <c r="H5649" s="1" t="s">
        <v>149</v>
      </c>
      <c r="I5649" s="1" t="s">
        <v>258</v>
      </c>
      <c r="J5649" s="5">
        <v>3</v>
      </c>
      <c r="K5649" s="5" t="str">
        <f>VLOOKUP(J5649,'Svátky 2023'!A$18:B$20,2,0)</f>
        <v>jiné</v>
      </c>
      <c r="L5649" s="1" t="s">
        <v>21</v>
      </c>
      <c r="M5649" s="1" t="s">
        <v>22</v>
      </c>
      <c r="N5649" s="1" t="s">
        <v>23</v>
      </c>
      <c r="O5649">
        <f t="shared" si="264"/>
        <v>7</v>
      </c>
      <c r="P5649" t="str">
        <f t="shared" si="265"/>
        <v>ANO</v>
      </c>
      <c r="Q5649" s="4" t="str">
        <f>IFERROR(VLOOKUP(E5649,'Svátky 2023'!B$2:B$14,1,0),"")</f>
        <v/>
      </c>
      <c r="R5649" t="str">
        <f t="shared" si="266"/>
        <v>ANO</v>
      </c>
    </row>
    <row r="5650" spans="1:18" x14ac:dyDescent="0.25">
      <c r="A5650" s="1" t="s">
        <v>16028</v>
      </c>
      <c r="B5650" s="1" t="s">
        <v>16029</v>
      </c>
      <c r="C5650" s="1" t="s">
        <v>16030</v>
      </c>
      <c r="D5650" s="1" t="s">
        <v>100</v>
      </c>
      <c r="E5650" s="4">
        <v>45207</v>
      </c>
      <c r="F5650" s="8">
        <v>0.8208333333333333</v>
      </c>
      <c r="G5650" s="4">
        <v>45208</v>
      </c>
      <c r="H5650" s="1" t="s">
        <v>36</v>
      </c>
      <c r="I5650" s="1" t="s">
        <v>264</v>
      </c>
      <c r="J5650" s="5">
        <v>3</v>
      </c>
      <c r="K5650" s="5" t="str">
        <f>VLOOKUP(J5650,'Svátky 2023'!A$18:B$20,2,0)</f>
        <v>jiné</v>
      </c>
      <c r="L5650" s="1" t="s">
        <v>30</v>
      </c>
      <c r="M5650" s="1" t="s">
        <v>31</v>
      </c>
      <c r="N5650" s="1" t="s">
        <v>23</v>
      </c>
      <c r="O5650">
        <f t="shared" si="264"/>
        <v>7</v>
      </c>
      <c r="P5650" t="str">
        <f t="shared" si="265"/>
        <v>ANO</v>
      </c>
      <c r="Q5650" s="4" t="str">
        <f>IFERROR(VLOOKUP(E5650,'Svátky 2023'!B$2:B$14,1,0),"")</f>
        <v/>
      </c>
      <c r="R5650" t="str">
        <f t="shared" si="266"/>
        <v>ANO</v>
      </c>
    </row>
    <row r="5651" spans="1:18" x14ac:dyDescent="0.25">
      <c r="A5651" s="1" t="s">
        <v>16031</v>
      </c>
      <c r="B5651" s="1" t="s">
        <v>5281</v>
      </c>
      <c r="C5651" s="1" t="s">
        <v>5282</v>
      </c>
      <c r="D5651" s="1" t="s">
        <v>35</v>
      </c>
      <c r="E5651" s="4">
        <v>45202</v>
      </c>
      <c r="F5651" s="8">
        <v>0.42430555555555555</v>
      </c>
      <c r="G5651" s="4">
        <v>45209</v>
      </c>
      <c r="H5651" s="1" t="s">
        <v>306</v>
      </c>
      <c r="I5651" s="1" t="s">
        <v>19</v>
      </c>
      <c r="J5651" s="5">
        <v>2</v>
      </c>
      <c r="K5651" s="5" t="str">
        <f>VLOOKUP(J5651,'Svátky 2023'!A$18:B$20,2,0)</f>
        <v>plánované</v>
      </c>
      <c r="L5651" s="1" t="s">
        <v>21</v>
      </c>
      <c r="M5651" s="1" t="s">
        <v>22</v>
      </c>
      <c r="N5651" s="1" t="s">
        <v>23</v>
      </c>
      <c r="O5651">
        <f t="shared" si="264"/>
        <v>2</v>
      </c>
      <c r="P5651" t="str">
        <f t="shared" si="265"/>
        <v>NE</v>
      </c>
      <c r="Q5651" s="4" t="str">
        <f>IFERROR(VLOOKUP(E5651,'Svátky 2023'!B$2:B$14,1,0),"")</f>
        <v/>
      </c>
      <c r="R5651" t="str">
        <f t="shared" si="266"/>
        <v/>
      </c>
    </row>
    <row r="5652" spans="1:18" x14ac:dyDescent="0.25">
      <c r="A5652" s="1" t="s">
        <v>16032</v>
      </c>
      <c r="B5652" s="1" t="s">
        <v>16033</v>
      </c>
      <c r="C5652" s="1" t="s">
        <v>16034</v>
      </c>
      <c r="D5652" s="1" t="s">
        <v>48</v>
      </c>
      <c r="E5652" s="4">
        <v>45204</v>
      </c>
      <c r="F5652" s="8">
        <v>0.47291666666666665</v>
      </c>
      <c r="G5652" s="4">
        <v>45209</v>
      </c>
      <c r="H5652" s="1" t="s">
        <v>809</v>
      </c>
      <c r="I5652" s="1" t="s">
        <v>19</v>
      </c>
      <c r="J5652" s="5">
        <v>3</v>
      </c>
      <c r="K5652" s="5" t="str">
        <f>VLOOKUP(J5652,'Svátky 2023'!A$18:B$20,2,0)</f>
        <v>jiné</v>
      </c>
      <c r="L5652" s="1" t="s">
        <v>21</v>
      </c>
      <c r="M5652" s="1" t="s">
        <v>22</v>
      </c>
      <c r="N5652" s="1" t="s">
        <v>23</v>
      </c>
      <c r="O5652">
        <f t="shared" si="264"/>
        <v>4</v>
      </c>
      <c r="P5652" t="str">
        <f t="shared" si="265"/>
        <v>NE</v>
      </c>
      <c r="Q5652" s="4" t="str">
        <f>IFERROR(VLOOKUP(E5652,'Svátky 2023'!B$2:B$14,1,0),"")</f>
        <v/>
      </c>
      <c r="R5652" t="str">
        <f t="shared" si="266"/>
        <v/>
      </c>
    </row>
    <row r="5653" spans="1:18" x14ac:dyDescent="0.25">
      <c r="A5653" s="1" t="s">
        <v>16035</v>
      </c>
      <c r="B5653" s="1" t="s">
        <v>16036</v>
      </c>
      <c r="C5653" s="1" t="s">
        <v>16037</v>
      </c>
      <c r="D5653" s="1" t="s">
        <v>100</v>
      </c>
      <c r="E5653" s="4">
        <v>45205</v>
      </c>
      <c r="F5653" s="8">
        <v>0.95972222222222225</v>
      </c>
      <c r="G5653" s="4">
        <v>45209</v>
      </c>
      <c r="H5653" s="1" t="s">
        <v>1274</v>
      </c>
      <c r="I5653" s="1" t="s">
        <v>151</v>
      </c>
      <c r="J5653" s="5">
        <v>1</v>
      </c>
      <c r="K5653" s="5" t="str">
        <f>VLOOKUP(J5653,'Svátky 2023'!A$18:B$20,2,0)</f>
        <v>neodkladné</v>
      </c>
      <c r="L5653" s="1" t="s">
        <v>22</v>
      </c>
      <c r="M5653" s="1" t="s">
        <v>22</v>
      </c>
      <c r="N5653" s="1" t="s">
        <v>23</v>
      </c>
      <c r="O5653">
        <f t="shared" si="264"/>
        <v>5</v>
      </c>
      <c r="P5653" t="str">
        <f t="shared" si="265"/>
        <v>ANO</v>
      </c>
      <c r="Q5653" s="4" t="str">
        <f>IFERROR(VLOOKUP(E5653,'Svátky 2023'!B$2:B$14,1,0),"")</f>
        <v/>
      </c>
      <c r="R5653" t="str">
        <f t="shared" si="266"/>
        <v>ANO</v>
      </c>
    </row>
    <row r="5654" spans="1:18" x14ac:dyDescent="0.25">
      <c r="A5654" s="1" t="s">
        <v>16038</v>
      </c>
      <c r="B5654" s="1" t="s">
        <v>8020</v>
      </c>
      <c r="C5654" s="1" t="s">
        <v>8021</v>
      </c>
      <c r="D5654" s="1" t="s">
        <v>35</v>
      </c>
      <c r="E5654" s="4">
        <v>45206</v>
      </c>
      <c r="F5654" s="8">
        <v>0.90486111111111101</v>
      </c>
      <c r="G5654" s="4">
        <v>45209</v>
      </c>
      <c r="H5654" s="1" t="s">
        <v>1498</v>
      </c>
      <c r="I5654" s="1" t="s">
        <v>38</v>
      </c>
      <c r="J5654" s="5">
        <v>3</v>
      </c>
      <c r="K5654" s="5" t="str">
        <f>VLOOKUP(J5654,'Svátky 2023'!A$18:B$20,2,0)</f>
        <v>jiné</v>
      </c>
      <c r="L5654" s="1" t="s">
        <v>21</v>
      </c>
      <c r="M5654" s="1" t="s">
        <v>22</v>
      </c>
      <c r="N5654" s="1" t="s">
        <v>23</v>
      </c>
      <c r="O5654">
        <f t="shared" si="264"/>
        <v>6</v>
      </c>
      <c r="P5654" t="str">
        <f t="shared" si="265"/>
        <v>ANO</v>
      </c>
      <c r="Q5654" s="4" t="str">
        <f>IFERROR(VLOOKUP(E5654,'Svátky 2023'!B$2:B$14,1,0),"")</f>
        <v/>
      </c>
      <c r="R5654" t="str">
        <f t="shared" si="266"/>
        <v>ANO</v>
      </c>
    </row>
    <row r="5655" spans="1:18" x14ac:dyDescent="0.25">
      <c r="A5655" s="1" t="s">
        <v>16039</v>
      </c>
      <c r="B5655" s="1" t="s">
        <v>16040</v>
      </c>
      <c r="C5655" s="1" t="s">
        <v>16041</v>
      </c>
      <c r="D5655" s="1" t="s">
        <v>35</v>
      </c>
      <c r="E5655" s="4">
        <v>45206</v>
      </c>
      <c r="F5655" s="8">
        <v>0.90972222222222221</v>
      </c>
      <c r="G5655" s="4">
        <v>45209</v>
      </c>
      <c r="H5655" s="1" t="s">
        <v>282</v>
      </c>
      <c r="I5655" s="1" t="s">
        <v>44</v>
      </c>
      <c r="J5655" s="5">
        <v>3</v>
      </c>
      <c r="K5655" s="5" t="str">
        <f>VLOOKUP(J5655,'Svátky 2023'!A$18:B$20,2,0)</f>
        <v>jiné</v>
      </c>
      <c r="L5655" s="1" t="s">
        <v>30</v>
      </c>
      <c r="M5655" s="1" t="s">
        <v>31</v>
      </c>
      <c r="N5655" s="1" t="s">
        <v>23</v>
      </c>
      <c r="O5655">
        <f t="shared" si="264"/>
        <v>6</v>
      </c>
      <c r="P5655" t="str">
        <f t="shared" si="265"/>
        <v>ANO</v>
      </c>
      <c r="Q5655" s="4" t="str">
        <f>IFERROR(VLOOKUP(E5655,'Svátky 2023'!B$2:B$14,1,0),"")</f>
        <v/>
      </c>
      <c r="R5655" t="str">
        <f t="shared" si="266"/>
        <v>ANO</v>
      </c>
    </row>
    <row r="5656" spans="1:18" x14ac:dyDescent="0.25">
      <c r="A5656" s="1" t="s">
        <v>16042</v>
      </c>
      <c r="B5656" s="1" t="s">
        <v>15100</v>
      </c>
      <c r="C5656" s="1" t="s">
        <v>15101</v>
      </c>
      <c r="D5656" s="1" t="s">
        <v>48</v>
      </c>
      <c r="E5656" s="4">
        <v>45207</v>
      </c>
      <c r="F5656" s="8">
        <v>0.57986111111111105</v>
      </c>
      <c r="G5656" s="4">
        <v>45209</v>
      </c>
      <c r="H5656" s="1" t="s">
        <v>979</v>
      </c>
      <c r="I5656" s="1" t="s">
        <v>151</v>
      </c>
      <c r="J5656" s="5">
        <v>2</v>
      </c>
      <c r="K5656" s="5" t="str">
        <f>VLOOKUP(J5656,'Svátky 2023'!A$18:B$20,2,0)</f>
        <v>plánované</v>
      </c>
      <c r="L5656" s="1" t="s">
        <v>21</v>
      </c>
      <c r="M5656" s="1" t="s">
        <v>22</v>
      </c>
      <c r="N5656" s="1" t="s">
        <v>23</v>
      </c>
      <c r="O5656">
        <f t="shared" si="264"/>
        <v>7</v>
      </c>
      <c r="P5656" t="str">
        <f t="shared" si="265"/>
        <v>NE</v>
      </c>
      <c r="Q5656" s="4" t="str">
        <f>IFERROR(VLOOKUP(E5656,'Svátky 2023'!B$2:B$14,1,0),"")</f>
        <v/>
      </c>
      <c r="R5656" t="str">
        <f t="shared" si="266"/>
        <v>ANO</v>
      </c>
    </row>
    <row r="5657" spans="1:18" x14ac:dyDescent="0.25">
      <c r="A5657" s="1" t="s">
        <v>16043</v>
      </c>
      <c r="B5657" s="1" t="s">
        <v>15103</v>
      </c>
      <c r="C5657" s="1" t="s">
        <v>15104</v>
      </c>
      <c r="D5657" s="1" t="s">
        <v>48</v>
      </c>
      <c r="E5657" s="4">
        <v>45207</v>
      </c>
      <c r="F5657" s="8">
        <v>0.58263888888888882</v>
      </c>
      <c r="G5657" s="4">
        <v>45209</v>
      </c>
      <c r="H5657" s="1" t="s">
        <v>1676</v>
      </c>
      <c r="I5657" s="1" t="s">
        <v>145</v>
      </c>
      <c r="J5657" s="5">
        <v>3</v>
      </c>
      <c r="K5657" s="5" t="str">
        <f>VLOOKUP(J5657,'Svátky 2023'!A$18:B$20,2,0)</f>
        <v>jiné</v>
      </c>
      <c r="L5657" s="1" t="s">
        <v>30</v>
      </c>
      <c r="M5657" s="1" t="s">
        <v>31</v>
      </c>
      <c r="N5657" s="1" t="s">
        <v>23</v>
      </c>
      <c r="O5657">
        <f t="shared" si="264"/>
        <v>7</v>
      </c>
      <c r="P5657" t="str">
        <f t="shared" si="265"/>
        <v>NE</v>
      </c>
      <c r="Q5657" s="4" t="str">
        <f>IFERROR(VLOOKUP(E5657,'Svátky 2023'!B$2:B$14,1,0),"")</f>
        <v/>
      </c>
      <c r="R5657" t="str">
        <f t="shared" si="266"/>
        <v>ANO</v>
      </c>
    </row>
    <row r="5658" spans="1:18" x14ac:dyDescent="0.25">
      <c r="A5658" s="1" t="s">
        <v>16044</v>
      </c>
      <c r="B5658" s="1" t="s">
        <v>16045</v>
      </c>
      <c r="C5658" s="1" t="s">
        <v>16046</v>
      </c>
      <c r="D5658" s="1" t="s">
        <v>35</v>
      </c>
      <c r="E5658" s="4">
        <v>45207</v>
      </c>
      <c r="F5658" s="8">
        <v>0.59583333333333333</v>
      </c>
      <c r="G5658" s="4">
        <v>45209</v>
      </c>
      <c r="H5658" s="1" t="s">
        <v>710</v>
      </c>
      <c r="I5658" s="1" t="s">
        <v>51</v>
      </c>
      <c r="J5658" s="5">
        <v>2</v>
      </c>
      <c r="K5658" s="5" t="str">
        <f>VLOOKUP(J5658,'Svátky 2023'!A$18:B$20,2,0)</f>
        <v>plánované</v>
      </c>
      <c r="L5658" s="1" t="s">
        <v>21</v>
      </c>
      <c r="M5658" s="1" t="s">
        <v>22</v>
      </c>
      <c r="N5658" s="1" t="s">
        <v>23</v>
      </c>
      <c r="O5658">
        <f t="shared" si="264"/>
        <v>7</v>
      </c>
      <c r="P5658" t="str">
        <f t="shared" si="265"/>
        <v>NE</v>
      </c>
      <c r="Q5658" s="4" t="str">
        <f>IFERROR(VLOOKUP(E5658,'Svátky 2023'!B$2:B$14,1,0),"")</f>
        <v/>
      </c>
      <c r="R5658" t="str">
        <f t="shared" si="266"/>
        <v>ANO</v>
      </c>
    </row>
    <row r="5659" spans="1:18" x14ac:dyDescent="0.25">
      <c r="A5659" s="1" t="s">
        <v>16047</v>
      </c>
      <c r="B5659" s="1" t="s">
        <v>16048</v>
      </c>
      <c r="C5659" s="1" t="s">
        <v>16049</v>
      </c>
      <c r="D5659" s="1" t="s">
        <v>48</v>
      </c>
      <c r="E5659" s="4">
        <v>45207</v>
      </c>
      <c r="F5659" s="8">
        <v>0.60833333333333328</v>
      </c>
      <c r="G5659" s="4">
        <v>45209</v>
      </c>
      <c r="H5659" s="1" t="s">
        <v>506</v>
      </c>
      <c r="I5659" s="1" t="s">
        <v>51</v>
      </c>
      <c r="J5659" s="5">
        <v>2</v>
      </c>
      <c r="K5659" s="5" t="str">
        <f>VLOOKUP(J5659,'Svátky 2023'!A$18:B$20,2,0)</f>
        <v>plánované</v>
      </c>
      <c r="L5659" s="1" t="s">
        <v>21</v>
      </c>
      <c r="M5659" s="1" t="s">
        <v>22</v>
      </c>
      <c r="N5659" s="1" t="s">
        <v>23</v>
      </c>
      <c r="O5659">
        <f t="shared" si="264"/>
        <v>7</v>
      </c>
      <c r="P5659" t="str">
        <f t="shared" si="265"/>
        <v>NE</v>
      </c>
      <c r="Q5659" s="4" t="str">
        <f>IFERROR(VLOOKUP(E5659,'Svátky 2023'!B$2:B$14,1,0),"")</f>
        <v/>
      </c>
      <c r="R5659" t="str">
        <f t="shared" si="266"/>
        <v>ANO</v>
      </c>
    </row>
    <row r="5660" spans="1:18" x14ac:dyDescent="0.25">
      <c r="A5660" s="1" t="s">
        <v>16050</v>
      </c>
      <c r="B5660" s="1" t="s">
        <v>16051</v>
      </c>
      <c r="C5660" s="1" t="s">
        <v>16052</v>
      </c>
      <c r="D5660" s="1" t="s">
        <v>48</v>
      </c>
      <c r="E5660" s="4">
        <v>45207</v>
      </c>
      <c r="F5660" s="8">
        <v>0.61388888888888882</v>
      </c>
      <c r="G5660" s="4">
        <v>45209</v>
      </c>
      <c r="H5660" s="1" t="s">
        <v>893</v>
      </c>
      <c r="I5660" s="1" t="s">
        <v>51</v>
      </c>
      <c r="J5660" s="5">
        <v>2</v>
      </c>
      <c r="K5660" s="5" t="str">
        <f>VLOOKUP(J5660,'Svátky 2023'!A$18:B$20,2,0)</f>
        <v>plánované</v>
      </c>
      <c r="L5660" s="1" t="s">
        <v>21</v>
      </c>
      <c r="M5660" s="1" t="s">
        <v>22</v>
      </c>
      <c r="N5660" s="1" t="s">
        <v>23</v>
      </c>
      <c r="O5660">
        <f t="shared" si="264"/>
        <v>7</v>
      </c>
      <c r="P5660" t="str">
        <f t="shared" si="265"/>
        <v>NE</v>
      </c>
      <c r="Q5660" s="4" t="str">
        <f>IFERROR(VLOOKUP(E5660,'Svátky 2023'!B$2:B$14,1,0),"")</f>
        <v/>
      </c>
      <c r="R5660" t="str">
        <f t="shared" si="266"/>
        <v>ANO</v>
      </c>
    </row>
    <row r="5661" spans="1:18" x14ac:dyDescent="0.25">
      <c r="A5661" s="1" t="s">
        <v>16053</v>
      </c>
      <c r="B5661" s="1" t="s">
        <v>16054</v>
      </c>
      <c r="C5661" s="1" t="s">
        <v>16055</v>
      </c>
      <c r="D5661" s="1" t="s">
        <v>48</v>
      </c>
      <c r="E5661" s="4">
        <v>45207</v>
      </c>
      <c r="F5661" s="8">
        <v>0.62222222222222223</v>
      </c>
      <c r="G5661" s="4">
        <v>45209</v>
      </c>
      <c r="H5661" s="1" t="s">
        <v>362</v>
      </c>
      <c r="I5661" s="1" t="s">
        <v>151</v>
      </c>
      <c r="J5661" s="5">
        <v>2</v>
      </c>
      <c r="K5661" s="5" t="str">
        <f>VLOOKUP(J5661,'Svátky 2023'!A$18:B$20,2,0)</f>
        <v>plánované</v>
      </c>
      <c r="L5661" s="1" t="s">
        <v>21</v>
      </c>
      <c r="M5661" s="1" t="s">
        <v>22</v>
      </c>
      <c r="N5661" s="1" t="s">
        <v>23</v>
      </c>
      <c r="O5661">
        <f t="shared" si="264"/>
        <v>7</v>
      </c>
      <c r="P5661" t="str">
        <f t="shared" si="265"/>
        <v>NE</v>
      </c>
      <c r="Q5661" s="4" t="str">
        <f>IFERROR(VLOOKUP(E5661,'Svátky 2023'!B$2:B$14,1,0),"")</f>
        <v/>
      </c>
      <c r="R5661" t="str">
        <f t="shared" si="266"/>
        <v>ANO</v>
      </c>
    </row>
    <row r="5662" spans="1:18" x14ac:dyDescent="0.25">
      <c r="A5662" s="1" t="s">
        <v>16056</v>
      </c>
      <c r="B5662" s="1" t="s">
        <v>16057</v>
      </c>
      <c r="C5662" s="1" t="s">
        <v>16058</v>
      </c>
      <c r="D5662" s="1" t="s">
        <v>35</v>
      </c>
      <c r="E5662" s="4">
        <v>45207</v>
      </c>
      <c r="F5662" s="8">
        <v>0.62777777777777777</v>
      </c>
      <c r="G5662" s="4">
        <v>45209</v>
      </c>
      <c r="H5662" s="1" t="s">
        <v>1292</v>
      </c>
      <c r="I5662" s="1" t="s">
        <v>51</v>
      </c>
      <c r="J5662" s="5">
        <v>2</v>
      </c>
      <c r="K5662" s="5" t="str">
        <f>VLOOKUP(J5662,'Svátky 2023'!A$18:B$20,2,0)</f>
        <v>plánované</v>
      </c>
      <c r="L5662" s="1" t="s">
        <v>21</v>
      </c>
      <c r="M5662" s="1" t="s">
        <v>22</v>
      </c>
      <c r="N5662" s="1" t="s">
        <v>23</v>
      </c>
      <c r="O5662">
        <f t="shared" si="264"/>
        <v>7</v>
      </c>
      <c r="P5662" t="str">
        <f t="shared" si="265"/>
        <v>ANO</v>
      </c>
      <c r="Q5662" s="4" t="str">
        <f>IFERROR(VLOOKUP(E5662,'Svátky 2023'!B$2:B$14,1,0),"")</f>
        <v/>
      </c>
      <c r="R5662" t="str">
        <f t="shared" si="266"/>
        <v>ANO</v>
      </c>
    </row>
    <row r="5663" spans="1:18" x14ac:dyDescent="0.25">
      <c r="A5663" s="1" t="s">
        <v>16059</v>
      </c>
      <c r="B5663" s="1" t="s">
        <v>16060</v>
      </c>
      <c r="C5663" s="1" t="s">
        <v>16061</v>
      </c>
      <c r="D5663" s="1" t="s">
        <v>35</v>
      </c>
      <c r="E5663" s="4">
        <v>45207</v>
      </c>
      <c r="F5663" s="8">
        <v>0.63124999999999998</v>
      </c>
      <c r="G5663" s="4">
        <v>45209</v>
      </c>
      <c r="H5663" s="1" t="s">
        <v>1992</v>
      </c>
      <c r="I5663" s="1" t="s">
        <v>120</v>
      </c>
      <c r="J5663" s="5">
        <v>3</v>
      </c>
      <c r="K5663" s="5" t="str">
        <f>VLOOKUP(J5663,'Svátky 2023'!A$18:B$20,2,0)</f>
        <v>jiné</v>
      </c>
      <c r="L5663" s="1" t="s">
        <v>30</v>
      </c>
      <c r="M5663" s="1" t="s">
        <v>31</v>
      </c>
      <c r="N5663" s="1" t="s">
        <v>23</v>
      </c>
      <c r="O5663">
        <f t="shared" si="264"/>
        <v>7</v>
      </c>
      <c r="P5663" t="str">
        <f t="shared" si="265"/>
        <v>ANO</v>
      </c>
      <c r="Q5663" s="4" t="str">
        <f>IFERROR(VLOOKUP(E5663,'Svátky 2023'!B$2:B$14,1,0),"")</f>
        <v/>
      </c>
      <c r="R5663" t="str">
        <f t="shared" si="266"/>
        <v>ANO</v>
      </c>
    </row>
    <row r="5664" spans="1:18" x14ac:dyDescent="0.25">
      <c r="A5664" s="1" t="s">
        <v>16062</v>
      </c>
      <c r="B5664" s="1" t="s">
        <v>16063</v>
      </c>
      <c r="C5664" s="1" t="s">
        <v>16064</v>
      </c>
      <c r="D5664" s="1" t="s">
        <v>35</v>
      </c>
      <c r="E5664" s="4">
        <v>45207</v>
      </c>
      <c r="F5664" s="8">
        <v>0.63680555555555551</v>
      </c>
      <c r="G5664" s="4">
        <v>45209</v>
      </c>
      <c r="H5664" s="1" t="s">
        <v>2101</v>
      </c>
      <c r="I5664" s="1" t="s">
        <v>151</v>
      </c>
      <c r="J5664" s="5">
        <v>2</v>
      </c>
      <c r="K5664" s="5" t="str">
        <f>VLOOKUP(J5664,'Svátky 2023'!A$18:B$20,2,0)</f>
        <v>plánované</v>
      </c>
      <c r="L5664" s="1" t="s">
        <v>21</v>
      </c>
      <c r="M5664" s="1" t="s">
        <v>22</v>
      </c>
      <c r="N5664" s="1" t="s">
        <v>23</v>
      </c>
      <c r="O5664">
        <f t="shared" si="264"/>
        <v>7</v>
      </c>
      <c r="P5664" t="str">
        <f t="shared" si="265"/>
        <v>ANO</v>
      </c>
      <c r="Q5664" s="4" t="str">
        <f>IFERROR(VLOOKUP(E5664,'Svátky 2023'!B$2:B$14,1,0),"")</f>
        <v/>
      </c>
      <c r="R5664" t="str">
        <f t="shared" si="266"/>
        <v>ANO</v>
      </c>
    </row>
    <row r="5665" spans="1:18" x14ac:dyDescent="0.25">
      <c r="A5665" s="1" t="s">
        <v>16065</v>
      </c>
      <c r="B5665" s="1" t="s">
        <v>16066</v>
      </c>
      <c r="C5665" s="1" t="s">
        <v>16067</v>
      </c>
      <c r="D5665" s="1" t="s">
        <v>35</v>
      </c>
      <c r="E5665" s="4">
        <v>45207</v>
      </c>
      <c r="F5665" s="8">
        <v>0.63958333333333328</v>
      </c>
      <c r="G5665" s="4">
        <v>45209</v>
      </c>
      <c r="H5665" s="1" t="s">
        <v>144</v>
      </c>
      <c r="I5665" s="1" t="s">
        <v>145</v>
      </c>
      <c r="J5665" s="5">
        <v>3</v>
      </c>
      <c r="K5665" s="5" t="str">
        <f>VLOOKUP(J5665,'Svátky 2023'!A$18:B$20,2,0)</f>
        <v>jiné</v>
      </c>
      <c r="L5665" s="1" t="s">
        <v>30</v>
      </c>
      <c r="M5665" s="1" t="s">
        <v>31</v>
      </c>
      <c r="N5665" s="1" t="s">
        <v>23</v>
      </c>
      <c r="O5665">
        <f t="shared" si="264"/>
        <v>7</v>
      </c>
      <c r="P5665" t="str">
        <f t="shared" si="265"/>
        <v>ANO</v>
      </c>
      <c r="Q5665" s="4" t="str">
        <f>IFERROR(VLOOKUP(E5665,'Svátky 2023'!B$2:B$14,1,0),"")</f>
        <v/>
      </c>
      <c r="R5665" t="str">
        <f t="shared" si="266"/>
        <v>ANO</v>
      </c>
    </row>
    <row r="5666" spans="1:18" x14ac:dyDescent="0.25">
      <c r="A5666" s="1" t="s">
        <v>16068</v>
      </c>
      <c r="B5666" s="1" t="s">
        <v>16069</v>
      </c>
      <c r="C5666" s="1" t="s">
        <v>16070</v>
      </c>
      <c r="D5666" s="1" t="s">
        <v>64</v>
      </c>
      <c r="E5666" s="4">
        <v>45207</v>
      </c>
      <c r="F5666" s="8">
        <v>0.64722222222222225</v>
      </c>
      <c r="G5666" s="4">
        <v>45209</v>
      </c>
      <c r="H5666" s="1" t="s">
        <v>1992</v>
      </c>
      <c r="I5666" s="1" t="s">
        <v>51</v>
      </c>
      <c r="J5666" s="5">
        <v>2</v>
      </c>
      <c r="K5666" s="5" t="str">
        <f>VLOOKUP(J5666,'Svátky 2023'!A$18:B$20,2,0)</f>
        <v>plánované</v>
      </c>
      <c r="L5666" s="1" t="s">
        <v>21</v>
      </c>
      <c r="M5666" s="1" t="s">
        <v>22</v>
      </c>
      <c r="N5666" s="1" t="s">
        <v>23</v>
      </c>
      <c r="O5666">
        <f t="shared" si="264"/>
        <v>7</v>
      </c>
      <c r="P5666" t="str">
        <f t="shared" si="265"/>
        <v>ANO</v>
      </c>
      <c r="Q5666" s="4" t="str">
        <f>IFERROR(VLOOKUP(E5666,'Svátky 2023'!B$2:B$14,1,0),"")</f>
        <v/>
      </c>
      <c r="R5666" t="str">
        <f t="shared" si="266"/>
        <v>ANO</v>
      </c>
    </row>
    <row r="5667" spans="1:18" x14ac:dyDescent="0.25">
      <c r="A5667" s="1" t="s">
        <v>16071</v>
      </c>
      <c r="B5667" s="1" t="s">
        <v>5175</v>
      </c>
      <c r="C5667" s="1" t="s">
        <v>5176</v>
      </c>
      <c r="D5667" s="1" t="s">
        <v>64</v>
      </c>
      <c r="E5667" s="4">
        <v>45207</v>
      </c>
      <c r="F5667" s="8">
        <v>0.65</v>
      </c>
      <c r="G5667" s="4">
        <v>45209</v>
      </c>
      <c r="H5667" s="1" t="s">
        <v>528</v>
      </c>
      <c r="I5667" s="1" t="s">
        <v>120</v>
      </c>
      <c r="J5667" s="5">
        <v>3</v>
      </c>
      <c r="K5667" s="5" t="str">
        <f>VLOOKUP(J5667,'Svátky 2023'!A$18:B$20,2,0)</f>
        <v>jiné</v>
      </c>
      <c r="L5667" s="1" t="s">
        <v>30</v>
      </c>
      <c r="M5667" s="1" t="s">
        <v>31</v>
      </c>
      <c r="N5667" s="1" t="s">
        <v>23</v>
      </c>
      <c r="O5667">
        <f t="shared" si="264"/>
        <v>7</v>
      </c>
      <c r="P5667" t="str">
        <f t="shared" si="265"/>
        <v>ANO</v>
      </c>
      <c r="Q5667" s="4" t="str">
        <f>IFERROR(VLOOKUP(E5667,'Svátky 2023'!B$2:B$14,1,0),"")</f>
        <v/>
      </c>
      <c r="R5667" t="str">
        <f t="shared" si="266"/>
        <v>ANO</v>
      </c>
    </row>
    <row r="5668" spans="1:18" x14ac:dyDescent="0.25">
      <c r="A5668" s="1" t="s">
        <v>16072</v>
      </c>
      <c r="B5668" s="1" t="s">
        <v>16073</v>
      </c>
      <c r="C5668" s="1" t="s">
        <v>16074</v>
      </c>
      <c r="D5668" s="1" t="s">
        <v>64</v>
      </c>
      <c r="E5668" s="4">
        <v>45207</v>
      </c>
      <c r="F5668" s="8">
        <v>0.65416666666666667</v>
      </c>
      <c r="G5668" s="4">
        <v>45209</v>
      </c>
      <c r="H5668" s="1" t="s">
        <v>710</v>
      </c>
      <c r="I5668" s="1" t="s">
        <v>151</v>
      </c>
      <c r="J5668" s="5">
        <v>2</v>
      </c>
      <c r="K5668" s="5" t="str">
        <f>VLOOKUP(J5668,'Svátky 2023'!A$18:B$20,2,0)</f>
        <v>plánované</v>
      </c>
      <c r="L5668" s="1" t="s">
        <v>21</v>
      </c>
      <c r="M5668" s="1" t="s">
        <v>22</v>
      </c>
      <c r="N5668" s="1" t="s">
        <v>23</v>
      </c>
      <c r="O5668">
        <f t="shared" si="264"/>
        <v>7</v>
      </c>
      <c r="P5668" t="str">
        <f t="shared" si="265"/>
        <v>ANO</v>
      </c>
      <c r="Q5668" s="4" t="str">
        <f>IFERROR(VLOOKUP(E5668,'Svátky 2023'!B$2:B$14,1,0),"")</f>
        <v/>
      </c>
      <c r="R5668" t="str">
        <f t="shared" si="266"/>
        <v>ANO</v>
      </c>
    </row>
    <row r="5669" spans="1:18" x14ac:dyDescent="0.25">
      <c r="A5669" s="1" t="s">
        <v>16075</v>
      </c>
      <c r="B5669" s="1" t="s">
        <v>16076</v>
      </c>
      <c r="C5669" s="1" t="s">
        <v>16077</v>
      </c>
      <c r="D5669" s="1" t="s">
        <v>64</v>
      </c>
      <c r="E5669" s="4">
        <v>45207</v>
      </c>
      <c r="F5669" s="8">
        <v>0.65694444444444444</v>
      </c>
      <c r="G5669" s="4">
        <v>45209</v>
      </c>
      <c r="H5669" s="1" t="s">
        <v>2328</v>
      </c>
      <c r="I5669" s="1" t="s">
        <v>145</v>
      </c>
      <c r="J5669" s="5">
        <v>3</v>
      </c>
      <c r="K5669" s="5" t="str">
        <f>VLOOKUP(J5669,'Svátky 2023'!A$18:B$20,2,0)</f>
        <v>jiné</v>
      </c>
      <c r="L5669" s="1" t="s">
        <v>30</v>
      </c>
      <c r="M5669" s="1" t="s">
        <v>31</v>
      </c>
      <c r="N5669" s="1" t="s">
        <v>23</v>
      </c>
      <c r="O5669">
        <f t="shared" si="264"/>
        <v>7</v>
      </c>
      <c r="P5669" t="str">
        <f t="shared" si="265"/>
        <v>ANO</v>
      </c>
      <c r="Q5669" s="4" t="str">
        <f>IFERROR(VLOOKUP(E5669,'Svátky 2023'!B$2:B$14,1,0),"")</f>
        <v/>
      </c>
      <c r="R5669" t="str">
        <f t="shared" si="266"/>
        <v>ANO</v>
      </c>
    </row>
    <row r="5670" spans="1:18" x14ac:dyDescent="0.25">
      <c r="A5670" s="1" t="s">
        <v>16078</v>
      </c>
      <c r="B5670" s="1" t="s">
        <v>16079</v>
      </c>
      <c r="C5670" s="1" t="s">
        <v>16080</v>
      </c>
      <c r="D5670" s="1" t="s">
        <v>35</v>
      </c>
      <c r="E5670" s="4">
        <v>45207</v>
      </c>
      <c r="F5670" s="8">
        <v>0.67222222222222217</v>
      </c>
      <c r="G5670" s="4">
        <v>45209</v>
      </c>
      <c r="H5670" s="1" t="s">
        <v>528</v>
      </c>
      <c r="I5670" s="1" t="s">
        <v>151</v>
      </c>
      <c r="J5670" s="5">
        <v>2</v>
      </c>
      <c r="K5670" s="5" t="str">
        <f>VLOOKUP(J5670,'Svátky 2023'!A$18:B$20,2,0)</f>
        <v>plánované</v>
      </c>
      <c r="L5670" s="1" t="s">
        <v>21</v>
      </c>
      <c r="M5670" s="1" t="s">
        <v>22</v>
      </c>
      <c r="N5670" s="1" t="s">
        <v>23</v>
      </c>
      <c r="O5670">
        <f t="shared" si="264"/>
        <v>7</v>
      </c>
      <c r="P5670" t="str">
        <f t="shared" si="265"/>
        <v>ANO</v>
      </c>
      <c r="Q5670" s="4" t="str">
        <f>IFERROR(VLOOKUP(E5670,'Svátky 2023'!B$2:B$14,1,0),"")</f>
        <v/>
      </c>
      <c r="R5670" t="str">
        <f t="shared" si="266"/>
        <v>ANO</v>
      </c>
    </row>
    <row r="5671" spans="1:18" x14ac:dyDescent="0.25">
      <c r="A5671" s="1" t="s">
        <v>16081</v>
      </c>
      <c r="B5671" s="1" t="s">
        <v>16082</v>
      </c>
      <c r="C5671" s="1" t="s">
        <v>16083</v>
      </c>
      <c r="D5671" s="1" t="s">
        <v>35</v>
      </c>
      <c r="E5671" s="4">
        <v>45207</v>
      </c>
      <c r="F5671" s="8">
        <v>0.67638888888888893</v>
      </c>
      <c r="G5671" s="4">
        <v>45209</v>
      </c>
      <c r="H5671" s="1" t="s">
        <v>210</v>
      </c>
      <c r="I5671" s="1" t="s">
        <v>151</v>
      </c>
      <c r="J5671" s="5">
        <v>2</v>
      </c>
      <c r="K5671" s="5" t="str">
        <f>VLOOKUP(J5671,'Svátky 2023'!A$18:B$20,2,0)</f>
        <v>plánované</v>
      </c>
      <c r="L5671" s="1" t="s">
        <v>21</v>
      </c>
      <c r="M5671" s="1" t="s">
        <v>22</v>
      </c>
      <c r="N5671" s="1" t="s">
        <v>23</v>
      </c>
      <c r="O5671">
        <f t="shared" si="264"/>
        <v>7</v>
      </c>
      <c r="P5671" t="str">
        <f t="shared" si="265"/>
        <v>ANO</v>
      </c>
      <c r="Q5671" s="4" t="str">
        <f>IFERROR(VLOOKUP(E5671,'Svátky 2023'!B$2:B$14,1,0),"")</f>
        <v/>
      </c>
      <c r="R5671" t="str">
        <f t="shared" si="266"/>
        <v>ANO</v>
      </c>
    </row>
    <row r="5672" spans="1:18" x14ac:dyDescent="0.25">
      <c r="A5672" s="1" t="s">
        <v>16084</v>
      </c>
      <c r="B5672" s="1" t="s">
        <v>16085</v>
      </c>
      <c r="C5672" s="1" t="s">
        <v>16086</v>
      </c>
      <c r="D5672" s="1" t="s">
        <v>35</v>
      </c>
      <c r="E5672" s="4">
        <v>45207</v>
      </c>
      <c r="F5672" s="8">
        <v>0.67986111111111114</v>
      </c>
      <c r="G5672" s="4">
        <v>45209</v>
      </c>
      <c r="H5672" s="1" t="s">
        <v>485</v>
      </c>
      <c r="I5672" s="1" t="s">
        <v>145</v>
      </c>
      <c r="J5672" s="5">
        <v>3</v>
      </c>
      <c r="K5672" s="5" t="str">
        <f>VLOOKUP(J5672,'Svátky 2023'!A$18:B$20,2,0)</f>
        <v>jiné</v>
      </c>
      <c r="L5672" s="1" t="s">
        <v>30</v>
      </c>
      <c r="M5672" s="1" t="s">
        <v>31</v>
      </c>
      <c r="N5672" s="1" t="s">
        <v>23</v>
      </c>
      <c r="O5672">
        <f t="shared" si="264"/>
        <v>7</v>
      </c>
      <c r="P5672" t="str">
        <f t="shared" si="265"/>
        <v>ANO</v>
      </c>
      <c r="Q5672" s="4" t="str">
        <f>IFERROR(VLOOKUP(E5672,'Svátky 2023'!B$2:B$14,1,0),"")</f>
        <v/>
      </c>
      <c r="R5672" t="str">
        <f t="shared" si="266"/>
        <v>ANO</v>
      </c>
    </row>
    <row r="5673" spans="1:18" x14ac:dyDescent="0.25">
      <c r="A5673" s="1" t="s">
        <v>16087</v>
      </c>
      <c r="B5673" s="1" t="s">
        <v>16088</v>
      </c>
      <c r="C5673" s="1" t="s">
        <v>16089</v>
      </c>
      <c r="D5673" s="1" t="s">
        <v>35</v>
      </c>
      <c r="E5673" s="4">
        <v>45207</v>
      </c>
      <c r="F5673" s="8">
        <v>0.68472222222222223</v>
      </c>
      <c r="G5673" s="4">
        <v>45209</v>
      </c>
      <c r="H5673" s="1" t="s">
        <v>2630</v>
      </c>
      <c r="I5673" s="1" t="s">
        <v>151</v>
      </c>
      <c r="J5673" s="5">
        <v>2</v>
      </c>
      <c r="K5673" s="5" t="str">
        <f>VLOOKUP(J5673,'Svátky 2023'!A$18:B$20,2,0)</f>
        <v>plánované</v>
      </c>
      <c r="L5673" s="1" t="s">
        <v>21</v>
      </c>
      <c r="M5673" s="1" t="s">
        <v>22</v>
      </c>
      <c r="N5673" s="1" t="s">
        <v>23</v>
      </c>
      <c r="O5673">
        <f t="shared" si="264"/>
        <v>7</v>
      </c>
      <c r="P5673" t="str">
        <f t="shared" si="265"/>
        <v>ANO</v>
      </c>
      <c r="Q5673" s="4" t="str">
        <f>IFERROR(VLOOKUP(E5673,'Svátky 2023'!B$2:B$14,1,0),"")</f>
        <v/>
      </c>
      <c r="R5673" t="str">
        <f t="shared" si="266"/>
        <v>ANO</v>
      </c>
    </row>
    <row r="5674" spans="1:18" x14ac:dyDescent="0.25">
      <c r="A5674" s="1" t="s">
        <v>16090</v>
      </c>
      <c r="B5674" s="1" t="s">
        <v>16091</v>
      </c>
      <c r="C5674" s="1" t="s">
        <v>16092</v>
      </c>
      <c r="D5674" s="1" t="s">
        <v>35</v>
      </c>
      <c r="E5674" s="4">
        <v>45207</v>
      </c>
      <c r="F5674" s="8">
        <v>0.68819444444444444</v>
      </c>
      <c r="G5674" s="4">
        <v>45209</v>
      </c>
      <c r="H5674" s="1" t="s">
        <v>2592</v>
      </c>
      <c r="I5674" s="1" t="s">
        <v>145</v>
      </c>
      <c r="J5674" s="5">
        <v>3</v>
      </c>
      <c r="K5674" s="5" t="str">
        <f>VLOOKUP(J5674,'Svátky 2023'!A$18:B$20,2,0)</f>
        <v>jiné</v>
      </c>
      <c r="L5674" s="1" t="s">
        <v>30</v>
      </c>
      <c r="M5674" s="1" t="s">
        <v>31</v>
      </c>
      <c r="N5674" s="1" t="s">
        <v>23</v>
      </c>
      <c r="O5674">
        <f t="shared" si="264"/>
        <v>7</v>
      </c>
      <c r="P5674" t="str">
        <f t="shared" si="265"/>
        <v>ANO</v>
      </c>
      <c r="Q5674" s="4" t="str">
        <f>IFERROR(VLOOKUP(E5674,'Svátky 2023'!B$2:B$14,1,0),"")</f>
        <v/>
      </c>
      <c r="R5674" t="str">
        <f t="shared" si="266"/>
        <v>ANO</v>
      </c>
    </row>
    <row r="5675" spans="1:18" x14ac:dyDescent="0.25">
      <c r="A5675" s="1" t="s">
        <v>16093</v>
      </c>
      <c r="B5675" s="1" t="s">
        <v>16094</v>
      </c>
      <c r="C5675" s="1" t="s">
        <v>16095</v>
      </c>
      <c r="D5675" s="1" t="s">
        <v>48</v>
      </c>
      <c r="E5675" s="4">
        <v>45208</v>
      </c>
      <c r="F5675" s="8">
        <v>0.45763888888888887</v>
      </c>
      <c r="G5675" s="4">
        <v>45209</v>
      </c>
      <c r="H5675" s="1" t="s">
        <v>2037</v>
      </c>
      <c r="I5675" s="1" t="s">
        <v>151</v>
      </c>
      <c r="J5675" s="5">
        <v>2</v>
      </c>
      <c r="K5675" s="5" t="str">
        <f>VLOOKUP(J5675,'Svátky 2023'!A$18:B$20,2,0)</f>
        <v>plánované</v>
      </c>
      <c r="L5675" s="1" t="s">
        <v>21</v>
      </c>
      <c r="M5675" s="1" t="s">
        <v>22</v>
      </c>
      <c r="N5675" s="1" t="s">
        <v>23</v>
      </c>
      <c r="O5675">
        <f t="shared" si="264"/>
        <v>1</v>
      </c>
      <c r="P5675" t="str">
        <f t="shared" si="265"/>
        <v>NE</v>
      </c>
      <c r="Q5675" s="4" t="str">
        <f>IFERROR(VLOOKUP(E5675,'Svátky 2023'!B$2:B$14,1,0),"")</f>
        <v/>
      </c>
      <c r="R5675" t="str">
        <f t="shared" si="266"/>
        <v/>
      </c>
    </row>
    <row r="5676" spans="1:18" x14ac:dyDescent="0.25">
      <c r="A5676" s="1" t="s">
        <v>16096</v>
      </c>
      <c r="B5676" s="1" t="s">
        <v>16097</v>
      </c>
      <c r="C5676" s="1" t="s">
        <v>16098</v>
      </c>
      <c r="D5676" s="1" t="s">
        <v>48</v>
      </c>
      <c r="E5676" s="4">
        <v>45208</v>
      </c>
      <c r="F5676" s="8">
        <v>0.54097222222222219</v>
      </c>
      <c r="G5676" s="4">
        <v>45209</v>
      </c>
      <c r="H5676" s="1" t="s">
        <v>65</v>
      </c>
      <c r="I5676" s="1" t="s">
        <v>145</v>
      </c>
      <c r="J5676" s="5">
        <v>3</v>
      </c>
      <c r="K5676" s="5" t="str">
        <f>VLOOKUP(J5676,'Svátky 2023'!A$18:B$20,2,0)</f>
        <v>jiné</v>
      </c>
      <c r="L5676" s="1" t="s">
        <v>30</v>
      </c>
      <c r="M5676" s="1" t="s">
        <v>31</v>
      </c>
      <c r="N5676" s="1" t="s">
        <v>23</v>
      </c>
      <c r="O5676">
        <f t="shared" si="264"/>
        <v>1</v>
      </c>
      <c r="P5676" t="str">
        <f t="shared" si="265"/>
        <v>NE</v>
      </c>
      <c r="Q5676" s="4" t="str">
        <f>IFERROR(VLOOKUP(E5676,'Svátky 2023'!B$2:B$14,1,0),"")</f>
        <v/>
      </c>
      <c r="R5676" t="str">
        <f t="shared" si="266"/>
        <v/>
      </c>
    </row>
    <row r="5677" spans="1:18" x14ac:dyDescent="0.25">
      <c r="A5677" s="1" t="s">
        <v>16099</v>
      </c>
      <c r="B5677" s="1" t="s">
        <v>16100</v>
      </c>
      <c r="C5677" s="1" t="s">
        <v>16101</v>
      </c>
      <c r="D5677" s="1" t="s">
        <v>100</v>
      </c>
      <c r="E5677" s="4">
        <v>45188</v>
      </c>
      <c r="F5677" s="8">
        <v>0.59861111111111109</v>
      </c>
      <c r="G5677" s="4">
        <v>45210</v>
      </c>
      <c r="H5677" s="1" t="s">
        <v>415</v>
      </c>
      <c r="I5677" s="1" t="s">
        <v>51</v>
      </c>
      <c r="J5677" s="5">
        <v>1</v>
      </c>
      <c r="K5677" s="5" t="str">
        <f>VLOOKUP(J5677,'Svátky 2023'!A$18:B$20,2,0)</f>
        <v>neodkladné</v>
      </c>
      <c r="L5677" s="1" t="s">
        <v>21</v>
      </c>
      <c r="M5677" s="1" t="s">
        <v>22</v>
      </c>
      <c r="N5677" s="1" t="s">
        <v>23</v>
      </c>
      <c r="O5677">
        <f t="shared" si="264"/>
        <v>2</v>
      </c>
      <c r="P5677" t="str">
        <f t="shared" si="265"/>
        <v>NE</v>
      </c>
      <c r="Q5677" s="4" t="str">
        <f>IFERROR(VLOOKUP(E5677,'Svátky 2023'!B$2:B$14,1,0),"")</f>
        <v/>
      </c>
      <c r="R5677" t="str">
        <f t="shared" si="266"/>
        <v/>
      </c>
    </row>
    <row r="5678" spans="1:18" x14ac:dyDescent="0.25">
      <c r="A5678" s="1" t="s">
        <v>16102</v>
      </c>
      <c r="B5678" s="1" t="s">
        <v>16103</v>
      </c>
      <c r="C5678" s="1" t="s">
        <v>16104</v>
      </c>
      <c r="D5678" s="1" t="s">
        <v>100</v>
      </c>
      <c r="E5678" s="4">
        <v>45188</v>
      </c>
      <c r="F5678" s="8">
        <v>0.62430555555555556</v>
      </c>
      <c r="G5678" s="4">
        <v>45210</v>
      </c>
      <c r="H5678" s="1" t="s">
        <v>697</v>
      </c>
      <c r="I5678" s="1" t="s">
        <v>120</v>
      </c>
      <c r="J5678" s="5">
        <v>3</v>
      </c>
      <c r="K5678" s="5" t="str">
        <f>VLOOKUP(J5678,'Svátky 2023'!A$18:B$20,2,0)</f>
        <v>jiné</v>
      </c>
      <c r="L5678" s="1" t="s">
        <v>30</v>
      </c>
      <c r="M5678" s="1" t="s">
        <v>31</v>
      </c>
      <c r="N5678" s="1" t="s">
        <v>23</v>
      </c>
      <c r="O5678">
        <f t="shared" si="264"/>
        <v>2</v>
      </c>
      <c r="P5678" t="str">
        <f t="shared" si="265"/>
        <v>NE</v>
      </c>
      <c r="Q5678" s="4" t="str">
        <f>IFERROR(VLOOKUP(E5678,'Svátky 2023'!B$2:B$14,1,0),"")</f>
        <v/>
      </c>
      <c r="R5678" t="str">
        <f t="shared" si="266"/>
        <v/>
      </c>
    </row>
    <row r="5679" spans="1:18" x14ac:dyDescent="0.25">
      <c r="A5679" s="1" t="s">
        <v>16105</v>
      </c>
      <c r="B5679" s="1" t="s">
        <v>14398</v>
      </c>
      <c r="C5679" s="1" t="s">
        <v>14399</v>
      </c>
      <c r="D5679" s="1" t="s">
        <v>35</v>
      </c>
      <c r="E5679" s="4">
        <v>45203</v>
      </c>
      <c r="F5679" s="8">
        <v>6.3888888888888884E-2</v>
      </c>
      <c r="G5679" s="4">
        <v>45210</v>
      </c>
      <c r="H5679" s="1" t="s">
        <v>485</v>
      </c>
      <c r="I5679" s="1" t="s">
        <v>19</v>
      </c>
      <c r="J5679" s="5">
        <v>1</v>
      </c>
      <c r="K5679" s="5" t="str">
        <f>VLOOKUP(J5679,'Svátky 2023'!A$18:B$20,2,0)</f>
        <v>neodkladné</v>
      </c>
      <c r="L5679" s="1" t="s">
        <v>21</v>
      </c>
      <c r="M5679" s="1" t="s">
        <v>20</v>
      </c>
      <c r="N5679" s="1" t="s">
        <v>23</v>
      </c>
      <c r="O5679">
        <f t="shared" si="264"/>
        <v>3</v>
      </c>
      <c r="P5679" t="str">
        <f t="shared" si="265"/>
        <v>ANO</v>
      </c>
      <c r="Q5679" s="4" t="str">
        <f>IFERROR(VLOOKUP(E5679,'Svátky 2023'!B$2:B$14,1,0),"")</f>
        <v/>
      </c>
      <c r="R5679" t="str">
        <f t="shared" si="266"/>
        <v>ANO</v>
      </c>
    </row>
    <row r="5680" spans="1:18" x14ac:dyDescent="0.25">
      <c r="A5680" s="1" t="s">
        <v>16106</v>
      </c>
      <c r="B5680" s="1" t="s">
        <v>6719</v>
      </c>
      <c r="C5680" s="1" t="s">
        <v>6720</v>
      </c>
      <c r="D5680" s="1" t="s">
        <v>48</v>
      </c>
      <c r="E5680" s="4">
        <v>45203</v>
      </c>
      <c r="F5680" s="8">
        <v>0.53611111111111109</v>
      </c>
      <c r="G5680" s="4">
        <v>45210</v>
      </c>
      <c r="H5680" s="1" t="s">
        <v>797</v>
      </c>
      <c r="I5680" s="1" t="s">
        <v>145</v>
      </c>
      <c r="J5680" s="5">
        <v>3</v>
      </c>
      <c r="K5680" s="5" t="str">
        <f>VLOOKUP(J5680,'Svátky 2023'!A$18:B$20,2,0)</f>
        <v>jiné</v>
      </c>
      <c r="L5680" s="1" t="s">
        <v>30</v>
      </c>
      <c r="M5680" s="1" t="s">
        <v>31</v>
      </c>
      <c r="N5680" s="1" t="s">
        <v>23</v>
      </c>
      <c r="O5680">
        <f t="shared" si="264"/>
        <v>3</v>
      </c>
      <c r="P5680" t="str">
        <f t="shared" si="265"/>
        <v>NE</v>
      </c>
      <c r="Q5680" s="4" t="str">
        <f>IFERROR(VLOOKUP(E5680,'Svátky 2023'!B$2:B$14,1,0),"")</f>
        <v/>
      </c>
      <c r="R5680" t="str">
        <f t="shared" si="266"/>
        <v/>
      </c>
    </row>
    <row r="5681" spans="1:18" x14ac:dyDescent="0.25">
      <c r="A5681" s="1" t="s">
        <v>16107</v>
      </c>
      <c r="B5681" s="1" t="s">
        <v>16108</v>
      </c>
      <c r="C5681" s="1" t="s">
        <v>16109</v>
      </c>
      <c r="D5681" s="1" t="s">
        <v>16</v>
      </c>
      <c r="E5681" s="4">
        <v>45207</v>
      </c>
      <c r="F5681" s="8">
        <v>0.68819444444444444</v>
      </c>
      <c r="G5681" s="4">
        <v>45210</v>
      </c>
      <c r="H5681" s="1" t="s">
        <v>1223</v>
      </c>
      <c r="I5681" s="1" t="s">
        <v>38</v>
      </c>
      <c r="J5681" s="5">
        <v>3</v>
      </c>
      <c r="K5681" s="5" t="str">
        <f>VLOOKUP(J5681,'Svátky 2023'!A$18:B$20,2,0)</f>
        <v>jiné</v>
      </c>
      <c r="L5681" s="1" t="s">
        <v>20</v>
      </c>
      <c r="M5681" s="1" t="s">
        <v>22</v>
      </c>
      <c r="N5681" s="1" t="s">
        <v>23</v>
      </c>
      <c r="O5681">
        <f t="shared" si="264"/>
        <v>7</v>
      </c>
      <c r="P5681" t="str">
        <f t="shared" si="265"/>
        <v>ANO</v>
      </c>
      <c r="Q5681" s="4" t="str">
        <f>IFERROR(VLOOKUP(E5681,'Svátky 2023'!B$2:B$14,1,0),"")</f>
        <v/>
      </c>
      <c r="R5681" t="str">
        <f t="shared" si="266"/>
        <v>ANO</v>
      </c>
    </row>
    <row r="5682" spans="1:18" x14ac:dyDescent="0.25">
      <c r="A5682" s="1" t="s">
        <v>16110</v>
      </c>
      <c r="B5682" s="1" t="s">
        <v>16111</v>
      </c>
      <c r="C5682" s="1" t="s">
        <v>16112</v>
      </c>
      <c r="D5682" s="1" t="s">
        <v>16</v>
      </c>
      <c r="E5682" s="4">
        <v>45207</v>
      </c>
      <c r="F5682" s="8">
        <v>0.69444444444444453</v>
      </c>
      <c r="G5682" s="4">
        <v>45210</v>
      </c>
      <c r="H5682" s="1" t="s">
        <v>1223</v>
      </c>
      <c r="I5682" s="1" t="s">
        <v>44</v>
      </c>
      <c r="J5682" s="5">
        <v>3</v>
      </c>
      <c r="K5682" s="5" t="str">
        <f>VLOOKUP(J5682,'Svátky 2023'!A$18:B$20,2,0)</f>
        <v>jiné</v>
      </c>
      <c r="L5682" s="1" t="s">
        <v>30</v>
      </c>
      <c r="M5682" s="1" t="s">
        <v>31</v>
      </c>
      <c r="N5682" s="1" t="s">
        <v>23</v>
      </c>
      <c r="O5682">
        <f t="shared" si="264"/>
        <v>7</v>
      </c>
      <c r="P5682" t="str">
        <f t="shared" si="265"/>
        <v>ANO</v>
      </c>
      <c r="Q5682" s="4" t="str">
        <f>IFERROR(VLOOKUP(E5682,'Svátky 2023'!B$2:B$14,1,0),"")</f>
        <v/>
      </c>
      <c r="R5682" t="str">
        <f t="shared" si="266"/>
        <v>ANO</v>
      </c>
    </row>
    <row r="5683" spans="1:18" x14ac:dyDescent="0.25">
      <c r="A5683" s="1" t="s">
        <v>16113</v>
      </c>
      <c r="B5683" s="1" t="s">
        <v>16114</v>
      </c>
      <c r="C5683" s="1" t="s">
        <v>16115</v>
      </c>
      <c r="D5683" s="1" t="s">
        <v>64</v>
      </c>
      <c r="E5683" s="4">
        <v>45208</v>
      </c>
      <c r="F5683" s="8">
        <v>0.36388888888888887</v>
      </c>
      <c r="G5683" s="4">
        <v>45210</v>
      </c>
      <c r="H5683" s="1" t="s">
        <v>882</v>
      </c>
      <c r="I5683" s="1" t="s">
        <v>38</v>
      </c>
      <c r="J5683" s="5">
        <v>3</v>
      </c>
      <c r="K5683" s="5" t="str">
        <f>VLOOKUP(J5683,'Svátky 2023'!A$18:B$20,2,0)</f>
        <v>jiné</v>
      </c>
      <c r="L5683" s="1" t="s">
        <v>21</v>
      </c>
      <c r="M5683" s="1" t="s">
        <v>22</v>
      </c>
      <c r="N5683" s="1" t="s">
        <v>23</v>
      </c>
      <c r="O5683">
        <f t="shared" si="264"/>
        <v>1</v>
      </c>
      <c r="P5683" t="str">
        <f t="shared" si="265"/>
        <v>NE</v>
      </c>
      <c r="Q5683" s="4" t="str">
        <f>IFERROR(VLOOKUP(E5683,'Svátky 2023'!B$2:B$14,1,0),"")</f>
        <v/>
      </c>
      <c r="R5683" t="str">
        <f t="shared" si="266"/>
        <v/>
      </c>
    </row>
    <row r="5684" spans="1:18" x14ac:dyDescent="0.25">
      <c r="A5684" s="1" t="s">
        <v>16116</v>
      </c>
      <c r="B5684" s="1" t="s">
        <v>16117</v>
      </c>
      <c r="C5684" s="1" t="s">
        <v>16118</v>
      </c>
      <c r="D5684" s="1" t="s">
        <v>35</v>
      </c>
      <c r="E5684" s="4">
        <v>45208</v>
      </c>
      <c r="F5684" s="8">
        <v>0.39999999999999997</v>
      </c>
      <c r="G5684" s="4">
        <v>45210</v>
      </c>
      <c r="H5684" s="1" t="s">
        <v>2988</v>
      </c>
      <c r="I5684" s="1" t="s">
        <v>51</v>
      </c>
      <c r="J5684" s="5">
        <v>2</v>
      </c>
      <c r="K5684" s="5" t="str">
        <f>VLOOKUP(J5684,'Svátky 2023'!A$18:B$20,2,0)</f>
        <v>plánované</v>
      </c>
      <c r="L5684" s="1" t="s">
        <v>21</v>
      </c>
      <c r="M5684" s="1" t="s">
        <v>22</v>
      </c>
      <c r="N5684" s="1" t="s">
        <v>23</v>
      </c>
      <c r="O5684">
        <f t="shared" si="264"/>
        <v>1</v>
      </c>
      <c r="P5684" t="str">
        <f t="shared" si="265"/>
        <v>NE</v>
      </c>
      <c r="Q5684" s="4" t="str">
        <f>IFERROR(VLOOKUP(E5684,'Svátky 2023'!B$2:B$14,1,0),"")</f>
        <v/>
      </c>
      <c r="R5684" t="str">
        <f t="shared" si="266"/>
        <v/>
      </c>
    </row>
    <row r="5685" spans="1:18" x14ac:dyDescent="0.25">
      <c r="A5685" s="1" t="s">
        <v>16119</v>
      </c>
      <c r="B5685" s="1" t="s">
        <v>16120</v>
      </c>
      <c r="C5685" s="1" t="s">
        <v>16121</v>
      </c>
      <c r="D5685" s="1" t="s">
        <v>48</v>
      </c>
      <c r="E5685" s="4">
        <v>45208</v>
      </c>
      <c r="F5685" s="8">
        <v>0.40208333333333335</v>
      </c>
      <c r="G5685" s="4">
        <v>45210</v>
      </c>
      <c r="H5685" s="1" t="s">
        <v>732</v>
      </c>
      <c r="I5685" s="1" t="s">
        <v>38</v>
      </c>
      <c r="J5685" s="5">
        <v>3</v>
      </c>
      <c r="K5685" s="5" t="str">
        <f>VLOOKUP(J5685,'Svátky 2023'!A$18:B$20,2,0)</f>
        <v>jiné</v>
      </c>
      <c r="L5685" s="1" t="s">
        <v>21</v>
      </c>
      <c r="M5685" s="1" t="s">
        <v>22</v>
      </c>
      <c r="N5685" s="1" t="s">
        <v>23</v>
      </c>
      <c r="O5685">
        <f t="shared" si="264"/>
        <v>1</v>
      </c>
      <c r="P5685" t="str">
        <f t="shared" si="265"/>
        <v>NE</v>
      </c>
      <c r="Q5685" s="4" t="str">
        <f>IFERROR(VLOOKUP(E5685,'Svátky 2023'!B$2:B$14,1,0),"")</f>
        <v/>
      </c>
      <c r="R5685" t="str">
        <f t="shared" si="266"/>
        <v/>
      </c>
    </row>
    <row r="5686" spans="1:18" x14ac:dyDescent="0.25">
      <c r="A5686" s="1" t="s">
        <v>16122</v>
      </c>
      <c r="B5686" s="1" t="s">
        <v>2200</v>
      </c>
      <c r="C5686" s="1" t="s">
        <v>2201</v>
      </c>
      <c r="D5686" s="1" t="s">
        <v>100</v>
      </c>
      <c r="E5686" s="4">
        <v>45208</v>
      </c>
      <c r="F5686" s="8">
        <v>0.43611111111111112</v>
      </c>
      <c r="G5686" s="4">
        <v>45210</v>
      </c>
      <c r="H5686" s="1" t="s">
        <v>1967</v>
      </c>
      <c r="I5686" s="1" t="s">
        <v>151</v>
      </c>
      <c r="J5686" s="5">
        <v>2</v>
      </c>
      <c r="K5686" s="5" t="str">
        <f>VLOOKUP(J5686,'Svátky 2023'!A$18:B$20,2,0)</f>
        <v>plánované</v>
      </c>
      <c r="L5686" s="1" t="s">
        <v>21</v>
      </c>
      <c r="M5686" s="1" t="s">
        <v>22</v>
      </c>
      <c r="N5686" s="1" t="s">
        <v>23</v>
      </c>
      <c r="O5686">
        <f t="shared" si="264"/>
        <v>1</v>
      </c>
      <c r="P5686" t="str">
        <f t="shared" si="265"/>
        <v>NE</v>
      </c>
      <c r="Q5686" s="4" t="str">
        <f>IFERROR(VLOOKUP(E5686,'Svátky 2023'!B$2:B$14,1,0),"")</f>
        <v/>
      </c>
      <c r="R5686" t="str">
        <f t="shared" si="266"/>
        <v/>
      </c>
    </row>
    <row r="5687" spans="1:18" x14ac:dyDescent="0.25">
      <c r="A5687" s="1" t="s">
        <v>16123</v>
      </c>
      <c r="B5687" s="1" t="s">
        <v>7283</v>
      </c>
      <c r="C5687" s="1" t="s">
        <v>7284</v>
      </c>
      <c r="D5687" s="1" t="s">
        <v>64</v>
      </c>
      <c r="E5687" s="4">
        <v>45208</v>
      </c>
      <c r="F5687" s="8">
        <v>0.4465277777777778</v>
      </c>
      <c r="G5687" s="4">
        <v>45210</v>
      </c>
      <c r="H5687" s="1" t="s">
        <v>2988</v>
      </c>
      <c r="I5687" s="1" t="s">
        <v>51</v>
      </c>
      <c r="J5687" s="5">
        <v>2</v>
      </c>
      <c r="K5687" s="5" t="str">
        <f>VLOOKUP(J5687,'Svátky 2023'!A$18:B$20,2,0)</f>
        <v>plánované</v>
      </c>
      <c r="L5687" s="1" t="s">
        <v>21</v>
      </c>
      <c r="M5687" s="1" t="s">
        <v>22</v>
      </c>
      <c r="N5687" s="1" t="s">
        <v>23</v>
      </c>
      <c r="O5687">
        <f t="shared" si="264"/>
        <v>1</v>
      </c>
      <c r="P5687" t="str">
        <f t="shared" si="265"/>
        <v>NE</v>
      </c>
      <c r="Q5687" s="4" t="str">
        <f>IFERROR(VLOOKUP(E5687,'Svátky 2023'!B$2:B$14,1,0),"")</f>
        <v/>
      </c>
      <c r="R5687" t="str">
        <f t="shared" si="266"/>
        <v/>
      </c>
    </row>
    <row r="5688" spans="1:18" x14ac:dyDescent="0.25">
      <c r="A5688" s="1" t="s">
        <v>16124</v>
      </c>
      <c r="B5688" s="1" t="s">
        <v>16125</v>
      </c>
      <c r="C5688" s="1" t="s">
        <v>16126</v>
      </c>
      <c r="D5688" s="1" t="s">
        <v>48</v>
      </c>
      <c r="E5688" s="4">
        <v>45208</v>
      </c>
      <c r="F5688" s="8">
        <v>0.47638888888888892</v>
      </c>
      <c r="G5688" s="4">
        <v>45210</v>
      </c>
      <c r="H5688" s="1" t="s">
        <v>2988</v>
      </c>
      <c r="I5688" s="1" t="s">
        <v>51</v>
      </c>
      <c r="J5688" s="5">
        <v>2</v>
      </c>
      <c r="K5688" s="5" t="str">
        <f>VLOOKUP(J5688,'Svátky 2023'!A$18:B$20,2,0)</f>
        <v>plánované</v>
      </c>
      <c r="L5688" s="1" t="s">
        <v>21</v>
      </c>
      <c r="M5688" s="1" t="s">
        <v>22</v>
      </c>
      <c r="N5688" s="1" t="s">
        <v>23</v>
      </c>
      <c r="O5688">
        <f t="shared" si="264"/>
        <v>1</v>
      </c>
      <c r="P5688" t="str">
        <f t="shared" si="265"/>
        <v>NE</v>
      </c>
      <c r="Q5688" s="4" t="str">
        <f>IFERROR(VLOOKUP(E5688,'Svátky 2023'!B$2:B$14,1,0),"")</f>
        <v/>
      </c>
      <c r="R5688" t="str">
        <f t="shared" si="266"/>
        <v/>
      </c>
    </row>
    <row r="5689" spans="1:18" x14ac:dyDescent="0.25">
      <c r="A5689" s="1" t="s">
        <v>16127</v>
      </c>
      <c r="B5689" s="1" t="s">
        <v>16128</v>
      </c>
      <c r="C5689" s="1" t="s">
        <v>16129</v>
      </c>
      <c r="D5689" s="1" t="s">
        <v>100</v>
      </c>
      <c r="E5689" s="4">
        <v>45208</v>
      </c>
      <c r="F5689" s="8">
        <v>0.50902777777777775</v>
      </c>
      <c r="G5689" s="4">
        <v>45210</v>
      </c>
      <c r="H5689" s="1" t="s">
        <v>2630</v>
      </c>
      <c r="I5689" s="1" t="s">
        <v>145</v>
      </c>
      <c r="J5689" s="5">
        <v>3</v>
      </c>
      <c r="K5689" s="5" t="str">
        <f>VLOOKUP(J5689,'Svátky 2023'!A$18:B$20,2,0)</f>
        <v>jiné</v>
      </c>
      <c r="L5689" s="1" t="s">
        <v>30</v>
      </c>
      <c r="M5689" s="1" t="s">
        <v>31</v>
      </c>
      <c r="N5689" s="1" t="s">
        <v>23</v>
      </c>
      <c r="O5689">
        <f t="shared" si="264"/>
        <v>1</v>
      </c>
      <c r="P5689" t="str">
        <f t="shared" si="265"/>
        <v>NE</v>
      </c>
      <c r="Q5689" s="4" t="str">
        <f>IFERROR(VLOOKUP(E5689,'Svátky 2023'!B$2:B$14,1,0),"")</f>
        <v/>
      </c>
      <c r="R5689" t="str">
        <f t="shared" si="266"/>
        <v/>
      </c>
    </row>
    <row r="5690" spans="1:18" x14ac:dyDescent="0.25">
      <c r="A5690" s="1" t="s">
        <v>16130</v>
      </c>
      <c r="B5690" s="1" t="s">
        <v>16131</v>
      </c>
      <c r="C5690" s="1" t="s">
        <v>16132</v>
      </c>
      <c r="D5690" s="1" t="s">
        <v>48</v>
      </c>
      <c r="E5690" s="4">
        <v>45208</v>
      </c>
      <c r="F5690" s="8">
        <v>0.59930555555555554</v>
      </c>
      <c r="G5690" s="4">
        <v>45210</v>
      </c>
      <c r="H5690" s="1" t="s">
        <v>802</v>
      </c>
      <c r="I5690" s="1" t="s">
        <v>44</v>
      </c>
      <c r="J5690" s="5">
        <v>3</v>
      </c>
      <c r="K5690" s="5" t="str">
        <f>VLOOKUP(J5690,'Svátky 2023'!A$18:B$20,2,0)</f>
        <v>jiné</v>
      </c>
      <c r="L5690" s="1" t="s">
        <v>30</v>
      </c>
      <c r="M5690" s="1" t="s">
        <v>31</v>
      </c>
      <c r="N5690" s="1" t="s">
        <v>23</v>
      </c>
      <c r="O5690">
        <f t="shared" si="264"/>
        <v>1</v>
      </c>
      <c r="P5690" t="str">
        <f t="shared" si="265"/>
        <v>NE</v>
      </c>
      <c r="Q5690" s="4" t="str">
        <f>IFERROR(VLOOKUP(E5690,'Svátky 2023'!B$2:B$14,1,0),"")</f>
        <v/>
      </c>
      <c r="R5690" t="str">
        <f t="shared" si="266"/>
        <v/>
      </c>
    </row>
    <row r="5691" spans="1:18" x14ac:dyDescent="0.25">
      <c r="A5691" s="1" t="s">
        <v>16133</v>
      </c>
      <c r="B5691" s="1" t="s">
        <v>16134</v>
      </c>
      <c r="C5691" s="1" t="s">
        <v>16135</v>
      </c>
      <c r="D5691" s="1" t="s">
        <v>35</v>
      </c>
      <c r="E5691" s="4">
        <v>45208</v>
      </c>
      <c r="F5691" s="8">
        <v>0.61388888888888882</v>
      </c>
      <c r="G5691" s="4">
        <v>45210</v>
      </c>
      <c r="H5691" s="1" t="s">
        <v>111</v>
      </c>
      <c r="I5691" s="1" t="s">
        <v>44</v>
      </c>
      <c r="J5691" s="5">
        <v>3</v>
      </c>
      <c r="K5691" s="5" t="str">
        <f>VLOOKUP(J5691,'Svátky 2023'!A$18:B$20,2,0)</f>
        <v>jiné</v>
      </c>
      <c r="L5691" s="1" t="s">
        <v>30</v>
      </c>
      <c r="M5691" s="1" t="s">
        <v>31</v>
      </c>
      <c r="N5691" s="1" t="s">
        <v>23</v>
      </c>
      <c r="O5691">
        <f t="shared" si="264"/>
        <v>1</v>
      </c>
      <c r="P5691" t="str">
        <f t="shared" si="265"/>
        <v>NE</v>
      </c>
      <c r="Q5691" s="4" t="str">
        <f>IFERROR(VLOOKUP(E5691,'Svátky 2023'!B$2:B$14,1,0),"")</f>
        <v/>
      </c>
      <c r="R5691" t="str">
        <f t="shared" si="266"/>
        <v/>
      </c>
    </row>
    <row r="5692" spans="1:18" x14ac:dyDescent="0.25">
      <c r="A5692" s="1" t="s">
        <v>16136</v>
      </c>
      <c r="B5692" s="1" t="s">
        <v>16137</v>
      </c>
      <c r="C5692" s="1" t="s">
        <v>16138</v>
      </c>
      <c r="D5692" s="1" t="s">
        <v>16</v>
      </c>
      <c r="E5692" s="4">
        <v>45208</v>
      </c>
      <c r="F5692" s="8">
        <v>0.67152777777777783</v>
      </c>
      <c r="G5692" s="4">
        <v>45210</v>
      </c>
      <c r="H5692" s="1" t="s">
        <v>36</v>
      </c>
      <c r="I5692" s="1" t="s">
        <v>151</v>
      </c>
      <c r="J5692" s="5">
        <v>2</v>
      </c>
      <c r="K5692" s="5" t="str">
        <f>VLOOKUP(J5692,'Svátky 2023'!A$18:B$20,2,0)</f>
        <v>plánované</v>
      </c>
      <c r="L5692" s="1" t="s">
        <v>21</v>
      </c>
      <c r="M5692" s="1" t="s">
        <v>22</v>
      </c>
      <c r="N5692" s="1" t="s">
        <v>23</v>
      </c>
      <c r="O5692">
        <f t="shared" si="264"/>
        <v>1</v>
      </c>
      <c r="P5692" t="str">
        <f t="shared" si="265"/>
        <v>ANO</v>
      </c>
      <c r="Q5692" s="4" t="str">
        <f>IFERROR(VLOOKUP(E5692,'Svátky 2023'!B$2:B$14,1,0),"")</f>
        <v/>
      </c>
      <c r="R5692" t="str">
        <f t="shared" si="266"/>
        <v>ANO</v>
      </c>
    </row>
    <row r="5693" spans="1:18" x14ac:dyDescent="0.25">
      <c r="A5693" s="1" t="s">
        <v>16139</v>
      </c>
      <c r="B5693" s="1" t="s">
        <v>16140</v>
      </c>
      <c r="C5693" s="1" t="s">
        <v>16141</v>
      </c>
      <c r="D5693" s="1" t="s">
        <v>16</v>
      </c>
      <c r="E5693" s="4">
        <v>45208</v>
      </c>
      <c r="F5693" s="8">
        <v>0.67986111111111114</v>
      </c>
      <c r="G5693" s="4">
        <v>45210</v>
      </c>
      <c r="H5693" s="1" t="s">
        <v>1187</v>
      </c>
      <c r="I5693" s="1" t="s">
        <v>145</v>
      </c>
      <c r="J5693" s="5">
        <v>3</v>
      </c>
      <c r="K5693" s="5" t="str">
        <f>VLOOKUP(J5693,'Svátky 2023'!A$18:B$20,2,0)</f>
        <v>jiné</v>
      </c>
      <c r="L5693" s="1" t="s">
        <v>30</v>
      </c>
      <c r="M5693" s="1" t="s">
        <v>31</v>
      </c>
      <c r="N5693" s="1" t="s">
        <v>23</v>
      </c>
      <c r="O5693">
        <f t="shared" si="264"/>
        <v>1</v>
      </c>
      <c r="P5693" t="str">
        <f t="shared" si="265"/>
        <v>ANO</v>
      </c>
      <c r="Q5693" s="4" t="str">
        <f>IFERROR(VLOOKUP(E5693,'Svátky 2023'!B$2:B$14,1,0),"")</f>
        <v/>
      </c>
      <c r="R5693" t="str">
        <f t="shared" si="266"/>
        <v>ANO</v>
      </c>
    </row>
    <row r="5694" spans="1:18" x14ac:dyDescent="0.25">
      <c r="A5694" s="1" t="s">
        <v>16142</v>
      </c>
      <c r="B5694" s="1" t="s">
        <v>16143</v>
      </c>
      <c r="C5694" s="1" t="s">
        <v>16144</v>
      </c>
      <c r="D5694" s="1" t="s">
        <v>35</v>
      </c>
      <c r="E5694" s="4">
        <v>45208</v>
      </c>
      <c r="F5694" s="8">
        <v>0.74722222222222223</v>
      </c>
      <c r="G5694" s="4">
        <v>45210</v>
      </c>
      <c r="H5694" s="1" t="s">
        <v>2280</v>
      </c>
      <c r="I5694" s="1" t="s">
        <v>51</v>
      </c>
      <c r="J5694" s="5">
        <v>2</v>
      </c>
      <c r="K5694" s="5" t="str">
        <f>VLOOKUP(J5694,'Svátky 2023'!A$18:B$20,2,0)</f>
        <v>plánované</v>
      </c>
      <c r="L5694" s="1" t="s">
        <v>21</v>
      </c>
      <c r="M5694" s="1" t="s">
        <v>22</v>
      </c>
      <c r="N5694" s="1" t="s">
        <v>23</v>
      </c>
      <c r="O5694">
        <f t="shared" si="264"/>
        <v>1</v>
      </c>
      <c r="P5694" t="str">
        <f t="shared" si="265"/>
        <v>ANO</v>
      </c>
      <c r="Q5694" s="4" t="str">
        <f>IFERROR(VLOOKUP(E5694,'Svátky 2023'!B$2:B$14,1,0),"")</f>
        <v/>
      </c>
      <c r="R5694" t="str">
        <f t="shared" si="266"/>
        <v>ANO</v>
      </c>
    </row>
    <row r="5695" spans="1:18" x14ac:dyDescent="0.25">
      <c r="A5695" s="1" t="s">
        <v>16145</v>
      </c>
      <c r="B5695" s="1" t="s">
        <v>16146</v>
      </c>
      <c r="C5695" s="1" t="s">
        <v>16147</v>
      </c>
      <c r="D5695" s="1" t="s">
        <v>35</v>
      </c>
      <c r="E5695" s="4">
        <v>45208</v>
      </c>
      <c r="F5695" s="8">
        <v>0.75486111111111109</v>
      </c>
      <c r="G5695" s="4">
        <v>45210</v>
      </c>
      <c r="H5695" s="1" t="s">
        <v>593</v>
      </c>
      <c r="I5695" s="1" t="s">
        <v>120</v>
      </c>
      <c r="J5695" s="5">
        <v>3</v>
      </c>
      <c r="K5695" s="5" t="str">
        <f>VLOOKUP(J5695,'Svátky 2023'!A$18:B$20,2,0)</f>
        <v>jiné</v>
      </c>
      <c r="L5695" s="1" t="s">
        <v>30</v>
      </c>
      <c r="M5695" s="1" t="s">
        <v>31</v>
      </c>
      <c r="N5695" s="1" t="s">
        <v>23</v>
      </c>
      <c r="O5695">
        <f t="shared" si="264"/>
        <v>1</v>
      </c>
      <c r="P5695" t="str">
        <f t="shared" si="265"/>
        <v>ANO</v>
      </c>
      <c r="Q5695" s="4" t="str">
        <f>IFERROR(VLOOKUP(E5695,'Svátky 2023'!B$2:B$14,1,0),"")</f>
        <v/>
      </c>
      <c r="R5695" t="str">
        <f t="shared" si="266"/>
        <v>ANO</v>
      </c>
    </row>
    <row r="5696" spans="1:18" x14ac:dyDescent="0.25">
      <c r="A5696" s="1" t="s">
        <v>16148</v>
      </c>
      <c r="B5696" s="1" t="s">
        <v>14896</v>
      </c>
      <c r="C5696" s="1" t="s">
        <v>14897</v>
      </c>
      <c r="D5696" s="1" t="s">
        <v>48</v>
      </c>
      <c r="E5696" s="4">
        <v>45208</v>
      </c>
      <c r="F5696" s="8">
        <v>0.85277777777777775</v>
      </c>
      <c r="G5696" s="4">
        <v>45210</v>
      </c>
      <c r="H5696" s="1" t="s">
        <v>372</v>
      </c>
      <c r="I5696" s="1" t="s">
        <v>1300</v>
      </c>
      <c r="J5696" s="5">
        <v>1</v>
      </c>
      <c r="K5696" s="5" t="str">
        <f>VLOOKUP(J5696,'Svátky 2023'!A$18:B$20,2,0)</f>
        <v>neodkladné</v>
      </c>
      <c r="L5696" s="1" t="s">
        <v>20</v>
      </c>
      <c r="M5696" s="1" t="s">
        <v>22</v>
      </c>
      <c r="N5696" s="1" t="s">
        <v>733</v>
      </c>
      <c r="O5696">
        <f t="shared" si="264"/>
        <v>1</v>
      </c>
      <c r="P5696" t="str">
        <f t="shared" si="265"/>
        <v>ANO</v>
      </c>
      <c r="Q5696" s="4" t="str">
        <f>IFERROR(VLOOKUP(E5696,'Svátky 2023'!B$2:B$14,1,0),"")</f>
        <v/>
      </c>
      <c r="R5696" t="str">
        <f t="shared" si="266"/>
        <v>ANO</v>
      </c>
    </row>
    <row r="5697" spans="1:18" x14ac:dyDescent="0.25">
      <c r="A5697" s="1" t="s">
        <v>16149</v>
      </c>
      <c r="B5697" s="1" t="s">
        <v>2154</v>
      </c>
      <c r="C5697" s="1" t="s">
        <v>2155</v>
      </c>
      <c r="D5697" s="1" t="s">
        <v>48</v>
      </c>
      <c r="E5697" s="4">
        <v>45209</v>
      </c>
      <c r="F5697" s="8">
        <v>0.42083333333333334</v>
      </c>
      <c r="G5697" s="4">
        <v>45210</v>
      </c>
      <c r="H5697" s="1" t="s">
        <v>165</v>
      </c>
      <c r="I5697" s="1" t="s">
        <v>51</v>
      </c>
      <c r="J5697" s="5">
        <v>2</v>
      </c>
      <c r="K5697" s="5" t="str">
        <f>VLOOKUP(J5697,'Svátky 2023'!A$18:B$20,2,0)</f>
        <v>plánované</v>
      </c>
      <c r="L5697" s="1" t="s">
        <v>21</v>
      </c>
      <c r="M5697" s="1" t="s">
        <v>22</v>
      </c>
      <c r="N5697" s="1" t="s">
        <v>23</v>
      </c>
      <c r="O5697">
        <f t="shared" si="264"/>
        <v>2</v>
      </c>
      <c r="P5697" t="str">
        <f t="shared" si="265"/>
        <v>NE</v>
      </c>
      <c r="Q5697" s="4" t="str">
        <f>IFERROR(VLOOKUP(E5697,'Svátky 2023'!B$2:B$14,1,0),"")</f>
        <v/>
      </c>
      <c r="R5697" t="str">
        <f t="shared" si="266"/>
        <v/>
      </c>
    </row>
    <row r="5698" spans="1:18" x14ac:dyDescent="0.25">
      <c r="A5698" s="1" t="s">
        <v>16150</v>
      </c>
      <c r="B5698" s="1" t="s">
        <v>12880</v>
      </c>
      <c r="C5698" s="1" t="s">
        <v>12881</v>
      </c>
      <c r="D5698" s="1" t="s">
        <v>100</v>
      </c>
      <c r="E5698" s="4">
        <v>45209</v>
      </c>
      <c r="F5698" s="8">
        <v>0.44305555555555554</v>
      </c>
      <c r="G5698" s="4">
        <v>45210</v>
      </c>
      <c r="H5698" s="1" t="s">
        <v>1389</v>
      </c>
      <c r="I5698" s="1" t="s">
        <v>51</v>
      </c>
      <c r="J5698" s="5">
        <v>2</v>
      </c>
      <c r="K5698" s="5" t="str">
        <f>VLOOKUP(J5698,'Svátky 2023'!A$18:B$20,2,0)</f>
        <v>plánované</v>
      </c>
      <c r="L5698" s="1" t="s">
        <v>21</v>
      </c>
      <c r="M5698" s="1" t="s">
        <v>22</v>
      </c>
      <c r="N5698" s="1" t="s">
        <v>23</v>
      </c>
      <c r="O5698">
        <f t="shared" si="264"/>
        <v>2</v>
      </c>
      <c r="P5698" t="str">
        <f t="shared" si="265"/>
        <v>NE</v>
      </c>
      <c r="Q5698" s="4" t="str">
        <f>IFERROR(VLOOKUP(E5698,'Svátky 2023'!B$2:B$14,1,0),"")</f>
        <v/>
      </c>
      <c r="R5698" t="str">
        <f t="shared" si="266"/>
        <v/>
      </c>
    </row>
    <row r="5699" spans="1:18" x14ac:dyDescent="0.25">
      <c r="A5699" s="1" t="s">
        <v>16151</v>
      </c>
      <c r="B5699" s="1" t="s">
        <v>16152</v>
      </c>
      <c r="C5699" s="1" t="s">
        <v>16153</v>
      </c>
      <c r="D5699" s="1" t="s">
        <v>35</v>
      </c>
      <c r="E5699" s="4">
        <v>45209</v>
      </c>
      <c r="F5699" s="8">
        <v>0.52361111111111114</v>
      </c>
      <c r="G5699" s="4">
        <v>45210</v>
      </c>
      <c r="H5699" s="1" t="s">
        <v>1925</v>
      </c>
      <c r="I5699" s="1" t="s">
        <v>1300</v>
      </c>
      <c r="J5699" s="5">
        <v>2</v>
      </c>
      <c r="K5699" s="5" t="str">
        <f>VLOOKUP(J5699,'Svátky 2023'!A$18:B$20,2,0)</f>
        <v>plánované</v>
      </c>
      <c r="L5699" s="1" t="s">
        <v>21</v>
      </c>
      <c r="M5699" s="1" t="s">
        <v>22</v>
      </c>
      <c r="N5699" s="1" t="s">
        <v>733</v>
      </c>
      <c r="O5699">
        <f t="shared" ref="O5699:O5762" si="267">WEEKDAY(E5699,2)</f>
        <v>2</v>
      </c>
      <c r="P5699" t="str">
        <f t="shared" ref="P5699:P5762" si="268">IF(F5699&gt;V$1,"ANO",IF(F5699&lt;X$1,"ANO","NE"))</f>
        <v>NE</v>
      </c>
      <c r="Q5699" s="4" t="str">
        <f>IFERROR(VLOOKUP(E5699,'Svátky 2023'!B$2:B$14,1,0),"")</f>
        <v/>
      </c>
      <c r="R5699" t="str">
        <f t="shared" ref="R5699:R5762" si="269">IF(OR(O5699&gt;5,P5699="ANO",Q5699&lt;&gt;""),"ANO","")</f>
        <v/>
      </c>
    </row>
    <row r="5700" spans="1:18" x14ac:dyDescent="0.25">
      <c r="A5700" s="1" t="s">
        <v>16154</v>
      </c>
      <c r="B5700" s="1" t="s">
        <v>11940</v>
      </c>
      <c r="C5700" s="1" t="s">
        <v>11941</v>
      </c>
      <c r="D5700" s="1" t="s">
        <v>35</v>
      </c>
      <c r="E5700" s="4">
        <v>45201</v>
      </c>
      <c r="F5700" s="8">
        <v>0.51736111111111105</v>
      </c>
      <c r="G5700" s="4">
        <v>45211</v>
      </c>
      <c r="H5700" s="1" t="s">
        <v>826</v>
      </c>
      <c r="I5700" s="1" t="s">
        <v>19</v>
      </c>
      <c r="J5700" s="5">
        <v>3</v>
      </c>
      <c r="K5700" s="5" t="str">
        <f>VLOOKUP(J5700,'Svátky 2023'!A$18:B$20,2,0)</f>
        <v>jiné</v>
      </c>
      <c r="L5700" s="1" t="s">
        <v>21</v>
      </c>
      <c r="M5700" s="1" t="s">
        <v>22</v>
      </c>
      <c r="N5700" s="1" t="s">
        <v>23</v>
      </c>
      <c r="O5700">
        <f t="shared" si="267"/>
        <v>1</v>
      </c>
      <c r="P5700" t="str">
        <f t="shared" si="268"/>
        <v>NE</v>
      </c>
      <c r="Q5700" s="4" t="str">
        <f>IFERROR(VLOOKUP(E5700,'Svátky 2023'!B$2:B$14,1,0),"")</f>
        <v/>
      </c>
      <c r="R5700" t="str">
        <f t="shared" si="269"/>
        <v/>
      </c>
    </row>
    <row r="5701" spans="1:18" x14ac:dyDescent="0.25">
      <c r="A5701" s="1" t="s">
        <v>16155</v>
      </c>
      <c r="B5701" s="1" t="s">
        <v>11742</v>
      </c>
      <c r="C5701" s="1" t="s">
        <v>11743</v>
      </c>
      <c r="D5701" s="1" t="s">
        <v>35</v>
      </c>
      <c r="E5701" s="4">
        <v>45201</v>
      </c>
      <c r="F5701" s="8">
        <v>0.89236111111111116</v>
      </c>
      <c r="G5701" s="4">
        <v>45211</v>
      </c>
      <c r="H5701" s="1" t="s">
        <v>3354</v>
      </c>
      <c r="I5701" s="1" t="s">
        <v>29</v>
      </c>
      <c r="J5701" s="5">
        <v>3</v>
      </c>
      <c r="K5701" s="5" t="str">
        <f>VLOOKUP(J5701,'Svátky 2023'!A$18:B$20,2,0)</f>
        <v>jiné</v>
      </c>
      <c r="L5701" s="1" t="s">
        <v>30</v>
      </c>
      <c r="M5701" s="1" t="s">
        <v>31</v>
      </c>
      <c r="N5701" s="1" t="s">
        <v>23</v>
      </c>
      <c r="O5701">
        <f t="shared" si="267"/>
        <v>1</v>
      </c>
      <c r="P5701" t="str">
        <f t="shared" si="268"/>
        <v>ANO</v>
      </c>
      <c r="Q5701" s="4" t="str">
        <f>IFERROR(VLOOKUP(E5701,'Svátky 2023'!B$2:B$14,1,0),"")</f>
        <v/>
      </c>
      <c r="R5701" t="str">
        <f t="shared" si="269"/>
        <v>ANO</v>
      </c>
    </row>
    <row r="5702" spans="1:18" x14ac:dyDescent="0.25">
      <c r="A5702" s="1" t="s">
        <v>16156</v>
      </c>
      <c r="B5702" s="1" t="s">
        <v>16157</v>
      </c>
      <c r="C5702" s="1" t="s">
        <v>16158</v>
      </c>
      <c r="D5702" s="1" t="s">
        <v>35</v>
      </c>
      <c r="E5702" s="4">
        <v>45202</v>
      </c>
      <c r="F5702" s="8">
        <v>0.92013888888888884</v>
      </c>
      <c r="G5702" s="4">
        <v>45211</v>
      </c>
      <c r="H5702" s="1" t="s">
        <v>125</v>
      </c>
      <c r="I5702" s="1" t="s">
        <v>51</v>
      </c>
      <c r="J5702" s="5">
        <v>1</v>
      </c>
      <c r="K5702" s="5" t="str">
        <f>VLOOKUP(J5702,'Svátky 2023'!A$18:B$20,2,0)</f>
        <v>neodkladné</v>
      </c>
      <c r="L5702" s="1" t="s">
        <v>22</v>
      </c>
      <c r="M5702" s="1" t="s">
        <v>22</v>
      </c>
      <c r="N5702" s="1" t="s">
        <v>23</v>
      </c>
      <c r="O5702">
        <f t="shared" si="267"/>
        <v>2</v>
      </c>
      <c r="P5702" t="str">
        <f t="shared" si="268"/>
        <v>ANO</v>
      </c>
      <c r="Q5702" s="4" t="str">
        <f>IFERROR(VLOOKUP(E5702,'Svátky 2023'!B$2:B$14,1,0),"")</f>
        <v/>
      </c>
      <c r="R5702" t="str">
        <f t="shared" si="269"/>
        <v>ANO</v>
      </c>
    </row>
    <row r="5703" spans="1:18" x14ac:dyDescent="0.25">
      <c r="A5703" s="1" t="s">
        <v>16159</v>
      </c>
      <c r="B5703" s="1" t="s">
        <v>16160</v>
      </c>
      <c r="C5703" s="1" t="s">
        <v>16161</v>
      </c>
      <c r="D5703" s="1" t="s">
        <v>35</v>
      </c>
      <c r="E5703" s="4">
        <v>45203</v>
      </c>
      <c r="F5703" s="8">
        <v>8.5416666666666655E-2</v>
      </c>
      <c r="G5703" s="4">
        <v>45211</v>
      </c>
      <c r="H5703" s="1" t="s">
        <v>65</v>
      </c>
      <c r="I5703" s="1" t="s">
        <v>120</v>
      </c>
      <c r="J5703" s="5">
        <v>3</v>
      </c>
      <c r="K5703" s="5" t="str">
        <f>VLOOKUP(J5703,'Svátky 2023'!A$18:B$20,2,0)</f>
        <v>jiné</v>
      </c>
      <c r="L5703" s="1" t="s">
        <v>30</v>
      </c>
      <c r="M5703" s="1" t="s">
        <v>31</v>
      </c>
      <c r="N5703" s="1" t="s">
        <v>23</v>
      </c>
      <c r="O5703">
        <f t="shared" si="267"/>
        <v>3</v>
      </c>
      <c r="P5703" t="str">
        <f t="shared" si="268"/>
        <v>ANO</v>
      </c>
      <c r="Q5703" s="4" t="str">
        <f>IFERROR(VLOOKUP(E5703,'Svátky 2023'!B$2:B$14,1,0),"")</f>
        <v/>
      </c>
      <c r="R5703" t="str">
        <f t="shared" si="269"/>
        <v>ANO</v>
      </c>
    </row>
    <row r="5704" spans="1:18" x14ac:dyDescent="0.25">
      <c r="A5704" s="1" t="s">
        <v>16162</v>
      </c>
      <c r="B5704" s="1" t="s">
        <v>16163</v>
      </c>
      <c r="C5704" s="1" t="s">
        <v>16164</v>
      </c>
      <c r="D5704" s="1" t="s">
        <v>48</v>
      </c>
      <c r="E5704" s="4">
        <v>45204</v>
      </c>
      <c r="F5704" s="8">
        <v>0.73888888888888893</v>
      </c>
      <c r="G5704" s="4">
        <v>45211</v>
      </c>
      <c r="H5704" s="1" t="s">
        <v>1223</v>
      </c>
      <c r="I5704" s="1" t="s">
        <v>38</v>
      </c>
      <c r="J5704" s="5">
        <v>3</v>
      </c>
      <c r="K5704" s="5" t="str">
        <f>VLOOKUP(J5704,'Svátky 2023'!A$18:B$20,2,0)</f>
        <v>jiné</v>
      </c>
      <c r="L5704" s="1" t="s">
        <v>21</v>
      </c>
      <c r="M5704" s="1" t="s">
        <v>22</v>
      </c>
      <c r="N5704" s="1" t="s">
        <v>23</v>
      </c>
      <c r="O5704">
        <f t="shared" si="267"/>
        <v>4</v>
      </c>
      <c r="P5704" t="str">
        <f t="shared" si="268"/>
        <v>ANO</v>
      </c>
      <c r="Q5704" s="4" t="str">
        <f>IFERROR(VLOOKUP(E5704,'Svátky 2023'!B$2:B$14,1,0),"")</f>
        <v/>
      </c>
      <c r="R5704" t="str">
        <f t="shared" si="269"/>
        <v>ANO</v>
      </c>
    </row>
    <row r="5705" spans="1:18" x14ac:dyDescent="0.25">
      <c r="A5705" s="1" t="s">
        <v>16165</v>
      </c>
      <c r="B5705" s="1" t="s">
        <v>5830</v>
      </c>
      <c r="C5705" s="1" t="s">
        <v>5831</v>
      </c>
      <c r="D5705" s="1" t="s">
        <v>48</v>
      </c>
      <c r="E5705" s="4">
        <v>45208</v>
      </c>
      <c r="F5705" s="8">
        <v>0.3347222222222222</v>
      </c>
      <c r="G5705" s="4">
        <v>45211</v>
      </c>
      <c r="H5705" s="1" t="s">
        <v>16166</v>
      </c>
      <c r="I5705" s="1" t="s">
        <v>19</v>
      </c>
      <c r="J5705" s="5">
        <v>2</v>
      </c>
      <c r="K5705" s="5" t="str">
        <f>VLOOKUP(J5705,'Svátky 2023'!A$18:B$20,2,0)</f>
        <v>plánované</v>
      </c>
      <c r="L5705" s="1" t="s">
        <v>21</v>
      </c>
      <c r="M5705" s="1" t="s">
        <v>22</v>
      </c>
      <c r="N5705" s="1" t="s">
        <v>23</v>
      </c>
      <c r="O5705">
        <f t="shared" si="267"/>
        <v>1</v>
      </c>
      <c r="P5705" t="str">
        <f t="shared" si="268"/>
        <v>NE</v>
      </c>
      <c r="Q5705" s="4" t="str">
        <f>IFERROR(VLOOKUP(E5705,'Svátky 2023'!B$2:B$14,1,0),"")</f>
        <v/>
      </c>
      <c r="R5705" t="str">
        <f t="shared" si="269"/>
        <v/>
      </c>
    </row>
    <row r="5706" spans="1:18" x14ac:dyDescent="0.25">
      <c r="A5706" s="1" t="s">
        <v>16167</v>
      </c>
      <c r="B5706" s="1" t="s">
        <v>16168</v>
      </c>
      <c r="C5706" s="1" t="s">
        <v>16169</v>
      </c>
      <c r="D5706" s="1" t="s">
        <v>48</v>
      </c>
      <c r="E5706" s="4">
        <v>45208</v>
      </c>
      <c r="F5706" s="8">
        <v>0.34791666666666665</v>
      </c>
      <c r="G5706" s="4">
        <v>45211</v>
      </c>
      <c r="H5706" s="1" t="s">
        <v>1702</v>
      </c>
      <c r="I5706" s="1" t="s">
        <v>19</v>
      </c>
      <c r="J5706" s="5">
        <v>2</v>
      </c>
      <c r="K5706" s="5" t="str">
        <f>VLOOKUP(J5706,'Svátky 2023'!A$18:B$20,2,0)</f>
        <v>plánované</v>
      </c>
      <c r="L5706" s="1" t="s">
        <v>21</v>
      </c>
      <c r="M5706" s="1" t="s">
        <v>22</v>
      </c>
      <c r="N5706" s="1" t="s">
        <v>23</v>
      </c>
      <c r="O5706">
        <f t="shared" si="267"/>
        <v>1</v>
      </c>
      <c r="P5706" t="str">
        <f t="shared" si="268"/>
        <v>NE</v>
      </c>
      <c r="Q5706" s="4" t="str">
        <f>IFERROR(VLOOKUP(E5706,'Svátky 2023'!B$2:B$14,1,0),"")</f>
        <v/>
      </c>
      <c r="R5706" t="str">
        <f t="shared" si="269"/>
        <v/>
      </c>
    </row>
    <row r="5707" spans="1:18" x14ac:dyDescent="0.25">
      <c r="A5707" s="1" t="s">
        <v>16170</v>
      </c>
      <c r="B5707" s="1" t="s">
        <v>16171</v>
      </c>
      <c r="C5707" s="1" t="s">
        <v>16172</v>
      </c>
      <c r="D5707" s="1" t="s">
        <v>64</v>
      </c>
      <c r="E5707" s="4">
        <v>45208</v>
      </c>
      <c r="F5707" s="8">
        <v>0.41041666666666665</v>
      </c>
      <c r="G5707" s="4">
        <v>45211</v>
      </c>
      <c r="H5707" s="1" t="s">
        <v>983</v>
      </c>
      <c r="I5707" s="1" t="s">
        <v>19</v>
      </c>
      <c r="J5707" s="5">
        <v>2</v>
      </c>
      <c r="K5707" s="5" t="str">
        <f>VLOOKUP(J5707,'Svátky 2023'!A$18:B$20,2,0)</f>
        <v>plánované</v>
      </c>
      <c r="L5707" s="1" t="s">
        <v>21</v>
      </c>
      <c r="M5707" s="1" t="s">
        <v>22</v>
      </c>
      <c r="N5707" s="1" t="s">
        <v>23</v>
      </c>
      <c r="O5707">
        <f t="shared" si="267"/>
        <v>1</v>
      </c>
      <c r="P5707" t="str">
        <f t="shared" si="268"/>
        <v>NE</v>
      </c>
      <c r="Q5707" s="4" t="str">
        <f>IFERROR(VLOOKUP(E5707,'Svátky 2023'!B$2:B$14,1,0),"")</f>
        <v/>
      </c>
      <c r="R5707" t="str">
        <f t="shared" si="269"/>
        <v/>
      </c>
    </row>
    <row r="5708" spans="1:18" x14ac:dyDescent="0.25">
      <c r="A5708" s="1" t="s">
        <v>16173</v>
      </c>
      <c r="B5708" s="1" t="s">
        <v>16174</v>
      </c>
      <c r="C5708" s="1" t="s">
        <v>16175</v>
      </c>
      <c r="D5708" s="1" t="s">
        <v>48</v>
      </c>
      <c r="E5708" s="4">
        <v>45208</v>
      </c>
      <c r="F5708" s="8">
        <v>0.5444444444444444</v>
      </c>
      <c r="G5708" s="4">
        <v>45211</v>
      </c>
      <c r="H5708" s="1" t="s">
        <v>2459</v>
      </c>
      <c r="I5708" s="1" t="s">
        <v>29</v>
      </c>
      <c r="J5708" s="5">
        <v>3</v>
      </c>
      <c r="K5708" s="5" t="str">
        <f>VLOOKUP(J5708,'Svátky 2023'!A$18:B$20,2,0)</f>
        <v>jiné</v>
      </c>
      <c r="L5708" s="1" t="s">
        <v>30</v>
      </c>
      <c r="M5708" s="1" t="s">
        <v>31</v>
      </c>
      <c r="N5708" s="1" t="s">
        <v>23</v>
      </c>
      <c r="O5708">
        <f t="shared" si="267"/>
        <v>1</v>
      </c>
      <c r="P5708" t="str">
        <f t="shared" si="268"/>
        <v>NE</v>
      </c>
      <c r="Q5708" s="4" t="str">
        <f>IFERROR(VLOOKUP(E5708,'Svátky 2023'!B$2:B$14,1,0),"")</f>
        <v/>
      </c>
      <c r="R5708" t="str">
        <f t="shared" si="269"/>
        <v/>
      </c>
    </row>
    <row r="5709" spans="1:18" x14ac:dyDescent="0.25">
      <c r="A5709" s="1" t="s">
        <v>16176</v>
      </c>
      <c r="B5709" s="1" t="s">
        <v>16003</v>
      </c>
      <c r="C5709" s="1" t="s">
        <v>16004</v>
      </c>
      <c r="D5709" s="1" t="s">
        <v>48</v>
      </c>
      <c r="E5709" s="4">
        <v>45208</v>
      </c>
      <c r="F5709" s="8">
        <v>0.69513888888888886</v>
      </c>
      <c r="G5709" s="4">
        <v>45211</v>
      </c>
      <c r="H5709" s="1" t="s">
        <v>861</v>
      </c>
      <c r="I5709" s="1" t="s">
        <v>44</v>
      </c>
      <c r="J5709" s="5">
        <v>3</v>
      </c>
      <c r="K5709" s="5" t="str">
        <f>VLOOKUP(J5709,'Svátky 2023'!A$18:B$20,2,0)</f>
        <v>jiné</v>
      </c>
      <c r="L5709" s="1" t="s">
        <v>30</v>
      </c>
      <c r="M5709" s="1" t="s">
        <v>31</v>
      </c>
      <c r="N5709" s="1" t="s">
        <v>23</v>
      </c>
      <c r="O5709">
        <f t="shared" si="267"/>
        <v>1</v>
      </c>
      <c r="P5709" t="str">
        <f t="shared" si="268"/>
        <v>ANO</v>
      </c>
      <c r="Q5709" s="4" t="str">
        <f>IFERROR(VLOOKUP(E5709,'Svátky 2023'!B$2:B$14,1,0),"")</f>
        <v/>
      </c>
      <c r="R5709" t="str">
        <f t="shared" si="269"/>
        <v>ANO</v>
      </c>
    </row>
    <row r="5710" spans="1:18" x14ac:dyDescent="0.25">
      <c r="A5710" s="1" t="s">
        <v>16177</v>
      </c>
      <c r="B5710" s="1" t="s">
        <v>16178</v>
      </c>
      <c r="C5710" s="1" t="s">
        <v>16179</v>
      </c>
      <c r="D5710" s="1" t="s">
        <v>35</v>
      </c>
      <c r="E5710" s="4">
        <v>45208</v>
      </c>
      <c r="F5710" s="8">
        <v>0.77708333333333324</v>
      </c>
      <c r="G5710" s="4">
        <v>45211</v>
      </c>
      <c r="H5710" s="1" t="s">
        <v>802</v>
      </c>
      <c r="I5710" s="1" t="s">
        <v>38</v>
      </c>
      <c r="J5710" s="5">
        <v>1</v>
      </c>
      <c r="K5710" s="5" t="str">
        <f>VLOOKUP(J5710,'Svátky 2023'!A$18:B$20,2,0)</f>
        <v>neodkladné</v>
      </c>
      <c r="L5710" s="1" t="s">
        <v>30</v>
      </c>
      <c r="M5710" s="1" t="s">
        <v>22</v>
      </c>
      <c r="N5710" s="1" t="s">
        <v>23</v>
      </c>
      <c r="O5710">
        <f t="shared" si="267"/>
        <v>1</v>
      </c>
      <c r="P5710" t="str">
        <f t="shared" si="268"/>
        <v>ANO</v>
      </c>
      <c r="Q5710" s="4" t="str">
        <f>IFERROR(VLOOKUP(E5710,'Svátky 2023'!B$2:B$14,1,0),"")</f>
        <v/>
      </c>
      <c r="R5710" t="str">
        <f t="shared" si="269"/>
        <v>ANO</v>
      </c>
    </row>
    <row r="5711" spans="1:18" x14ac:dyDescent="0.25">
      <c r="A5711" s="1" t="s">
        <v>16180</v>
      </c>
      <c r="B5711" s="1" t="s">
        <v>16181</v>
      </c>
      <c r="C5711" s="1" t="s">
        <v>16182</v>
      </c>
      <c r="D5711" s="1" t="s">
        <v>35</v>
      </c>
      <c r="E5711" s="4">
        <v>45208</v>
      </c>
      <c r="F5711" s="8">
        <v>0.78611111111111109</v>
      </c>
      <c r="G5711" s="4">
        <v>45211</v>
      </c>
      <c r="H5711" s="1" t="s">
        <v>2988</v>
      </c>
      <c r="I5711" s="1" t="s">
        <v>44</v>
      </c>
      <c r="J5711" s="5">
        <v>3</v>
      </c>
      <c r="K5711" s="5" t="str">
        <f>VLOOKUP(J5711,'Svátky 2023'!A$18:B$20,2,0)</f>
        <v>jiné</v>
      </c>
      <c r="L5711" s="1" t="s">
        <v>30</v>
      </c>
      <c r="M5711" s="1" t="s">
        <v>31</v>
      </c>
      <c r="N5711" s="1" t="s">
        <v>23</v>
      </c>
      <c r="O5711">
        <f t="shared" si="267"/>
        <v>1</v>
      </c>
      <c r="P5711" t="str">
        <f t="shared" si="268"/>
        <v>ANO</v>
      </c>
      <c r="Q5711" s="4" t="str">
        <f>IFERROR(VLOOKUP(E5711,'Svátky 2023'!B$2:B$14,1,0),"")</f>
        <v/>
      </c>
      <c r="R5711" t="str">
        <f t="shared" si="269"/>
        <v>ANO</v>
      </c>
    </row>
    <row r="5712" spans="1:18" x14ac:dyDescent="0.25">
      <c r="A5712" s="1" t="s">
        <v>16183</v>
      </c>
      <c r="B5712" s="1" t="s">
        <v>16184</v>
      </c>
      <c r="C5712" s="1" t="s">
        <v>16185</v>
      </c>
      <c r="D5712" s="1" t="s">
        <v>35</v>
      </c>
      <c r="E5712" s="4">
        <v>45208</v>
      </c>
      <c r="F5712" s="8">
        <v>0.79652777777777783</v>
      </c>
      <c r="G5712" s="4">
        <v>45211</v>
      </c>
      <c r="H5712" s="1" t="s">
        <v>3605</v>
      </c>
      <c r="I5712" s="1" t="s">
        <v>38</v>
      </c>
      <c r="J5712" s="5">
        <v>1</v>
      </c>
      <c r="K5712" s="5" t="str">
        <f>VLOOKUP(J5712,'Svátky 2023'!A$18:B$20,2,0)</f>
        <v>neodkladné</v>
      </c>
      <c r="L5712" s="1" t="s">
        <v>30</v>
      </c>
      <c r="M5712" s="1" t="s">
        <v>22</v>
      </c>
      <c r="N5712" s="1" t="s">
        <v>23</v>
      </c>
      <c r="O5712">
        <f t="shared" si="267"/>
        <v>1</v>
      </c>
      <c r="P5712" t="str">
        <f t="shared" si="268"/>
        <v>ANO</v>
      </c>
      <c r="Q5712" s="4" t="str">
        <f>IFERROR(VLOOKUP(E5712,'Svátky 2023'!B$2:B$14,1,0),"")</f>
        <v/>
      </c>
      <c r="R5712" t="str">
        <f t="shared" si="269"/>
        <v>ANO</v>
      </c>
    </row>
    <row r="5713" spans="1:18" x14ac:dyDescent="0.25">
      <c r="A5713" s="1" t="s">
        <v>16186</v>
      </c>
      <c r="B5713" s="1" t="s">
        <v>16187</v>
      </c>
      <c r="C5713" s="1" t="s">
        <v>16188</v>
      </c>
      <c r="D5713" s="1" t="s">
        <v>35</v>
      </c>
      <c r="E5713" s="4">
        <v>45208</v>
      </c>
      <c r="F5713" s="8">
        <v>0.8041666666666667</v>
      </c>
      <c r="G5713" s="4">
        <v>45211</v>
      </c>
      <c r="H5713" s="1" t="s">
        <v>1578</v>
      </c>
      <c r="I5713" s="1" t="s">
        <v>44</v>
      </c>
      <c r="J5713" s="5">
        <v>3</v>
      </c>
      <c r="K5713" s="5" t="str">
        <f>VLOOKUP(J5713,'Svátky 2023'!A$18:B$20,2,0)</f>
        <v>jiné</v>
      </c>
      <c r="L5713" s="1" t="s">
        <v>30</v>
      </c>
      <c r="M5713" s="1" t="s">
        <v>31</v>
      </c>
      <c r="N5713" s="1" t="s">
        <v>23</v>
      </c>
      <c r="O5713">
        <f t="shared" si="267"/>
        <v>1</v>
      </c>
      <c r="P5713" t="str">
        <f t="shared" si="268"/>
        <v>ANO</v>
      </c>
      <c r="Q5713" s="4" t="str">
        <f>IFERROR(VLOOKUP(E5713,'Svátky 2023'!B$2:B$14,1,0),"")</f>
        <v/>
      </c>
      <c r="R5713" t="str">
        <f t="shared" si="269"/>
        <v>ANO</v>
      </c>
    </row>
    <row r="5714" spans="1:18" x14ac:dyDescent="0.25">
      <c r="A5714" s="1" t="s">
        <v>16189</v>
      </c>
      <c r="B5714" s="1" t="s">
        <v>16190</v>
      </c>
      <c r="C5714" s="1" t="s">
        <v>16191</v>
      </c>
      <c r="D5714" s="1" t="s">
        <v>35</v>
      </c>
      <c r="E5714" s="4">
        <v>45209</v>
      </c>
      <c r="F5714" s="8">
        <v>5.486111111111111E-2</v>
      </c>
      <c r="G5714" s="4">
        <v>45211</v>
      </c>
      <c r="H5714" s="1" t="s">
        <v>797</v>
      </c>
      <c r="I5714" s="1" t="s">
        <v>19</v>
      </c>
      <c r="J5714" s="5">
        <v>1</v>
      </c>
      <c r="K5714" s="5" t="str">
        <f>VLOOKUP(J5714,'Svátky 2023'!A$18:B$20,2,0)</f>
        <v>neodkladné</v>
      </c>
      <c r="L5714" s="1" t="s">
        <v>21</v>
      </c>
      <c r="M5714" s="1" t="s">
        <v>22</v>
      </c>
      <c r="N5714" s="1" t="s">
        <v>23</v>
      </c>
      <c r="O5714">
        <f t="shared" si="267"/>
        <v>2</v>
      </c>
      <c r="P5714" t="str">
        <f t="shared" si="268"/>
        <v>ANO</v>
      </c>
      <c r="Q5714" s="4" t="str">
        <f>IFERROR(VLOOKUP(E5714,'Svátky 2023'!B$2:B$14,1,0),"")</f>
        <v/>
      </c>
      <c r="R5714" t="str">
        <f t="shared" si="269"/>
        <v>ANO</v>
      </c>
    </row>
    <row r="5715" spans="1:18" x14ac:dyDescent="0.25">
      <c r="A5715" s="1" t="s">
        <v>16192</v>
      </c>
      <c r="B5715" s="1" t="s">
        <v>16193</v>
      </c>
      <c r="C5715" s="1" t="s">
        <v>16194</v>
      </c>
      <c r="D5715" s="1" t="s">
        <v>48</v>
      </c>
      <c r="E5715" s="4">
        <v>45209</v>
      </c>
      <c r="F5715" s="8">
        <v>0.4861111111111111</v>
      </c>
      <c r="G5715" s="4">
        <v>45211</v>
      </c>
      <c r="H5715" s="1" t="s">
        <v>2214</v>
      </c>
      <c r="I5715" s="1" t="s">
        <v>258</v>
      </c>
      <c r="J5715" s="5">
        <v>2</v>
      </c>
      <c r="K5715" s="5" t="str">
        <f>VLOOKUP(J5715,'Svátky 2023'!A$18:B$20,2,0)</f>
        <v>plánované</v>
      </c>
      <c r="L5715" s="1" t="s">
        <v>21</v>
      </c>
      <c r="M5715" s="1" t="s">
        <v>22</v>
      </c>
      <c r="N5715" s="1" t="s">
        <v>23</v>
      </c>
      <c r="O5715">
        <f t="shared" si="267"/>
        <v>2</v>
      </c>
      <c r="P5715" t="str">
        <f t="shared" si="268"/>
        <v>NE</v>
      </c>
      <c r="Q5715" s="4" t="str">
        <f>IFERROR(VLOOKUP(E5715,'Svátky 2023'!B$2:B$14,1,0),"")</f>
        <v/>
      </c>
      <c r="R5715" t="str">
        <f t="shared" si="269"/>
        <v/>
      </c>
    </row>
    <row r="5716" spans="1:18" x14ac:dyDescent="0.25">
      <c r="A5716" s="1" t="s">
        <v>16195</v>
      </c>
      <c r="B5716" s="1" t="s">
        <v>16196</v>
      </c>
      <c r="C5716" s="1" t="s">
        <v>16197</v>
      </c>
      <c r="D5716" s="1" t="s">
        <v>48</v>
      </c>
      <c r="E5716" s="4">
        <v>45209</v>
      </c>
      <c r="F5716" s="8">
        <v>0.57708333333333328</v>
      </c>
      <c r="G5716" s="4">
        <v>45211</v>
      </c>
      <c r="H5716" s="1" t="s">
        <v>1824</v>
      </c>
      <c r="I5716" s="1" t="s">
        <v>264</v>
      </c>
      <c r="J5716" s="5">
        <v>3</v>
      </c>
      <c r="K5716" s="5" t="str">
        <f>VLOOKUP(J5716,'Svátky 2023'!A$18:B$20,2,0)</f>
        <v>jiné</v>
      </c>
      <c r="L5716" s="1" t="s">
        <v>30</v>
      </c>
      <c r="M5716" s="1" t="s">
        <v>31</v>
      </c>
      <c r="N5716" s="1" t="s">
        <v>23</v>
      </c>
      <c r="O5716">
        <f t="shared" si="267"/>
        <v>2</v>
      </c>
      <c r="P5716" t="str">
        <f t="shared" si="268"/>
        <v>NE</v>
      </c>
      <c r="Q5716" s="4" t="str">
        <f>IFERROR(VLOOKUP(E5716,'Svátky 2023'!B$2:B$14,1,0),"")</f>
        <v/>
      </c>
      <c r="R5716" t="str">
        <f t="shared" si="269"/>
        <v/>
      </c>
    </row>
    <row r="5717" spans="1:18" x14ac:dyDescent="0.25">
      <c r="A5717" s="1" t="s">
        <v>16198</v>
      </c>
      <c r="B5717" s="1" t="s">
        <v>16199</v>
      </c>
      <c r="C5717" s="1" t="s">
        <v>16200</v>
      </c>
      <c r="D5717" s="1" t="s">
        <v>35</v>
      </c>
      <c r="E5717" s="4">
        <v>45209</v>
      </c>
      <c r="F5717" s="8">
        <v>0.9472222222222223</v>
      </c>
      <c r="G5717" s="4">
        <v>45211</v>
      </c>
      <c r="H5717" s="1" t="s">
        <v>2988</v>
      </c>
      <c r="I5717" s="1" t="s">
        <v>151</v>
      </c>
      <c r="J5717" s="5">
        <v>1</v>
      </c>
      <c r="K5717" s="5" t="str">
        <f>VLOOKUP(J5717,'Svátky 2023'!A$18:B$20,2,0)</f>
        <v>neodkladné</v>
      </c>
      <c r="L5717" s="1" t="s">
        <v>21</v>
      </c>
      <c r="M5717" s="1" t="s">
        <v>22</v>
      </c>
      <c r="N5717" s="1" t="s">
        <v>23</v>
      </c>
      <c r="O5717">
        <f t="shared" si="267"/>
        <v>2</v>
      </c>
      <c r="P5717" t="str">
        <f t="shared" si="268"/>
        <v>ANO</v>
      </c>
      <c r="Q5717" s="4" t="str">
        <f>IFERROR(VLOOKUP(E5717,'Svátky 2023'!B$2:B$14,1,0),"")</f>
        <v/>
      </c>
      <c r="R5717" t="str">
        <f t="shared" si="269"/>
        <v>ANO</v>
      </c>
    </row>
    <row r="5718" spans="1:18" x14ac:dyDescent="0.25">
      <c r="A5718" s="1" t="s">
        <v>16201</v>
      </c>
      <c r="B5718" s="1" t="s">
        <v>14504</v>
      </c>
      <c r="C5718" s="1" t="s">
        <v>14505</v>
      </c>
      <c r="D5718" s="1" t="s">
        <v>35</v>
      </c>
      <c r="E5718" s="4">
        <v>45210</v>
      </c>
      <c r="F5718" s="8">
        <v>0.29236111111111113</v>
      </c>
      <c r="G5718" s="4">
        <v>45211</v>
      </c>
      <c r="H5718" s="1" t="s">
        <v>714</v>
      </c>
      <c r="I5718" s="1" t="s">
        <v>258</v>
      </c>
      <c r="J5718" s="5">
        <v>2</v>
      </c>
      <c r="K5718" s="5" t="str">
        <f>VLOOKUP(J5718,'Svátky 2023'!A$18:B$20,2,0)</f>
        <v>plánované</v>
      </c>
      <c r="L5718" s="1" t="s">
        <v>21</v>
      </c>
      <c r="M5718" s="1" t="s">
        <v>22</v>
      </c>
      <c r="N5718" s="1" t="s">
        <v>23</v>
      </c>
      <c r="O5718">
        <f t="shared" si="267"/>
        <v>3</v>
      </c>
      <c r="P5718" t="str">
        <f t="shared" si="268"/>
        <v>NE</v>
      </c>
      <c r="Q5718" s="4" t="str">
        <f>IFERROR(VLOOKUP(E5718,'Svátky 2023'!B$2:B$14,1,0),"")</f>
        <v/>
      </c>
      <c r="R5718" t="str">
        <f t="shared" si="269"/>
        <v/>
      </c>
    </row>
    <row r="5719" spans="1:18" x14ac:dyDescent="0.25">
      <c r="A5719" s="1" t="s">
        <v>16202</v>
      </c>
      <c r="B5719" s="1" t="s">
        <v>16203</v>
      </c>
      <c r="C5719" s="1" t="s">
        <v>16204</v>
      </c>
      <c r="D5719" s="1" t="s">
        <v>48</v>
      </c>
      <c r="E5719" s="4">
        <v>45210</v>
      </c>
      <c r="F5719" s="8">
        <v>0.47916666666666669</v>
      </c>
      <c r="G5719" s="4">
        <v>45211</v>
      </c>
      <c r="H5719" s="1" t="s">
        <v>1438</v>
      </c>
      <c r="I5719" s="1" t="s">
        <v>1300</v>
      </c>
      <c r="J5719" s="5">
        <v>2</v>
      </c>
      <c r="K5719" s="5" t="str">
        <f>VLOOKUP(J5719,'Svátky 2023'!A$18:B$20,2,0)</f>
        <v>plánované</v>
      </c>
      <c r="L5719" s="1" t="s">
        <v>21</v>
      </c>
      <c r="M5719" s="1" t="s">
        <v>22</v>
      </c>
      <c r="N5719" s="1" t="s">
        <v>733</v>
      </c>
      <c r="O5719">
        <f t="shared" si="267"/>
        <v>3</v>
      </c>
      <c r="P5719" t="str">
        <f t="shared" si="268"/>
        <v>NE</v>
      </c>
      <c r="Q5719" s="4" t="str">
        <f>IFERROR(VLOOKUP(E5719,'Svátky 2023'!B$2:B$14,1,0),"")</f>
        <v/>
      </c>
      <c r="R5719" t="str">
        <f t="shared" si="269"/>
        <v/>
      </c>
    </row>
    <row r="5720" spans="1:18" x14ac:dyDescent="0.25">
      <c r="A5720" s="1" t="s">
        <v>16205</v>
      </c>
      <c r="B5720" s="1" t="s">
        <v>16206</v>
      </c>
      <c r="C5720" s="1" t="s">
        <v>16207</v>
      </c>
      <c r="D5720" s="1" t="s">
        <v>48</v>
      </c>
      <c r="E5720" s="4">
        <v>45210</v>
      </c>
      <c r="F5720" s="8">
        <v>0.54166666666666663</v>
      </c>
      <c r="G5720" s="4">
        <v>45211</v>
      </c>
      <c r="H5720" s="1" t="s">
        <v>640</v>
      </c>
      <c r="I5720" s="1" t="s">
        <v>29</v>
      </c>
      <c r="J5720" s="5">
        <v>3</v>
      </c>
      <c r="K5720" s="5" t="str">
        <f>VLOOKUP(J5720,'Svátky 2023'!A$18:B$20,2,0)</f>
        <v>jiné</v>
      </c>
      <c r="L5720" s="1" t="s">
        <v>30</v>
      </c>
      <c r="M5720" s="1" t="s">
        <v>31</v>
      </c>
      <c r="N5720" s="1" t="s">
        <v>23</v>
      </c>
      <c r="O5720">
        <f t="shared" si="267"/>
        <v>3</v>
      </c>
      <c r="P5720" t="str">
        <f t="shared" si="268"/>
        <v>NE</v>
      </c>
      <c r="Q5720" s="4" t="str">
        <f>IFERROR(VLOOKUP(E5720,'Svátky 2023'!B$2:B$14,1,0),"")</f>
        <v/>
      </c>
      <c r="R5720" t="str">
        <f t="shared" si="269"/>
        <v/>
      </c>
    </row>
    <row r="5721" spans="1:18" x14ac:dyDescent="0.25">
      <c r="A5721" s="1" t="s">
        <v>16208</v>
      </c>
      <c r="B5721" s="1" t="s">
        <v>16209</v>
      </c>
      <c r="C5721" s="1" t="s">
        <v>16210</v>
      </c>
      <c r="D5721" s="1" t="s">
        <v>35</v>
      </c>
      <c r="E5721" s="4">
        <v>45210</v>
      </c>
      <c r="F5721" s="8">
        <v>0.86041666666666661</v>
      </c>
      <c r="G5721" s="4">
        <v>45211</v>
      </c>
      <c r="H5721" s="1" t="s">
        <v>1438</v>
      </c>
      <c r="I5721" s="1" t="s">
        <v>51</v>
      </c>
      <c r="J5721" s="5">
        <v>3</v>
      </c>
      <c r="K5721" s="5" t="str">
        <f>VLOOKUP(J5721,'Svátky 2023'!A$18:B$20,2,0)</f>
        <v>jiné</v>
      </c>
      <c r="L5721" s="1" t="s">
        <v>21</v>
      </c>
      <c r="M5721" s="1" t="s">
        <v>22</v>
      </c>
      <c r="N5721" s="1" t="s">
        <v>23</v>
      </c>
      <c r="O5721">
        <f t="shared" si="267"/>
        <v>3</v>
      </c>
      <c r="P5721" t="str">
        <f t="shared" si="268"/>
        <v>ANO</v>
      </c>
      <c r="Q5721" s="4" t="str">
        <f>IFERROR(VLOOKUP(E5721,'Svátky 2023'!B$2:B$14,1,0),"")</f>
        <v/>
      </c>
      <c r="R5721" t="str">
        <f t="shared" si="269"/>
        <v>ANO</v>
      </c>
    </row>
    <row r="5722" spans="1:18" x14ac:dyDescent="0.25">
      <c r="A5722" s="1" t="s">
        <v>16211</v>
      </c>
      <c r="B5722" s="1" t="s">
        <v>4409</v>
      </c>
      <c r="C5722" s="1" t="s">
        <v>4410</v>
      </c>
      <c r="D5722" s="1" t="s">
        <v>100</v>
      </c>
      <c r="E5722" s="4">
        <v>45198</v>
      </c>
      <c r="F5722" s="8">
        <v>0.37083333333333335</v>
      </c>
      <c r="G5722" s="4">
        <v>45212</v>
      </c>
      <c r="H5722" s="1" t="s">
        <v>623</v>
      </c>
      <c r="I5722" s="1" t="s">
        <v>19</v>
      </c>
      <c r="J5722" s="5">
        <v>2</v>
      </c>
      <c r="K5722" s="5" t="str">
        <f>VLOOKUP(J5722,'Svátky 2023'!A$18:B$20,2,0)</f>
        <v>plánované</v>
      </c>
      <c r="L5722" s="1" t="s">
        <v>21</v>
      </c>
      <c r="M5722" s="1" t="s">
        <v>22</v>
      </c>
      <c r="N5722" s="1" t="s">
        <v>23</v>
      </c>
      <c r="O5722">
        <f t="shared" si="267"/>
        <v>5</v>
      </c>
      <c r="P5722" t="str">
        <f t="shared" si="268"/>
        <v>NE</v>
      </c>
      <c r="Q5722" s="4" t="str">
        <f>IFERROR(VLOOKUP(E5722,'Svátky 2023'!B$2:B$14,1,0),"")</f>
        <v/>
      </c>
      <c r="R5722" t="str">
        <f t="shared" si="269"/>
        <v/>
      </c>
    </row>
    <row r="5723" spans="1:18" x14ac:dyDescent="0.25">
      <c r="A5723" s="1" t="s">
        <v>16212</v>
      </c>
      <c r="B5723" s="1" t="s">
        <v>4412</v>
      </c>
      <c r="C5723" s="1" t="s">
        <v>4413</v>
      </c>
      <c r="D5723" s="1" t="s">
        <v>100</v>
      </c>
      <c r="E5723" s="4">
        <v>45198</v>
      </c>
      <c r="F5723" s="8">
        <v>0.56319444444444444</v>
      </c>
      <c r="G5723" s="4">
        <v>45212</v>
      </c>
      <c r="H5723" s="1" t="s">
        <v>779</v>
      </c>
      <c r="I5723" s="1" t="s">
        <v>29</v>
      </c>
      <c r="J5723" s="5">
        <v>3</v>
      </c>
      <c r="K5723" s="5" t="str">
        <f>VLOOKUP(J5723,'Svátky 2023'!A$18:B$20,2,0)</f>
        <v>jiné</v>
      </c>
      <c r="L5723" s="1" t="s">
        <v>30</v>
      </c>
      <c r="M5723" s="1" t="s">
        <v>31</v>
      </c>
      <c r="N5723" s="1" t="s">
        <v>23</v>
      </c>
      <c r="O5723">
        <f t="shared" si="267"/>
        <v>5</v>
      </c>
      <c r="P5723" t="str">
        <f t="shared" si="268"/>
        <v>NE</v>
      </c>
      <c r="Q5723" s="4" t="str">
        <f>IFERROR(VLOOKUP(E5723,'Svátky 2023'!B$2:B$14,1,0),"")</f>
        <v/>
      </c>
      <c r="R5723" t="str">
        <f t="shared" si="269"/>
        <v/>
      </c>
    </row>
    <row r="5724" spans="1:18" x14ac:dyDescent="0.25">
      <c r="A5724" s="1" t="s">
        <v>16213</v>
      </c>
      <c r="B5724" s="1" t="s">
        <v>12571</v>
      </c>
      <c r="C5724" s="1" t="s">
        <v>12572</v>
      </c>
      <c r="D5724" s="1" t="s">
        <v>257</v>
      </c>
      <c r="E5724" s="4">
        <v>45208</v>
      </c>
      <c r="F5724" s="8">
        <v>0.3444444444444445</v>
      </c>
      <c r="G5724" s="4">
        <v>45212</v>
      </c>
      <c r="H5724" s="1" t="s">
        <v>2214</v>
      </c>
      <c r="I5724" s="1" t="s">
        <v>258</v>
      </c>
      <c r="J5724" s="5">
        <v>2</v>
      </c>
      <c r="K5724" s="5" t="str">
        <f>VLOOKUP(J5724,'Svátky 2023'!A$18:B$20,2,0)</f>
        <v>plánované</v>
      </c>
      <c r="L5724" s="1" t="s">
        <v>21</v>
      </c>
      <c r="M5724" s="1" t="s">
        <v>22</v>
      </c>
      <c r="N5724" s="1" t="s">
        <v>23</v>
      </c>
      <c r="O5724">
        <f t="shared" si="267"/>
        <v>1</v>
      </c>
      <c r="P5724" t="str">
        <f t="shared" si="268"/>
        <v>NE</v>
      </c>
      <c r="Q5724" s="4" t="str">
        <f>IFERROR(VLOOKUP(E5724,'Svátky 2023'!B$2:B$14,1,0),"")</f>
        <v/>
      </c>
      <c r="R5724" t="str">
        <f t="shared" si="269"/>
        <v/>
      </c>
    </row>
    <row r="5725" spans="1:18" x14ac:dyDescent="0.25">
      <c r="A5725" s="1" t="s">
        <v>16214</v>
      </c>
      <c r="B5725" s="1" t="s">
        <v>16215</v>
      </c>
      <c r="C5725" s="1" t="s">
        <v>16216</v>
      </c>
      <c r="D5725" s="1" t="s">
        <v>35</v>
      </c>
      <c r="E5725" s="4">
        <v>45208</v>
      </c>
      <c r="F5725" s="8">
        <v>0.44305555555555554</v>
      </c>
      <c r="G5725" s="4">
        <v>45212</v>
      </c>
      <c r="H5725" s="1" t="s">
        <v>582</v>
      </c>
      <c r="I5725" s="1" t="s">
        <v>258</v>
      </c>
      <c r="J5725" s="5">
        <v>1</v>
      </c>
      <c r="K5725" s="5" t="str">
        <f>VLOOKUP(J5725,'Svátky 2023'!A$18:B$20,2,0)</f>
        <v>neodkladné</v>
      </c>
      <c r="L5725" s="1" t="s">
        <v>31</v>
      </c>
      <c r="M5725" s="1" t="s">
        <v>22</v>
      </c>
      <c r="N5725" s="1" t="s">
        <v>23</v>
      </c>
      <c r="O5725">
        <f t="shared" si="267"/>
        <v>1</v>
      </c>
      <c r="P5725" t="str">
        <f t="shared" si="268"/>
        <v>NE</v>
      </c>
      <c r="Q5725" s="4" t="str">
        <f>IFERROR(VLOOKUP(E5725,'Svátky 2023'!B$2:B$14,1,0),"")</f>
        <v/>
      </c>
      <c r="R5725" t="str">
        <f t="shared" si="269"/>
        <v/>
      </c>
    </row>
    <row r="5726" spans="1:18" x14ac:dyDescent="0.25">
      <c r="A5726" s="1" t="s">
        <v>16217</v>
      </c>
      <c r="B5726" s="1" t="s">
        <v>16218</v>
      </c>
      <c r="C5726" s="1" t="s">
        <v>16219</v>
      </c>
      <c r="D5726" s="1" t="s">
        <v>35</v>
      </c>
      <c r="E5726" s="4">
        <v>45208</v>
      </c>
      <c r="F5726" s="8">
        <v>0.52500000000000002</v>
      </c>
      <c r="G5726" s="4">
        <v>45212</v>
      </c>
      <c r="H5726" s="1" t="s">
        <v>3660</v>
      </c>
      <c r="I5726" s="1" t="s">
        <v>264</v>
      </c>
      <c r="J5726" s="5">
        <v>3</v>
      </c>
      <c r="K5726" s="5" t="str">
        <f>VLOOKUP(J5726,'Svátky 2023'!A$18:B$20,2,0)</f>
        <v>jiné</v>
      </c>
      <c r="L5726" s="1" t="s">
        <v>30</v>
      </c>
      <c r="M5726" s="1" t="s">
        <v>31</v>
      </c>
      <c r="N5726" s="1" t="s">
        <v>23</v>
      </c>
      <c r="O5726">
        <f t="shared" si="267"/>
        <v>1</v>
      </c>
      <c r="P5726" t="str">
        <f t="shared" si="268"/>
        <v>NE</v>
      </c>
      <c r="Q5726" s="4" t="str">
        <f>IFERROR(VLOOKUP(E5726,'Svátky 2023'!B$2:B$14,1,0),"")</f>
        <v/>
      </c>
      <c r="R5726" t="str">
        <f t="shared" si="269"/>
        <v/>
      </c>
    </row>
    <row r="5727" spans="1:18" x14ac:dyDescent="0.25">
      <c r="A5727" s="1" t="s">
        <v>16220</v>
      </c>
      <c r="B5727" s="1" t="s">
        <v>16221</v>
      </c>
      <c r="C5727" s="1" t="s">
        <v>16222</v>
      </c>
      <c r="D5727" s="1" t="s">
        <v>48</v>
      </c>
      <c r="E5727" s="4">
        <v>45208</v>
      </c>
      <c r="F5727" s="8">
        <v>0.56736111111111109</v>
      </c>
      <c r="G5727" s="4">
        <v>45212</v>
      </c>
      <c r="H5727" s="1" t="s">
        <v>252</v>
      </c>
      <c r="I5727" s="1" t="s">
        <v>29</v>
      </c>
      <c r="J5727" s="5">
        <v>3</v>
      </c>
      <c r="K5727" s="5" t="str">
        <f>VLOOKUP(J5727,'Svátky 2023'!A$18:B$20,2,0)</f>
        <v>jiné</v>
      </c>
      <c r="L5727" s="1" t="s">
        <v>30</v>
      </c>
      <c r="M5727" s="1" t="s">
        <v>31</v>
      </c>
      <c r="N5727" s="1" t="s">
        <v>23</v>
      </c>
      <c r="O5727">
        <f t="shared" si="267"/>
        <v>1</v>
      </c>
      <c r="P5727" t="str">
        <f t="shared" si="268"/>
        <v>NE</v>
      </c>
      <c r="Q5727" s="4" t="str">
        <f>IFERROR(VLOOKUP(E5727,'Svátky 2023'!B$2:B$14,1,0),"")</f>
        <v/>
      </c>
      <c r="R5727" t="str">
        <f t="shared" si="269"/>
        <v/>
      </c>
    </row>
    <row r="5728" spans="1:18" x14ac:dyDescent="0.25">
      <c r="A5728" s="1" t="s">
        <v>16223</v>
      </c>
      <c r="B5728" s="1" t="s">
        <v>12574</v>
      </c>
      <c r="C5728" s="1" t="s">
        <v>12575</v>
      </c>
      <c r="D5728" s="1" t="s">
        <v>257</v>
      </c>
      <c r="E5728" s="4">
        <v>45208</v>
      </c>
      <c r="F5728" s="8">
        <v>0.8222222222222223</v>
      </c>
      <c r="G5728" s="4">
        <v>45212</v>
      </c>
      <c r="H5728" s="1" t="s">
        <v>640</v>
      </c>
      <c r="I5728" s="1" t="s">
        <v>264</v>
      </c>
      <c r="J5728" s="5">
        <v>3</v>
      </c>
      <c r="K5728" s="5" t="str">
        <f>VLOOKUP(J5728,'Svátky 2023'!A$18:B$20,2,0)</f>
        <v>jiné</v>
      </c>
      <c r="L5728" s="1" t="s">
        <v>30</v>
      </c>
      <c r="M5728" s="1" t="s">
        <v>31</v>
      </c>
      <c r="N5728" s="1" t="s">
        <v>23</v>
      </c>
      <c r="O5728">
        <f t="shared" si="267"/>
        <v>1</v>
      </c>
      <c r="P5728" t="str">
        <f t="shared" si="268"/>
        <v>ANO</v>
      </c>
      <c r="Q5728" s="4" t="str">
        <f>IFERROR(VLOOKUP(E5728,'Svátky 2023'!B$2:B$14,1,0),"")</f>
        <v/>
      </c>
      <c r="R5728" t="str">
        <f t="shared" si="269"/>
        <v>ANO</v>
      </c>
    </row>
    <row r="5729" spans="1:18" x14ac:dyDescent="0.25">
      <c r="A5729" s="1" t="s">
        <v>16224</v>
      </c>
      <c r="B5729" s="1" t="s">
        <v>16225</v>
      </c>
      <c r="C5729" s="1" t="s">
        <v>16226</v>
      </c>
      <c r="D5729" s="1" t="s">
        <v>48</v>
      </c>
      <c r="E5729" s="4">
        <v>45209</v>
      </c>
      <c r="F5729" s="8">
        <v>0.36736111111111108</v>
      </c>
      <c r="G5729" s="4">
        <v>45212</v>
      </c>
      <c r="H5729" s="1" t="s">
        <v>1385</v>
      </c>
      <c r="I5729" s="1" t="s">
        <v>1300</v>
      </c>
      <c r="J5729" s="5">
        <v>2</v>
      </c>
      <c r="K5729" s="5" t="str">
        <f>VLOOKUP(J5729,'Svátky 2023'!A$18:B$20,2,0)</f>
        <v>plánované</v>
      </c>
      <c r="L5729" s="1" t="s">
        <v>21</v>
      </c>
      <c r="M5729" s="1" t="s">
        <v>22</v>
      </c>
      <c r="N5729" s="1" t="s">
        <v>733</v>
      </c>
      <c r="O5729">
        <f t="shared" si="267"/>
        <v>2</v>
      </c>
      <c r="P5729" t="str">
        <f t="shared" si="268"/>
        <v>NE</v>
      </c>
      <c r="Q5729" s="4" t="str">
        <f>IFERROR(VLOOKUP(E5729,'Svátky 2023'!B$2:B$14,1,0),"")</f>
        <v/>
      </c>
      <c r="R5729" t="str">
        <f t="shared" si="269"/>
        <v/>
      </c>
    </row>
    <row r="5730" spans="1:18" x14ac:dyDescent="0.25">
      <c r="A5730" s="1" t="s">
        <v>16227</v>
      </c>
      <c r="B5730" s="1" t="s">
        <v>16228</v>
      </c>
      <c r="C5730" s="1" t="s">
        <v>16229</v>
      </c>
      <c r="D5730" s="1" t="s">
        <v>35</v>
      </c>
      <c r="E5730" s="4">
        <v>45209</v>
      </c>
      <c r="F5730" s="8">
        <v>0.40138888888888885</v>
      </c>
      <c r="G5730" s="4">
        <v>45212</v>
      </c>
      <c r="H5730" s="1" t="s">
        <v>2988</v>
      </c>
      <c r="I5730" s="1" t="s">
        <v>258</v>
      </c>
      <c r="J5730" s="5">
        <v>2</v>
      </c>
      <c r="K5730" s="5" t="str">
        <f>VLOOKUP(J5730,'Svátky 2023'!A$18:B$20,2,0)</f>
        <v>plánované</v>
      </c>
      <c r="L5730" s="1" t="s">
        <v>21</v>
      </c>
      <c r="M5730" s="1" t="s">
        <v>22</v>
      </c>
      <c r="N5730" s="1" t="s">
        <v>23</v>
      </c>
      <c r="O5730">
        <f t="shared" si="267"/>
        <v>2</v>
      </c>
      <c r="P5730" t="str">
        <f t="shared" si="268"/>
        <v>NE</v>
      </c>
      <c r="Q5730" s="4" t="str">
        <f>IFERROR(VLOOKUP(E5730,'Svátky 2023'!B$2:B$14,1,0),"")</f>
        <v/>
      </c>
      <c r="R5730" t="str">
        <f t="shared" si="269"/>
        <v/>
      </c>
    </row>
    <row r="5731" spans="1:18" x14ac:dyDescent="0.25">
      <c r="A5731" s="1" t="s">
        <v>16230</v>
      </c>
      <c r="B5731" s="1" t="s">
        <v>16231</v>
      </c>
      <c r="C5731" s="1" t="s">
        <v>16232</v>
      </c>
      <c r="D5731" s="1" t="s">
        <v>48</v>
      </c>
      <c r="E5731" s="4">
        <v>45209</v>
      </c>
      <c r="F5731" s="8">
        <v>0.55694444444444446</v>
      </c>
      <c r="G5731" s="4">
        <v>45212</v>
      </c>
      <c r="H5731" s="1" t="s">
        <v>81</v>
      </c>
      <c r="I5731" s="1" t="s">
        <v>120</v>
      </c>
      <c r="J5731" s="5">
        <v>3</v>
      </c>
      <c r="K5731" s="5" t="str">
        <f>VLOOKUP(J5731,'Svátky 2023'!A$18:B$20,2,0)</f>
        <v>jiné</v>
      </c>
      <c r="L5731" s="1" t="s">
        <v>30</v>
      </c>
      <c r="M5731" s="1" t="s">
        <v>31</v>
      </c>
      <c r="N5731" s="1" t="s">
        <v>23</v>
      </c>
      <c r="O5731">
        <f t="shared" si="267"/>
        <v>2</v>
      </c>
      <c r="P5731" t="str">
        <f t="shared" si="268"/>
        <v>NE</v>
      </c>
      <c r="Q5731" s="4" t="str">
        <f>IFERROR(VLOOKUP(E5731,'Svátky 2023'!B$2:B$14,1,0),"")</f>
        <v/>
      </c>
      <c r="R5731" t="str">
        <f t="shared" si="269"/>
        <v/>
      </c>
    </row>
    <row r="5732" spans="1:18" x14ac:dyDescent="0.25">
      <c r="A5732" s="1" t="s">
        <v>16233</v>
      </c>
      <c r="B5732" s="1" t="s">
        <v>16234</v>
      </c>
      <c r="C5732" s="1" t="s">
        <v>16235</v>
      </c>
      <c r="D5732" s="1" t="s">
        <v>35</v>
      </c>
      <c r="E5732" s="4">
        <v>45210</v>
      </c>
      <c r="F5732" s="8">
        <v>0.35902777777777778</v>
      </c>
      <c r="G5732" s="4">
        <v>45212</v>
      </c>
      <c r="H5732" s="1" t="s">
        <v>3129</v>
      </c>
      <c r="I5732" s="1" t="s">
        <v>51</v>
      </c>
      <c r="J5732" s="5">
        <v>2</v>
      </c>
      <c r="K5732" s="5" t="str">
        <f>VLOOKUP(J5732,'Svátky 2023'!A$18:B$20,2,0)</f>
        <v>plánované</v>
      </c>
      <c r="L5732" s="1" t="s">
        <v>21</v>
      </c>
      <c r="M5732" s="1" t="s">
        <v>22</v>
      </c>
      <c r="N5732" s="1" t="s">
        <v>23</v>
      </c>
      <c r="O5732">
        <f t="shared" si="267"/>
        <v>3</v>
      </c>
      <c r="P5732" t="str">
        <f t="shared" si="268"/>
        <v>NE</v>
      </c>
      <c r="Q5732" s="4" t="str">
        <f>IFERROR(VLOOKUP(E5732,'Svátky 2023'!B$2:B$14,1,0),"")</f>
        <v/>
      </c>
      <c r="R5732" t="str">
        <f t="shared" si="269"/>
        <v/>
      </c>
    </row>
    <row r="5733" spans="1:18" x14ac:dyDescent="0.25">
      <c r="A5733" s="1" t="s">
        <v>16236</v>
      </c>
      <c r="B5733" s="1" t="s">
        <v>16237</v>
      </c>
      <c r="C5733" s="1" t="s">
        <v>16238</v>
      </c>
      <c r="D5733" s="1" t="s">
        <v>16</v>
      </c>
      <c r="E5733" s="4">
        <v>45210</v>
      </c>
      <c r="F5733" s="8">
        <v>0.37152777777777773</v>
      </c>
      <c r="G5733" s="4">
        <v>45212</v>
      </c>
      <c r="H5733" s="1" t="s">
        <v>297</v>
      </c>
      <c r="I5733" s="1" t="s">
        <v>51</v>
      </c>
      <c r="J5733" s="5">
        <v>2</v>
      </c>
      <c r="K5733" s="5" t="str">
        <f>VLOOKUP(J5733,'Svátky 2023'!A$18:B$20,2,0)</f>
        <v>plánované</v>
      </c>
      <c r="L5733" s="1" t="s">
        <v>21</v>
      </c>
      <c r="M5733" s="1" t="s">
        <v>22</v>
      </c>
      <c r="N5733" s="1" t="s">
        <v>23</v>
      </c>
      <c r="O5733">
        <f t="shared" si="267"/>
        <v>3</v>
      </c>
      <c r="P5733" t="str">
        <f t="shared" si="268"/>
        <v>NE</v>
      </c>
      <c r="Q5733" s="4" t="str">
        <f>IFERROR(VLOOKUP(E5733,'Svátky 2023'!B$2:B$14,1,0),"")</f>
        <v/>
      </c>
      <c r="R5733" t="str">
        <f t="shared" si="269"/>
        <v/>
      </c>
    </row>
    <row r="5734" spans="1:18" x14ac:dyDescent="0.25">
      <c r="A5734" s="1" t="s">
        <v>16239</v>
      </c>
      <c r="B5734" s="1" t="s">
        <v>12499</v>
      </c>
      <c r="C5734" s="1" t="s">
        <v>12500</v>
      </c>
      <c r="D5734" s="1" t="s">
        <v>100</v>
      </c>
      <c r="E5734" s="4">
        <v>45210</v>
      </c>
      <c r="F5734" s="8">
        <v>0.37361111111111112</v>
      </c>
      <c r="G5734" s="4">
        <v>45212</v>
      </c>
      <c r="H5734" s="1" t="s">
        <v>3036</v>
      </c>
      <c r="I5734" s="1" t="s">
        <v>51</v>
      </c>
      <c r="J5734" s="5">
        <v>2</v>
      </c>
      <c r="K5734" s="5" t="str">
        <f>VLOOKUP(J5734,'Svátky 2023'!A$18:B$20,2,0)</f>
        <v>plánované</v>
      </c>
      <c r="L5734" s="1" t="s">
        <v>21</v>
      </c>
      <c r="M5734" s="1" t="s">
        <v>22</v>
      </c>
      <c r="N5734" s="1" t="s">
        <v>23</v>
      </c>
      <c r="O5734">
        <f t="shared" si="267"/>
        <v>3</v>
      </c>
      <c r="P5734" t="str">
        <f t="shared" si="268"/>
        <v>NE</v>
      </c>
      <c r="Q5734" s="4" t="str">
        <f>IFERROR(VLOOKUP(E5734,'Svátky 2023'!B$2:B$14,1,0),"")</f>
        <v/>
      </c>
      <c r="R5734" t="str">
        <f t="shared" si="269"/>
        <v/>
      </c>
    </row>
    <row r="5735" spans="1:18" x14ac:dyDescent="0.25">
      <c r="A5735" s="1" t="s">
        <v>16240</v>
      </c>
      <c r="B5735" s="1" t="s">
        <v>16241</v>
      </c>
      <c r="C5735" s="1" t="s">
        <v>16242</v>
      </c>
      <c r="D5735" s="1" t="s">
        <v>48</v>
      </c>
      <c r="E5735" s="4">
        <v>45210</v>
      </c>
      <c r="F5735" s="8">
        <v>0.41875000000000001</v>
      </c>
      <c r="G5735" s="4">
        <v>45212</v>
      </c>
      <c r="H5735" s="1" t="s">
        <v>362</v>
      </c>
      <c r="I5735" s="1" t="s">
        <v>151</v>
      </c>
      <c r="J5735" s="5">
        <v>2</v>
      </c>
      <c r="K5735" s="5" t="str">
        <f>VLOOKUP(J5735,'Svátky 2023'!A$18:B$20,2,0)</f>
        <v>plánované</v>
      </c>
      <c r="L5735" s="1" t="s">
        <v>21</v>
      </c>
      <c r="M5735" s="1" t="s">
        <v>22</v>
      </c>
      <c r="N5735" s="1" t="s">
        <v>23</v>
      </c>
      <c r="O5735">
        <f t="shared" si="267"/>
        <v>3</v>
      </c>
      <c r="P5735" t="str">
        <f t="shared" si="268"/>
        <v>NE</v>
      </c>
      <c r="Q5735" s="4" t="str">
        <f>IFERROR(VLOOKUP(E5735,'Svátky 2023'!B$2:B$14,1,0),"")</f>
        <v/>
      </c>
      <c r="R5735" t="str">
        <f t="shared" si="269"/>
        <v/>
      </c>
    </row>
    <row r="5736" spans="1:18" x14ac:dyDescent="0.25">
      <c r="A5736" s="1" t="s">
        <v>16243</v>
      </c>
      <c r="B5736" s="1" t="s">
        <v>16244</v>
      </c>
      <c r="C5736" s="1" t="s">
        <v>16245</v>
      </c>
      <c r="D5736" s="1" t="s">
        <v>48</v>
      </c>
      <c r="E5736" s="4">
        <v>45210</v>
      </c>
      <c r="F5736" s="8">
        <v>0.43055555555555558</v>
      </c>
      <c r="G5736" s="4">
        <v>45212</v>
      </c>
      <c r="H5736" s="1" t="s">
        <v>1085</v>
      </c>
      <c r="I5736" s="1" t="s">
        <v>151</v>
      </c>
      <c r="J5736" s="5">
        <v>2</v>
      </c>
      <c r="K5736" s="5" t="str">
        <f>VLOOKUP(J5736,'Svátky 2023'!A$18:B$20,2,0)</f>
        <v>plánované</v>
      </c>
      <c r="L5736" s="1" t="s">
        <v>21</v>
      </c>
      <c r="M5736" s="1" t="s">
        <v>22</v>
      </c>
      <c r="N5736" s="1" t="s">
        <v>23</v>
      </c>
      <c r="O5736">
        <f t="shared" si="267"/>
        <v>3</v>
      </c>
      <c r="P5736" t="str">
        <f t="shared" si="268"/>
        <v>NE</v>
      </c>
      <c r="Q5736" s="4" t="str">
        <f>IFERROR(VLOOKUP(E5736,'Svátky 2023'!B$2:B$14,1,0),"")</f>
        <v/>
      </c>
      <c r="R5736" t="str">
        <f t="shared" si="269"/>
        <v/>
      </c>
    </row>
    <row r="5737" spans="1:18" x14ac:dyDescent="0.25">
      <c r="A5737" s="1" t="s">
        <v>16246</v>
      </c>
      <c r="B5737" s="1" t="s">
        <v>16247</v>
      </c>
      <c r="C5737" s="1" t="s">
        <v>16248</v>
      </c>
      <c r="D5737" s="1" t="s">
        <v>48</v>
      </c>
      <c r="E5737" s="4">
        <v>45210</v>
      </c>
      <c r="F5737" s="8">
        <v>0.4458333333333333</v>
      </c>
      <c r="G5737" s="4">
        <v>45212</v>
      </c>
      <c r="H5737" s="1" t="s">
        <v>1100</v>
      </c>
      <c r="I5737" s="1" t="s">
        <v>151</v>
      </c>
      <c r="J5737" s="5">
        <v>2</v>
      </c>
      <c r="K5737" s="5" t="str">
        <f>VLOOKUP(J5737,'Svátky 2023'!A$18:B$20,2,0)</f>
        <v>plánované</v>
      </c>
      <c r="L5737" s="1" t="s">
        <v>21</v>
      </c>
      <c r="M5737" s="1" t="s">
        <v>22</v>
      </c>
      <c r="N5737" s="1" t="s">
        <v>23</v>
      </c>
      <c r="O5737">
        <f t="shared" si="267"/>
        <v>3</v>
      </c>
      <c r="P5737" t="str">
        <f t="shared" si="268"/>
        <v>NE</v>
      </c>
      <c r="Q5737" s="4" t="str">
        <f>IFERROR(VLOOKUP(E5737,'Svátky 2023'!B$2:B$14,1,0),"")</f>
        <v/>
      </c>
      <c r="R5737" t="str">
        <f t="shared" si="269"/>
        <v/>
      </c>
    </row>
    <row r="5738" spans="1:18" x14ac:dyDescent="0.25">
      <c r="A5738" s="1" t="s">
        <v>16249</v>
      </c>
      <c r="B5738" s="1" t="s">
        <v>16250</v>
      </c>
      <c r="C5738" s="1" t="s">
        <v>16251</v>
      </c>
      <c r="D5738" s="1" t="s">
        <v>35</v>
      </c>
      <c r="E5738" s="4">
        <v>45210</v>
      </c>
      <c r="F5738" s="8">
        <v>0.4597222222222222</v>
      </c>
      <c r="G5738" s="4">
        <v>45212</v>
      </c>
      <c r="H5738" s="1" t="s">
        <v>287</v>
      </c>
      <c r="I5738" s="1" t="s">
        <v>151</v>
      </c>
      <c r="J5738" s="5">
        <v>2</v>
      </c>
      <c r="K5738" s="5" t="str">
        <f>VLOOKUP(J5738,'Svátky 2023'!A$18:B$20,2,0)</f>
        <v>plánované</v>
      </c>
      <c r="L5738" s="1" t="s">
        <v>21</v>
      </c>
      <c r="M5738" s="1" t="s">
        <v>22</v>
      </c>
      <c r="N5738" s="1" t="s">
        <v>23</v>
      </c>
      <c r="O5738">
        <f t="shared" si="267"/>
        <v>3</v>
      </c>
      <c r="P5738" t="str">
        <f t="shared" si="268"/>
        <v>NE</v>
      </c>
      <c r="Q5738" s="4" t="str">
        <f>IFERROR(VLOOKUP(E5738,'Svátky 2023'!B$2:B$14,1,0),"")</f>
        <v/>
      </c>
      <c r="R5738" t="str">
        <f t="shared" si="269"/>
        <v/>
      </c>
    </row>
    <row r="5739" spans="1:18" x14ac:dyDescent="0.25">
      <c r="A5739" s="1" t="s">
        <v>16252</v>
      </c>
      <c r="B5739" s="1" t="s">
        <v>16253</v>
      </c>
      <c r="C5739" s="1" t="s">
        <v>16254</v>
      </c>
      <c r="D5739" s="1" t="s">
        <v>48</v>
      </c>
      <c r="E5739" s="4">
        <v>45210</v>
      </c>
      <c r="F5739" s="8">
        <v>0.54305555555555551</v>
      </c>
      <c r="G5739" s="4">
        <v>45212</v>
      </c>
      <c r="H5739" s="1" t="s">
        <v>1838</v>
      </c>
      <c r="I5739" s="1" t="s">
        <v>51</v>
      </c>
      <c r="J5739" s="5">
        <v>2</v>
      </c>
      <c r="K5739" s="5" t="str">
        <f>VLOOKUP(J5739,'Svátky 2023'!A$18:B$20,2,0)</f>
        <v>plánované</v>
      </c>
      <c r="L5739" s="1" t="s">
        <v>21</v>
      </c>
      <c r="M5739" s="1" t="s">
        <v>22</v>
      </c>
      <c r="N5739" s="1" t="s">
        <v>23</v>
      </c>
      <c r="O5739">
        <f t="shared" si="267"/>
        <v>3</v>
      </c>
      <c r="P5739" t="str">
        <f t="shared" si="268"/>
        <v>NE</v>
      </c>
      <c r="Q5739" s="4" t="str">
        <f>IFERROR(VLOOKUP(E5739,'Svátky 2023'!B$2:B$14,1,0),"")</f>
        <v/>
      </c>
      <c r="R5739" t="str">
        <f t="shared" si="269"/>
        <v/>
      </c>
    </row>
    <row r="5740" spans="1:18" x14ac:dyDescent="0.25">
      <c r="A5740" s="1" t="s">
        <v>16255</v>
      </c>
      <c r="B5740" s="1" t="s">
        <v>16256</v>
      </c>
      <c r="C5740" s="1" t="s">
        <v>16257</v>
      </c>
      <c r="D5740" s="1" t="s">
        <v>35</v>
      </c>
      <c r="E5740" s="4">
        <v>45210</v>
      </c>
      <c r="F5740" s="8">
        <v>0.55069444444444449</v>
      </c>
      <c r="G5740" s="4">
        <v>45212</v>
      </c>
      <c r="H5740" s="1" t="s">
        <v>1194</v>
      </c>
      <c r="I5740" s="1" t="s">
        <v>120</v>
      </c>
      <c r="J5740" s="5">
        <v>3</v>
      </c>
      <c r="K5740" s="5" t="str">
        <f>VLOOKUP(J5740,'Svátky 2023'!A$18:B$20,2,0)</f>
        <v>jiné</v>
      </c>
      <c r="L5740" s="1" t="s">
        <v>30</v>
      </c>
      <c r="M5740" s="1" t="s">
        <v>31</v>
      </c>
      <c r="N5740" s="1" t="s">
        <v>23</v>
      </c>
      <c r="O5740">
        <f t="shared" si="267"/>
        <v>3</v>
      </c>
      <c r="P5740" t="str">
        <f t="shared" si="268"/>
        <v>NE</v>
      </c>
      <c r="Q5740" s="4" t="str">
        <f>IFERROR(VLOOKUP(E5740,'Svátky 2023'!B$2:B$14,1,0),"")</f>
        <v/>
      </c>
      <c r="R5740" t="str">
        <f t="shared" si="269"/>
        <v/>
      </c>
    </row>
    <row r="5741" spans="1:18" x14ac:dyDescent="0.25">
      <c r="A5741" s="1" t="s">
        <v>16258</v>
      </c>
      <c r="B5741" s="1" t="s">
        <v>9993</v>
      </c>
      <c r="C5741" s="1" t="s">
        <v>9994</v>
      </c>
      <c r="D5741" s="1" t="s">
        <v>100</v>
      </c>
      <c r="E5741" s="4">
        <v>45210</v>
      </c>
      <c r="F5741" s="8">
        <v>0.55138888888888882</v>
      </c>
      <c r="G5741" s="4">
        <v>45212</v>
      </c>
      <c r="H5741" s="1" t="s">
        <v>555</v>
      </c>
      <c r="I5741" s="1" t="s">
        <v>120</v>
      </c>
      <c r="J5741" s="5">
        <v>3</v>
      </c>
      <c r="K5741" s="5" t="str">
        <f>VLOOKUP(J5741,'Svátky 2023'!A$18:B$20,2,0)</f>
        <v>jiné</v>
      </c>
      <c r="L5741" s="1" t="s">
        <v>30</v>
      </c>
      <c r="M5741" s="1" t="s">
        <v>31</v>
      </c>
      <c r="N5741" s="1" t="s">
        <v>23</v>
      </c>
      <c r="O5741">
        <f t="shared" si="267"/>
        <v>3</v>
      </c>
      <c r="P5741" t="str">
        <f t="shared" si="268"/>
        <v>NE</v>
      </c>
      <c r="Q5741" s="4" t="str">
        <f>IFERROR(VLOOKUP(E5741,'Svátky 2023'!B$2:B$14,1,0),"")</f>
        <v/>
      </c>
      <c r="R5741" t="str">
        <f t="shared" si="269"/>
        <v/>
      </c>
    </row>
    <row r="5742" spans="1:18" x14ac:dyDescent="0.25">
      <c r="A5742" s="1" t="s">
        <v>16259</v>
      </c>
      <c r="B5742" s="1" t="s">
        <v>16260</v>
      </c>
      <c r="C5742" s="1" t="s">
        <v>16261</v>
      </c>
      <c r="D5742" s="1" t="s">
        <v>48</v>
      </c>
      <c r="E5742" s="4">
        <v>45210</v>
      </c>
      <c r="F5742" s="8">
        <v>0.58333333333333337</v>
      </c>
      <c r="G5742" s="4">
        <v>45212</v>
      </c>
      <c r="H5742" s="1" t="s">
        <v>292</v>
      </c>
      <c r="I5742" s="1" t="s">
        <v>120</v>
      </c>
      <c r="J5742" s="5">
        <v>3</v>
      </c>
      <c r="K5742" s="5" t="str">
        <f>VLOOKUP(J5742,'Svátky 2023'!A$18:B$20,2,0)</f>
        <v>jiné</v>
      </c>
      <c r="L5742" s="1" t="s">
        <v>30</v>
      </c>
      <c r="M5742" s="1" t="s">
        <v>31</v>
      </c>
      <c r="N5742" s="1" t="s">
        <v>23</v>
      </c>
      <c r="O5742">
        <f t="shared" si="267"/>
        <v>3</v>
      </c>
      <c r="P5742" t="str">
        <f t="shared" si="268"/>
        <v>NE</v>
      </c>
      <c r="Q5742" s="4" t="str">
        <f>IFERROR(VLOOKUP(E5742,'Svátky 2023'!B$2:B$14,1,0),"")</f>
        <v/>
      </c>
      <c r="R5742" t="str">
        <f t="shared" si="269"/>
        <v/>
      </c>
    </row>
    <row r="5743" spans="1:18" x14ac:dyDescent="0.25">
      <c r="A5743" s="1" t="s">
        <v>16262</v>
      </c>
      <c r="B5743" s="1" t="s">
        <v>16263</v>
      </c>
      <c r="C5743" s="1" t="s">
        <v>16264</v>
      </c>
      <c r="D5743" s="1" t="s">
        <v>48</v>
      </c>
      <c r="E5743" s="4">
        <v>45210</v>
      </c>
      <c r="F5743" s="8">
        <v>0.5854166666666667</v>
      </c>
      <c r="G5743" s="4">
        <v>45212</v>
      </c>
      <c r="H5743" s="1" t="s">
        <v>1100</v>
      </c>
      <c r="I5743" s="1" t="s">
        <v>145</v>
      </c>
      <c r="J5743" s="5">
        <v>3</v>
      </c>
      <c r="K5743" s="5" t="str">
        <f>VLOOKUP(J5743,'Svátky 2023'!A$18:B$20,2,0)</f>
        <v>jiné</v>
      </c>
      <c r="L5743" s="1" t="s">
        <v>30</v>
      </c>
      <c r="M5743" s="1" t="s">
        <v>31</v>
      </c>
      <c r="N5743" s="1" t="s">
        <v>23</v>
      </c>
      <c r="O5743">
        <f t="shared" si="267"/>
        <v>3</v>
      </c>
      <c r="P5743" t="str">
        <f t="shared" si="268"/>
        <v>NE</v>
      </c>
      <c r="Q5743" s="4" t="str">
        <f>IFERROR(VLOOKUP(E5743,'Svátky 2023'!B$2:B$14,1,0),"")</f>
        <v/>
      </c>
      <c r="R5743" t="str">
        <f t="shared" si="269"/>
        <v/>
      </c>
    </row>
    <row r="5744" spans="1:18" x14ac:dyDescent="0.25">
      <c r="A5744" s="1" t="s">
        <v>16265</v>
      </c>
      <c r="B5744" s="1" t="s">
        <v>16266</v>
      </c>
      <c r="C5744" s="1" t="s">
        <v>16267</v>
      </c>
      <c r="D5744" s="1" t="s">
        <v>35</v>
      </c>
      <c r="E5744" s="4">
        <v>45210</v>
      </c>
      <c r="F5744" s="8">
        <v>0.62777777777777777</v>
      </c>
      <c r="G5744" s="4">
        <v>45212</v>
      </c>
      <c r="H5744" s="1" t="s">
        <v>287</v>
      </c>
      <c r="I5744" s="1" t="s">
        <v>145</v>
      </c>
      <c r="J5744" s="5">
        <v>3</v>
      </c>
      <c r="K5744" s="5" t="str">
        <f>VLOOKUP(J5744,'Svátky 2023'!A$18:B$20,2,0)</f>
        <v>jiné</v>
      </c>
      <c r="L5744" s="1" t="s">
        <v>30</v>
      </c>
      <c r="M5744" s="1" t="s">
        <v>31</v>
      </c>
      <c r="N5744" s="1" t="s">
        <v>23</v>
      </c>
      <c r="O5744">
        <f t="shared" si="267"/>
        <v>3</v>
      </c>
      <c r="P5744" t="str">
        <f t="shared" si="268"/>
        <v>ANO</v>
      </c>
      <c r="Q5744" s="4" t="str">
        <f>IFERROR(VLOOKUP(E5744,'Svátky 2023'!B$2:B$14,1,0),"")</f>
        <v/>
      </c>
      <c r="R5744" t="str">
        <f t="shared" si="269"/>
        <v>ANO</v>
      </c>
    </row>
    <row r="5745" spans="1:18" x14ac:dyDescent="0.25">
      <c r="A5745" s="1" t="s">
        <v>16268</v>
      </c>
      <c r="B5745" s="1" t="s">
        <v>16269</v>
      </c>
      <c r="C5745" s="1" t="s">
        <v>16270</v>
      </c>
      <c r="D5745" s="1" t="s">
        <v>64</v>
      </c>
      <c r="E5745" s="4">
        <v>45211</v>
      </c>
      <c r="F5745" s="8">
        <v>7.8472222222222221E-2</v>
      </c>
      <c r="G5745" s="4">
        <v>45212</v>
      </c>
      <c r="H5745" s="1" t="s">
        <v>2214</v>
      </c>
      <c r="I5745" s="1" t="s">
        <v>258</v>
      </c>
      <c r="J5745" s="5">
        <v>1</v>
      </c>
      <c r="K5745" s="5" t="str">
        <f>VLOOKUP(J5745,'Svátky 2023'!A$18:B$20,2,0)</f>
        <v>neodkladné</v>
      </c>
      <c r="L5745" s="1" t="s">
        <v>21</v>
      </c>
      <c r="M5745" s="1" t="s">
        <v>22</v>
      </c>
      <c r="N5745" s="1" t="s">
        <v>23</v>
      </c>
      <c r="O5745">
        <f t="shared" si="267"/>
        <v>4</v>
      </c>
      <c r="P5745" t="str">
        <f t="shared" si="268"/>
        <v>ANO</v>
      </c>
      <c r="Q5745" s="4" t="str">
        <f>IFERROR(VLOOKUP(E5745,'Svátky 2023'!B$2:B$14,1,0),"")</f>
        <v/>
      </c>
      <c r="R5745" t="str">
        <f t="shared" si="269"/>
        <v>ANO</v>
      </c>
    </row>
    <row r="5746" spans="1:18" x14ac:dyDescent="0.25">
      <c r="A5746" s="1" t="s">
        <v>16271</v>
      </c>
      <c r="B5746" s="1" t="s">
        <v>8548</v>
      </c>
      <c r="C5746" s="1" t="s">
        <v>16272</v>
      </c>
      <c r="D5746" s="1" t="s">
        <v>35</v>
      </c>
      <c r="E5746" s="4">
        <v>45211</v>
      </c>
      <c r="F5746" s="8">
        <v>0.3972222222222222</v>
      </c>
      <c r="G5746" s="4">
        <v>45212</v>
      </c>
      <c r="H5746" s="1" t="s">
        <v>161</v>
      </c>
      <c r="I5746" s="1" t="s">
        <v>151</v>
      </c>
      <c r="J5746" s="5">
        <v>2</v>
      </c>
      <c r="K5746" s="5" t="str">
        <f>VLOOKUP(J5746,'Svátky 2023'!A$18:B$20,2,0)</f>
        <v>plánované</v>
      </c>
      <c r="L5746" s="1" t="s">
        <v>21</v>
      </c>
      <c r="M5746" s="1" t="s">
        <v>22</v>
      </c>
      <c r="N5746" s="1" t="s">
        <v>23</v>
      </c>
      <c r="O5746">
        <f t="shared" si="267"/>
        <v>4</v>
      </c>
      <c r="P5746" t="str">
        <f t="shared" si="268"/>
        <v>NE</v>
      </c>
      <c r="Q5746" s="4" t="str">
        <f>IFERROR(VLOOKUP(E5746,'Svátky 2023'!B$2:B$14,1,0),"")</f>
        <v/>
      </c>
      <c r="R5746" t="str">
        <f t="shared" si="269"/>
        <v/>
      </c>
    </row>
    <row r="5747" spans="1:18" x14ac:dyDescent="0.25">
      <c r="A5747" s="1" t="s">
        <v>16273</v>
      </c>
      <c r="B5747" s="1" t="s">
        <v>16274</v>
      </c>
      <c r="C5747" s="1" t="s">
        <v>16275</v>
      </c>
      <c r="D5747" s="1" t="s">
        <v>35</v>
      </c>
      <c r="E5747" s="4">
        <v>45211</v>
      </c>
      <c r="F5747" s="8">
        <v>0.54513888888888895</v>
      </c>
      <c r="G5747" s="4">
        <v>45212</v>
      </c>
      <c r="H5747" s="1" t="s">
        <v>161</v>
      </c>
      <c r="I5747" s="1" t="s">
        <v>145</v>
      </c>
      <c r="J5747" s="5">
        <v>3</v>
      </c>
      <c r="K5747" s="5" t="str">
        <f>VLOOKUP(J5747,'Svátky 2023'!A$18:B$20,2,0)</f>
        <v>jiné</v>
      </c>
      <c r="L5747" s="1" t="s">
        <v>30</v>
      </c>
      <c r="M5747" s="1" t="s">
        <v>31</v>
      </c>
      <c r="N5747" s="1" t="s">
        <v>23</v>
      </c>
      <c r="O5747">
        <f t="shared" si="267"/>
        <v>4</v>
      </c>
      <c r="P5747" t="str">
        <f t="shared" si="268"/>
        <v>NE</v>
      </c>
      <c r="Q5747" s="4" t="str">
        <f>IFERROR(VLOOKUP(E5747,'Svátky 2023'!B$2:B$14,1,0),"")</f>
        <v/>
      </c>
      <c r="R5747" t="str">
        <f t="shared" si="269"/>
        <v/>
      </c>
    </row>
    <row r="5748" spans="1:18" x14ac:dyDescent="0.25">
      <c r="A5748" s="1" t="s">
        <v>16276</v>
      </c>
      <c r="B5748" s="1" t="s">
        <v>5379</v>
      </c>
      <c r="C5748" s="1" t="s">
        <v>5380</v>
      </c>
      <c r="D5748" s="1" t="s">
        <v>48</v>
      </c>
      <c r="E5748" s="4">
        <v>45211</v>
      </c>
      <c r="F5748" s="8">
        <v>0.82708333333333339</v>
      </c>
      <c r="G5748" s="4">
        <v>45212</v>
      </c>
      <c r="H5748" s="1" t="s">
        <v>1524</v>
      </c>
      <c r="I5748" s="1" t="s">
        <v>1300</v>
      </c>
      <c r="J5748" s="5">
        <v>1</v>
      </c>
      <c r="K5748" s="5" t="str">
        <f>VLOOKUP(J5748,'Svátky 2023'!A$18:B$20,2,0)</f>
        <v>neodkladné</v>
      </c>
      <c r="L5748" s="1" t="s">
        <v>20</v>
      </c>
      <c r="M5748" s="1" t="s">
        <v>22</v>
      </c>
      <c r="N5748" s="1" t="s">
        <v>31</v>
      </c>
      <c r="O5748">
        <f t="shared" si="267"/>
        <v>4</v>
      </c>
      <c r="P5748" t="str">
        <f t="shared" si="268"/>
        <v>ANO</v>
      </c>
      <c r="Q5748" s="4" t="str">
        <f>IFERROR(VLOOKUP(E5748,'Svátky 2023'!B$2:B$14,1,0),"")</f>
        <v/>
      </c>
      <c r="R5748" t="str">
        <f t="shared" si="269"/>
        <v>ANO</v>
      </c>
    </row>
    <row r="5749" spans="1:18" x14ac:dyDescent="0.25">
      <c r="A5749" s="1" t="s">
        <v>16277</v>
      </c>
      <c r="B5749" s="1" t="s">
        <v>16278</v>
      </c>
      <c r="C5749" s="1" t="s">
        <v>16279</v>
      </c>
      <c r="D5749" s="1" t="s">
        <v>35</v>
      </c>
      <c r="E5749" s="4">
        <v>45211</v>
      </c>
      <c r="F5749" s="8">
        <v>0.83888888888888891</v>
      </c>
      <c r="G5749" s="4">
        <v>45212</v>
      </c>
      <c r="H5749" s="1" t="s">
        <v>12309</v>
      </c>
      <c r="I5749" s="1" t="s">
        <v>29</v>
      </c>
      <c r="J5749" s="5">
        <v>3</v>
      </c>
      <c r="K5749" s="5" t="str">
        <f>VLOOKUP(J5749,'Svátky 2023'!A$18:B$20,2,0)</f>
        <v>jiné</v>
      </c>
      <c r="L5749" s="1" t="s">
        <v>30</v>
      </c>
      <c r="M5749" s="1" t="s">
        <v>31</v>
      </c>
      <c r="N5749" s="1" t="s">
        <v>23</v>
      </c>
      <c r="O5749">
        <f t="shared" si="267"/>
        <v>4</v>
      </c>
      <c r="P5749" t="str">
        <f t="shared" si="268"/>
        <v>ANO</v>
      </c>
      <c r="Q5749" s="4" t="str">
        <f>IFERROR(VLOOKUP(E5749,'Svátky 2023'!B$2:B$14,1,0),"")</f>
        <v/>
      </c>
      <c r="R5749" t="str">
        <f t="shared" si="269"/>
        <v>ANO</v>
      </c>
    </row>
    <row r="5750" spans="1:18" x14ac:dyDescent="0.25">
      <c r="A5750" s="1" t="s">
        <v>16280</v>
      </c>
      <c r="B5750" s="1" t="s">
        <v>13255</v>
      </c>
      <c r="C5750" s="1" t="s">
        <v>13256</v>
      </c>
      <c r="D5750" s="1" t="s">
        <v>35</v>
      </c>
      <c r="E5750" s="4">
        <v>45210</v>
      </c>
      <c r="F5750" s="8">
        <v>0.39583333333333331</v>
      </c>
      <c r="G5750" s="4">
        <v>45213</v>
      </c>
      <c r="H5750" s="1" t="s">
        <v>1373</v>
      </c>
      <c r="I5750" s="1" t="s">
        <v>151</v>
      </c>
      <c r="J5750" s="5">
        <v>2</v>
      </c>
      <c r="K5750" s="5" t="str">
        <f>VLOOKUP(J5750,'Svátky 2023'!A$18:B$20,2,0)</f>
        <v>plánované</v>
      </c>
      <c r="L5750" s="1" t="s">
        <v>21</v>
      </c>
      <c r="M5750" s="1" t="s">
        <v>22</v>
      </c>
      <c r="N5750" s="1" t="s">
        <v>23</v>
      </c>
      <c r="O5750">
        <f t="shared" si="267"/>
        <v>3</v>
      </c>
      <c r="P5750" t="str">
        <f t="shared" si="268"/>
        <v>NE</v>
      </c>
      <c r="Q5750" s="4" t="str">
        <f>IFERROR(VLOOKUP(E5750,'Svátky 2023'!B$2:B$14,1,0),"")</f>
        <v/>
      </c>
      <c r="R5750" t="str">
        <f t="shared" si="269"/>
        <v/>
      </c>
    </row>
    <row r="5751" spans="1:18" x14ac:dyDescent="0.25">
      <c r="A5751" s="1" t="s">
        <v>16281</v>
      </c>
      <c r="B5751" s="1" t="s">
        <v>12451</v>
      </c>
      <c r="C5751" s="1" t="s">
        <v>12452</v>
      </c>
      <c r="D5751" s="1" t="s">
        <v>35</v>
      </c>
      <c r="E5751" s="4">
        <v>45210</v>
      </c>
      <c r="F5751" s="8">
        <v>0.53194444444444444</v>
      </c>
      <c r="G5751" s="4">
        <v>45213</v>
      </c>
      <c r="H5751" s="1" t="s">
        <v>592</v>
      </c>
      <c r="I5751" s="1" t="s">
        <v>145</v>
      </c>
      <c r="J5751" s="5">
        <v>3</v>
      </c>
      <c r="K5751" s="5" t="str">
        <f>VLOOKUP(J5751,'Svátky 2023'!A$18:B$20,2,0)</f>
        <v>jiné</v>
      </c>
      <c r="L5751" s="1" t="s">
        <v>30</v>
      </c>
      <c r="M5751" s="1" t="s">
        <v>31</v>
      </c>
      <c r="N5751" s="1" t="s">
        <v>23</v>
      </c>
      <c r="O5751">
        <f t="shared" si="267"/>
        <v>3</v>
      </c>
      <c r="P5751" t="str">
        <f t="shared" si="268"/>
        <v>NE</v>
      </c>
      <c r="Q5751" s="4" t="str">
        <f>IFERROR(VLOOKUP(E5751,'Svátky 2023'!B$2:B$14,1,0),"")</f>
        <v/>
      </c>
      <c r="R5751" t="str">
        <f t="shared" si="269"/>
        <v/>
      </c>
    </row>
    <row r="5752" spans="1:18" x14ac:dyDescent="0.25">
      <c r="A5752" s="1" t="s">
        <v>16282</v>
      </c>
      <c r="B5752" s="1" t="s">
        <v>16283</v>
      </c>
      <c r="C5752" s="1" t="s">
        <v>16284</v>
      </c>
      <c r="D5752" s="1" t="s">
        <v>48</v>
      </c>
      <c r="E5752" s="4">
        <v>45211</v>
      </c>
      <c r="F5752" s="8">
        <v>0.37013888888888885</v>
      </c>
      <c r="G5752" s="4">
        <v>45213</v>
      </c>
      <c r="H5752" s="1" t="s">
        <v>1104</v>
      </c>
      <c r="I5752" s="1" t="s">
        <v>51</v>
      </c>
      <c r="J5752" s="5">
        <v>2</v>
      </c>
      <c r="K5752" s="5" t="str">
        <f>VLOOKUP(J5752,'Svátky 2023'!A$18:B$20,2,0)</f>
        <v>plánované</v>
      </c>
      <c r="L5752" s="1" t="s">
        <v>21</v>
      </c>
      <c r="M5752" s="1" t="s">
        <v>22</v>
      </c>
      <c r="N5752" s="1" t="s">
        <v>23</v>
      </c>
      <c r="O5752">
        <f t="shared" si="267"/>
        <v>4</v>
      </c>
      <c r="P5752" t="str">
        <f t="shared" si="268"/>
        <v>NE</v>
      </c>
      <c r="Q5752" s="4" t="str">
        <f>IFERROR(VLOOKUP(E5752,'Svátky 2023'!B$2:B$14,1,0),"")</f>
        <v/>
      </c>
      <c r="R5752" t="str">
        <f t="shared" si="269"/>
        <v/>
      </c>
    </row>
    <row r="5753" spans="1:18" x14ac:dyDescent="0.25">
      <c r="A5753" s="1" t="s">
        <v>16285</v>
      </c>
      <c r="B5753" s="1" t="s">
        <v>16286</v>
      </c>
      <c r="C5753" s="1" t="s">
        <v>16287</v>
      </c>
      <c r="D5753" s="1" t="s">
        <v>48</v>
      </c>
      <c r="E5753" s="4">
        <v>45211</v>
      </c>
      <c r="F5753" s="8">
        <v>0.40972222222222227</v>
      </c>
      <c r="G5753" s="4">
        <v>45213</v>
      </c>
      <c r="H5753" s="1" t="s">
        <v>76</v>
      </c>
      <c r="I5753" s="1" t="s">
        <v>151</v>
      </c>
      <c r="J5753" s="5">
        <v>2</v>
      </c>
      <c r="K5753" s="5" t="str">
        <f>VLOOKUP(J5753,'Svátky 2023'!A$18:B$20,2,0)</f>
        <v>plánované</v>
      </c>
      <c r="L5753" s="1" t="s">
        <v>21</v>
      </c>
      <c r="M5753" s="1" t="s">
        <v>22</v>
      </c>
      <c r="N5753" s="1" t="s">
        <v>23</v>
      </c>
      <c r="O5753">
        <f t="shared" si="267"/>
        <v>4</v>
      </c>
      <c r="P5753" t="str">
        <f t="shared" si="268"/>
        <v>NE</v>
      </c>
      <c r="Q5753" s="4" t="str">
        <f>IFERROR(VLOOKUP(E5753,'Svátky 2023'!B$2:B$14,1,0),"")</f>
        <v/>
      </c>
      <c r="R5753" t="str">
        <f t="shared" si="269"/>
        <v/>
      </c>
    </row>
    <row r="5754" spans="1:18" x14ac:dyDescent="0.25">
      <c r="A5754" s="1" t="s">
        <v>16288</v>
      </c>
      <c r="B5754" s="1" t="s">
        <v>16289</v>
      </c>
      <c r="C5754" s="1" t="s">
        <v>16290</v>
      </c>
      <c r="D5754" s="1" t="s">
        <v>48</v>
      </c>
      <c r="E5754" s="4">
        <v>45211</v>
      </c>
      <c r="F5754" s="8">
        <v>0.42430555555555555</v>
      </c>
      <c r="G5754" s="4">
        <v>45213</v>
      </c>
      <c r="H5754" s="1" t="s">
        <v>16291</v>
      </c>
      <c r="I5754" s="1" t="s">
        <v>51</v>
      </c>
      <c r="J5754" s="5">
        <v>2</v>
      </c>
      <c r="K5754" s="5" t="str">
        <f>VLOOKUP(J5754,'Svátky 2023'!A$18:B$20,2,0)</f>
        <v>plánované</v>
      </c>
      <c r="L5754" s="1" t="s">
        <v>21</v>
      </c>
      <c r="M5754" s="1" t="s">
        <v>22</v>
      </c>
      <c r="N5754" s="1" t="s">
        <v>23</v>
      </c>
      <c r="O5754">
        <f t="shared" si="267"/>
        <v>4</v>
      </c>
      <c r="P5754" t="str">
        <f t="shared" si="268"/>
        <v>NE</v>
      </c>
      <c r="Q5754" s="4" t="str">
        <f>IFERROR(VLOOKUP(E5754,'Svátky 2023'!B$2:B$14,1,0),"")</f>
        <v/>
      </c>
      <c r="R5754" t="str">
        <f t="shared" si="269"/>
        <v/>
      </c>
    </row>
    <row r="5755" spans="1:18" x14ac:dyDescent="0.25">
      <c r="A5755" s="1" t="s">
        <v>16292</v>
      </c>
      <c r="B5755" s="1" t="s">
        <v>16293</v>
      </c>
      <c r="C5755" s="1" t="s">
        <v>16294</v>
      </c>
      <c r="D5755" s="1" t="s">
        <v>35</v>
      </c>
      <c r="E5755" s="4">
        <v>45211</v>
      </c>
      <c r="F5755" s="8">
        <v>0.43055555555555558</v>
      </c>
      <c r="G5755" s="4">
        <v>45213</v>
      </c>
      <c r="H5755" s="1" t="s">
        <v>297</v>
      </c>
      <c r="I5755" s="1" t="s">
        <v>151</v>
      </c>
      <c r="J5755" s="5">
        <v>2</v>
      </c>
      <c r="K5755" s="5" t="str">
        <f>VLOOKUP(J5755,'Svátky 2023'!A$18:B$20,2,0)</f>
        <v>plánované</v>
      </c>
      <c r="L5755" s="1" t="s">
        <v>21</v>
      </c>
      <c r="M5755" s="1" t="s">
        <v>22</v>
      </c>
      <c r="N5755" s="1" t="s">
        <v>23</v>
      </c>
      <c r="O5755">
        <f t="shared" si="267"/>
        <v>4</v>
      </c>
      <c r="P5755" t="str">
        <f t="shared" si="268"/>
        <v>NE</v>
      </c>
      <c r="Q5755" s="4" t="str">
        <f>IFERROR(VLOOKUP(E5755,'Svátky 2023'!B$2:B$14,1,0),"")</f>
        <v/>
      </c>
      <c r="R5755" t="str">
        <f t="shared" si="269"/>
        <v/>
      </c>
    </row>
    <row r="5756" spans="1:18" x14ac:dyDescent="0.25">
      <c r="A5756" s="1" t="s">
        <v>16295</v>
      </c>
      <c r="B5756" s="1" t="s">
        <v>16296</v>
      </c>
      <c r="C5756" s="1" t="s">
        <v>16297</v>
      </c>
      <c r="D5756" s="1" t="s">
        <v>257</v>
      </c>
      <c r="E5756" s="4">
        <v>45211</v>
      </c>
      <c r="F5756" s="8">
        <v>0.44027777777777777</v>
      </c>
      <c r="G5756" s="4">
        <v>45213</v>
      </c>
      <c r="H5756" s="1" t="s">
        <v>963</v>
      </c>
      <c r="I5756" s="1" t="s">
        <v>151</v>
      </c>
      <c r="J5756" s="5">
        <v>2</v>
      </c>
      <c r="K5756" s="5" t="str">
        <f>VLOOKUP(J5756,'Svátky 2023'!A$18:B$20,2,0)</f>
        <v>plánované</v>
      </c>
      <c r="L5756" s="1" t="s">
        <v>21</v>
      </c>
      <c r="M5756" s="1" t="s">
        <v>22</v>
      </c>
      <c r="N5756" s="1" t="s">
        <v>23</v>
      </c>
      <c r="O5756">
        <f t="shared" si="267"/>
        <v>4</v>
      </c>
      <c r="P5756" t="str">
        <f t="shared" si="268"/>
        <v>NE</v>
      </c>
      <c r="Q5756" s="4" t="str">
        <f>IFERROR(VLOOKUP(E5756,'Svátky 2023'!B$2:B$14,1,0),"")</f>
        <v/>
      </c>
      <c r="R5756" t="str">
        <f t="shared" si="269"/>
        <v/>
      </c>
    </row>
    <row r="5757" spans="1:18" x14ac:dyDescent="0.25">
      <c r="A5757" s="1" t="s">
        <v>16298</v>
      </c>
      <c r="B5757" s="1" t="s">
        <v>16299</v>
      </c>
      <c r="C5757" s="1" t="s">
        <v>16300</v>
      </c>
      <c r="D5757" s="1" t="s">
        <v>16</v>
      </c>
      <c r="E5757" s="4">
        <v>45211</v>
      </c>
      <c r="F5757" s="8">
        <v>0.45069444444444445</v>
      </c>
      <c r="G5757" s="4">
        <v>45213</v>
      </c>
      <c r="H5757" s="1" t="s">
        <v>3326</v>
      </c>
      <c r="I5757" s="1" t="s">
        <v>151</v>
      </c>
      <c r="J5757" s="5">
        <v>2</v>
      </c>
      <c r="K5757" s="5" t="str">
        <f>VLOOKUP(J5757,'Svátky 2023'!A$18:B$20,2,0)</f>
        <v>plánované</v>
      </c>
      <c r="L5757" s="1" t="s">
        <v>21</v>
      </c>
      <c r="M5757" s="1" t="s">
        <v>22</v>
      </c>
      <c r="N5757" s="1" t="s">
        <v>23</v>
      </c>
      <c r="O5757">
        <f t="shared" si="267"/>
        <v>4</v>
      </c>
      <c r="P5757" t="str">
        <f t="shared" si="268"/>
        <v>NE</v>
      </c>
      <c r="Q5757" s="4" t="str">
        <f>IFERROR(VLOOKUP(E5757,'Svátky 2023'!B$2:B$14,1,0),"")</f>
        <v/>
      </c>
      <c r="R5757" t="str">
        <f t="shared" si="269"/>
        <v/>
      </c>
    </row>
    <row r="5758" spans="1:18" x14ac:dyDescent="0.25">
      <c r="A5758" s="1" t="s">
        <v>16301</v>
      </c>
      <c r="B5758" s="1" t="s">
        <v>16302</v>
      </c>
      <c r="C5758" s="1" t="s">
        <v>16303</v>
      </c>
      <c r="D5758" s="1" t="s">
        <v>16</v>
      </c>
      <c r="E5758" s="4">
        <v>45211</v>
      </c>
      <c r="F5758" s="8">
        <v>0.45555555555555555</v>
      </c>
      <c r="G5758" s="4">
        <v>45213</v>
      </c>
      <c r="H5758" s="1" t="s">
        <v>209</v>
      </c>
      <c r="I5758" s="1" t="s">
        <v>151</v>
      </c>
      <c r="J5758" s="5">
        <v>2</v>
      </c>
      <c r="K5758" s="5" t="str">
        <f>VLOOKUP(J5758,'Svátky 2023'!A$18:B$20,2,0)</f>
        <v>plánované</v>
      </c>
      <c r="L5758" s="1" t="s">
        <v>21</v>
      </c>
      <c r="M5758" s="1" t="s">
        <v>22</v>
      </c>
      <c r="N5758" s="1" t="s">
        <v>23</v>
      </c>
      <c r="O5758">
        <f t="shared" si="267"/>
        <v>4</v>
      </c>
      <c r="P5758" t="str">
        <f t="shared" si="268"/>
        <v>NE</v>
      </c>
      <c r="Q5758" s="4" t="str">
        <f>IFERROR(VLOOKUP(E5758,'Svátky 2023'!B$2:B$14,1,0),"")</f>
        <v/>
      </c>
      <c r="R5758" t="str">
        <f t="shared" si="269"/>
        <v/>
      </c>
    </row>
    <row r="5759" spans="1:18" x14ac:dyDescent="0.25">
      <c r="A5759" s="1" t="s">
        <v>16304</v>
      </c>
      <c r="B5759" s="1" t="s">
        <v>12594</v>
      </c>
      <c r="C5759" s="1" t="s">
        <v>12595</v>
      </c>
      <c r="D5759" s="1" t="s">
        <v>35</v>
      </c>
      <c r="E5759" s="4">
        <v>45211</v>
      </c>
      <c r="F5759" s="8">
        <v>0.4777777777777778</v>
      </c>
      <c r="G5759" s="4">
        <v>45213</v>
      </c>
      <c r="H5759" s="1" t="s">
        <v>7024</v>
      </c>
      <c r="I5759" s="1" t="s">
        <v>151</v>
      </c>
      <c r="J5759" s="5">
        <v>2</v>
      </c>
      <c r="K5759" s="5" t="str">
        <f>VLOOKUP(J5759,'Svátky 2023'!A$18:B$20,2,0)</f>
        <v>plánované</v>
      </c>
      <c r="L5759" s="1" t="s">
        <v>21</v>
      </c>
      <c r="M5759" s="1" t="s">
        <v>22</v>
      </c>
      <c r="N5759" s="1" t="s">
        <v>23</v>
      </c>
      <c r="O5759">
        <f t="shared" si="267"/>
        <v>4</v>
      </c>
      <c r="P5759" t="str">
        <f t="shared" si="268"/>
        <v>NE</v>
      </c>
      <c r="Q5759" s="4" t="str">
        <f>IFERROR(VLOOKUP(E5759,'Svátky 2023'!B$2:B$14,1,0),"")</f>
        <v/>
      </c>
      <c r="R5759" t="str">
        <f t="shared" si="269"/>
        <v/>
      </c>
    </row>
    <row r="5760" spans="1:18" x14ac:dyDescent="0.25">
      <c r="A5760" s="1" t="s">
        <v>16305</v>
      </c>
      <c r="B5760" s="1" t="s">
        <v>16306</v>
      </c>
      <c r="C5760" s="1" t="s">
        <v>16307</v>
      </c>
      <c r="D5760" s="1" t="s">
        <v>35</v>
      </c>
      <c r="E5760" s="4">
        <v>45211</v>
      </c>
      <c r="F5760" s="8">
        <v>0.48055555555555557</v>
      </c>
      <c r="G5760" s="4">
        <v>45213</v>
      </c>
      <c r="H5760" s="1" t="s">
        <v>1305</v>
      </c>
      <c r="I5760" s="1" t="s">
        <v>151</v>
      </c>
      <c r="J5760" s="5">
        <v>2</v>
      </c>
      <c r="K5760" s="5" t="str">
        <f>VLOOKUP(J5760,'Svátky 2023'!A$18:B$20,2,0)</f>
        <v>plánované</v>
      </c>
      <c r="L5760" s="1" t="s">
        <v>21</v>
      </c>
      <c r="M5760" s="1" t="s">
        <v>22</v>
      </c>
      <c r="N5760" s="1" t="s">
        <v>23</v>
      </c>
      <c r="O5760">
        <f t="shared" si="267"/>
        <v>4</v>
      </c>
      <c r="P5760" t="str">
        <f t="shared" si="268"/>
        <v>NE</v>
      </c>
      <c r="Q5760" s="4" t="str">
        <f>IFERROR(VLOOKUP(E5760,'Svátky 2023'!B$2:B$14,1,0),"")</f>
        <v/>
      </c>
      <c r="R5760" t="str">
        <f t="shared" si="269"/>
        <v/>
      </c>
    </row>
    <row r="5761" spans="1:18" x14ac:dyDescent="0.25">
      <c r="A5761" s="1" t="s">
        <v>16308</v>
      </c>
      <c r="B5761" s="1" t="s">
        <v>16309</v>
      </c>
      <c r="C5761" s="1" t="s">
        <v>16310</v>
      </c>
      <c r="D5761" s="1" t="s">
        <v>35</v>
      </c>
      <c r="E5761" s="4">
        <v>45211</v>
      </c>
      <c r="F5761" s="8">
        <v>0.4909722222222222</v>
      </c>
      <c r="G5761" s="4">
        <v>45213</v>
      </c>
      <c r="H5761" s="1" t="s">
        <v>287</v>
      </c>
      <c r="I5761" s="1" t="s">
        <v>145</v>
      </c>
      <c r="J5761" s="5">
        <v>3</v>
      </c>
      <c r="K5761" s="5" t="str">
        <f>VLOOKUP(J5761,'Svátky 2023'!A$18:B$20,2,0)</f>
        <v>jiné</v>
      </c>
      <c r="L5761" s="1" t="s">
        <v>30</v>
      </c>
      <c r="M5761" s="1" t="s">
        <v>31</v>
      </c>
      <c r="N5761" s="1" t="s">
        <v>23</v>
      </c>
      <c r="O5761">
        <f t="shared" si="267"/>
        <v>4</v>
      </c>
      <c r="P5761" t="str">
        <f t="shared" si="268"/>
        <v>NE</v>
      </c>
      <c r="Q5761" s="4" t="str">
        <f>IFERROR(VLOOKUP(E5761,'Svátky 2023'!B$2:B$14,1,0),"")</f>
        <v/>
      </c>
      <c r="R5761" t="str">
        <f t="shared" si="269"/>
        <v/>
      </c>
    </row>
    <row r="5762" spans="1:18" x14ac:dyDescent="0.25">
      <c r="A5762" s="1" t="s">
        <v>16311</v>
      </c>
      <c r="B5762" s="1" t="s">
        <v>16312</v>
      </c>
      <c r="C5762" s="1" t="s">
        <v>16313</v>
      </c>
      <c r="D5762" s="1" t="s">
        <v>48</v>
      </c>
      <c r="E5762" s="4">
        <v>45211</v>
      </c>
      <c r="F5762" s="8">
        <v>0.50208333333333333</v>
      </c>
      <c r="G5762" s="4">
        <v>45213</v>
      </c>
      <c r="H5762" s="1" t="s">
        <v>987</v>
      </c>
      <c r="I5762" s="1" t="s">
        <v>120</v>
      </c>
      <c r="J5762" s="5">
        <v>3</v>
      </c>
      <c r="K5762" s="5" t="str">
        <f>VLOOKUP(J5762,'Svátky 2023'!A$18:B$20,2,0)</f>
        <v>jiné</v>
      </c>
      <c r="L5762" s="1" t="s">
        <v>30</v>
      </c>
      <c r="M5762" s="1" t="s">
        <v>31</v>
      </c>
      <c r="N5762" s="1" t="s">
        <v>23</v>
      </c>
      <c r="O5762">
        <f t="shared" si="267"/>
        <v>4</v>
      </c>
      <c r="P5762" t="str">
        <f t="shared" si="268"/>
        <v>NE</v>
      </c>
      <c r="Q5762" s="4" t="str">
        <f>IFERROR(VLOOKUP(E5762,'Svátky 2023'!B$2:B$14,1,0),"")</f>
        <v/>
      </c>
      <c r="R5762" t="str">
        <f t="shared" si="269"/>
        <v/>
      </c>
    </row>
    <row r="5763" spans="1:18" x14ac:dyDescent="0.25">
      <c r="A5763" s="1" t="s">
        <v>16314</v>
      </c>
      <c r="B5763" s="1" t="s">
        <v>12597</v>
      </c>
      <c r="C5763" s="1" t="s">
        <v>12598</v>
      </c>
      <c r="D5763" s="1" t="s">
        <v>35</v>
      </c>
      <c r="E5763" s="4">
        <v>45211</v>
      </c>
      <c r="F5763" s="8">
        <v>0.51527777777777783</v>
      </c>
      <c r="G5763" s="4">
        <v>45213</v>
      </c>
      <c r="H5763" s="1" t="s">
        <v>1100</v>
      </c>
      <c r="I5763" s="1" t="s">
        <v>145</v>
      </c>
      <c r="J5763" s="5">
        <v>3</v>
      </c>
      <c r="K5763" s="5" t="str">
        <f>VLOOKUP(J5763,'Svátky 2023'!A$18:B$20,2,0)</f>
        <v>jiné</v>
      </c>
      <c r="L5763" s="1" t="s">
        <v>30</v>
      </c>
      <c r="M5763" s="1" t="s">
        <v>31</v>
      </c>
      <c r="N5763" s="1" t="s">
        <v>23</v>
      </c>
      <c r="O5763">
        <f t="shared" ref="O5763:O5826" si="270">WEEKDAY(E5763,2)</f>
        <v>4</v>
      </c>
      <c r="P5763" t="str">
        <f t="shared" ref="P5763:P5826" si="271">IF(F5763&gt;V$1,"ANO",IF(F5763&lt;X$1,"ANO","NE"))</f>
        <v>NE</v>
      </c>
      <c r="Q5763" s="4" t="str">
        <f>IFERROR(VLOOKUP(E5763,'Svátky 2023'!B$2:B$14,1,0),"")</f>
        <v/>
      </c>
      <c r="R5763" t="str">
        <f t="shared" ref="R5763:R5826" si="272">IF(OR(O5763&gt;5,P5763="ANO",Q5763&lt;&gt;""),"ANO","")</f>
        <v/>
      </c>
    </row>
    <row r="5764" spans="1:18" x14ac:dyDescent="0.25">
      <c r="A5764" s="1" t="s">
        <v>16315</v>
      </c>
      <c r="B5764" s="1" t="s">
        <v>16316</v>
      </c>
      <c r="C5764" s="1" t="s">
        <v>16317</v>
      </c>
      <c r="D5764" s="1" t="s">
        <v>35</v>
      </c>
      <c r="E5764" s="4">
        <v>45211</v>
      </c>
      <c r="F5764" s="8">
        <v>0.52361111111111114</v>
      </c>
      <c r="G5764" s="4">
        <v>45213</v>
      </c>
      <c r="H5764" s="1" t="s">
        <v>316</v>
      </c>
      <c r="I5764" s="1" t="s">
        <v>145</v>
      </c>
      <c r="J5764" s="5">
        <v>3</v>
      </c>
      <c r="K5764" s="5" t="str">
        <f>VLOOKUP(J5764,'Svátky 2023'!A$18:B$20,2,0)</f>
        <v>jiné</v>
      </c>
      <c r="L5764" s="1" t="s">
        <v>30</v>
      </c>
      <c r="M5764" s="1" t="s">
        <v>31</v>
      </c>
      <c r="N5764" s="1" t="s">
        <v>23</v>
      </c>
      <c r="O5764">
        <f t="shared" si="270"/>
        <v>4</v>
      </c>
      <c r="P5764" t="str">
        <f t="shared" si="271"/>
        <v>NE</v>
      </c>
      <c r="Q5764" s="4" t="str">
        <f>IFERROR(VLOOKUP(E5764,'Svátky 2023'!B$2:B$14,1,0),"")</f>
        <v/>
      </c>
      <c r="R5764" t="str">
        <f t="shared" si="272"/>
        <v/>
      </c>
    </row>
    <row r="5765" spans="1:18" x14ac:dyDescent="0.25">
      <c r="A5765" s="1" t="s">
        <v>16318</v>
      </c>
      <c r="B5765" s="1" t="s">
        <v>16319</v>
      </c>
      <c r="C5765" s="1" t="s">
        <v>16320</v>
      </c>
      <c r="D5765" s="1" t="s">
        <v>48</v>
      </c>
      <c r="E5765" s="4">
        <v>45211</v>
      </c>
      <c r="F5765" s="8">
        <v>0.52500000000000002</v>
      </c>
      <c r="G5765" s="4">
        <v>45213</v>
      </c>
      <c r="H5765" s="1" t="s">
        <v>882</v>
      </c>
      <c r="I5765" s="1" t="s">
        <v>145</v>
      </c>
      <c r="J5765" s="5">
        <v>3</v>
      </c>
      <c r="K5765" s="5" t="str">
        <f>VLOOKUP(J5765,'Svátky 2023'!A$18:B$20,2,0)</f>
        <v>jiné</v>
      </c>
      <c r="L5765" s="1" t="s">
        <v>30</v>
      </c>
      <c r="M5765" s="1" t="s">
        <v>31</v>
      </c>
      <c r="N5765" s="1" t="s">
        <v>23</v>
      </c>
      <c r="O5765">
        <f t="shared" si="270"/>
        <v>4</v>
      </c>
      <c r="P5765" t="str">
        <f t="shared" si="271"/>
        <v>NE</v>
      </c>
      <c r="Q5765" s="4" t="str">
        <f>IFERROR(VLOOKUP(E5765,'Svátky 2023'!B$2:B$14,1,0),"")</f>
        <v/>
      </c>
      <c r="R5765" t="str">
        <f t="shared" si="272"/>
        <v/>
      </c>
    </row>
    <row r="5766" spans="1:18" x14ac:dyDescent="0.25">
      <c r="A5766" s="1" t="s">
        <v>16321</v>
      </c>
      <c r="B5766" s="1" t="s">
        <v>16322</v>
      </c>
      <c r="C5766" s="1" t="s">
        <v>16323</v>
      </c>
      <c r="D5766" s="1" t="s">
        <v>48</v>
      </c>
      <c r="E5766" s="4">
        <v>45211</v>
      </c>
      <c r="F5766" s="8">
        <v>0.57222222222222219</v>
      </c>
      <c r="G5766" s="4">
        <v>45213</v>
      </c>
      <c r="H5766" s="1" t="s">
        <v>4277</v>
      </c>
      <c r="I5766" s="1" t="s">
        <v>120</v>
      </c>
      <c r="J5766" s="5">
        <v>3</v>
      </c>
      <c r="K5766" s="5" t="str">
        <f>VLOOKUP(J5766,'Svátky 2023'!A$18:B$20,2,0)</f>
        <v>jiné</v>
      </c>
      <c r="L5766" s="1" t="s">
        <v>30</v>
      </c>
      <c r="M5766" s="1" t="s">
        <v>31</v>
      </c>
      <c r="N5766" s="1" t="s">
        <v>23</v>
      </c>
      <c r="O5766">
        <f t="shared" si="270"/>
        <v>4</v>
      </c>
      <c r="P5766" t="str">
        <f t="shared" si="271"/>
        <v>NE</v>
      </c>
      <c r="Q5766" s="4" t="str">
        <f>IFERROR(VLOOKUP(E5766,'Svátky 2023'!B$2:B$14,1,0),"")</f>
        <v/>
      </c>
      <c r="R5766" t="str">
        <f t="shared" si="272"/>
        <v/>
      </c>
    </row>
    <row r="5767" spans="1:18" x14ac:dyDescent="0.25">
      <c r="A5767" s="1" t="s">
        <v>16324</v>
      </c>
      <c r="B5767" s="1" t="s">
        <v>16325</v>
      </c>
      <c r="C5767" s="1" t="s">
        <v>16326</v>
      </c>
      <c r="D5767" s="1" t="s">
        <v>35</v>
      </c>
      <c r="E5767" s="4">
        <v>45213</v>
      </c>
      <c r="F5767" s="8">
        <v>0.69027777777777777</v>
      </c>
      <c r="G5767" s="4">
        <v>45214</v>
      </c>
      <c r="H5767" s="1" t="s">
        <v>1228</v>
      </c>
      <c r="I5767" s="1" t="s">
        <v>151</v>
      </c>
      <c r="J5767" s="5">
        <v>3</v>
      </c>
      <c r="K5767" s="5" t="str">
        <f>VLOOKUP(J5767,'Svátky 2023'!A$18:B$20,2,0)</f>
        <v>jiné</v>
      </c>
      <c r="L5767" s="1" t="s">
        <v>20</v>
      </c>
      <c r="M5767" s="1" t="s">
        <v>20</v>
      </c>
      <c r="N5767" s="1" t="s">
        <v>23</v>
      </c>
      <c r="O5767">
        <f t="shared" si="270"/>
        <v>6</v>
      </c>
      <c r="P5767" t="str">
        <f t="shared" si="271"/>
        <v>ANO</v>
      </c>
      <c r="Q5767" s="4" t="str">
        <f>IFERROR(VLOOKUP(E5767,'Svátky 2023'!B$2:B$14,1,0),"")</f>
        <v/>
      </c>
      <c r="R5767" t="str">
        <f t="shared" si="272"/>
        <v>ANO</v>
      </c>
    </row>
    <row r="5768" spans="1:18" x14ac:dyDescent="0.25">
      <c r="A5768" s="1" t="s">
        <v>16327</v>
      </c>
      <c r="B5768" s="1" t="s">
        <v>16328</v>
      </c>
      <c r="C5768" s="1" t="s">
        <v>16329</v>
      </c>
      <c r="D5768" s="1" t="s">
        <v>35</v>
      </c>
      <c r="E5768" s="4">
        <v>45213</v>
      </c>
      <c r="F5768" s="8">
        <v>0.70347222222222217</v>
      </c>
      <c r="G5768" s="4">
        <v>45214</v>
      </c>
      <c r="H5768" s="1" t="s">
        <v>3286</v>
      </c>
      <c r="I5768" s="1" t="s">
        <v>145</v>
      </c>
      <c r="J5768" s="5">
        <v>3</v>
      </c>
      <c r="K5768" s="5" t="str">
        <f>VLOOKUP(J5768,'Svátky 2023'!A$18:B$20,2,0)</f>
        <v>jiné</v>
      </c>
      <c r="L5768" s="1" t="s">
        <v>30</v>
      </c>
      <c r="M5768" s="1" t="s">
        <v>31</v>
      </c>
      <c r="N5768" s="1" t="s">
        <v>23</v>
      </c>
      <c r="O5768">
        <f t="shared" si="270"/>
        <v>6</v>
      </c>
      <c r="P5768" t="str">
        <f t="shared" si="271"/>
        <v>ANO</v>
      </c>
      <c r="Q5768" s="4" t="str">
        <f>IFERROR(VLOOKUP(E5768,'Svátky 2023'!B$2:B$14,1,0),"")</f>
        <v/>
      </c>
      <c r="R5768" t="str">
        <f t="shared" si="272"/>
        <v>ANO</v>
      </c>
    </row>
    <row r="5769" spans="1:18" x14ac:dyDescent="0.25">
      <c r="A5769" s="1" t="s">
        <v>16330</v>
      </c>
      <c r="B5769" s="1" t="s">
        <v>6703</v>
      </c>
      <c r="C5769" s="1" t="s">
        <v>6704</v>
      </c>
      <c r="D5769" s="1" t="s">
        <v>48</v>
      </c>
      <c r="E5769" s="4">
        <v>45203</v>
      </c>
      <c r="F5769" s="8">
        <v>0.40833333333333338</v>
      </c>
      <c r="G5769" s="4">
        <v>45215</v>
      </c>
      <c r="H5769" s="1" t="s">
        <v>570</v>
      </c>
      <c r="I5769" s="1" t="s">
        <v>151</v>
      </c>
      <c r="J5769" s="5">
        <v>2</v>
      </c>
      <c r="K5769" s="5" t="str">
        <f>VLOOKUP(J5769,'Svátky 2023'!A$18:B$20,2,0)</f>
        <v>plánované</v>
      </c>
      <c r="L5769" s="1" t="s">
        <v>21</v>
      </c>
      <c r="M5769" s="1" t="s">
        <v>22</v>
      </c>
      <c r="N5769" s="1" t="s">
        <v>23</v>
      </c>
      <c r="O5769">
        <f t="shared" si="270"/>
        <v>3</v>
      </c>
      <c r="P5769" t="str">
        <f t="shared" si="271"/>
        <v>NE</v>
      </c>
      <c r="Q5769" s="4" t="str">
        <f>IFERROR(VLOOKUP(E5769,'Svátky 2023'!B$2:B$14,1,0),"")</f>
        <v/>
      </c>
      <c r="R5769" t="str">
        <f t="shared" si="272"/>
        <v/>
      </c>
    </row>
    <row r="5770" spans="1:18" x14ac:dyDescent="0.25">
      <c r="A5770" s="1" t="s">
        <v>16331</v>
      </c>
      <c r="B5770" s="1" t="s">
        <v>16332</v>
      </c>
      <c r="C5770" s="1" t="s">
        <v>16333</v>
      </c>
      <c r="D5770" s="1" t="s">
        <v>35</v>
      </c>
      <c r="E5770" s="4">
        <v>45204</v>
      </c>
      <c r="F5770" s="8">
        <v>0.89722222222222225</v>
      </c>
      <c r="G5770" s="4">
        <v>45215</v>
      </c>
      <c r="H5770" s="1" t="s">
        <v>75</v>
      </c>
      <c r="I5770" s="1" t="s">
        <v>258</v>
      </c>
      <c r="J5770" s="5">
        <v>3</v>
      </c>
      <c r="K5770" s="5" t="str">
        <f>VLOOKUP(J5770,'Svátky 2023'!A$18:B$20,2,0)</f>
        <v>jiné</v>
      </c>
      <c r="L5770" s="1" t="s">
        <v>21</v>
      </c>
      <c r="M5770" s="1" t="s">
        <v>22</v>
      </c>
      <c r="N5770" s="1" t="s">
        <v>23</v>
      </c>
      <c r="O5770">
        <f t="shared" si="270"/>
        <v>4</v>
      </c>
      <c r="P5770" t="str">
        <f t="shared" si="271"/>
        <v>ANO</v>
      </c>
      <c r="Q5770" s="4" t="str">
        <f>IFERROR(VLOOKUP(E5770,'Svátky 2023'!B$2:B$14,1,0),"")</f>
        <v/>
      </c>
      <c r="R5770" t="str">
        <f t="shared" si="272"/>
        <v>ANO</v>
      </c>
    </row>
    <row r="5771" spans="1:18" x14ac:dyDescent="0.25">
      <c r="A5771" s="1" t="s">
        <v>16334</v>
      </c>
      <c r="B5771" s="1" t="s">
        <v>16335</v>
      </c>
      <c r="C5771" s="1" t="s">
        <v>16336</v>
      </c>
      <c r="D5771" s="1" t="s">
        <v>35</v>
      </c>
      <c r="E5771" s="4">
        <v>45206</v>
      </c>
      <c r="F5771" s="8">
        <v>0.80625000000000002</v>
      </c>
      <c r="G5771" s="4">
        <v>45215</v>
      </c>
      <c r="H5771" s="1" t="s">
        <v>5630</v>
      </c>
      <c r="I5771" s="1" t="s">
        <v>264</v>
      </c>
      <c r="J5771" s="5">
        <v>3</v>
      </c>
      <c r="K5771" s="5" t="str">
        <f>VLOOKUP(J5771,'Svátky 2023'!A$18:B$20,2,0)</f>
        <v>jiné</v>
      </c>
      <c r="L5771" s="1" t="s">
        <v>30</v>
      </c>
      <c r="M5771" s="1" t="s">
        <v>31</v>
      </c>
      <c r="N5771" s="1" t="s">
        <v>23</v>
      </c>
      <c r="O5771">
        <f t="shared" si="270"/>
        <v>6</v>
      </c>
      <c r="P5771" t="str">
        <f t="shared" si="271"/>
        <v>ANO</v>
      </c>
      <c r="Q5771" s="4" t="str">
        <f>IFERROR(VLOOKUP(E5771,'Svátky 2023'!B$2:B$14,1,0),"")</f>
        <v/>
      </c>
      <c r="R5771" t="str">
        <f t="shared" si="272"/>
        <v>ANO</v>
      </c>
    </row>
    <row r="5772" spans="1:18" x14ac:dyDescent="0.25">
      <c r="A5772" s="1" t="s">
        <v>16337</v>
      </c>
      <c r="B5772" s="1" t="s">
        <v>13302</v>
      </c>
      <c r="C5772" s="1" t="s">
        <v>13303</v>
      </c>
      <c r="D5772" s="1" t="s">
        <v>35</v>
      </c>
      <c r="E5772" s="4">
        <v>45207</v>
      </c>
      <c r="F5772" s="8">
        <v>0.4597222222222222</v>
      </c>
      <c r="G5772" s="4">
        <v>45215</v>
      </c>
      <c r="H5772" s="1" t="s">
        <v>321</v>
      </c>
      <c r="I5772" s="1" t="s">
        <v>19</v>
      </c>
      <c r="J5772" s="5">
        <v>3</v>
      </c>
      <c r="K5772" s="5" t="str">
        <f>VLOOKUP(J5772,'Svátky 2023'!A$18:B$20,2,0)</f>
        <v>jiné</v>
      </c>
      <c r="L5772" s="1" t="s">
        <v>21</v>
      </c>
      <c r="M5772" s="1" t="s">
        <v>22</v>
      </c>
      <c r="N5772" s="1" t="s">
        <v>23</v>
      </c>
      <c r="O5772">
        <f t="shared" si="270"/>
        <v>7</v>
      </c>
      <c r="P5772" t="str">
        <f t="shared" si="271"/>
        <v>NE</v>
      </c>
      <c r="Q5772" s="4" t="str">
        <f>IFERROR(VLOOKUP(E5772,'Svátky 2023'!B$2:B$14,1,0),"")</f>
        <v/>
      </c>
      <c r="R5772" t="str">
        <f t="shared" si="272"/>
        <v>ANO</v>
      </c>
    </row>
    <row r="5773" spans="1:18" x14ac:dyDescent="0.25">
      <c r="A5773" s="1" t="s">
        <v>16338</v>
      </c>
      <c r="B5773" s="1" t="s">
        <v>16339</v>
      </c>
      <c r="C5773" s="1" t="s">
        <v>16340</v>
      </c>
      <c r="D5773" s="1" t="s">
        <v>16</v>
      </c>
      <c r="E5773" s="4">
        <v>45207</v>
      </c>
      <c r="F5773" s="8">
        <v>0.63194444444444442</v>
      </c>
      <c r="G5773" s="4">
        <v>45215</v>
      </c>
      <c r="H5773" s="1" t="s">
        <v>592</v>
      </c>
      <c r="I5773" s="1" t="s">
        <v>29</v>
      </c>
      <c r="J5773" s="5">
        <v>3</v>
      </c>
      <c r="K5773" s="5" t="str">
        <f>VLOOKUP(J5773,'Svátky 2023'!A$18:B$20,2,0)</f>
        <v>jiné</v>
      </c>
      <c r="L5773" s="1" t="s">
        <v>30</v>
      </c>
      <c r="M5773" s="1" t="s">
        <v>31</v>
      </c>
      <c r="N5773" s="1" t="s">
        <v>23</v>
      </c>
      <c r="O5773">
        <f t="shared" si="270"/>
        <v>7</v>
      </c>
      <c r="P5773" t="str">
        <f t="shared" si="271"/>
        <v>ANO</v>
      </c>
      <c r="Q5773" s="4" t="str">
        <f>IFERROR(VLOOKUP(E5773,'Svátky 2023'!B$2:B$14,1,0),"")</f>
        <v/>
      </c>
      <c r="R5773" t="str">
        <f t="shared" si="272"/>
        <v>ANO</v>
      </c>
    </row>
    <row r="5774" spans="1:18" x14ac:dyDescent="0.25">
      <c r="A5774" s="1" t="s">
        <v>16341</v>
      </c>
      <c r="B5774" s="1" t="s">
        <v>16342</v>
      </c>
      <c r="C5774" s="1" t="s">
        <v>16343</v>
      </c>
      <c r="D5774" s="1" t="s">
        <v>16</v>
      </c>
      <c r="E5774" s="4">
        <v>45208</v>
      </c>
      <c r="F5774" s="8">
        <v>0.46249999999999997</v>
      </c>
      <c r="G5774" s="4">
        <v>45215</v>
      </c>
      <c r="H5774" s="1" t="s">
        <v>143</v>
      </c>
      <c r="I5774" s="1" t="s">
        <v>38</v>
      </c>
      <c r="J5774" s="5">
        <v>1</v>
      </c>
      <c r="K5774" s="5" t="str">
        <f>VLOOKUP(J5774,'Svátky 2023'!A$18:B$20,2,0)</f>
        <v>neodkladné</v>
      </c>
      <c r="L5774" s="1" t="s">
        <v>21</v>
      </c>
      <c r="M5774" s="1" t="s">
        <v>22</v>
      </c>
      <c r="N5774" s="1" t="s">
        <v>23</v>
      </c>
      <c r="O5774">
        <f t="shared" si="270"/>
        <v>1</v>
      </c>
      <c r="P5774" t="str">
        <f t="shared" si="271"/>
        <v>NE</v>
      </c>
      <c r="Q5774" s="4" t="str">
        <f>IFERROR(VLOOKUP(E5774,'Svátky 2023'!B$2:B$14,1,0),"")</f>
        <v/>
      </c>
      <c r="R5774" t="str">
        <f t="shared" si="272"/>
        <v/>
      </c>
    </row>
    <row r="5775" spans="1:18" x14ac:dyDescent="0.25">
      <c r="A5775" s="1" t="s">
        <v>16344</v>
      </c>
      <c r="B5775" s="1" t="s">
        <v>16345</v>
      </c>
      <c r="C5775" s="1" t="s">
        <v>16346</v>
      </c>
      <c r="D5775" s="1" t="s">
        <v>35</v>
      </c>
      <c r="E5775" s="4">
        <v>45210</v>
      </c>
      <c r="F5775" s="8">
        <v>0.32708333333333334</v>
      </c>
      <c r="G5775" s="4">
        <v>45215</v>
      </c>
      <c r="H5775" s="1" t="s">
        <v>2037</v>
      </c>
      <c r="I5775" s="1" t="s">
        <v>38</v>
      </c>
      <c r="J5775" s="5">
        <v>1</v>
      </c>
      <c r="K5775" s="5" t="str">
        <f>VLOOKUP(J5775,'Svátky 2023'!A$18:B$20,2,0)</f>
        <v>neodkladné</v>
      </c>
      <c r="L5775" s="1" t="s">
        <v>21</v>
      </c>
      <c r="M5775" s="1" t="s">
        <v>22</v>
      </c>
      <c r="N5775" s="1" t="s">
        <v>23</v>
      </c>
      <c r="O5775">
        <f t="shared" si="270"/>
        <v>3</v>
      </c>
      <c r="P5775" t="str">
        <f t="shared" si="271"/>
        <v>NE</v>
      </c>
      <c r="Q5775" s="4" t="str">
        <f>IFERROR(VLOOKUP(E5775,'Svátky 2023'!B$2:B$14,1,0),"")</f>
        <v/>
      </c>
      <c r="R5775" t="str">
        <f t="shared" si="272"/>
        <v/>
      </c>
    </row>
    <row r="5776" spans="1:18" x14ac:dyDescent="0.25">
      <c r="A5776" s="1" t="s">
        <v>16347</v>
      </c>
      <c r="B5776" s="1" t="s">
        <v>16348</v>
      </c>
      <c r="C5776" s="1" t="s">
        <v>16349</v>
      </c>
      <c r="D5776" s="1" t="s">
        <v>16</v>
      </c>
      <c r="E5776" s="4">
        <v>45210</v>
      </c>
      <c r="F5776" s="8">
        <v>0.46527777777777773</v>
      </c>
      <c r="G5776" s="4">
        <v>45215</v>
      </c>
      <c r="H5776" s="1" t="s">
        <v>70</v>
      </c>
      <c r="I5776" s="1" t="s">
        <v>38</v>
      </c>
      <c r="J5776" s="5">
        <v>2</v>
      </c>
      <c r="K5776" s="5" t="str">
        <f>VLOOKUP(J5776,'Svátky 2023'!A$18:B$20,2,0)</f>
        <v>plánované</v>
      </c>
      <c r="L5776" s="1" t="s">
        <v>21</v>
      </c>
      <c r="M5776" s="1" t="s">
        <v>22</v>
      </c>
      <c r="N5776" s="1" t="s">
        <v>23</v>
      </c>
      <c r="O5776">
        <f t="shared" si="270"/>
        <v>3</v>
      </c>
      <c r="P5776" t="str">
        <f t="shared" si="271"/>
        <v>NE</v>
      </c>
      <c r="Q5776" s="4" t="str">
        <f>IFERROR(VLOOKUP(E5776,'Svátky 2023'!B$2:B$14,1,0),"")</f>
        <v/>
      </c>
      <c r="R5776" t="str">
        <f t="shared" si="272"/>
        <v/>
      </c>
    </row>
    <row r="5777" spans="1:18" x14ac:dyDescent="0.25">
      <c r="A5777" s="1" t="s">
        <v>16350</v>
      </c>
      <c r="B5777" s="1" t="s">
        <v>16351</v>
      </c>
      <c r="C5777" s="1" t="s">
        <v>16352</v>
      </c>
      <c r="D5777" s="1" t="s">
        <v>100</v>
      </c>
      <c r="E5777" s="4">
        <v>45210</v>
      </c>
      <c r="F5777" s="8">
        <v>0.54583333333333328</v>
      </c>
      <c r="G5777" s="4">
        <v>45215</v>
      </c>
      <c r="H5777" s="1" t="s">
        <v>306</v>
      </c>
      <c r="I5777" s="1" t="s">
        <v>145</v>
      </c>
      <c r="J5777" s="5">
        <v>3</v>
      </c>
      <c r="K5777" s="5" t="str">
        <f>VLOOKUP(J5777,'Svátky 2023'!A$18:B$20,2,0)</f>
        <v>jiné</v>
      </c>
      <c r="L5777" s="1" t="s">
        <v>30</v>
      </c>
      <c r="M5777" s="1" t="s">
        <v>31</v>
      </c>
      <c r="N5777" s="1" t="s">
        <v>23</v>
      </c>
      <c r="O5777">
        <f t="shared" si="270"/>
        <v>3</v>
      </c>
      <c r="P5777" t="str">
        <f t="shared" si="271"/>
        <v>NE</v>
      </c>
      <c r="Q5777" s="4" t="str">
        <f>IFERROR(VLOOKUP(E5777,'Svátky 2023'!B$2:B$14,1,0),"")</f>
        <v/>
      </c>
      <c r="R5777" t="str">
        <f t="shared" si="272"/>
        <v/>
      </c>
    </row>
    <row r="5778" spans="1:18" x14ac:dyDescent="0.25">
      <c r="A5778" s="1" t="s">
        <v>16353</v>
      </c>
      <c r="B5778" s="1" t="s">
        <v>16354</v>
      </c>
      <c r="C5778" s="1" t="s">
        <v>16355</v>
      </c>
      <c r="D5778" s="1" t="s">
        <v>16</v>
      </c>
      <c r="E5778" s="4">
        <v>45210</v>
      </c>
      <c r="F5778" s="8">
        <v>0.54791666666666672</v>
      </c>
      <c r="G5778" s="4">
        <v>45215</v>
      </c>
      <c r="H5778" s="1" t="s">
        <v>2041</v>
      </c>
      <c r="I5778" s="1" t="s">
        <v>44</v>
      </c>
      <c r="J5778" s="5">
        <v>3</v>
      </c>
      <c r="K5778" s="5" t="str">
        <f>VLOOKUP(J5778,'Svátky 2023'!A$18:B$20,2,0)</f>
        <v>jiné</v>
      </c>
      <c r="L5778" s="1" t="s">
        <v>30</v>
      </c>
      <c r="M5778" s="1" t="s">
        <v>31</v>
      </c>
      <c r="N5778" s="1" t="s">
        <v>23</v>
      </c>
      <c r="O5778">
        <f t="shared" si="270"/>
        <v>3</v>
      </c>
      <c r="P5778" t="str">
        <f t="shared" si="271"/>
        <v>NE</v>
      </c>
      <c r="Q5778" s="4" t="str">
        <f>IFERROR(VLOOKUP(E5778,'Svátky 2023'!B$2:B$14,1,0),"")</f>
        <v/>
      </c>
      <c r="R5778" t="str">
        <f t="shared" si="272"/>
        <v/>
      </c>
    </row>
    <row r="5779" spans="1:18" x14ac:dyDescent="0.25">
      <c r="A5779" s="1" t="s">
        <v>16356</v>
      </c>
      <c r="B5779" s="1" t="s">
        <v>16357</v>
      </c>
      <c r="C5779" s="1" t="s">
        <v>16358</v>
      </c>
      <c r="D5779" s="1" t="s">
        <v>35</v>
      </c>
      <c r="E5779" s="4">
        <v>45210</v>
      </c>
      <c r="F5779" s="8">
        <v>0.55902777777777779</v>
      </c>
      <c r="G5779" s="4">
        <v>45215</v>
      </c>
      <c r="H5779" s="1" t="s">
        <v>36</v>
      </c>
      <c r="I5779" s="1" t="s">
        <v>44</v>
      </c>
      <c r="J5779" s="5">
        <v>3</v>
      </c>
      <c r="K5779" s="5" t="str">
        <f>VLOOKUP(J5779,'Svátky 2023'!A$18:B$20,2,0)</f>
        <v>jiné</v>
      </c>
      <c r="L5779" s="1" t="s">
        <v>30</v>
      </c>
      <c r="M5779" s="1" t="s">
        <v>31</v>
      </c>
      <c r="N5779" s="1" t="s">
        <v>23</v>
      </c>
      <c r="O5779">
        <f t="shared" si="270"/>
        <v>3</v>
      </c>
      <c r="P5779" t="str">
        <f t="shared" si="271"/>
        <v>NE</v>
      </c>
      <c r="Q5779" s="4" t="str">
        <f>IFERROR(VLOOKUP(E5779,'Svátky 2023'!B$2:B$14,1,0),"")</f>
        <v/>
      </c>
      <c r="R5779" t="str">
        <f t="shared" si="272"/>
        <v/>
      </c>
    </row>
    <row r="5780" spans="1:18" x14ac:dyDescent="0.25">
      <c r="A5780" s="1" t="s">
        <v>16359</v>
      </c>
      <c r="B5780" s="1" t="s">
        <v>16360</v>
      </c>
      <c r="C5780" s="1" t="s">
        <v>16361</v>
      </c>
      <c r="D5780" s="1" t="s">
        <v>48</v>
      </c>
      <c r="E5780" s="4">
        <v>45210</v>
      </c>
      <c r="F5780" s="8">
        <v>0.87916666666666676</v>
      </c>
      <c r="G5780" s="4">
        <v>45215</v>
      </c>
      <c r="H5780" s="1" t="s">
        <v>1208</v>
      </c>
      <c r="I5780" s="1" t="s">
        <v>38</v>
      </c>
      <c r="J5780" s="5">
        <v>3</v>
      </c>
      <c r="K5780" s="5" t="str">
        <f>VLOOKUP(J5780,'Svátky 2023'!A$18:B$20,2,0)</f>
        <v>jiné</v>
      </c>
      <c r="L5780" s="1" t="s">
        <v>30</v>
      </c>
      <c r="M5780" s="1" t="s">
        <v>22</v>
      </c>
      <c r="N5780" s="1" t="s">
        <v>23</v>
      </c>
      <c r="O5780">
        <f t="shared" si="270"/>
        <v>3</v>
      </c>
      <c r="P5780" t="str">
        <f t="shared" si="271"/>
        <v>ANO</v>
      </c>
      <c r="Q5780" s="4" t="str">
        <f>IFERROR(VLOOKUP(E5780,'Svátky 2023'!B$2:B$14,1,0),"")</f>
        <v/>
      </c>
      <c r="R5780" t="str">
        <f t="shared" si="272"/>
        <v>ANO</v>
      </c>
    </row>
    <row r="5781" spans="1:18" x14ac:dyDescent="0.25">
      <c r="A5781" s="1" t="s">
        <v>16362</v>
      </c>
      <c r="B5781" s="1" t="s">
        <v>16363</v>
      </c>
      <c r="C5781" s="1" t="s">
        <v>16364</v>
      </c>
      <c r="D5781" s="1" t="s">
        <v>48</v>
      </c>
      <c r="E5781" s="4">
        <v>45210</v>
      </c>
      <c r="F5781" s="8">
        <v>0.8881944444444444</v>
      </c>
      <c r="G5781" s="4">
        <v>45215</v>
      </c>
      <c r="H5781" s="1" t="s">
        <v>1044</v>
      </c>
      <c r="I5781" s="1" t="s">
        <v>44</v>
      </c>
      <c r="J5781" s="5">
        <v>3</v>
      </c>
      <c r="K5781" s="5" t="str">
        <f>VLOOKUP(J5781,'Svátky 2023'!A$18:B$20,2,0)</f>
        <v>jiné</v>
      </c>
      <c r="L5781" s="1" t="s">
        <v>30</v>
      </c>
      <c r="M5781" s="1" t="s">
        <v>31</v>
      </c>
      <c r="N5781" s="1" t="s">
        <v>23</v>
      </c>
      <c r="O5781">
        <f t="shared" si="270"/>
        <v>3</v>
      </c>
      <c r="P5781" t="str">
        <f t="shared" si="271"/>
        <v>ANO</v>
      </c>
      <c r="Q5781" s="4" t="str">
        <f>IFERROR(VLOOKUP(E5781,'Svátky 2023'!B$2:B$14,1,0),"")</f>
        <v/>
      </c>
      <c r="R5781" t="str">
        <f t="shared" si="272"/>
        <v>ANO</v>
      </c>
    </row>
    <row r="5782" spans="1:18" x14ac:dyDescent="0.25">
      <c r="A5782" s="1" t="s">
        <v>16365</v>
      </c>
      <c r="B5782" s="1" t="s">
        <v>16366</v>
      </c>
      <c r="C5782" s="1" t="s">
        <v>16367</v>
      </c>
      <c r="D5782" s="1" t="s">
        <v>16</v>
      </c>
      <c r="E5782" s="4">
        <v>45211</v>
      </c>
      <c r="F5782" s="8">
        <v>0.4694444444444445</v>
      </c>
      <c r="G5782" s="4">
        <v>45215</v>
      </c>
      <c r="H5782" s="1" t="s">
        <v>155</v>
      </c>
      <c r="I5782" s="1" t="s">
        <v>151</v>
      </c>
      <c r="J5782" s="5">
        <v>2</v>
      </c>
      <c r="K5782" s="5" t="str">
        <f>VLOOKUP(J5782,'Svátky 2023'!A$18:B$20,2,0)</f>
        <v>plánované</v>
      </c>
      <c r="L5782" s="1" t="s">
        <v>21</v>
      </c>
      <c r="M5782" s="1" t="s">
        <v>22</v>
      </c>
      <c r="N5782" s="1" t="s">
        <v>23</v>
      </c>
      <c r="O5782">
        <f t="shared" si="270"/>
        <v>4</v>
      </c>
      <c r="P5782" t="str">
        <f t="shared" si="271"/>
        <v>NE</v>
      </c>
      <c r="Q5782" s="4" t="str">
        <f>IFERROR(VLOOKUP(E5782,'Svátky 2023'!B$2:B$14,1,0),"")</f>
        <v/>
      </c>
      <c r="R5782" t="str">
        <f t="shared" si="272"/>
        <v/>
      </c>
    </row>
    <row r="5783" spans="1:18" x14ac:dyDescent="0.25">
      <c r="A5783" s="1" t="s">
        <v>16368</v>
      </c>
      <c r="B5783" s="1" t="s">
        <v>16369</v>
      </c>
      <c r="C5783" s="1" t="s">
        <v>16370</v>
      </c>
      <c r="D5783" s="1" t="s">
        <v>16</v>
      </c>
      <c r="E5783" s="4">
        <v>45211</v>
      </c>
      <c r="F5783" s="8">
        <v>0.52361111111111114</v>
      </c>
      <c r="G5783" s="4">
        <v>45215</v>
      </c>
      <c r="H5783" s="1" t="s">
        <v>1018</v>
      </c>
      <c r="I5783" s="1" t="s">
        <v>145</v>
      </c>
      <c r="J5783" s="5">
        <v>3</v>
      </c>
      <c r="K5783" s="5" t="str">
        <f>VLOOKUP(J5783,'Svátky 2023'!A$18:B$20,2,0)</f>
        <v>jiné</v>
      </c>
      <c r="L5783" s="1" t="s">
        <v>30</v>
      </c>
      <c r="M5783" s="1" t="s">
        <v>31</v>
      </c>
      <c r="N5783" s="1" t="s">
        <v>23</v>
      </c>
      <c r="O5783">
        <f t="shared" si="270"/>
        <v>4</v>
      </c>
      <c r="P5783" t="str">
        <f t="shared" si="271"/>
        <v>NE</v>
      </c>
      <c r="Q5783" s="4" t="str">
        <f>IFERROR(VLOOKUP(E5783,'Svátky 2023'!B$2:B$14,1,0),"")</f>
        <v/>
      </c>
      <c r="R5783" t="str">
        <f t="shared" si="272"/>
        <v/>
      </c>
    </row>
    <row r="5784" spans="1:18" x14ac:dyDescent="0.25">
      <c r="A5784" s="1" t="s">
        <v>16371</v>
      </c>
      <c r="B5784" s="1" t="s">
        <v>16372</v>
      </c>
      <c r="C5784" s="1" t="s">
        <v>16373</v>
      </c>
      <c r="D5784" s="1" t="s">
        <v>64</v>
      </c>
      <c r="E5784" s="4">
        <v>45211</v>
      </c>
      <c r="F5784" s="8">
        <v>0.56736111111111109</v>
      </c>
      <c r="G5784" s="4">
        <v>45215</v>
      </c>
      <c r="H5784" s="1" t="s">
        <v>1702</v>
      </c>
      <c r="I5784" s="1" t="s">
        <v>19</v>
      </c>
      <c r="J5784" s="5">
        <v>1</v>
      </c>
      <c r="K5784" s="5" t="str">
        <f>VLOOKUP(J5784,'Svátky 2023'!A$18:B$20,2,0)</f>
        <v>neodkladné</v>
      </c>
      <c r="L5784" s="1" t="s">
        <v>21</v>
      </c>
      <c r="M5784" s="1" t="s">
        <v>22</v>
      </c>
      <c r="N5784" s="1" t="s">
        <v>23</v>
      </c>
      <c r="O5784">
        <f t="shared" si="270"/>
        <v>4</v>
      </c>
      <c r="P5784" t="str">
        <f t="shared" si="271"/>
        <v>NE</v>
      </c>
      <c r="Q5784" s="4" t="str">
        <f>IFERROR(VLOOKUP(E5784,'Svátky 2023'!B$2:B$14,1,0),"")</f>
        <v/>
      </c>
      <c r="R5784" t="str">
        <f t="shared" si="272"/>
        <v/>
      </c>
    </row>
    <row r="5785" spans="1:18" x14ac:dyDescent="0.25">
      <c r="A5785" s="1" t="s">
        <v>16374</v>
      </c>
      <c r="B5785" s="1" t="s">
        <v>16375</v>
      </c>
      <c r="C5785" s="1" t="s">
        <v>16376</v>
      </c>
      <c r="D5785" s="1" t="s">
        <v>64</v>
      </c>
      <c r="E5785" s="4">
        <v>45211</v>
      </c>
      <c r="F5785" s="8">
        <v>0.61875000000000002</v>
      </c>
      <c r="G5785" s="4">
        <v>45215</v>
      </c>
      <c r="H5785" s="1" t="s">
        <v>339</v>
      </c>
      <c r="I5785" s="1" t="s">
        <v>29</v>
      </c>
      <c r="J5785" s="5">
        <v>3</v>
      </c>
      <c r="K5785" s="5" t="str">
        <f>VLOOKUP(J5785,'Svátky 2023'!A$18:B$20,2,0)</f>
        <v>jiné</v>
      </c>
      <c r="L5785" s="1" t="s">
        <v>30</v>
      </c>
      <c r="M5785" s="1" t="s">
        <v>31</v>
      </c>
      <c r="N5785" s="1" t="s">
        <v>23</v>
      </c>
      <c r="O5785">
        <f t="shared" si="270"/>
        <v>4</v>
      </c>
      <c r="P5785" t="str">
        <f t="shared" si="271"/>
        <v>NE</v>
      </c>
      <c r="Q5785" s="4" t="str">
        <f>IFERROR(VLOOKUP(E5785,'Svátky 2023'!B$2:B$14,1,0),"")</f>
        <v/>
      </c>
      <c r="R5785" t="str">
        <f t="shared" si="272"/>
        <v/>
      </c>
    </row>
    <row r="5786" spans="1:18" x14ac:dyDescent="0.25">
      <c r="A5786" s="1" t="s">
        <v>16377</v>
      </c>
      <c r="B5786" s="1" t="s">
        <v>16378</v>
      </c>
      <c r="C5786" s="1" t="s">
        <v>16379</v>
      </c>
      <c r="D5786" s="1" t="s">
        <v>35</v>
      </c>
      <c r="E5786" s="4">
        <v>45211</v>
      </c>
      <c r="F5786" s="8">
        <v>0.69791666666666663</v>
      </c>
      <c r="G5786" s="4">
        <v>45215</v>
      </c>
      <c r="H5786" s="1" t="s">
        <v>410</v>
      </c>
      <c r="I5786" s="1" t="s">
        <v>19</v>
      </c>
      <c r="J5786" s="5">
        <v>1</v>
      </c>
      <c r="K5786" s="5" t="str">
        <f>VLOOKUP(J5786,'Svátky 2023'!A$18:B$20,2,0)</f>
        <v>neodkladné</v>
      </c>
      <c r="L5786" s="1" t="s">
        <v>21</v>
      </c>
      <c r="M5786" s="1" t="s">
        <v>22</v>
      </c>
      <c r="N5786" s="1" t="s">
        <v>23</v>
      </c>
      <c r="O5786">
        <f t="shared" si="270"/>
        <v>4</v>
      </c>
      <c r="P5786" t="str">
        <f t="shared" si="271"/>
        <v>ANO</v>
      </c>
      <c r="Q5786" s="4" t="str">
        <f>IFERROR(VLOOKUP(E5786,'Svátky 2023'!B$2:B$14,1,0),"")</f>
        <v/>
      </c>
      <c r="R5786" t="str">
        <f t="shared" si="272"/>
        <v>ANO</v>
      </c>
    </row>
    <row r="5787" spans="1:18" x14ac:dyDescent="0.25">
      <c r="A5787" s="1" t="s">
        <v>16380</v>
      </c>
      <c r="B5787" s="1" t="s">
        <v>14896</v>
      </c>
      <c r="C5787" s="1" t="s">
        <v>14897</v>
      </c>
      <c r="D5787" s="1" t="s">
        <v>48</v>
      </c>
      <c r="E5787" s="4">
        <v>45211</v>
      </c>
      <c r="F5787" s="8">
        <v>0.78541666666666676</v>
      </c>
      <c r="G5787" s="4">
        <v>45215</v>
      </c>
      <c r="H5787" s="1" t="s">
        <v>1992</v>
      </c>
      <c r="I5787" s="1" t="s">
        <v>1300</v>
      </c>
      <c r="J5787" s="5">
        <v>1</v>
      </c>
      <c r="K5787" s="5" t="str">
        <f>VLOOKUP(J5787,'Svátky 2023'!A$18:B$20,2,0)</f>
        <v>neodkladné</v>
      </c>
      <c r="L5787" s="1" t="s">
        <v>20</v>
      </c>
      <c r="M5787" s="1" t="s">
        <v>22</v>
      </c>
      <c r="N5787" s="1" t="s">
        <v>733</v>
      </c>
      <c r="O5787">
        <f t="shared" si="270"/>
        <v>4</v>
      </c>
      <c r="P5787" t="str">
        <f t="shared" si="271"/>
        <v>ANO</v>
      </c>
      <c r="Q5787" s="4" t="str">
        <f>IFERROR(VLOOKUP(E5787,'Svátky 2023'!B$2:B$14,1,0),"")</f>
        <v/>
      </c>
      <c r="R5787" t="str">
        <f t="shared" si="272"/>
        <v>ANO</v>
      </c>
    </row>
    <row r="5788" spans="1:18" x14ac:dyDescent="0.25">
      <c r="A5788" s="1" t="s">
        <v>16381</v>
      </c>
      <c r="B5788" s="1" t="s">
        <v>16382</v>
      </c>
      <c r="C5788" s="1" t="s">
        <v>16383</v>
      </c>
      <c r="D5788" s="1" t="s">
        <v>48</v>
      </c>
      <c r="E5788" s="4">
        <v>45212</v>
      </c>
      <c r="F5788" s="8">
        <v>0.55902777777777779</v>
      </c>
      <c r="G5788" s="4">
        <v>45215</v>
      </c>
      <c r="H5788" s="1" t="s">
        <v>2502</v>
      </c>
      <c r="I5788" s="1" t="s">
        <v>38</v>
      </c>
      <c r="J5788" s="5">
        <v>3</v>
      </c>
      <c r="K5788" s="5" t="str">
        <f>VLOOKUP(J5788,'Svátky 2023'!A$18:B$20,2,0)</f>
        <v>jiné</v>
      </c>
      <c r="L5788" s="1" t="s">
        <v>21</v>
      </c>
      <c r="M5788" s="1" t="s">
        <v>22</v>
      </c>
      <c r="N5788" s="1" t="s">
        <v>23</v>
      </c>
      <c r="O5788">
        <f t="shared" si="270"/>
        <v>5</v>
      </c>
      <c r="P5788" t="str">
        <f t="shared" si="271"/>
        <v>NE</v>
      </c>
      <c r="Q5788" s="4" t="str">
        <f>IFERROR(VLOOKUP(E5788,'Svátky 2023'!B$2:B$14,1,0),"")</f>
        <v/>
      </c>
      <c r="R5788" t="str">
        <f t="shared" si="272"/>
        <v/>
      </c>
    </row>
    <row r="5789" spans="1:18" x14ac:dyDescent="0.25">
      <c r="A5789" s="1" t="s">
        <v>16384</v>
      </c>
      <c r="B5789" s="1" t="s">
        <v>16385</v>
      </c>
      <c r="C5789" s="1" t="s">
        <v>16386</v>
      </c>
      <c r="D5789" s="1" t="s">
        <v>48</v>
      </c>
      <c r="E5789" s="4">
        <v>45212</v>
      </c>
      <c r="F5789" s="8">
        <v>0.6069444444444444</v>
      </c>
      <c r="G5789" s="4">
        <v>45215</v>
      </c>
      <c r="H5789" s="1" t="s">
        <v>913</v>
      </c>
      <c r="I5789" s="1" t="s">
        <v>44</v>
      </c>
      <c r="J5789" s="5">
        <v>3</v>
      </c>
      <c r="K5789" s="5" t="str">
        <f>VLOOKUP(J5789,'Svátky 2023'!A$18:B$20,2,0)</f>
        <v>jiné</v>
      </c>
      <c r="L5789" s="1" t="s">
        <v>30</v>
      </c>
      <c r="M5789" s="1" t="s">
        <v>31</v>
      </c>
      <c r="N5789" s="1" t="s">
        <v>23</v>
      </c>
      <c r="O5789">
        <f t="shared" si="270"/>
        <v>5</v>
      </c>
      <c r="P5789" t="str">
        <f t="shared" si="271"/>
        <v>NE</v>
      </c>
      <c r="Q5789" s="4" t="str">
        <f>IFERROR(VLOOKUP(E5789,'Svátky 2023'!B$2:B$14,1,0),"")</f>
        <v/>
      </c>
      <c r="R5789" t="str">
        <f t="shared" si="272"/>
        <v/>
      </c>
    </row>
    <row r="5790" spans="1:18" x14ac:dyDescent="0.25">
      <c r="A5790" s="1" t="s">
        <v>16387</v>
      </c>
      <c r="B5790" s="1" t="s">
        <v>16063</v>
      </c>
      <c r="C5790" s="1" t="s">
        <v>16064</v>
      </c>
      <c r="D5790" s="1" t="s">
        <v>35</v>
      </c>
      <c r="E5790" s="4">
        <v>45212</v>
      </c>
      <c r="F5790" s="8">
        <v>0.66736111111111107</v>
      </c>
      <c r="G5790" s="4">
        <v>45215</v>
      </c>
      <c r="H5790" s="1" t="s">
        <v>1208</v>
      </c>
      <c r="I5790" s="1" t="s">
        <v>38</v>
      </c>
      <c r="J5790" s="5">
        <v>1</v>
      </c>
      <c r="K5790" s="5" t="str">
        <f>VLOOKUP(J5790,'Svátky 2023'!A$18:B$20,2,0)</f>
        <v>neodkladné</v>
      </c>
      <c r="L5790" s="1" t="s">
        <v>21</v>
      </c>
      <c r="M5790" s="1" t="s">
        <v>22</v>
      </c>
      <c r="N5790" s="1" t="s">
        <v>23</v>
      </c>
      <c r="O5790">
        <f t="shared" si="270"/>
        <v>5</v>
      </c>
      <c r="P5790" t="str">
        <f t="shared" si="271"/>
        <v>ANO</v>
      </c>
      <c r="Q5790" s="4" t="str">
        <f>IFERROR(VLOOKUP(E5790,'Svátky 2023'!B$2:B$14,1,0),"")</f>
        <v/>
      </c>
      <c r="R5790" t="str">
        <f t="shared" si="272"/>
        <v>ANO</v>
      </c>
    </row>
    <row r="5791" spans="1:18" x14ac:dyDescent="0.25">
      <c r="A5791" s="1" t="s">
        <v>16388</v>
      </c>
      <c r="B5791" s="1" t="s">
        <v>16066</v>
      </c>
      <c r="C5791" s="1" t="s">
        <v>16067</v>
      </c>
      <c r="D5791" s="1" t="s">
        <v>35</v>
      </c>
      <c r="E5791" s="4">
        <v>45212</v>
      </c>
      <c r="F5791" s="8">
        <v>0.6743055555555556</v>
      </c>
      <c r="G5791" s="4">
        <v>45215</v>
      </c>
      <c r="H5791" s="1" t="s">
        <v>219</v>
      </c>
      <c r="I5791" s="1" t="s">
        <v>44</v>
      </c>
      <c r="J5791" s="5">
        <v>3</v>
      </c>
      <c r="K5791" s="5" t="str">
        <f>VLOOKUP(J5791,'Svátky 2023'!A$18:B$20,2,0)</f>
        <v>jiné</v>
      </c>
      <c r="L5791" s="1" t="s">
        <v>30</v>
      </c>
      <c r="M5791" s="1" t="s">
        <v>31</v>
      </c>
      <c r="N5791" s="1" t="s">
        <v>23</v>
      </c>
      <c r="O5791">
        <f t="shared" si="270"/>
        <v>5</v>
      </c>
      <c r="P5791" t="str">
        <f t="shared" si="271"/>
        <v>ANO</v>
      </c>
      <c r="Q5791" s="4" t="str">
        <f>IFERROR(VLOOKUP(E5791,'Svátky 2023'!B$2:B$14,1,0),"")</f>
        <v/>
      </c>
      <c r="R5791" t="str">
        <f t="shared" si="272"/>
        <v>ANO</v>
      </c>
    </row>
    <row r="5792" spans="1:18" x14ac:dyDescent="0.25">
      <c r="A5792" s="1" t="s">
        <v>16389</v>
      </c>
      <c r="B5792" s="1" t="s">
        <v>16390</v>
      </c>
      <c r="C5792" s="1" t="s">
        <v>16391</v>
      </c>
      <c r="D5792" s="1" t="s">
        <v>35</v>
      </c>
      <c r="E5792" s="4">
        <v>45213</v>
      </c>
      <c r="F5792" s="8">
        <v>0.54097222222222219</v>
      </c>
      <c r="G5792" s="4">
        <v>45215</v>
      </c>
      <c r="H5792" s="1" t="s">
        <v>1599</v>
      </c>
      <c r="I5792" s="1" t="s">
        <v>1300</v>
      </c>
      <c r="J5792" s="5">
        <v>1</v>
      </c>
      <c r="K5792" s="5" t="str">
        <f>VLOOKUP(J5792,'Svátky 2023'!A$18:B$20,2,0)</f>
        <v>neodkladné</v>
      </c>
      <c r="L5792" s="1" t="s">
        <v>20</v>
      </c>
      <c r="M5792" s="1" t="s">
        <v>22</v>
      </c>
      <c r="N5792" s="1" t="s">
        <v>733</v>
      </c>
      <c r="O5792">
        <f t="shared" si="270"/>
        <v>6</v>
      </c>
      <c r="P5792" t="str">
        <f t="shared" si="271"/>
        <v>NE</v>
      </c>
      <c r="Q5792" s="4" t="str">
        <f>IFERROR(VLOOKUP(E5792,'Svátky 2023'!B$2:B$14,1,0),"")</f>
        <v/>
      </c>
      <c r="R5792" t="str">
        <f t="shared" si="272"/>
        <v>ANO</v>
      </c>
    </row>
    <row r="5793" spans="1:18" x14ac:dyDescent="0.25">
      <c r="A5793" s="1" t="s">
        <v>16392</v>
      </c>
      <c r="B5793" s="1" t="s">
        <v>16393</v>
      </c>
      <c r="C5793" s="1" t="s">
        <v>16394</v>
      </c>
      <c r="D5793" s="1" t="s">
        <v>35</v>
      </c>
      <c r="E5793" s="4">
        <v>45213</v>
      </c>
      <c r="F5793" s="8">
        <v>0.58124999999999993</v>
      </c>
      <c r="G5793" s="4">
        <v>45215</v>
      </c>
      <c r="H5793" s="1" t="s">
        <v>502</v>
      </c>
      <c r="I5793" s="1" t="s">
        <v>29</v>
      </c>
      <c r="J5793" s="5">
        <v>3</v>
      </c>
      <c r="K5793" s="5" t="str">
        <f>VLOOKUP(J5793,'Svátky 2023'!A$18:B$20,2,0)</f>
        <v>jiné</v>
      </c>
      <c r="L5793" s="1" t="s">
        <v>30</v>
      </c>
      <c r="M5793" s="1" t="s">
        <v>31</v>
      </c>
      <c r="N5793" s="1" t="s">
        <v>23</v>
      </c>
      <c r="O5793">
        <f t="shared" si="270"/>
        <v>6</v>
      </c>
      <c r="P5793" t="str">
        <f t="shared" si="271"/>
        <v>NE</v>
      </c>
      <c r="Q5793" s="4" t="str">
        <f>IFERROR(VLOOKUP(E5793,'Svátky 2023'!B$2:B$14,1,0),"")</f>
        <v/>
      </c>
      <c r="R5793" t="str">
        <f t="shared" si="272"/>
        <v>ANO</v>
      </c>
    </row>
    <row r="5794" spans="1:18" x14ac:dyDescent="0.25">
      <c r="A5794" s="1" t="s">
        <v>16395</v>
      </c>
      <c r="B5794" s="1" t="s">
        <v>16396</v>
      </c>
      <c r="C5794" s="1" t="s">
        <v>16397</v>
      </c>
      <c r="D5794" s="1" t="s">
        <v>48</v>
      </c>
      <c r="E5794" s="4">
        <v>45214</v>
      </c>
      <c r="F5794" s="8">
        <v>0.70972222222222225</v>
      </c>
      <c r="G5794" s="4">
        <v>45215</v>
      </c>
      <c r="H5794" s="1" t="s">
        <v>268</v>
      </c>
      <c r="I5794" s="1" t="s">
        <v>51</v>
      </c>
      <c r="J5794" s="5">
        <v>1</v>
      </c>
      <c r="K5794" s="5" t="str">
        <f>VLOOKUP(J5794,'Svátky 2023'!A$18:B$20,2,0)</f>
        <v>neodkladné</v>
      </c>
      <c r="L5794" s="1" t="s">
        <v>21</v>
      </c>
      <c r="M5794" s="1" t="s">
        <v>22</v>
      </c>
      <c r="N5794" s="1" t="s">
        <v>23</v>
      </c>
      <c r="O5794">
        <f t="shared" si="270"/>
        <v>7</v>
      </c>
      <c r="P5794" t="str">
        <f t="shared" si="271"/>
        <v>ANO</v>
      </c>
      <c r="Q5794" s="4" t="str">
        <f>IFERROR(VLOOKUP(E5794,'Svátky 2023'!B$2:B$14,1,0),"")</f>
        <v/>
      </c>
      <c r="R5794" t="str">
        <f t="shared" si="272"/>
        <v>ANO</v>
      </c>
    </row>
    <row r="5795" spans="1:18" x14ac:dyDescent="0.25">
      <c r="A5795" s="1" t="s">
        <v>16398</v>
      </c>
      <c r="B5795" s="1" t="s">
        <v>16399</v>
      </c>
      <c r="C5795" s="1" t="s">
        <v>16400</v>
      </c>
      <c r="D5795" s="1" t="s">
        <v>48</v>
      </c>
      <c r="E5795" s="4">
        <v>45214</v>
      </c>
      <c r="F5795" s="8">
        <v>0.71458333333333324</v>
      </c>
      <c r="G5795" s="4">
        <v>45215</v>
      </c>
      <c r="H5795" s="1" t="s">
        <v>268</v>
      </c>
      <c r="I5795" s="1" t="s">
        <v>120</v>
      </c>
      <c r="J5795" s="5">
        <v>3</v>
      </c>
      <c r="K5795" s="5" t="str">
        <f>VLOOKUP(J5795,'Svátky 2023'!A$18:B$20,2,0)</f>
        <v>jiné</v>
      </c>
      <c r="L5795" s="1" t="s">
        <v>30</v>
      </c>
      <c r="M5795" s="1" t="s">
        <v>31</v>
      </c>
      <c r="N5795" s="1" t="s">
        <v>23</v>
      </c>
      <c r="O5795">
        <f t="shared" si="270"/>
        <v>7</v>
      </c>
      <c r="P5795" t="str">
        <f t="shared" si="271"/>
        <v>ANO</v>
      </c>
      <c r="Q5795" s="4" t="str">
        <f>IFERROR(VLOOKUP(E5795,'Svátky 2023'!B$2:B$14,1,0),"")</f>
        <v/>
      </c>
      <c r="R5795" t="str">
        <f t="shared" si="272"/>
        <v>ANO</v>
      </c>
    </row>
    <row r="5796" spans="1:18" x14ac:dyDescent="0.25">
      <c r="A5796" s="1" t="s">
        <v>16401</v>
      </c>
      <c r="B5796" s="1" t="s">
        <v>16402</v>
      </c>
      <c r="C5796" s="1" t="s">
        <v>16403</v>
      </c>
      <c r="D5796" s="1" t="s">
        <v>257</v>
      </c>
      <c r="E5796" s="4">
        <v>45201</v>
      </c>
      <c r="F5796" s="8">
        <v>0.69861111111111107</v>
      </c>
      <c r="G5796" s="4">
        <v>45216</v>
      </c>
      <c r="H5796" s="1" t="s">
        <v>802</v>
      </c>
      <c r="I5796" s="1" t="s">
        <v>38</v>
      </c>
      <c r="J5796" s="5">
        <v>3</v>
      </c>
      <c r="K5796" s="5" t="str">
        <f>VLOOKUP(J5796,'Svátky 2023'!A$18:B$20,2,0)</f>
        <v>jiné</v>
      </c>
      <c r="L5796" s="1" t="s">
        <v>21</v>
      </c>
      <c r="M5796" s="1" t="s">
        <v>22</v>
      </c>
      <c r="N5796" s="1" t="s">
        <v>23</v>
      </c>
      <c r="O5796">
        <f t="shared" si="270"/>
        <v>1</v>
      </c>
      <c r="P5796" t="str">
        <f t="shared" si="271"/>
        <v>ANO</v>
      </c>
      <c r="Q5796" s="4" t="str">
        <f>IFERROR(VLOOKUP(E5796,'Svátky 2023'!B$2:B$14,1,0),"")</f>
        <v/>
      </c>
      <c r="R5796" t="str">
        <f t="shared" si="272"/>
        <v>ANO</v>
      </c>
    </row>
    <row r="5797" spans="1:18" x14ac:dyDescent="0.25">
      <c r="A5797" s="1" t="s">
        <v>16404</v>
      </c>
      <c r="B5797" s="1" t="s">
        <v>16405</v>
      </c>
      <c r="C5797" s="1" t="s">
        <v>16406</v>
      </c>
      <c r="D5797" s="1" t="s">
        <v>48</v>
      </c>
      <c r="E5797" s="4">
        <v>45202</v>
      </c>
      <c r="F5797" s="8">
        <v>0.72430555555555554</v>
      </c>
      <c r="G5797" s="4">
        <v>45216</v>
      </c>
      <c r="H5797" s="1" t="s">
        <v>1992</v>
      </c>
      <c r="I5797" s="1" t="s">
        <v>19</v>
      </c>
      <c r="J5797" s="5">
        <v>1</v>
      </c>
      <c r="K5797" s="5" t="str">
        <f>VLOOKUP(J5797,'Svátky 2023'!A$18:B$20,2,0)</f>
        <v>neodkladné</v>
      </c>
      <c r="L5797" s="1" t="s">
        <v>22</v>
      </c>
      <c r="M5797" s="1" t="s">
        <v>22</v>
      </c>
      <c r="N5797" s="1" t="s">
        <v>23</v>
      </c>
      <c r="O5797">
        <f t="shared" si="270"/>
        <v>2</v>
      </c>
      <c r="P5797" t="str">
        <f t="shared" si="271"/>
        <v>ANO</v>
      </c>
      <c r="Q5797" s="4" t="str">
        <f>IFERROR(VLOOKUP(E5797,'Svátky 2023'!B$2:B$14,1,0),"")</f>
        <v/>
      </c>
      <c r="R5797" t="str">
        <f t="shared" si="272"/>
        <v>ANO</v>
      </c>
    </row>
    <row r="5798" spans="1:18" x14ac:dyDescent="0.25">
      <c r="A5798" s="1" t="s">
        <v>16407</v>
      </c>
      <c r="B5798" s="1" t="s">
        <v>16408</v>
      </c>
      <c r="C5798" s="1" t="s">
        <v>16409</v>
      </c>
      <c r="D5798" s="1" t="s">
        <v>48</v>
      </c>
      <c r="E5798" s="4">
        <v>45202</v>
      </c>
      <c r="F5798" s="8">
        <v>0.82291666666666663</v>
      </c>
      <c r="G5798" s="4">
        <v>45216</v>
      </c>
      <c r="H5798" s="1" t="s">
        <v>485</v>
      </c>
      <c r="I5798" s="1" t="s">
        <v>29</v>
      </c>
      <c r="J5798" s="5">
        <v>3</v>
      </c>
      <c r="K5798" s="5" t="str">
        <f>VLOOKUP(J5798,'Svátky 2023'!A$18:B$20,2,0)</f>
        <v>jiné</v>
      </c>
      <c r="L5798" s="1" t="s">
        <v>30</v>
      </c>
      <c r="M5798" s="1" t="s">
        <v>31</v>
      </c>
      <c r="N5798" s="1" t="s">
        <v>23</v>
      </c>
      <c r="O5798">
        <f t="shared" si="270"/>
        <v>2</v>
      </c>
      <c r="P5798" t="str">
        <f t="shared" si="271"/>
        <v>ANO</v>
      </c>
      <c r="Q5798" s="4" t="str">
        <f>IFERROR(VLOOKUP(E5798,'Svátky 2023'!B$2:B$14,1,0),"")</f>
        <v/>
      </c>
      <c r="R5798" t="str">
        <f t="shared" si="272"/>
        <v>ANO</v>
      </c>
    </row>
    <row r="5799" spans="1:18" x14ac:dyDescent="0.25">
      <c r="A5799" s="1" t="s">
        <v>16410</v>
      </c>
      <c r="B5799" s="1" t="s">
        <v>16069</v>
      </c>
      <c r="C5799" s="1" t="s">
        <v>16070</v>
      </c>
      <c r="D5799" s="1" t="s">
        <v>64</v>
      </c>
      <c r="E5799" s="4">
        <v>45210</v>
      </c>
      <c r="F5799" s="8">
        <v>0.52500000000000002</v>
      </c>
      <c r="G5799" s="4">
        <v>45216</v>
      </c>
      <c r="H5799" s="1" t="s">
        <v>277</v>
      </c>
      <c r="I5799" s="1" t="s">
        <v>19</v>
      </c>
      <c r="J5799" s="5">
        <v>1</v>
      </c>
      <c r="K5799" s="5" t="str">
        <f>VLOOKUP(J5799,'Svátky 2023'!A$18:B$20,2,0)</f>
        <v>neodkladné</v>
      </c>
      <c r="L5799" s="1" t="s">
        <v>21</v>
      </c>
      <c r="M5799" s="1" t="s">
        <v>22</v>
      </c>
      <c r="N5799" s="1" t="s">
        <v>23</v>
      </c>
      <c r="O5799">
        <f t="shared" si="270"/>
        <v>3</v>
      </c>
      <c r="P5799" t="str">
        <f t="shared" si="271"/>
        <v>NE</v>
      </c>
      <c r="Q5799" s="4" t="str">
        <f>IFERROR(VLOOKUP(E5799,'Svátky 2023'!B$2:B$14,1,0),"")</f>
        <v/>
      </c>
      <c r="R5799" t="str">
        <f t="shared" si="272"/>
        <v/>
      </c>
    </row>
    <row r="5800" spans="1:18" x14ac:dyDescent="0.25">
      <c r="A5800" s="1" t="s">
        <v>16411</v>
      </c>
      <c r="B5800" s="1" t="s">
        <v>16412</v>
      </c>
      <c r="C5800" s="1" t="s">
        <v>16413</v>
      </c>
      <c r="D5800" s="1" t="s">
        <v>100</v>
      </c>
      <c r="E5800" s="4">
        <v>45213</v>
      </c>
      <c r="F5800" s="8">
        <v>0.10972222222222222</v>
      </c>
      <c r="G5800" s="4">
        <v>45216</v>
      </c>
      <c r="H5800" s="1" t="s">
        <v>2280</v>
      </c>
      <c r="I5800" s="1" t="s">
        <v>38</v>
      </c>
      <c r="J5800" s="5">
        <v>1</v>
      </c>
      <c r="K5800" s="5" t="str">
        <f>VLOOKUP(J5800,'Svátky 2023'!A$18:B$20,2,0)</f>
        <v>neodkladné</v>
      </c>
      <c r="L5800" s="1" t="s">
        <v>21</v>
      </c>
      <c r="M5800" s="1" t="s">
        <v>22</v>
      </c>
      <c r="N5800" s="1" t="s">
        <v>23</v>
      </c>
      <c r="O5800">
        <f t="shared" si="270"/>
        <v>6</v>
      </c>
      <c r="P5800" t="str">
        <f t="shared" si="271"/>
        <v>ANO</v>
      </c>
      <c r="Q5800" s="4" t="str">
        <f>IFERROR(VLOOKUP(E5800,'Svátky 2023'!B$2:B$14,1,0),"")</f>
        <v/>
      </c>
      <c r="R5800" t="str">
        <f t="shared" si="272"/>
        <v>ANO</v>
      </c>
    </row>
    <row r="5801" spans="1:18" x14ac:dyDescent="0.25">
      <c r="A5801" s="1" t="s">
        <v>16414</v>
      </c>
      <c r="B5801" s="1" t="s">
        <v>16415</v>
      </c>
      <c r="C5801" s="1" t="s">
        <v>16416</v>
      </c>
      <c r="D5801" s="1" t="s">
        <v>48</v>
      </c>
      <c r="E5801" s="4">
        <v>45213</v>
      </c>
      <c r="F5801" s="8">
        <v>0.89861111111111114</v>
      </c>
      <c r="G5801" s="4">
        <v>45216</v>
      </c>
      <c r="H5801" s="1" t="s">
        <v>228</v>
      </c>
      <c r="I5801" s="1" t="s">
        <v>51</v>
      </c>
      <c r="J5801" s="5">
        <v>3</v>
      </c>
      <c r="K5801" s="5" t="str">
        <f>VLOOKUP(J5801,'Svátky 2023'!A$18:B$20,2,0)</f>
        <v>jiné</v>
      </c>
      <c r="L5801" s="1" t="s">
        <v>20</v>
      </c>
      <c r="M5801" s="1" t="s">
        <v>20</v>
      </c>
      <c r="N5801" s="1" t="s">
        <v>23</v>
      </c>
      <c r="O5801">
        <f t="shared" si="270"/>
        <v>6</v>
      </c>
      <c r="P5801" t="str">
        <f t="shared" si="271"/>
        <v>ANO</v>
      </c>
      <c r="Q5801" s="4" t="str">
        <f>IFERROR(VLOOKUP(E5801,'Svátky 2023'!B$2:B$14,1,0),"")</f>
        <v/>
      </c>
      <c r="R5801" t="str">
        <f t="shared" si="272"/>
        <v>ANO</v>
      </c>
    </row>
    <row r="5802" spans="1:18" x14ac:dyDescent="0.25">
      <c r="A5802" s="1" t="s">
        <v>16417</v>
      </c>
      <c r="B5802" s="1" t="s">
        <v>14022</v>
      </c>
      <c r="C5802" s="1" t="s">
        <v>14023</v>
      </c>
      <c r="D5802" s="1" t="s">
        <v>35</v>
      </c>
      <c r="E5802" s="4">
        <v>45214</v>
      </c>
      <c r="F5802" s="8">
        <v>0.53472222222222221</v>
      </c>
      <c r="G5802" s="4">
        <v>45216</v>
      </c>
      <c r="H5802" s="1" t="s">
        <v>111</v>
      </c>
      <c r="I5802" s="1" t="s">
        <v>151</v>
      </c>
      <c r="J5802" s="5">
        <v>2</v>
      </c>
      <c r="K5802" s="5" t="str">
        <f>VLOOKUP(J5802,'Svátky 2023'!A$18:B$20,2,0)</f>
        <v>plánované</v>
      </c>
      <c r="L5802" s="1" t="s">
        <v>21</v>
      </c>
      <c r="M5802" s="1" t="s">
        <v>22</v>
      </c>
      <c r="N5802" s="1" t="s">
        <v>23</v>
      </c>
      <c r="O5802">
        <f t="shared" si="270"/>
        <v>7</v>
      </c>
      <c r="P5802" t="str">
        <f t="shared" si="271"/>
        <v>NE</v>
      </c>
      <c r="Q5802" s="4" t="str">
        <f>IFERROR(VLOOKUP(E5802,'Svátky 2023'!B$2:B$14,1,0),"")</f>
        <v/>
      </c>
      <c r="R5802" t="str">
        <f t="shared" si="272"/>
        <v>ANO</v>
      </c>
    </row>
    <row r="5803" spans="1:18" x14ac:dyDescent="0.25">
      <c r="A5803" s="1" t="s">
        <v>16418</v>
      </c>
      <c r="B5803" s="1" t="s">
        <v>14028</v>
      </c>
      <c r="C5803" s="1" t="s">
        <v>14029</v>
      </c>
      <c r="D5803" s="1" t="s">
        <v>35</v>
      </c>
      <c r="E5803" s="4">
        <v>45214</v>
      </c>
      <c r="F5803" s="8">
        <v>0.53611111111111109</v>
      </c>
      <c r="G5803" s="4">
        <v>45216</v>
      </c>
      <c r="H5803" s="1" t="s">
        <v>802</v>
      </c>
      <c r="I5803" s="1" t="s">
        <v>145</v>
      </c>
      <c r="J5803" s="5">
        <v>3</v>
      </c>
      <c r="K5803" s="5" t="str">
        <f>VLOOKUP(J5803,'Svátky 2023'!A$18:B$20,2,0)</f>
        <v>jiné</v>
      </c>
      <c r="L5803" s="1" t="s">
        <v>30</v>
      </c>
      <c r="M5803" s="1" t="s">
        <v>31</v>
      </c>
      <c r="N5803" s="1" t="s">
        <v>23</v>
      </c>
      <c r="O5803">
        <f t="shared" si="270"/>
        <v>7</v>
      </c>
      <c r="P5803" t="str">
        <f t="shared" si="271"/>
        <v>NE</v>
      </c>
      <c r="Q5803" s="4" t="str">
        <f>IFERROR(VLOOKUP(E5803,'Svátky 2023'!B$2:B$14,1,0),"")</f>
        <v/>
      </c>
      <c r="R5803" t="str">
        <f t="shared" si="272"/>
        <v>ANO</v>
      </c>
    </row>
    <row r="5804" spans="1:18" x14ac:dyDescent="0.25">
      <c r="A5804" s="1" t="s">
        <v>16419</v>
      </c>
      <c r="B5804" s="1" t="s">
        <v>16420</v>
      </c>
      <c r="C5804" s="1" t="s">
        <v>16421</v>
      </c>
      <c r="D5804" s="1" t="s">
        <v>35</v>
      </c>
      <c r="E5804" s="4">
        <v>45214</v>
      </c>
      <c r="F5804" s="8">
        <v>0.55208333333333337</v>
      </c>
      <c r="G5804" s="4">
        <v>45216</v>
      </c>
      <c r="H5804" s="1" t="s">
        <v>494</v>
      </c>
      <c r="I5804" s="1" t="s">
        <v>151</v>
      </c>
      <c r="J5804" s="5">
        <v>2</v>
      </c>
      <c r="K5804" s="5" t="str">
        <f>VLOOKUP(J5804,'Svátky 2023'!A$18:B$20,2,0)</f>
        <v>plánované</v>
      </c>
      <c r="L5804" s="1" t="s">
        <v>21</v>
      </c>
      <c r="M5804" s="1" t="s">
        <v>22</v>
      </c>
      <c r="N5804" s="1" t="s">
        <v>23</v>
      </c>
      <c r="O5804">
        <f t="shared" si="270"/>
        <v>7</v>
      </c>
      <c r="P5804" t="str">
        <f t="shared" si="271"/>
        <v>NE</v>
      </c>
      <c r="Q5804" s="4" t="str">
        <f>IFERROR(VLOOKUP(E5804,'Svátky 2023'!B$2:B$14,1,0),"")</f>
        <v/>
      </c>
      <c r="R5804" t="str">
        <f t="shared" si="272"/>
        <v>ANO</v>
      </c>
    </row>
    <row r="5805" spans="1:18" x14ac:dyDescent="0.25">
      <c r="A5805" s="1" t="s">
        <v>16422</v>
      </c>
      <c r="B5805" s="1" t="s">
        <v>16423</v>
      </c>
      <c r="C5805" s="1" t="s">
        <v>16424</v>
      </c>
      <c r="D5805" s="1" t="s">
        <v>48</v>
      </c>
      <c r="E5805" s="4">
        <v>45214</v>
      </c>
      <c r="F5805" s="8">
        <v>0.56736111111111109</v>
      </c>
      <c r="G5805" s="4">
        <v>45216</v>
      </c>
      <c r="H5805" s="1" t="s">
        <v>1232</v>
      </c>
      <c r="I5805" s="1" t="s">
        <v>151</v>
      </c>
      <c r="J5805" s="5">
        <v>2</v>
      </c>
      <c r="K5805" s="5" t="str">
        <f>VLOOKUP(J5805,'Svátky 2023'!A$18:B$20,2,0)</f>
        <v>plánované</v>
      </c>
      <c r="L5805" s="1" t="s">
        <v>21</v>
      </c>
      <c r="M5805" s="1" t="s">
        <v>22</v>
      </c>
      <c r="N5805" s="1" t="s">
        <v>23</v>
      </c>
      <c r="O5805">
        <f t="shared" si="270"/>
        <v>7</v>
      </c>
      <c r="P5805" t="str">
        <f t="shared" si="271"/>
        <v>NE</v>
      </c>
      <c r="Q5805" s="4" t="str">
        <f>IFERROR(VLOOKUP(E5805,'Svátky 2023'!B$2:B$14,1,0),"")</f>
        <v/>
      </c>
      <c r="R5805" t="str">
        <f t="shared" si="272"/>
        <v>ANO</v>
      </c>
    </row>
    <row r="5806" spans="1:18" x14ac:dyDescent="0.25">
      <c r="A5806" s="1" t="s">
        <v>16425</v>
      </c>
      <c r="B5806" s="1" t="s">
        <v>16426</v>
      </c>
      <c r="C5806" s="1" t="s">
        <v>16427</v>
      </c>
      <c r="D5806" s="1" t="s">
        <v>48</v>
      </c>
      <c r="E5806" s="4">
        <v>45214</v>
      </c>
      <c r="F5806" s="8">
        <v>0.58263888888888882</v>
      </c>
      <c r="G5806" s="4">
        <v>45216</v>
      </c>
      <c r="H5806" s="1" t="s">
        <v>1037</v>
      </c>
      <c r="I5806" s="1" t="s">
        <v>51</v>
      </c>
      <c r="J5806" s="5">
        <v>2</v>
      </c>
      <c r="K5806" s="5" t="str">
        <f>VLOOKUP(J5806,'Svátky 2023'!A$18:B$20,2,0)</f>
        <v>plánované</v>
      </c>
      <c r="L5806" s="1" t="s">
        <v>21</v>
      </c>
      <c r="M5806" s="1" t="s">
        <v>22</v>
      </c>
      <c r="N5806" s="1" t="s">
        <v>23</v>
      </c>
      <c r="O5806">
        <f t="shared" si="270"/>
        <v>7</v>
      </c>
      <c r="P5806" t="str">
        <f t="shared" si="271"/>
        <v>NE</v>
      </c>
      <c r="Q5806" s="4" t="str">
        <f>IFERROR(VLOOKUP(E5806,'Svátky 2023'!B$2:B$14,1,0),"")</f>
        <v/>
      </c>
      <c r="R5806" t="str">
        <f t="shared" si="272"/>
        <v>ANO</v>
      </c>
    </row>
    <row r="5807" spans="1:18" x14ac:dyDescent="0.25">
      <c r="A5807" s="1" t="s">
        <v>16428</v>
      </c>
      <c r="B5807" s="1" t="s">
        <v>16429</v>
      </c>
      <c r="C5807" s="1" t="s">
        <v>16430</v>
      </c>
      <c r="D5807" s="1" t="s">
        <v>48</v>
      </c>
      <c r="E5807" s="4">
        <v>45214</v>
      </c>
      <c r="F5807" s="8">
        <v>0.60416666666666663</v>
      </c>
      <c r="G5807" s="4">
        <v>45216</v>
      </c>
      <c r="H5807" s="1" t="s">
        <v>1438</v>
      </c>
      <c r="I5807" s="1" t="s">
        <v>51</v>
      </c>
      <c r="J5807" s="5">
        <v>2</v>
      </c>
      <c r="K5807" s="5" t="str">
        <f>VLOOKUP(J5807,'Svátky 2023'!A$18:B$20,2,0)</f>
        <v>plánované</v>
      </c>
      <c r="L5807" s="1" t="s">
        <v>21</v>
      </c>
      <c r="M5807" s="1" t="s">
        <v>22</v>
      </c>
      <c r="N5807" s="1" t="s">
        <v>23</v>
      </c>
      <c r="O5807">
        <f t="shared" si="270"/>
        <v>7</v>
      </c>
      <c r="P5807" t="str">
        <f t="shared" si="271"/>
        <v>NE</v>
      </c>
      <c r="Q5807" s="4" t="str">
        <f>IFERROR(VLOOKUP(E5807,'Svátky 2023'!B$2:B$14,1,0),"")</f>
        <v/>
      </c>
      <c r="R5807" t="str">
        <f t="shared" si="272"/>
        <v>ANO</v>
      </c>
    </row>
    <row r="5808" spans="1:18" x14ac:dyDescent="0.25">
      <c r="A5808" s="1" t="s">
        <v>16431</v>
      </c>
      <c r="B5808" s="1" t="s">
        <v>16432</v>
      </c>
      <c r="C5808" s="1" t="s">
        <v>16433</v>
      </c>
      <c r="D5808" s="1" t="s">
        <v>48</v>
      </c>
      <c r="E5808" s="4">
        <v>45214</v>
      </c>
      <c r="F5808" s="8">
        <v>0.62152777777777779</v>
      </c>
      <c r="G5808" s="4">
        <v>45216</v>
      </c>
      <c r="H5808" s="1" t="s">
        <v>528</v>
      </c>
      <c r="I5808" s="1" t="s">
        <v>120</v>
      </c>
      <c r="J5808" s="5">
        <v>3</v>
      </c>
      <c r="K5808" s="5" t="str">
        <f>VLOOKUP(J5808,'Svátky 2023'!A$18:B$20,2,0)</f>
        <v>jiné</v>
      </c>
      <c r="L5808" s="1" t="s">
        <v>30</v>
      </c>
      <c r="M5808" s="1" t="s">
        <v>31</v>
      </c>
      <c r="N5808" s="1" t="s">
        <v>23</v>
      </c>
      <c r="O5808">
        <f t="shared" si="270"/>
        <v>7</v>
      </c>
      <c r="P5808" t="str">
        <f t="shared" si="271"/>
        <v>NE</v>
      </c>
      <c r="Q5808" s="4" t="str">
        <f>IFERROR(VLOOKUP(E5808,'Svátky 2023'!B$2:B$14,1,0),"")</f>
        <v/>
      </c>
      <c r="R5808" t="str">
        <f t="shared" si="272"/>
        <v>ANO</v>
      </c>
    </row>
    <row r="5809" spans="1:18" x14ac:dyDescent="0.25">
      <c r="A5809" s="1" t="s">
        <v>16434</v>
      </c>
      <c r="B5809" s="1" t="s">
        <v>16435</v>
      </c>
      <c r="C5809" s="1" t="s">
        <v>16436</v>
      </c>
      <c r="D5809" s="1" t="s">
        <v>48</v>
      </c>
      <c r="E5809" s="4">
        <v>45214</v>
      </c>
      <c r="F5809" s="8">
        <v>0.87152777777777779</v>
      </c>
      <c r="G5809" s="4">
        <v>45216</v>
      </c>
      <c r="H5809" s="1" t="s">
        <v>821</v>
      </c>
      <c r="I5809" s="1" t="s">
        <v>51</v>
      </c>
      <c r="J5809" s="5">
        <v>1</v>
      </c>
      <c r="K5809" s="5" t="str">
        <f>VLOOKUP(J5809,'Svátky 2023'!A$18:B$20,2,0)</f>
        <v>neodkladné</v>
      </c>
      <c r="L5809" s="1" t="s">
        <v>21</v>
      </c>
      <c r="M5809" s="1" t="s">
        <v>22</v>
      </c>
      <c r="N5809" s="1" t="s">
        <v>23</v>
      </c>
      <c r="O5809">
        <f t="shared" si="270"/>
        <v>7</v>
      </c>
      <c r="P5809" t="str">
        <f t="shared" si="271"/>
        <v>ANO</v>
      </c>
      <c r="Q5809" s="4" t="str">
        <f>IFERROR(VLOOKUP(E5809,'Svátky 2023'!B$2:B$14,1,0),"")</f>
        <v/>
      </c>
      <c r="R5809" t="str">
        <f t="shared" si="272"/>
        <v>ANO</v>
      </c>
    </row>
    <row r="5810" spans="1:18" x14ac:dyDescent="0.25">
      <c r="A5810" s="1" t="s">
        <v>16437</v>
      </c>
      <c r="B5810" s="1" t="s">
        <v>16438</v>
      </c>
      <c r="C5810" s="1" t="s">
        <v>16439</v>
      </c>
      <c r="D5810" s="1" t="s">
        <v>48</v>
      </c>
      <c r="E5810" s="4">
        <v>45214</v>
      </c>
      <c r="F5810" s="8">
        <v>0.88055555555555554</v>
      </c>
      <c r="G5810" s="4">
        <v>45216</v>
      </c>
      <c r="H5810" s="1" t="s">
        <v>821</v>
      </c>
      <c r="I5810" s="1" t="s">
        <v>120</v>
      </c>
      <c r="J5810" s="5">
        <v>3</v>
      </c>
      <c r="K5810" s="5" t="str">
        <f>VLOOKUP(J5810,'Svátky 2023'!A$18:B$20,2,0)</f>
        <v>jiné</v>
      </c>
      <c r="L5810" s="1" t="s">
        <v>30</v>
      </c>
      <c r="M5810" s="1" t="s">
        <v>31</v>
      </c>
      <c r="N5810" s="1" t="s">
        <v>23</v>
      </c>
      <c r="O5810">
        <f t="shared" si="270"/>
        <v>7</v>
      </c>
      <c r="P5810" t="str">
        <f t="shared" si="271"/>
        <v>ANO</v>
      </c>
      <c r="Q5810" s="4" t="str">
        <f>IFERROR(VLOOKUP(E5810,'Svátky 2023'!B$2:B$14,1,0),"")</f>
        <v/>
      </c>
      <c r="R5810" t="str">
        <f t="shared" si="272"/>
        <v>ANO</v>
      </c>
    </row>
    <row r="5811" spans="1:18" x14ac:dyDescent="0.25">
      <c r="A5811" s="1" t="s">
        <v>16440</v>
      </c>
      <c r="B5811" s="1" t="s">
        <v>4575</v>
      </c>
      <c r="C5811" s="1" t="s">
        <v>4576</v>
      </c>
      <c r="D5811" s="1" t="s">
        <v>35</v>
      </c>
      <c r="E5811" s="4">
        <v>45215</v>
      </c>
      <c r="F5811" s="8">
        <v>0.36180555555555555</v>
      </c>
      <c r="G5811" s="4">
        <v>45216</v>
      </c>
      <c r="H5811" s="1" t="s">
        <v>582</v>
      </c>
      <c r="I5811" s="1" t="s">
        <v>38</v>
      </c>
      <c r="J5811" s="5">
        <v>1</v>
      </c>
      <c r="K5811" s="5" t="str">
        <f>VLOOKUP(J5811,'Svátky 2023'!A$18:B$20,2,0)</f>
        <v>neodkladné</v>
      </c>
      <c r="L5811" s="1" t="s">
        <v>21</v>
      </c>
      <c r="M5811" s="1" t="s">
        <v>22</v>
      </c>
      <c r="N5811" s="1" t="s">
        <v>23</v>
      </c>
      <c r="O5811">
        <f t="shared" si="270"/>
        <v>1</v>
      </c>
      <c r="P5811" t="str">
        <f t="shared" si="271"/>
        <v>NE</v>
      </c>
      <c r="Q5811" s="4" t="str">
        <f>IFERROR(VLOOKUP(E5811,'Svátky 2023'!B$2:B$14,1,0),"")</f>
        <v/>
      </c>
      <c r="R5811" t="str">
        <f t="shared" si="272"/>
        <v/>
      </c>
    </row>
    <row r="5812" spans="1:18" x14ac:dyDescent="0.25">
      <c r="A5812" s="1" t="s">
        <v>16441</v>
      </c>
      <c r="B5812" s="1" t="s">
        <v>3573</v>
      </c>
      <c r="C5812" s="1" t="s">
        <v>3574</v>
      </c>
      <c r="D5812" s="1" t="s">
        <v>48</v>
      </c>
      <c r="E5812" s="4">
        <v>45215</v>
      </c>
      <c r="F5812" s="8">
        <v>0.42638888888888887</v>
      </c>
      <c r="G5812" s="4">
        <v>45216</v>
      </c>
      <c r="H5812" s="1" t="s">
        <v>1752</v>
      </c>
      <c r="I5812" s="1" t="s">
        <v>151</v>
      </c>
      <c r="J5812" s="5">
        <v>2</v>
      </c>
      <c r="K5812" s="5" t="str">
        <f>VLOOKUP(J5812,'Svátky 2023'!A$18:B$20,2,0)</f>
        <v>plánované</v>
      </c>
      <c r="L5812" s="1" t="s">
        <v>21</v>
      </c>
      <c r="M5812" s="1" t="s">
        <v>22</v>
      </c>
      <c r="N5812" s="1" t="s">
        <v>23</v>
      </c>
      <c r="O5812">
        <f t="shared" si="270"/>
        <v>1</v>
      </c>
      <c r="P5812" t="str">
        <f t="shared" si="271"/>
        <v>NE</v>
      </c>
      <c r="Q5812" s="4" t="str">
        <f>IFERROR(VLOOKUP(E5812,'Svátky 2023'!B$2:B$14,1,0),"")</f>
        <v/>
      </c>
      <c r="R5812" t="str">
        <f t="shared" si="272"/>
        <v/>
      </c>
    </row>
    <row r="5813" spans="1:18" x14ac:dyDescent="0.25">
      <c r="A5813" s="1" t="s">
        <v>16442</v>
      </c>
      <c r="B5813" s="1" t="s">
        <v>16443</v>
      </c>
      <c r="C5813" s="1" t="s">
        <v>16444</v>
      </c>
      <c r="D5813" s="1" t="s">
        <v>35</v>
      </c>
      <c r="E5813" s="4">
        <v>45215</v>
      </c>
      <c r="F5813" s="8">
        <v>0.45624999999999999</v>
      </c>
      <c r="G5813" s="4">
        <v>45216</v>
      </c>
      <c r="H5813" s="1" t="s">
        <v>1845</v>
      </c>
      <c r="I5813" s="1" t="s">
        <v>51</v>
      </c>
      <c r="J5813" s="5">
        <v>3</v>
      </c>
      <c r="K5813" s="5" t="str">
        <f>VLOOKUP(J5813,'Svátky 2023'!A$18:B$20,2,0)</f>
        <v>jiné</v>
      </c>
      <c r="L5813" s="1" t="s">
        <v>21</v>
      </c>
      <c r="M5813" s="1" t="s">
        <v>22</v>
      </c>
      <c r="N5813" s="1" t="s">
        <v>23</v>
      </c>
      <c r="O5813">
        <f t="shared" si="270"/>
        <v>1</v>
      </c>
      <c r="P5813" t="str">
        <f t="shared" si="271"/>
        <v>NE</v>
      </c>
      <c r="Q5813" s="4" t="str">
        <f>IFERROR(VLOOKUP(E5813,'Svátky 2023'!B$2:B$14,1,0),"")</f>
        <v/>
      </c>
      <c r="R5813" t="str">
        <f t="shared" si="272"/>
        <v/>
      </c>
    </row>
    <row r="5814" spans="1:18" x14ac:dyDescent="0.25">
      <c r="A5814" s="1" t="s">
        <v>16445</v>
      </c>
      <c r="B5814" s="1" t="s">
        <v>16446</v>
      </c>
      <c r="C5814" s="1" t="s">
        <v>16447</v>
      </c>
      <c r="D5814" s="1" t="s">
        <v>48</v>
      </c>
      <c r="E5814" s="4">
        <v>45215</v>
      </c>
      <c r="F5814" s="8">
        <v>0.54166666666666663</v>
      </c>
      <c r="G5814" s="4">
        <v>45216</v>
      </c>
      <c r="H5814" s="1" t="s">
        <v>357</v>
      </c>
      <c r="I5814" s="1" t="s">
        <v>145</v>
      </c>
      <c r="J5814" s="5">
        <v>3</v>
      </c>
      <c r="K5814" s="5" t="str">
        <f>VLOOKUP(J5814,'Svátky 2023'!A$18:B$20,2,0)</f>
        <v>jiné</v>
      </c>
      <c r="L5814" s="1" t="s">
        <v>30</v>
      </c>
      <c r="M5814" s="1" t="s">
        <v>31</v>
      </c>
      <c r="N5814" s="1" t="s">
        <v>23</v>
      </c>
      <c r="O5814">
        <f t="shared" si="270"/>
        <v>1</v>
      </c>
      <c r="P5814" t="str">
        <f t="shared" si="271"/>
        <v>NE</v>
      </c>
      <c r="Q5814" s="4" t="str">
        <f>IFERROR(VLOOKUP(E5814,'Svátky 2023'!B$2:B$14,1,0),"")</f>
        <v/>
      </c>
      <c r="R5814" t="str">
        <f t="shared" si="272"/>
        <v/>
      </c>
    </row>
    <row r="5815" spans="1:18" x14ac:dyDescent="0.25">
      <c r="A5815" s="1" t="s">
        <v>16448</v>
      </c>
      <c r="B5815" s="1" t="s">
        <v>16449</v>
      </c>
      <c r="C5815" s="1" t="s">
        <v>16450</v>
      </c>
      <c r="D5815" s="1" t="s">
        <v>100</v>
      </c>
      <c r="E5815" s="4">
        <v>45215</v>
      </c>
      <c r="F5815" s="8">
        <v>0.5444444444444444</v>
      </c>
      <c r="G5815" s="4">
        <v>45216</v>
      </c>
      <c r="H5815" s="1" t="s">
        <v>17</v>
      </c>
      <c r="I5815" s="1" t="s">
        <v>44</v>
      </c>
      <c r="J5815" s="5">
        <v>3</v>
      </c>
      <c r="K5815" s="5" t="str">
        <f>VLOOKUP(J5815,'Svátky 2023'!A$18:B$20,2,0)</f>
        <v>jiné</v>
      </c>
      <c r="L5815" s="1" t="s">
        <v>30</v>
      </c>
      <c r="M5815" s="1" t="s">
        <v>31</v>
      </c>
      <c r="N5815" s="1" t="s">
        <v>23</v>
      </c>
      <c r="O5815">
        <f t="shared" si="270"/>
        <v>1</v>
      </c>
      <c r="P5815" t="str">
        <f t="shared" si="271"/>
        <v>NE</v>
      </c>
      <c r="Q5815" s="4" t="str">
        <f>IFERROR(VLOOKUP(E5815,'Svátky 2023'!B$2:B$14,1,0),"")</f>
        <v/>
      </c>
      <c r="R5815" t="str">
        <f t="shared" si="272"/>
        <v/>
      </c>
    </row>
    <row r="5816" spans="1:18" x14ac:dyDescent="0.25">
      <c r="A5816" s="1" t="s">
        <v>16451</v>
      </c>
      <c r="B5816" s="1" t="s">
        <v>16452</v>
      </c>
      <c r="C5816" s="1" t="s">
        <v>16453</v>
      </c>
      <c r="D5816" s="1" t="s">
        <v>35</v>
      </c>
      <c r="E5816" s="4">
        <v>45215</v>
      </c>
      <c r="F5816" s="8">
        <v>0.58402777777777781</v>
      </c>
      <c r="G5816" s="4">
        <v>45216</v>
      </c>
      <c r="H5816" s="1" t="s">
        <v>1578</v>
      </c>
      <c r="I5816" s="1" t="s">
        <v>120</v>
      </c>
      <c r="J5816" s="5">
        <v>3</v>
      </c>
      <c r="K5816" s="5" t="str">
        <f>VLOOKUP(J5816,'Svátky 2023'!A$18:B$20,2,0)</f>
        <v>jiné</v>
      </c>
      <c r="L5816" s="1" t="s">
        <v>30</v>
      </c>
      <c r="M5816" s="1" t="s">
        <v>31</v>
      </c>
      <c r="N5816" s="1" t="s">
        <v>23</v>
      </c>
      <c r="O5816">
        <f t="shared" si="270"/>
        <v>1</v>
      </c>
      <c r="P5816" t="str">
        <f t="shared" si="271"/>
        <v>NE</v>
      </c>
      <c r="Q5816" s="4" t="str">
        <f>IFERROR(VLOOKUP(E5816,'Svátky 2023'!B$2:B$14,1,0),"")</f>
        <v/>
      </c>
      <c r="R5816" t="str">
        <f t="shared" si="272"/>
        <v/>
      </c>
    </row>
    <row r="5817" spans="1:18" x14ac:dyDescent="0.25">
      <c r="A5817" s="1" t="s">
        <v>16454</v>
      </c>
      <c r="B5817" s="1" t="s">
        <v>16455</v>
      </c>
      <c r="C5817" s="1" t="s">
        <v>16456</v>
      </c>
      <c r="D5817" s="1" t="s">
        <v>64</v>
      </c>
      <c r="E5817" s="4">
        <v>45216</v>
      </c>
      <c r="F5817" s="8">
        <v>2.0833333333333333E-3</v>
      </c>
      <c r="G5817" s="4">
        <v>45216</v>
      </c>
      <c r="H5817" s="1" t="s">
        <v>348</v>
      </c>
      <c r="I5817" s="1" t="s">
        <v>51</v>
      </c>
      <c r="J5817" s="5">
        <v>1</v>
      </c>
      <c r="K5817" s="5" t="str">
        <f>VLOOKUP(J5817,'Svátky 2023'!A$18:B$20,2,0)</f>
        <v>neodkladné</v>
      </c>
      <c r="L5817" s="1" t="s">
        <v>21</v>
      </c>
      <c r="M5817" s="1" t="s">
        <v>22</v>
      </c>
      <c r="N5817" s="1" t="s">
        <v>23</v>
      </c>
      <c r="O5817">
        <f t="shared" si="270"/>
        <v>2</v>
      </c>
      <c r="P5817" t="str">
        <f t="shared" si="271"/>
        <v>ANO</v>
      </c>
      <c r="Q5817" s="4" t="str">
        <f>IFERROR(VLOOKUP(E5817,'Svátky 2023'!B$2:B$14,1,0),"")</f>
        <v/>
      </c>
      <c r="R5817" t="str">
        <f t="shared" si="272"/>
        <v>ANO</v>
      </c>
    </row>
    <row r="5818" spans="1:18" x14ac:dyDescent="0.25">
      <c r="A5818" s="1" t="s">
        <v>16457</v>
      </c>
      <c r="B5818" s="1" t="s">
        <v>16458</v>
      </c>
      <c r="C5818" s="1" t="s">
        <v>16459</v>
      </c>
      <c r="D5818" s="1" t="s">
        <v>64</v>
      </c>
      <c r="E5818" s="4">
        <v>45216</v>
      </c>
      <c r="F5818" s="8">
        <v>6.9444444444444441E-3</v>
      </c>
      <c r="G5818" s="4">
        <v>45216</v>
      </c>
      <c r="H5818" s="1" t="s">
        <v>2630</v>
      </c>
      <c r="I5818" s="1" t="s">
        <v>120</v>
      </c>
      <c r="J5818" s="5">
        <v>3</v>
      </c>
      <c r="K5818" s="5" t="str">
        <f>VLOOKUP(J5818,'Svátky 2023'!A$18:B$20,2,0)</f>
        <v>jiné</v>
      </c>
      <c r="L5818" s="1" t="s">
        <v>30</v>
      </c>
      <c r="M5818" s="1" t="s">
        <v>31</v>
      </c>
      <c r="N5818" s="1" t="s">
        <v>23</v>
      </c>
      <c r="O5818">
        <f t="shared" si="270"/>
        <v>2</v>
      </c>
      <c r="P5818" t="str">
        <f t="shared" si="271"/>
        <v>ANO</v>
      </c>
      <c r="Q5818" s="4" t="str">
        <f>IFERROR(VLOOKUP(E5818,'Svátky 2023'!B$2:B$14,1,0),"")</f>
        <v/>
      </c>
      <c r="R5818" t="str">
        <f t="shared" si="272"/>
        <v>ANO</v>
      </c>
    </row>
    <row r="5819" spans="1:18" x14ac:dyDescent="0.25">
      <c r="A5819" s="1" t="s">
        <v>16460</v>
      </c>
      <c r="B5819" s="1" t="s">
        <v>16461</v>
      </c>
      <c r="C5819" s="1" t="s">
        <v>16462</v>
      </c>
      <c r="D5819" s="1" t="s">
        <v>64</v>
      </c>
      <c r="E5819" s="4">
        <v>45216</v>
      </c>
      <c r="F5819" s="8">
        <v>0.53125</v>
      </c>
      <c r="G5819" s="4">
        <v>45216</v>
      </c>
      <c r="H5819" s="1" t="s">
        <v>11900</v>
      </c>
      <c r="I5819" s="1" t="s">
        <v>44</v>
      </c>
      <c r="J5819" s="5">
        <v>3</v>
      </c>
      <c r="K5819" s="5" t="str">
        <f>VLOOKUP(J5819,'Svátky 2023'!A$18:B$20,2,0)</f>
        <v>jiné</v>
      </c>
      <c r="L5819" s="1" t="s">
        <v>30</v>
      </c>
      <c r="M5819" s="1" t="s">
        <v>31</v>
      </c>
      <c r="N5819" s="1" t="s">
        <v>23</v>
      </c>
      <c r="O5819">
        <f t="shared" si="270"/>
        <v>2</v>
      </c>
      <c r="P5819" t="str">
        <f t="shared" si="271"/>
        <v>NE</v>
      </c>
      <c r="Q5819" s="4" t="str">
        <f>IFERROR(VLOOKUP(E5819,'Svátky 2023'!B$2:B$14,1,0),"")</f>
        <v/>
      </c>
      <c r="R5819" t="str">
        <f t="shared" si="272"/>
        <v/>
      </c>
    </row>
    <row r="5820" spans="1:18" x14ac:dyDescent="0.25">
      <c r="A5820" s="1" t="s">
        <v>16463</v>
      </c>
      <c r="B5820" s="1" t="s">
        <v>16464</v>
      </c>
      <c r="C5820" s="1" t="s">
        <v>16465</v>
      </c>
      <c r="D5820" s="1" t="s">
        <v>35</v>
      </c>
      <c r="E5820" s="4">
        <v>45197</v>
      </c>
      <c r="F5820" s="8">
        <v>0.8569444444444444</v>
      </c>
      <c r="G5820" s="4">
        <v>45217</v>
      </c>
      <c r="H5820" s="1" t="s">
        <v>728</v>
      </c>
      <c r="I5820" s="1" t="s">
        <v>19</v>
      </c>
      <c r="J5820" s="5">
        <v>3</v>
      </c>
      <c r="K5820" s="5" t="str">
        <f>VLOOKUP(J5820,'Svátky 2023'!A$18:B$20,2,0)</f>
        <v>jiné</v>
      </c>
      <c r="L5820" s="1" t="s">
        <v>20</v>
      </c>
      <c r="M5820" s="1" t="s">
        <v>22</v>
      </c>
      <c r="N5820" s="1" t="s">
        <v>23</v>
      </c>
      <c r="O5820">
        <f t="shared" si="270"/>
        <v>4</v>
      </c>
      <c r="P5820" t="str">
        <f t="shared" si="271"/>
        <v>ANO</v>
      </c>
      <c r="Q5820" s="4" t="str">
        <f>IFERROR(VLOOKUP(E5820,'Svátky 2023'!B$2:B$14,1,0),"")</f>
        <v/>
      </c>
      <c r="R5820" t="str">
        <f t="shared" si="272"/>
        <v>ANO</v>
      </c>
    </row>
    <row r="5821" spans="1:18" x14ac:dyDescent="0.25">
      <c r="A5821" s="1" t="s">
        <v>16466</v>
      </c>
      <c r="B5821" s="1" t="s">
        <v>16467</v>
      </c>
      <c r="C5821" s="1" t="s">
        <v>16468</v>
      </c>
      <c r="D5821" s="1" t="s">
        <v>35</v>
      </c>
      <c r="E5821" s="4">
        <v>45210</v>
      </c>
      <c r="F5821" s="8">
        <v>0.92847222222222225</v>
      </c>
      <c r="G5821" s="4">
        <v>45217</v>
      </c>
      <c r="H5821" s="1" t="s">
        <v>835</v>
      </c>
      <c r="I5821" s="1" t="s">
        <v>19</v>
      </c>
      <c r="J5821" s="5">
        <v>3</v>
      </c>
      <c r="K5821" s="5" t="str">
        <f>VLOOKUP(J5821,'Svátky 2023'!A$18:B$20,2,0)</f>
        <v>jiné</v>
      </c>
      <c r="L5821" s="1" t="s">
        <v>30</v>
      </c>
      <c r="M5821" s="1" t="s">
        <v>22</v>
      </c>
      <c r="N5821" s="1" t="s">
        <v>23</v>
      </c>
      <c r="O5821">
        <f t="shared" si="270"/>
        <v>3</v>
      </c>
      <c r="P5821" t="str">
        <f t="shared" si="271"/>
        <v>ANO</v>
      </c>
      <c r="Q5821" s="4" t="str">
        <f>IFERROR(VLOOKUP(E5821,'Svátky 2023'!B$2:B$14,1,0),"")</f>
        <v/>
      </c>
      <c r="R5821" t="str">
        <f t="shared" si="272"/>
        <v>ANO</v>
      </c>
    </row>
    <row r="5822" spans="1:18" x14ac:dyDescent="0.25">
      <c r="A5822" s="1" t="s">
        <v>16469</v>
      </c>
      <c r="B5822" s="1" t="s">
        <v>16470</v>
      </c>
      <c r="C5822" s="1" t="s">
        <v>16471</v>
      </c>
      <c r="D5822" s="1" t="s">
        <v>64</v>
      </c>
      <c r="E5822" s="4">
        <v>45214</v>
      </c>
      <c r="F5822" s="8">
        <v>0.56180555555555556</v>
      </c>
      <c r="G5822" s="4">
        <v>45217</v>
      </c>
      <c r="H5822" s="1" t="s">
        <v>474</v>
      </c>
      <c r="I5822" s="1" t="s">
        <v>151</v>
      </c>
      <c r="J5822" s="5">
        <v>2</v>
      </c>
      <c r="K5822" s="5" t="str">
        <f>VLOOKUP(J5822,'Svátky 2023'!A$18:B$20,2,0)</f>
        <v>plánované</v>
      </c>
      <c r="L5822" s="1" t="s">
        <v>21</v>
      </c>
      <c r="M5822" s="1" t="s">
        <v>22</v>
      </c>
      <c r="N5822" s="1" t="s">
        <v>23</v>
      </c>
      <c r="O5822">
        <f t="shared" si="270"/>
        <v>7</v>
      </c>
      <c r="P5822" t="str">
        <f t="shared" si="271"/>
        <v>NE</v>
      </c>
      <c r="Q5822" s="4" t="str">
        <f>IFERROR(VLOOKUP(E5822,'Svátky 2023'!B$2:B$14,1,0),"")</f>
        <v/>
      </c>
      <c r="R5822" t="str">
        <f t="shared" si="272"/>
        <v>ANO</v>
      </c>
    </row>
    <row r="5823" spans="1:18" x14ac:dyDescent="0.25">
      <c r="A5823" s="1" t="s">
        <v>16472</v>
      </c>
      <c r="B5823" s="1" t="s">
        <v>7326</v>
      </c>
      <c r="C5823" s="1" t="s">
        <v>7327</v>
      </c>
      <c r="D5823" s="1" t="s">
        <v>35</v>
      </c>
      <c r="E5823" s="4">
        <v>45214</v>
      </c>
      <c r="F5823" s="8">
        <v>0.59444444444444444</v>
      </c>
      <c r="G5823" s="4">
        <v>45217</v>
      </c>
      <c r="H5823" s="1" t="s">
        <v>1824</v>
      </c>
      <c r="I5823" s="1" t="s">
        <v>151</v>
      </c>
      <c r="J5823" s="5">
        <v>2</v>
      </c>
      <c r="K5823" s="5" t="str">
        <f>VLOOKUP(J5823,'Svátky 2023'!A$18:B$20,2,0)</f>
        <v>plánované</v>
      </c>
      <c r="L5823" s="1" t="s">
        <v>21</v>
      </c>
      <c r="M5823" s="1" t="s">
        <v>22</v>
      </c>
      <c r="N5823" s="1" t="s">
        <v>23</v>
      </c>
      <c r="O5823">
        <f t="shared" si="270"/>
        <v>7</v>
      </c>
      <c r="P5823" t="str">
        <f t="shared" si="271"/>
        <v>NE</v>
      </c>
      <c r="Q5823" s="4" t="str">
        <f>IFERROR(VLOOKUP(E5823,'Svátky 2023'!B$2:B$14,1,0),"")</f>
        <v/>
      </c>
      <c r="R5823" t="str">
        <f t="shared" si="272"/>
        <v>ANO</v>
      </c>
    </row>
    <row r="5824" spans="1:18" x14ac:dyDescent="0.25">
      <c r="A5824" s="1" t="s">
        <v>16473</v>
      </c>
      <c r="B5824" s="1" t="s">
        <v>7350</v>
      </c>
      <c r="C5824" s="1" t="s">
        <v>7351</v>
      </c>
      <c r="D5824" s="1" t="s">
        <v>35</v>
      </c>
      <c r="E5824" s="4">
        <v>45214</v>
      </c>
      <c r="F5824" s="8">
        <v>0.59652777777777777</v>
      </c>
      <c r="G5824" s="4">
        <v>45217</v>
      </c>
      <c r="H5824" s="1" t="s">
        <v>1037</v>
      </c>
      <c r="I5824" s="1" t="s">
        <v>145</v>
      </c>
      <c r="J5824" s="5">
        <v>3</v>
      </c>
      <c r="K5824" s="5" t="str">
        <f>VLOOKUP(J5824,'Svátky 2023'!A$18:B$20,2,0)</f>
        <v>jiné</v>
      </c>
      <c r="L5824" s="1" t="s">
        <v>30</v>
      </c>
      <c r="M5824" s="1" t="s">
        <v>31</v>
      </c>
      <c r="N5824" s="1" t="s">
        <v>23</v>
      </c>
      <c r="O5824">
        <f t="shared" si="270"/>
        <v>7</v>
      </c>
      <c r="P5824" t="str">
        <f t="shared" si="271"/>
        <v>NE</v>
      </c>
      <c r="Q5824" s="4" t="str">
        <f>IFERROR(VLOOKUP(E5824,'Svátky 2023'!B$2:B$14,1,0),"")</f>
        <v/>
      </c>
      <c r="R5824" t="str">
        <f t="shared" si="272"/>
        <v>ANO</v>
      </c>
    </row>
    <row r="5825" spans="1:18" x14ac:dyDescent="0.25">
      <c r="A5825" s="1" t="s">
        <v>16474</v>
      </c>
      <c r="B5825" s="1" t="s">
        <v>16475</v>
      </c>
      <c r="C5825" s="1" t="s">
        <v>16476</v>
      </c>
      <c r="D5825" s="1" t="s">
        <v>35</v>
      </c>
      <c r="E5825" s="4">
        <v>45215</v>
      </c>
      <c r="F5825" s="8">
        <v>0.33958333333333335</v>
      </c>
      <c r="G5825" s="4">
        <v>45217</v>
      </c>
      <c r="H5825" s="1" t="s">
        <v>1467</v>
      </c>
      <c r="I5825" s="1" t="s">
        <v>19</v>
      </c>
      <c r="J5825" s="5">
        <v>2</v>
      </c>
      <c r="K5825" s="5" t="str">
        <f>VLOOKUP(J5825,'Svátky 2023'!A$18:B$20,2,0)</f>
        <v>plánované</v>
      </c>
      <c r="L5825" s="1" t="s">
        <v>21</v>
      </c>
      <c r="M5825" s="1" t="s">
        <v>22</v>
      </c>
      <c r="N5825" s="1" t="s">
        <v>23</v>
      </c>
      <c r="O5825">
        <f t="shared" si="270"/>
        <v>1</v>
      </c>
      <c r="P5825" t="str">
        <f t="shared" si="271"/>
        <v>NE</v>
      </c>
      <c r="Q5825" s="4" t="str">
        <f>IFERROR(VLOOKUP(E5825,'Svátky 2023'!B$2:B$14,1,0),"")</f>
        <v/>
      </c>
      <c r="R5825" t="str">
        <f t="shared" si="272"/>
        <v/>
      </c>
    </row>
    <row r="5826" spans="1:18" x14ac:dyDescent="0.25">
      <c r="A5826" s="1" t="s">
        <v>16477</v>
      </c>
      <c r="B5826" s="1" t="s">
        <v>16478</v>
      </c>
      <c r="C5826" s="1" t="s">
        <v>16479</v>
      </c>
      <c r="D5826" s="1" t="s">
        <v>48</v>
      </c>
      <c r="E5826" s="4">
        <v>45215</v>
      </c>
      <c r="F5826" s="8">
        <v>0.3833333333333333</v>
      </c>
      <c r="G5826" s="4">
        <v>45217</v>
      </c>
      <c r="H5826" s="1" t="s">
        <v>940</v>
      </c>
      <c r="I5826" s="1" t="s">
        <v>19</v>
      </c>
      <c r="J5826" s="5">
        <v>2</v>
      </c>
      <c r="K5826" s="5" t="str">
        <f>VLOOKUP(J5826,'Svátky 2023'!A$18:B$20,2,0)</f>
        <v>plánované</v>
      </c>
      <c r="L5826" s="1" t="s">
        <v>21</v>
      </c>
      <c r="M5826" s="1" t="s">
        <v>22</v>
      </c>
      <c r="N5826" s="1" t="s">
        <v>23</v>
      </c>
      <c r="O5826">
        <f t="shared" si="270"/>
        <v>1</v>
      </c>
      <c r="P5826" t="str">
        <f t="shared" si="271"/>
        <v>NE</v>
      </c>
      <c r="Q5826" s="4" t="str">
        <f>IFERROR(VLOOKUP(E5826,'Svátky 2023'!B$2:B$14,1,0),"")</f>
        <v/>
      </c>
      <c r="R5826" t="str">
        <f t="shared" si="272"/>
        <v/>
      </c>
    </row>
    <row r="5827" spans="1:18" x14ac:dyDescent="0.25">
      <c r="A5827" s="1" t="s">
        <v>16480</v>
      </c>
      <c r="B5827" s="1" t="s">
        <v>16481</v>
      </c>
      <c r="C5827" s="1" t="s">
        <v>16482</v>
      </c>
      <c r="D5827" s="1" t="s">
        <v>48</v>
      </c>
      <c r="E5827" s="4">
        <v>45215</v>
      </c>
      <c r="F5827" s="8">
        <v>0.39513888888888887</v>
      </c>
      <c r="G5827" s="4">
        <v>45217</v>
      </c>
      <c r="H5827" s="1" t="s">
        <v>1292</v>
      </c>
      <c r="I5827" s="1" t="s">
        <v>151</v>
      </c>
      <c r="J5827" s="5">
        <v>2</v>
      </c>
      <c r="K5827" s="5" t="str">
        <f>VLOOKUP(J5827,'Svátky 2023'!A$18:B$20,2,0)</f>
        <v>plánované</v>
      </c>
      <c r="L5827" s="1" t="s">
        <v>21</v>
      </c>
      <c r="M5827" s="1" t="s">
        <v>22</v>
      </c>
      <c r="N5827" s="1" t="s">
        <v>23</v>
      </c>
      <c r="O5827">
        <f t="shared" ref="O5827:O5890" si="273">WEEKDAY(E5827,2)</f>
        <v>1</v>
      </c>
      <c r="P5827" t="str">
        <f t="shared" ref="P5827:P5890" si="274">IF(F5827&gt;V$1,"ANO",IF(F5827&lt;X$1,"ANO","NE"))</f>
        <v>NE</v>
      </c>
      <c r="Q5827" s="4" t="str">
        <f>IFERROR(VLOOKUP(E5827,'Svátky 2023'!B$2:B$14,1,0),"")</f>
        <v/>
      </c>
      <c r="R5827" t="str">
        <f t="shared" ref="R5827:R5890" si="275">IF(OR(O5827&gt;5,P5827="ANO",Q5827&lt;&gt;""),"ANO","")</f>
        <v/>
      </c>
    </row>
    <row r="5828" spans="1:18" x14ac:dyDescent="0.25">
      <c r="A5828" s="1" t="s">
        <v>16483</v>
      </c>
      <c r="B5828" s="1" t="s">
        <v>16484</v>
      </c>
      <c r="C5828" s="1" t="s">
        <v>16485</v>
      </c>
      <c r="D5828" s="1" t="s">
        <v>35</v>
      </c>
      <c r="E5828" s="4">
        <v>45215</v>
      </c>
      <c r="F5828" s="8">
        <v>0.4069444444444445</v>
      </c>
      <c r="G5828" s="4">
        <v>45217</v>
      </c>
      <c r="H5828" s="1" t="s">
        <v>559</v>
      </c>
      <c r="I5828" s="1" t="s">
        <v>151</v>
      </c>
      <c r="J5828" s="5">
        <v>2</v>
      </c>
      <c r="K5828" s="5" t="str">
        <f>VLOOKUP(J5828,'Svátky 2023'!A$18:B$20,2,0)</f>
        <v>plánované</v>
      </c>
      <c r="L5828" s="1" t="s">
        <v>21</v>
      </c>
      <c r="M5828" s="1" t="s">
        <v>22</v>
      </c>
      <c r="N5828" s="1" t="s">
        <v>23</v>
      </c>
      <c r="O5828">
        <f t="shared" si="273"/>
        <v>1</v>
      </c>
      <c r="P5828" t="str">
        <f t="shared" si="274"/>
        <v>NE</v>
      </c>
      <c r="Q5828" s="4" t="str">
        <f>IFERROR(VLOOKUP(E5828,'Svátky 2023'!B$2:B$14,1,0),"")</f>
        <v/>
      </c>
      <c r="R5828" t="str">
        <f t="shared" si="275"/>
        <v/>
      </c>
    </row>
    <row r="5829" spans="1:18" x14ac:dyDescent="0.25">
      <c r="A5829" s="1" t="s">
        <v>16486</v>
      </c>
      <c r="B5829" s="1" t="s">
        <v>16487</v>
      </c>
      <c r="C5829" s="1" t="s">
        <v>16488</v>
      </c>
      <c r="D5829" s="1" t="s">
        <v>35</v>
      </c>
      <c r="E5829" s="4">
        <v>45215</v>
      </c>
      <c r="F5829" s="8">
        <v>0.43611111111111112</v>
      </c>
      <c r="G5829" s="4">
        <v>45217</v>
      </c>
      <c r="H5829" s="1" t="s">
        <v>649</v>
      </c>
      <c r="I5829" s="1" t="s">
        <v>151</v>
      </c>
      <c r="J5829" s="5">
        <v>2</v>
      </c>
      <c r="K5829" s="5" t="str">
        <f>VLOOKUP(J5829,'Svátky 2023'!A$18:B$20,2,0)</f>
        <v>plánované</v>
      </c>
      <c r="L5829" s="1" t="s">
        <v>21</v>
      </c>
      <c r="M5829" s="1" t="s">
        <v>22</v>
      </c>
      <c r="N5829" s="1" t="s">
        <v>23</v>
      </c>
      <c r="O5829">
        <f t="shared" si="273"/>
        <v>1</v>
      </c>
      <c r="P5829" t="str">
        <f t="shared" si="274"/>
        <v>NE</v>
      </c>
      <c r="Q5829" s="4" t="str">
        <f>IFERROR(VLOOKUP(E5829,'Svátky 2023'!B$2:B$14,1,0),"")</f>
        <v/>
      </c>
      <c r="R5829" t="str">
        <f t="shared" si="275"/>
        <v/>
      </c>
    </row>
    <row r="5830" spans="1:18" x14ac:dyDescent="0.25">
      <c r="A5830" s="1" t="s">
        <v>16489</v>
      </c>
      <c r="B5830" s="1" t="s">
        <v>16490</v>
      </c>
      <c r="C5830" s="1" t="s">
        <v>16491</v>
      </c>
      <c r="D5830" s="1" t="s">
        <v>100</v>
      </c>
      <c r="E5830" s="4">
        <v>45215</v>
      </c>
      <c r="F5830" s="8">
        <v>0.45624999999999999</v>
      </c>
      <c r="G5830" s="4">
        <v>45217</v>
      </c>
      <c r="H5830" s="1" t="s">
        <v>485</v>
      </c>
      <c r="I5830" s="1" t="s">
        <v>151</v>
      </c>
      <c r="J5830" s="5">
        <v>2</v>
      </c>
      <c r="K5830" s="5" t="str">
        <f>VLOOKUP(J5830,'Svátky 2023'!A$18:B$20,2,0)</f>
        <v>plánované</v>
      </c>
      <c r="L5830" s="1" t="s">
        <v>21</v>
      </c>
      <c r="M5830" s="1" t="s">
        <v>22</v>
      </c>
      <c r="N5830" s="1" t="s">
        <v>23</v>
      </c>
      <c r="O5830">
        <f t="shared" si="273"/>
        <v>1</v>
      </c>
      <c r="P5830" t="str">
        <f t="shared" si="274"/>
        <v>NE</v>
      </c>
      <c r="Q5830" s="4" t="str">
        <f>IFERROR(VLOOKUP(E5830,'Svátky 2023'!B$2:B$14,1,0),"")</f>
        <v/>
      </c>
      <c r="R5830" t="str">
        <f t="shared" si="275"/>
        <v/>
      </c>
    </row>
    <row r="5831" spans="1:18" x14ac:dyDescent="0.25">
      <c r="A5831" s="1" t="s">
        <v>16492</v>
      </c>
      <c r="B5831" s="1" t="s">
        <v>16493</v>
      </c>
      <c r="C5831" s="1" t="s">
        <v>16494</v>
      </c>
      <c r="D5831" s="1" t="s">
        <v>35</v>
      </c>
      <c r="E5831" s="4">
        <v>45215</v>
      </c>
      <c r="F5831" s="8">
        <v>0.46249999999999997</v>
      </c>
      <c r="G5831" s="4">
        <v>45217</v>
      </c>
      <c r="H5831" s="1" t="s">
        <v>1494</v>
      </c>
      <c r="I5831" s="1" t="s">
        <v>151</v>
      </c>
      <c r="J5831" s="5">
        <v>2</v>
      </c>
      <c r="K5831" s="5" t="str">
        <f>VLOOKUP(J5831,'Svátky 2023'!A$18:B$20,2,0)</f>
        <v>plánované</v>
      </c>
      <c r="L5831" s="1" t="s">
        <v>21</v>
      </c>
      <c r="M5831" s="1" t="s">
        <v>22</v>
      </c>
      <c r="N5831" s="1" t="s">
        <v>23</v>
      </c>
      <c r="O5831">
        <f t="shared" si="273"/>
        <v>1</v>
      </c>
      <c r="P5831" t="str">
        <f t="shared" si="274"/>
        <v>NE</v>
      </c>
      <c r="Q5831" s="4" t="str">
        <f>IFERROR(VLOOKUP(E5831,'Svátky 2023'!B$2:B$14,1,0),"")</f>
        <v/>
      </c>
      <c r="R5831" t="str">
        <f t="shared" si="275"/>
        <v/>
      </c>
    </row>
    <row r="5832" spans="1:18" x14ac:dyDescent="0.25">
      <c r="A5832" s="1" t="s">
        <v>16495</v>
      </c>
      <c r="B5832" s="1" t="s">
        <v>7694</v>
      </c>
      <c r="C5832" s="1" t="s">
        <v>7695</v>
      </c>
      <c r="D5832" s="1" t="s">
        <v>48</v>
      </c>
      <c r="E5832" s="4">
        <v>45215</v>
      </c>
      <c r="F5832" s="8">
        <v>0.51527777777777783</v>
      </c>
      <c r="G5832" s="4">
        <v>45217</v>
      </c>
      <c r="H5832" s="1" t="s">
        <v>944</v>
      </c>
      <c r="I5832" s="1" t="s">
        <v>19</v>
      </c>
      <c r="J5832" s="5">
        <v>2</v>
      </c>
      <c r="K5832" s="5" t="str">
        <f>VLOOKUP(J5832,'Svátky 2023'!A$18:B$20,2,0)</f>
        <v>plánované</v>
      </c>
      <c r="L5832" s="1" t="s">
        <v>21</v>
      </c>
      <c r="M5832" s="1" t="s">
        <v>22</v>
      </c>
      <c r="N5832" s="1" t="s">
        <v>23</v>
      </c>
      <c r="O5832">
        <f t="shared" si="273"/>
        <v>1</v>
      </c>
      <c r="P5832" t="str">
        <f t="shared" si="274"/>
        <v>NE</v>
      </c>
      <c r="Q5832" s="4" t="str">
        <f>IFERROR(VLOOKUP(E5832,'Svátky 2023'!B$2:B$14,1,0),"")</f>
        <v/>
      </c>
      <c r="R5832" t="str">
        <f t="shared" si="275"/>
        <v/>
      </c>
    </row>
    <row r="5833" spans="1:18" x14ac:dyDescent="0.25">
      <c r="A5833" s="1" t="s">
        <v>16496</v>
      </c>
      <c r="B5833" s="1" t="s">
        <v>16497</v>
      </c>
      <c r="C5833" s="1" t="s">
        <v>16498</v>
      </c>
      <c r="D5833" s="1" t="s">
        <v>35</v>
      </c>
      <c r="E5833" s="4">
        <v>45215</v>
      </c>
      <c r="F5833" s="8">
        <v>0.52013888888888882</v>
      </c>
      <c r="G5833" s="4">
        <v>45217</v>
      </c>
      <c r="H5833" s="1" t="s">
        <v>268</v>
      </c>
      <c r="I5833" s="1" t="s">
        <v>145</v>
      </c>
      <c r="J5833" s="5">
        <v>3</v>
      </c>
      <c r="K5833" s="5" t="str">
        <f>VLOOKUP(J5833,'Svátky 2023'!A$18:B$20,2,0)</f>
        <v>jiné</v>
      </c>
      <c r="L5833" s="1" t="s">
        <v>30</v>
      </c>
      <c r="M5833" s="1" t="s">
        <v>31</v>
      </c>
      <c r="N5833" s="1" t="s">
        <v>23</v>
      </c>
      <c r="O5833">
        <f t="shared" si="273"/>
        <v>1</v>
      </c>
      <c r="P5833" t="str">
        <f t="shared" si="274"/>
        <v>NE</v>
      </c>
      <c r="Q5833" s="4" t="str">
        <f>IFERROR(VLOOKUP(E5833,'Svátky 2023'!B$2:B$14,1,0),"")</f>
        <v/>
      </c>
      <c r="R5833" t="str">
        <f t="shared" si="275"/>
        <v/>
      </c>
    </row>
    <row r="5834" spans="1:18" x14ac:dyDescent="0.25">
      <c r="A5834" s="1" t="s">
        <v>16499</v>
      </c>
      <c r="B5834" s="1" t="s">
        <v>16500</v>
      </c>
      <c r="C5834" s="1" t="s">
        <v>16501</v>
      </c>
      <c r="D5834" s="1" t="s">
        <v>35</v>
      </c>
      <c r="E5834" s="4">
        <v>45215</v>
      </c>
      <c r="F5834" s="8">
        <v>0.52083333333333337</v>
      </c>
      <c r="G5834" s="4">
        <v>45217</v>
      </c>
      <c r="H5834" s="1" t="s">
        <v>1100</v>
      </c>
      <c r="I5834" s="1" t="s">
        <v>145</v>
      </c>
      <c r="J5834" s="5">
        <v>3</v>
      </c>
      <c r="K5834" s="5" t="str">
        <f>VLOOKUP(J5834,'Svátky 2023'!A$18:B$20,2,0)</f>
        <v>jiné</v>
      </c>
      <c r="L5834" s="1" t="s">
        <v>30</v>
      </c>
      <c r="M5834" s="1" t="s">
        <v>31</v>
      </c>
      <c r="N5834" s="1" t="s">
        <v>23</v>
      </c>
      <c r="O5834">
        <f t="shared" si="273"/>
        <v>1</v>
      </c>
      <c r="P5834" t="str">
        <f t="shared" si="274"/>
        <v>NE</v>
      </c>
      <c r="Q5834" s="4" t="str">
        <f>IFERROR(VLOOKUP(E5834,'Svátky 2023'!B$2:B$14,1,0),"")</f>
        <v/>
      </c>
      <c r="R5834" t="str">
        <f t="shared" si="275"/>
        <v/>
      </c>
    </row>
    <row r="5835" spans="1:18" x14ac:dyDescent="0.25">
      <c r="A5835" s="1" t="s">
        <v>16502</v>
      </c>
      <c r="B5835" s="1" t="s">
        <v>16503</v>
      </c>
      <c r="C5835" s="1" t="s">
        <v>16504</v>
      </c>
      <c r="D5835" s="1" t="s">
        <v>100</v>
      </c>
      <c r="E5835" s="4">
        <v>45215</v>
      </c>
      <c r="F5835" s="8">
        <v>0.52569444444444446</v>
      </c>
      <c r="G5835" s="4">
        <v>45217</v>
      </c>
      <c r="H5835" s="1" t="s">
        <v>2608</v>
      </c>
      <c r="I5835" s="1" t="s">
        <v>145</v>
      </c>
      <c r="J5835" s="5">
        <v>3</v>
      </c>
      <c r="K5835" s="5" t="str">
        <f>VLOOKUP(J5835,'Svátky 2023'!A$18:B$20,2,0)</f>
        <v>jiné</v>
      </c>
      <c r="L5835" s="1" t="s">
        <v>30</v>
      </c>
      <c r="M5835" s="1" t="s">
        <v>31</v>
      </c>
      <c r="N5835" s="1" t="s">
        <v>23</v>
      </c>
      <c r="O5835">
        <f t="shared" si="273"/>
        <v>1</v>
      </c>
      <c r="P5835" t="str">
        <f t="shared" si="274"/>
        <v>NE</v>
      </c>
      <c r="Q5835" s="4" t="str">
        <f>IFERROR(VLOOKUP(E5835,'Svátky 2023'!B$2:B$14,1,0),"")</f>
        <v/>
      </c>
      <c r="R5835" t="str">
        <f t="shared" si="275"/>
        <v/>
      </c>
    </row>
    <row r="5836" spans="1:18" x14ac:dyDescent="0.25">
      <c r="A5836" s="1" t="s">
        <v>16505</v>
      </c>
      <c r="B5836" s="1" t="s">
        <v>16506</v>
      </c>
      <c r="C5836" s="1" t="s">
        <v>16507</v>
      </c>
      <c r="D5836" s="1" t="s">
        <v>35</v>
      </c>
      <c r="E5836" s="4">
        <v>45215</v>
      </c>
      <c r="F5836" s="8">
        <v>0.54583333333333328</v>
      </c>
      <c r="G5836" s="4">
        <v>45217</v>
      </c>
      <c r="H5836" s="1" t="s">
        <v>607</v>
      </c>
      <c r="I5836" s="1" t="s">
        <v>145</v>
      </c>
      <c r="J5836" s="5">
        <v>3</v>
      </c>
      <c r="K5836" s="5" t="str">
        <f>VLOOKUP(J5836,'Svátky 2023'!A$18:B$20,2,0)</f>
        <v>jiné</v>
      </c>
      <c r="L5836" s="1" t="s">
        <v>30</v>
      </c>
      <c r="M5836" s="1" t="s">
        <v>31</v>
      </c>
      <c r="N5836" s="1" t="s">
        <v>23</v>
      </c>
      <c r="O5836">
        <f t="shared" si="273"/>
        <v>1</v>
      </c>
      <c r="P5836" t="str">
        <f t="shared" si="274"/>
        <v>NE</v>
      </c>
      <c r="Q5836" s="4" t="str">
        <f>IFERROR(VLOOKUP(E5836,'Svátky 2023'!B$2:B$14,1,0),"")</f>
        <v/>
      </c>
      <c r="R5836" t="str">
        <f t="shared" si="275"/>
        <v/>
      </c>
    </row>
    <row r="5837" spans="1:18" x14ac:dyDescent="0.25">
      <c r="A5837" s="1" t="s">
        <v>16508</v>
      </c>
      <c r="B5837" s="1" t="s">
        <v>16509</v>
      </c>
      <c r="C5837" s="1" t="s">
        <v>16510</v>
      </c>
      <c r="D5837" s="1" t="s">
        <v>64</v>
      </c>
      <c r="E5837" s="4">
        <v>45215</v>
      </c>
      <c r="F5837" s="8">
        <v>0.55347222222222225</v>
      </c>
      <c r="G5837" s="4">
        <v>45217</v>
      </c>
      <c r="H5837" s="1" t="s">
        <v>218</v>
      </c>
      <c r="I5837" s="1" t="s">
        <v>51</v>
      </c>
      <c r="J5837" s="5">
        <v>3</v>
      </c>
      <c r="K5837" s="5" t="str">
        <f>VLOOKUP(J5837,'Svátky 2023'!A$18:B$20,2,0)</f>
        <v>jiné</v>
      </c>
      <c r="L5837" s="1" t="s">
        <v>21</v>
      </c>
      <c r="M5837" s="1" t="s">
        <v>22</v>
      </c>
      <c r="N5837" s="1" t="s">
        <v>23</v>
      </c>
      <c r="O5837">
        <f t="shared" si="273"/>
        <v>1</v>
      </c>
      <c r="P5837" t="str">
        <f t="shared" si="274"/>
        <v>NE</v>
      </c>
      <c r="Q5837" s="4" t="str">
        <f>IFERROR(VLOOKUP(E5837,'Svátky 2023'!B$2:B$14,1,0),"")</f>
        <v/>
      </c>
      <c r="R5837" t="str">
        <f t="shared" si="275"/>
        <v/>
      </c>
    </row>
    <row r="5838" spans="1:18" x14ac:dyDescent="0.25">
      <c r="A5838" s="1" t="s">
        <v>16511</v>
      </c>
      <c r="B5838" s="1" t="s">
        <v>7697</v>
      </c>
      <c r="C5838" s="1" t="s">
        <v>7698</v>
      </c>
      <c r="D5838" s="1" t="s">
        <v>48</v>
      </c>
      <c r="E5838" s="4">
        <v>45215</v>
      </c>
      <c r="F5838" s="8">
        <v>0.55555555555555558</v>
      </c>
      <c r="G5838" s="4">
        <v>45217</v>
      </c>
      <c r="H5838" s="1" t="s">
        <v>611</v>
      </c>
      <c r="I5838" s="1" t="s">
        <v>29</v>
      </c>
      <c r="J5838" s="5">
        <v>3</v>
      </c>
      <c r="K5838" s="5" t="str">
        <f>VLOOKUP(J5838,'Svátky 2023'!A$18:B$20,2,0)</f>
        <v>jiné</v>
      </c>
      <c r="L5838" s="1" t="s">
        <v>30</v>
      </c>
      <c r="M5838" s="1" t="s">
        <v>31</v>
      </c>
      <c r="N5838" s="1" t="s">
        <v>23</v>
      </c>
      <c r="O5838">
        <f t="shared" si="273"/>
        <v>1</v>
      </c>
      <c r="P5838" t="str">
        <f t="shared" si="274"/>
        <v>NE</v>
      </c>
      <c r="Q5838" s="4" t="str">
        <f>IFERROR(VLOOKUP(E5838,'Svátky 2023'!B$2:B$14,1,0),"")</f>
        <v/>
      </c>
      <c r="R5838" t="str">
        <f t="shared" si="275"/>
        <v/>
      </c>
    </row>
    <row r="5839" spans="1:18" x14ac:dyDescent="0.25">
      <c r="A5839" s="1" t="s">
        <v>16512</v>
      </c>
      <c r="B5839" s="1" t="s">
        <v>16513</v>
      </c>
      <c r="C5839" s="1" t="s">
        <v>16514</v>
      </c>
      <c r="D5839" s="1" t="s">
        <v>35</v>
      </c>
      <c r="E5839" s="4">
        <v>45215</v>
      </c>
      <c r="F5839" s="8">
        <v>0.62222222222222223</v>
      </c>
      <c r="G5839" s="4">
        <v>45217</v>
      </c>
      <c r="H5839" s="1" t="s">
        <v>1438</v>
      </c>
      <c r="I5839" s="1" t="s">
        <v>51</v>
      </c>
      <c r="J5839" s="5">
        <v>1</v>
      </c>
      <c r="K5839" s="5" t="str">
        <f>VLOOKUP(J5839,'Svátky 2023'!A$18:B$20,2,0)</f>
        <v>neodkladné</v>
      </c>
      <c r="L5839" s="1" t="s">
        <v>22</v>
      </c>
      <c r="M5839" s="1" t="s">
        <v>22</v>
      </c>
      <c r="N5839" s="1" t="s">
        <v>23</v>
      </c>
      <c r="O5839">
        <f t="shared" si="273"/>
        <v>1</v>
      </c>
      <c r="P5839" t="str">
        <f t="shared" si="274"/>
        <v>NE</v>
      </c>
      <c r="Q5839" s="4" t="str">
        <f>IFERROR(VLOOKUP(E5839,'Svátky 2023'!B$2:B$14,1,0),"")</f>
        <v/>
      </c>
      <c r="R5839" t="str">
        <f t="shared" si="275"/>
        <v/>
      </c>
    </row>
    <row r="5840" spans="1:18" x14ac:dyDescent="0.25">
      <c r="A5840" s="1" t="s">
        <v>16515</v>
      </c>
      <c r="B5840" s="1" t="s">
        <v>16516</v>
      </c>
      <c r="C5840" s="1" t="s">
        <v>16517</v>
      </c>
      <c r="D5840" s="1" t="s">
        <v>35</v>
      </c>
      <c r="E5840" s="4">
        <v>45215</v>
      </c>
      <c r="F5840" s="8">
        <v>0.95347222222222217</v>
      </c>
      <c r="G5840" s="4">
        <v>45217</v>
      </c>
      <c r="H5840" s="1" t="s">
        <v>1824</v>
      </c>
      <c r="I5840" s="1" t="s">
        <v>38</v>
      </c>
      <c r="J5840" s="5">
        <v>1</v>
      </c>
      <c r="K5840" s="5" t="str">
        <f>VLOOKUP(J5840,'Svátky 2023'!A$18:B$20,2,0)</f>
        <v>neodkladné</v>
      </c>
      <c r="L5840" s="1" t="s">
        <v>30</v>
      </c>
      <c r="M5840" s="1" t="s">
        <v>22</v>
      </c>
      <c r="N5840" s="1" t="s">
        <v>23</v>
      </c>
      <c r="O5840">
        <f t="shared" si="273"/>
        <v>1</v>
      </c>
      <c r="P5840" t="str">
        <f t="shared" si="274"/>
        <v>ANO</v>
      </c>
      <c r="Q5840" s="4" t="str">
        <f>IFERROR(VLOOKUP(E5840,'Svátky 2023'!B$2:B$14,1,0),"")</f>
        <v/>
      </c>
      <c r="R5840" t="str">
        <f t="shared" si="275"/>
        <v>ANO</v>
      </c>
    </row>
    <row r="5841" spans="1:18" x14ac:dyDescent="0.25">
      <c r="A5841" s="1" t="s">
        <v>16518</v>
      </c>
      <c r="B5841" s="1" t="s">
        <v>16519</v>
      </c>
      <c r="C5841" s="1" t="s">
        <v>16520</v>
      </c>
      <c r="D5841" s="1" t="s">
        <v>35</v>
      </c>
      <c r="E5841" s="4">
        <v>45216</v>
      </c>
      <c r="F5841" s="8">
        <v>0.33611111111111108</v>
      </c>
      <c r="G5841" s="4">
        <v>45217</v>
      </c>
      <c r="H5841" s="1" t="s">
        <v>4392</v>
      </c>
      <c r="I5841" s="1" t="s">
        <v>19</v>
      </c>
      <c r="J5841" s="5">
        <v>2</v>
      </c>
      <c r="K5841" s="5" t="str">
        <f>VLOOKUP(J5841,'Svátky 2023'!A$18:B$20,2,0)</f>
        <v>plánované</v>
      </c>
      <c r="L5841" s="1" t="s">
        <v>21</v>
      </c>
      <c r="M5841" s="1" t="s">
        <v>22</v>
      </c>
      <c r="N5841" s="1" t="s">
        <v>23</v>
      </c>
      <c r="O5841">
        <f t="shared" si="273"/>
        <v>2</v>
      </c>
      <c r="P5841" t="str">
        <f t="shared" si="274"/>
        <v>NE</v>
      </c>
      <c r="Q5841" s="4" t="str">
        <f>IFERROR(VLOOKUP(E5841,'Svátky 2023'!B$2:B$14,1,0),"")</f>
        <v/>
      </c>
      <c r="R5841" t="str">
        <f t="shared" si="275"/>
        <v/>
      </c>
    </row>
    <row r="5842" spans="1:18" x14ac:dyDescent="0.25">
      <c r="A5842" s="1" t="s">
        <v>16521</v>
      </c>
      <c r="B5842" s="1" t="s">
        <v>16522</v>
      </c>
      <c r="C5842" s="1" t="s">
        <v>16523</v>
      </c>
      <c r="D5842" s="1" t="s">
        <v>100</v>
      </c>
      <c r="E5842" s="4">
        <v>45216</v>
      </c>
      <c r="F5842" s="8">
        <v>0.41805555555555557</v>
      </c>
      <c r="G5842" s="4">
        <v>45217</v>
      </c>
      <c r="H5842" s="1" t="s">
        <v>1059</v>
      </c>
      <c r="I5842" s="1" t="s">
        <v>51</v>
      </c>
      <c r="J5842" s="5">
        <v>2</v>
      </c>
      <c r="K5842" s="5" t="str">
        <f>VLOOKUP(J5842,'Svátky 2023'!A$18:B$20,2,0)</f>
        <v>plánované</v>
      </c>
      <c r="L5842" s="1" t="s">
        <v>21</v>
      </c>
      <c r="M5842" s="1" t="s">
        <v>22</v>
      </c>
      <c r="N5842" s="1" t="s">
        <v>23</v>
      </c>
      <c r="O5842">
        <f t="shared" si="273"/>
        <v>2</v>
      </c>
      <c r="P5842" t="str">
        <f t="shared" si="274"/>
        <v>NE</v>
      </c>
      <c r="Q5842" s="4" t="str">
        <f>IFERROR(VLOOKUP(E5842,'Svátky 2023'!B$2:B$14,1,0),"")</f>
        <v/>
      </c>
      <c r="R5842" t="str">
        <f t="shared" si="275"/>
        <v/>
      </c>
    </row>
    <row r="5843" spans="1:18" x14ac:dyDescent="0.25">
      <c r="A5843" s="1" t="s">
        <v>16524</v>
      </c>
      <c r="B5843" s="1" t="s">
        <v>16525</v>
      </c>
      <c r="C5843" s="1" t="s">
        <v>16526</v>
      </c>
      <c r="D5843" s="1" t="s">
        <v>64</v>
      </c>
      <c r="E5843" s="4">
        <v>45216</v>
      </c>
      <c r="F5843" s="8">
        <v>0.50763888888888886</v>
      </c>
      <c r="G5843" s="4">
        <v>45217</v>
      </c>
      <c r="H5843" s="1" t="s">
        <v>3647</v>
      </c>
      <c r="I5843" s="1" t="s">
        <v>51</v>
      </c>
      <c r="J5843" s="5">
        <v>2</v>
      </c>
      <c r="K5843" s="5" t="str">
        <f>VLOOKUP(J5843,'Svátky 2023'!A$18:B$20,2,0)</f>
        <v>plánované</v>
      </c>
      <c r="L5843" s="1" t="s">
        <v>21</v>
      </c>
      <c r="M5843" s="1" t="s">
        <v>22</v>
      </c>
      <c r="N5843" s="1" t="s">
        <v>23</v>
      </c>
      <c r="O5843">
        <f t="shared" si="273"/>
        <v>2</v>
      </c>
      <c r="P5843" t="str">
        <f t="shared" si="274"/>
        <v>NE</v>
      </c>
      <c r="Q5843" s="4" t="str">
        <f>IFERROR(VLOOKUP(E5843,'Svátky 2023'!B$2:B$14,1,0),"")</f>
        <v/>
      </c>
      <c r="R5843" t="str">
        <f t="shared" si="275"/>
        <v/>
      </c>
    </row>
    <row r="5844" spans="1:18" x14ac:dyDescent="0.25">
      <c r="A5844" s="1" t="s">
        <v>16527</v>
      </c>
      <c r="B5844" s="1" t="s">
        <v>16528</v>
      </c>
      <c r="C5844" s="1" t="s">
        <v>16529</v>
      </c>
      <c r="D5844" s="1" t="s">
        <v>35</v>
      </c>
      <c r="E5844" s="4">
        <v>45216</v>
      </c>
      <c r="F5844" s="8">
        <v>0.55694444444444446</v>
      </c>
      <c r="G5844" s="4">
        <v>45217</v>
      </c>
      <c r="H5844" s="1" t="s">
        <v>475</v>
      </c>
      <c r="I5844" s="1" t="s">
        <v>120</v>
      </c>
      <c r="J5844" s="5">
        <v>3</v>
      </c>
      <c r="K5844" s="5" t="str">
        <f>VLOOKUP(J5844,'Svátky 2023'!A$18:B$20,2,0)</f>
        <v>jiné</v>
      </c>
      <c r="L5844" s="1" t="s">
        <v>30</v>
      </c>
      <c r="M5844" s="1" t="s">
        <v>31</v>
      </c>
      <c r="N5844" s="1" t="s">
        <v>23</v>
      </c>
      <c r="O5844">
        <f t="shared" si="273"/>
        <v>2</v>
      </c>
      <c r="P5844" t="str">
        <f t="shared" si="274"/>
        <v>NE</v>
      </c>
      <c r="Q5844" s="4" t="str">
        <f>IFERROR(VLOOKUP(E5844,'Svátky 2023'!B$2:B$14,1,0),"")</f>
        <v/>
      </c>
      <c r="R5844" t="str">
        <f t="shared" si="275"/>
        <v/>
      </c>
    </row>
    <row r="5845" spans="1:18" x14ac:dyDescent="0.25">
      <c r="A5845" s="1" t="s">
        <v>16530</v>
      </c>
      <c r="B5845" s="1" t="s">
        <v>16531</v>
      </c>
      <c r="C5845" s="1" t="s">
        <v>16532</v>
      </c>
      <c r="D5845" s="1" t="s">
        <v>64</v>
      </c>
      <c r="E5845" s="4">
        <v>45216</v>
      </c>
      <c r="F5845" s="8">
        <v>0.59652777777777777</v>
      </c>
      <c r="G5845" s="4">
        <v>45217</v>
      </c>
      <c r="H5845" s="1" t="s">
        <v>619</v>
      </c>
      <c r="I5845" s="1" t="s">
        <v>151</v>
      </c>
      <c r="J5845" s="5">
        <v>3</v>
      </c>
      <c r="K5845" s="5" t="str">
        <f>VLOOKUP(J5845,'Svátky 2023'!A$18:B$20,2,0)</f>
        <v>jiné</v>
      </c>
      <c r="L5845" s="1" t="s">
        <v>21</v>
      </c>
      <c r="M5845" s="1" t="s">
        <v>22</v>
      </c>
      <c r="N5845" s="1" t="s">
        <v>23</v>
      </c>
      <c r="O5845">
        <f t="shared" si="273"/>
        <v>2</v>
      </c>
      <c r="P5845" t="str">
        <f t="shared" si="274"/>
        <v>NE</v>
      </c>
      <c r="Q5845" s="4" t="str">
        <f>IFERROR(VLOOKUP(E5845,'Svátky 2023'!B$2:B$14,1,0),"")</f>
        <v/>
      </c>
      <c r="R5845" t="str">
        <f t="shared" si="275"/>
        <v/>
      </c>
    </row>
    <row r="5846" spans="1:18" x14ac:dyDescent="0.25">
      <c r="A5846" s="1" t="s">
        <v>16533</v>
      </c>
      <c r="B5846" s="1" t="s">
        <v>16534</v>
      </c>
      <c r="C5846" s="1" t="s">
        <v>16535</v>
      </c>
      <c r="D5846" s="1" t="s">
        <v>35</v>
      </c>
      <c r="E5846" s="4">
        <v>45205</v>
      </c>
      <c r="F5846" s="8">
        <v>0.91527777777777775</v>
      </c>
      <c r="G5846" s="4">
        <v>45218</v>
      </c>
      <c r="H5846" s="1" t="s">
        <v>1925</v>
      </c>
      <c r="I5846" s="1" t="s">
        <v>120</v>
      </c>
      <c r="J5846" s="5">
        <v>3</v>
      </c>
      <c r="K5846" s="5" t="str">
        <f>VLOOKUP(J5846,'Svátky 2023'!A$18:B$20,2,0)</f>
        <v>jiné</v>
      </c>
      <c r="L5846" s="1" t="s">
        <v>30</v>
      </c>
      <c r="M5846" s="1" t="s">
        <v>31</v>
      </c>
      <c r="N5846" s="1" t="s">
        <v>23</v>
      </c>
      <c r="O5846">
        <f t="shared" si="273"/>
        <v>5</v>
      </c>
      <c r="P5846" t="str">
        <f t="shared" si="274"/>
        <v>ANO</v>
      </c>
      <c r="Q5846" s="4" t="str">
        <f>IFERROR(VLOOKUP(E5846,'Svátky 2023'!B$2:B$14,1,0),"")</f>
        <v/>
      </c>
      <c r="R5846" t="str">
        <f t="shared" si="275"/>
        <v>ANO</v>
      </c>
    </row>
    <row r="5847" spans="1:18" x14ac:dyDescent="0.25">
      <c r="A5847" s="1" t="s">
        <v>16536</v>
      </c>
      <c r="B5847" s="1" t="s">
        <v>12571</v>
      </c>
      <c r="C5847" s="1" t="s">
        <v>12572</v>
      </c>
      <c r="D5847" s="1" t="s">
        <v>257</v>
      </c>
      <c r="E5847" s="4">
        <v>45213</v>
      </c>
      <c r="F5847" s="8">
        <v>0.81666666666666676</v>
      </c>
      <c r="G5847" s="4">
        <v>45218</v>
      </c>
      <c r="H5847" s="1" t="s">
        <v>278</v>
      </c>
      <c r="I5847" s="1" t="s">
        <v>258</v>
      </c>
      <c r="J5847" s="5">
        <v>3</v>
      </c>
      <c r="K5847" s="5" t="str">
        <f>VLOOKUP(J5847,'Svátky 2023'!A$18:B$20,2,0)</f>
        <v>jiné</v>
      </c>
      <c r="L5847" s="1" t="s">
        <v>21</v>
      </c>
      <c r="M5847" s="1" t="s">
        <v>22</v>
      </c>
      <c r="N5847" s="1" t="s">
        <v>23</v>
      </c>
      <c r="O5847">
        <f t="shared" si="273"/>
        <v>6</v>
      </c>
      <c r="P5847" t="str">
        <f t="shared" si="274"/>
        <v>ANO</v>
      </c>
      <c r="Q5847" s="4" t="str">
        <f>IFERROR(VLOOKUP(E5847,'Svátky 2023'!B$2:B$14,1,0),"")</f>
        <v/>
      </c>
      <c r="R5847" t="str">
        <f t="shared" si="275"/>
        <v>ANO</v>
      </c>
    </row>
    <row r="5848" spans="1:18" x14ac:dyDescent="0.25">
      <c r="A5848" s="1" t="s">
        <v>16537</v>
      </c>
      <c r="B5848" s="1" t="s">
        <v>12574</v>
      </c>
      <c r="C5848" s="1" t="s">
        <v>12575</v>
      </c>
      <c r="D5848" s="1" t="s">
        <v>257</v>
      </c>
      <c r="E5848" s="4">
        <v>45213</v>
      </c>
      <c r="F5848" s="8">
        <v>0.84930555555555554</v>
      </c>
      <c r="G5848" s="4">
        <v>45218</v>
      </c>
      <c r="H5848" s="1" t="s">
        <v>470</v>
      </c>
      <c r="I5848" s="1" t="s">
        <v>264</v>
      </c>
      <c r="J5848" s="5">
        <v>3</v>
      </c>
      <c r="K5848" s="5" t="str">
        <f>VLOOKUP(J5848,'Svátky 2023'!A$18:B$20,2,0)</f>
        <v>jiné</v>
      </c>
      <c r="L5848" s="1" t="s">
        <v>30</v>
      </c>
      <c r="M5848" s="1" t="s">
        <v>31</v>
      </c>
      <c r="N5848" s="1" t="s">
        <v>23</v>
      </c>
      <c r="O5848">
        <f t="shared" si="273"/>
        <v>6</v>
      </c>
      <c r="P5848" t="str">
        <f t="shared" si="274"/>
        <v>ANO</v>
      </c>
      <c r="Q5848" s="4" t="str">
        <f>IFERROR(VLOOKUP(E5848,'Svátky 2023'!B$2:B$14,1,0),"")</f>
        <v/>
      </c>
      <c r="R5848" t="str">
        <f t="shared" si="275"/>
        <v>ANO</v>
      </c>
    </row>
    <row r="5849" spans="1:18" x14ac:dyDescent="0.25">
      <c r="A5849" s="1" t="s">
        <v>16538</v>
      </c>
      <c r="B5849" s="1" t="s">
        <v>10074</v>
      </c>
      <c r="C5849" s="1" t="s">
        <v>10075</v>
      </c>
      <c r="D5849" s="1" t="s">
        <v>35</v>
      </c>
      <c r="E5849" s="4">
        <v>45214</v>
      </c>
      <c r="F5849" s="8">
        <v>0.62708333333333333</v>
      </c>
      <c r="G5849" s="4">
        <v>45218</v>
      </c>
      <c r="H5849" s="1" t="s">
        <v>381</v>
      </c>
      <c r="I5849" s="1" t="s">
        <v>19</v>
      </c>
      <c r="J5849" s="5">
        <v>1</v>
      </c>
      <c r="K5849" s="5" t="str">
        <f>VLOOKUP(J5849,'Svátky 2023'!A$18:B$20,2,0)</f>
        <v>neodkladné</v>
      </c>
      <c r="L5849" s="1" t="s">
        <v>21</v>
      </c>
      <c r="M5849" s="1" t="s">
        <v>22</v>
      </c>
      <c r="N5849" s="1" t="s">
        <v>23</v>
      </c>
      <c r="O5849">
        <f t="shared" si="273"/>
        <v>7</v>
      </c>
      <c r="P5849" t="str">
        <f t="shared" si="274"/>
        <v>ANO</v>
      </c>
      <c r="Q5849" s="4" t="str">
        <f>IFERROR(VLOOKUP(E5849,'Svátky 2023'!B$2:B$14,1,0),"")</f>
        <v/>
      </c>
      <c r="R5849" t="str">
        <f t="shared" si="275"/>
        <v>ANO</v>
      </c>
    </row>
    <row r="5850" spans="1:18" x14ac:dyDescent="0.25">
      <c r="A5850" s="1" t="s">
        <v>16539</v>
      </c>
      <c r="B5850" s="1" t="s">
        <v>16540</v>
      </c>
      <c r="C5850" s="1" t="s">
        <v>16541</v>
      </c>
      <c r="D5850" s="1" t="s">
        <v>35</v>
      </c>
      <c r="E5850" s="4">
        <v>45214</v>
      </c>
      <c r="F5850" s="8">
        <v>0.83124999999999993</v>
      </c>
      <c r="G5850" s="4">
        <v>45218</v>
      </c>
      <c r="H5850" s="1" t="s">
        <v>1438</v>
      </c>
      <c r="I5850" s="1" t="s">
        <v>19</v>
      </c>
      <c r="J5850" s="5">
        <v>1</v>
      </c>
      <c r="K5850" s="5" t="str">
        <f>VLOOKUP(J5850,'Svátky 2023'!A$18:B$20,2,0)</f>
        <v>neodkladné</v>
      </c>
      <c r="L5850" s="1" t="s">
        <v>21</v>
      </c>
      <c r="M5850" s="1" t="s">
        <v>22</v>
      </c>
      <c r="N5850" s="1" t="s">
        <v>23</v>
      </c>
      <c r="O5850">
        <f t="shared" si="273"/>
        <v>7</v>
      </c>
      <c r="P5850" t="str">
        <f t="shared" si="274"/>
        <v>ANO</v>
      </c>
      <c r="Q5850" s="4" t="str">
        <f>IFERROR(VLOOKUP(E5850,'Svátky 2023'!B$2:B$14,1,0),"")</f>
        <v/>
      </c>
      <c r="R5850" t="str">
        <f t="shared" si="275"/>
        <v>ANO</v>
      </c>
    </row>
    <row r="5851" spans="1:18" x14ac:dyDescent="0.25">
      <c r="A5851" s="1" t="s">
        <v>16542</v>
      </c>
      <c r="B5851" s="1" t="s">
        <v>16543</v>
      </c>
      <c r="C5851" s="1" t="s">
        <v>16544</v>
      </c>
      <c r="D5851" s="1" t="s">
        <v>48</v>
      </c>
      <c r="E5851" s="4">
        <v>45215</v>
      </c>
      <c r="F5851" s="8">
        <v>0.40763888888888888</v>
      </c>
      <c r="G5851" s="4">
        <v>45218</v>
      </c>
      <c r="H5851" s="1" t="s">
        <v>2214</v>
      </c>
      <c r="I5851" s="1" t="s">
        <v>38</v>
      </c>
      <c r="J5851" s="5">
        <v>3</v>
      </c>
      <c r="K5851" s="5" t="str">
        <f>VLOOKUP(J5851,'Svátky 2023'!A$18:B$20,2,0)</f>
        <v>jiné</v>
      </c>
      <c r="L5851" s="1" t="s">
        <v>21</v>
      </c>
      <c r="M5851" s="1" t="s">
        <v>22</v>
      </c>
      <c r="N5851" s="1" t="s">
        <v>23</v>
      </c>
      <c r="O5851">
        <f t="shared" si="273"/>
        <v>1</v>
      </c>
      <c r="P5851" t="str">
        <f t="shared" si="274"/>
        <v>NE</v>
      </c>
      <c r="Q5851" s="4" t="str">
        <f>IFERROR(VLOOKUP(E5851,'Svátky 2023'!B$2:B$14,1,0),"")</f>
        <v/>
      </c>
      <c r="R5851" t="str">
        <f t="shared" si="275"/>
        <v/>
      </c>
    </row>
    <row r="5852" spans="1:18" x14ac:dyDescent="0.25">
      <c r="A5852" s="1" t="s">
        <v>16545</v>
      </c>
      <c r="B5852" s="1" t="s">
        <v>16546</v>
      </c>
      <c r="C5852" s="1" t="s">
        <v>16547</v>
      </c>
      <c r="D5852" s="1" t="s">
        <v>35</v>
      </c>
      <c r="E5852" s="4">
        <v>45215</v>
      </c>
      <c r="F5852" s="8">
        <v>0.4458333333333333</v>
      </c>
      <c r="G5852" s="4">
        <v>45218</v>
      </c>
      <c r="H5852" s="1" t="s">
        <v>125</v>
      </c>
      <c r="I5852" s="1" t="s">
        <v>258</v>
      </c>
      <c r="J5852" s="5">
        <v>2</v>
      </c>
      <c r="K5852" s="5" t="str">
        <f>VLOOKUP(J5852,'Svátky 2023'!A$18:B$20,2,0)</f>
        <v>plánované</v>
      </c>
      <c r="L5852" s="1" t="s">
        <v>21</v>
      </c>
      <c r="M5852" s="1" t="s">
        <v>22</v>
      </c>
      <c r="N5852" s="1" t="s">
        <v>23</v>
      </c>
      <c r="O5852">
        <f t="shared" si="273"/>
        <v>1</v>
      </c>
      <c r="P5852" t="str">
        <f t="shared" si="274"/>
        <v>NE</v>
      </c>
      <c r="Q5852" s="4" t="str">
        <f>IFERROR(VLOOKUP(E5852,'Svátky 2023'!B$2:B$14,1,0),"")</f>
        <v/>
      </c>
      <c r="R5852" t="str">
        <f t="shared" si="275"/>
        <v/>
      </c>
    </row>
    <row r="5853" spans="1:18" x14ac:dyDescent="0.25">
      <c r="A5853" s="1" t="s">
        <v>16548</v>
      </c>
      <c r="B5853" s="1" t="s">
        <v>16549</v>
      </c>
      <c r="C5853" s="1" t="s">
        <v>16550</v>
      </c>
      <c r="D5853" s="1" t="s">
        <v>48</v>
      </c>
      <c r="E5853" s="4">
        <v>45215</v>
      </c>
      <c r="F5853" s="8">
        <v>0.58194444444444449</v>
      </c>
      <c r="G5853" s="4">
        <v>45218</v>
      </c>
      <c r="H5853" s="1" t="s">
        <v>2037</v>
      </c>
      <c r="I5853" s="1" t="s">
        <v>44</v>
      </c>
      <c r="J5853" s="5">
        <v>3</v>
      </c>
      <c r="K5853" s="5" t="str">
        <f>VLOOKUP(J5853,'Svátky 2023'!A$18:B$20,2,0)</f>
        <v>jiné</v>
      </c>
      <c r="L5853" s="1" t="s">
        <v>30</v>
      </c>
      <c r="M5853" s="1" t="s">
        <v>31</v>
      </c>
      <c r="N5853" s="1" t="s">
        <v>23</v>
      </c>
      <c r="O5853">
        <f t="shared" si="273"/>
        <v>1</v>
      </c>
      <c r="P5853" t="str">
        <f t="shared" si="274"/>
        <v>NE</v>
      </c>
      <c r="Q5853" s="4" t="str">
        <f>IFERROR(VLOOKUP(E5853,'Svátky 2023'!B$2:B$14,1,0),"")</f>
        <v/>
      </c>
      <c r="R5853" t="str">
        <f t="shared" si="275"/>
        <v/>
      </c>
    </row>
    <row r="5854" spans="1:18" x14ac:dyDescent="0.25">
      <c r="A5854" s="1" t="s">
        <v>16551</v>
      </c>
      <c r="B5854" s="1" t="s">
        <v>16552</v>
      </c>
      <c r="C5854" s="1" t="s">
        <v>16553</v>
      </c>
      <c r="D5854" s="1" t="s">
        <v>100</v>
      </c>
      <c r="E5854" s="4">
        <v>45216</v>
      </c>
      <c r="F5854" s="8">
        <v>0.36805555555555558</v>
      </c>
      <c r="G5854" s="4">
        <v>45218</v>
      </c>
      <c r="H5854" s="1" t="s">
        <v>1251</v>
      </c>
      <c r="I5854" s="1" t="s">
        <v>151</v>
      </c>
      <c r="J5854" s="5">
        <v>2</v>
      </c>
      <c r="K5854" s="5" t="str">
        <f>VLOOKUP(J5854,'Svátky 2023'!A$18:B$20,2,0)</f>
        <v>plánované</v>
      </c>
      <c r="L5854" s="1" t="s">
        <v>21</v>
      </c>
      <c r="M5854" s="1" t="s">
        <v>22</v>
      </c>
      <c r="N5854" s="1" t="s">
        <v>23</v>
      </c>
      <c r="O5854">
        <f t="shared" si="273"/>
        <v>2</v>
      </c>
      <c r="P5854" t="str">
        <f t="shared" si="274"/>
        <v>NE</v>
      </c>
      <c r="Q5854" s="4" t="str">
        <f>IFERROR(VLOOKUP(E5854,'Svátky 2023'!B$2:B$14,1,0),"")</f>
        <v/>
      </c>
      <c r="R5854" t="str">
        <f t="shared" si="275"/>
        <v/>
      </c>
    </row>
    <row r="5855" spans="1:18" x14ac:dyDescent="0.25">
      <c r="A5855" s="1" t="s">
        <v>16554</v>
      </c>
      <c r="B5855" s="1" t="s">
        <v>16555</v>
      </c>
      <c r="C5855" s="1" t="s">
        <v>16556</v>
      </c>
      <c r="D5855" s="1" t="s">
        <v>48</v>
      </c>
      <c r="E5855" s="4">
        <v>45216</v>
      </c>
      <c r="F5855" s="8">
        <v>0.40625</v>
      </c>
      <c r="G5855" s="4">
        <v>45218</v>
      </c>
      <c r="H5855" s="1" t="s">
        <v>578</v>
      </c>
      <c r="I5855" s="1" t="s">
        <v>51</v>
      </c>
      <c r="J5855" s="5">
        <v>2</v>
      </c>
      <c r="K5855" s="5" t="str">
        <f>VLOOKUP(J5855,'Svátky 2023'!A$18:B$20,2,0)</f>
        <v>plánované</v>
      </c>
      <c r="L5855" s="1" t="s">
        <v>21</v>
      </c>
      <c r="M5855" s="1" t="s">
        <v>22</v>
      </c>
      <c r="N5855" s="1" t="s">
        <v>23</v>
      </c>
      <c r="O5855">
        <f t="shared" si="273"/>
        <v>2</v>
      </c>
      <c r="P5855" t="str">
        <f t="shared" si="274"/>
        <v>NE</v>
      </c>
      <c r="Q5855" s="4" t="str">
        <f>IFERROR(VLOOKUP(E5855,'Svátky 2023'!B$2:B$14,1,0),"")</f>
        <v/>
      </c>
      <c r="R5855" t="str">
        <f t="shared" si="275"/>
        <v/>
      </c>
    </row>
    <row r="5856" spans="1:18" x14ac:dyDescent="0.25">
      <c r="A5856" s="1" t="s">
        <v>16557</v>
      </c>
      <c r="B5856" s="1" t="s">
        <v>16558</v>
      </c>
      <c r="C5856" s="1" t="s">
        <v>16559</v>
      </c>
      <c r="D5856" s="1" t="s">
        <v>100</v>
      </c>
      <c r="E5856" s="4">
        <v>45216</v>
      </c>
      <c r="F5856" s="8">
        <v>0.47500000000000003</v>
      </c>
      <c r="G5856" s="4">
        <v>45218</v>
      </c>
      <c r="H5856" s="1" t="s">
        <v>437</v>
      </c>
      <c r="I5856" s="1" t="s">
        <v>51</v>
      </c>
      <c r="J5856" s="5">
        <v>2</v>
      </c>
      <c r="K5856" s="5" t="str">
        <f>VLOOKUP(J5856,'Svátky 2023'!A$18:B$20,2,0)</f>
        <v>plánované</v>
      </c>
      <c r="L5856" s="1" t="s">
        <v>21</v>
      </c>
      <c r="M5856" s="1" t="s">
        <v>22</v>
      </c>
      <c r="N5856" s="1" t="s">
        <v>23</v>
      </c>
      <c r="O5856">
        <f t="shared" si="273"/>
        <v>2</v>
      </c>
      <c r="P5856" t="str">
        <f t="shared" si="274"/>
        <v>NE</v>
      </c>
      <c r="Q5856" s="4" t="str">
        <f>IFERROR(VLOOKUP(E5856,'Svátky 2023'!B$2:B$14,1,0),"")</f>
        <v/>
      </c>
      <c r="R5856" t="str">
        <f t="shared" si="275"/>
        <v/>
      </c>
    </row>
    <row r="5857" spans="1:18" x14ac:dyDescent="0.25">
      <c r="A5857" s="1" t="s">
        <v>16560</v>
      </c>
      <c r="B5857" s="1" t="s">
        <v>16561</v>
      </c>
      <c r="C5857" s="1" t="s">
        <v>16562</v>
      </c>
      <c r="D5857" s="1" t="s">
        <v>48</v>
      </c>
      <c r="E5857" s="4">
        <v>45216</v>
      </c>
      <c r="F5857" s="8">
        <v>0.51180555555555551</v>
      </c>
      <c r="G5857" s="4">
        <v>45218</v>
      </c>
      <c r="H5857" s="1" t="s">
        <v>820</v>
      </c>
      <c r="I5857" s="1" t="s">
        <v>120</v>
      </c>
      <c r="J5857" s="5">
        <v>3</v>
      </c>
      <c r="K5857" s="5" t="str">
        <f>VLOOKUP(J5857,'Svátky 2023'!A$18:B$20,2,0)</f>
        <v>jiné</v>
      </c>
      <c r="L5857" s="1" t="s">
        <v>30</v>
      </c>
      <c r="M5857" s="1" t="s">
        <v>31</v>
      </c>
      <c r="N5857" s="1" t="s">
        <v>23</v>
      </c>
      <c r="O5857">
        <f t="shared" si="273"/>
        <v>2</v>
      </c>
      <c r="P5857" t="str">
        <f t="shared" si="274"/>
        <v>NE</v>
      </c>
      <c r="Q5857" s="4" t="str">
        <f>IFERROR(VLOOKUP(E5857,'Svátky 2023'!B$2:B$14,1,0),"")</f>
        <v/>
      </c>
      <c r="R5857" t="str">
        <f t="shared" si="275"/>
        <v/>
      </c>
    </row>
    <row r="5858" spans="1:18" x14ac:dyDescent="0.25">
      <c r="A5858" s="1" t="s">
        <v>16563</v>
      </c>
      <c r="B5858" s="1" t="s">
        <v>16564</v>
      </c>
      <c r="C5858" s="1" t="s">
        <v>16565</v>
      </c>
      <c r="D5858" s="1" t="s">
        <v>100</v>
      </c>
      <c r="E5858" s="4">
        <v>45216</v>
      </c>
      <c r="F5858" s="8">
        <v>0.5131944444444444</v>
      </c>
      <c r="G5858" s="4">
        <v>45218</v>
      </c>
      <c r="H5858" s="1" t="s">
        <v>1494</v>
      </c>
      <c r="I5858" s="1" t="s">
        <v>145</v>
      </c>
      <c r="J5858" s="5">
        <v>3</v>
      </c>
      <c r="K5858" s="5" t="str">
        <f>VLOOKUP(J5858,'Svátky 2023'!A$18:B$20,2,0)</f>
        <v>jiné</v>
      </c>
      <c r="L5858" s="1" t="s">
        <v>30</v>
      </c>
      <c r="M5858" s="1" t="s">
        <v>31</v>
      </c>
      <c r="N5858" s="1" t="s">
        <v>23</v>
      </c>
      <c r="O5858">
        <f t="shared" si="273"/>
        <v>2</v>
      </c>
      <c r="P5858" t="str">
        <f t="shared" si="274"/>
        <v>NE</v>
      </c>
      <c r="Q5858" s="4" t="str">
        <f>IFERROR(VLOOKUP(E5858,'Svátky 2023'!B$2:B$14,1,0),"")</f>
        <v/>
      </c>
      <c r="R5858" t="str">
        <f t="shared" si="275"/>
        <v/>
      </c>
    </row>
    <row r="5859" spans="1:18" x14ac:dyDescent="0.25">
      <c r="A5859" s="1" t="s">
        <v>16566</v>
      </c>
      <c r="B5859" s="1" t="s">
        <v>16567</v>
      </c>
      <c r="C5859" s="1" t="s">
        <v>16568</v>
      </c>
      <c r="D5859" s="1" t="s">
        <v>100</v>
      </c>
      <c r="E5859" s="4">
        <v>45216</v>
      </c>
      <c r="F5859" s="8">
        <v>0.51874999999999993</v>
      </c>
      <c r="G5859" s="4">
        <v>45218</v>
      </c>
      <c r="H5859" s="1" t="s">
        <v>1825</v>
      </c>
      <c r="I5859" s="1" t="s">
        <v>120</v>
      </c>
      <c r="J5859" s="5">
        <v>3</v>
      </c>
      <c r="K5859" s="5" t="str">
        <f>VLOOKUP(J5859,'Svátky 2023'!A$18:B$20,2,0)</f>
        <v>jiné</v>
      </c>
      <c r="L5859" s="1" t="s">
        <v>30</v>
      </c>
      <c r="M5859" s="1" t="s">
        <v>31</v>
      </c>
      <c r="N5859" s="1" t="s">
        <v>23</v>
      </c>
      <c r="O5859">
        <f t="shared" si="273"/>
        <v>2</v>
      </c>
      <c r="P5859" t="str">
        <f t="shared" si="274"/>
        <v>NE</v>
      </c>
      <c r="Q5859" s="4" t="str">
        <f>IFERROR(VLOOKUP(E5859,'Svátky 2023'!B$2:B$14,1,0),"")</f>
        <v/>
      </c>
      <c r="R5859" t="str">
        <f t="shared" si="275"/>
        <v/>
      </c>
    </row>
    <row r="5860" spans="1:18" x14ac:dyDescent="0.25">
      <c r="A5860" s="1" t="s">
        <v>16569</v>
      </c>
      <c r="B5860" s="1" t="s">
        <v>16570</v>
      </c>
      <c r="C5860" s="1" t="s">
        <v>16571</v>
      </c>
      <c r="D5860" s="1" t="s">
        <v>64</v>
      </c>
      <c r="E5860" s="4">
        <v>45216</v>
      </c>
      <c r="F5860" s="8">
        <v>0.53749999999999998</v>
      </c>
      <c r="G5860" s="4">
        <v>45218</v>
      </c>
      <c r="H5860" s="1" t="s">
        <v>2619</v>
      </c>
      <c r="I5860" s="1" t="s">
        <v>38</v>
      </c>
      <c r="J5860" s="5">
        <v>3</v>
      </c>
      <c r="K5860" s="5" t="str">
        <f>VLOOKUP(J5860,'Svátky 2023'!A$18:B$20,2,0)</f>
        <v>jiné</v>
      </c>
      <c r="L5860" s="1" t="s">
        <v>21</v>
      </c>
      <c r="M5860" s="1" t="s">
        <v>22</v>
      </c>
      <c r="N5860" s="1" t="s">
        <v>23</v>
      </c>
      <c r="O5860">
        <f t="shared" si="273"/>
        <v>2</v>
      </c>
      <c r="P5860" t="str">
        <f t="shared" si="274"/>
        <v>NE</v>
      </c>
      <c r="Q5860" s="4" t="str">
        <f>IFERROR(VLOOKUP(E5860,'Svátky 2023'!B$2:B$14,1,0),"")</f>
        <v/>
      </c>
      <c r="R5860" t="str">
        <f t="shared" si="275"/>
        <v/>
      </c>
    </row>
    <row r="5861" spans="1:18" x14ac:dyDescent="0.25">
      <c r="A5861" s="1" t="s">
        <v>16572</v>
      </c>
      <c r="B5861" s="1" t="s">
        <v>16573</v>
      </c>
      <c r="C5861" s="1" t="s">
        <v>16574</v>
      </c>
      <c r="D5861" s="1" t="s">
        <v>64</v>
      </c>
      <c r="E5861" s="4">
        <v>45216</v>
      </c>
      <c r="F5861" s="8">
        <v>0.61111111111111105</v>
      </c>
      <c r="G5861" s="4">
        <v>45218</v>
      </c>
      <c r="H5861" s="1" t="s">
        <v>65</v>
      </c>
      <c r="I5861" s="1" t="s">
        <v>44</v>
      </c>
      <c r="J5861" s="5">
        <v>3</v>
      </c>
      <c r="K5861" s="5" t="str">
        <f>VLOOKUP(J5861,'Svátky 2023'!A$18:B$20,2,0)</f>
        <v>jiné</v>
      </c>
      <c r="L5861" s="1" t="s">
        <v>30</v>
      </c>
      <c r="M5861" s="1" t="s">
        <v>31</v>
      </c>
      <c r="N5861" s="1" t="s">
        <v>23</v>
      </c>
      <c r="O5861">
        <f t="shared" si="273"/>
        <v>2</v>
      </c>
      <c r="P5861" t="str">
        <f t="shared" si="274"/>
        <v>NE</v>
      </c>
      <c r="Q5861" s="4" t="str">
        <f>IFERROR(VLOOKUP(E5861,'Svátky 2023'!B$2:B$14,1,0),"")</f>
        <v/>
      </c>
      <c r="R5861" t="str">
        <f t="shared" si="275"/>
        <v/>
      </c>
    </row>
    <row r="5862" spans="1:18" x14ac:dyDescent="0.25">
      <c r="A5862" s="1" t="s">
        <v>16575</v>
      </c>
      <c r="B5862" s="1" t="s">
        <v>16576</v>
      </c>
      <c r="C5862" s="1" t="s">
        <v>16577</v>
      </c>
      <c r="D5862" s="1" t="s">
        <v>35</v>
      </c>
      <c r="E5862" s="4">
        <v>45216</v>
      </c>
      <c r="F5862" s="8">
        <v>0.6875</v>
      </c>
      <c r="G5862" s="4">
        <v>45218</v>
      </c>
      <c r="H5862" s="1" t="s">
        <v>1274</v>
      </c>
      <c r="I5862" s="1" t="s">
        <v>38</v>
      </c>
      <c r="J5862" s="5">
        <v>1</v>
      </c>
      <c r="K5862" s="5" t="str">
        <f>VLOOKUP(J5862,'Svátky 2023'!A$18:B$20,2,0)</f>
        <v>neodkladné</v>
      </c>
      <c r="L5862" s="1" t="s">
        <v>21</v>
      </c>
      <c r="M5862" s="1" t="s">
        <v>22</v>
      </c>
      <c r="N5862" s="1" t="s">
        <v>23</v>
      </c>
      <c r="O5862">
        <f t="shared" si="273"/>
        <v>2</v>
      </c>
      <c r="P5862" t="str">
        <f t="shared" si="274"/>
        <v>ANO</v>
      </c>
      <c r="Q5862" s="4" t="str">
        <f>IFERROR(VLOOKUP(E5862,'Svátky 2023'!B$2:B$14,1,0),"")</f>
        <v/>
      </c>
      <c r="R5862" t="str">
        <f t="shared" si="275"/>
        <v>ANO</v>
      </c>
    </row>
    <row r="5863" spans="1:18" x14ac:dyDescent="0.25">
      <c r="A5863" s="1" t="s">
        <v>16578</v>
      </c>
      <c r="B5863" s="1" t="s">
        <v>16579</v>
      </c>
      <c r="C5863" s="1" t="s">
        <v>16580</v>
      </c>
      <c r="D5863" s="1" t="s">
        <v>35</v>
      </c>
      <c r="E5863" s="4">
        <v>45216</v>
      </c>
      <c r="F5863" s="8">
        <v>0.70277777777777783</v>
      </c>
      <c r="G5863" s="4">
        <v>45218</v>
      </c>
      <c r="H5863" s="1" t="s">
        <v>2037</v>
      </c>
      <c r="I5863" s="1" t="s">
        <v>44</v>
      </c>
      <c r="J5863" s="5">
        <v>3</v>
      </c>
      <c r="K5863" s="5" t="str">
        <f>VLOOKUP(J5863,'Svátky 2023'!A$18:B$20,2,0)</f>
        <v>jiné</v>
      </c>
      <c r="L5863" s="1" t="s">
        <v>30</v>
      </c>
      <c r="M5863" s="1" t="s">
        <v>31</v>
      </c>
      <c r="N5863" s="1" t="s">
        <v>23</v>
      </c>
      <c r="O5863">
        <f t="shared" si="273"/>
        <v>2</v>
      </c>
      <c r="P5863" t="str">
        <f t="shared" si="274"/>
        <v>ANO</v>
      </c>
      <c r="Q5863" s="4" t="str">
        <f>IFERROR(VLOOKUP(E5863,'Svátky 2023'!B$2:B$14,1,0),"")</f>
        <v/>
      </c>
      <c r="R5863" t="str">
        <f t="shared" si="275"/>
        <v>ANO</v>
      </c>
    </row>
    <row r="5864" spans="1:18" x14ac:dyDescent="0.25">
      <c r="A5864" s="1" t="s">
        <v>16581</v>
      </c>
      <c r="B5864" s="1" t="s">
        <v>16582</v>
      </c>
      <c r="C5864" s="1" t="s">
        <v>16583</v>
      </c>
      <c r="D5864" s="1" t="s">
        <v>48</v>
      </c>
      <c r="E5864" s="4">
        <v>45216</v>
      </c>
      <c r="F5864" s="8">
        <v>0.85763888888888884</v>
      </c>
      <c r="G5864" s="4">
        <v>45218</v>
      </c>
      <c r="H5864" s="1" t="s">
        <v>429</v>
      </c>
      <c r="I5864" s="1" t="s">
        <v>151</v>
      </c>
      <c r="J5864" s="5">
        <v>1</v>
      </c>
      <c r="K5864" s="5" t="str">
        <f>VLOOKUP(J5864,'Svátky 2023'!A$18:B$20,2,0)</f>
        <v>neodkladné</v>
      </c>
      <c r="L5864" s="1" t="s">
        <v>21</v>
      </c>
      <c r="M5864" s="1" t="s">
        <v>22</v>
      </c>
      <c r="N5864" s="1" t="s">
        <v>23</v>
      </c>
      <c r="O5864">
        <f t="shared" si="273"/>
        <v>2</v>
      </c>
      <c r="P5864" t="str">
        <f t="shared" si="274"/>
        <v>ANO</v>
      </c>
      <c r="Q5864" s="4" t="str">
        <f>IFERROR(VLOOKUP(E5864,'Svátky 2023'!B$2:B$14,1,0),"")</f>
        <v/>
      </c>
      <c r="R5864" t="str">
        <f t="shared" si="275"/>
        <v>ANO</v>
      </c>
    </row>
    <row r="5865" spans="1:18" x14ac:dyDescent="0.25">
      <c r="A5865" s="1" t="s">
        <v>16584</v>
      </c>
      <c r="B5865" s="1" t="s">
        <v>16585</v>
      </c>
      <c r="C5865" s="1" t="s">
        <v>16586</v>
      </c>
      <c r="D5865" s="1" t="s">
        <v>48</v>
      </c>
      <c r="E5865" s="4">
        <v>45216</v>
      </c>
      <c r="F5865" s="8">
        <v>0.86458333333333337</v>
      </c>
      <c r="G5865" s="4">
        <v>45218</v>
      </c>
      <c r="H5865" s="1" t="s">
        <v>602</v>
      </c>
      <c r="I5865" s="1" t="s">
        <v>145</v>
      </c>
      <c r="J5865" s="5">
        <v>3</v>
      </c>
      <c r="K5865" s="5" t="str">
        <f>VLOOKUP(J5865,'Svátky 2023'!A$18:B$20,2,0)</f>
        <v>jiné</v>
      </c>
      <c r="L5865" s="1" t="s">
        <v>30</v>
      </c>
      <c r="M5865" s="1" t="s">
        <v>31</v>
      </c>
      <c r="N5865" s="1" t="s">
        <v>23</v>
      </c>
      <c r="O5865">
        <f t="shared" si="273"/>
        <v>2</v>
      </c>
      <c r="P5865" t="str">
        <f t="shared" si="274"/>
        <v>ANO</v>
      </c>
      <c r="Q5865" s="4" t="str">
        <f>IFERROR(VLOOKUP(E5865,'Svátky 2023'!B$2:B$14,1,0),"")</f>
        <v/>
      </c>
      <c r="R5865" t="str">
        <f t="shared" si="275"/>
        <v>ANO</v>
      </c>
    </row>
    <row r="5866" spans="1:18" x14ac:dyDescent="0.25">
      <c r="A5866" s="1" t="s">
        <v>16587</v>
      </c>
      <c r="B5866" s="1" t="s">
        <v>700</v>
      </c>
      <c r="C5866" s="1" t="s">
        <v>701</v>
      </c>
      <c r="D5866" s="1" t="s">
        <v>16</v>
      </c>
      <c r="E5866" s="4">
        <v>45217</v>
      </c>
      <c r="F5866" s="8">
        <v>0.36180555555555555</v>
      </c>
      <c r="G5866" s="4">
        <v>45218</v>
      </c>
      <c r="H5866" s="1" t="s">
        <v>3835</v>
      </c>
      <c r="I5866" s="1" t="s">
        <v>19</v>
      </c>
      <c r="J5866" s="5">
        <v>2</v>
      </c>
      <c r="K5866" s="5" t="str">
        <f>VLOOKUP(J5866,'Svátky 2023'!A$18:B$20,2,0)</f>
        <v>plánované</v>
      </c>
      <c r="L5866" s="1" t="s">
        <v>21</v>
      </c>
      <c r="M5866" s="1" t="s">
        <v>22</v>
      </c>
      <c r="N5866" s="1" t="s">
        <v>23</v>
      </c>
      <c r="O5866">
        <f t="shared" si="273"/>
        <v>3</v>
      </c>
      <c r="P5866" t="str">
        <f t="shared" si="274"/>
        <v>NE</v>
      </c>
      <c r="Q5866" s="4" t="str">
        <f>IFERROR(VLOOKUP(E5866,'Svátky 2023'!B$2:B$14,1,0),"")</f>
        <v/>
      </c>
      <c r="R5866" t="str">
        <f t="shared" si="275"/>
        <v/>
      </c>
    </row>
    <row r="5867" spans="1:18" x14ac:dyDescent="0.25">
      <c r="A5867" s="1" t="s">
        <v>16588</v>
      </c>
      <c r="B5867" s="1" t="s">
        <v>6414</v>
      </c>
      <c r="C5867" s="1" t="s">
        <v>6415</v>
      </c>
      <c r="D5867" s="1" t="s">
        <v>35</v>
      </c>
      <c r="E5867" s="4">
        <v>45217</v>
      </c>
      <c r="F5867" s="8">
        <v>0.57916666666666672</v>
      </c>
      <c r="G5867" s="4">
        <v>45218</v>
      </c>
      <c r="H5867" s="1" t="s">
        <v>282</v>
      </c>
      <c r="I5867" s="1" t="s">
        <v>145</v>
      </c>
      <c r="J5867" s="5">
        <v>3</v>
      </c>
      <c r="K5867" s="5" t="str">
        <f>VLOOKUP(J5867,'Svátky 2023'!A$18:B$20,2,0)</f>
        <v>jiné</v>
      </c>
      <c r="L5867" s="1" t="s">
        <v>30</v>
      </c>
      <c r="M5867" s="1" t="s">
        <v>31</v>
      </c>
      <c r="N5867" s="1" t="s">
        <v>23</v>
      </c>
      <c r="O5867">
        <f t="shared" si="273"/>
        <v>3</v>
      </c>
      <c r="P5867" t="str">
        <f t="shared" si="274"/>
        <v>NE</v>
      </c>
      <c r="Q5867" s="4" t="str">
        <f>IFERROR(VLOOKUP(E5867,'Svátky 2023'!B$2:B$14,1,0),"")</f>
        <v/>
      </c>
      <c r="R5867" t="str">
        <f t="shared" si="275"/>
        <v/>
      </c>
    </row>
    <row r="5868" spans="1:18" x14ac:dyDescent="0.25">
      <c r="A5868" s="1" t="s">
        <v>16589</v>
      </c>
      <c r="B5868" s="1" t="s">
        <v>16590</v>
      </c>
      <c r="C5868" s="1" t="s">
        <v>16591</v>
      </c>
      <c r="D5868" s="1" t="s">
        <v>100</v>
      </c>
      <c r="E5868" s="4">
        <v>45217</v>
      </c>
      <c r="F5868" s="8">
        <v>0.72222222222222221</v>
      </c>
      <c r="G5868" s="4">
        <v>45218</v>
      </c>
      <c r="H5868" s="1" t="s">
        <v>1578</v>
      </c>
      <c r="I5868" s="1" t="s">
        <v>258</v>
      </c>
      <c r="J5868" s="5">
        <v>2</v>
      </c>
      <c r="K5868" s="5" t="str">
        <f>VLOOKUP(J5868,'Svátky 2023'!A$18:B$20,2,0)</f>
        <v>plánované</v>
      </c>
      <c r="L5868" s="1" t="s">
        <v>21</v>
      </c>
      <c r="M5868" s="1" t="s">
        <v>20</v>
      </c>
      <c r="N5868" s="1" t="s">
        <v>23</v>
      </c>
      <c r="O5868">
        <f t="shared" si="273"/>
        <v>3</v>
      </c>
      <c r="P5868" t="str">
        <f t="shared" si="274"/>
        <v>ANO</v>
      </c>
      <c r="Q5868" s="4" t="str">
        <f>IFERROR(VLOOKUP(E5868,'Svátky 2023'!B$2:B$14,1,0),"")</f>
        <v/>
      </c>
      <c r="R5868" t="str">
        <f t="shared" si="275"/>
        <v>ANO</v>
      </c>
    </row>
    <row r="5869" spans="1:18" x14ac:dyDescent="0.25">
      <c r="A5869" s="1" t="s">
        <v>16592</v>
      </c>
      <c r="B5869" s="1" t="s">
        <v>16593</v>
      </c>
      <c r="C5869" s="1" t="s">
        <v>16594</v>
      </c>
      <c r="D5869" s="1" t="s">
        <v>100</v>
      </c>
      <c r="E5869" s="4">
        <v>45217</v>
      </c>
      <c r="F5869" s="8">
        <v>0.72222222222222221</v>
      </c>
      <c r="G5869" s="4">
        <v>45218</v>
      </c>
      <c r="H5869" s="1" t="s">
        <v>125</v>
      </c>
      <c r="I5869" s="1" t="s">
        <v>258</v>
      </c>
      <c r="J5869" s="5">
        <v>2</v>
      </c>
      <c r="K5869" s="5" t="str">
        <f>VLOOKUP(J5869,'Svátky 2023'!A$18:B$20,2,0)</f>
        <v>plánované</v>
      </c>
      <c r="L5869" s="1" t="s">
        <v>21</v>
      </c>
      <c r="M5869" s="1" t="s">
        <v>20</v>
      </c>
      <c r="N5869" s="1" t="s">
        <v>23</v>
      </c>
      <c r="O5869">
        <f t="shared" si="273"/>
        <v>3</v>
      </c>
      <c r="P5869" t="str">
        <f t="shared" si="274"/>
        <v>ANO</v>
      </c>
      <c r="Q5869" s="4" t="str">
        <f>IFERROR(VLOOKUP(E5869,'Svátky 2023'!B$2:B$14,1,0),"")</f>
        <v/>
      </c>
      <c r="R5869" t="str">
        <f t="shared" si="275"/>
        <v>ANO</v>
      </c>
    </row>
    <row r="5870" spans="1:18" x14ac:dyDescent="0.25">
      <c r="A5870" s="1" t="s">
        <v>16595</v>
      </c>
      <c r="B5870" s="1" t="s">
        <v>16596</v>
      </c>
      <c r="C5870" s="1" t="s">
        <v>16597</v>
      </c>
      <c r="D5870" s="1" t="s">
        <v>100</v>
      </c>
      <c r="E5870" s="4">
        <v>45217</v>
      </c>
      <c r="F5870" s="8">
        <v>0.72986111111111107</v>
      </c>
      <c r="G5870" s="4">
        <v>45218</v>
      </c>
      <c r="H5870" s="1" t="s">
        <v>838</v>
      </c>
      <c r="I5870" s="1" t="s">
        <v>264</v>
      </c>
      <c r="J5870" s="5">
        <v>3</v>
      </c>
      <c r="K5870" s="5" t="str">
        <f>VLOOKUP(J5870,'Svátky 2023'!A$18:B$20,2,0)</f>
        <v>jiné</v>
      </c>
      <c r="L5870" s="1" t="s">
        <v>30</v>
      </c>
      <c r="M5870" s="1" t="s">
        <v>31</v>
      </c>
      <c r="N5870" s="1" t="s">
        <v>23</v>
      </c>
      <c r="O5870">
        <f t="shared" si="273"/>
        <v>3</v>
      </c>
      <c r="P5870" t="str">
        <f t="shared" si="274"/>
        <v>ANO</v>
      </c>
      <c r="Q5870" s="4" t="str">
        <f>IFERROR(VLOOKUP(E5870,'Svátky 2023'!B$2:B$14,1,0),"")</f>
        <v/>
      </c>
      <c r="R5870" t="str">
        <f t="shared" si="275"/>
        <v>ANO</v>
      </c>
    </row>
    <row r="5871" spans="1:18" x14ac:dyDescent="0.25">
      <c r="A5871" s="1" t="s">
        <v>16598</v>
      </c>
      <c r="B5871" s="1" t="s">
        <v>1090</v>
      </c>
      <c r="C5871" s="1" t="s">
        <v>1091</v>
      </c>
      <c r="D5871" s="1" t="s">
        <v>35</v>
      </c>
      <c r="E5871" s="4">
        <v>45207</v>
      </c>
      <c r="F5871" s="8">
        <v>0.74097222222222225</v>
      </c>
      <c r="G5871" s="4">
        <v>45219</v>
      </c>
      <c r="H5871" s="1" t="s">
        <v>1534</v>
      </c>
      <c r="I5871" s="1" t="s">
        <v>264</v>
      </c>
      <c r="J5871" s="5">
        <v>3</v>
      </c>
      <c r="K5871" s="5" t="str">
        <f>VLOOKUP(J5871,'Svátky 2023'!A$18:B$20,2,0)</f>
        <v>jiné</v>
      </c>
      <c r="L5871" s="1" t="s">
        <v>30</v>
      </c>
      <c r="M5871" s="1" t="s">
        <v>31</v>
      </c>
      <c r="N5871" s="1" t="s">
        <v>23</v>
      </c>
      <c r="O5871">
        <f t="shared" si="273"/>
        <v>7</v>
      </c>
      <c r="P5871" t="str">
        <f t="shared" si="274"/>
        <v>ANO</v>
      </c>
      <c r="Q5871" s="4" t="str">
        <f>IFERROR(VLOOKUP(E5871,'Svátky 2023'!B$2:B$14,1,0),"")</f>
        <v/>
      </c>
      <c r="R5871" t="str">
        <f t="shared" si="275"/>
        <v>ANO</v>
      </c>
    </row>
    <row r="5872" spans="1:18" x14ac:dyDescent="0.25">
      <c r="A5872" s="1" t="s">
        <v>16599</v>
      </c>
      <c r="B5872" s="1" t="s">
        <v>10062</v>
      </c>
      <c r="C5872" s="1" t="s">
        <v>10063</v>
      </c>
      <c r="D5872" s="1" t="s">
        <v>64</v>
      </c>
      <c r="E5872" s="4">
        <v>45208</v>
      </c>
      <c r="F5872" s="8">
        <v>0.46458333333333335</v>
      </c>
      <c r="G5872" s="4">
        <v>45219</v>
      </c>
      <c r="H5872" s="1" t="s">
        <v>386</v>
      </c>
      <c r="I5872" s="1" t="s">
        <v>151</v>
      </c>
      <c r="J5872" s="5">
        <v>2</v>
      </c>
      <c r="K5872" s="5" t="str">
        <f>VLOOKUP(J5872,'Svátky 2023'!A$18:B$20,2,0)</f>
        <v>plánované</v>
      </c>
      <c r="L5872" s="1" t="s">
        <v>21</v>
      </c>
      <c r="M5872" s="1" t="s">
        <v>22</v>
      </c>
      <c r="N5872" s="1" t="s">
        <v>23</v>
      </c>
      <c r="O5872">
        <f t="shared" si="273"/>
        <v>1</v>
      </c>
      <c r="P5872" t="str">
        <f t="shared" si="274"/>
        <v>NE</v>
      </c>
      <c r="Q5872" s="4" t="str">
        <f>IFERROR(VLOOKUP(E5872,'Svátky 2023'!B$2:B$14,1,0),"")</f>
        <v/>
      </c>
      <c r="R5872" t="str">
        <f t="shared" si="275"/>
        <v/>
      </c>
    </row>
    <row r="5873" spans="1:18" x14ac:dyDescent="0.25">
      <c r="A5873" s="1" t="s">
        <v>16600</v>
      </c>
      <c r="B5873" s="1" t="s">
        <v>10068</v>
      </c>
      <c r="C5873" s="1" t="s">
        <v>10069</v>
      </c>
      <c r="D5873" s="1" t="s">
        <v>64</v>
      </c>
      <c r="E5873" s="4">
        <v>45208</v>
      </c>
      <c r="F5873" s="8">
        <v>0.51388888888888895</v>
      </c>
      <c r="G5873" s="4">
        <v>45219</v>
      </c>
      <c r="H5873" s="1" t="s">
        <v>302</v>
      </c>
      <c r="I5873" s="1" t="s">
        <v>145</v>
      </c>
      <c r="J5873" s="5">
        <v>3</v>
      </c>
      <c r="K5873" s="5" t="str">
        <f>VLOOKUP(J5873,'Svátky 2023'!A$18:B$20,2,0)</f>
        <v>jiné</v>
      </c>
      <c r="L5873" s="1" t="s">
        <v>30</v>
      </c>
      <c r="M5873" s="1" t="s">
        <v>31</v>
      </c>
      <c r="N5873" s="1" t="s">
        <v>23</v>
      </c>
      <c r="O5873">
        <f t="shared" si="273"/>
        <v>1</v>
      </c>
      <c r="P5873" t="str">
        <f t="shared" si="274"/>
        <v>NE</v>
      </c>
      <c r="Q5873" s="4" t="str">
        <f>IFERROR(VLOOKUP(E5873,'Svátky 2023'!B$2:B$14,1,0),"")</f>
        <v/>
      </c>
      <c r="R5873" t="str">
        <f t="shared" si="275"/>
        <v/>
      </c>
    </row>
    <row r="5874" spans="1:18" x14ac:dyDescent="0.25">
      <c r="A5874" s="1" t="s">
        <v>16601</v>
      </c>
      <c r="B5874" s="1" t="s">
        <v>7608</v>
      </c>
      <c r="C5874" s="1" t="s">
        <v>7609</v>
      </c>
      <c r="D5874" s="1" t="s">
        <v>64</v>
      </c>
      <c r="E5874" s="4">
        <v>45216</v>
      </c>
      <c r="F5874" s="8">
        <v>0.37777777777777777</v>
      </c>
      <c r="G5874" s="4">
        <v>45219</v>
      </c>
      <c r="H5874" s="1" t="s">
        <v>2988</v>
      </c>
      <c r="I5874" s="1" t="s">
        <v>258</v>
      </c>
      <c r="J5874" s="5">
        <v>2</v>
      </c>
      <c r="K5874" s="5" t="str">
        <f>VLOOKUP(J5874,'Svátky 2023'!A$18:B$20,2,0)</f>
        <v>plánované</v>
      </c>
      <c r="L5874" s="1" t="s">
        <v>21</v>
      </c>
      <c r="M5874" s="1" t="s">
        <v>22</v>
      </c>
      <c r="N5874" s="1" t="s">
        <v>23</v>
      </c>
      <c r="O5874">
        <f t="shared" si="273"/>
        <v>2</v>
      </c>
      <c r="P5874" t="str">
        <f t="shared" si="274"/>
        <v>NE</v>
      </c>
      <c r="Q5874" s="4" t="str">
        <f>IFERROR(VLOOKUP(E5874,'Svátky 2023'!B$2:B$14,1,0),"")</f>
        <v/>
      </c>
      <c r="R5874" t="str">
        <f t="shared" si="275"/>
        <v/>
      </c>
    </row>
    <row r="5875" spans="1:18" x14ac:dyDescent="0.25">
      <c r="A5875" s="1" t="s">
        <v>16602</v>
      </c>
      <c r="B5875" s="1" t="s">
        <v>16603</v>
      </c>
      <c r="C5875" s="1" t="s">
        <v>16604</v>
      </c>
      <c r="D5875" s="1" t="s">
        <v>48</v>
      </c>
      <c r="E5875" s="4">
        <v>45216</v>
      </c>
      <c r="F5875" s="8">
        <v>0.38958333333333334</v>
      </c>
      <c r="G5875" s="4">
        <v>45219</v>
      </c>
      <c r="H5875" s="1" t="s">
        <v>697</v>
      </c>
      <c r="I5875" s="1" t="s">
        <v>151</v>
      </c>
      <c r="J5875" s="5">
        <v>2</v>
      </c>
      <c r="K5875" s="5" t="str">
        <f>VLOOKUP(J5875,'Svátky 2023'!A$18:B$20,2,0)</f>
        <v>plánované</v>
      </c>
      <c r="L5875" s="1" t="s">
        <v>21</v>
      </c>
      <c r="M5875" s="1" t="s">
        <v>22</v>
      </c>
      <c r="N5875" s="1" t="s">
        <v>23</v>
      </c>
      <c r="O5875">
        <f t="shared" si="273"/>
        <v>2</v>
      </c>
      <c r="P5875" t="str">
        <f t="shared" si="274"/>
        <v>NE</v>
      </c>
      <c r="Q5875" s="4" t="str">
        <f>IFERROR(VLOOKUP(E5875,'Svátky 2023'!B$2:B$14,1,0),"")</f>
        <v/>
      </c>
      <c r="R5875" t="str">
        <f t="shared" si="275"/>
        <v/>
      </c>
    </row>
    <row r="5876" spans="1:18" x14ac:dyDescent="0.25">
      <c r="A5876" s="1" t="s">
        <v>16605</v>
      </c>
      <c r="B5876" s="1" t="s">
        <v>2778</v>
      </c>
      <c r="C5876" s="1" t="s">
        <v>2779</v>
      </c>
      <c r="D5876" s="1" t="s">
        <v>257</v>
      </c>
      <c r="E5876" s="4">
        <v>45216</v>
      </c>
      <c r="F5876" s="8">
        <v>0.48680555555555555</v>
      </c>
      <c r="G5876" s="4">
        <v>45219</v>
      </c>
      <c r="H5876" s="1" t="s">
        <v>143</v>
      </c>
      <c r="I5876" s="1" t="s">
        <v>19</v>
      </c>
      <c r="J5876" s="5">
        <v>2</v>
      </c>
      <c r="K5876" s="5" t="str">
        <f>VLOOKUP(J5876,'Svátky 2023'!A$18:B$20,2,0)</f>
        <v>plánované</v>
      </c>
      <c r="L5876" s="1" t="s">
        <v>21</v>
      </c>
      <c r="M5876" s="1" t="s">
        <v>22</v>
      </c>
      <c r="N5876" s="1" t="s">
        <v>23</v>
      </c>
      <c r="O5876">
        <f t="shared" si="273"/>
        <v>2</v>
      </c>
      <c r="P5876" t="str">
        <f t="shared" si="274"/>
        <v>NE</v>
      </c>
      <c r="Q5876" s="4" t="str">
        <f>IFERROR(VLOOKUP(E5876,'Svátky 2023'!B$2:B$14,1,0),"")</f>
        <v/>
      </c>
      <c r="R5876" t="str">
        <f t="shared" si="275"/>
        <v/>
      </c>
    </row>
    <row r="5877" spans="1:18" x14ac:dyDescent="0.25">
      <c r="A5877" s="1" t="s">
        <v>16606</v>
      </c>
      <c r="B5877" s="1" t="s">
        <v>16607</v>
      </c>
      <c r="C5877" s="1" t="s">
        <v>16608</v>
      </c>
      <c r="D5877" s="1" t="s">
        <v>35</v>
      </c>
      <c r="E5877" s="4">
        <v>45217</v>
      </c>
      <c r="F5877" s="8">
        <v>0.41666666666666669</v>
      </c>
      <c r="G5877" s="4">
        <v>45219</v>
      </c>
      <c r="H5877" s="1" t="s">
        <v>1565</v>
      </c>
      <c r="I5877" s="1" t="s">
        <v>51</v>
      </c>
      <c r="J5877" s="5">
        <v>2</v>
      </c>
      <c r="K5877" s="5" t="str">
        <f>VLOOKUP(J5877,'Svátky 2023'!A$18:B$20,2,0)</f>
        <v>plánované</v>
      </c>
      <c r="L5877" s="1" t="s">
        <v>21</v>
      </c>
      <c r="M5877" s="1" t="s">
        <v>22</v>
      </c>
      <c r="N5877" s="1" t="s">
        <v>23</v>
      </c>
      <c r="O5877">
        <f t="shared" si="273"/>
        <v>3</v>
      </c>
      <c r="P5877" t="str">
        <f t="shared" si="274"/>
        <v>NE</v>
      </c>
      <c r="Q5877" s="4" t="str">
        <f>IFERROR(VLOOKUP(E5877,'Svátky 2023'!B$2:B$14,1,0),"")</f>
        <v/>
      </c>
      <c r="R5877" t="str">
        <f t="shared" si="275"/>
        <v/>
      </c>
    </row>
    <row r="5878" spans="1:18" x14ac:dyDescent="0.25">
      <c r="A5878" s="1" t="s">
        <v>16609</v>
      </c>
      <c r="B5878" s="1" t="s">
        <v>16610</v>
      </c>
      <c r="C5878" s="1" t="s">
        <v>16611</v>
      </c>
      <c r="D5878" s="1" t="s">
        <v>48</v>
      </c>
      <c r="E5878" s="4">
        <v>45217</v>
      </c>
      <c r="F5878" s="8">
        <v>0.45347222222222222</v>
      </c>
      <c r="G5878" s="4">
        <v>45219</v>
      </c>
      <c r="H5878" s="1" t="s">
        <v>306</v>
      </c>
      <c r="I5878" s="1" t="s">
        <v>38</v>
      </c>
      <c r="J5878" s="5">
        <v>1</v>
      </c>
      <c r="K5878" s="5" t="str">
        <f>VLOOKUP(J5878,'Svátky 2023'!A$18:B$20,2,0)</f>
        <v>neodkladné</v>
      </c>
      <c r="L5878" s="1" t="s">
        <v>21</v>
      </c>
      <c r="M5878" s="1" t="s">
        <v>22</v>
      </c>
      <c r="N5878" s="1" t="s">
        <v>23</v>
      </c>
      <c r="O5878">
        <f t="shared" si="273"/>
        <v>3</v>
      </c>
      <c r="P5878" t="str">
        <f t="shared" si="274"/>
        <v>NE</v>
      </c>
      <c r="Q5878" s="4" t="str">
        <f>IFERROR(VLOOKUP(E5878,'Svátky 2023'!B$2:B$14,1,0),"")</f>
        <v/>
      </c>
      <c r="R5878" t="str">
        <f t="shared" si="275"/>
        <v/>
      </c>
    </row>
    <row r="5879" spans="1:18" x14ac:dyDescent="0.25">
      <c r="A5879" s="1" t="s">
        <v>16612</v>
      </c>
      <c r="B5879" s="1" t="s">
        <v>16613</v>
      </c>
      <c r="C5879" s="1" t="s">
        <v>16614</v>
      </c>
      <c r="D5879" s="1" t="s">
        <v>100</v>
      </c>
      <c r="E5879" s="4">
        <v>45217</v>
      </c>
      <c r="F5879" s="8">
        <v>0.49444444444444446</v>
      </c>
      <c r="G5879" s="4">
        <v>45219</v>
      </c>
      <c r="H5879" s="1" t="s">
        <v>2037</v>
      </c>
      <c r="I5879" s="1" t="s">
        <v>51</v>
      </c>
      <c r="J5879" s="5">
        <v>2</v>
      </c>
      <c r="K5879" s="5" t="str">
        <f>VLOOKUP(J5879,'Svátky 2023'!A$18:B$20,2,0)</f>
        <v>plánované</v>
      </c>
      <c r="L5879" s="1" t="s">
        <v>21</v>
      </c>
      <c r="M5879" s="1" t="s">
        <v>22</v>
      </c>
      <c r="N5879" s="1" t="s">
        <v>23</v>
      </c>
      <c r="O5879">
        <f t="shared" si="273"/>
        <v>3</v>
      </c>
      <c r="P5879" t="str">
        <f t="shared" si="274"/>
        <v>NE</v>
      </c>
      <c r="Q5879" s="4" t="str">
        <f>IFERROR(VLOOKUP(E5879,'Svátky 2023'!B$2:B$14,1,0),"")</f>
        <v/>
      </c>
      <c r="R5879" t="str">
        <f t="shared" si="275"/>
        <v/>
      </c>
    </row>
    <row r="5880" spans="1:18" x14ac:dyDescent="0.25">
      <c r="A5880" s="1" t="s">
        <v>16615</v>
      </c>
      <c r="B5880" s="1" t="s">
        <v>16616</v>
      </c>
      <c r="C5880" s="1" t="s">
        <v>16617</v>
      </c>
      <c r="D5880" s="1" t="s">
        <v>257</v>
      </c>
      <c r="E5880" s="4">
        <v>45217</v>
      </c>
      <c r="F5880" s="8">
        <v>0.50208333333333333</v>
      </c>
      <c r="G5880" s="4">
        <v>45219</v>
      </c>
      <c r="H5880" s="1" t="s">
        <v>813</v>
      </c>
      <c r="I5880" s="1" t="s">
        <v>151</v>
      </c>
      <c r="J5880" s="5">
        <v>1</v>
      </c>
      <c r="K5880" s="5" t="str">
        <f>VLOOKUP(J5880,'Svátky 2023'!A$18:B$20,2,0)</f>
        <v>neodkladné</v>
      </c>
      <c r="L5880" s="1" t="s">
        <v>21</v>
      </c>
      <c r="M5880" s="1" t="s">
        <v>22</v>
      </c>
      <c r="N5880" s="1" t="s">
        <v>23</v>
      </c>
      <c r="O5880">
        <f t="shared" si="273"/>
        <v>3</v>
      </c>
      <c r="P5880" t="str">
        <f t="shared" si="274"/>
        <v>NE</v>
      </c>
      <c r="Q5880" s="4" t="str">
        <f>IFERROR(VLOOKUP(E5880,'Svátky 2023'!B$2:B$14,1,0),"")</f>
        <v/>
      </c>
      <c r="R5880" t="str">
        <f t="shared" si="275"/>
        <v/>
      </c>
    </row>
    <row r="5881" spans="1:18" x14ac:dyDescent="0.25">
      <c r="A5881" s="1" t="s">
        <v>16618</v>
      </c>
      <c r="B5881" s="1" t="s">
        <v>16619</v>
      </c>
      <c r="C5881" s="1" t="s">
        <v>16620</v>
      </c>
      <c r="D5881" s="1" t="s">
        <v>48</v>
      </c>
      <c r="E5881" s="4">
        <v>45217</v>
      </c>
      <c r="F5881" s="8">
        <v>0.54375000000000007</v>
      </c>
      <c r="G5881" s="4">
        <v>45219</v>
      </c>
      <c r="H5881" s="1" t="s">
        <v>3036</v>
      </c>
      <c r="I5881" s="1" t="s">
        <v>44</v>
      </c>
      <c r="J5881" s="5">
        <v>3</v>
      </c>
      <c r="K5881" s="5" t="str">
        <f>VLOOKUP(J5881,'Svátky 2023'!A$18:B$20,2,0)</f>
        <v>jiné</v>
      </c>
      <c r="L5881" s="1" t="s">
        <v>30</v>
      </c>
      <c r="M5881" s="1" t="s">
        <v>31</v>
      </c>
      <c r="N5881" s="1" t="s">
        <v>23</v>
      </c>
      <c r="O5881">
        <f t="shared" si="273"/>
        <v>3</v>
      </c>
      <c r="P5881" t="str">
        <f t="shared" si="274"/>
        <v>NE</v>
      </c>
      <c r="Q5881" s="4" t="str">
        <f>IFERROR(VLOOKUP(E5881,'Svátky 2023'!B$2:B$14,1,0),"")</f>
        <v/>
      </c>
      <c r="R5881" t="str">
        <f t="shared" si="275"/>
        <v/>
      </c>
    </row>
    <row r="5882" spans="1:18" x14ac:dyDescent="0.25">
      <c r="A5882" s="1" t="s">
        <v>16621</v>
      </c>
      <c r="B5882" s="1" t="s">
        <v>16622</v>
      </c>
      <c r="C5882" s="1" t="s">
        <v>16623</v>
      </c>
      <c r="D5882" s="1" t="s">
        <v>100</v>
      </c>
      <c r="E5882" s="4">
        <v>45217</v>
      </c>
      <c r="F5882" s="8">
        <v>0.59236111111111112</v>
      </c>
      <c r="G5882" s="4">
        <v>45219</v>
      </c>
      <c r="H5882" s="1" t="s">
        <v>640</v>
      </c>
      <c r="I5882" s="1" t="s">
        <v>120</v>
      </c>
      <c r="J5882" s="5">
        <v>3</v>
      </c>
      <c r="K5882" s="5" t="str">
        <f>VLOOKUP(J5882,'Svátky 2023'!A$18:B$20,2,0)</f>
        <v>jiné</v>
      </c>
      <c r="L5882" s="1" t="s">
        <v>30</v>
      </c>
      <c r="M5882" s="1" t="s">
        <v>31</v>
      </c>
      <c r="N5882" s="1" t="s">
        <v>23</v>
      </c>
      <c r="O5882">
        <f t="shared" si="273"/>
        <v>3</v>
      </c>
      <c r="P5882" t="str">
        <f t="shared" si="274"/>
        <v>NE</v>
      </c>
      <c r="Q5882" s="4" t="str">
        <f>IFERROR(VLOOKUP(E5882,'Svátky 2023'!B$2:B$14,1,0),"")</f>
        <v/>
      </c>
      <c r="R5882" t="str">
        <f t="shared" si="275"/>
        <v/>
      </c>
    </row>
    <row r="5883" spans="1:18" x14ac:dyDescent="0.25">
      <c r="A5883" s="1" t="s">
        <v>16624</v>
      </c>
      <c r="B5883" s="1" t="s">
        <v>16625</v>
      </c>
      <c r="C5883" s="1" t="s">
        <v>16626</v>
      </c>
      <c r="D5883" s="1" t="s">
        <v>64</v>
      </c>
      <c r="E5883" s="4">
        <v>45217</v>
      </c>
      <c r="F5883" s="8">
        <v>0.77013888888888893</v>
      </c>
      <c r="G5883" s="4">
        <v>45219</v>
      </c>
      <c r="H5883" s="1" t="s">
        <v>111</v>
      </c>
      <c r="I5883" s="1" t="s">
        <v>151</v>
      </c>
      <c r="J5883" s="5">
        <v>2</v>
      </c>
      <c r="K5883" s="5" t="str">
        <f>VLOOKUP(J5883,'Svátky 2023'!A$18:B$20,2,0)</f>
        <v>plánované</v>
      </c>
      <c r="L5883" s="1" t="s">
        <v>21</v>
      </c>
      <c r="M5883" s="1" t="s">
        <v>22</v>
      </c>
      <c r="N5883" s="1" t="s">
        <v>23</v>
      </c>
      <c r="O5883">
        <f t="shared" si="273"/>
        <v>3</v>
      </c>
      <c r="P5883" t="str">
        <f t="shared" si="274"/>
        <v>ANO</v>
      </c>
      <c r="Q5883" s="4" t="str">
        <f>IFERROR(VLOOKUP(E5883,'Svátky 2023'!B$2:B$14,1,0),"")</f>
        <v/>
      </c>
      <c r="R5883" t="str">
        <f t="shared" si="275"/>
        <v>ANO</v>
      </c>
    </row>
    <row r="5884" spans="1:18" x14ac:dyDescent="0.25">
      <c r="A5884" s="1" t="s">
        <v>16627</v>
      </c>
      <c r="B5884" s="1" t="s">
        <v>16628</v>
      </c>
      <c r="C5884" s="1" t="s">
        <v>16629</v>
      </c>
      <c r="D5884" s="1" t="s">
        <v>64</v>
      </c>
      <c r="E5884" s="4">
        <v>45217</v>
      </c>
      <c r="F5884" s="8">
        <v>0.77361111111111114</v>
      </c>
      <c r="G5884" s="4">
        <v>45219</v>
      </c>
      <c r="H5884" s="1" t="s">
        <v>582</v>
      </c>
      <c r="I5884" s="1" t="s">
        <v>145</v>
      </c>
      <c r="J5884" s="5">
        <v>3</v>
      </c>
      <c r="K5884" s="5" t="str">
        <f>VLOOKUP(J5884,'Svátky 2023'!A$18:B$20,2,0)</f>
        <v>jiné</v>
      </c>
      <c r="L5884" s="1" t="s">
        <v>30</v>
      </c>
      <c r="M5884" s="1" t="s">
        <v>31</v>
      </c>
      <c r="N5884" s="1" t="s">
        <v>23</v>
      </c>
      <c r="O5884">
        <f t="shared" si="273"/>
        <v>3</v>
      </c>
      <c r="P5884" t="str">
        <f t="shared" si="274"/>
        <v>ANO</v>
      </c>
      <c r="Q5884" s="4" t="str">
        <f>IFERROR(VLOOKUP(E5884,'Svátky 2023'!B$2:B$14,1,0),"")</f>
        <v/>
      </c>
      <c r="R5884" t="str">
        <f t="shared" si="275"/>
        <v>ANO</v>
      </c>
    </row>
    <row r="5885" spans="1:18" x14ac:dyDescent="0.25">
      <c r="A5885" s="1" t="s">
        <v>16630</v>
      </c>
      <c r="B5885" s="1" t="s">
        <v>14610</v>
      </c>
      <c r="C5885" s="1" t="s">
        <v>14611</v>
      </c>
      <c r="D5885" s="1" t="s">
        <v>35</v>
      </c>
      <c r="E5885" s="4">
        <v>45218</v>
      </c>
      <c r="F5885" s="8">
        <v>0.35833333333333334</v>
      </c>
      <c r="G5885" s="4">
        <v>45219</v>
      </c>
      <c r="H5885" s="1" t="s">
        <v>1967</v>
      </c>
      <c r="I5885" s="1" t="s">
        <v>51</v>
      </c>
      <c r="J5885" s="5">
        <v>2</v>
      </c>
      <c r="K5885" s="5" t="str">
        <f>VLOOKUP(J5885,'Svátky 2023'!A$18:B$20,2,0)</f>
        <v>plánované</v>
      </c>
      <c r="L5885" s="1" t="s">
        <v>21</v>
      </c>
      <c r="M5885" s="1" t="s">
        <v>22</v>
      </c>
      <c r="N5885" s="1" t="s">
        <v>23</v>
      </c>
      <c r="O5885">
        <f t="shared" si="273"/>
        <v>4</v>
      </c>
      <c r="P5885" t="str">
        <f t="shared" si="274"/>
        <v>NE</v>
      </c>
      <c r="Q5885" s="4" t="str">
        <f>IFERROR(VLOOKUP(E5885,'Svátky 2023'!B$2:B$14,1,0),"")</f>
        <v/>
      </c>
      <c r="R5885" t="str">
        <f t="shared" si="275"/>
        <v/>
      </c>
    </row>
    <row r="5886" spans="1:18" x14ac:dyDescent="0.25">
      <c r="A5886" s="1" t="s">
        <v>16631</v>
      </c>
      <c r="B5886" s="1" t="s">
        <v>16632</v>
      </c>
      <c r="C5886" s="1" t="s">
        <v>16633</v>
      </c>
      <c r="D5886" s="1" t="s">
        <v>35</v>
      </c>
      <c r="E5886" s="4">
        <v>45218</v>
      </c>
      <c r="F5886" s="8">
        <v>0.7944444444444444</v>
      </c>
      <c r="G5886" s="4">
        <v>45219</v>
      </c>
      <c r="H5886" s="1" t="s">
        <v>632</v>
      </c>
      <c r="I5886" s="1" t="s">
        <v>51</v>
      </c>
      <c r="J5886" s="5">
        <v>3</v>
      </c>
      <c r="K5886" s="5" t="str">
        <f>VLOOKUP(J5886,'Svátky 2023'!A$18:B$20,2,0)</f>
        <v>jiné</v>
      </c>
      <c r="L5886" s="1" t="s">
        <v>21</v>
      </c>
      <c r="M5886" s="1" t="s">
        <v>22</v>
      </c>
      <c r="N5886" s="1" t="s">
        <v>23</v>
      </c>
      <c r="O5886">
        <f t="shared" si="273"/>
        <v>4</v>
      </c>
      <c r="P5886" t="str">
        <f t="shared" si="274"/>
        <v>ANO</v>
      </c>
      <c r="Q5886" s="4" t="str">
        <f>IFERROR(VLOOKUP(E5886,'Svátky 2023'!B$2:B$14,1,0),"")</f>
        <v/>
      </c>
      <c r="R5886" t="str">
        <f t="shared" si="275"/>
        <v>ANO</v>
      </c>
    </row>
    <row r="5887" spans="1:18" x14ac:dyDescent="0.25">
      <c r="A5887" s="1" t="s">
        <v>16634</v>
      </c>
      <c r="B5887" s="1" t="s">
        <v>16635</v>
      </c>
      <c r="C5887" s="1" t="s">
        <v>16636</v>
      </c>
      <c r="D5887" s="1" t="s">
        <v>64</v>
      </c>
      <c r="E5887" s="4">
        <v>45218</v>
      </c>
      <c r="F5887" s="8">
        <v>0.81319444444444444</v>
      </c>
      <c r="G5887" s="4">
        <v>45219</v>
      </c>
      <c r="H5887" s="1" t="s">
        <v>2615</v>
      </c>
      <c r="I5887" s="1" t="s">
        <v>51</v>
      </c>
      <c r="J5887" s="5">
        <v>3</v>
      </c>
      <c r="K5887" s="5" t="str">
        <f>VLOOKUP(J5887,'Svátky 2023'!A$18:B$20,2,0)</f>
        <v>jiné</v>
      </c>
      <c r="L5887" s="1" t="s">
        <v>20</v>
      </c>
      <c r="M5887" s="1" t="s">
        <v>22</v>
      </c>
      <c r="N5887" s="1" t="s">
        <v>23</v>
      </c>
      <c r="O5887">
        <f t="shared" si="273"/>
        <v>4</v>
      </c>
      <c r="P5887" t="str">
        <f t="shared" si="274"/>
        <v>ANO</v>
      </c>
      <c r="Q5887" s="4" t="str">
        <f>IFERROR(VLOOKUP(E5887,'Svátky 2023'!B$2:B$14,1,0),"")</f>
        <v/>
      </c>
      <c r="R5887" t="str">
        <f t="shared" si="275"/>
        <v>ANO</v>
      </c>
    </row>
    <row r="5888" spans="1:18" x14ac:dyDescent="0.25">
      <c r="A5888" s="1" t="s">
        <v>16637</v>
      </c>
      <c r="B5888" s="1" t="s">
        <v>16638</v>
      </c>
      <c r="C5888" s="1" t="s">
        <v>16639</v>
      </c>
      <c r="D5888" s="1" t="s">
        <v>64</v>
      </c>
      <c r="E5888" s="4">
        <v>45218</v>
      </c>
      <c r="F5888" s="8">
        <v>0.81666666666666676</v>
      </c>
      <c r="G5888" s="4">
        <v>45219</v>
      </c>
      <c r="H5888" s="1" t="s">
        <v>2592</v>
      </c>
      <c r="I5888" s="1" t="s">
        <v>120</v>
      </c>
      <c r="J5888" s="5">
        <v>3</v>
      </c>
      <c r="K5888" s="5" t="str">
        <f>VLOOKUP(J5888,'Svátky 2023'!A$18:B$20,2,0)</f>
        <v>jiné</v>
      </c>
      <c r="L5888" s="1" t="s">
        <v>30</v>
      </c>
      <c r="M5888" s="1" t="s">
        <v>31</v>
      </c>
      <c r="N5888" s="1" t="s">
        <v>23</v>
      </c>
      <c r="O5888">
        <f t="shared" si="273"/>
        <v>4</v>
      </c>
      <c r="P5888" t="str">
        <f t="shared" si="274"/>
        <v>ANO</v>
      </c>
      <c r="Q5888" s="4" t="str">
        <f>IFERROR(VLOOKUP(E5888,'Svátky 2023'!B$2:B$14,1,0),"")</f>
        <v/>
      </c>
      <c r="R5888" t="str">
        <f t="shared" si="275"/>
        <v>ANO</v>
      </c>
    </row>
    <row r="5889" spans="1:18" x14ac:dyDescent="0.25">
      <c r="A5889" s="1" t="s">
        <v>16640</v>
      </c>
      <c r="B5889" s="1" t="s">
        <v>16641</v>
      </c>
      <c r="C5889" s="1" t="s">
        <v>16642</v>
      </c>
      <c r="D5889" s="1" t="s">
        <v>35</v>
      </c>
      <c r="E5889" s="4">
        <v>45213</v>
      </c>
      <c r="F5889" s="8">
        <v>0.3743055555555555</v>
      </c>
      <c r="G5889" s="4">
        <v>45220</v>
      </c>
      <c r="H5889" s="1" t="s">
        <v>588</v>
      </c>
      <c r="I5889" s="1" t="s">
        <v>51</v>
      </c>
      <c r="J5889" s="5">
        <v>3</v>
      </c>
      <c r="K5889" s="5" t="str">
        <f>VLOOKUP(J5889,'Svátky 2023'!A$18:B$20,2,0)</f>
        <v>jiné</v>
      </c>
      <c r="L5889" s="1" t="s">
        <v>20</v>
      </c>
      <c r="M5889" s="1" t="s">
        <v>20</v>
      </c>
      <c r="N5889" s="1" t="s">
        <v>23</v>
      </c>
      <c r="O5889">
        <f t="shared" si="273"/>
        <v>6</v>
      </c>
      <c r="P5889" t="str">
        <f t="shared" si="274"/>
        <v>NE</v>
      </c>
      <c r="Q5889" s="4" t="str">
        <f>IFERROR(VLOOKUP(E5889,'Svátky 2023'!B$2:B$14,1,0),"")</f>
        <v/>
      </c>
      <c r="R5889" t="str">
        <f t="shared" si="275"/>
        <v>ANO</v>
      </c>
    </row>
    <row r="5890" spans="1:18" x14ac:dyDescent="0.25">
      <c r="A5890" s="1" t="s">
        <v>16643</v>
      </c>
      <c r="B5890" s="1" t="s">
        <v>12365</v>
      </c>
      <c r="C5890" s="1" t="s">
        <v>12366</v>
      </c>
      <c r="D5890" s="1" t="s">
        <v>35</v>
      </c>
      <c r="E5890" s="4">
        <v>45215</v>
      </c>
      <c r="F5890" s="8">
        <v>0.34513888888888888</v>
      </c>
      <c r="G5890" s="4">
        <v>45220</v>
      </c>
      <c r="H5890" s="1" t="s">
        <v>237</v>
      </c>
      <c r="I5890" s="1" t="s">
        <v>258</v>
      </c>
      <c r="J5890" s="5">
        <v>2</v>
      </c>
      <c r="K5890" s="5" t="str">
        <f>VLOOKUP(J5890,'Svátky 2023'!A$18:B$20,2,0)</f>
        <v>plánované</v>
      </c>
      <c r="L5890" s="1" t="s">
        <v>21</v>
      </c>
      <c r="M5890" s="1" t="s">
        <v>22</v>
      </c>
      <c r="N5890" s="1" t="s">
        <v>23</v>
      </c>
      <c r="O5890">
        <f t="shared" si="273"/>
        <v>1</v>
      </c>
      <c r="P5890" t="str">
        <f t="shared" si="274"/>
        <v>NE</v>
      </c>
      <c r="Q5890" s="4" t="str">
        <f>IFERROR(VLOOKUP(E5890,'Svátky 2023'!B$2:B$14,1,0),"")</f>
        <v/>
      </c>
      <c r="R5890" t="str">
        <f t="shared" si="275"/>
        <v/>
      </c>
    </row>
    <row r="5891" spans="1:18" x14ac:dyDescent="0.25">
      <c r="A5891" s="1" t="s">
        <v>16644</v>
      </c>
      <c r="B5891" s="1" t="s">
        <v>10940</v>
      </c>
      <c r="C5891" s="1" t="s">
        <v>10941</v>
      </c>
      <c r="D5891" s="1" t="s">
        <v>35</v>
      </c>
      <c r="E5891" s="4">
        <v>45215</v>
      </c>
      <c r="F5891" s="8">
        <v>0.5083333333333333</v>
      </c>
      <c r="G5891" s="4">
        <v>45220</v>
      </c>
      <c r="H5891" s="1" t="s">
        <v>554</v>
      </c>
      <c r="I5891" s="1" t="s">
        <v>264</v>
      </c>
      <c r="J5891" s="5">
        <v>3</v>
      </c>
      <c r="K5891" s="5" t="str">
        <f>VLOOKUP(J5891,'Svátky 2023'!A$18:B$20,2,0)</f>
        <v>jiné</v>
      </c>
      <c r="L5891" s="1" t="s">
        <v>30</v>
      </c>
      <c r="M5891" s="1" t="s">
        <v>31</v>
      </c>
      <c r="N5891" s="1" t="s">
        <v>23</v>
      </c>
      <c r="O5891">
        <f t="shared" ref="O5891:O5954" si="276">WEEKDAY(E5891,2)</f>
        <v>1</v>
      </c>
      <c r="P5891" t="str">
        <f t="shared" ref="P5891:P5954" si="277">IF(F5891&gt;V$1,"ANO",IF(F5891&lt;X$1,"ANO","NE"))</f>
        <v>NE</v>
      </c>
      <c r="Q5891" s="4" t="str">
        <f>IFERROR(VLOOKUP(E5891,'Svátky 2023'!B$2:B$14,1,0),"")</f>
        <v/>
      </c>
      <c r="R5891" t="str">
        <f t="shared" ref="R5891:R5954" si="278">IF(OR(O5891&gt;5,P5891="ANO",Q5891&lt;&gt;""),"ANO","")</f>
        <v/>
      </c>
    </row>
    <row r="5892" spans="1:18" x14ac:dyDescent="0.25">
      <c r="A5892" s="1" t="s">
        <v>16645</v>
      </c>
      <c r="B5892" s="1" t="s">
        <v>16646</v>
      </c>
      <c r="C5892" s="1" t="s">
        <v>16647</v>
      </c>
      <c r="D5892" s="1" t="s">
        <v>35</v>
      </c>
      <c r="E5892" s="4">
        <v>45217</v>
      </c>
      <c r="F5892" s="8">
        <v>0.70833333333333337</v>
      </c>
      <c r="G5892" s="4">
        <v>45220</v>
      </c>
      <c r="H5892" s="1" t="s">
        <v>457</v>
      </c>
      <c r="I5892" s="1" t="s">
        <v>151</v>
      </c>
      <c r="J5892" s="5">
        <v>2</v>
      </c>
      <c r="K5892" s="5" t="str">
        <f>VLOOKUP(J5892,'Svátky 2023'!A$18:B$20,2,0)</f>
        <v>plánované</v>
      </c>
      <c r="L5892" s="1" t="s">
        <v>21</v>
      </c>
      <c r="M5892" s="1" t="s">
        <v>22</v>
      </c>
      <c r="N5892" s="1" t="s">
        <v>23</v>
      </c>
      <c r="O5892">
        <f t="shared" si="276"/>
        <v>3</v>
      </c>
      <c r="P5892" t="str">
        <f t="shared" si="277"/>
        <v>ANO</v>
      </c>
      <c r="Q5892" s="4" t="str">
        <f>IFERROR(VLOOKUP(E5892,'Svátky 2023'!B$2:B$14,1,0),"")</f>
        <v/>
      </c>
      <c r="R5892" t="str">
        <f t="shared" si="278"/>
        <v>ANO</v>
      </c>
    </row>
    <row r="5893" spans="1:18" x14ac:dyDescent="0.25">
      <c r="A5893" s="1" t="s">
        <v>16648</v>
      </c>
      <c r="B5893" s="1" t="s">
        <v>16649</v>
      </c>
      <c r="C5893" s="1" t="s">
        <v>16650</v>
      </c>
      <c r="D5893" s="1" t="s">
        <v>48</v>
      </c>
      <c r="E5893" s="4">
        <v>45217</v>
      </c>
      <c r="F5893" s="8">
        <v>0.74097222222222225</v>
      </c>
      <c r="G5893" s="4">
        <v>45220</v>
      </c>
      <c r="H5893" s="1" t="s">
        <v>1288</v>
      </c>
      <c r="I5893" s="1" t="s">
        <v>151</v>
      </c>
      <c r="J5893" s="5">
        <v>3</v>
      </c>
      <c r="K5893" s="5" t="str">
        <f>VLOOKUP(J5893,'Svátky 2023'!A$18:B$20,2,0)</f>
        <v>jiné</v>
      </c>
      <c r="L5893" s="1" t="s">
        <v>21</v>
      </c>
      <c r="M5893" s="1" t="s">
        <v>22</v>
      </c>
      <c r="N5893" s="1" t="s">
        <v>23</v>
      </c>
      <c r="O5893">
        <f t="shared" si="276"/>
        <v>3</v>
      </c>
      <c r="P5893" t="str">
        <f t="shared" si="277"/>
        <v>ANO</v>
      </c>
      <c r="Q5893" s="4" t="str">
        <f>IFERROR(VLOOKUP(E5893,'Svátky 2023'!B$2:B$14,1,0),"")</f>
        <v/>
      </c>
      <c r="R5893" t="str">
        <f t="shared" si="278"/>
        <v>ANO</v>
      </c>
    </row>
    <row r="5894" spans="1:18" x14ac:dyDescent="0.25">
      <c r="A5894" s="1" t="s">
        <v>16651</v>
      </c>
      <c r="B5894" s="1" t="s">
        <v>16652</v>
      </c>
      <c r="C5894" s="1" t="s">
        <v>16653</v>
      </c>
      <c r="D5894" s="1" t="s">
        <v>48</v>
      </c>
      <c r="E5894" s="4">
        <v>45217</v>
      </c>
      <c r="F5894" s="8">
        <v>0.74513888888888891</v>
      </c>
      <c r="G5894" s="4">
        <v>45220</v>
      </c>
      <c r="H5894" s="1" t="s">
        <v>1288</v>
      </c>
      <c r="I5894" s="1" t="s">
        <v>145</v>
      </c>
      <c r="J5894" s="5">
        <v>3</v>
      </c>
      <c r="K5894" s="5" t="str">
        <f>VLOOKUP(J5894,'Svátky 2023'!A$18:B$20,2,0)</f>
        <v>jiné</v>
      </c>
      <c r="L5894" s="1" t="s">
        <v>30</v>
      </c>
      <c r="M5894" s="1" t="s">
        <v>31</v>
      </c>
      <c r="N5894" s="1" t="s">
        <v>23</v>
      </c>
      <c r="O5894">
        <f t="shared" si="276"/>
        <v>3</v>
      </c>
      <c r="P5894" t="str">
        <f t="shared" si="277"/>
        <v>ANO</v>
      </c>
      <c r="Q5894" s="4" t="str">
        <f>IFERROR(VLOOKUP(E5894,'Svátky 2023'!B$2:B$14,1,0),"")</f>
        <v/>
      </c>
      <c r="R5894" t="str">
        <f t="shared" si="278"/>
        <v>ANO</v>
      </c>
    </row>
    <row r="5895" spans="1:18" x14ac:dyDescent="0.25">
      <c r="A5895" s="1" t="s">
        <v>16654</v>
      </c>
      <c r="B5895" s="1" t="s">
        <v>16655</v>
      </c>
      <c r="C5895" s="1" t="s">
        <v>16656</v>
      </c>
      <c r="D5895" s="1" t="s">
        <v>64</v>
      </c>
      <c r="E5895" s="4">
        <v>45218</v>
      </c>
      <c r="F5895" s="8">
        <v>0.44236111111111115</v>
      </c>
      <c r="G5895" s="4">
        <v>45220</v>
      </c>
      <c r="H5895" s="1" t="s">
        <v>1691</v>
      </c>
      <c r="I5895" s="1" t="s">
        <v>151</v>
      </c>
      <c r="J5895" s="5">
        <v>2</v>
      </c>
      <c r="K5895" s="5" t="str">
        <f>VLOOKUP(J5895,'Svátky 2023'!A$18:B$20,2,0)</f>
        <v>plánované</v>
      </c>
      <c r="L5895" s="1" t="s">
        <v>21</v>
      </c>
      <c r="M5895" s="1" t="s">
        <v>22</v>
      </c>
      <c r="N5895" s="1" t="s">
        <v>23</v>
      </c>
      <c r="O5895">
        <f t="shared" si="276"/>
        <v>4</v>
      </c>
      <c r="P5895" t="str">
        <f t="shared" si="277"/>
        <v>NE</v>
      </c>
      <c r="Q5895" s="4" t="str">
        <f>IFERROR(VLOOKUP(E5895,'Svátky 2023'!B$2:B$14,1,0),"")</f>
        <v/>
      </c>
      <c r="R5895" t="str">
        <f t="shared" si="278"/>
        <v/>
      </c>
    </row>
    <row r="5896" spans="1:18" x14ac:dyDescent="0.25">
      <c r="A5896" s="1" t="s">
        <v>16657</v>
      </c>
      <c r="B5896" s="1" t="s">
        <v>16658</v>
      </c>
      <c r="C5896" s="1" t="s">
        <v>16659</v>
      </c>
      <c r="D5896" s="1" t="s">
        <v>48</v>
      </c>
      <c r="E5896" s="4">
        <v>45218</v>
      </c>
      <c r="F5896" s="8">
        <v>0.44930555555555557</v>
      </c>
      <c r="G5896" s="4">
        <v>45220</v>
      </c>
      <c r="H5896" s="1" t="s">
        <v>1982</v>
      </c>
      <c r="I5896" s="1" t="s">
        <v>151</v>
      </c>
      <c r="J5896" s="5">
        <v>2</v>
      </c>
      <c r="K5896" s="5" t="str">
        <f>VLOOKUP(J5896,'Svátky 2023'!A$18:B$20,2,0)</f>
        <v>plánované</v>
      </c>
      <c r="L5896" s="1" t="s">
        <v>21</v>
      </c>
      <c r="M5896" s="1" t="s">
        <v>22</v>
      </c>
      <c r="N5896" s="1" t="s">
        <v>23</v>
      </c>
      <c r="O5896">
        <f t="shared" si="276"/>
        <v>4</v>
      </c>
      <c r="P5896" t="str">
        <f t="shared" si="277"/>
        <v>NE</v>
      </c>
      <c r="Q5896" s="4" t="str">
        <f>IFERROR(VLOOKUP(E5896,'Svátky 2023'!B$2:B$14,1,0),"")</f>
        <v/>
      </c>
      <c r="R5896" t="str">
        <f t="shared" si="278"/>
        <v/>
      </c>
    </row>
    <row r="5897" spans="1:18" x14ac:dyDescent="0.25">
      <c r="A5897" s="1" t="s">
        <v>16660</v>
      </c>
      <c r="B5897" s="1" t="s">
        <v>16661</v>
      </c>
      <c r="C5897" s="1" t="s">
        <v>16662</v>
      </c>
      <c r="D5897" s="1" t="s">
        <v>35</v>
      </c>
      <c r="E5897" s="4">
        <v>45218</v>
      </c>
      <c r="F5897" s="8">
        <v>0.45555555555555555</v>
      </c>
      <c r="G5897" s="4">
        <v>45220</v>
      </c>
      <c r="H5897" s="1" t="s">
        <v>1232</v>
      </c>
      <c r="I5897" s="1" t="s">
        <v>151</v>
      </c>
      <c r="J5897" s="5">
        <v>2</v>
      </c>
      <c r="K5897" s="5" t="str">
        <f>VLOOKUP(J5897,'Svátky 2023'!A$18:B$20,2,0)</f>
        <v>plánované</v>
      </c>
      <c r="L5897" s="1" t="s">
        <v>21</v>
      </c>
      <c r="M5897" s="1" t="s">
        <v>22</v>
      </c>
      <c r="N5897" s="1" t="s">
        <v>23</v>
      </c>
      <c r="O5897">
        <f t="shared" si="276"/>
        <v>4</v>
      </c>
      <c r="P5897" t="str">
        <f t="shared" si="277"/>
        <v>NE</v>
      </c>
      <c r="Q5897" s="4" t="str">
        <f>IFERROR(VLOOKUP(E5897,'Svátky 2023'!B$2:B$14,1,0),"")</f>
        <v/>
      </c>
      <c r="R5897" t="str">
        <f t="shared" si="278"/>
        <v/>
      </c>
    </row>
    <row r="5898" spans="1:18" x14ac:dyDescent="0.25">
      <c r="A5898" s="1" t="s">
        <v>16663</v>
      </c>
      <c r="B5898" s="1" t="s">
        <v>16664</v>
      </c>
      <c r="C5898" s="1" t="s">
        <v>16665</v>
      </c>
      <c r="D5898" s="1" t="s">
        <v>48</v>
      </c>
      <c r="E5898" s="4">
        <v>45218</v>
      </c>
      <c r="F5898" s="8">
        <v>0.46319444444444446</v>
      </c>
      <c r="G5898" s="4">
        <v>45220</v>
      </c>
      <c r="H5898" s="1" t="s">
        <v>398</v>
      </c>
      <c r="I5898" s="1" t="s">
        <v>151</v>
      </c>
      <c r="J5898" s="5">
        <v>2</v>
      </c>
      <c r="K5898" s="5" t="str">
        <f>VLOOKUP(J5898,'Svátky 2023'!A$18:B$20,2,0)</f>
        <v>plánované</v>
      </c>
      <c r="L5898" s="1" t="s">
        <v>21</v>
      </c>
      <c r="M5898" s="1" t="s">
        <v>22</v>
      </c>
      <c r="N5898" s="1" t="s">
        <v>23</v>
      </c>
      <c r="O5898">
        <f t="shared" si="276"/>
        <v>4</v>
      </c>
      <c r="P5898" t="str">
        <f t="shared" si="277"/>
        <v>NE</v>
      </c>
      <c r="Q5898" s="4" t="str">
        <f>IFERROR(VLOOKUP(E5898,'Svátky 2023'!B$2:B$14,1,0),"")</f>
        <v/>
      </c>
      <c r="R5898" t="str">
        <f t="shared" si="278"/>
        <v/>
      </c>
    </row>
    <row r="5899" spans="1:18" x14ac:dyDescent="0.25">
      <c r="A5899" s="1" t="s">
        <v>16666</v>
      </c>
      <c r="B5899" s="1" t="s">
        <v>16667</v>
      </c>
      <c r="C5899" s="1" t="s">
        <v>16668</v>
      </c>
      <c r="D5899" s="1" t="s">
        <v>48</v>
      </c>
      <c r="E5899" s="4">
        <v>45218</v>
      </c>
      <c r="F5899" s="8">
        <v>0.47638888888888892</v>
      </c>
      <c r="G5899" s="4">
        <v>45220</v>
      </c>
      <c r="H5899" s="1" t="s">
        <v>144</v>
      </c>
      <c r="I5899" s="1" t="s">
        <v>151</v>
      </c>
      <c r="J5899" s="5">
        <v>2</v>
      </c>
      <c r="K5899" s="5" t="str">
        <f>VLOOKUP(J5899,'Svátky 2023'!A$18:B$20,2,0)</f>
        <v>plánované</v>
      </c>
      <c r="L5899" s="1" t="s">
        <v>21</v>
      </c>
      <c r="M5899" s="1" t="s">
        <v>22</v>
      </c>
      <c r="N5899" s="1" t="s">
        <v>23</v>
      </c>
      <c r="O5899">
        <f t="shared" si="276"/>
        <v>4</v>
      </c>
      <c r="P5899" t="str">
        <f t="shared" si="277"/>
        <v>NE</v>
      </c>
      <c r="Q5899" s="4" t="str">
        <f>IFERROR(VLOOKUP(E5899,'Svátky 2023'!B$2:B$14,1,0),"")</f>
        <v/>
      </c>
      <c r="R5899" t="str">
        <f t="shared" si="278"/>
        <v/>
      </c>
    </row>
    <row r="5900" spans="1:18" x14ac:dyDescent="0.25">
      <c r="A5900" s="1" t="s">
        <v>16669</v>
      </c>
      <c r="B5900" s="1" t="s">
        <v>16670</v>
      </c>
      <c r="C5900" s="1" t="s">
        <v>16671</v>
      </c>
      <c r="D5900" s="1" t="s">
        <v>48</v>
      </c>
      <c r="E5900" s="4">
        <v>45218</v>
      </c>
      <c r="F5900" s="8">
        <v>0.51111111111111118</v>
      </c>
      <c r="G5900" s="4">
        <v>45220</v>
      </c>
      <c r="H5900" s="1" t="s">
        <v>144</v>
      </c>
      <c r="I5900" s="1" t="s">
        <v>145</v>
      </c>
      <c r="J5900" s="5">
        <v>3</v>
      </c>
      <c r="K5900" s="5" t="str">
        <f>VLOOKUP(J5900,'Svátky 2023'!A$18:B$20,2,0)</f>
        <v>jiné</v>
      </c>
      <c r="L5900" s="1" t="s">
        <v>30</v>
      </c>
      <c r="M5900" s="1" t="s">
        <v>31</v>
      </c>
      <c r="N5900" s="1" t="s">
        <v>23</v>
      </c>
      <c r="O5900">
        <f t="shared" si="276"/>
        <v>4</v>
      </c>
      <c r="P5900" t="str">
        <f t="shared" si="277"/>
        <v>NE</v>
      </c>
      <c r="Q5900" s="4" t="str">
        <f>IFERROR(VLOOKUP(E5900,'Svátky 2023'!B$2:B$14,1,0),"")</f>
        <v/>
      </c>
      <c r="R5900" t="str">
        <f t="shared" si="278"/>
        <v/>
      </c>
    </row>
    <row r="5901" spans="1:18" x14ac:dyDescent="0.25">
      <c r="A5901" s="1" t="s">
        <v>16672</v>
      </c>
      <c r="B5901" s="1" t="s">
        <v>16673</v>
      </c>
      <c r="C5901" s="1" t="s">
        <v>16674</v>
      </c>
      <c r="D5901" s="1" t="s">
        <v>48</v>
      </c>
      <c r="E5901" s="4">
        <v>45218</v>
      </c>
      <c r="F5901" s="8">
        <v>0.52638888888888891</v>
      </c>
      <c r="G5901" s="4">
        <v>45220</v>
      </c>
      <c r="H5901" s="1" t="s">
        <v>1982</v>
      </c>
      <c r="I5901" s="1" t="s">
        <v>145</v>
      </c>
      <c r="J5901" s="5">
        <v>3</v>
      </c>
      <c r="K5901" s="5" t="str">
        <f>VLOOKUP(J5901,'Svátky 2023'!A$18:B$20,2,0)</f>
        <v>jiné</v>
      </c>
      <c r="L5901" s="1" t="s">
        <v>30</v>
      </c>
      <c r="M5901" s="1" t="s">
        <v>31</v>
      </c>
      <c r="N5901" s="1" t="s">
        <v>23</v>
      </c>
      <c r="O5901">
        <f t="shared" si="276"/>
        <v>4</v>
      </c>
      <c r="P5901" t="str">
        <f t="shared" si="277"/>
        <v>NE</v>
      </c>
      <c r="Q5901" s="4" t="str">
        <f>IFERROR(VLOOKUP(E5901,'Svátky 2023'!B$2:B$14,1,0),"")</f>
        <v/>
      </c>
      <c r="R5901" t="str">
        <f t="shared" si="278"/>
        <v/>
      </c>
    </row>
    <row r="5902" spans="1:18" x14ac:dyDescent="0.25">
      <c r="A5902" s="1" t="s">
        <v>16675</v>
      </c>
      <c r="B5902" s="1" t="s">
        <v>16676</v>
      </c>
      <c r="C5902" s="1" t="s">
        <v>16677</v>
      </c>
      <c r="D5902" s="1" t="s">
        <v>48</v>
      </c>
      <c r="E5902" s="4">
        <v>45218</v>
      </c>
      <c r="F5902" s="8">
        <v>0.54513888888888895</v>
      </c>
      <c r="G5902" s="4">
        <v>45220</v>
      </c>
      <c r="H5902" s="1" t="s">
        <v>1232</v>
      </c>
      <c r="I5902" s="1" t="s">
        <v>145</v>
      </c>
      <c r="J5902" s="5">
        <v>3</v>
      </c>
      <c r="K5902" s="5" t="str">
        <f>VLOOKUP(J5902,'Svátky 2023'!A$18:B$20,2,0)</f>
        <v>jiné</v>
      </c>
      <c r="L5902" s="1" t="s">
        <v>30</v>
      </c>
      <c r="M5902" s="1" t="s">
        <v>31</v>
      </c>
      <c r="N5902" s="1" t="s">
        <v>23</v>
      </c>
      <c r="O5902">
        <f t="shared" si="276"/>
        <v>4</v>
      </c>
      <c r="P5902" t="str">
        <f t="shared" si="277"/>
        <v>NE</v>
      </c>
      <c r="Q5902" s="4" t="str">
        <f>IFERROR(VLOOKUP(E5902,'Svátky 2023'!B$2:B$14,1,0),"")</f>
        <v/>
      </c>
      <c r="R5902" t="str">
        <f t="shared" si="278"/>
        <v/>
      </c>
    </row>
    <row r="5903" spans="1:18" x14ac:dyDescent="0.25">
      <c r="A5903" s="1" t="s">
        <v>16678</v>
      </c>
      <c r="B5903" s="1" t="s">
        <v>16679</v>
      </c>
      <c r="C5903" s="1" t="s">
        <v>16680</v>
      </c>
      <c r="D5903" s="1" t="s">
        <v>35</v>
      </c>
      <c r="E5903" s="4">
        <v>45218</v>
      </c>
      <c r="F5903" s="8">
        <v>0.92222222222222217</v>
      </c>
      <c r="G5903" s="4">
        <v>45220</v>
      </c>
      <c r="H5903" s="1" t="s">
        <v>85</v>
      </c>
      <c r="I5903" s="1" t="s">
        <v>19</v>
      </c>
      <c r="J5903" s="5">
        <v>3</v>
      </c>
      <c r="K5903" s="5" t="str">
        <f>VLOOKUP(J5903,'Svátky 2023'!A$18:B$20,2,0)</f>
        <v>jiné</v>
      </c>
      <c r="L5903" s="1" t="s">
        <v>21</v>
      </c>
      <c r="M5903" s="1" t="s">
        <v>22</v>
      </c>
      <c r="N5903" s="1" t="s">
        <v>23</v>
      </c>
      <c r="O5903">
        <f t="shared" si="276"/>
        <v>4</v>
      </c>
      <c r="P5903" t="str">
        <f t="shared" si="277"/>
        <v>ANO</v>
      </c>
      <c r="Q5903" s="4" t="str">
        <f>IFERROR(VLOOKUP(E5903,'Svátky 2023'!B$2:B$14,1,0),"")</f>
        <v/>
      </c>
      <c r="R5903" t="str">
        <f t="shared" si="278"/>
        <v>ANO</v>
      </c>
    </row>
    <row r="5904" spans="1:18" x14ac:dyDescent="0.25">
      <c r="A5904" s="1" t="s">
        <v>16681</v>
      </c>
      <c r="B5904" s="1" t="s">
        <v>16682</v>
      </c>
      <c r="C5904" s="1" t="s">
        <v>16683</v>
      </c>
      <c r="D5904" s="1" t="s">
        <v>35</v>
      </c>
      <c r="E5904" s="4">
        <v>45218</v>
      </c>
      <c r="F5904" s="8">
        <v>0.92847222222222225</v>
      </c>
      <c r="G5904" s="4">
        <v>45220</v>
      </c>
      <c r="H5904" s="1" t="s">
        <v>663</v>
      </c>
      <c r="I5904" s="1" t="s">
        <v>29</v>
      </c>
      <c r="J5904" s="5">
        <v>3</v>
      </c>
      <c r="K5904" s="5" t="str">
        <f>VLOOKUP(J5904,'Svátky 2023'!A$18:B$20,2,0)</f>
        <v>jiné</v>
      </c>
      <c r="L5904" s="1" t="s">
        <v>30</v>
      </c>
      <c r="M5904" s="1" t="s">
        <v>31</v>
      </c>
      <c r="N5904" s="1" t="s">
        <v>23</v>
      </c>
      <c r="O5904">
        <f t="shared" si="276"/>
        <v>4</v>
      </c>
      <c r="P5904" t="str">
        <f t="shared" si="277"/>
        <v>ANO</v>
      </c>
      <c r="Q5904" s="4" t="str">
        <f>IFERROR(VLOOKUP(E5904,'Svátky 2023'!B$2:B$14,1,0),"")</f>
        <v/>
      </c>
      <c r="R5904" t="str">
        <f t="shared" si="278"/>
        <v>ANO</v>
      </c>
    </row>
    <row r="5905" spans="1:18" x14ac:dyDescent="0.25">
      <c r="A5905" s="1" t="s">
        <v>16684</v>
      </c>
      <c r="B5905" s="1" t="s">
        <v>2061</v>
      </c>
      <c r="C5905" s="1" t="s">
        <v>2062</v>
      </c>
      <c r="D5905" s="1" t="s">
        <v>48</v>
      </c>
      <c r="E5905" s="4">
        <v>45216</v>
      </c>
      <c r="F5905" s="8">
        <v>0.8041666666666667</v>
      </c>
      <c r="G5905" s="4">
        <v>45221</v>
      </c>
      <c r="H5905" s="1" t="s">
        <v>632</v>
      </c>
      <c r="I5905" s="1" t="s">
        <v>38</v>
      </c>
      <c r="J5905" s="5">
        <v>1</v>
      </c>
      <c r="K5905" s="5" t="str">
        <f>VLOOKUP(J5905,'Svátky 2023'!A$18:B$20,2,0)</f>
        <v>neodkladné</v>
      </c>
      <c r="L5905" s="1" t="s">
        <v>20</v>
      </c>
      <c r="M5905" s="1" t="s">
        <v>22</v>
      </c>
      <c r="N5905" s="1" t="s">
        <v>23</v>
      </c>
      <c r="O5905">
        <f t="shared" si="276"/>
        <v>2</v>
      </c>
      <c r="P5905" t="str">
        <f t="shared" si="277"/>
        <v>ANO</v>
      </c>
      <c r="Q5905" s="4" t="str">
        <f>IFERROR(VLOOKUP(E5905,'Svátky 2023'!B$2:B$14,1,0),"")</f>
        <v/>
      </c>
      <c r="R5905" t="str">
        <f t="shared" si="278"/>
        <v>ANO</v>
      </c>
    </row>
    <row r="5906" spans="1:18" x14ac:dyDescent="0.25">
      <c r="A5906" s="1" t="s">
        <v>16685</v>
      </c>
      <c r="B5906" s="1" t="s">
        <v>2113</v>
      </c>
      <c r="C5906" s="1" t="s">
        <v>2114</v>
      </c>
      <c r="D5906" s="1" t="s">
        <v>64</v>
      </c>
      <c r="E5906" s="4">
        <v>45218</v>
      </c>
      <c r="F5906" s="8">
        <v>0.37152777777777773</v>
      </c>
      <c r="G5906" s="4">
        <v>45221</v>
      </c>
      <c r="H5906" s="1" t="s">
        <v>1187</v>
      </c>
      <c r="I5906" s="1" t="s">
        <v>258</v>
      </c>
      <c r="J5906" s="5">
        <v>2</v>
      </c>
      <c r="K5906" s="5" t="str">
        <f>VLOOKUP(J5906,'Svátky 2023'!A$18:B$20,2,0)</f>
        <v>plánované</v>
      </c>
      <c r="L5906" s="1" t="s">
        <v>21</v>
      </c>
      <c r="M5906" s="1" t="s">
        <v>22</v>
      </c>
      <c r="N5906" s="1" t="s">
        <v>23</v>
      </c>
      <c r="O5906">
        <f t="shared" si="276"/>
        <v>4</v>
      </c>
      <c r="P5906" t="str">
        <f t="shared" si="277"/>
        <v>NE</v>
      </c>
      <c r="Q5906" s="4" t="str">
        <f>IFERROR(VLOOKUP(E5906,'Svátky 2023'!B$2:B$14,1,0),"")</f>
        <v/>
      </c>
      <c r="R5906" t="str">
        <f t="shared" si="278"/>
        <v/>
      </c>
    </row>
    <row r="5907" spans="1:18" x14ac:dyDescent="0.25">
      <c r="A5907" s="1" t="s">
        <v>16686</v>
      </c>
      <c r="B5907" s="1" t="s">
        <v>16687</v>
      </c>
      <c r="C5907" s="1" t="s">
        <v>16688</v>
      </c>
      <c r="D5907" s="1" t="s">
        <v>48</v>
      </c>
      <c r="E5907" s="4">
        <v>45218</v>
      </c>
      <c r="F5907" s="8">
        <v>0.53611111111111109</v>
      </c>
      <c r="G5907" s="4">
        <v>45221</v>
      </c>
      <c r="H5907" s="1" t="s">
        <v>693</v>
      </c>
      <c r="I5907" s="1" t="s">
        <v>151</v>
      </c>
      <c r="J5907" s="5">
        <v>2</v>
      </c>
      <c r="K5907" s="5" t="str">
        <f>VLOOKUP(J5907,'Svátky 2023'!A$18:B$20,2,0)</f>
        <v>plánované</v>
      </c>
      <c r="L5907" s="1" t="s">
        <v>21</v>
      </c>
      <c r="M5907" s="1" t="s">
        <v>22</v>
      </c>
      <c r="N5907" s="1" t="s">
        <v>23</v>
      </c>
      <c r="O5907">
        <f t="shared" si="276"/>
        <v>4</v>
      </c>
      <c r="P5907" t="str">
        <f t="shared" si="277"/>
        <v>NE</v>
      </c>
      <c r="Q5907" s="4" t="str">
        <f>IFERROR(VLOOKUP(E5907,'Svátky 2023'!B$2:B$14,1,0),"")</f>
        <v/>
      </c>
      <c r="R5907" t="str">
        <f t="shared" si="278"/>
        <v/>
      </c>
    </row>
    <row r="5908" spans="1:18" x14ac:dyDescent="0.25">
      <c r="A5908" s="1" t="s">
        <v>16689</v>
      </c>
      <c r="B5908" s="1" t="s">
        <v>16690</v>
      </c>
      <c r="C5908" s="1" t="s">
        <v>16691</v>
      </c>
      <c r="D5908" s="1" t="s">
        <v>48</v>
      </c>
      <c r="E5908" s="4">
        <v>45218</v>
      </c>
      <c r="F5908" s="8">
        <v>0.54097222222222219</v>
      </c>
      <c r="G5908" s="4">
        <v>45221</v>
      </c>
      <c r="H5908" s="1" t="s">
        <v>161</v>
      </c>
      <c r="I5908" s="1" t="s">
        <v>145</v>
      </c>
      <c r="J5908" s="5">
        <v>3</v>
      </c>
      <c r="K5908" s="5" t="str">
        <f>VLOOKUP(J5908,'Svátky 2023'!A$18:B$20,2,0)</f>
        <v>jiné</v>
      </c>
      <c r="L5908" s="1" t="s">
        <v>30</v>
      </c>
      <c r="M5908" s="1" t="s">
        <v>31</v>
      </c>
      <c r="N5908" s="1" t="s">
        <v>23</v>
      </c>
      <c r="O5908">
        <f t="shared" si="276"/>
        <v>4</v>
      </c>
      <c r="P5908" t="str">
        <f t="shared" si="277"/>
        <v>NE</v>
      </c>
      <c r="Q5908" s="4" t="str">
        <f>IFERROR(VLOOKUP(E5908,'Svátky 2023'!B$2:B$14,1,0),"")</f>
        <v/>
      </c>
      <c r="R5908" t="str">
        <f t="shared" si="278"/>
        <v/>
      </c>
    </row>
    <row r="5909" spans="1:18" x14ac:dyDescent="0.25">
      <c r="A5909" s="1" t="s">
        <v>16692</v>
      </c>
      <c r="B5909" s="1" t="s">
        <v>1225</v>
      </c>
      <c r="C5909" s="1" t="s">
        <v>1226</v>
      </c>
      <c r="D5909" s="1" t="s">
        <v>48</v>
      </c>
      <c r="E5909" s="4">
        <v>45219</v>
      </c>
      <c r="F5909" s="8">
        <v>0.62013888888888891</v>
      </c>
      <c r="G5909" s="4">
        <v>45221</v>
      </c>
      <c r="H5909" s="1" t="s">
        <v>3435</v>
      </c>
      <c r="I5909" s="1" t="s">
        <v>264</v>
      </c>
      <c r="J5909" s="5">
        <v>3</v>
      </c>
      <c r="K5909" s="5" t="str">
        <f>VLOOKUP(J5909,'Svátky 2023'!A$18:B$20,2,0)</f>
        <v>jiné</v>
      </c>
      <c r="L5909" s="1" t="s">
        <v>30</v>
      </c>
      <c r="M5909" s="1" t="s">
        <v>31</v>
      </c>
      <c r="N5909" s="1" t="s">
        <v>23</v>
      </c>
      <c r="O5909">
        <f t="shared" si="276"/>
        <v>5</v>
      </c>
      <c r="P5909" t="str">
        <f t="shared" si="277"/>
        <v>NE</v>
      </c>
      <c r="Q5909" s="4" t="str">
        <f>IFERROR(VLOOKUP(E5909,'Svátky 2023'!B$2:B$14,1,0),"")</f>
        <v/>
      </c>
      <c r="R5909" t="str">
        <f t="shared" si="278"/>
        <v/>
      </c>
    </row>
    <row r="5910" spans="1:18" x14ac:dyDescent="0.25">
      <c r="A5910" s="1" t="s">
        <v>16693</v>
      </c>
      <c r="B5910" s="1" t="s">
        <v>16694</v>
      </c>
      <c r="C5910" s="1" t="s">
        <v>16695</v>
      </c>
      <c r="D5910" s="1" t="s">
        <v>48</v>
      </c>
      <c r="E5910" s="4">
        <v>45220</v>
      </c>
      <c r="F5910" s="8">
        <v>0.49652777777777773</v>
      </c>
      <c r="G5910" s="4">
        <v>45221</v>
      </c>
      <c r="H5910" s="1" t="s">
        <v>1494</v>
      </c>
      <c r="I5910" s="1" t="s">
        <v>151</v>
      </c>
      <c r="J5910" s="5">
        <v>1</v>
      </c>
      <c r="K5910" s="5" t="str">
        <f>VLOOKUP(J5910,'Svátky 2023'!A$18:B$20,2,0)</f>
        <v>neodkladné</v>
      </c>
      <c r="L5910" s="1" t="s">
        <v>21</v>
      </c>
      <c r="M5910" s="1" t="s">
        <v>22</v>
      </c>
      <c r="N5910" s="1" t="s">
        <v>23</v>
      </c>
      <c r="O5910">
        <f t="shared" si="276"/>
        <v>6</v>
      </c>
      <c r="P5910" t="str">
        <f t="shared" si="277"/>
        <v>NE</v>
      </c>
      <c r="Q5910" s="4" t="str">
        <f>IFERROR(VLOOKUP(E5910,'Svátky 2023'!B$2:B$14,1,0),"")</f>
        <v/>
      </c>
      <c r="R5910" t="str">
        <f t="shared" si="278"/>
        <v>ANO</v>
      </c>
    </row>
    <row r="5911" spans="1:18" x14ac:dyDescent="0.25">
      <c r="A5911" s="1" t="s">
        <v>16696</v>
      </c>
      <c r="B5911" s="1" t="s">
        <v>16697</v>
      </c>
      <c r="C5911" s="1" t="s">
        <v>16698</v>
      </c>
      <c r="D5911" s="1" t="s">
        <v>48</v>
      </c>
      <c r="E5911" s="4">
        <v>45220</v>
      </c>
      <c r="F5911" s="8">
        <v>0.5</v>
      </c>
      <c r="G5911" s="4">
        <v>45221</v>
      </c>
      <c r="H5911" s="1" t="s">
        <v>559</v>
      </c>
      <c r="I5911" s="1" t="s">
        <v>145</v>
      </c>
      <c r="J5911" s="5">
        <v>3</v>
      </c>
      <c r="K5911" s="5" t="str">
        <f>VLOOKUP(J5911,'Svátky 2023'!A$18:B$20,2,0)</f>
        <v>jiné</v>
      </c>
      <c r="L5911" s="1" t="s">
        <v>21</v>
      </c>
      <c r="M5911" s="1" t="s">
        <v>31</v>
      </c>
      <c r="N5911" s="1" t="s">
        <v>23</v>
      </c>
      <c r="O5911">
        <f t="shared" si="276"/>
        <v>6</v>
      </c>
      <c r="P5911" t="str">
        <f t="shared" si="277"/>
        <v>NE</v>
      </c>
      <c r="Q5911" s="4" t="str">
        <f>IFERROR(VLOOKUP(E5911,'Svátky 2023'!B$2:B$14,1,0),"")</f>
        <v/>
      </c>
      <c r="R5911" t="str">
        <f t="shared" si="278"/>
        <v>ANO</v>
      </c>
    </row>
    <row r="5912" spans="1:18" x14ac:dyDescent="0.25">
      <c r="A5912" s="1" t="s">
        <v>16699</v>
      </c>
      <c r="B5912" s="1" t="s">
        <v>16700</v>
      </c>
      <c r="C5912" s="1" t="s">
        <v>16701</v>
      </c>
      <c r="D5912" s="1" t="s">
        <v>35</v>
      </c>
      <c r="E5912" s="4">
        <v>45221</v>
      </c>
      <c r="F5912" s="8">
        <v>0.26597222222222222</v>
      </c>
      <c r="G5912" s="4">
        <v>45221</v>
      </c>
      <c r="H5912" s="1" t="s">
        <v>582</v>
      </c>
      <c r="I5912" s="1" t="s">
        <v>44</v>
      </c>
      <c r="J5912" s="5">
        <v>3</v>
      </c>
      <c r="K5912" s="5" t="str">
        <f>VLOOKUP(J5912,'Svátky 2023'!A$18:B$20,2,0)</f>
        <v>jiné</v>
      </c>
      <c r="L5912" s="1" t="s">
        <v>30</v>
      </c>
      <c r="M5912" s="1" t="s">
        <v>31</v>
      </c>
      <c r="N5912" s="1" t="s">
        <v>23</v>
      </c>
      <c r="O5912">
        <f t="shared" si="276"/>
        <v>7</v>
      </c>
      <c r="P5912" t="str">
        <f t="shared" si="277"/>
        <v>ANO</v>
      </c>
      <c r="Q5912" s="4" t="str">
        <f>IFERROR(VLOOKUP(E5912,'Svátky 2023'!B$2:B$14,1,0),"")</f>
        <v/>
      </c>
      <c r="R5912" t="str">
        <f t="shared" si="278"/>
        <v>ANO</v>
      </c>
    </row>
    <row r="5913" spans="1:18" x14ac:dyDescent="0.25">
      <c r="A5913" s="1" t="s">
        <v>16702</v>
      </c>
      <c r="B5913" s="1" t="s">
        <v>16703</v>
      </c>
      <c r="C5913" s="1" t="s">
        <v>16704</v>
      </c>
      <c r="D5913" s="1" t="s">
        <v>64</v>
      </c>
      <c r="E5913" s="4">
        <v>45209</v>
      </c>
      <c r="F5913" s="8">
        <v>0.39027777777777778</v>
      </c>
      <c r="G5913" s="4">
        <v>45222</v>
      </c>
      <c r="H5913" s="1" t="s">
        <v>783</v>
      </c>
      <c r="I5913" s="1" t="s">
        <v>19</v>
      </c>
      <c r="J5913" s="5">
        <v>2</v>
      </c>
      <c r="K5913" s="5" t="str">
        <f>VLOOKUP(J5913,'Svátky 2023'!A$18:B$20,2,0)</f>
        <v>plánované</v>
      </c>
      <c r="L5913" s="1" t="s">
        <v>21</v>
      </c>
      <c r="M5913" s="1" t="s">
        <v>22</v>
      </c>
      <c r="N5913" s="1" t="s">
        <v>23</v>
      </c>
      <c r="O5913">
        <f t="shared" si="276"/>
        <v>2</v>
      </c>
      <c r="P5913" t="str">
        <f t="shared" si="277"/>
        <v>NE</v>
      </c>
      <c r="Q5913" s="4" t="str">
        <f>IFERROR(VLOOKUP(E5913,'Svátky 2023'!B$2:B$14,1,0),"")</f>
        <v/>
      </c>
      <c r="R5913" t="str">
        <f t="shared" si="278"/>
        <v/>
      </c>
    </row>
    <row r="5914" spans="1:18" x14ac:dyDescent="0.25">
      <c r="A5914" s="1" t="s">
        <v>16705</v>
      </c>
      <c r="B5914" s="1" t="s">
        <v>16215</v>
      </c>
      <c r="C5914" s="1" t="s">
        <v>16216</v>
      </c>
      <c r="D5914" s="1" t="s">
        <v>35</v>
      </c>
      <c r="E5914" s="4">
        <v>45214</v>
      </c>
      <c r="F5914" s="8">
        <v>0.65138888888888891</v>
      </c>
      <c r="G5914" s="4">
        <v>45222</v>
      </c>
      <c r="H5914" s="1" t="s">
        <v>1341</v>
      </c>
      <c r="I5914" s="1" t="s">
        <v>38</v>
      </c>
      <c r="J5914" s="5">
        <v>1</v>
      </c>
      <c r="K5914" s="5" t="str">
        <f>VLOOKUP(J5914,'Svátky 2023'!A$18:B$20,2,0)</f>
        <v>neodkladné</v>
      </c>
      <c r="L5914" s="1" t="s">
        <v>22</v>
      </c>
      <c r="M5914" s="1" t="s">
        <v>22</v>
      </c>
      <c r="N5914" s="1" t="s">
        <v>23</v>
      </c>
      <c r="O5914">
        <f t="shared" si="276"/>
        <v>7</v>
      </c>
      <c r="P5914" t="str">
        <f t="shared" si="277"/>
        <v>ANO</v>
      </c>
      <c r="Q5914" s="4" t="str">
        <f>IFERROR(VLOOKUP(E5914,'Svátky 2023'!B$2:B$14,1,0),"")</f>
        <v/>
      </c>
      <c r="R5914" t="str">
        <f t="shared" si="278"/>
        <v>ANO</v>
      </c>
    </row>
    <row r="5915" spans="1:18" x14ac:dyDescent="0.25">
      <c r="A5915" s="1" t="s">
        <v>16706</v>
      </c>
      <c r="B5915" s="1" t="s">
        <v>16707</v>
      </c>
      <c r="C5915" s="1" t="s">
        <v>16708</v>
      </c>
      <c r="D5915" s="1" t="s">
        <v>100</v>
      </c>
      <c r="E5915" s="4">
        <v>45215</v>
      </c>
      <c r="F5915" s="8">
        <v>0.73958333333333337</v>
      </c>
      <c r="G5915" s="4">
        <v>45222</v>
      </c>
      <c r="H5915" s="1" t="s">
        <v>139</v>
      </c>
      <c r="I5915" s="1" t="s">
        <v>51</v>
      </c>
      <c r="J5915" s="5">
        <v>1</v>
      </c>
      <c r="K5915" s="5" t="str">
        <f>VLOOKUP(J5915,'Svátky 2023'!A$18:B$20,2,0)</f>
        <v>neodkladné</v>
      </c>
      <c r="L5915" s="1" t="s">
        <v>22</v>
      </c>
      <c r="M5915" s="1" t="s">
        <v>22</v>
      </c>
      <c r="N5915" s="1" t="s">
        <v>23</v>
      </c>
      <c r="O5915">
        <f t="shared" si="276"/>
        <v>1</v>
      </c>
      <c r="P5915" t="str">
        <f t="shared" si="277"/>
        <v>ANO</v>
      </c>
      <c r="Q5915" s="4" t="str">
        <f>IFERROR(VLOOKUP(E5915,'Svátky 2023'!B$2:B$14,1,0),"")</f>
        <v/>
      </c>
      <c r="R5915" t="str">
        <f t="shared" si="278"/>
        <v>ANO</v>
      </c>
    </row>
    <row r="5916" spans="1:18" x14ac:dyDescent="0.25">
      <c r="A5916" s="1" t="s">
        <v>16709</v>
      </c>
      <c r="B5916" s="1" t="s">
        <v>6336</v>
      </c>
      <c r="C5916" s="1" t="s">
        <v>6337</v>
      </c>
      <c r="D5916" s="1" t="s">
        <v>48</v>
      </c>
      <c r="E5916" s="4">
        <v>45216</v>
      </c>
      <c r="F5916" s="8">
        <v>0.44027777777777777</v>
      </c>
      <c r="G5916" s="4">
        <v>45222</v>
      </c>
      <c r="H5916" s="1" t="s">
        <v>570</v>
      </c>
      <c r="I5916" s="1" t="s">
        <v>51</v>
      </c>
      <c r="J5916" s="5">
        <v>2</v>
      </c>
      <c r="K5916" s="5" t="str">
        <f>VLOOKUP(J5916,'Svátky 2023'!A$18:B$20,2,0)</f>
        <v>plánované</v>
      </c>
      <c r="L5916" s="1" t="s">
        <v>21</v>
      </c>
      <c r="M5916" s="1" t="s">
        <v>22</v>
      </c>
      <c r="N5916" s="1" t="s">
        <v>23</v>
      </c>
      <c r="O5916">
        <f t="shared" si="276"/>
        <v>2</v>
      </c>
      <c r="P5916" t="str">
        <f t="shared" si="277"/>
        <v>NE</v>
      </c>
      <c r="Q5916" s="4" t="str">
        <f>IFERROR(VLOOKUP(E5916,'Svátky 2023'!B$2:B$14,1,0),"")</f>
        <v/>
      </c>
      <c r="R5916" t="str">
        <f t="shared" si="278"/>
        <v/>
      </c>
    </row>
    <row r="5917" spans="1:18" x14ac:dyDescent="0.25">
      <c r="A5917" s="1" t="s">
        <v>16710</v>
      </c>
      <c r="B5917" s="1" t="s">
        <v>6339</v>
      </c>
      <c r="C5917" s="1" t="s">
        <v>6340</v>
      </c>
      <c r="D5917" s="1" t="s">
        <v>48</v>
      </c>
      <c r="E5917" s="4">
        <v>45216</v>
      </c>
      <c r="F5917" s="8">
        <v>0.50763888888888886</v>
      </c>
      <c r="G5917" s="4">
        <v>45222</v>
      </c>
      <c r="H5917" s="1" t="s">
        <v>1130</v>
      </c>
      <c r="I5917" s="1" t="s">
        <v>120</v>
      </c>
      <c r="J5917" s="5">
        <v>3</v>
      </c>
      <c r="K5917" s="5" t="str">
        <f>VLOOKUP(J5917,'Svátky 2023'!A$18:B$20,2,0)</f>
        <v>jiné</v>
      </c>
      <c r="L5917" s="1" t="s">
        <v>30</v>
      </c>
      <c r="M5917" s="1" t="s">
        <v>31</v>
      </c>
      <c r="N5917" s="1" t="s">
        <v>23</v>
      </c>
      <c r="O5917">
        <f t="shared" si="276"/>
        <v>2</v>
      </c>
      <c r="P5917" t="str">
        <f t="shared" si="277"/>
        <v>NE</v>
      </c>
      <c r="Q5917" s="4" t="str">
        <f>IFERROR(VLOOKUP(E5917,'Svátky 2023'!B$2:B$14,1,0),"")</f>
        <v/>
      </c>
      <c r="R5917" t="str">
        <f t="shared" si="278"/>
        <v/>
      </c>
    </row>
    <row r="5918" spans="1:18" x14ac:dyDescent="0.25">
      <c r="A5918" s="1" t="s">
        <v>16711</v>
      </c>
      <c r="B5918" s="1" t="s">
        <v>16218</v>
      </c>
      <c r="C5918" s="1" t="s">
        <v>16219</v>
      </c>
      <c r="D5918" s="1" t="s">
        <v>35</v>
      </c>
      <c r="E5918" s="4">
        <v>45216</v>
      </c>
      <c r="F5918" s="8">
        <v>0.6777777777777777</v>
      </c>
      <c r="G5918" s="4">
        <v>45222</v>
      </c>
      <c r="H5918" s="1" t="s">
        <v>223</v>
      </c>
      <c r="I5918" s="1" t="s">
        <v>44</v>
      </c>
      <c r="J5918" s="5">
        <v>3</v>
      </c>
      <c r="K5918" s="5" t="str">
        <f>VLOOKUP(J5918,'Svátky 2023'!A$18:B$20,2,0)</f>
        <v>jiné</v>
      </c>
      <c r="L5918" s="1" t="s">
        <v>30</v>
      </c>
      <c r="M5918" s="1" t="s">
        <v>31</v>
      </c>
      <c r="N5918" s="1" t="s">
        <v>23</v>
      </c>
      <c r="O5918">
        <f t="shared" si="276"/>
        <v>2</v>
      </c>
      <c r="P5918" t="str">
        <f t="shared" si="277"/>
        <v>ANO</v>
      </c>
      <c r="Q5918" s="4" t="str">
        <f>IFERROR(VLOOKUP(E5918,'Svátky 2023'!B$2:B$14,1,0),"")</f>
        <v/>
      </c>
      <c r="R5918" t="str">
        <f t="shared" si="278"/>
        <v>ANO</v>
      </c>
    </row>
    <row r="5919" spans="1:18" x14ac:dyDescent="0.25">
      <c r="A5919" s="1" t="s">
        <v>16712</v>
      </c>
      <c r="B5919" s="1" t="s">
        <v>16713</v>
      </c>
      <c r="C5919" s="1" t="s">
        <v>16714</v>
      </c>
      <c r="D5919" s="1" t="s">
        <v>35</v>
      </c>
      <c r="E5919" s="4">
        <v>45217</v>
      </c>
      <c r="F5919" s="8">
        <v>0.42638888888888887</v>
      </c>
      <c r="G5919" s="4">
        <v>45222</v>
      </c>
      <c r="H5919" s="1" t="s">
        <v>2975</v>
      </c>
      <c r="I5919" s="1" t="s">
        <v>51</v>
      </c>
      <c r="J5919" s="5">
        <v>2</v>
      </c>
      <c r="K5919" s="5" t="str">
        <f>VLOOKUP(J5919,'Svátky 2023'!A$18:B$20,2,0)</f>
        <v>plánované</v>
      </c>
      <c r="L5919" s="1" t="s">
        <v>21</v>
      </c>
      <c r="M5919" s="1" t="s">
        <v>22</v>
      </c>
      <c r="N5919" s="1" t="s">
        <v>23</v>
      </c>
      <c r="O5919">
        <f t="shared" si="276"/>
        <v>3</v>
      </c>
      <c r="P5919" t="str">
        <f t="shared" si="277"/>
        <v>NE</v>
      </c>
      <c r="Q5919" s="4" t="str">
        <f>IFERROR(VLOOKUP(E5919,'Svátky 2023'!B$2:B$14,1,0),"")</f>
        <v/>
      </c>
      <c r="R5919" t="str">
        <f t="shared" si="278"/>
        <v/>
      </c>
    </row>
    <row r="5920" spans="1:18" x14ac:dyDescent="0.25">
      <c r="A5920" s="1" t="s">
        <v>16715</v>
      </c>
      <c r="B5920" s="1" t="s">
        <v>16716</v>
      </c>
      <c r="C5920" s="1" t="s">
        <v>16717</v>
      </c>
      <c r="D5920" s="1" t="s">
        <v>35</v>
      </c>
      <c r="E5920" s="4">
        <v>45218</v>
      </c>
      <c r="F5920" s="8">
        <v>0.49791666666666662</v>
      </c>
      <c r="G5920" s="4">
        <v>45222</v>
      </c>
      <c r="H5920" s="1" t="s">
        <v>1341</v>
      </c>
      <c r="I5920" s="1" t="s">
        <v>38</v>
      </c>
      <c r="J5920" s="5">
        <v>1</v>
      </c>
      <c r="K5920" s="5" t="str">
        <f>VLOOKUP(J5920,'Svátky 2023'!A$18:B$20,2,0)</f>
        <v>neodkladné</v>
      </c>
      <c r="L5920" s="1" t="s">
        <v>31</v>
      </c>
      <c r="M5920" s="1" t="s">
        <v>22</v>
      </c>
      <c r="N5920" s="1" t="s">
        <v>23</v>
      </c>
      <c r="O5920">
        <f t="shared" si="276"/>
        <v>4</v>
      </c>
      <c r="P5920" t="str">
        <f t="shared" si="277"/>
        <v>NE</v>
      </c>
      <c r="Q5920" s="4" t="str">
        <f>IFERROR(VLOOKUP(E5920,'Svátky 2023'!B$2:B$14,1,0),"")</f>
        <v/>
      </c>
      <c r="R5920" t="str">
        <f t="shared" si="278"/>
        <v/>
      </c>
    </row>
    <row r="5921" spans="1:18" x14ac:dyDescent="0.25">
      <c r="A5921" s="1" t="s">
        <v>16718</v>
      </c>
      <c r="B5921" s="1" t="s">
        <v>16719</v>
      </c>
      <c r="C5921" s="1" t="s">
        <v>16720</v>
      </c>
      <c r="D5921" s="1" t="s">
        <v>64</v>
      </c>
      <c r="E5921" s="4">
        <v>45218</v>
      </c>
      <c r="F5921" s="8">
        <v>0.84513888888888899</v>
      </c>
      <c r="G5921" s="4">
        <v>45222</v>
      </c>
      <c r="H5921" s="1" t="s">
        <v>169</v>
      </c>
      <c r="I5921" s="1" t="s">
        <v>51</v>
      </c>
      <c r="J5921" s="5">
        <v>3</v>
      </c>
      <c r="K5921" s="5" t="str">
        <f>VLOOKUP(J5921,'Svátky 2023'!A$18:B$20,2,0)</f>
        <v>jiné</v>
      </c>
      <c r="L5921" s="1" t="s">
        <v>23</v>
      </c>
      <c r="M5921" s="1" t="s">
        <v>22</v>
      </c>
      <c r="N5921" s="1" t="s">
        <v>23</v>
      </c>
      <c r="O5921">
        <f t="shared" si="276"/>
        <v>4</v>
      </c>
      <c r="P5921" t="str">
        <f t="shared" si="277"/>
        <v>ANO</v>
      </c>
      <c r="Q5921" s="4" t="str">
        <f>IFERROR(VLOOKUP(E5921,'Svátky 2023'!B$2:B$14,1,0),"")</f>
        <v/>
      </c>
      <c r="R5921" t="str">
        <f t="shared" si="278"/>
        <v>ANO</v>
      </c>
    </row>
    <row r="5922" spans="1:18" x14ac:dyDescent="0.25">
      <c r="A5922" s="1" t="s">
        <v>16721</v>
      </c>
      <c r="B5922" s="1" t="s">
        <v>16722</v>
      </c>
      <c r="C5922" s="1" t="s">
        <v>16723</v>
      </c>
      <c r="D5922" s="1" t="s">
        <v>64</v>
      </c>
      <c r="E5922" s="4">
        <v>45218</v>
      </c>
      <c r="F5922" s="8">
        <v>0.85277777777777775</v>
      </c>
      <c r="G5922" s="4">
        <v>45222</v>
      </c>
      <c r="H5922" s="1" t="s">
        <v>174</v>
      </c>
      <c r="I5922" s="1" t="s">
        <v>120</v>
      </c>
      <c r="J5922" s="5">
        <v>3</v>
      </c>
      <c r="K5922" s="5" t="str">
        <f>VLOOKUP(J5922,'Svátky 2023'!A$18:B$20,2,0)</f>
        <v>jiné</v>
      </c>
      <c r="L5922" s="1" t="s">
        <v>30</v>
      </c>
      <c r="M5922" s="1" t="s">
        <v>31</v>
      </c>
      <c r="N5922" s="1" t="s">
        <v>23</v>
      </c>
      <c r="O5922">
        <f t="shared" si="276"/>
        <v>4</v>
      </c>
      <c r="P5922" t="str">
        <f t="shared" si="277"/>
        <v>ANO</v>
      </c>
      <c r="Q5922" s="4" t="str">
        <f>IFERROR(VLOOKUP(E5922,'Svátky 2023'!B$2:B$14,1,0),"")</f>
        <v/>
      </c>
      <c r="R5922" t="str">
        <f t="shared" si="278"/>
        <v>ANO</v>
      </c>
    </row>
    <row r="5923" spans="1:18" x14ac:dyDescent="0.25">
      <c r="A5923" s="1" t="s">
        <v>16724</v>
      </c>
      <c r="B5923" s="1" t="s">
        <v>9542</v>
      </c>
      <c r="C5923" s="1" t="s">
        <v>16725</v>
      </c>
      <c r="D5923" s="1" t="s">
        <v>35</v>
      </c>
      <c r="E5923" s="4">
        <v>45219</v>
      </c>
      <c r="F5923" s="8">
        <v>3.472222222222222E-3</v>
      </c>
      <c r="G5923" s="4">
        <v>45222</v>
      </c>
      <c r="H5923" s="1" t="s">
        <v>813</v>
      </c>
      <c r="I5923" s="1" t="s">
        <v>19</v>
      </c>
      <c r="J5923" s="5">
        <v>3</v>
      </c>
      <c r="K5923" s="5" t="str">
        <f>VLOOKUP(J5923,'Svátky 2023'!A$18:B$20,2,0)</f>
        <v>jiné</v>
      </c>
      <c r="L5923" s="1" t="s">
        <v>21</v>
      </c>
      <c r="M5923" s="1" t="s">
        <v>22</v>
      </c>
      <c r="N5923" s="1" t="s">
        <v>23</v>
      </c>
      <c r="O5923">
        <f t="shared" si="276"/>
        <v>5</v>
      </c>
      <c r="P5923" t="str">
        <f t="shared" si="277"/>
        <v>ANO</v>
      </c>
      <c r="Q5923" s="4" t="str">
        <f>IFERROR(VLOOKUP(E5923,'Svátky 2023'!B$2:B$14,1,0),"")</f>
        <v/>
      </c>
      <c r="R5923" t="str">
        <f t="shared" si="278"/>
        <v>ANO</v>
      </c>
    </row>
    <row r="5924" spans="1:18" x14ac:dyDescent="0.25">
      <c r="A5924" s="1" t="s">
        <v>16726</v>
      </c>
      <c r="B5924" s="1" t="s">
        <v>16727</v>
      </c>
      <c r="C5924" s="1" t="s">
        <v>16728</v>
      </c>
      <c r="D5924" s="1" t="s">
        <v>16</v>
      </c>
      <c r="E5924" s="4">
        <v>45219</v>
      </c>
      <c r="F5924" s="8">
        <v>0.61527777777777781</v>
      </c>
      <c r="G5924" s="4">
        <v>45222</v>
      </c>
      <c r="H5924" s="1" t="s">
        <v>1446</v>
      </c>
      <c r="I5924" s="1" t="s">
        <v>38</v>
      </c>
      <c r="J5924" s="5">
        <v>1</v>
      </c>
      <c r="K5924" s="5" t="str">
        <f>VLOOKUP(J5924,'Svátky 2023'!A$18:B$20,2,0)</f>
        <v>neodkladné</v>
      </c>
      <c r="L5924" s="1" t="s">
        <v>21</v>
      </c>
      <c r="M5924" s="1" t="s">
        <v>22</v>
      </c>
      <c r="N5924" s="1" t="s">
        <v>23</v>
      </c>
      <c r="O5924">
        <f t="shared" si="276"/>
        <v>5</v>
      </c>
      <c r="P5924" t="str">
        <f t="shared" si="277"/>
        <v>NE</v>
      </c>
      <c r="Q5924" s="4" t="str">
        <f>IFERROR(VLOOKUP(E5924,'Svátky 2023'!B$2:B$14,1,0),"")</f>
        <v/>
      </c>
      <c r="R5924" t="str">
        <f t="shared" si="278"/>
        <v/>
      </c>
    </row>
    <row r="5925" spans="1:18" x14ac:dyDescent="0.25">
      <c r="A5925" s="1" t="s">
        <v>16729</v>
      </c>
      <c r="B5925" s="1" t="s">
        <v>10407</v>
      </c>
      <c r="C5925" s="1" t="s">
        <v>10408</v>
      </c>
      <c r="D5925" s="1" t="s">
        <v>35</v>
      </c>
      <c r="E5925" s="4">
        <v>45221</v>
      </c>
      <c r="F5925" s="8">
        <v>0.25625000000000003</v>
      </c>
      <c r="G5925" s="4">
        <v>45222</v>
      </c>
      <c r="H5925" s="1" t="s">
        <v>325</v>
      </c>
      <c r="I5925" s="1" t="s">
        <v>38</v>
      </c>
      <c r="J5925" s="5">
        <v>1</v>
      </c>
      <c r="K5925" s="5" t="str">
        <f>VLOOKUP(J5925,'Svátky 2023'!A$18:B$20,2,0)</f>
        <v>neodkladné</v>
      </c>
      <c r="L5925" s="1" t="s">
        <v>21</v>
      </c>
      <c r="M5925" s="1" t="s">
        <v>22</v>
      </c>
      <c r="N5925" s="1" t="s">
        <v>23</v>
      </c>
      <c r="O5925">
        <f t="shared" si="276"/>
        <v>7</v>
      </c>
      <c r="P5925" t="str">
        <f t="shared" si="277"/>
        <v>ANO</v>
      </c>
      <c r="Q5925" s="4" t="str">
        <f>IFERROR(VLOOKUP(E5925,'Svátky 2023'!B$2:B$14,1,0),"")</f>
        <v/>
      </c>
      <c r="R5925" t="str">
        <f t="shared" si="278"/>
        <v>ANO</v>
      </c>
    </row>
    <row r="5926" spans="1:18" x14ac:dyDescent="0.25">
      <c r="A5926" s="1" t="s">
        <v>16730</v>
      </c>
      <c r="B5926" s="1" t="s">
        <v>10115</v>
      </c>
      <c r="C5926" s="1" t="s">
        <v>10116</v>
      </c>
      <c r="D5926" s="1" t="s">
        <v>35</v>
      </c>
      <c r="E5926" s="4">
        <v>45221</v>
      </c>
      <c r="F5926" s="8">
        <v>0.65</v>
      </c>
      <c r="G5926" s="4">
        <v>45222</v>
      </c>
      <c r="H5926" s="1" t="s">
        <v>1776</v>
      </c>
      <c r="I5926" s="1" t="s">
        <v>151</v>
      </c>
      <c r="J5926" s="5">
        <v>1</v>
      </c>
      <c r="K5926" s="5" t="str">
        <f>VLOOKUP(J5926,'Svátky 2023'!A$18:B$20,2,0)</f>
        <v>neodkladné</v>
      </c>
      <c r="L5926" s="1" t="s">
        <v>21</v>
      </c>
      <c r="M5926" s="1" t="s">
        <v>22</v>
      </c>
      <c r="N5926" s="1" t="s">
        <v>23</v>
      </c>
      <c r="O5926">
        <f t="shared" si="276"/>
        <v>7</v>
      </c>
      <c r="P5926" t="str">
        <f t="shared" si="277"/>
        <v>ANO</v>
      </c>
      <c r="Q5926" s="4" t="str">
        <f>IFERROR(VLOOKUP(E5926,'Svátky 2023'!B$2:B$14,1,0),"")</f>
        <v/>
      </c>
      <c r="R5926" t="str">
        <f t="shared" si="278"/>
        <v>ANO</v>
      </c>
    </row>
    <row r="5927" spans="1:18" x14ac:dyDescent="0.25">
      <c r="A5927" s="1" t="s">
        <v>16731</v>
      </c>
      <c r="B5927" s="1" t="s">
        <v>16732</v>
      </c>
      <c r="C5927" s="1" t="s">
        <v>16733</v>
      </c>
      <c r="D5927" s="1" t="s">
        <v>35</v>
      </c>
      <c r="E5927" s="4">
        <v>45221</v>
      </c>
      <c r="F5927" s="8">
        <v>0.76250000000000007</v>
      </c>
      <c r="G5927" s="4">
        <v>45222</v>
      </c>
      <c r="H5927" s="1" t="s">
        <v>684</v>
      </c>
      <c r="I5927" s="1" t="s">
        <v>1300</v>
      </c>
      <c r="J5927" s="5">
        <v>1</v>
      </c>
      <c r="K5927" s="5" t="str">
        <f>VLOOKUP(J5927,'Svátky 2023'!A$18:B$20,2,0)</f>
        <v>neodkladné</v>
      </c>
      <c r="L5927" s="1" t="s">
        <v>20</v>
      </c>
      <c r="M5927" s="1" t="s">
        <v>20</v>
      </c>
      <c r="N5927" s="1" t="s">
        <v>733</v>
      </c>
      <c r="O5927">
        <f t="shared" si="276"/>
        <v>7</v>
      </c>
      <c r="P5927" t="str">
        <f t="shared" si="277"/>
        <v>ANO</v>
      </c>
      <c r="Q5927" s="4" t="str">
        <f>IFERROR(VLOOKUP(E5927,'Svátky 2023'!B$2:B$14,1,0),"")</f>
        <v/>
      </c>
      <c r="R5927" t="str">
        <f t="shared" si="278"/>
        <v>ANO</v>
      </c>
    </row>
    <row r="5928" spans="1:18" x14ac:dyDescent="0.25">
      <c r="A5928" s="1" t="s">
        <v>16734</v>
      </c>
      <c r="B5928" s="1" t="s">
        <v>16700</v>
      </c>
      <c r="C5928" s="1" t="s">
        <v>16701</v>
      </c>
      <c r="D5928" s="1" t="s">
        <v>35</v>
      </c>
      <c r="E5928" s="4">
        <v>45221</v>
      </c>
      <c r="F5928" s="8">
        <v>0.77500000000000002</v>
      </c>
      <c r="G5928" s="4">
        <v>45222</v>
      </c>
      <c r="H5928" s="1" t="s">
        <v>325</v>
      </c>
      <c r="I5928" s="1" t="s">
        <v>44</v>
      </c>
      <c r="J5928" s="5">
        <v>3</v>
      </c>
      <c r="K5928" s="5" t="str">
        <f>VLOOKUP(J5928,'Svátky 2023'!A$18:B$20,2,0)</f>
        <v>jiné</v>
      </c>
      <c r="L5928" s="1" t="s">
        <v>30</v>
      </c>
      <c r="M5928" s="1" t="s">
        <v>31</v>
      </c>
      <c r="N5928" s="1" t="s">
        <v>23</v>
      </c>
      <c r="O5928">
        <f t="shared" si="276"/>
        <v>7</v>
      </c>
      <c r="P5928" t="str">
        <f t="shared" si="277"/>
        <v>ANO</v>
      </c>
      <c r="Q5928" s="4" t="str">
        <f>IFERROR(VLOOKUP(E5928,'Svátky 2023'!B$2:B$14,1,0),"")</f>
        <v/>
      </c>
      <c r="R5928" t="str">
        <f t="shared" si="278"/>
        <v>ANO</v>
      </c>
    </row>
    <row r="5929" spans="1:18" x14ac:dyDescent="0.25">
      <c r="A5929" s="1" t="s">
        <v>16735</v>
      </c>
      <c r="B5929" s="1" t="s">
        <v>2003</v>
      </c>
      <c r="C5929" s="1" t="s">
        <v>2004</v>
      </c>
      <c r="D5929" s="1" t="s">
        <v>48</v>
      </c>
      <c r="E5929" s="4">
        <v>45218</v>
      </c>
      <c r="F5929" s="8">
        <v>0.68680555555555556</v>
      </c>
      <c r="G5929" s="4">
        <v>45223</v>
      </c>
      <c r="H5929" s="1" t="s">
        <v>1292</v>
      </c>
      <c r="I5929" s="1" t="s">
        <v>19</v>
      </c>
      <c r="J5929" s="5">
        <v>3</v>
      </c>
      <c r="K5929" s="5" t="str">
        <f>VLOOKUP(J5929,'Svátky 2023'!A$18:B$20,2,0)</f>
        <v>jiné</v>
      </c>
      <c r="L5929" s="1" t="s">
        <v>21</v>
      </c>
      <c r="M5929" s="1" t="s">
        <v>22</v>
      </c>
      <c r="N5929" s="1" t="s">
        <v>23</v>
      </c>
      <c r="O5929">
        <f t="shared" si="276"/>
        <v>4</v>
      </c>
      <c r="P5929" t="str">
        <f t="shared" si="277"/>
        <v>ANO</v>
      </c>
      <c r="Q5929" s="4" t="str">
        <f>IFERROR(VLOOKUP(E5929,'Svátky 2023'!B$2:B$14,1,0),"")</f>
        <v/>
      </c>
      <c r="R5929" t="str">
        <f t="shared" si="278"/>
        <v>ANO</v>
      </c>
    </row>
    <row r="5930" spans="1:18" x14ac:dyDescent="0.25">
      <c r="A5930" s="1" t="s">
        <v>16736</v>
      </c>
      <c r="B5930" s="1" t="s">
        <v>16737</v>
      </c>
      <c r="C5930" s="1" t="s">
        <v>16738</v>
      </c>
      <c r="D5930" s="1" t="s">
        <v>64</v>
      </c>
      <c r="E5930" s="4">
        <v>45214</v>
      </c>
      <c r="F5930" s="8">
        <v>0.68125000000000002</v>
      </c>
      <c r="G5930" s="4">
        <v>45223</v>
      </c>
      <c r="H5930" s="1" t="s">
        <v>1838</v>
      </c>
      <c r="I5930" s="1" t="s">
        <v>38</v>
      </c>
      <c r="J5930" s="5">
        <v>1</v>
      </c>
      <c r="K5930" s="5" t="str">
        <f>VLOOKUP(J5930,'Svátky 2023'!A$18:B$20,2,0)</f>
        <v>neodkladné</v>
      </c>
      <c r="L5930" s="1" t="s">
        <v>20</v>
      </c>
      <c r="M5930" s="1" t="s">
        <v>22</v>
      </c>
      <c r="N5930" s="1" t="s">
        <v>23</v>
      </c>
      <c r="O5930">
        <f t="shared" si="276"/>
        <v>7</v>
      </c>
      <c r="P5930" t="str">
        <f t="shared" si="277"/>
        <v>ANO</v>
      </c>
      <c r="Q5930" s="4" t="str">
        <f>IFERROR(VLOOKUP(E5930,'Svátky 2023'!B$2:B$14,1,0),"")</f>
        <v/>
      </c>
      <c r="R5930" t="str">
        <f t="shared" si="278"/>
        <v>ANO</v>
      </c>
    </row>
    <row r="5931" spans="1:18" x14ac:dyDescent="0.25">
      <c r="A5931" s="1" t="s">
        <v>16739</v>
      </c>
      <c r="B5931" s="1" t="s">
        <v>16740</v>
      </c>
      <c r="C5931" s="1" t="s">
        <v>16741</v>
      </c>
      <c r="D5931" s="1" t="s">
        <v>257</v>
      </c>
      <c r="E5931" s="4">
        <v>45217</v>
      </c>
      <c r="F5931" s="8">
        <v>0.76041666666666663</v>
      </c>
      <c r="G5931" s="4">
        <v>45223</v>
      </c>
      <c r="H5931" s="1" t="s">
        <v>85</v>
      </c>
      <c r="I5931" s="1" t="s">
        <v>44</v>
      </c>
      <c r="J5931" s="5">
        <v>3</v>
      </c>
      <c r="K5931" s="5" t="str">
        <f>VLOOKUP(J5931,'Svátky 2023'!A$18:B$20,2,0)</f>
        <v>jiné</v>
      </c>
      <c r="L5931" s="1" t="s">
        <v>30</v>
      </c>
      <c r="M5931" s="1" t="s">
        <v>31</v>
      </c>
      <c r="N5931" s="1" t="s">
        <v>23</v>
      </c>
      <c r="O5931">
        <f t="shared" si="276"/>
        <v>3</v>
      </c>
      <c r="P5931" t="str">
        <f t="shared" si="277"/>
        <v>ANO</v>
      </c>
      <c r="Q5931" s="4" t="str">
        <f>IFERROR(VLOOKUP(E5931,'Svátky 2023'!B$2:B$14,1,0),"")</f>
        <v/>
      </c>
      <c r="R5931" t="str">
        <f t="shared" si="278"/>
        <v>ANO</v>
      </c>
    </row>
    <row r="5932" spans="1:18" x14ac:dyDescent="0.25">
      <c r="A5932" s="1" t="s">
        <v>16742</v>
      </c>
      <c r="B5932" s="1" t="s">
        <v>16743</v>
      </c>
      <c r="C5932" s="1" t="s">
        <v>16744</v>
      </c>
      <c r="D5932" s="1" t="s">
        <v>48</v>
      </c>
      <c r="E5932" s="4">
        <v>45218</v>
      </c>
      <c r="F5932" s="8">
        <v>0.8354166666666667</v>
      </c>
      <c r="G5932" s="4">
        <v>45223</v>
      </c>
      <c r="H5932" s="1" t="s">
        <v>219</v>
      </c>
      <c r="I5932" s="1" t="s">
        <v>38</v>
      </c>
      <c r="J5932" s="5">
        <v>3</v>
      </c>
      <c r="K5932" s="5" t="str">
        <f>VLOOKUP(J5932,'Svátky 2023'!A$18:B$20,2,0)</f>
        <v>jiné</v>
      </c>
      <c r="L5932" s="1" t="s">
        <v>31</v>
      </c>
      <c r="M5932" s="1" t="s">
        <v>22</v>
      </c>
      <c r="N5932" s="1" t="s">
        <v>23</v>
      </c>
      <c r="O5932">
        <f t="shared" si="276"/>
        <v>4</v>
      </c>
      <c r="P5932" t="str">
        <f t="shared" si="277"/>
        <v>ANO</v>
      </c>
      <c r="Q5932" s="4" t="str">
        <f>IFERROR(VLOOKUP(E5932,'Svátky 2023'!B$2:B$14,1,0),"")</f>
        <v/>
      </c>
      <c r="R5932" t="str">
        <f t="shared" si="278"/>
        <v>ANO</v>
      </c>
    </row>
    <row r="5933" spans="1:18" x14ac:dyDescent="0.25">
      <c r="A5933" s="1" t="s">
        <v>16745</v>
      </c>
      <c r="B5933" s="1" t="s">
        <v>16746</v>
      </c>
      <c r="C5933" s="1" t="s">
        <v>16747</v>
      </c>
      <c r="D5933" s="1" t="s">
        <v>35</v>
      </c>
      <c r="E5933" s="4">
        <v>45219</v>
      </c>
      <c r="F5933" s="8">
        <v>0.50277777777777777</v>
      </c>
      <c r="G5933" s="4">
        <v>45223</v>
      </c>
      <c r="H5933" s="1" t="s">
        <v>955</v>
      </c>
      <c r="I5933" s="1" t="s">
        <v>51</v>
      </c>
      <c r="J5933" s="5">
        <v>3</v>
      </c>
      <c r="K5933" s="5" t="str">
        <f>VLOOKUP(J5933,'Svátky 2023'!A$18:B$20,2,0)</f>
        <v>jiné</v>
      </c>
      <c r="L5933" s="1" t="s">
        <v>21</v>
      </c>
      <c r="M5933" s="1" t="s">
        <v>22</v>
      </c>
      <c r="N5933" s="1" t="s">
        <v>23</v>
      </c>
      <c r="O5933">
        <f t="shared" si="276"/>
        <v>5</v>
      </c>
      <c r="P5933" t="str">
        <f t="shared" si="277"/>
        <v>NE</v>
      </c>
      <c r="Q5933" s="4" t="str">
        <f>IFERROR(VLOOKUP(E5933,'Svátky 2023'!B$2:B$14,1,0),"")</f>
        <v/>
      </c>
      <c r="R5933" t="str">
        <f t="shared" si="278"/>
        <v/>
      </c>
    </row>
    <row r="5934" spans="1:18" x14ac:dyDescent="0.25">
      <c r="A5934" s="1" t="s">
        <v>16748</v>
      </c>
      <c r="B5934" s="1" t="s">
        <v>16749</v>
      </c>
      <c r="C5934" s="1" t="s">
        <v>16750</v>
      </c>
      <c r="D5934" s="1" t="s">
        <v>48</v>
      </c>
      <c r="E5934" s="4">
        <v>45219</v>
      </c>
      <c r="F5934" s="8">
        <v>0.58124999999999993</v>
      </c>
      <c r="G5934" s="4">
        <v>45223</v>
      </c>
      <c r="H5934" s="1" t="s">
        <v>1570</v>
      </c>
      <c r="I5934" s="1" t="s">
        <v>44</v>
      </c>
      <c r="J5934" s="5">
        <v>3</v>
      </c>
      <c r="K5934" s="5" t="str">
        <f>VLOOKUP(J5934,'Svátky 2023'!A$18:B$20,2,0)</f>
        <v>jiné</v>
      </c>
      <c r="L5934" s="1" t="s">
        <v>30</v>
      </c>
      <c r="M5934" s="1" t="s">
        <v>31</v>
      </c>
      <c r="N5934" s="1" t="s">
        <v>23</v>
      </c>
      <c r="O5934">
        <f t="shared" si="276"/>
        <v>5</v>
      </c>
      <c r="P5934" t="str">
        <f t="shared" si="277"/>
        <v>NE</v>
      </c>
      <c r="Q5934" s="4" t="str">
        <f>IFERROR(VLOOKUP(E5934,'Svátky 2023'!B$2:B$14,1,0),"")</f>
        <v/>
      </c>
      <c r="R5934" t="str">
        <f t="shared" si="278"/>
        <v/>
      </c>
    </row>
    <row r="5935" spans="1:18" x14ac:dyDescent="0.25">
      <c r="A5935" s="1" t="s">
        <v>16751</v>
      </c>
      <c r="B5935" s="1" t="s">
        <v>16752</v>
      </c>
      <c r="C5935" s="1" t="s">
        <v>16753</v>
      </c>
      <c r="D5935" s="1" t="s">
        <v>35</v>
      </c>
      <c r="E5935" s="4">
        <v>45219</v>
      </c>
      <c r="F5935" s="8">
        <v>0.58819444444444446</v>
      </c>
      <c r="G5935" s="4">
        <v>45223</v>
      </c>
      <c r="H5935" s="1" t="s">
        <v>278</v>
      </c>
      <c r="I5935" s="1" t="s">
        <v>120</v>
      </c>
      <c r="J5935" s="5">
        <v>3</v>
      </c>
      <c r="K5935" s="5" t="str">
        <f>VLOOKUP(J5935,'Svátky 2023'!A$18:B$20,2,0)</f>
        <v>jiné</v>
      </c>
      <c r="L5935" s="1" t="s">
        <v>30</v>
      </c>
      <c r="M5935" s="1" t="s">
        <v>31</v>
      </c>
      <c r="N5935" s="1" t="s">
        <v>23</v>
      </c>
      <c r="O5935">
        <f t="shared" si="276"/>
        <v>5</v>
      </c>
      <c r="P5935" t="str">
        <f t="shared" si="277"/>
        <v>NE</v>
      </c>
      <c r="Q5935" s="4" t="str">
        <f>IFERROR(VLOOKUP(E5935,'Svátky 2023'!B$2:B$14,1,0),"")</f>
        <v/>
      </c>
      <c r="R5935" t="str">
        <f t="shared" si="278"/>
        <v/>
      </c>
    </row>
    <row r="5936" spans="1:18" x14ac:dyDescent="0.25">
      <c r="A5936" s="1" t="s">
        <v>16754</v>
      </c>
      <c r="B5936" s="1" t="s">
        <v>16755</v>
      </c>
      <c r="C5936" s="1" t="s">
        <v>16756</v>
      </c>
      <c r="D5936" s="1" t="s">
        <v>100</v>
      </c>
      <c r="E5936" s="4">
        <v>45219</v>
      </c>
      <c r="F5936" s="8">
        <v>0.72499999999999998</v>
      </c>
      <c r="G5936" s="4">
        <v>45223</v>
      </c>
      <c r="H5936" s="1" t="s">
        <v>3605</v>
      </c>
      <c r="I5936" s="1" t="s">
        <v>38</v>
      </c>
      <c r="J5936" s="5">
        <v>1</v>
      </c>
      <c r="K5936" s="5" t="str">
        <f>VLOOKUP(J5936,'Svátky 2023'!A$18:B$20,2,0)</f>
        <v>neodkladné</v>
      </c>
      <c r="L5936" s="1" t="s">
        <v>22</v>
      </c>
      <c r="M5936" s="1" t="s">
        <v>22</v>
      </c>
      <c r="N5936" s="1" t="s">
        <v>23</v>
      </c>
      <c r="O5936">
        <f t="shared" si="276"/>
        <v>5</v>
      </c>
      <c r="P5936" t="str">
        <f t="shared" si="277"/>
        <v>ANO</v>
      </c>
      <c r="Q5936" s="4" t="str">
        <f>IFERROR(VLOOKUP(E5936,'Svátky 2023'!B$2:B$14,1,0),"")</f>
        <v/>
      </c>
      <c r="R5936" t="str">
        <f t="shared" si="278"/>
        <v>ANO</v>
      </c>
    </row>
    <row r="5937" spans="1:18" x14ac:dyDescent="0.25">
      <c r="A5937" s="1" t="s">
        <v>16757</v>
      </c>
      <c r="B5937" s="1" t="s">
        <v>16758</v>
      </c>
      <c r="C5937" s="1" t="s">
        <v>16759</v>
      </c>
      <c r="D5937" s="1" t="s">
        <v>100</v>
      </c>
      <c r="E5937" s="4">
        <v>45219</v>
      </c>
      <c r="F5937" s="8">
        <v>0.85833333333333339</v>
      </c>
      <c r="G5937" s="4">
        <v>45223</v>
      </c>
      <c r="H5937" s="1" t="s">
        <v>1925</v>
      </c>
      <c r="I5937" s="1" t="s">
        <v>44</v>
      </c>
      <c r="J5937" s="5">
        <v>3</v>
      </c>
      <c r="K5937" s="5" t="str">
        <f>VLOOKUP(J5937,'Svátky 2023'!A$18:B$20,2,0)</f>
        <v>jiné</v>
      </c>
      <c r="L5937" s="1" t="s">
        <v>30</v>
      </c>
      <c r="M5937" s="1" t="s">
        <v>31</v>
      </c>
      <c r="N5937" s="1" t="s">
        <v>23</v>
      </c>
      <c r="O5937">
        <f t="shared" si="276"/>
        <v>5</v>
      </c>
      <c r="P5937" t="str">
        <f t="shared" si="277"/>
        <v>ANO</v>
      </c>
      <c r="Q5937" s="4" t="str">
        <f>IFERROR(VLOOKUP(E5937,'Svátky 2023'!B$2:B$14,1,0),"")</f>
        <v/>
      </c>
      <c r="R5937" t="str">
        <f t="shared" si="278"/>
        <v>ANO</v>
      </c>
    </row>
    <row r="5938" spans="1:18" x14ac:dyDescent="0.25">
      <c r="A5938" s="1" t="s">
        <v>16760</v>
      </c>
      <c r="B5938" s="1" t="s">
        <v>16761</v>
      </c>
      <c r="C5938" s="1" t="s">
        <v>16762</v>
      </c>
      <c r="D5938" s="1" t="s">
        <v>100</v>
      </c>
      <c r="E5938" s="4">
        <v>45221</v>
      </c>
      <c r="F5938" s="8">
        <v>0.53402777777777777</v>
      </c>
      <c r="G5938" s="4">
        <v>45223</v>
      </c>
      <c r="H5938" s="1" t="s">
        <v>664</v>
      </c>
      <c r="I5938" s="1" t="s">
        <v>151</v>
      </c>
      <c r="J5938" s="5">
        <v>2</v>
      </c>
      <c r="K5938" s="5" t="str">
        <f>VLOOKUP(J5938,'Svátky 2023'!A$18:B$20,2,0)</f>
        <v>plánované</v>
      </c>
      <c r="L5938" s="1" t="s">
        <v>21</v>
      </c>
      <c r="M5938" s="1" t="s">
        <v>22</v>
      </c>
      <c r="N5938" s="1" t="s">
        <v>23</v>
      </c>
      <c r="O5938">
        <f t="shared" si="276"/>
        <v>7</v>
      </c>
      <c r="P5938" t="str">
        <f t="shared" si="277"/>
        <v>NE</v>
      </c>
      <c r="Q5938" s="4" t="str">
        <f>IFERROR(VLOOKUP(E5938,'Svátky 2023'!B$2:B$14,1,0),"")</f>
        <v/>
      </c>
      <c r="R5938" t="str">
        <f t="shared" si="278"/>
        <v>ANO</v>
      </c>
    </row>
    <row r="5939" spans="1:18" x14ac:dyDescent="0.25">
      <c r="A5939" s="1" t="s">
        <v>16763</v>
      </c>
      <c r="B5939" s="1" t="s">
        <v>16764</v>
      </c>
      <c r="C5939" s="1" t="s">
        <v>16765</v>
      </c>
      <c r="D5939" s="1" t="s">
        <v>100</v>
      </c>
      <c r="E5939" s="4">
        <v>45221</v>
      </c>
      <c r="F5939" s="8">
        <v>0.53680555555555554</v>
      </c>
      <c r="G5939" s="4">
        <v>45223</v>
      </c>
      <c r="H5939" s="1" t="s">
        <v>381</v>
      </c>
      <c r="I5939" s="1" t="s">
        <v>145</v>
      </c>
      <c r="J5939" s="5">
        <v>3</v>
      </c>
      <c r="K5939" s="5" t="str">
        <f>VLOOKUP(J5939,'Svátky 2023'!A$18:B$20,2,0)</f>
        <v>jiné</v>
      </c>
      <c r="L5939" s="1" t="s">
        <v>30</v>
      </c>
      <c r="M5939" s="1" t="s">
        <v>31</v>
      </c>
      <c r="N5939" s="1" t="s">
        <v>23</v>
      </c>
      <c r="O5939">
        <f t="shared" si="276"/>
        <v>7</v>
      </c>
      <c r="P5939" t="str">
        <f t="shared" si="277"/>
        <v>NE</v>
      </c>
      <c r="Q5939" s="4" t="str">
        <f>IFERROR(VLOOKUP(E5939,'Svátky 2023'!B$2:B$14,1,0),"")</f>
        <v/>
      </c>
      <c r="R5939" t="str">
        <f t="shared" si="278"/>
        <v>ANO</v>
      </c>
    </row>
    <row r="5940" spans="1:18" x14ac:dyDescent="0.25">
      <c r="A5940" s="1" t="s">
        <v>16766</v>
      </c>
      <c r="B5940" s="1" t="s">
        <v>16767</v>
      </c>
      <c r="C5940" s="1" t="s">
        <v>16768</v>
      </c>
      <c r="D5940" s="1" t="s">
        <v>35</v>
      </c>
      <c r="E5940" s="4">
        <v>45221</v>
      </c>
      <c r="F5940" s="8">
        <v>0.55138888888888882</v>
      </c>
      <c r="G5940" s="4">
        <v>45223</v>
      </c>
      <c r="H5940" s="1" t="s">
        <v>893</v>
      </c>
      <c r="I5940" s="1" t="s">
        <v>151</v>
      </c>
      <c r="J5940" s="5">
        <v>2</v>
      </c>
      <c r="K5940" s="5" t="str">
        <f>VLOOKUP(J5940,'Svátky 2023'!A$18:B$20,2,0)</f>
        <v>plánované</v>
      </c>
      <c r="L5940" s="1" t="s">
        <v>21</v>
      </c>
      <c r="M5940" s="1" t="s">
        <v>22</v>
      </c>
      <c r="N5940" s="1" t="s">
        <v>23</v>
      </c>
      <c r="O5940">
        <f t="shared" si="276"/>
        <v>7</v>
      </c>
      <c r="P5940" t="str">
        <f t="shared" si="277"/>
        <v>NE</v>
      </c>
      <c r="Q5940" s="4" t="str">
        <f>IFERROR(VLOOKUP(E5940,'Svátky 2023'!B$2:B$14,1,0),"")</f>
        <v/>
      </c>
      <c r="R5940" t="str">
        <f t="shared" si="278"/>
        <v>ANO</v>
      </c>
    </row>
    <row r="5941" spans="1:18" x14ac:dyDescent="0.25">
      <c r="A5941" s="1" t="s">
        <v>16769</v>
      </c>
      <c r="B5941" s="1" t="s">
        <v>16770</v>
      </c>
      <c r="C5941" s="1" t="s">
        <v>16771</v>
      </c>
      <c r="D5941" s="1" t="s">
        <v>35</v>
      </c>
      <c r="E5941" s="4">
        <v>45221</v>
      </c>
      <c r="F5941" s="8">
        <v>0.55486111111111114</v>
      </c>
      <c r="G5941" s="4">
        <v>45223</v>
      </c>
      <c r="H5941" s="1" t="s">
        <v>1438</v>
      </c>
      <c r="I5941" s="1" t="s">
        <v>145</v>
      </c>
      <c r="J5941" s="5">
        <v>3</v>
      </c>
      <c r="K5941" s="5" t="str">
        <f>VLOOKUP(J5941,'Svátky 2023'!A$18:B$20,2,0)</f>
        <v>jiné</v>
      </c>
      <c r="L5941" s="1" t="s">
        <v>30</v>
      </c>
      <c r="M5941" s="1" t="s">
        <v>31</v>
      </c>
      <c r="N5941" s="1" t="s">
        <v>23</v>
      </c>
      <c r="O5941">
        <f t="shared" si="276"/>
        <v>7</v>
      </c>
      <c r="P5941" t="str">
        <f t="shared" si="277"/>
        <v>NE</v>
      </c>
      <c r="Q5941" s="4" t="str">
        <f>IFERROR(VLOOKUP(E5941,'Svátky 2023'!B$2:B$14,1,0),"")</f>
        <v/>
      </c>
      <c r="R5941" t="str">
        <f t="shared" si="278"/>
        <v>ANO</v>
      </c>
    </row>
    <row r="5942" spans="1:18" x14ac:dyDescent="0.25">
      <c r="A5942" s="1" t="s">
        <v>16772</v>
      </c>
      <c r="B5942" s="1" t="s">
        <v>16773</v>
      </c>
      <c r="C5942" s="1" t="s">
        <v>16774</v>
      </c>
      <c r="D5942" s="1" t="s">
        <v>48</v>
      </c>
      <c r="E5942" s="4">
        <v>45221</v>
      </c>
      <c r="F5942" s="8">
        <v>0.55763888888888891</v>
      </c>
      <c r="G5942" s="4">
        <v>45223</v>
      </c>
      <c r="H5942" s="1" t="s">
        <v>2592</v>
      </c>
      <c r="I5942" s="1" t="s">
        <v>51</v>
      </c>
      <c r="J5942" s="5">
        <v>2</v>
      </c>
      <c r="K5942" s="5" t="str">
        <f>VLOOKUP(J5942,'Svátky 2023'!A$18:B$20,2,0)</f>
        <v>plánované</v>
      </c>
      <c r="L5942" s="1" t="s">
        <v>21</v>
      </c>
      <c r="M5942" s="1" t="s">
        <v>22</v>
      </c>
      <c r="N5942" s="1" t="s">
        <v>23</v>
      </c>
      <c r="O5942">
        <f t="shared" si="276"/>
        <v>7</v>
      </c>
      <c r="P5942" t="str">
        <f t="shared" si="277"/>
        <v>NE</v>
      </c>
      <c r="Q5942" s="4" t="str">
        <f>IFERROR(VLOOKUP(E5942,'Svátky 2023'!B$2:B$14,1,0),"")</f>
        <v/>
      </c>
      <c r="R5942" t="str">
        <f t="shared" si="278"/>
        <v>ANO</v>
      </c>
    </row>
    <row r="5943" spans="1:18" x14ac:dyDescent="0.25">
      <c r="A5943" s="1" t="s">
        <v>16775</v>
      </c>
      <c r="B5943" s="1" t="s">
        <v>16776</v>
      </c>
      <c r="C5943" s="1" t="s">
        <v>16777</v>
      </c>
      <c r="D5943" s="1" t="s">
        <v>16</v>
      </c>
      <c r="E5943" s="4">
        <v>45221</v>
      </c>
      <c r="F5943" s="8">
        <v>0.56180555555555556</v>
      </c>
      <c r="G5943" s="4">
        <v>45223</v>
      </c>
      <c r="H5943" s="1" t="s">
        <v>2630</v>
      </c>
      <c r="I5943" s="1" t="s">
        <v>51</v>
      </c>
      <c r="J5943" s="5">
        <v>2</v>
      </c>
      <c r="K5943" s="5" t="str">
        <f>VLOOKUP(J5943,'Svátky 2023'!A$18:B$20,2,0)</f>
        <v>plánované</v>
      </c>
      <c r="L5943" s="1" t="s">
        <v>21</v>
      </c>
      <c r="M5943" s="1" t="s">
        <v>22</v>
      </c>
      <c r="N5943" s="1" t="s">
        <v>23</v>
      </c>
      <c r="O5943">
        <f t="shared" si="276"/>
        <v>7</v>
      </c>
      <c r="P5943" t="str">
        <f t="shared" si="277"/>
        <v>NE</v>
      </c>
      <c r="Q5943" s="4" t="str">
        <f>IFERROR(VLOOKUP(E5943,'Svátky 2023'!B$2:B$14,1,0),"")</f>
        <v/>
      </c>
      <c r="R5943" t="str">
        <f t="shared" si="278"/>
        <v>ANO</v>
      </c>
    </row>
    <row r="5944" spans="1:18" x14ac:dyDescent="0.25">
      <c r="A5944" s="1" t="s">
        <v>16778</v>
      </c>
      <c r="B5944" s="1" t="s">
        <v>16779</v>
      </c>
      <c r="C5944" s="1" t="s">
        <v>16780</v>
      </c>
      <c r="D5944" s="1" t="s">
        <v>35</v>
      </c>
      <c r="E5944" s="4">
        <v>45221</v>
      </c>
      <c r="F5944" s="8">
        <v>0.56666666666666665</v>
      </c>
      <c r="G5944" s="4">
        <v>45223</v>
      </c>
      <c r="H5944" s="1" t="s">
        <v>292</v>
      </c>
      <c r="I5944" s="1" t="s">
        <v>151</v>
      </c>
      <c r="J5944" s="5">
        <v>2</v>
      </c>
      <c r="K5944" s="5" t="str">
        <f>VLOOKUP(J5944,'Svátky 2023'!A$18:B$20,2,0)</f>
        <v>plánované</v>
      </c>
      <c r="L5944" s="1" t="s">
        <v>21</v>
      </c>
      <c r="M5944" s="1" t="s">
        <v>22</v>
      </c>
      <c r="N5944" s="1" t="s">
        <v>23</v>
      </c>
      <c r="O5944">
        <f t="shared" si="276"/>
        <v>7</v>
      </c>
      <c r="P5944" t="str">
        <f t="shared" si="277"/>
        <v>NE</v>
      </c>
      <c r="Q5944" s="4" t="str">
        <f>IFERROR(VLOOKUP(E5944,'Svátky 2023'!B$2:B$14,1,0),"")</f>
        <v/>
      </c>
      <c r="R5944" t="str">
        <f t="shared" si="278"/>
        <v>ANO</v>
      </c>
    </row>
    <row r="5945" spans="1:18" x14ac:dyDescent="0.25">
      <c r="A5945" s="1" t="s">
        <v>16781</v>
      </c>
      <c r="B5945" s="1" t="s">
        <v>16782</v>
      </c>
      <c r="C5945" s="1" t="s">
        <v>16783</v>
      </c>
      <c r="D5945" s="1" t="s">
        <v>35</v>
      </c>
      <c r="E5945" s="4">
        <v>45221</v>
      </c>
      <c r="F5945" s="8">
        <v>0.57013888888888886</v>
      </c>
      <c r="G5945" s="4">
        <v>45223</v>
      </c>
      <c r="H5945" s="1" t="s">
        <v>1446</v>
      </c>
      <c r="I5945" s="1" t="s">
        <v>145</v>
      </c>
      <c r="J5945" s="5">
        <v>3</v>
      </c>
      <c r="K5945" s="5" t="str">
        <f>VLOOKUP(J5945,'Svátky 2023'!A$18:B$20,2,0)</f>
        <v>jiné</v>
      </c>
      <c r="L5945" s="1" t="s">
        <v>30</v>
      </c>
      <c r="M5945" s="1" t="s">
        <v>31</v>
      </c>
      <c r="N5945" s="1" t="s">
        <v>23</v>
      </c>
      <c r="O5945">
        <f t="shared" si="276"/>
        <v>7</v>
      </c>
      <c r="P5945" t="str">
        <f t="shared" si="277"/>
        <v>NE</v>
      </c>
      <c r="Q5945" s="4" t="str">
        <f>IFERROR(VLOOKUP(E5945,'Svátky 2023'!B$2:B$14,1,0),"")</f>
        <v/>
      </c>
      <c r="R5945" t="str">
        <f t="shared" si="278"/>
        <v>ANO</v>
      </c>
    </row>
    <row r="5946" spans="1:18" x14ac:dyDescent="0.25">
      <c r="A5946" s="1" t="s">
        <v>16784</v>
      </c>
      <c r="B5946" s="1" t="s">
        <v>16785</v>
      </c>
      <c r="C5946" s="1" t="s">
        <v>16786</v>
      </c>
      <c r="D5946" s="1" t="s">
        <v>64</v>
      </c>
      <c r="E5946" s="4">
        <v>45221</v>
      </c>
      <c r="F5946" s="8">
        <v>0.58750000000000002</v>
      </c>
      <c r="G5946" s="4">
        <v>45223</v>
      </c>
      <c r="H5946" s="1" t="s">
        <v>363</v>
      </c>
      <c r="I5946" s="1" t="s">
        <v>151</v>
      </c>
      <c r="J5946" s="5">
        <v>2</v>
      </c>
      <c r="K5946" s="5" t="str">
        <f>VLOOKUP(J5946,'Svátky 2023'!A$18:B$20,2,0)</f>
        <v>plánované</v>
      </c>
      <c r="L5946" s="1" t="s">
        <v>21</v>
      </c>
      <c r="M5946" s="1" t="s">
        <v>22</v>
      </c>
      <c r="N5946" s="1" t="s">
        <v>23</v>
      </c>
      <c r="O5946">
        <f t="shared" si="276"/>
        <v>7</v>
      </c>
      <c r="P5946" t="str">
        <f t="shared" si="277"/>
        <v>NE</v>
      </c>
      <c r="Q5946" s="4" t="str">
        <f>IFERROR(VLOOKUP(E5946,'Svátky 2023'!B$2:B$14,1,0),"")</f>
        <v/>
      </c>
      <c r="R5946" t="str">
        <f t="shared" si="278"/>
        <v>ANO</v>
      </c>
    </row>
    <row r="5947" spans="1:18" x14ac:dyDescent="0.25">
      <c r="A5947" s="1" t="s">
        <v>16787</v>
      </c>
      <c r="B5947" s="1" t="s">
        <v>16788</v>
      </c>
      <c r="C5947" s="1" t="s">
        <v>16789</v>
      </c>
      <c r="D5947" s="1" t="s">
        <v>64</v>
      </c>
      <c r="E5947" s="4">
        <v>45221</v>
      </c>
      <c r="F5947" s="8">
        <v>0.59305555555555556</v>
      </c>
      <c r="G5947" s="4">
        <v>45223</v>
      </c>
      <c r="H5947" s="1" t="s">
        <v>710</v>
      </c>
      <c r="I5947" s="1" t="s">
        <v>51</v>
      </c>
      <c r="J5947" s="5">
        <v>2</v>
      </c>
      <c r="K5947" s="5" t="str">
        <f>VLOOKUP(J5947,'Svátky 2023'!A$18:B$20,2,0)</f>
        <v>plánované</v>
      </c>
      <c r="L5947" s="1" t="s">
        <v>21</v>
      </c>
      <c r="M5947" s="1" t="s">
        <v>22</v>
      </c>
      <c r="N5947" s="1" t="s">
        <v>23</v>
      </c>
      <c r="O5947">
        <f t="shared" si="276"/>
        <v>7</v>
      </c>
      <c r="P5947" t="str">
        <f t="shared" si="277"/>
        <v>NE</v>
      </c>
      <c r="Q5947" s="4" t="str">
        <f>IFERROR(VLOOKUP(E5947,'Svátky 2023'!B$2:B$14,1,0),"")</f>
        <v/>
      </c>
      <c r="R5947" t="str">
        <f t="shared" si="278"/>
        <v>ANO</v>
      </c>
    </row>
    <row r="5948" spans="1:18" x14ac:dyDescent="0.25">
      <c r="A5948" s="1" t="s">
        <v>16790</v>
      </c>
      <c r="B5948" s="1" t="s">
        <v>16791</v>
      </c>
      <c r="C5948" s="1" t="s">
        <v>16792</v>
      </c>
      <c r="D5948" s="1" t="s">
        <v>64</v>
      </c>
      <c r="E5948" s="4">
        <v>45221</v>
      </c>
      <c r="F5948" s="8">
        <v>0.59583333333333333</v>
      </c>
      <c r="G5948" s="4">
        <v>45223</v>
      </c>
      <c r="H5948" s="1" t="s">
        <v>2257</v>
      </c>
      <c r="I5948" s="1" t="s">
        <v>120</v>
      </c>
      <c r="J5948" s="5">
        <v>3</v>
      </c>
      <c r="K5948" s="5" t="str">
        <f>VLOOKUP(J5948,'Svátky 2023'!A$18:B$20,2,0)</f>
        <v>jiné</v>
      </c>
      <c r="L5948" s="1" t="s">
        <v>30</v>
      </c>
      <c r="M5948" s="1" t="s">
        <v>31</v>
      </c>
      <c r="N5948" s="1" t="s">
        <v>23</v>
      </c>
      <c r="O5948">
        <f t="shared" si="276"/>
        <v>7</v>
      </c>
      <c r="P5948" t="str">
        <f t="shared" si="277"/>
        <v>NE</v>
      </c>
      <c r="Q5948" s="4" t="str">
        <f>IFERROR(VLOOKUP(E5948,'Svátky 2023'!B$2:B$14,1,0),"")</f>
        <v/>
      </c>
      <c r="R5948" t="str">
        <f t="shared" si="278"/>
        <v>ANO</v>
      </c>
    </row>
    <row r="5949" spans="1:18" x14ac:dyDescent="0.25">
      <c r="A5949" s="1" t="s">
        <v>16793</v>
      </c>
      <c r="B5949" s="1" t="s">
        <v>16794</v>
      </c>
      <c r="C5949" s="1" t="s">
        <v>16795</v>
      </c>
      <c r="D5949" s="1" t="s">
        <v>35</v>
      </c>
      <c r="E5949" s="4">
        <v>45221</v>
      </c>
      <c r="F5949" s="8">
        <v>0.59861111111111109</v>
      </c>
      <c r="G5949" s="4">
        <v>45223</v>
      </c>
      <c r="H5949" s="1" t="s">
        <v>229</v>
      </c>
      <c r="I5949" s="1" t="s">
        <v>151</v>
      </c>
      <c r="J5949" s="5">
        <v>2</v>
      </c>
      <c r="K5949" s="5" t="str">
        <f>VLOOKUP(J5949,'Svátky 2023'!A$18:B$20,2,0)</f>
        <v>plánované</v>
      </c>
      <c r="L5949" s="1" t="s">
        <v>21</v>
      </c>
      <c r="M5949" s="1" t="s">
        <v>22</v>
      </c>
      <c r="N5949" s="1" t="s">
        <v>23</v>
      </c>
      <c r="O5949">
        <f t="shared" si="276"/>
        <v>7</v>
      </c>
      <c r="P5949" t="str">
        <f t="shared" si="277"/>
        <v>NE</v>
      </c>
      <c r="Q5949" s="4" t="str">
        <f>IFERROR(VLOOKUP(E5949,'Svátky 2023'!B$2:B$14,1,0),"")</f>
        <v/>
      </c>
      <c r="R5949" t="str">
        <f t="shared" si="278"/>
        <v>ANO</v>
      </c>
    </row>
    <row r="5950" spans="1:18" x14ac:dyDescent="0.25">
      <c r="A5950" s="1" t="s">
        <v>16796</v>
      </c>
      <c r="B5950" s="1" t="s">
        <v>16797</v>
      </c>
      <c r="C5950" s="1" t="s">
        <v>16798</v>
      </c>
      <c r="D5950" s="1" t="s">
        <v>35</v>
      </c>
      <c r="E5950" s="4">
        <v>45221</v>
      </c>
      <c r="F5950" s="8">
        <v>0.6020833333333333</v>
      </c>
      <c r="G5950" s="4">
        <v>45223</v>
      </c>
      <c r="H5950" s="1" t="s">
        <v>5330</v>
      </c>
      <c r="I5950" s="1" t="s">
        <v>145</v>
      </c>
      <c r="J5950" s="5">
        <v>3</v>
      </c>
      <c r="K5950" s="5" t="str">
        <f>VLOOKUP(J5950,'Svátky 2023'!A$18:B$20,2,0)</f>
        <v>jiné</v>
      </c>
      <c r="L5950" s="1" t="s">
        <v>30</v>
      </c>
      <c r="M5950" s="1" t="s">
        <v>31</v>
      </c>
      <c r="N5950" s="1" t="s">
        <v>23</v>
      </c>
      <c r="O5950">
        <f t="shared" si="276"/>
        <v>7</v>
      </c>
      <c r="P5950" t="str">
        <f t="shared" si="277"/>
        <v>NE</v>
      </c>
      <c r="Q5950" s="4" t="str">
        <f>IFERROR(VLOOKUP(E5950,'Svátky 2023'!B$2:B$14,1,0),"")</f>
        <v/>
      </c>
      <c r="R5950" t="str">
        <f t="shared" si="278"/>
        <v>ANO</v>
      </c>
    </row>
    <row r="5951" spans="1:18" x14ac:dyDescent="0.25">
      <c r="A5951" s="1" t="s">
        <v>16799</v>
      </c>
      <c r="B5951" s="1" t="s">
        <v>16800</v>
      </c>
      <c r="C5951" s="1" t="s">
        <v>16801</v>
      </c>
      <c r="D5951" s="1" t="s">
        <v>35</v>
      </c>
      <c r="E5951" s="4">
        <v>45221</v>
      </c>
      <c r="F5951" s="8">
        <v>0.61597222222222225</v>
      </c>
      <c r="G5951" s="4">
        <v>45223</v>
      </c>
      <c r="H5951" s="1" t="s">
        <v>640</v>
      </c>
      <c r="I5951" s="1" t="s">
        <v>51</v>
      </c>
      <c r="J5951" s="5">
        <v>2</v>
      </c>
      <c r="K5951" s="5" t="str">
        <f>VLOOKUP(J5951,'Svátky 2023'!A$18:B$20,2,0)</f>
        <v>plánované</v>
      </c>
      <c r="L5951" s="1" t="s">
        <v>21</v>
      </c>
      <c r="M5951" s="1" t="s">
        <v>22</v>
      </c>
      <c r="N5951" s="1" t="s">
        <v>23</v>
      </c>
      <c r="O5951">
        <f t="shared" si="276"/>
        <v>7</v>
      </c>
      <c r="P5951" t="str">
        <f t="shared" si="277"/>
        <v>NE</v>
      </c>
      <c r="Q5951" s="4" t="str">
        <f>IFERROR(VLOOKUP(E5951,'Svátky 2023'!B$2:B$14,1,0),"")</f>
        <v/>
      </c>
      <c r="R5951" t="str">
        <f t="shared" si="278"/>
        <v>ANO</v>
      </c>
    </row>
    <row r="5952" spans="1:18" x14ac:dyDescent="0.25">
      <c r="A5952" s="1" t="s">
        <v>16802</v>
      </c>
      <c r="B5952" s="1" t="s">
        <v>16803</v>
      </c>
      <c r="C5952" s="1" t="s">
        <v>16804</v>
      </c>
      <c r="D5952" s="1" t="s">
        <v>64</v>
      </c>
      <c r="E5952" s="4">
        <v>45221</v>
      </c>
      <c r="F5952" s="8">
        <v>0.62152777777777779</v>
      </c>
      <c r="G5952" s="4">
        <v>45223</v>
      </c>
      <c r="H5952" s="1" t="s">
        <v>3605</v>
      </c>
      <c r="I5952" s="1" t="s">
        <v>51</v>
      </c>
      <c r="J5952" s="5">
        <v>2</v>
      </c>
      <c r="K5952" s="5" t="str">
        <f>VLOOKUP(J5952,'Svátky 2023'!A$18:B$20,2,0)</f>
        <v>plánované</v>
      </c>
      <c r="L5952" s="1" t="s">
        <v>21</v>
      </c>
      <c r="M5952" s="1" t="s">
        <v>22</v>
      </c>
      <c r="N5952" s="1" t="s">
        <v>23</v>
      </c>
      <c r="O5952">
        <f t="shared" si="276"/>
        <v>7</v>
      </c>
      <c r="P5952" t="str">
        <f t="shared" si="277"/>
        <v>NE</v>
      </c>
      <c r="Q5952" s="4" t="str">
        <f>IFERROR(VLOOKUP(E5952,'Svátky 2023'!B$2:B$14,1,0),"")</f>
        <v/>
      </c>
      <c r="R5952" t="str">
        <f t="shared" si="278"/>
        <v>ANO</v>
      </c>
    </row>
    <row r="5953" spans="1:18" x14ac:dyDescent="0.25">
      <c r="A5953" s="1" t="s">
        <v>16805</v>
      </c>
      <c r="B5953" s="1" t="s">
        <v>16806</v>
      </c>
      <c r="C5953" s="1" t="s">
        <v>16807</v>
      </c>
      <c r="D5953" s="1" t="s">
        <v>64</v>
      </c>
      <c r="E5953" s="4">
        <v>45221</v>
      </c>
      <c r="F5953" s="8">
        <v>0.62638888888888888</v>
      </c>
      <c r="G5953" s="4">
        <v>45223</v>
      </c>
      <c r="H5953" s="1" t="s">
        <v>125</v>
      </c>
      <c r="I5953" s="1" t="s">
        <v>120</v>
      </c>
      <c r="J5953" s="5">
        <v>3</v>
      </c>
      <c r="K5953" s="5" t="str">
        <f>VLOOKUP(J5953,'Svátky 2023'!A$18:B$20,2,0)</f>
        <v>jiné</v>
      </c>
      <c r="L5953" s="1" t="s">
        <v>30</v>
      </c>
      <c r="M5953" s="1" t="s">
        <v>31</v>
      </c>
      <c r="N5953" s="1" t="s">
        <v>23</v>
      </c>
      <c r="O5953">
        <f t="shared" si="276"/>
        <v>7</v>
      </c>
      <c r="P5953" t="str">
        <f t="shared" si="277"/>
        <v>ANO</v>
      </c>
      <c r="Q5953" s="4" t="str">
        <f>IFERROR(VLOOKUP(E5953,'Svátky 2023'!B$2:B$14,1,0),"")</f>
        <v/>
      </c>
      <c r="R5953" t="str">
        <f t="shared" si="278"/>
        <v>ANO</v>
      </c>
    </row>
    <row r="5954" spans="1:18" x14ac:dyDescent="0.25">
      <c r="A5954" s="1" t="s">
        <v>16808</v>
      </c>
      <c r="B5954" s="1" t="s">
        <v>16809</v>
      </c>
      <c r="C5954" s="1" t="s">
        <v>16810</v>
      </c>
      <c r="D5954" s="1" t="s">
        <v>35</v>
      </c>
      <c r="E5954" s="4">
        <v>45221</v>
      </c>
      <c r="F5954" s="8">
        <v>0.96527777777777779</v>
      </c>
      <c r="G5954" s="4">
        <v>45223</v>
      </c>
      <c r="H5954" s="1" t="s">
        <v>1377</v>
      </c>
      <c r="I5954" s="1" t="s">
        <v>19</v>
      </c>
      <c r="J5954" s="5">
        <v>1</v>
      </c>
      <c r="K5954" s="5" t="str">
        <f>VLOOKUP(J5954,'Svátky 2023'!A$18:B$20,2,0)</f>
        <v>neodkladné</v>
      </c>
      <c r="L5954" s="1" t="s">
        <v>30</v>
      </c>
      <c r="M5954" s="1" t="s">
        <v>22</v>
      </c>
      <c r="N5954" s="1" t="s">
        <v>23</v>
      </c>
      <c r="O5954">
        <f t="shared" si="276"/>
        <v>7</v>
      </c>
      <c r="P5954" t="str">
        <f t="shared" si="277"/>
        <v>ANO</v>
      </c>
      <c r="Q5954" s="4" t="str">
        <f>IFERROR(VLOOKUP(E5954,'Svátky 2023'!B$2:B$14,1,0),"")</f>
        <v/>
      </c>
      <c r="R5954" t="str">
        <f t="shared" si="278"/>
        <v>ANO</v>
      </c>
    </row>
    <row r="5955" spans="1:18" x14ac:dyDescent="0.25">
      <c r="A5955" s="1" t="s">
        <v>16811</v>
      </c>
      <c r="B5955" s="1" t="s">
        <v>16812</v>
      </c>
      <c r="C5955" s="1" t="s">
        <v>16813</v>
      </c>
      <c r="D5955" s="1" t="s">
        <v>35</v>
      </c>
      <c r="E5955" s="4">
        <v>45222</v>
      </c>
      <c r="F5955" s="8">
        <v>0.39652777777777781</v>
      </c>
      <c r="G5955" s="4">
        <v>45223</v>
      </c>
      <c r="H5955" s="1" t="s">
        <v>386</v>
      </c>
      <c r="I5955" s="1" t="s">
        <v>151</v>
      </c>
      <c r="J5955" s="5">
        <v>2</v>
      </c>
      <c r="K5955" s="5" t="str">
        <f>VLOOKUP(J5955,'Svátky 2023'!A$18:B$20,2,0)</f>
        <v>plánované</v>
      </c>
      <c r="L5955" s="1" t="s">
        <v>21</v>
      </c>
      <c r="M5955" s="1" t="s">
        <v>22</v>
      </c>
      <c r="N5955" s="1" t="s">
        <v>23</v>
      </c>
      <c r="O5955">
        <f t="shared" ref="O5955:O6018" si="279">WEEKDAY(E5955,2)</f>
        <v>1</v>
      </c>
      <c r="P5955" t="str">
        <f t="shared" ref="P5955:P6018" si="280">IF(F5955&gt;V$1,"ANO",IF(F5955&lt;X$1,"ANO","NE"))</f>
        <v>NE</v>
      </c>
      <c r="Q5955" s="4" t="str">
        <f>IFERROR(VLOOKUP(E5955,'Svátky 2023'!B$2:B$14,1,0),"")</f>
        <v/>
      </c>
      <c r="R5955" t="str">
        <f t="shared" ref="R5955:R6018" si="281">IF(OR(O5955&gt;5,P5955="ANO",Q5955&lt;&gt;""),"ANO","")</f>
        <v/>
      </c>
    </row>
    <row r="5956" spans="1:18" x14ac:dyDescent="0.25">
      <c r="A5956" s="1" t="s">
        <v>16814</v>
      </c>
      <c r="B5956" s="1" t="s">
        <v>11730</v>
      </c>
      <c r="C5956" s="1" t="s">
        <v>11731</v>
      </c>
      <c r="D5956" s="1" t="s">
        <v>48</v>
      </c>
      <c r="E5956" s="4">
        <v>45222</v>
      </c>
      <c r="F5956" s="8">
        <v>0.65277777777777779</v>
      </c>
      <c r="G5956" s="4">
        <v>45223</v>
      </c>
      <c r="H5956" s="1" t="s">
        <v>582</v>
      </c>
      <c r="I5956" s="1" t="s">
        <v>19</v>
      </c>
      <c r="J5956" s="5">
        <v>3</v>
      </c>
      <c r="K5956" s="5" t="str">
        <f>VLOOKUP(J5956,'Svátky 2023'!A$18:B$20,2,0)</f>
        <v>jiné</v>
      </c>
      <c r="L5956" s="1" t="s">
        <v>21</v>
      </c>
      <c r="M5956" s="1" t="s">
        <v>22</v>
      </c>
      <c r="N5956" s="1" t="s">
        <v>23</v>
      </c>
      <c r="O5956">
        <f t="shared" si="279"/>
        <v>1</v>
      </c>
      <c r="P5956" t="str">
        <f t="shared" si="280"/>
        <v>ANO</v>
      </c>
      <c r="Q5956" s="4" t="str">
        <f>IFERROR(VLOOKUP(E5956,'Svátky 2023'!B$2:B$14,1,0),"")</f>
        <v/>
      </c>
      <c r="R5956" t="str">
        <f t="shared" si="281"/>
        <v>ANO</v>
      </c>
    </row>
    <row r="5957" spans="1:18" x14ac:dyDescent="0.25">
      <c r="A5957" s="1" t="s">
        <v>16815</v>
      </c>
      <c r="B5957" s="1" t="s">
        <v>16816</v>
      </c>
      <c r="C5957" s="1" t="s">
        <v>16817</v>
      </c>
      <c r="D5957" s="1" t="s">
        <v>48</v>
      </c>
      <c r="E5957" s="4">
        <v>45211</v>
      </c>
      <c r="F5957" s="8">
        <v>0.67083333333333339</v>
      </c>
      <c r="G5957" s="4">
        <v>45224</v>
      </c>
      <c r="H5957" s="1" t="s">
        <v>1316</v>
      </c>
      <c r="I5957" s="1" t="s">
        <v>258</v>
      </c>
      <c r="J5957" s="5">
        <v>1</v>
      </c>
      <c r="K5957" s="5" t="str">
        <f>VLOOKUP(J5957,'Svátky 2023'!A$18:B$20,2,0)</f>
        <v>neodkladné</v>
      </c>
      <c r="L5957" s="1" t="s">
        <v>31</v>
      </c>
      <c r="M5957" s="1" t="s">
        <v>22</v>
      </c>
      <c r="N5957" s="1" t="s">
        <v>23</v>
      </c>
      <c r="O5957">
        <f t="shared" si="279"/>
        <v>4</v>
      </c>
      <c r="P5957" t="str">
        <f t="shared" si="280"/>
        <v>ANO</v>
      </c>
      <c r="Q5957" s="4" t="str">
        <f>IFERROR(VLOOKUP(E5957,'Svátky 2023'!B$2:B$14,1,0),"")</f>
        <v/>
      </c>
      <c r="R5957" t="str">
        <f t="shared" si="281"/>
        <v>ANO</v>
      </c>
    </row>
    <row r="5958" spans="1:18" x14ac:dyDescent="0.25">
      <c r="A5958" s="1" t="s">
        <v>16818</v>
      </c>
      <c r="B5958" s="1" t="s">
        <v>16819</v>
      </c>
      <c r="C5958" s="1" t="s">
        <v>16820</v>
      </c>
      <c r="D5958" s="1" t="s">
        <v>48</v>
      </c>
      <c r="E5958" s="4">
        <v>45211</v>
      </c>
      <c r="F5958" s="8">
        <v>0.7993055555555556</v>
      </c>
      <c r="G5958" s="4">
        <v>45224</v>
      </c>
      <c r="H5958" s="1" t="s">
        <v>801</v>
      </c>
      <c r="I5958" s="1" t="s">
        <v>264</v>
      </c>
      <c r="J5958" s="5">
        <v>3</v>
      </c>
      <c r="K5958" s="5" t="str">
        <f>VLOOKUP(J5958,'Svátky 2023'!A$18:B$20,2,0)</f>
        <v>jiné</v>
      </c>
      <c r="L5958" s="1" t="s">
        <v>30</v>
      </c>
      <c r="M5958" s="1" t="s">
        <v>31</v>
      </c>
      <c r="N5958" s="1" t="s">
        <v>23</v>
      </c>
      <c r="O5958">
        <f t="shared" si="279"/>
        <v>4</v>
      </c>
      <c r="P5958" t="str">
        <f t="shared" si="280"/>
        <v>ANO</v>
      </c>
      <c r="Q5958" s="4" t="str">
        <f>IFERROR(VLOOKUP(E5958,'Svátky 2023'!B$2:B$14,1,0),"")</f>
        <v/>
      </c>
      <c r="R5958" t="str">
        <f t="shared" si="281"/>
        <v>ANO</v>
      </c>
    </row>
    <row r="5959" spans="1:18" x14ac:dyDescent="0.25">
      <c r="A5959" s="1" t="s">
        <v>16821</v>
      </c>
      <c r="B5959" s="1" t="s">
        <v>16822</v>
      </c>
      <c r="C5959" s="1" t="s">
        <v>16823</v>
      </c>
      <c r="D5959" s="1" t="s">
        <v>257</v>
      </c>
      <c r="E5959" s="4">
        <v>45217</v>
      </c>
      <c r="F5959" s="8">
        <v>0.71875</v>
      </c>
      <c r="G5959" s="4">
        <v>45224</v>
      </c>
      <c r="H5959" s="1" t="s">
        <v>1292</v>
      </c>
      <c r="I5959" s="1" t="s">
        <v>38</v>
      </c>
      <c r="J5959" s="5">
        <v>1</v>
      </c>
      <c r="K5959" s="5" t="str">
        <f>VLOOKUP(J5959,'Svátky 2023'!A$18:B$20,2,0)</f>
        <v>neodkladné</v>
      </c>
      <c r="L5959" s="1" t="s">
        <v>31</v>
      </c>
      <c r="M5959" s="1" t="s">
        <v>22</v>
      </c>
      <c r="N5959" s="1" t="s">
        <v>23</v>
      </c>
      <c r="O5959">
        <f t="shared" si="279"/>
        <v>3</v>
      </c>
      <c r="P5959" t="str">
        <f t="shared" si="280"/>
        <v>ANO</v>
      </c>
      <c r="Q5959" s="4" t="str">
        <f>IFERROR(VLOOKUP(E5959,'Svátky 2023'!B$2:B$14,1,0),"")</f>
        <v/>
      </c>
      <c r="R5959" t="str">
        <f t="shared" si="281"/>
        <v>ANO</v>
      </c>
    </row>
    <row r="5960" spans="1:18" x14ac:dyDescent="0.25">
      <c r="A5960" s="1" t="s">
        <v>16824</v>
      </c>
      <c r="B5960" s="1" t="s">
        <v>13165</v>
      </c>
      <c r="C5960" s="1" t="s">
        <v>13166</v>
      </c>
      <c r="D5960" s="1" t="s">
        <v>35</v>
      </c>
      <c r="E5960" s="4">
        <v>45219</v>
      </c>
      <c r="F5960" s="8">
        <v>0.63958333333333328</v>
      </c>
      <c r="G5960" s="4">
        <v>45224</v>
      </c>
      <c r="H5960" s="1" t="s">
        <v>1534</v>
      </c>
      <c r="I5960" s="1" t="s">
        <v>258</v>
      </c>
      <c r="J5960" s="5">
        <v>1</v>
      </c>
      <c r="K5960" s="5" t="str">
        <f>VLOOKUP(J5960,'Svátky 2023'!A$18:B$20,2,0)</f>
        <v>neodkladné</v>
      </c>
      <c r="L5960" s="1" t="s">
        <v>21</v>
      </c>
      <c r="M5960" s="1" t="s">
        <v>22</v>
      </c>
      <c r="N5960" s="1" t="s">
        <v>23</v>
      </c>
      <c r="O5960">
        <f t="shared" si="279"/>
        <v>5</v>
      </c>
      <c r="P5960" t="str">
        <f t="shared" si="280"/>
        <v>ANO</v>
      </c>
      <c r="Q5960" s="4" t="str">
        <f>IFERROR(VLOOKUP(E5960,'Svátky 2023'!B$2:B$14,1,0),"")</f>
        <v/>
      </c>
      <c r="R5960" t="str">
        <f t="shared" si="281"/>
        <v>ANO</v>
      </c>
    </row>
    <row r="5961" spans="1:18" x14ac:dyDescent="0.25">
      <c r="A5961" s="1" t="s">
        <v>16825</v>
      </c>
      <c r="B5961" s="1" t="s">
        <v>13921</v>
      </c>
      <c r="C5961" s="1" t="s">
        <v>13922</v>
      </c>
      <c r="D5961" s="1" t="s">
        <v>35</v>
      </c>
      <c r="E5961" s="4">
        <v>45219</v>
      </c>
      <c r="F5961" s="8">
        <v>0.8618055555555556</v>
      </c>
      <c r="G5961" s="4">
        <v>45224</v>
      </c>
      <c r="H5961" s="1" t="s">
        <v>1880</v>
      </c>
      <c r="I5961" s="1" t="s">
        <v>264</v>
      </c>
      <c r="J5961" s="5">
        <v>3</v>
      </c>
      <c r="K5961" s="5" t="str">
        <f>VLOOKUP(J5961,'Svátky 2023'!A$18:B$20,2,0)</f>
        <v>jiné</v>
      </c>
      <c r="L5961" s="1" t="s">
        <v>30</v>
      </c>
      <c r="M5961" s="1" t="s">
        <v>31</v>
      </c>
      <c r="N5961" s="1" t="s">
        <v>23</v>
      </c>
      <c r="O5961">
        <f t="shared" si="279"/>
        <v>5</v>
      </c>
      <c r="P5961" t="str">
        <f t="shared" si="280"/>
        <v>ANO</v>
      </c>
      <c r="Q5961" s="4" t="str">
        <f>IFERROR(VLOOKUP(E5961,'Svátky 2023'!B$2:B$14,1,0),"")</f>
        <v/>
      </c>
      <c r="R5961" t="str">
        <f t="shared" si="281"/>
        <v>ANO</v>
      </c>
    </row>
    <row r="5962" spans="1:18" x14ac:dyDescent="0.25">
      <c r="A5962" s="1" t="s">
        <v>16826</v>
      </c>
      <c r="B5962" s="1" t="s">
        <v>16827</v>
      </c>
      <c r="C5962" s="1" t="s">
        <v>16828</v>
      </c>
      <c r="D5962" s="1" t="s">
        <v>35</v>
      </c>
      <c r="E5962" s="4">
        <v>45220</v>
      </c>
      <c r="F5962" s="8">
        <v>0.6875</v>
      </c>
      <c r="G5962" s="4">
        <v>45224</v>
      </c>
      <c r="H5962" s="1" t="s">
        <v>1162</v>
      </c>
      <c r="I5962" s="1" t="s">
        <v>38</v>
      </c>
      <c r="J5962" s="5">
        <v>3</v>
      </c>
      <c r="K5962" s="5" t="str">
        <f>VLOOKUP(J5962,'Svátky 2023'!A$18:B$20,2,0)</f>
        <v>jiné</v>
      </c>
      <c r="L5962" s="1" t="s">
        <v>31</v>
      </c>
      <c r="M5962" s="1" t="s">
        <v>31</v>
      </c>
      <c r="N5962" s="1" t="s">
        <v>23</v>
      </c>
      <c r="O5962">
        <f t="shared" si="279"/>
        <v>6</v>
      </c>
      <c r="P5962" t="str">
        <f t="shared" si="280"/>
        <v>ANO</v>
      </c>
      <c r="Q5962" s="4" t="str">
        <f>IFERROR(VLOOKUP(E5962,'Svátky 2023'!B$2:B$14,1,0),"")</f>
        <v/>
      </c>
      <c r="R5962" t="str">
        <f t="shared" si="281"/>
        <v>ANO</v>
      </c>
    </row>
    <row r="5963" spans="1:18" x14ac:dyDescent="0.25">
      <c r="A5963" s="1" t="s">
        <v>16829</v>
      </c>
      <c r="B5963" s="1" t="s">
        <v>12662</v>
      </c>
      <c r="C5963" s="1" t="s">
        <v>12663</v>
      </c>
      <c r="D5963" s="1" t="s">
        <v>257</v>
      </c>
      <c r="E5963" s="4">
        <v>45221</v>
      </c>
      <c r="F5963" s="8">
        <v>0.65416666666666667</v>
      </c>
      <c r="G5963" s="4">
        <v>45224</v>
      </c>
      <c r="H5963" s="1" t="s">
        <v>2721</v>
      </c>
      <c r="I5963" s="1" t="s">
        <v>38</v>
      </c>
      <c r="J5963" s="5">
        <v>1</v>
      </c>
      <c r="K5963" s="5" t="str">
        <f>VLOOKUP(J5963,'Svátky 2023'!A$18:B$20,2,0)</f>
        <v>neodkladné</v>
      </c>
      <c r="L5963" s="1" t="s">
        <v>20</v>
      </c>
      <c r="M5963" s="1" t="s">
        <v>22</v>
      </c>
      <c r="N5963" s="1" t="s">
        <v>23</v>
      </c>
      <c r="O5963">
        <f t="shared" si="279"/>
        <v>7</v>
      </c>
      <c r="P5963" t="str">
        <f t="shared" si="280"/>
        <v>ANO</v>
      </c>
      <c r="Q5963" s="4" t="str">
        <f>IFERROR(VLOOKUP(E5963,'Svátky 2023'!B$2:B$14,1,0),"")</f>
        <v/>
      </c>
      <c r="R5963" t="str">
        <f t="shared" si="281"/>
        <v>ANO</v>
      </c>
    </row>
    <row r="5964" spans="1:18" x14ac:dyDescent="0.25">
      <c r="A5964" s="1" t="s">
        <v>16830</v>
      </c>
      <c r="B5964" s="1" t="s">
        <v>12671</v>
      </c>
      <c r="C5964" s="1" t="s">
        <v>12672</v>
      </c>
      <c r="D5964" s="1" t="s">
        <v>257</v>
      </c>
      <c r="E5964" s="4">
        <v>45221</v>
      </c>
      <c r="F5964" s="8">
        <v>0.7104166666666667</v>
      </c>
      <c r="G5964" s="4">
        <v>45224</v>
      </c>
      <c r="H5964" s="1" t="s">
        <v>5330</v>
      </c>
      <c r="I5964" s="1" t="s">
        <v>44</v>
      </c>
      <c r="J5964" s="5">
        <v>3</v>
      </c>
      <c r="K5964" s="5" t="str">
        <f>VLOOKUP(J5964,'Svátky 2023'!A$18:B$20,2,0)</f>
        <v>jiné</v>
      </c>
      <c r="L5964" s="1" t="s">
        <v>30</v>
      </c>
      <c r="M5964" s="1" t="s">
        <v>31</v>
      </c>
      <c r="N5964" s="1" t="s">
        <v>23</v>
      </c>
      <c r="O5964">
        <f t="shared" si="279"/>
        <v>7</v>
      </c>
      <c r="P5964" t="str">
        <f t="shared" si="280"/>
        <v>ANO</v>
      </c>
      <c r="Q5964" s="4" t="str">
        <f>IFERROR(VLOOKUP(E5964,'Svátky 2023'!B$2:B$14,1,0),"")</f>
        <v/>
      </c>
      <c r="R5964" t="str">
        <f t="shared" si="281"/>
        <v>ANO</v>
      </c>
    </row>
    <row r="5965" spans="1:18" x14ac:dyDescent="0.25">
      <c r="A5965" s="1" t="s">
        <v>16831</v>
      </c>
      <c r="B5965" s="1" t="s">
        <v>16832</v>
      </c>
      <c r="C5965" s="1" t="s">
        <v>16833</v>
      </c>
      <c r="D5965" s="1" t="s">
        <v>48</v>
      </c>
      <c r="E5965" s="4">
        <v>45222</v>
      </c>
      <c r="F5965" s="8">
        <v>0.35347222222222219</v>
      </c>
      <c r="G5965" s="4">
        <v>45224</v>
      </c>
      <c r="H5965" s="1" t="s">
        <v>2615</v>
      </c>
      <c r="I5965" s="1" t="s">
        <v>19</v>
      </c>
      <c r="J5965" s="5">
        <v>2</v>
      </c>
      <c r="K5965" s="5" t="str">
        <f>VLOOKUP(J5965,'Svátky 2023'!A$18:B$20,2,0)</f>
        <v>plánované</v>
      </c>
      <c r="L5965" s="1" t="s">
        <v>21</v>
      </c>
      <c r="M5965" s="1" t="s">
        <v>22</v>
      </c>
      <c r="N5965" s="1" t="s">
        <v>23</v>
      </c>
      <c r="O5965">
        <f t="shared" si="279"/>
        <v>1</v>
      </c>
      <c r="P5965" t="str">
        <f t="shared" si="280"/>
        <v>NE</v>
      </c>
      <c r="Q5965" s="4" t="str">
        <f>IFERROR(VLOOKUP(E5965,'Svátky 2023'!B$2:B$14,1,0),"")</f>
        <v/>
      </c>
      <c r="R5965" t="str">
        <f t="shared" si="281"/>
        <v/>
      </c>
    </row>
    <row r="5966" spans="1:18" x14ac:dyDescent="0.25">
      <c r="A5966" s="1" t="s">
        <v>16834</v>
      </c>
      <c r="B5966" s="1" t="s">
        <v>16835</v>
      </c>
      <c r="C5966" s="1" t="s">
        <v>16836</v>
      </c>
      <c r="D5966" s="1" t="s">
        <v>48</v>
      </c>
      <c r="E5966" s="4">
        <v>45222</v>
      </c>
      <c r="F5966" s="8">
        <v>0.36458333333333331</v>
      </c>
      <c r="G5966" s="4">
        <v>45224</v>
      </c>
      <c r="H5966" s="1" t="s">
        <v>1208</v>
      </c>
      <c r="I5966" s="1" t="s">
        <v>19</v>
      </c>
      <c r="J5966" s="5">
        <v>2</v>
      </c>
      <c r="K5966" s="5" t="str">
        <f>VLOOKUP(J5966,'Svátky 2023'!A$18:B$20,2,0)</f>
        <v>plánované</v>
      </c>
      <c r="L5966" s="1" t="s">
        <v>21</v>
      </c>
      <c r="M5966" s="1" t="s">
        <v>22</v>
      </c>
      <c r="N5966" s="1" t="s">
        <v>23</v>
      </c>
      <c r="O5966">
        <f t="shared" si="279"/>
        <v>1</v>
      </c>
      <c r="P5966" t="str">
        <f t="shared" si="280"/>
        <v>NE</v>
      </c>
      <c r="Q5966" s="4" t="str">
        <f>IFERROR(VLOOKUP(E5966,'Svátky 2023'!B$2:B$14,1,0),"")</f>
        <v/>
      </c>
      <c r="R5966" t="str">
        <f t="shared" si="281"/>
        <v/>
      </c>
    </row>
    <row r="5967" spans="1:18" x14ac:dyDescent="0.25">
      <c r="A5967" s="1" t="s">
        <v>16837</v>
      </c>
      <c r="B5967" s="1" t="s">
        <v>16838</v>
      </c>
      <c r="C5967" s="1" t="s">
        <v>16839</v>
      </c>
      <c r="D5967" s="1" t="s">
        <v>35</v>
      </c>
      <c r="E5967" s="4">
        <v>45222</v>
      </c>
      <c r="F5967" s="8">
        <v>0.36458333333333331</v>
      </c>
      <c r="G5967" s="4">
        <v>45224</v>
      </c>
      <c r="H5967" s="1" t="s">
        <v>2615</v>
      </c>
      <c r="I5967" s="1" t="s">
        <v>19</v>
      </c>
      <c r="J5967" s="5">
        <v>2</v>
      </c>
      <c r="K5967" s="5" t="str">
        <f>VLOOKUP(J5967,'Svátky 2023'!A$18:B$20,2,0)</f>
        <v>plánované</v>
      </c>
      <c r="L5967" s="1" t="s">
        <v>21</v>
      </c>
      <c r="M5967" s="1" t="s">
        <v>22</v>
      </c>
      <c r="N5967" s="1" t="s">
        <v>23</v>
      </c>
      <c r="O5967">
        <f t="shared" si="279"/>
        <v>1</v>
      </c>
      <c r="P5967" t="str">
        <f t="shared" si="280"/>
        <v>NE</v>
      </c>
      <c r="Q5967" s="4" t="str">
        <f>IFERROR(VLOOKUP(E5967,'Svátky 2023'!B$2:B$14,1,0),"")</f>
        <v/>
      </c>
      <c r="R5967" t="str">
        <f t="shared" si="281"/>
        <v/>
      </c>
    </row>
    <row r="5968" spans="1:18" x14ac:dyDescent="0.25">
      <c r="A5968" s="1" t="s">
        <v>16840</v>
      </c>
      <c r="B5968" s="1" t="s">
        <v>16841</v>
      </c>
      <c r="C5968" s="1" t="s">
        <v>16842</v>
      </c>
      <c r="D5968" s="1" t="s">
        <v>35</v>
      </c>
      <c r="E5968" s="4">
        <v>45222</v>
      </c>
      <c r="F5968" s="8">
        <v>0.38125000000000003</v>
      </c>
      <c r="G5968" s="4">
        <v>45224</v>
      </c>
      <c r="H5968" s="1" t="s">
        <v>372</v>
      </c>
      <c r="I5968" s="1" t="s">
        <v>51</v>
      </c>
      <c r="J5968" s="5">
        <v>2</v>
      </c>
      <c r="K5968" s="5" t="str">
        <f>VLOOKUP(J5968,'Svátky 2023'!A$18:B$20,2,0)</f>
        <v>plánované</v>
      </c>
      <c r="L5968" s="1" t="s">
        <v>21</v>
      </c>
      <c r="M5968" s="1" t="s">
        <v>22</v>
      </c>
      <c r="N5968" s="1" t="s">
        <v>23</v>
      </c>
      <c r="O5968">
        <f t="shared" si="279"/>
        <v>1</v>
      </c>
      <c r="P5968" t="str">
        <f t="shared" si="280"/>
        <v>NE</v>
      </c>
      <c r="Q5968" s="4" t="str">
        <f>IFERROR(VLOOKUP(E5968,'Svátky 2023'!B$2:B$14,1,0),"")</f>
        <v/>
      </c>
      <c r="R5968" t="str">
        <f t="shared" si="281"/>
        <v/>
      </c>
    </row>
    <row r="5969" spans="1:18" x14ac:dyDescent="0.25">
      <c r="A5969" s="1" t="s">
        <v>16843</v>
      </c>
      <c r="B5969" s="1" t="s">
        <v>16844</v>
      </c>
      <c r="C5969" s="1" t="s">
        <v>16845</v>
      </c>
      <c r="D5969" s="1" t="s">
        <v>48</v>
      </c>
      <c r="E5969" s="4">
        <v>45222</v>
      </c>
      <c r="F5969" s="8">
        <v>0.40347222222222223</v>
      </c>
      <c r="G5969" s="4">
        <v>45224</v>
      </c>
      <c r="H5969" s="1" t="s">
        <v>882</v>
      </c>
      <c r="I5969" s="1" t="s">
        <v>151</v>
      </c>
      <c r="J5969" s="5">
        <v>2</v>
      </c>
      <c r="K5969" s="5" t="str">
        <f>VLOOKUP(J5969,'Svátky 2023'!A$18:B$20,2,0)</f>
        <v>plánované</v>
      </c>
      <c r="L5969" s="1" t="s">
        <v>21</v>
      </c>
      <c r="M5969" s="1" t="s">
        <v>22</v>
      </c>
      <c r="N5969" s="1" t="s">
        <v>23</v>
      </c>
      <c r="O5969">
        <f t="shared" si="279"/>
        <v>1</v>
      </c>
      <c r="P5969" t="str">
        <f t="shared" si="280"/>
        <v>NE</v>
      </c>
      <c r="Q5969" s="4" t="str">
        <f>IFERROR(VLOOKUP(E5969,'Svátky 2023'!B$2:B$14,1,0),"")</f>
        <v/>
      </c>
      <c r="R5969" t="str">
        <f t="shared" si="281"/>
        <v/>
      </c>
    </row>
    <row r="5970" spans="1:18" x14ac:dyDescent="0.25">
      <c r="A5970" s="1" t="s">
        <v>16846</v>
      </c>
      <c r="B5970" s="1" t="s">
        <v>16847</v>
      </c>
      <c r="C5970" s="1" t="s">
        <v>16848</v>
      </c>
      <c r="D5970" s="1" t="s">
        <v>64</v>
      </c>
      <c r="E5970" s="4">
        <v>45222</v>
      </c>
      <c r="F5970" s="8">
        <v>0.40972222222222227</v>
      </c>
      <c r="G5970" s="4">
        <v>45224</v>
      </c>
      <c r="H5970" s="1" t="s">
        <v>802</v>
      </c>
      <c r="I5970" s="1" t="s">
        <v>51</v>
      </c>
      <c r="J5970" s="5">
        <v>2</v>
      </c>
      <c r="K5970" s="5" t="str">
        <f>VLOOKUP(J5970,'Svátky 2023'!A$18:B$20,2,0)</f>
        <v>plánované</v>
      </c>
      <c r="L5970" s="1" t="s">
        <v>21</v>
      </c>
      <c r="M5970" s="1" t="s">
        <v>22</v>
      </c>
      <c r="N5970" s="1" t="s">
        <v>23</v>
      </c>
      <c r="O5970">
        <f t="shared" si="279"/>
        <v>1</v>
      </c>
      <c r="P5970" t="str">
        <f t="shared" si="280"/>
        <v>NE</v>
      </c>
      <c r="Q5970" s="4" t="str">
        <f>IFERROR(VLOOKUP(E5970,'Svátky 2023'!B$2:B$14,1,0),"")</f>
        <v/>
      </c>
      <c r="R5970" t="str">
        <f t="shared" si="281"/>
        <v/>
      </c>
    </row>
    <row r="5971" spans="1:18" x14ac:dyDescent="0.25">
      <c r="A5971" s="1" t="s">
        <v>16849</v>
      </c>
      <c r="B5971" s="1" t="s">
        <v>16850</v>
      </c>
      <c r="C5971" s="1" t="s">
        <v>16851</v>
      </c>
      <c r="D5971" s="1" t="s">
        <v>48</v>
      </c>
      <c r="E5971" s="4">
        <v>45222</v>
      </c>
      <c r="F5971" s="8">
        <v>0.43194444444444446</v>
      </c>
      <c r="G5971" s="4">
        <v>45224</v>
      </c>
      <c r="H5971" s="1" t="s">
        <v>1223</v>
      </c>
      <c r="I5971" s="1" t="s">
        <v>151</v>
      </c>
      <c r="J5971" s="5">
        <v>2</v>
      </c>
      <c r="K5971" s="5" t="str">
        <f>VLOOKUP(J5971,'Svátky 2023'!A$18:B$20,2,0)</f>
        <v>plánované</v>
      </c>
      <c r="L5971" s="1" t="s">
        <v>21</v>
      </c>
      <c r="M5971" s="1" t="s">
        <v>22</v>
      </c>
      <c r="N5971" s="1" t="s">
        <v>23</v>
      </c>
      <c r="O5971">
        <f t="shared" si="279"/>
        <v>1</v>
      </c>
      <c r="P5971" t="str">
        <f t="shared" si="280"/>
        <v>NE</v>
      </c>
      <c r="Q5971" s="4" t="str">
        <f>IFERROR(VLOOKUP(E5971,'Svátky 2023'!B$2:B$14,1,0),"")</f>
        <v/>
      </c>
      <c r="R5971" t="str">
        <f t="shared" si="281"/>
        <v/>
      </c>
    </row>
    <row r="5972" spans="1:18" x14ac:dyDescent="0.25">
      <c r="A5972" s="1" t="s">
        <v>16852</v>
      </c>
      <c r="B5972" s="1" t="s">
        <v>16853</v>
      </c>
      <c r="C5972" s="1" t="s">
        <v>16854</v>
      </c>
      <c r="D5972" s="1" t="s">
        <v>35</v>
      </c>
      <c r="E5972" s="4">
        <v>45222</v>
      </c>
      <c r="F5972" s="8">
        <v>0.44027777777777777</v>
      </c>
      <c r="G5972" s="4">
        <v>45224</v>
      </c>
      <c r="H5972" s="1" t="s">
        <v>861</v>
      </c>
      <c r="I5972" s="1" t="s">
        <v>51</v>
      </c>
      <c r="J5972" s="5">
        <v>2</v>
      </c>
      <c r="K5972" s="5" t="str">
        <f>VLOOKUP(J5972,'Svátky 2023'!A$18:B$20,2,0)</f>
        <v>plánované</v>
      </c>
      <c r="L5972" s="1" t="s">
        <v>21</v>
      </c>
      <c r="M5972" s="1" t="s">
        <v>22</v>
      </c>
      <c r="N5972" s="1" t="s">
        <v>23</v>
      </c>
      <c r="O5972">
        <f t="shared" si="279"/>
        <v>1</v>
      </c>
      <c r="P5972" t="str">
        <f t="shared" si="280"/>
        <v>NE</v>
      </c>
      <c r="Q5972" s="4" t="str">
        <f>IFERROR(VLOOKUP(E5972,'Svátky 2023'!B$2:B$14,1,0),"")</f>
        <v/>
      </c>
      <c r="R5972" t="str">
        <f t="shared" si="281"/>
        <v/>
      </c>
    </row>
    <row r="5973" spans="1:18" x14ac:dyDescent="0.25">
      <c r="A5973" s="1" t="s">
        <v>16855</v>
      </c>
      <c r="B5973" s="1" t="s">
        <v>16856</v>
      </c>
      <c r="C5973" s="1" t="s">
        <v>16857</v>
      </c>
      <c r="D5973" s="1" t="s">
        <v>35</v>
      </c>
      <c r="E5973" s="4">
        <v>45222</v>
      </c>
      <c r="F5973" s="8">
        <v>0.45</v>
      </c>
      <c r="G5973" s="4">
        <v>45224</v>
      </c>
      <c r="H5973" s="1" t="s">
        <v>1565</v>
      </c>
      <c r="I5973" s="1" t="s">
        <v>51</v>
      </c>
      <c r="J5973" s="5">
        <v>2</v>
      </c>
      <c r="K5973" s="5" t="str">
        <f>VLOOKUP(J5973,'Svátky 2023'!A$18:B$20,2,0)</f>
        <v>plánované</v>
      </c>
      <c r="L5973" s="1" t="s">
        <v>21</v>
      </c>
      <c r="M5973" s="1" t="s">
        <v>22</v>
      </c>
      <c r="N5973" s="1" t="s">
        <v>23</v>
      </c>
      <c r="O5973">
        <f t="shared" si="279"/>
        <v>1</v>
      </c>
      <c r="P5973" t="str">
        <f t="shared" si="280"/>
        <v>NE</v>
      </c>
      <c r="Q5973" s="4" t="str">
        <f>IFERROR(VLOOKUP(E5973,'Svátky 2023'!B$2:B$14,1,0),"")</f>
        <v/>
      </c>
      <c r="R5973" t="str">
        <f t="shared" si="281"/>
        <v/>
      </c>
    </row>
    <row r="5974" spans="1:18" x14ac:dyDescent="0.25">
      <c r="A5974" s="1" t="s">
        <v>16858</v>
      </c>
      <c r="B5974" s="1" t="s">
        <v>16859</v>
      </c>
      <c r="C5974" s="1" t="s">
        <v>16860</v>
      </c>
      <c r="D5974" s="1" t="s">
        <v>48</v>
      </c>
      <c r="E5974" s="4">
        <v>45222</v>
      </c>
      <c r="F5974" s="8">
        <v>0.47222222222222227</v>
      </c>
      <c r="G5974" s="4">
        <v>45224</v>
      </c>
      <c r="H5974" s="1" t="s">
        <v>111</v>
      </c>
      <c r="I5974" s="1" t="s">
        <v>51</v>
      </c>
      <c r="J5974" s="5">
        <v>2</v>
      </c>
      <c r="K5974" s="5" t="str">
        <f>VLOOKUP(J5974,'Svátky 2023'!A$18:B$20,2,0)</f>
        <v>plánované</v>
      </c>
      <c r="L5974" s="1" t="s">
        <v>21</v>
      </c>
      <c r="M5974" s="1" t="s">
        <v>22</v>
      </c>
      <c r="N5974" s="1" t="s">
        <v>23</v>
      </c>
      <c r="O5974">
        <f t="shared" si="279"/>
        <v>1</v>
      </c>
      <c r="P5974" t="str">
        <f t="shared" si="280"/>
        <v>NE</v>
      </c>
      <c r="Q5974" s="4" t="str">
        <f>IFERROR(VLOOKUP(E5974,'Svátky 2023'!B$2:B$14,1,0),"")</f>
        <v/>
      </c>
      <c r="R5974" t="str">
        <f t="shared" si="281"/>
        <v/>
      </c>
    </row>
    <row r="5975" spans="1:18" x14ac:dyDescent="0.25">
      <c r="A5975" s="1" t="s">
        <v>16861</v>
      </c>
      <c r="B5975" s="1" t="s">
        <v>16862</v>
      </c>
      <c r="C5975" s="1" t="s">
        <v>16863</v>
      </c>
      <c r="D5975" s="1" t="s">
        <v>64</v>
      </c>
      <c r="E5975" s="4">
        <v>45222</v>
      </c>
      <c r="F5975" s="8">
        <v>0.47569444444444442</v>
      </c>
      <c r="G5975" s="4">
        <v>45224</v>
      </c>
      <c r="H5975" s="1" t="s">
        <v>1838</v>
      </c>
      <c r="I5975" s="1" t="s">
        <v>51</v>
      </c>
      <c r="J5975" s="5">
        <v>2</v>
      </c>
      <c r="K5975" s="5" t="str">
        <f>VLOOKUP(J5975,'Svátky 2023'!A$18:B$20,2,0)</f>
        <v>plánované</v>
      </c>
      <c r="L5975" s="1" t="s">
        <v>21</v>
      </c>
      <c r="M5975" s="1" t="s">
        <v>22</v>
      </c>
      <c r="N5975" s="1" t="s">
        <v>23</v>
      </c>
      <c r="O5975">
        <f t="shared" si="279"/>
        <v>1</v>
      </c>
      <c r="P5975" t="str">
        <f t="shared" si="280"/>
        <v>NE</v>
      </c>
      <c r="Q5975" s="4" t="str">
        <f>IFERROR(VLOOKUP(E5975,'Svátky 2023'!B$2:B$14,1,0),"")</f>
        <v/>
      </c>
      <c r="R5975" t="str">
        <f t="shared" si="281"/>
        <v/>
      </c>
    </row>
    <row r="5976" spans="1:18" x14ac:dyDescent="0.25">
      <c r="A5976" s="1" t="s">
        <v>16864</v>
      </c>
      <c r="B5976" s="1" t="s">
        <v>16865</v>
      </c>
      <c r="C5976" s="1" t="s">
        <v>16866</v>
      </c>
      <c r="D5976" s="1" t="s">
        <v>64</v>
      </c>
      <c r="E5976" s="4">
        <v>45222</v>
      </c>
      <c r="F5976" s="8">
        <v>0.51111111111111118</v>
      </c>
      <c r="G5976" s="4">
        <v>45224</v>
      </c>
      <c r="H5976" s="1" t="s">
        <v>297</v>
      </c>
      <c r="I5976" s="1" t="s">
        <v>120</v>
      </c>
      <c r="J5976" s="5">
        <v>3</v>
      </c>
      <c r="K5976" s="5" t="str">
        <f>VLOOKUP(J5976,'Svátky 2023'!A$18:B$20,2,0)</f>
        <v>jiné</v>
      </c>
      <c r="L5976" s="1" t="s">
        <v>30</v>
      </c>
      <c r="M5976" s="1" t="s">
        <v>31</v>
      </c>
      <c r="N5976" s="1" t="s">
        <v>23</v>
      </c>
      <c r="O5976">
        <f t="shared" si="279"/>
        <v>1</v>
      </c>
      <c r="P5976" t="str">
        <f t="shared" si="280"/>
        <v>NE</v>
      </c>
      <c r="Q5976" s="4" t="str">
        <f>IFERROR(VLOOKUP(E5976,'Svátky 2023'!B$2:B$14,1,0),"")</f>
        <v/>
      </c>
      <c r="R5976" t="str">
        <f t="shared" si="281"/>
        <v/>
      </c>
    </row>
    <row r="5977" spans="1:18" x14ac:dyDescent="0.25">
      <c r="A5977" s="1" t="s">
        <v>16867</v>
      </c>
      <c r="B5977" s="1" t="s">
        <v>16868</v>
      </c>
      <c r="C5977" s="1" t="s">
        <v>16869</v>
      </c>
      <c r="D5977" s="1" t="s">
        <v>64</v>
      </c>
      <c r="E5977" s="4">
        <v>45222</v>
      </c>
      <c r="F5977" s="8">
        <v>0.54097222222222219</v>
      </c>
      <c r="G5977" s="4">
        <v>45224</v>
      </c>
      <c r="H5977" s="1" t="s">
        <v>893</v>
      </c>
      <c r="I5977" s="1" t="s">
        <v>120</v>
      </c>
      <c r="J5977" s="5">
        <v>3</v>
      </c>
      <c r="K5977" s="5" t="str">
        <f>VLOOKUP(J5977,'Svátky 2023'!A$18:B$20,2,0)</f>
        <v>jiné</v>
      </c>
      <c r="L5977" s="1" t="s">
        <v>30</v>
      </c>
      <c r="M5977" s="1" t="s">
        <v>31</v>
      </c>
      <c r="N5977" s="1" t="s">
        <v>23</v>
      </c>
      <c r="O5977">
        <f t="shared" si="279"/>
        <v>1</v>
      </c>
      <c r="P5977" t="str">
        <f t="shared" si="280"/>
        <v>NE</v>
      </c>
      <c r="Q5977" s="4" t="str">
        <f>IFERROR(VLOOKUP(E5977,'Svátky 2023'!B$2:B$14,1,0),"")</f>
        <v/>
      </c>
      <c r="R5977" t="str">
        <f t="shared" si="281"/>
        <v/>
      </c>
    </row>
    <row r="5978" spans="1:18" x14ac:dyDescent="0.25">
      <c r="A5978" s="1" t="s">
        <v>16870</v>
      </c>
      <c r="B5978" s="1" t="s">
        <v>16871</v>
      </c>
      <c r="C5978" s="1" t="s">
        <v>16872</v>
      </c>
      <c r="D5978" s="1" t="s">
        <v>48</v>
      </c>
      <c r="E5978" s="4">
        <v>45222</v>
      </c>
      <c r="F5978" s="8">
        <v>0.55138888888888882</v>
      </c>
      <c r="G5978" s="4">
        <v>45224</v>
      </c>
      <c r="H5978" s="1" t="s">
        <v>2608</v>
      </c>
      <c r="I5978" s="1" t="s">
        <v>29</v>
      </c>
      <c r="J5978" s="5">
        <v>3</v>
      </c>
      <c r="K5978" s="5" t="str">
        <f>VLOOKUP(J5978,'Svátky 2023'!A$18:B$20,2,0)</f>
        <v>jiné</v>
      </c>
      <c r="L5978" s="1" t="s">
        <v>30</v>
      </c>
      <c r="M5978" s="1" t="s">
        <v>31</v>
      </c>
      <c r="N5978" s="1" t="s">
        <v>23</v>
      </c>
      <c r="O5978">
        <f t="shared" si="279"/>
        <v>1</v>
      </c>
      <c r="P5978" t="str">
        <f t="shared" si="280"/>
        <v>NE</v>
      </c>
      <c r="Q5978" s="4" t="str">
        <f>IFERROR(VLOOKUP(E5978,'Svátky 2023'!B$2:B$14,1,0),"")</f>
        <v/>
      </c>
      <c r="R5978" t="str">
        <f t="shared" si="281"/>
        <v/>
      </c>
    </row>
    <row r="5979" spans="1:18" x14ac:dyDescent="0.25">
      <c r="A5979" s="1" t="s">
        <v>16873</v>
      </c>
      <c r="B5979" s="1" t="s">
        <v>16874</v>
      </c>
      <c r="C5979" s="1" t="s">
        <v>16875</v>
      </c>
      <c r="D5979" s="1" t="s">
        <v>35</v>
      </c>
      <c r="E5979" s="4">
        <v>45222</v>
      </c>
      <c r="F5979" s="8">
        <v>0.57222222222222219</v>
      </c>
      <c r="G5979" s="4">
        <v>45224</v>
      </c>
      <c r="H5979" s="1" t="s">
        <v>2037</v>
      </c>
      <c r="I5979" s="1" t="s">
        <v>120</v>
      </c>
      <c r="J5979" s="5">
        <v>3</v>
      </c>
      <c r="K5979" s="5" t="str">
        <f>VLOOKUP(J5979,'Svátky 2023'!A$18:B$20,2,0)</f>
        <v>jiné</v>
      </c>
      <c r="L5979" s="1" t="s">
        <v>30</v>
      </c>
      <c r="M5979" s="1" t="s">
        <v>31</v>
      </c>
      <c r="N5979" s="1" t="s">
        <v>23</v>
      </c>
      <c r="O5979">
        <f t="shared" si="279"/>
        <v>1</v>
      </c>
      <c r="P5979" t="str">
        <f t="shared" si="280"/>
        <v>NE</v>
      </c>
      <c r="Q5979" s="4" t="str">
        <f>IFERROR(VLOOKUP(E5979,'Svátky 2023'!B$2:B$14,1,0),"")</f>
        <v/>
      </c>
      <c r="R5979" t="str">
        <f t="shared" si="281"/>
        <v/>
      </c>
    </row>
    <row r="5980" spans="1:18" x14ac:dyDescent="0.25">
      <c r="A5980" s="1" t="s">
        <v>16876</v>
      </c>
      <c r="B5980" s="1" t="s">
        <v>16877</v>
      </c>
      <c r="C5980" s="1" t="s">
        <v>16878</v>
      </c>
      <c r="D5980" s="1" t="s">
        <v>48</v>
      </c>
      <c r="E5980" s="4">
        <v>45222</v>
      </c>
      <c r="F5980" s="8">
        <v>0.57500000000000007</v>
      </c>
      <c r="G5980" s="4">
        <v>45224</v>
      </c>
      <c r="H5980" s="1" t="s">
        <v>2988</v>
      </c>
      <c r="I5980" s="1" t="s">
        <v>145</v>
      </c>
      <c r="J5980" s="5">
        <v>3</v>
      </c>
      <c r="K5980" s="5" t="str">
        <f>VLOOKUP(J5980,'Svátky 2023'!A$18:B$20,2,0)</f>
        <v>jiné</v>
      </c>
      <c r="L5980" s="1" t="s">
        <v>30</v>
      </c>
      <c r="M5980" s="1" t="s">
        <v>31</v>
      </c>
      <c r="N5980" s="1" t="s">
        <v>23</v>
      </c>
      <c r="O5980">
        <f t="shared" si="279"/>
        <v>1</v>
      </c>
      <c r="P5980" t="str">
        <f t="shared" si="280"/>
        <v>NE</v>
      </c>
      <c r="Q5980" s="4" t="str">
        <f>IFERROR(VLOOKUP(E5980,'Svátky 2023'!B$2:B$14,1,0),"")</f>
        <v/>
      </c>
      <c r="R5980" t="str">
        <f t="shared" si="281"/>
        <v/>
      </c>
    </row>
    <row r="5981" spans="1:18" x14ac:dyDescent="0.25">
      <c r="A5981" s="1" t="s">
        <v>16879</v>
      </c>
      <c r="B5981" s="1" t="s">
        <v>16880</v>
      </c>
      <c r="C5981" s="1" t="s">
        <v>16881</v>
      </c>
      <c r="D5981" s="1" t="s">
        <v>35</v>
      </c>
      <c r="E5981" s="4">
        <v>45222</v>
      </c>
      <c r="F5981" s="8">
        <v>0.59930555555555554</v>
      </c>
      <c r="G5981" s="4">
        <v>45224</v>
      </c>
      <c r="H5981" s="1" t="s">
        <v>485</v>
      </c>
      <c r="I5981" s="1" t="s">
        <v>29</v>
      </c>
      <c r="J5981" s="5">
        <v>3</v>
      </c>
      <c r="K5981" s="5" t="str">
        <f>VLOOKUP(J5981,'Svátky 2023'!A$18:B$20,2,0)</f>
        <v>jiné</v>
      </c>
      <c r="L5981" s="1" t="s">
        <v>30</v>
      </c>
      <c r="M5981" s="1" t="s">
        <v>31</v>
      </c>
      <c r="N5981" s="1" t="s">
        <v>23</v>
      </c>
      <c r="O5981">
        <f t="shared" si="279"/>
        <v>1</v>
      </c>
      <c r="P5981" t="str">
        <f t="shared" si="280"/>
        <v>NE</v>
      </c>
      <c r="Q5981" s="4" t="str">
        <f>IFERROR(VLOOKUP(E5981,'Svátky 2023'!B$2:B$14,1,0),"")</f>
        <v/>
      </c>
      <c r="R5981" t="str">
        <f t="shared" si="281"/>
        <v/>
      </c>
    </row>
    <row r="5982" spans="1:18" x14ac:dyDescent="0.25">
      <c r="A5982" s="1" t="s">
        <v>16882</v>
      </c>
      <c r="B5982" s="1" t="s">
        <v>16883</v>
      </c>
      <c r="C5982" s="1" t="s">
        <v>16884</v>
      </c>
      <c r="D5982" s="1" t="s">
        <v>35</v>
      </c>
      <c r="E5982" s="4">
        <v>45223</v>
      </c>
      <c r="F5982" s="8">
        <v>0.36458333333333331</v>
      </c>
      <c r="G5982" s="4">
        <v>45224</v>
      </c>
      <c r="H5982" s="1" t="s">
        <v>1942</v>
      </c>
      <c r="I5982" s="1" t="s">
        <v>19</v>
      </c>
      <c r="J5982" s="5">
        <v>2</v>
      </c>
      <c r="K5982" s="5" t="str">
        <f>VLOOKUP(J5982,'Svátky 2023'!A$18:B$20,2,0)</f>
        <v>plánované</v>
      </c>
      <c r="L5982" s="1" t="s">
        <v>21</v>
      </c>
      <c r="M5982" s="1" t="s">
        <v>22</v>
      </c>
      <c r="N5982" s="1" t="s">
        <v>23</v>
      </c>
      <c r="O5982">
        <f t="shared" si="279"/>
        <v>2</v>
      </c>
      <c r="P5982" t="str">
        <f t="shared" si="280"/>
        <v>NE</v>
      </c>
      <c r="Q5982" s="4" t="str">
        <f>IFERROR(VLOOKUP(E5982,'Svátky 2023'!B$2:B$14,1,0),"")</f>
        <v/>
      </c>
      <c r="R5982" t="str">
        <f t="shared" si="281"/>
        <v/>
      </c>
    </row>
    <row r="5983" spans="1:18" x14ac:dyDescent="0.25">
      <c r="A5983" s="1" t="s">
        <v>16885</v>
      </c>
      <c r="B5983" s="1" t="s">
        <v>16886</v>
      </c>
      <c r="C5983" s="1" t="s">
        <v>16887</v>
      </c>
      <c r="D5983" s="1" t="s">
        <v>35</v>
      </c>
      <c r="E5983" s="4">
        <v>45223</v>
      </c>
      <c r="F5983" s="8">
        <v>0.41875000000000001</v>
      </c>
      <c r="G5983" s="4">
        <v>45224</v>
      </c>
      <c r="H5983" s="1" t="s">
        <v>1884</v>
      </c>
      <c r="I5983" s="1" t="s">
        <v>19</v>
      </c>
      <c r="J5983" s="5">
        <v>2</v>
      </c>
      <c r="K5983" s="5" t="str">
        <f>VLOOKUP(J5983,'Svátky 2023'!A$18:B$20,2,0)</f>
        <v>plánované</v>
      </c>
      <c r="L5983" s="1" t="s">
        <v>21</v>
      </c>
      <c r="M5983" s="1" t="s">
        <v>22</v>
      </c>
      <c r="N5983" s="1" t="s">
        <v>23</v>
      </c>
      <c r="O5983">
        <f t="shared" si="279"/>
        <v>2</v>
      </c>
      <c r="P5983" t="str">
        <f t="shared" si="280"/>
        <v>NE</v>
      </c>
      <c r="Q5983" s="4" t="str">
        <f>IFERROR(VLOOKUP(E5983,'Svátky 2023'!B$2:B$14,1,0),"")</f>
        <v/>
      </c>
      <c r="R5983" t="str">
        <f t="shared" si="281"/>
        <v/>
      </c>
    </row>
    <row r="5984" spans="1:18" x14ac:dyDescent="0.25">
      <c r="A5984" s="1" t="s">
        <v>16888</v>
      </c>
      <c r="B5984" s="1" t="s">
        <v>16889</v>
      </c>
      <c r="C5984" s="1" t="s">
        <v>16890</v>
      </c>
      <c r="D5984" s="1" t="s">
        <v>64</v>
      </c>
      <c r="E5984" s="4">
        <v>45223</v>
      </c>
      <c r="F5984" s="8">
        <v>0.55555555555555558</v>
      </c>
      <c r="G5984" s="4">
        <v>45224</v>
      </c>
      <c r="H5984" s="1" t="s">
        <v>178</v>
      </c>
      <c r="I5984" s="1" t="s">
        <v>145</v>
      </c>
      <c r="J5984" s="5">
        <v>3</v>
      </c>
      <c r="K5984" s="5" t="str">
        <f>VLOOKUP(J5984,'Svátky 2023'!A$18:B$20,2,0)</f>
        <v>jiné</v>
      </c>
      <c r="L5984" s="1" t="s">
        <v>30</v>
      </c>
      <c r="M5984" s="1" t="s">
        <v>31</v>
      </c>
      <c r="N5984" s="1" t="s">
        <v>23</v>
      </c>
      <c r="O5984">
        <f t="shared" si="279"/>
        <v>2</v>
      </c>
      <c r="P5984" t="str">
        <f t="shared" si="280"/>
        <v>NE</v>
      </c>
      <c r="Q5984" s="4" t="str">
        <f>IFERROR(VLOOKUP(E5984,'Svátky 2023'!B$2:B$14,1,0),"")</f>
        <v/>
      </c>
      <c r="R5984" t="str">
        <f t="shared" si="281"/>
        <v/>
      </c>
    </row>
    <row r="5985" spans="1:18" x14ac:dyDescent="0.25">
      <c r="A5985" s="1" t="s">
        <v>16891</v>
      </c>
      <c r="B5985" s="1" t="s">
        <v>16892</v>
      </c>
      <c r="C5985" s="1" t="s">
        <v>16893</v>
      </c>
      <c r="D5985" s="1" t="s">
        <v>64</v>
      </c>
      <c r="E5985" s="4">
        <v>45223</v>
      </c>
      <c r="F5985" s="8">
        <v>0.91736111111111107</v>
      </c>
      <c r="G5985" s="4">
        <v>45224</v>
      </c>
      <c r="H5985" s="1" t="s">
        <v>6242</v>
      </c>
      <c r="I5985" s="1" t="s">
        <v>1300</v>
      </c>
      <c r="J5985" s="5">
        <v>1</v>
      </c>
      <c r="K5985" s="5" t="str">
        <f>VLOOKUP(J5985,'Svátky 2023'!A$18:B$20,2,0)</f>
        <v>neodkladné</v>
      </c>
      <c r="L5985" s="1" t="s">
        <v>21</v>
      </c>
      <c r="M5985" s="1" t="s">
        <v>22</v>
      </c>
      <c r="N5985" s="1" t="s">
        <v>23</v>
      </c>
      <c r="O5985">
        <f t="shared" si="279"/>
        <v>2</v>
      </c>
      <c r="P5985" t="str">
        <f t="shared" si="280"/>
        <v>ANO</v>
      </c>
      <c r="Q5985" s="4" t="str">
        <f>IFERROR(VLOOKUP(E5985,'Svátky 2023'!B$2:B$14,1,0),"")</f>
        <v/>
      </c>
      <c r="R5985" t="str">
        <f t="shared" si="281"/>
        <v>ANO</v>
      </c>
    </row>
    <row r="5986" spans="1:18" x14ac:dyDescent="0.25">
      <c r="A5986" s="1" t="s">
        <v>16894</v>
      </c>
      <c r="B5986" s="1" t="s">
        <v>7390</v>
      </c>
      <c r="C5986" s="1" t="s">
        <v>7391</v>
      </c>
      <c r="D5986" s="1" t="s">
        <v>64</v>
      </c>
      <c r="E5986" s="4">
        <v>45216</v>
      </c>
      <c r="F5986" s="8">
        <v>0.4909722222222222</v>
      </c>
      <c r="G5986" s="4">
        <v>45225</v>
      </c>
      <c r="H5986" s="1" t="s">
        <v>1595</v>
      </c>
      <c r="I5986" s="1" t="s">
        <v>19</v>
      </c>
      <c r="J5986" s="5">
        <v>3</v>
      </c>
      <c r="K5986" s="5" t="str">
        <f>VLOOKUP(J5986,'Svátky 2023'!A$18:B$20,2,0)</f>
        <v>jiné</v>
      </c>
      <c r="L5986" s="1" t="s">
        <v>21</v>
      </c>
      <c r="M5986" s="1" t="s">
        <v>22</v>
      </c>
      <c r="N5986" s="1" t="s">
        <v>23</v>
      </c>
      <c r="O5986">
        <f t="shared" si="279"/>
        <v>2</v>
      </c>
      <c r="P5986" t="str">
        <f t="shared" si="280"/>
        <v>NE</v>
      </c>
      <c r="Q5986" s="4" t="str">
        <f>IFERROR(VLOOKUP(E5986,'Svátky 2023'!B$2:B$14,1,0),"")</f>
        <v/>
      </c>
      <c r="R5986" t="str">
        <f t="shared" si="281"/>
        <v/>
      </c>
    </row>
    <row r="5987" spans="1:18" x14ac:dyDescent="0.25">
      <c r="A5987" s="1" t="s">
        <v>16895</v>
      </c>
      <c r="B5987" s="1" t="s">
        <v>16896</v>
      </c>
      <c r="C5987" s="1" t="s">
        <v>16897</v>
      </c>
      <c r="D5987" s="1" t="s">
        <v>48</v>
      </c>
      <c r="E5987" s="4">
        <v>45216</v>
      </c>
      <c r="F5987" s="8">
        <v>0.51388888888888895</v>
      </c>
      <c r="G5987" s="4">
        <v>45225</v>
      </c>
      <c r="H5987" s="1" t="s">
        <v>697</v>
      </c>
      <c r="I5987" s="1" t="s">
        <v>151</v>
      </c>
      <c r="J5987" s="5">
        <v>1</v>
      </c>
      <c r="K5987" s="5" t="str">
        <f>VLOOKUP(J5987,'Svátky 2023'!A$18:B$20,2,0)</f>
        <v>neodkladné</v>
      </c>
      <c r="L5987" s="1" t="s">
        <v>21</v>
      </c>
      <c r="M5987" s="1" t="s">
        <v>22</v>
      </c>
      <c r="N5987" s="1" t="s">
        <v>23</v>
      </c>
      <c r="O5987">
        <f t="shared" si="279"/>
        <v>2</v>
      </c>
      <c r="P5987" t="str">
        <f t="shared" si="280"/>
        <v>NE</v>
      </c>
      <c r="Q5987" s="4" t="str">
        <f>IFERROR(VLOOKUP(E5987,'Svátky 2023'!B$2:B$14,1,0),"")</f>
        <v/>
      </c>
      <c r="R5987" t="str">
        <f t="shared" si="281"/>
        <v/>
      </c>
    </row>
    <row r="5988" spans="1:18" x14ac:dyDescent="0.25">
      <c r="A5988" s="1" t="s">
        <v>16898</v>
      </c>
      <c r="B5988" s="1" t="s">
        <v>16899</v>
      </c>
      <c r="C5988" s="1" t="s">
        <v>16900</v>
      </c>
      <c r="D5988" s="1" t="s">
        <v>35</v>
      </c>
      <c r="E5988" s="4">
        <v>45218</v>
      </c>
      <c r="F5988" s="8">
        <v>0.48819444444444443</v>
      </c>
      <c r="G5988" s="4">
        <v>45225</v>
      </c>
      <c r="H5988" s="1" t="s">
        <v>756</v>
      </c>
      <c r="I5988" s="1" t="s">
        <v>151</v>
      </c>
      <c r="J5988" s="5">
        <v>2</v>
      </c>
      <c r="K5988" s="5" t="str">
        <f>VLOOKUP(J5988,'Svátky 2023'!A$18:B$20,2,0)</f>
        <v>plánované</v>
      </c>
      <c r="L5988" s="1" t="s">
        <v>21</v>
      </c>
      <c r="M5988" s="1" t="s">
        <v>22</v>
      </c>
      <c r="N5988" s="1" t="s">
        <v>23</v>
      </c>
      <c r="O5988">
        <f t="shared" si="279"/>
        <v>4</v>
      </c>
      <c r="P5988" t="str">
        <f t="shared" si="280"/>
        <v>NE</v>
      </c>
      <c r="Q5988" s="4" t="str">
        <f>IFERROR(VLOOKUP(E5988,'Svátky 2023'!B$2:B$14,1,0),"")</f>
        <v/>
      </c>
      <c r="R5988" t="str">
        <f t="shared" si="281"/>
        <v/>
      </c>
    </row>
    <row r="5989" spans="1:18" x14ac:dyDescent="0.25">
      <c r="A5989" s="1" t="s">
        <v>16901</v>
      </c>
      <c r="B5989" s="1" t="s">
        <v>16902</v>
      </c>
      <c r="C5989" s="1" t="s">
        <v>16903</v>
      </c>
      <c r="D5989" s="1" t="s">
        <v>48</v>
      </c>
      <c r="E5989" s="4">
        <v>45218</v>
      </c>
      <c r="F5989" s="8">
        <v>0.89236111111111116</v>
      </c>
      <c r="G5989" s="4">
        <v>45225</v>
      </c>
      <c r="H5989" s="1" t="s">
        <v>42</v>
      </c>
      <c r="I5989" s="1" t="s">
        <v>145</v>
      </c>
      <c r="J5989" s="5">
        <v>3</v>
      </c>
      <c r="K5989" s="5" t="str">
        <f>VLOOKUP(J5989,'Svátky 2023'!A$18:B$20,2,0)</f>
        <v>jiné</v>
      </c>
      <c r="L5989" s="1" t="s">
        <v>30</v>
      </c>
      <c r="M5989" s="1" t="s">
        <v>31</v>
      </c>
      <c r="N5989" s="1" t="s">
        <v>23</v>
      </c>
      <c r="O5989">
        <f t="shared" si="279"/>
        <v>4</v>
      </c>
      <c r="P5989" t="str">
        <f t="shared" si="280"/>
        <v>ANO</v>
      </c>
      <c r="Q5989" s="4" t="str">
        <f>IFERROR(VLOOKUP(E5989,'Svátky 2023'!B$2:B$14,1,0),"")</f>
        <v/>
      </c>
      <c r="R5989" t="str">
        <f t="shared" si="281"/>
        <v>ANO</v>
      </c>
    </row>
    <row r="5990" spans="1:18" x14ac:dyDescent="0.25">
      <c r="A5990" s="1" t="s">
        <v>16904</v>
      </c>
      <c r="B5990" s="1" t="s">
        <v>16905</v>
      </c>
      <c r="C5990" s="1" t="s">
        <v>16906</v>
      </c>
      <c r="D5990" s="1" t="s">
        <v>64</v>
      </c>
      <c r="E5990" s="4">
        <v>45221</v>
      </c>
      <c r="F5990" s="8">
        <v>0.10694444444444444</v>
      </c>
      <c r="G5990" s="4">
        <v>45225</v>
      </c>
      <c r="H5990" s="1" t="s">
        <v>1346</v>
      </c>
      <c r="I5990" s="1" t="s">
        <v>151</v>
      </c>
      <c r="J5990" s="5">
        <v>1</v>
      </c>
      <c r="K5990" s="5" t="str">
        <f>VLOOKUP(J5990,'Svátky 2023'!A$18:B$20,2,0)</f>
        <v>neodkladné</v>
      </c>
      <c r="L5990" s="1" t="s">
        <v>21</v>
      </c>
      <c r="M5990" s="1" t="s">
        <v>22</v>
      </c>
      <c r="N5990" s="1" t="s">
        <v>23</v>
      </c>
      <c r="O5990">
        <f t="shared" si="279"/>
        <v>7</v>
      </c>
      <c r="P5990" t="str">
        <f t="shared" si="280"/>
        <v>ANO</v>
      </c>
      <c r="Q5990" s="4" t="str">
        <f>IFERROR(VLOOKUP(E5990,'Svátky 2023'!B$2:B$14,1,0),"")</f>
        <v/>
      </c>
      <c r="R5990" t="str">
        <f t="shared" si="281"/>
        <v>ANO</v>
      </c>
    </row>
    <row r="5991" spans="1:18" x14ac:dyDescent="0.25">
      <c r="A5991" s="1" t="s">
        <v>16907</v>
      </c>
      <c r="B5991" s="1" t="s">
        <v>16908</v>
      </c>
      <c r="C5991" s="1" t="s">
        <v>16909</v>
      </c>
      <c r="D5991" s="1" t="s">
        <v>64</v>
      </c>
      <c r="E5991" s="4">
        <v>45221</v>
      </c>
      <c r="F5991" s="8">
        <v>0.13819444444444443</v>
      </c>
      <c r="G5991" s="4">
        <v>45225</v>
      </c>
      <c r="H5991" s="1" t="s">
        <v>913</v>
      </c>
      <c r="I5991" s="1" t="s">
        <v>145</v>
      </c>
      <c r="J5991" s="5">
        <v>3</v>
      </c>
      <c r="K5991" s="5" t="str">
        <f>VLOOKUP(J5991,'Svátky 2023'!A$18:B$20,2,0)</f>
        <v>jiné</v>
      </c>
      <c r="L5991" s="1" t="s">
        <v>30</v>
      </c>
      <c r="M5991" s="1" t="s">
        <v>31</v>
      </c>
      <c r="N5991" s="1" t="s">
        <v>23</v>
      </c>
      <c r="O5991">
        <f t="shared" si="279"/>
        <v>7</v>
      </c>
      <c r="P5991" t="str">
        <f t="shared" si="280"/>
        <v>ANO</v>
      </c>
      <c r="Q5991" s="4" t="str">
        <f>IFERROR(VLOOKUP(E5991,'Svátky 2023'!B$2:B$14,1,0),"")</f>
        <v/>
      </c>
      <c r="R5991" t="str">
        <f t="shared" si="281"/>
        <v>ANO</v>
      </c>
    </row>
    <row r="5992" spans="1:18" x14ac:dyDescent="0.25">
      <c r="A5992" s="1" t="s">
        <v>16910</v>
      </c>
      <c r="B5992" s="1" t="s">
        <v>16911</v>
      </c>
      <c r="C5992" s="1" t="s">
        <v>16912</v>
      </c>
      <c r="D5992" s="1" t="s">
        <v>64</v>
      </c>
      <c r="E5992" s="4">
        <v>45221</v>
      </c>
      <c r="F5992" s="8">
        <v>0.5131944444444444</v>
      </c>
      <c r="G5992" s="4">
        <v>45225</v>
      </c>
      <c r="H5992" s="1" t="s">
        <v>1845</v>
      </c>
      <c r="I5992" s="1" t="s">
        <v>38</v>
      </c>
      <c r="J5992" s="5">
        <v>1</v>
      </c>
      <c r="K5992" s="5" t="str">
        <f>VLOOKUP(J5992,'Svátky 2023'!A$18:B$20,2,0)</f>
        <v>neodkladné</v>
      </c>
      <c r="L5992" s="1" t="s">
        <v>20</v>
      </c>
      <c r="M5992" s="1" t="s">
        <v>22</v>
      </c>
      <c r="N5992" s="1" t="s">
        <v>23</v>
      </c>
      <c r="O5992">
        <f t="shared" si="279"/>
        <v>7</v>
      </c>
      <c r="P5992" t="str">
        <f t="shared" si="280"/>
        <v>NE</v>
      </c>
      <c r="Q5992" s="4" t="str">
        <f>IFERROR(VLOOKUP(E5992,'Svátky 2023'!B$2:B$14,1,0),"")</f>
        <v/>
      </c>
      <c r="R5992" t="str">
        <f t="shared" si="281"/>
        <v>ANO</v>
      </c>
    </row>
    <row r="5993" spans="1:18" x14ac:dyDescent="0.25">
      <c r="A5993" s="1" t="s">
        <v>16913</v>
      </c>
      <c r="B5993" s="1" t="s">
        <v>16914</v>
      </c>
      <c r="C5993" s="1" t="s">
        <v>16915</v>
      </c>
      <c r="D5993" s="1" t="s">
        <v>64</v>
      </c>
      <c r="E5993" s="4">
        <v>45221</v>
      </c>
      <c r="F5993" s="8">
        <v>0.52083333333333337</v>
      </c>
      <c r="G5993" s="4">
        <v>45225</v>
      </c>
      <c r="H5993" s="1" t="s">
        <v>3605</v>
      </c>
      <c r="I5993" s="1" t="s">
        <v>44</v>
      </c>
      <c r="J5993" s="5">
        <v>3</v>
      </c>
      <c r="K5993" s="5" t="str">
        <f>VLOOKUP(J5993,'Svátky 2023'!A$18:B$20,2,0)</f>
        <v>jiné</v>
      </c>
      <c r="L5993" s="1" t="s">
        <v>30</v>
      </c>
      <c r="M5993" s="1" t="s">
        <v>31</v>
      </c>
      <c r="N5993" s="1" t="s">
        <v>23</v>
      </c>
      <c r="O5993">
        <f t="shared" si="279"/>
        <v>7</v>
      </c>
      <c r="P5993" t="str">
        <f t="shared" si="280"/>
        <v>NE</v>
      </c>
      <c r="Q5993" s="4" t="str">
        <f>IFERROR(VLOOKUP(E5993,'Svátky 2023'!B$2:B$14,1,0),"")</f>
        <v/>
      </c>
      <c r="R5993" t="str">
        <f t="shared" si="281"/>
        <v>ANO</v>
      </c>
    </row>
    <row r="5994" spans="1:18" x14ac:dyDescent="0.25">
      <c r="A5994" s="1" t="s">
        <v>16916</v>
      </c>
      <c r="B5994" s="1" t="s">
        <v>2116</v>
      </c>
      <c r="C5994" s="1" t="s">
        <v>2117</v>
      </c>
      <c r="D5994" s="1" t="s">
        <v>100</v>
      </c>
      <c r="E5994" s="4">
        <v>45222</v>
      </c>
      <c r="F5994" s="8">
        <v>0.3743055555555555</v>
      </c>
      <c r="G5994" s="4">
        <v>45225</v>
      </c>
      <c r="H5994" s="1" t="s">
        <v>802</v>
      </c>
      <c r="I5994" s="1" t="s">
        <v>258</v>
      </c>
      <c r="J5994" s="5">
        <v>2</v>
      </c>
      <c r="K5994" s="5" t="str">
        <f>VLOOKUP(J5994,'Svátky 2023'!A$18:B$20,2,0)</f>
        <v>plánované</v>
      </c>
      <c r="L5994" s="1" t="s">
        <v>21</v>
      </c>
      <c r="M5994" s="1" t="s">
        <v>22</v>
      </c>
      <c r="N5994" s="1" t="s">
        <v>23</v>
      </c>
      <c r="O5994">
        <f t="shared" si="279"/>
        <v>1</v>
      </c>
      <c r="P5994" t="str">
        <f t="shared" si="280"/>
        <v>NE</v>
      </c>
      <c r="Q5994" s="4" t="str">
        <f>IFERROR(VLOOKUP(E5994,'Svátky 2023'!B$2:B$14,1,0),"")</f>
        <v/>
      </c>
      <c r="R5994" t="str">
        <f t="shared" si="281"/>
        <v/>
      </c>
    </row>
    <row r="5995" spans="1:18" x14ac:dyDescent="0.25">
      <c r="A5995" s="1" t="s">
        <v>16917</v>
      </c>
      <c r="B5995" s="1" t="s">
        <v>16918</v>
      </c>
      <c r="C5995" s="1" t="s">
        <v>16919</v>
      </c>
      <c r="D5995" s="1" t="s">
        <v>35</v>
      </c>
      <c r="E5995" s="4">
        <v>45222</v>
      </c>
      <c r="F5995" s="8">
        <v>0.45763888888888887</v>
      </c>
      <c r="G5995" s="4">
        <v>45225</v>
      </c>
      <c r="H5995" s="1" t="s">
        <v>820</v>
      </c>
      <c r="I5995" s="1" t="s">
        <v>151</v>
      </c>
      <c r="J5995" s="5">
        <v>2</v>
      </c>
      <c r="K5995" s="5" t="str">
        <f>VLOOKUP(J5995,'Svátky 2023'!A$18:B$20,2,0)</f>
        <v>plánované</v>
      </c>
      <c r="L5995" s="1" t="s">
        <v>21</v>
      </c>
      <c r="M5995" s="1" t="s">
        <v>22</v>
      </c>
      <c r="N5995" s="1" t="s">
        <v>23</v>
      </c>
      <c r="O5995">
        <f t="shared" si="279"/>
        <v>1</v>
      </c>
      <c r="P5995" t="str">
        <f t="shared" si="280"/>
        <v>NE</v>
      </c>
      <c r="Q5995" s="4" t="str">
        <f>IFERROR(VLOOKUP(E5995,'Svátky 2023'!B$2:B$14,1,0),"")</f>
        <v/>
      </c>
      <c r="R5995" t="str">
        <f t="shared" si="281"/>
        <v/>
      </c>
    </row>
    <row r="5996" spans="1:18" x14ac:dyDescent="0.25">
      <c r="A5996" s="1" t="s">
        <v>16920</v>
      </c>
      <c r="B5996" s="1" t="s">
        <v>16921</v>
      </c>
      <c r="C5996" s="1" t="s">
        <v>16922</v>
      </c>
      <c r="D5996" s="1" t="s">
        <v>35</v>
      </c>
      <c r="E5996" s="4">
        <v>45223</v>
      </c>
      <c r="F5996" s="8">
        <v>0.34027777777777773</v>
      </c>
      <c r="G5996" s="4">
        <v>45225</v>
      </c>
      <c r="H5996" s="1" t="s">
        <v>1802</v>
      </c>
      <c r="I5996" s="1" t="s">
        <v>151</v>
      </c>
      <c r="J5996" s="5">
        <v>3</v>
      </c>
      <c r="K5996" s="5" t="str">
        <f>VLOOKUP(J5996,'Svátky 2023'!A$18:B$20,2,0)</f>
        <v>jiné</v>
      </c>
      <c r="L5996" s="1" t="s">
        <v>21</v>
      </c>
      <c r="M5996" s="1" t="s">
        <v>22</v>
      </c>
      <c r="N5996" s="1" t="s">
        <v>23</v>
      </c>
      <c r="O5996">
        <f t="shared" si="279"/>
        <v>2</v>
      </c>
      <c r="P5996" t="str">
        <f t="shared" si="280"/>
        <v>NE</v>
      </c>
      <c r="Q5996" s="4" t="str">
        <f>IFERROR(VLOOKUP(E5996,'Svátky 2023'!B$2:B$14,1,0),"")</f>
        <v/>
      </c>
      <c r="R5996" t="str">
        <f t="shared" si="281"/>
        <v/>
      </c>
    </row>
    <row r="5997" spans="1:18" x14ac:dyDescent="0.25">
      <c r="A5997" s="1" t="s">
        <v>16923</v>
      </c>
      <c r="B5997" s="1" t="s">
        <v>16924</v>
      </c>
      <c r="C5997" s="1" t="s">
        <v>16925</v>
      </c>
      <c r="D5997" s="1" t="s">
        <v>257</v>
      </c>
      <c r="E5997" s="4">
        <v>45223</v>
      </c>
      <c r="F5997" s="8">
        <v>0.38055555555555554</v>
      </c>
      <c r="G5997" s="4">
        <v>45225</v>
      </c>
      <c r="H5997" s="1" t="s">
        <v>582</v>
      </c>
      <c r="I5997" s="1" t="s">
        <v>258</v>
      </c>
      <c r="J5997" s="5">
        <v>2</v>
      </c>
      <c r="K5997" s="5" t="str">
        <f>VLOOKUP(J5997,'Svátky 2023'!A$18:B$20,2,0)</f>
        <v>plánované</v>
      </c>
      <c r="L5997" s="1" t="s">
        <v>21</v>
      </c>
      <c r="M5997" s="1" t="s">
        <v>22</v>
      </c>
      <c r="N5997" s="1" t="s">
        <v>23</v>
      </c>
      <c r="O5997">
        <f t="shared" si="279"/>
        <v>2</v>
      </c>
      <c r="P5997" t="str">
        <f t="shared" si="280"/>
        <v>NE</v>
      </c>
      <c r="Q5997" s="4" t="str">
        <f>IFERROR(VLOOKUP(E5997,'Svátky 2023'!B$2:B$14,1,0),"")</f>
        <v/>
      </c>
      <c r="R5997" t="str">
        <f t="shared" si="281"/>
        <v/>
      </c>
    </row>
    <row r="5998" spans="1:18" x14ac:dyDescent="0.25">
      <c r="A5998" s="1" t="s">
        <v>16926</v>
      </c>
      <c r="B5998" s="1" t="s">
        <v>16927</v>
      </c>
      <c r="C5998" s="1" t="s">
        <v>16928</v>
      </c>
      <c r="D5998" s="1" t="s">
        <v>48</v>
      </c>
      <c r="E5998" s="4">
        <v>45223</v>
      </c>
      <c r="F5998" s="8">
        <v>0.40138888888888885</v>
      </c>
      <c r="G5998" s="4">
        <v>45225</v>
      </c>
      <c r="H5998" s="1" t="s">
        <v>728</v>
      </c>
      <c r="I5998" s="1" t="s">
        <v>19</v>
      </c>
      <c r="J5998" s="5">
        <v>2</v>
      </c>
      <c r="K5998" s="5" t="str">
        <f>VLOOKUP(J5998,'Svátky 2023'!A$18:B$20,2,0)</f>
        <v>plánované</v>
      </c>
      <c r="L5998" s="1" t="s">
        <v>21</v>
      </c>
      <c r="M5998" s="1" t="s">
        <v>22</v>
      </c>
      <c r="N5998" s="1" t="s">
        <v>23</v>
      </c>
      <c r="O5998">
        <f t="shared" si="279"/>
        <v>2</v>
      </c>
      <c r="P5998" t="str">
        <f t="shared" si="280"/>
        <v>NE</v>
      </c>
      <c r="Q5998" s="4" t="str">
        <f>IFERROR(VLOOKUP(E5998,'Svátky 2023'!B$2:B$14,1,0),"")</f>
        <v/>
      </c>
      <c r="R5998" t="str">
        <f t="shared" si="281"/>
        <v/>
      </c>
    </row>
    <row r="5999" spans="1:18" x14ac:dyDescent="0.25">
      <c r="A5999" s="1" t="s">
        <v>16929</v>
      </c>
      <c r="B5999" s="1" t="s">
        <v>16930</v>
      </c>
      <c r="C5999" s="1" t="s">
        <v>16931</v>
      </c>
      <c r="D5999" s="1" t="s">
        <v>35</v>
      </c>
      <c r="E5999" s="4">
        <v>45223</v>
      </c>
      <c r="F5999" s="8">
        <v>0.4826388888888889</v>
      </c>
      <c r="G5999" s="4">
        <v>45225</v>
      </c>
      <c r="H5999" s="1" t="s">
        <v>433</v>
      </c>
      <c r="I5999" s="1" t="s">
        <v>151</v>
      </c>
      <c r="J5999" s="5">
        <v>2</v>
      </c>
      <c r="K5999" s="5" t="str">
        <f>VLOOKUP(J5999,'Svátky 2023'!A$18:B$20,2,0)</f>
        <v>plánované</v>
      </c>
      <c r="L5999" s="1" t="s">
        <v>21</v>
      </c>
      <c r="M5999" s="1" t="s">
        <v>22</v>
      </c>
      <c r="N5999" s="1" t="s">
        <v>23</v>
      </c>
      <c r="O5999">
        <f t="shared" si="279"/>
        <v>2</v>
      </c>
      <c r="P5999" t="str">
        <f t="shared" si="280"/>
        <v>NE</v>
      </c>
      <c r="Q5999" s="4" t="str">
        <f>IFERROR(VLOOKUP(E5999,'Svátky 2023'!B$2:B$14,1,0),"")</f>
        <v/>
      </c>
      <c r="R5999" t="str">
        <f t="shared" si="281"/>
        <v/>
      </c>
    </row>
    <row r="6000" spans="1:18" x14ac:dyDescent="0.25">
      <c r="A6000" s="1" t="s">
        <v>16932</v>
      </c>
      <c r="B6000" s="1" t="s">
        <v>16933</v>
      </c>
      <c r="C6000" s="1" t="s">
        <v>16934</v>
      </c>
      <c r="D6000" s="1" t="s">
        <v>257</v>
      </c>
      <c r="E6000" s="4">
        <v>45223</v>
      </c>
      <c r="F6000" s="8">
        <v>0.56944444444444442</v>
      </c>
      <c r="G6000" s="4">
        <v>45225</v>
      </c>
      <c r="H6000" s="1" t="s">
        <v>1438</v>
      </c>
      <c r="I6000" s="1" t="s">
        <v>264</v>
      </c>
      <c r="J6000" s="5">
        <v>3</v>
      </c>
      <c r="K6000" s="5" t="str">
        <f>VLOOKUP(J6000,'Svátky 2023'!A$18:B$20,2,0)</f>
        <v>jiné</v>
      </c>
      <c r="L6000" s="1" t="s">
        <v>30</v>
      </c>
      <c r="M6000" s="1" t="s">
        <v>31</v>
      </c>
      <c r="N6000" s="1" t="s">
        <v>23</v>
      </c>
      <c r="O6000">
        <f t="shared" si="279"/>
        <v>2</v>
      </c>
      <c r="P6000" t="str">
        <f t="shared" si="280"/>
        <v>NE</v>
      </c>
      <c r="Q6000" s="4" t="str">
        <f>IFERROR(VLOOKUP(E6000,'Svátky 2023'!B$2:B$14,1,0),"")</f>
        <v/>
      </c>
      <c r="R6000" t="str">
        <f t="shared" si="281"/>
        <v/>
      </c>
    </row>
    <row r="6001" spans="1:18" x14ac:dyDescent="0.25">
      <c r="A6001" s="1" t="s">
        <v>16935</v>
      </c>
      <c r="B6001" s="1" t="s">
        <v>16936</v>
      </c>
      <c r="C6001" s="1" t="s">
        <v>16937</v>
      </c>
      <c r="D6001" s="1" t="s">
        <v>35</v>
      </c>
      <c r="E6001" s="4">
        <v>45223</v>
      </c>
      <c r="F6001" s="8">
        <v>0.81874999999999998</v>
      </c>
      <c r="G6001" s="4">
        <v>45225</v>
      </c>
      <c r="H6001" s="1" t="s">
        <v>3660</v>
      </c>
      <c r="I6001" s="1" t="s">
        <v>38</v>
      </c>
      <c r="J6001" s="5">
        <v>1</v>
      </c>
      <c r="K6001" s="5" t="str">
        <f>VLOOKUP(J6001,'Svátky 2023'!A$18:B$20,2,0)</f>
        <v>neodkladné</v>
      </c>
      <c r="L6001" s="1" t="s">
        <v>21</v>
      </c>
      <c r="M6001" s="1" t="s">
        <v>22</v>
      </c>
      <c r="N6001" s="1" t="s">
        <v>23</v>
      </c>
      <c r="O6001">
        <f t="shared" si="279"/>
        <v>2</v>
      </c>
      <c r="P6001" t="str">
        <f t="shared" si="280"/>
        <v>ANO</v>
      </c>
      <c r="Q6001" s="4" t="str">
        <f>IFERROR(VLOOKUP(E6001,'Svátky 2023'!B$2:B$14,1,0),"")</f>
        <v/>
      </c>
      <c r="R6001" t="str">
        <f t="shared" si="281"/>
        <v>ANO</v>
      </c>
    </row>
    <row r="6002" spans="1:18" x14ac:dyDescent="0.25">
      <c r="A6002" s="1" t="s">
        <v>16938</v>
      </c>
      <c r="B6002" s="1" t="s">
        <v>16939</v>
      </c>
      <c r="C6002" s="1" t="s">
        <v>16940</v>
      </c>
      <c r="D6002" s="1" t="s">
        <v>35</v>
      </c>
      <c r="E6002" s="4">
        <v>45223</v>
      </c>
      <c r="F6002" s="8">
        <v>0.82430555555555562</v>
      </c>
      <c r="G6002" s="4">
        <v>45225</v>
      </c>
      <c r="H6002" s="1" t="s">
        <v>17</v>
      </c>
      <c r="I6002" s="1" t="s">
        <v>44</v>
      </c>
      <c r="J6002" s="5">
        <v>3</v>
      </c>
      <c r="K6002" s="5" t="str">
        <f>VLOOKUP(J6002,'Svátky 2023'!A$18:B$20,2,0)</f>
        <v>jiné</v>
      </c>
      <c r="L6002" s="1" t="s">
        <v>30</v>
      </c>
      <c r="M6002" s="1" t="s">
        <v>31</v>
      </c>
      <c r="N6002" s="1" t="s">
        <v>23</v>
      </c>
      <c r="O6002">
        <f t="shared" si="279"/>
        <v>2</v>
      </c>
      <c r="P6002" t="str">
        <f t="shared" si="280"/>
        <v>ANO</v>
      </c>
      <c r="Q6002" s="4" t="str">
        <f>IFERROR(VLOOKUP(E6002,'Svátky 2023'!B$2:B$14,1,0),"")</f>
        <v/>
      </c>
      <c r="R6002" t="str">
        <f t="shared" si="281"/>
        <v>ANO</v>
      </c>
    </row>
    <row r="6003" spans="1:18" x14ac:dyDescent="0.25">
      <c r="A6003" s="1" t="s">
        <v>16941</v>
      </c>
      <c r="B6003" s="1" t="s">
        <v>16942</v>
      </c>
      <c r="C6003" s="1" t="s">
        <v>16943</v>
      </c>
      <c r="D6003" s="1" t="s">
        <v>48</v>
      </c>
      <c r="E6003" s="4">
        <v>45223</v>
      </c>
      <c r="F6003" s="8">
        <v>0.87083333333333324</v>
      </c>
      <c r="G6003" s="4">
        <v>45225</v>
      </c>
      <c r="H6003" s="1" t="s">
        <v>809</v>
      </c>
      <c r="I6003" s="1" t="s">
        <v>51</v>
      </c>
      <c r="J6003" s="5">
        <v>1</v>
      </c>
      <c r="K6003" s="5" t="str">
        <f>VLOOKUP(J6003,'Svátky 2023'!A$18:B$20,2,0)</f>
        <v>neodkladné</v>
      </c>
      <c r="L6003" s="1" t="s">
        <v>21</v>
      </c>
      <c r="M6003" s="1" t="s">
        <v>22</v>
      </c>
      <c r="N6003" s="1" t="s">
        <v>23</v>
      </c>
      <c r="O6003">
        <f t="shared" si="279"/>
        <v>2</v>
      </c>
      <c r="P6003" t="str">
        <f t="shared" si="280"/>
        <v>ANO</v>
      </c>
      <c r="Q6003" s="4" t="str">
        <f>IFERROR(VLOOKUP(E6003,'Svátky 2023'!B$2:B$14,1,0),"")</f>
        <v/>
      </c>
      <c r="R6003" t="str">
        <f t="shared" si="281"/>
        <v>ANO</v>
      </c>
    </row>
    <row r="6004" spans="1:18" x14ac:dyDescent="0.25">
      <c r="A6004" s="1" t="s">
        <v>16944</v>
      </c>
      <c r="B6004" s="1" t="s">
        <v>16945</v>
      </c>
      <c r="C6004" s="1" t="s">
        <v>16946</v>
      </c>
      <c r="D6004" s="1" t="s">
        <v>48</v>
      </c>
      <c r="E6004" s="4">
        <v>45224</v>
      </c>
      <c r="F6004" s="8">
        <v>0.31180555555555556</v>
      </c>
      <c r="G6004" s="4">
        <v>45225</v>
      </c>
      <c r="H6004" s="1" t="s">
        <v>592</v>
      </c>
      <c r="I6004" s="1" t="s">
        <v>51</v>
      </c>
      <c r="J6004" s="5">
        <v>2</v>
      </c>
      <c r="K6004" s="5" t="str">
        <f>VLOOKUP(J6004,'Svátky 2023'!A$18:B$20,2,0)</f>
        <v>plánované</v>
      </c>
      <c r="L6004" s="1" t="s">
        <v>21</v>
      </c>
      <c r="M6004" s="1" t="s">
        <v>22</v>
      </c>
      <c r="N6004" s="1" t="s">
        <v>23</v>
      </c>
      <c r="O6004">
        <f t="shared" si="279"/>
        <v>3</v>
      </c>
      <c r="P6004" t="str">
        <f t="shared" si="280"/>
        <v>NE</v>
      </c>
      <c r="Q6004" s="4" t="str">
        <f>IFERROR(VLOOKUP(E6004,'Svátky 2023'!B$2:B$14,1,0),"")</f>
        <v/>
      </c>
      <c r="R6004" t="str">
        <f t="shared" si="281"/>
        <v/>
      </c>
    </row>
    <row r="6005" spans="1:18" x14ac:dyDescent="0.25">
      <c r="A6005" s="1" t="s">
        <v>16947</v>
      </c>
      <c r="B6005" s="1" t="s">
        <v>13498</v>
      </c>
      <c r="C6005" s="1" t="s">
        <v>13499</v>
      </c>
      <c r="D6005" s="1" t="s">
        <v>16</v>
      </c>
      <c r="E6005" s="4">
        <v>45224</v>
      </c>
      <c r="F6005" s="8">
        <v>0.55625000000000002</v>
      </c>
      <c r="G6005" s="4">
        <v>45225</v>
      </c>
      <c r="H6005" s="1" t="s">
        <v>372</v>
      </c>
      <c r="I6005" s="1" t="s">
        <v>51</v>
      </c>
      <c r="J6005" s="5">
        <v>3</v>
      </c>
      <c r="K6005" s="5" t="str">
        <f>VLOOKUP(J6005,'Svátky 2023'!A$18:B$20,2,0)</f>
        <v>jiné</v>
      </c>
      <c r="L6005" s="1" t="s">
        <v>21</v>
      </c>
      <c r="M6005" s="1" t="s">
        <v>22</v>
      </c>
      <c r="N6005" s="1" t="s">
        <v>23</v>
      </c>
      <c r="O6005">
        <f t="shared" si="279"/>
        <v>3</v>
      </c>
      <c r="P6005" t="str">
        <f t="shared" si="280"/>
        <v>NE</v>
      </c>
      <c r="Q6005" s="4" t="str">
        <f>IFERROR(VLOOKUP(E6005,'Svátky 2023'!B$2:B$14,1,0),"")</f>
        <v/>
      </c>
      <c r="R6005" t="str">
        <f t="shared" si="281"/>
        <v/>
      </c>
    </row>
    <row r="6006" spans="1:18" x14ac:dyDescent="0.25">
      <c r="A6006" s="1" t="s">
        <v>16948</v>
      </c>
      <c r="B6006" s="1" t="s">
        <v>16949</v>
      </c>
      <c r="C6006" s="1" t="s">
        <v>16950</v>
      </c>
      <c r="D6006" s="1" t="s">
        <v>35</v>
      </c>
      <c r="E6006" s="4">
        <v>45224</v>
      </c>
      <c r="F6006" s="8">
        <v>0.72013888888888899</v>
      </c>
      <c r="G6006" s="4">
        <v>45225</v>
      </c>
      <c r="H6006" s="1" t="s">
        <v>5330</v>
      </c>
      <c r="I6006" s="1" t="s">
        <v>51</v>
      </c>
      <c r="J6006" s="5">
        <v>1</v>
      </c>
      <c r="K6006" s="5" t="str">
        <f>VLOOKUP(J6006,'Svátky 2023'!A$18:B$20,2,0)</f>
        <v>neodkladné</v>
      </c>
      <c r="L6006" s="1" t="s">
        <v>21</v>
      </c>
      <c r="M6006" s="1" t="s">
        <v>22</v>
      </c>
      <c r="N6006" s="1" t="s">
        <v>23</v>
      </c>
      <c r="O6006">
        <f t="shared" si="279"/>
        <v>3</v>
      </c>
      <c r="P6006" t="str">
        <f t="shared" si="280"/>
        <v>ANO</v>
      </c>
      <c r="Q6006" s="4" t="str">
        <f>IFERROR(VLOOKUP(E6006,'Svátky 2023'!B$2:B$14,1,0),"")</f>
        <v/>
      </c>
      <c r="R6006" t="str">
        <f t="shared" si="281"/>
        <v>ANO</v>
      </c>
    </row>
    <row r="6007" spans="1:18" x14ac:dyDescent="0.25">
      <c r="A6007" s="1" t="s">
        <v>16951</v>
      </c>
      <c r="B6007" s="1" t="s">
        <v>13501</v>
      </c>
      <c r="C6007" s="1" t="s">
        <v>13502</v>
      </c>
      <c r="D6007" s="1" t="s">
        <v>16</v>
      </c>
      <c r="E6007" s="4">
        <v>45224</v>
      </c>
      <c r="F6007" s="8">
        <v>0.77430555555555547</v>
      </c>
      <c r="G6007" s="4">
        <v>45225</v>
      </c>
      <c r="H6007" s="1" t="s">
        <v>2037</v>
      </c>
      <c r="I6007" s="1" t="s">
        <v>120</v>
      </c>
      <c r="J6007" s="5">
        <v>3</v>
      </c>
      <c r="K6007" s="5" t="str">
        <f>VLOOKUP(J6007,'Svátky 2023'!A$18:B$20,2,0)</f>
        <v>jiné</v>
      </c>
      <c r="L6007" s="1" t="s">
        <v>30</v>
      </c>
      <c r="M6007" s="1" t="s">
        <v>31</v>
      </c>
      <c r="N6007" s="1" t="s">
        <v>23</v>
      </c>
      <c r="O6007">
        <f t="shared" si="279"/>
        <v>3</v>
      </c>
      <c r="P6007" t="str">
        <f t="shared" si="280"/>
        <v>ANO</v>
      </c>
      <c r="Q6007" s="4" t="str">
        <f>IFERROR(VLOOKUP(E6007,'Svátky 2023'!B$2:B$14,1,0),"")</f>
        <v/>
      </c>
      <c r="R6007" t="str">
        <f t="shared" si="281"/>
        <v>ANO</v>
      </c>
    </row>
    <row r="6008" spans="1:18" x14ac:dyDescent="0.25">
      <c r="A6008" s="1" t="s">
        <v>16952</v>
      </c>
      <c r="B6008" s="1" t="s">
        <v>2081</v>
      </c>
      <c r="C6008" s="1" t="s">
        <v>2082</v>
      </c>
      <c r="D6008" s="1" t="s">
        <v>35</v>
      </c>
      <c r="E6008" s="4">
        <v>45198</v>
      </c>
      <c r="F6008" s="8">
        <v>0.30763888888888891</v>
      </c>
      <c r="G6008" s="4">
        <v>45226</v>
      </c>
      <c r="H6008" s="1" t="s">
        <v>315</v>
      </c>
      <c r="I6008" s="1" t="s">
        <v>258</v>
      </c>
      <c r="J6008" s="5">
        <v>3</v>
      </c>
      <c r="K6008" s="5" t="str">
        <f>VLOOKUP(J6008,'Svátky 2023'!A$18:B$20,2,0)</f>
        <v>jiné</v>
      </c>
      <c r="L6008" s="1" t="s">
        <v>21</v>
      </c>
      <c r="M6008" s="1" t="s">
        <v>22</v>
      </c>
      <c r="N6008" s="1" t="s">
        <v>23</v>
      </c>
      <c r="O6008">
        <f t="shared" si="279"/>
        <v>5</v>
      </c>
      <c r="P6008" t="str">
        <f t="shared" si="280"/>
        <v>NE</v>
      </c>
      <c r="Q6008" s="4" t="str">
        <f>IFERROR(VLOOKUP(E6008,'Svátky 2023'!B$2:B$14,1,0),"")</f>
        <v/>
      </c>
      <c r="R6008" t="str">
        <f t="shared" si="281"/>
        <v/>
      </c>
    </row>
    <row r="6009" spans="1:18" x14ac:dyDescent="0.25">
      <c r="A6009" s="1" t="s">
        <v>16953</v>
      </c>
      <c r="B6009" s="1" t="s">
        <v>16954</v>
      </c>
      <c r="C6009" s="1" t="s">
        <v>16955</v>
      </c>
      <c r="D6009" s="1" t="s">
        <v>35</v>
      </c>
      <c r="E6009" s="4">
        <v>45211</v>
      </c>
      <c r="F6009" s="8">
        <v>0.81666666666666676</v>
      </c>
      <c r="G6009" s="4">
        <v>45226</v>
      </c>
      <c r="H6009" s="1" t="s">
        <v>273</v>
      </c>
      <c r="I6009" s="1" t="s">
        <v>51</v>
      </c>
      <c r="J6009" s="5">
        <v>1</v>
      </c>
      <c r="K6009" s="5" t="str">
        <f>VLOOKUP(J6009,'Svátky 2023'!A$18:B$20,2,0)</f>
        <v>neodkladné</v>
      </c>
      <c r="L6009" s="1" t="s">
        <v>21</v>
      </c>
      <c r="M6009" s="1" t="s">
        <v>22</v>
      </c>
      <c r="N6009" s="1" t="s">
        <v>23</v>
      </c>
      <c r="O6009">
        <f t="shared" si="279"/>
        <v>4</v>
      </c>
      <c r="P6009" t="str">
        <f t="shared" si="280"/>
        <v>ANO</v>
      </c>
      <c r="Q6009" s="4" t="str">
        <f>IFERROR(VLOOKUP(E6009,'Svátky 2023'!B$2:B$14,1,0),"")</f>
        <v/>
      </c>
      <c r="R6009" t="str">
        <f t="shared" si="281"/>
        <v>ANO</v>
      </c>
    </row>
    <row r="6010" spans="1:18" x14ac:dyDescent="0.25">
      <c r="A6010" s="1" t="s">
        <v>16956</v>
      </c>
      <c r="B6010" s="1" t="s">
        <v>3635</v>
      </c>
      <c r="C6010" s="1" t="s">
        <v>3636</v>
      </c>
      <c r="D6010" s="1" t="s">
        <v>48</v>
      </c>
      <c r="E6010" s="4">
        <v>45215</v>
      </c>
      <c r="F6010" s="8">
        <v>0.34791666666666665</v>
      </c>
      <c r="G6010" s="4">
        <v>45226</v>
      </c>
      <c r="H6010" s="1" t="s">
        <v>3129</v>
      </c>
      <c r="I6010" s="1" t="s">
        <v>151</v>
      </c>
      <c r="J6010" s="5">
        <v>2</v>
      </c>
      <c r="K6010" s="5" t="str">
        <f>VLOOKUP(J6010,'Svátky 2023'!A$18:B$20,2,0)</f>
        <v>plánované</v>
      </c>
      <c r="L6010" s="1" t="s">
        <v>21</v>
      </c>
      <c r="M6010" s="1" t="s">
        <v>22</v>
      </c>
      <c r="N6010" s="1" t="s">
        <v>23</v>
      </c>
      <c r="O6010">
        <f t="shared" si="279"/>
        <v>1</v>
      </c>
      <c r="P6010" t="str">
        <f t="shared" si="280"/>
        <v>NE</v>
      </c>
      <c r="Q6010" s="4" t="str">
        <f>IFERROR(VLOOKUP(E6010,'Svátky 2023'!B$2:B$14,1,0),"")</f>
        <v/>
      </c>
      <c r="R6010" t="str">
        <f t="shared" si="281"/>
        <v/>
      </c>
    </row>
    <row r="6011" spans="1:18" x14ac:dyDescent="0.25">
      <c r="A6011" s="1" t="s">
        <v>16957</v>
      </c>
      <c r="B6011" s="1" t="s">
        <v>16958</v>
      </c>
      <c r="C6011" s="1" t="s">
        <v>16959</v>
      </c>
      <c r="D6011" s="1" t="s">
        <v>35</v>
      </c>
      <c r="E6011" s="4">
        <v>45215</v>
      </c>
      <c r="F6011" s="8">
        <v>0.48472222222222222</v>
      </c>
      <c r="G6011" s="4">
        <v>45226</v>
      </c>
      <c r="H6011" s="1" t="s">
        <v>1018</v>
      </c>
      <c r="I6011" s="1" t="s">
        <v>51</v>
      </c>
      <c r="J6011" s="5">
        <v>3</v>
      </c>
      <c r="K6011" s="5" t="str">
        <f>VLOOKUP(J6011,'Svátky 2023'!A$18:B$20,2,0)</f>
        <v>jiné</v>
      </c>
      <c r="L6011" s="1" t="s">
        <v>21</v>
      </c>
      <c r="M6011" s="1" t="s">
        <v>31</v>
      </c>
      <c r="N6011" s="1" t="s">
        <v>23</v>
      </c>
      <c r="O6011">
        <f t="shared" si="279"/>
        <v>1</v>
      </c>
      <c r="P6011" t="str">
        <f t="shared" si="280"/>
        <v>NE</v>
      </c>
      <c r="Q6011" s="4" t="str">
        <f>IFERROR(VLOOKUP(E6011,'Svátky 2023'!B$2:B$14,1,0),"")</f>
        <v/>
      </c>
      <c r="R6011" t="str">
        <f t="shared" si="281"/>
        <v/>
      </c>
    </row>
    <row r="6012" spans="1:18" x14ac:dyDescent="0.25">
      <c r="A6012" s="1" t="s">
        <v>16960</v>
      </c>
      <c r="B6012" s="1" t="s">
        <v>16961</v>
      </c>
      <c r="C6012" s="1" t="s">
        <v>16962</v>
      </c>
      <c r="D6012" s="1" t="s">
        <v>35</v>
      </c>
      <c r="E6012" s="4">
        <v>45215</v>
      </c>
      <c r="F6012" s="8">
        <v>0.58124999999999993</v>
      </c>
      <c r="G6012" s="4">
        <v>45226</v>
      </c>
      <c r="H6012" s="1" t="s">
        <v>253</v>
      </c>
      <c r="I6012" s="1" t="s">
        <v>120</v>
      </c>
      <c r="J6012" s="5">
        <v>3</v>
      </c>
      <c r="K6012" s="5" t="str">
        <f>VLOOKUP(J6012,'Svátky 2023'!A$18:B$20,2,0)</f>
        <v>jiné</v>
      </c>
      <c r="L6012" s="1" t="s">
        <v>30</v>
      </c>
      <c r="M6012" s="1" t="s">
        <v>31</v>
      </c>
      <c r="N6012" s="1" t="s">
        <v>23</v>
      </c>
      <c r="O6012">
        <f t="shared" si="279"/>
        <v>1</v>
      </c>
      <c r="P6012" t="str">
        <f t="shared" si="280"/>
        <v>NE</v>
      </c>
      <c r="Q6012" s="4" t="str">
        <f>IFERROR(VLOOKUP(E6012,'Svátky 2023'!B$2:B$14,1,0),"")</f>
        <v/>
      </c>
      <c r="R6012" t="str">
        <f t="shared" si="281"/>
        <v/>
      </c>
    </row>
    <row r="6013" spans="1:18" x14ac:dyDescent="0.25">
      <c r="A6013" s="1" t="s">
        <v>16963</v>
      </c>
      <c r="B6013" s="1" t="s">
        <v>16964</v>
      </c>
      <c r="C6013" s="1" t="s">
        <v>16965</v>
      </c>
      <c r="D6013" s="1" t="s">
        <v>35</v>
      </c>
      <c r="E6013" s="4">
        <v>45218</v>
      </c>
      <c r="F6013" s="8">
        <v>0.51944444444444449</v>
      </c>
      <c r="G6013" s="4">
        <v>45226</v>
      </c>
      <c r="H6013" s="1" t="s">
        <v>1373</v>
      </c>
      <c r="I6013" s="1" t="s">
        <v>19</v>
      </c>
      <c r="J6013" s="5">
        <v>3</v>
      </c>
      <c r="K6013" s="5" t="str">
        <f>VLOOKUP(J6013,'Svátky 2023'!A$18:B$20,2,0)</f>
        <v>jiné</v>
      </c>
      <c r="L6013" s="1" t="s">
        <v>21</v>
      </c>
      <c r="M6013" s="1" t="s">
        <v>22</v>
      </c>
      <c r="N6013" s="1" t="s">
        <v>23</v>
      </c>
      <c r="O6013">
        <f t="shared" si="279"/>
        <v>4</v>
      </c>
      <c r="P6013" t="str">
        <f t="shared" si="280"/>
        <v>NE</v>
      </c>
      <c r="Q6013" s="4" t="str">
        <f>IFERROR(VLOOKUP(E6013,'Svátky 2023'!B$2:B$14,1,0),"")</f>
        <v/>
      </c>
      <c r="R6013" t="str">
        <f t="shared" si="281"/>
        <v/>
      </c>
    </row>
    <row r="6014" spans="1:18" x14ac:dyDescent="0.25">
      <c r="A6014" s="1" t="s">
        <v>16966</v>
      </c>
      <c r="B6014" s="1" t="s">
        <v>11987</v>
      </c>
      <c r="C6014" s="1" t="s">
        <v>12625</v>
      </c>
      <c r="D6014" s="1" t="s">
        <v>35</v>
      </c>
      <c r="E6014" s="4">
        <v>45221</v>
      </c>
      <c r="F6014" s="8">
        <v>0.58194444444444449</v>
      </c>
      <c r="G6014" s="4">
        <v>45226</v>
      </c>
      <c r="H6014" s="1" t="s">
        <v>3660</v>
      </c>
      <c r="I6014" s="1" t="s">
        <v>44</v>
      </c>
      <c r="J6014" s="5">
        <v>3</v>
      </c>
      <c r="K6014" s="5" t="str">
        <f>VLOOKUP(J6014,'Svátky 2023'!A$18:B$20,2,0)</f>
        <v>jiné</v>
      </c>
      <c r="L6014" s="1" t="s">
        <v>30</v>
      </c>
      <c r="M6014" s="1" t="s">
        <v>31</v>
      </c>
      <c r="N6014" s="1" t="s">
        <v>23</v>
      </c>
      <c r="O6014">
        <f t="shared" si="279"/>
        <v>7</v>
      </c>
      <c r="P6014" t="str">
        <f t="shared" si="280"/>
        <v>NE</v>
      </c>
      <c r="Q6014" s="4" t="str">
        <f>IFERROR(VLOOKUP(E6014,'Svátky 2023'!B$2:B$14,1,0),"")</f>
        <v/>
      </c>
      <c r="R6014" t="str">
        <f t="shared" si="281"/>
        <v>ANO</v>
      </c>
    </row>
    <row r="6015" spans="1:18" x14ac:dyDescent="0.25">
      <c r="A6015" s="1" t="s">
        <v>16967</v>
      </c>
      <c r="B6015" s="1" t="s">
        <v>12622</v>
      </c>
      <c r="C6015" s="1" t="s">
        <v>12623</v>
      </c>
      <c r="D6015" s="1" t="s">
        <v>35</v>
      </c>
      <c r="E6015" s="4">
        <v>45221</v>
      </c>
      <c r="F6015" s="8">
        <v>0.58263888888888882</v>
      </c>
      <c r="G6015" s="4">
        <v>45226</v>
      </c>
      <c r="H6015" s="1" t="s">
        <v>893</v>
      </c>
      <c r="I6015" s="1" t="s">
        <v>38</v>
      </c>
      <c r="J6015" s="5">
        <v>1</v>
      </c>
      <c r="K6015" s="5" t="str">
        <f>VLOOKUP(J6015,'Svátky 2023'!A$18:B$20,2,0)</f>
        <v>neodkladné</v>
      </c>
      <c r="L6015" s="1" t="s">
        <v>21</v>
      </c>
      <c r="M6015" s="1" t="s">
        <v>22</v>
      </c>
      <c r="N6015" s="1" t="s">
        <v>23</v>
      </c>
      <c r="O6015">
        <f t="shared" si="279"/>
        <v>7</v>
      </c>
      <c r="P6015" t="str">
        <f t="shared" si="280"/>
        <v>NE</v>
      </c>
      <c r="Q6015" s="4" t="str">
        <f>IFERROR(VLOOKUP(E6015,'Svátky 2023'!B$2:B$14,1,0),"")</f>
        <v/>
      </c>
      <c r="R6015" t="str">
        <f t="shared" si="281"/>
        <v>ANO</v>
      </c>
    </row>
    <row r="6016" spans="1:18" x14ac:dyDescent="0.25">
      <c r="A6016" s="1" t="s">
        <v>16968</v>
      </c>
      <c r="B6016" s="1" t="s">
        <v>16969</v>
      </c>
      <c r="C6016" s="1" t="s">
        <v>16970</v>
      </c>
      <c r="D6016" s="1" t="s">
        <v>100</v>
      </c>
      <c r="E6016" s="4">
        <v>45221</v>
      </c>
      <c r="F6016" s="8">
        <v>0.68402777777777779</v>
      </c>
      <c r="G6016" s="4">
        <v>45226</v>
      </c>
      <c r="H6016" s="1" t="s">
        <v>296</v>
      </c>
      <c r="I6016" s="1" t="s">
        <v>258</v>
      </c>
      <c r="J6016" s="5">
        <v>1</v>
      </c>
      <c r="K6016" s="5" t="str">
        <f>VLOOKUP(J6016,'Svátky 2023'!A$18:B$20,2,0)</f>
        <v>neodkladné</v>
      </c>
      <c r="L6016" s="1" t="s">
        <v>20</v>
      </c>
      <c r="M6016" s="1" t="s">
        <v>20</v>
      </c>
      <c r="N6016" s="1" t="s">
        <v>23</v>
      </c>
      <c r="O6016">
        <f t="shared" si="279"/>
        <v>7</v>
      </c>
      <c r="P6016" t="str">
        <f t="shared" si="280"/>
        <v>ANO</v>
      </c>
      <c r="Q6016" s="4" t="str">
        <f>IFERROR(VLOOKUP(E6016,'Svátky 2023'!B$2:B$14,1,0),"")</f>
        <v/>
      </c>
      <c r="R6016" t="str">
        <f t="shared" si="281"/>
        <v>ANO</v>
      </c>
    </row>
    <row r="6017" spans="1:18" x14ac:dyDescent="0.25">
      <c r="A6017" s="1" t="s">
        <v>16971</v>
      </c>
      <c r="B6017" s="1" t="s">
        <v>1090</v>
      </c>
      <c r="C6017" s="1" t="s">
        <v>1091</v>
      </c>
      <c r="D6017" s="1" t="s">
        <v>35</v>
      </c>
      <c r="E6017" s="4">
        <v>45221</v>
      </c>
      <c r="F6017" s="8">
        <v>0.75347222222222221</v>
      </c>
      <c r="G6017" s="4">
        <v>45226</v>
      </c>
      <c r="H6017" s="1" t="s">
        <v>297</v>
      </c>
      <c r="I6017" s="1" t="s">
        <v>264</v>
      </c>
      <c r="J6017" s="5">
        <v>3</v>
      </c>
      <c r="K6017" s="5" t="str">
        <f>VLOOKUP(J6017,'Svátky 2023'!A$18:B$20,2,0)</f>
        <v>jiné</v>
      </c>
      <c r="L6017" s="1" t="s">
        <v>30</v>
      </c>
      <c r="M6017" s="1" t="s">
        <v>31</v>
      </c>
      <c r="N6017" s="1" t="s">
        <v>23</v>
      </c>
      <c r="O6017">
        <f t="shared" si="279"/>
        <v>7</v>
      </c>
      <c r="P6017" t="str">
        <f t="shared" si="280"/>
        <v>ANO</v>
      </c>
      <c r="Q6017" s="4" t="str">
        <f>IFERROR(VLOOKUP(E6017,'Svátky 2023'!B$2:B$14,1,0),"")</f>
        <v/>
      </c>
      <c r="R6017" t="str">
        <f t="shared" si="281"/>
        <v>ANO</v>
      </c>
    </row>
    <row r="6018" spans="1:18" x14ac:dyDescent="0.25">
      <c r="A6018" s="1" t="s">
        <v>16972</v>
      </c>
      <c r="B6018" s="1" t="s">
        <v>16973</v>
      </c>
      <c r="C6018" s="1" t="s">
        <v>16974</v>
      </c>
      <c r="D6018" s="1" t="s">
        <v>257</v>
      </c>
      <c r="E6018" s="4">
        <v>45222</v>
      </c>
      <c r="F6018" s="8">
        <v>0.35902777777777778</v>
      </c>
      <c r="G6018" s="4">
        <v>45226</v>
      </c>
      <c r="H6018" s="1" t="s">
        <v>402</v>
      </c>
      <c r="I6018" s="1" t="s">
        <v>19</v>
      </c>
      <c r="J6018" s="5">
        <v>2</v>
      </c>
      <c r="K6018" s="5" t="str">
        <f>VLOOKUP(J6018,'Svátky 2023'!A$18:B$20,2,0)</f>
        <v>plánované</v>
      </c>
      <c r="L6018" s="1" t="s">
        <v>21</v>
      </c>
      <c r="M6018" s="1" t="s">
        <v>22</v>
      </c>
      <c r="N6018" s="1" t="s">
        <v>23</v>
      </c>
      <c r="O6018">
        <f t="shared" si="279"/>
        <v>1</v>
      </c>
      <c r="P6018" t="str">
        <f t="shared" si="280"/>
        <v>NE</v>
      </c>
      <c r="Q6018" s="4" t="str">
        <f>IFERROR(VLOOKUP(E6018,'Svátky 2023'!B$2:B$14,1,0),"")</f>
        <v/>
      </c>
      <c r="R6018" t="str">
        <f t="shared" si="281"/>
        <v/>
      </c>
    </row>
    <row r="6019" spans="1:18" x14ac:dyDescent="0.25">
      <c r="A6019" s="1" t="s">
        <v>16975</v>
      </c>
      <c r="B6019" s="1" t="s">
        <v>8518</v>
      </c>
      <c r="C6019" s="1" t="s">
        <v>16976</v>
      </c>
      <c r="D6019" s="1" t="s">
        <v>35</v>
      </c>
      <c r="E6019" s="4">
        <v>45222</v>
      </c>
      <c r="F6019" s="8">
        <v>0.96180555555555547</v>
      </c>
      <c r="G6019" s="4">
        <v>45226</v>
      </c>
      <c r="H6019" s="1" t="s">
        <v>1467</v>
      </c>
      <c r="I6019" s="1" t="s">
        <v>44</v>
      </c>
      <c r="J6019" s="5">
        <v>3</v>
      </c>
      <c r="K6019" s="5" t="str">
        <f>VLOOKUP(J6019,'Svátky 2023'!A$18:B$20,2,0)</f>
        <v>jiné</v>
      </c>
      <c r="L6019" s="1" t="s">
        <v>30</v>
      </c>
      <c r="M6019" s="1" t="s">
        <v>31</v>
      </c>
      <c r="N6019" s="1" t="s">
        <v>23</v>
      </c>
      <c r="O6019">
        <f t="shared" ref="O6019:O6082" si="282">WEEKDAY(E6019,2)</f>
        <v>1</v>
      </c>
      <c r="P6019" t="str">
        <f t="shared" ref="P6019:P6082" si="283">IF(F6019&gt;V$1,"ANO",IF(F6019&lt;X$1,"ANO","NE"))</f>
        <v>ANO</v>
      </c>
      <c r="Q6019" s="4" t="str">
        <f>IFERROR(VLOOKUP(E6019,'Svátky 2023'!B$2:B$14,1,0),"")</f>
        <v/>
      </c>
      <c r="R6019" t="str">
        <f t="shared" ref="R6019:R6082" si="284">IF(OR(O6019&gt;5,P6019="ANO",Q6019&lt;&gt;""),"ANO","")</f>
        <v>ANO</v>
      </c>
    </row>
    <row r="6020" spans="1:18" x14ac:dyDescent="0.25">
      <c r="A6020" s="1" t="s">
        <v>16977</v>
      </c>
      <c r="B6020" s="1" t="s">
        <v>16978</v>
      </c>
      <c r="C6020" s="1" t="s">
        <v>16979</v>
      </c>
      <c r="D6020" s="1" t="s">
        <v>35</v>
      </c>
      <c r="E6020" s="4">
        <v>45222</v>
      </c>
      <c r="F6020" s="8">
        <v>0.96180555555555547</v>
      </c>
      <c r="G6020" s="4">
        <v>45226</v>
      </c>
      <c r="H6020" s="1" t="s">
        <v>2280</v>
      </c>
      <c r="I6020" s="1" t="s">
        <v>38</v>
      </c>
      <c r="J6020" s="5">
        <v>3</v>
      </c>
      <c r="K6020" s="5" t="str">
        <f>VLOOKUP(J6020,'Svátky 2023'!A$18:B$20,2,0)</f>
        <v>jiné</v>
      </c>
      <c r="L6020" s="1" t="s">
        <v>31</v>
      </c>
      <c r="M6020" s="1" t="s">
        <v>20</v>
      </c>
      <c r="N6020" s="1" t="s">
        <v>23</v>
      </c>
      <c r="O6020">
        <f t="shared" si="282"/>
        <v>1</v>
      </c>
      <c r="P6020" t="str">
        <f t="shared" si="283"/>
        <v>ANO</v>
      </c>
      <c r="Q6020" s="4" t="str">
        <f>IFERROR(VLOOKUP(E6020,'Svátky 2023'!B$2:B$14,1,0),"")</f>
        <v/>
      </c>
      <c r="R6020" t="str">
        <f t="shared" si="284"/>
        <v>ANO</v>
      </c>
    </row>
    <row r="6021" spans="1:18" x14ac:dyDescent="0.25">
      <c r="A6021" s="1" t="s">
        <v>16980</v>
      </c>
      <c r="B6021" s="1" t="s">
        <v>16981</v>
      </c>
      <c r="C6021" s="1" t="s">
        <v>16982</v>
      </c>
      <c r="D6021" s="1" t="s">
        <v>64</v>
      </c>
      <c r="E6021" s="4">
        <v>45224</v>
      </c>
      <c r="F6021" s="8">
        <v>0.41111111111111115</v>
      </c>
      <c r="G6021" s="4">
        <v>45226</v>
      </c>
      <c r="H6021" s="1" t="s">
        <v>291</v>
      </c>
      <c r="I6021" s="1" t="s">
        <v>51</v>
      </c>
      <c r="J6021" s="5">
        <v>2</v>
      </c>
      <c r="K6021" s="5" t="str">
        <f>VLOOKUP(J6021,'Svátky 2023'!A$18:B$20,2,0)</f>
        <v>plánované</v>
      </c>
      <c r="L6021" s="1" t="s">
        <v>21</v>
      </c>
      <c r="M6021" s="1" t="s">
        <v>22</v>
      </c>
      <c r="N6021" s="1" t="s">
        <v>23</v>
      </c>
      <c r="O6021">
        <f t="shared" si="282"/>
        <v>3</v>
      </c>
      <c r="P6021" t="str">
        <f t="shared" si="283"/>
        <v>NE</v>
      </c>
      <c r="Q6021" s="4" t="str">
        <f>IFERROR(VLOOKUP(E6021,'Svátky 2023'!B$2:B$14,1,0),"")</f>
        <v/>
      </c>
      <c r="R6021" t="str">
        <f t="shared" si="284"/>
        <v/>
      </c>
    </row>
    <row r="6022" spans="1:18" x14ac:dyDescent="0.25">
      <c r="A6022" s="1" t="s">
        <v>16983</v>
      </c>
      <c r="B6022" s="1" t="s">
        <v>16984</v>
      </c>
      <c r="C6022" s="1" t="s">
        <v>16985</v>
      </c>
      <c r="D6022" s="1" t="s">
        <v>48</v>
      </c>
      <c r="E6022" s="4">
        <v>45224</v>
      </c>
      <c r="F6022" s="8">
        <v>0.4284722222222222</v>
      </c>
      <c r="G6022" s="4">
        <v>45226</v>
      </c>
      <c r="H6022" s="1" t="s">
        <v>129</v>
      </c>
      <c r="I6022" s="1" t="s">
        <v>151</v>
      </c>
      <c r="J6022" s="5">
        <v>2</v>
      </c>
      <c r="K6022" s="5" t="str">
        <f>VLOOKUP(J6022,'Svátky 2023'!A$18:B$20,2,0)</f>
        <v>plánované</v>
      </c>
      <c r="L6022" s="1" t="s">
        <v>21</v>
      </c>
      <c r="M6022" s="1" t="s">
        <v>22</v>
      </c>
      <c r="N6022" s="1" t="s">
        <v>23</v>
      </c>
      <c r="O6022">
        <f t="shared" si="282"/>
        <v>3</v>
      </c>
      <c r="P6022" t="str">
        <f t="shared" si="283"/>
        <v>NE</v>
      </c>
      <c r="Q6022" s="4" t="str">
        <f>IFERROR(VLOOKUP(E6022,'Svátky 2023'!B$2:B$14,1,0),"")</f>
        <v/>
      </c>
      <c r="R6022" t="str">
        <f t="shared" si="284"/>
        <v/>
      </c>
    </row>
    <row r="6023" spans="1:18" x14ac:dyDescent="0.25">
      <c r="A6023" s="1" t="s">
        <v>16986</v>
      </c>
      <c r="B6023" s="1" t="s">
        <v>16987</v>
      </c>
      <c r="C6023" s="1" t="s">
        <v>16988</v>
      </c>
      <c r="D6023" s="1" t="s">
        <v>257</v>
      </c>
      <c r="E6023" s="4">
        <v>45224</v>
      </c>
      <c r="F6023" s="8">
        <v>0.47847222222222219</v>
      </c>
      <c r="G6023" s="4">
        <v>45226</v>
      </c>
      <c r="H6023" s="1" t="s">
        <v>1467</v>
      </c>
      <c r="I6023" s="1" t="s">
        <v>151</v>
      </c>
      <c r="J6023" s="5">
        <v>2</v>
      </c>
      <c r="K6023" s="5" t="str">
        <f>VLOOKUP(J6023,'Svátky 2023'!A$18:B$20,2,0)</f>
        <v>plánované</v>
      </c>
      <c r="L6023" s="1" t="s">
        <v>21</v>
      </c>
      <c r="M6023" s="1" t="s">
        <v>22</v>
      </c>
      <c r="N6023" s="1" t="s">
        <v>23</v>
      </c>
      <c r="O6023">
        <f t="shared" si="282"/>
        <v>3</v>
      </c>
      <c r="P6023" t="str">
        <f t="shared" si="283"/>
        <v>NE</v>
      </c>
      <c r="Q6023" s="4" t="str">
        <f>IFERROR(VLOOKUP(E6023,'Svátky 2023'!B$2:B$14,1,0),"")</f>
        <v/>
      </c>
      <c r="R6023" t="str">
        <f t="shared" si="284"/>
        <v/>
      </c>
    </row>
    <row r="6024" spans="1:18" x14ac:dyDescent="0.25">
      <c r="A6024" s="1" t="s">
        <v>16989</v>
      </c>
      <c r="B6024" s="1" t="s">
        <v>16990</v>
      </c>
      <c r="C6024" s="1" t="s">
        <v>16991</v>
      </c>
      <c r="D6024" s="1" t="s">
        <v>257</v>
      </c>
      <c r="E6024" s="4">
        <v>45224</v>
      </c>
      <c r="F6024" s="8">
        <v>0.51180555555555551</v>
      </c>
      <c r="G6024" s="4">
        <v>45226</v>
      </c>
      <c r="H6024" s="1" t="s">
        <v>1845</v>
      </c>
      <c r="I6024" s="1" t="s">
        <v>145</v>
      </c>
      <c r="J6024" s="5">
        <v>3</v>
      </c>
      <c r="K6024" s="5" t="str">
        <f>VLOOKUP(J6024,'Svátky 2023'!A$18:B$20,2,0)</f>
        <v>jiné</v>
      </c>
      <c r="L6024" s="1" t="s">
        <v>30</v>
      </c>
      <c r="M6024" s="1" t="s">
        <v>31</v>
      </c>
      <c r="N6024" s="1" t="s">
        <v>23</v>
      </c>
      <c r="O6024">
        <f t="shared" si="282"/>
        <v>3</v>
      </c>
      <c r="P6024" t="str">
        <f t="shared" si="283"/>
        <v>NE</v>
      </c>
      <c r="Q6024" s="4" t="str">
        <f>IFERROR(VLOOKUP(E6024,'Svátky 2023'!B$2:B$14,1,0),"")</f>
        <v/>
      </c>
      <c r="R6024" t="str">
        <f t="shared" si="284"/>
        <v/>
      </c>
    </row>
    <row r="6025" spans="1:18" x14ac:dyDescent="0.25">
      <c r="A6025" s="1" t="s">
        <v>16992</v>
      </c>
      <c r="B6025" s="1" t="s">
        <v>16812</v>
      </c>
      <c r="C6025" s="1" t="s">
        <v>16813</v>
      </c>
      <c r="D6025" s="1" t="s">
        <v>35</v>
      </c>
      <c r="E6025" s="4">
        <v>45224</v>
      </c>
      <c r="F6025" s="8">
        <v>0.51597222222222217</v>
      </c>
      <c r="G6025" s="4">
        <v>45226</v>
      </c>
      <c r="H6025" s="1" t="s">
        <v>129</v>
      </c>
      <c r="I6025" s="1" t="s">
        <v>151</v>
      </c>
      <c r="J6025" s="5">
        <v>2</v>
      </c>
      <c r="K6025" s="5" t="str">
        <f>VLOOKUP(J6025,'Svátky 2023'!A$18:B$20,2,0)</f>
        <v>plánované</v>
      </c>
      <c r="L6025" s="1" t="s">
        <v>21</v>
      </c>
      <c r="M6025" s="1" t="s">
        <v>22</v>
      </c>
      <c r="N6025" s="1" t="s">
        <v>23</v>
      </c>
      <c r="O6025">
        <f t="shared" si="282"/>
        <v>3</v>
      </c>
      <c r="P6025" t="str">
        <f t="shared" si="283"/>
        <v>NE</v>
      </c>
      <c r="Q6025" s="4" t="str">
        <f>IFERROR(VLOOKUP(E6025,'Svátky 2023'!B$2:B$14,1,0),"")</f>
        <v/>
      </c>
      <c r="R6025" t="str">
        <f t="shared" si="284"/>
        <v/>
      </c>
    </row>
    <row r="6026" spans="1:18" x14ac:dyDescent="0.25">
      <c r="A6026" s="1" t="s">
        <v>16993</v>
      </c>
      <c r="B6026" s="1" t="s">
        <v>16994</v>
      </c>
      <c r="C6026" s="1" t="s">
        <v>16995</v>
      </c>
      <c r="D6026" s="1" t="s">
        <v>64</v>
      </c>
      <c r="E6026" s="4">
        <v>45224</v>
      </c>
      <c r="F6026" s="8">
        <v>0.54652777777777783</v>
      </c>
      <c r="G6026" s="4">
        <v>45226</v>
      </c>
      <c r="H6026" s="1" t="s">
        <v>498</v>
      </c>
      <c r="I6026" s="1" t="s">
        <v>120</v>
      </c>
      <c r="J6026" s="5">
        <v>3</v>
      </c>
      <c r="K6026" s="5" t="str">
        <f>VLOOKUP(J6026,'Svátky 2023'!A$18:B$20,2,0)</f>
        <v>jiné</v>
      </c>
      <c r="L6026" s="1" t="s">
        <v>30</v>
      </c>
      <c r="M6026" s="1" t="s">
        <v>31</v>
      </c>
      <c r="N6026" s="1" t="s">
        <v>23</v>
      </c>
      <c r="O6026">
        <f t="shared" si="282"/>
        <v>3</v>
      </c>
      <c r="P6026" t="str">
        <f t="shared" si="283"/>
        <v>NE</v>
      </c>
      <c r="Q6026" s="4" t="str">
        <f>IFERROR(VLOOKUP(E6026,'Svátky 2023'!B$2:B$14,1,0),"")</f>
        <v/>
      </c>
      <c r="R6026" t="str">
        <f t="shared" si="284"/>
        <v/>
      </c>
    </row>
    <row r="6027" spans="1:18" x14ac:dyDescent="0.25">
      <c r="A6027" s="1" t="s">
        <v>16996</v>
      </c>
      <c r="B6027" s="1" t="s">
        <v>16997</v>
      </c>
      <c r="C6027" s="1" t="s">
        <v>16998</v>
      </c>
      <c r="D6027" s="1" t="s">
        <v>35</v>
      </c>
      <c r="E6027" s="4">
        <v>45224</v>
      </c>
      <c r="F6027" s="8">
        <v>0.7895833333333333</v>
      </c>
      <c r="G6027" s="4">
        <v>45226</v>
      </c>
      <c r="H6027" s="1" t="s">
        <v>129</v>
      </c>
      <c r="I6027" s="1" t="s">
        <v>151</v>
      </c>
      <c r="J6027" s="5">
        <v>2</v>
      </c>
      <c r="K6027" s="5" t="str">
        <f>VLOOKUP(J6027,'Svátky 2023'!A$18:B$20,2,0)</f>
        <v>plánované</v>
      </c>
      <c r="L6027" s="1" t="s">
        <v>21</v>
      </c>
      <c r="M6027" s="1" t="s">
        <v>22</v>
      </c>
      <c r="N6027" s="1" t="s">
        <v>23</v>
      </c>
      <c r="O6027">
        <f t="shared" si="282"/>
        <v>3</v>
      </c>
      <c r="P6027" t="str">
        <f t="shared" si="283"/>
        <v>ANO</v>
      </c>
      <c r="Q6027" s="4" t="str">
        <f>IFERROR(VLOOKUP(E6027,'Svátky 2023'!B$2:B$14,1,0),"")</f>
        <v/>
      </c>
      <c r="R6027" t="str">
        <f t="shared" si="284"/>
        <v>ANO</v>
      </c>
    </row>
    <row r="6028" spans="1:18" x14ac:dyDescent="0.25">
      <c r="A6028" s="1" t="s">
        <v>16999</v>
      </c>
      <c r="B6028" s="1" t="s">
        <v>17000</v>
      </c>
      <c r="C6028" s="1" t="s">
        <v>17001</v>
      </c>
      <c r="D6028" s="1" t="s">
        <v>35</v>
      </c>
      <c r="E6028" s="4">
        <v>45224</v>
      </c>
      <c r="F6028" s="8">
        <v>0.79722222222222217</v>
      </c>
      <c r="G6028" s="4">
        <v>45226</v>
      </c>
      <c r="H6028" s="1" t="s">
        <v>1845</v>
      </c>
      <c r="I6028" s="1" t="s">
        <v>145</v>
      </c>
      <c r="J6028" s="5">
        <v>3</v>
      </c>
      <c r="K6028" s="5" t="str">
        <f>VLOOKUP(J6028,'Svátky 2023'!A$18:B$20,2,0)</f>
        <v>jiné</v>
      </c>
      <c r="L6028" s="1" t="s">
        <v>30</v>
      </c>
      <c r="M6028" s="1" t="s">
        <v>31</v>
      </c>
      <c r="N6028" s="1" t="s">
        <v>23</v>
      </c>
      <c r="O6028">
        <f t="shared" si="282"/>
        <v>3</v>
      </c>
      <c r="P6028" t="str">
        <f t="shared" si="283"/>
        <v>ANO</v>
      </c>
      <c r="Q6028" s="4" t="str">
        <f>IFERROR(VLOOKUP(E6028,'Svátky 2023'!B$2:B$14,1,0),"")</f>
        <v/>
      </c>
      <c r="R6028" t="str">
        <f t="shared" si="284"/>
        <v>ANO</v>
      </c>
    </row>
    <row r="6029" spans="1:18" x14ac:dyDescent="0.25">
      <c r="A6029" s="1" t="s">
        <v>17002</v>
      </c>
      <c r="B6029" s="1" t="s">
        <v>17003</v>
      </c>
      <c r="C6029" s="1" t="s">
        <v>17004</v>
      </c>
      <c r="D6029" s="1" t="s">
        <v>100</v>
      </c>
      <c r="E6029" s="4">
        <v>45225</v>
      </c>
      <c r="F6029" s="8">
        <v>0.26666666666666666</v>
      </c>
      <c r="G6029" s="4">
        <v>45226</v>
      </c>
      <c r="H6029" s="1" t="s">
        <v>802</v>
      </c>
      <c r="I6029" s="1" t="s">
        <v>51</v>
      </c>
      <c r="J6029" s="5">
        <v>2</v>
      </c>
      <c r="K6029" s="5" t="str">
        <f>VLOOKUP(J6029,'Svátky 2023'!A$18:B$20,2,0)</f>
        <v>plánované</v>
      </c>
      <c r="L6029" s="1" t="s">
        <v>21</v>
      </c>
      <c r="M6029" s="1" t="s">
        <v>22</v>
      </c>
      <c r="N6029" s="1" t="s">
        <v>23</v>
      </c>
      <c r="O6029">
        <f t="shared" si="282"/>
        <v>4</v>
      </c>
      <c r="P6029" t="str">
        <f t="shared" si="283"/>
        <v>ANO</v>
      </c>
      <c r="Q6029" s="4" t="str">
        <f>IFERROR(VLOOKUP(E6029,'Svátky 2023'!B$2:B$14,1,0),"")</f>
        <v/>
      </c>
      <c r="R6029" t="str">
        <f t="shared" si="284"/>
        <v>ANO</v>
      </c>
    </row>
    <row r="6030" spans="1:18" x14ac:dyDescent="0.25">
      <c r="A6030" s="1" t="s">
        <v>17005</v>
      </c>
      <c r="B6030" s="1" t="s">
        <v>16423</v>
      </c>
      <c r="C6030" s="1" t="s">
        <v>16424</v>
      </c>
      <c r="D6030" s="1" t="s">
        <v>48</v>
      </c>
      <c r="E6030" s="4">
        <v>45225</v>
      </c>
      <c r="F6030" s="8">
        <v>0.42499999999999999</v>
      </c>
      <c r="G6030" s="4">
        <v>45226</v>
      </c>
      <c r="H6030" s="1" t="s">
        <v>640</v>
      </c>
      <c r="I6030" s="1" t="s">
        <v>151</v>
      </c>
      <c r="J6030" s="5">
        <v>3</v>
      </c>
      <c r="K6030" s="5" t="str">
        <f>VLOOKUP(J6030,'Svátky 2023'!A$18:B$20,2,0)</f>
        <v>jiné</v>
      </c>
      <c r="L6030" s="1" t="s">
        <v>21</v>
      </c>
      <c r="M6030" s="1" t="s">
        <v>22</v>
      </c>
      <c r="N6030" s="1" t="s">
        <v>23</v>
      </c>
      <c r="O6030">
        <f t="shared" si="282"/>
        <v>4</v>
      </c>
      <c r="P6030" t="str">
        <f t="shared" si="283"/>
        <v>NE</v>
      </c>
      <c r="Q6030" s="4" t="str">
        <f>IFERROR(VLOOKUP(E6030,'Svátky 2023'!B$2:B$14,1,0),"")</f>
        <v/>
      </c>
      <c r="R6030" t="str">
        <f t="shared" si="284"/>
        <v/>
      </c>
    </row>
    <row r="6031" spans="1:18" x14ac:dyDescent="0.25">
      <c r="A6031" s="1" t="s">
        <v>17006</v>
      </c>
      <c r="B6031" s="1" t="s">
        <v>16667</v>
      </c>
      <c r="C6031" s="1" t="s">
        <v>16668</v>
      </c>
      <c r="D6031" s="1" t="s">
        <v>48</v>
      </c>
      <c r="E6031" s="4">
        <v>45225</v>
      </c>
      <c r="F6031" s="8">
        <v>0.45</v>
      </c>
      <c r="G6031" s="4">
        <v>45226</v>
      </c>
      <c r="H6031" s="1" t="s">
        <v>1992</v>
      </c>
      <c r="I6031" s="1" t="s">
        <v>151</v>
      </c>
      <c r="J6031" s="5">
        <v>3</v>
      </c>
      <c r="K6031" s="5" t="str">
        <f>VLOOKUP(J6031,'Svátky 2023'!A$18:B$20,2,0)</f>
        <v>jiné</v>
      </c>
      <c r="L6031" s="1" t="s">
        <v>21</v>
      </c>
      <c r="M6031" s="1" t="s">
        <v>22</v>
      </c>
      <c r="N6031" s="1" t="s">
        <v>23</v>
      </c>
      <c r="O6031">
        <f t="shared" si="282"/>
        <v>4</v>
      </c>
      <c r="P6031" t="str">
        <f t="shared" si="283"/>
        <v>NE</v>
      </c>
      <c r="Q6031" s="4" t="str">
        <f>IFERROR(VLOOKUP(E6031,'Svátky 2023'!B$2:B$14,1,0),"")</f>
        <v/>
      </c>
      <c r="R6031" t="str">
        <f t="shared" si="284"/>
        <v/>
      </c>
    </row>
    <row r="6032" spans="1:18" x14ac:dyDescent="0.25">
      <c r="A6032" s="1" t="s">
        <v>17007</v>
      </c>
      <c r="B6032" s="1" t="s">
        <v>17008</v>
      </c>
      <c r="C6032" s="1" t="s">
        <v>17009</v>
      </c>
      <c r="D6032" s="1" t="s">
        <v>48</v>
      </c>
      <c r="E6032" s="4">
        <v>45225</v>
      </c>
      <c r="F6032" s="8">
        <v>0.53194444444444444</v>
      </c>
      <c r="G6032" s="4">
        <v>45226</v>
      </c>
      <c r="H6032" s="1" t="s">
        <v>2988</v>
      </c>
      <c r="I6032" s="1" t="s">
        <v>120</v>
      </c>
      <c r="J6032" s="5">
        <v>3</v>
      </c>
      <c r="K6032" s="5" t="str">
        <f>VLOOKUP(J6032,'Svátky 2023'!A$18:B$20,2,0)</f>
        <v>jiné</v>
      </c>
      <c r="L6032" s="1" t="s">
        <v>30</v>
      </c>
      <c r="M6032" s="1" t="s">
        <v>31</v>
      </c>
      <c r="N6032" s="1" t="s">
        <v>23</v>
      </c>
      <c r="O6032">
        <f t="shared" si="282"/>
        <v>4</v>
      </c>
      <c r="P6032" t="str">
        <f t="shared" si="283"/>
        <v>NE</v>
      </c>
      <c r="Q6032" s="4" t="str">
        <f>IFERROR(VLOOKUP(E6032,'Svátky 2023'!B$2:B$14,1,0),"")</f>
        <v/>
      </c>
      <c r="R6032" t="str">
        <f t="shared" si="284"/>
        <v/>
      </c>
    </row>
    <row r="6033" spans="1:18" x14ac:dyDescent="0.25">
      <c r="A6033" s="1" t="s">
        <v>17010</v>
      </c>
      <c r="B6033" s="1" t="s">
        <v>16670</v>
      </c>
      <c r="C6033" s="1" t="s">
        <v>16671</v>
      </c>
      <c r="D6033" s="1" t="s">
        <v>48</v>
      </c>
      <c r="E6033" s="4">
        <v>45225</v>
      </c>
      <c r="F6033" s="8">
        <v>0.54722222222222217</v>
      </c>
      <c r="G6033" s="4">
        <v>45226</v>
      </c>
      <c r="H6033" s="1" t="s">
        <v>809</v>
      </c>
      <c r="I6033" s="1" t="s">
        <v>145</v>
      </c>
      <c r="J6033" s="5">
        <v>3</v>
      </c>
      <c r="K6033" s="5" t="str">
        <f>VLOOKUP(J6033,'Svátky 2023'!A$18:B$20,2,0)</f>
        <v>jiné</v>
      </c>
      <c r="L6033" s="1" t="s">
        <v>30</v>
      </c>
      <c r="M6033" s="1" t="s">
        <v>31</v>
      </c>
      <c r="N6033" s="1" t="s">
        <v>23</v>
      </c>
      <c r="O6033">
        <f t="shared" si="282"/>
        <v>4</v>
      </c>
      <c r="P6033" t="str">
        <f t="shared" si="283"/>
        <v>NE</v>
      </c>
      <c r="Q6033" s="4" t="str">
        <f>IFERROR(VLOOKUP(E6033,'Svátky 2023'!B$2:B$14,1,0),"")</f>
        <v/>
      </c>
      <c r="R6033" t="str">
        <f t="shared" si="284"/>
        <v/>
      </c>
    </row>
    <row r="6034" spans="1:18" x14ac:dyDescent="0.25">
      <c r="A6034" s="1" t="s">
        <v>17011</v>
      </c>
      <c r="B6034" s="1" t="s">
        <v>17012</v>
      </c>
      <c r="C6034" s="1" t="s">
        <v>17013</v>
      </c>
      <c r="D6034" s="1" t="s">
        <v>48</v>
      </c>
      <c r="E6034" s="4">
        <v>45225</v>
      </c>
      <c r="F6034" s="8">
        <v>0.55138888888888882</v>
      </c>
      <c r="G6034" s="4">
        <v>45226</v>
      </c>
      <c r="H6034" s="1" t="s">
        <v>219</v>
      </c>
      <c r="I6034" s="1" t="s">
        <v>145</v>
      </c>
      <c r="J6034" s="5">
        <v>3</v>
      </c>
      <c r="K6034" s="5" t="str">
        <f>VLOOKUP(J6034,'Svátky 2023'!A$18:B$20,2,0)</f>
        <v>jiné</v>
      </c>
      <c r="L6034" s="1" t="s">
        <v>30</v>
      </c>
      <c r="M6034" s="1" t="s">
        <v>31</v>
      </c>
      <c r="N6034" s="1" t="s">
        <v>23</v>
      </c>
      <c r="O6034">
        <f t="shared" si="282"/>
        <v>4</v>
      </c>
      <c r="P6034" t="str">
        <f t="shared" si="283"/>
        <v>NE</v>
      </c>
      <c r="Q6034" s="4" t="str">
        <f>IFERROR(VLOOKUP(E6034,'Svátky 2023'!B$2:B$14,1,0),"")</f>
        <v/>
      </c>
      <c r="R6034" t="str">
        <f t="shared" si="284"/>
        <v/>
      </c>
    </row>
    <row r="6035" spans="1:18" x14ac:dyDescent="0.25">
      <c r="A6035" s="1" t="s">
        <v>17014</v>
      </c>
      <c r="B6035" s="1" t="s">
        <v>3897</v>
      </c>
      <c r="C6035" s="1" t="s">
        <v>3898</v>
      </c>
      <c r="D6035" s="1" t="s">
        <v>257</v>
      </c>
      <c r="E6035" s="4">
        <v>45226</v>
      </c>
      <c r="F6035" s="8">
        <v>0.59375</v>
      </c>
      <c r="G6035" s="4">
        <v>45226</v>
      </c>
      <c r="H6035" s="1" t="s">
        <v>1460</v>
      </c>
      <c r="I6035" s="1" t="s">
        <v>1300</v>
      </c>
      <c r="J6035" s="5">
        <v>1</v>
      </c>
      <c r="K6035" s="5" t="str">
        <f>VLOOKUP(J6035,'Svátky 2023'!A$18:B$20,2,0)</f>
        <v>neodkladné</v>
      </c>
      <c r="L6035" s="1" t="s">
        <v>22</v>
      </c>
      <c r="M6035" s="1" t="s">
        <v>22</v>
      </c>
      <c r="N6035" s="1" t="s">
        <v>3313</v>
      </c>
      <c r="O6035">
        <f t="shared" si="282"/>
        <v>5</v>
      </c>
      <c r="P6035" t="str">
        <f t="shared" si="283"/>
        <v>NE</v>
      </c>
      <c r="Q6035" s="4" t="str">
        <f>IFERROR(VLOOKUP(E6035,'Svátky 2023'!B$2:B$14,1,0),"")</f>
        <v/>
      </c>
      <c r="R6035" t="str">
        <f t="shared" si="284"/>
        <v/>
      </c>
    </row>
    <row r="6036" spans="1:18" x14ac:dyDescent="0.25">
      <c r="A6036" s="1" t="s">
        <v>17015</v>
      </c>
      <c r="B6036" s="1" t="s">
        <v>17016</v>
      </c>
      <c r="C6036" s="1" t="s">
        <v>17017</v>
      </c>
      <c r="D6036" s="1" t="s">
        <v>48</v>
      </c>
      <c r="E6036" s="4">
        <v>45225</v>
      </c>
      <c r="F6036" s="8">
        <v>0.44236111111111115</v>
      </c>
      <c r="G6036" s="4">
        <v>45227</v>
      </c>
      <c r="H6036" s="1" t="s">
        <v>1595</v>
      </c>
      <c r="I6036" s="1" t="s">
        <v>151</v>
      </c>
      <c r="J6036" s="5">
        <v>2</v>
      </c>
      <c r="K6036" s="5" t="str">
        <f>VLOOKUP(J6036,'Svátky 2023'!A$18:B$20,2,0)</f>
        <v>plánované</v>
      </c>
      <c r="L6036" s="1" t="s">
        <v>21</v>
      </c>
      <c r="M6036" s="1" t="s">
        <v>22</v>
      </c>
      <c r="N6036" s="1" t="s">
        <v>23</v>
      </c>
      <c r="O6036">
        <f t="shared" si="282"/>
        <v>4</v>
      </c>
      <c r="P6036" t="str">
        <f t="shared" si="283"/>
        <v>NE</v>
      </c>
      <c r="Q6036" s="4" t="str">
        <f>IFERROR(VLOOKUP(E6036,'Svátky 2023'!B$2:B$14,1,0),"")</f>
        <v/>
      </c>
      <c r="R6036" t="str">
        <f t="shared" si="284"/>
        <v/>
      </c>
    </row>
    <row r="6037" spans="1:18" x14ac:dyDescent="0.25">
      <c r="A6037" s="1" t="s">
        <v>17018</v>
      </c>
      <c r="B6037" s="1" t="s">
        <v>6646</v>
      </c>
      <c r="C6037" s="1" t="s">
        <v>6647</v>
      </c>
      <c r="D6037" s="1" t="s">
        <v>100</v>
      </c>
      <c r="E6037" s="4">
        <v>45209</v>
      </c>
      <c r="F6037" s="8">
        <v>0.61319444444444449</v>
      </c>
      <c r="G6037" s="4">
        <v>45227</v>
      </c>
      <c r="H6037" s="1" t="s">
        <v>3227</v>
      </c>
      <c r="I6037" s="1" t="s">
        <v>258</v>
      </c>
      <c r="J6037" s="5">
        <v>3</v>
      </c>
      <c r="K6037" s="5" t="str">
        <f>VLOOKUP(J6037,'Svátky 2023'!A$18:B$20,2,0)</f>
        <v>jiné</v>
      </c>
      <c r="L6037" s="1" t="s">
        <v>21</v>
      </c>
      <c r="M6037" s="1" t="s">
        <v>20</v>
      </c>
      <c r="N6037" s="1" t="s">
        <v>23</v>
      </c>
      <c r="O6037">
        <f t="shared" si="282"/>
        <v>2</v>
      </c>
      <c r="P6037" t="str">
        <f t="shared" si="283"/>
        <v>NE</v>
      </c>
      <c r="Q6037" s="4" t="str">
        <f>IFERROR(VLOOKUP(E6037,'Svátky 2023'!B$2:B$14,1,0),"")</f>
        <v/>
      </c>
      <c r="R6037" t="str">
        <f t="shared" si="284"/>
        <v/>
      </c>
    </row>
    <row r="6038" spans="1:18" x14ac:dyDescent="0.25">
      <c r="A6038" s="1" t="s">
        <v>17019</v>
      </c>
      <c r="B6038" s="1" t="s">
        <v>17020</v>
      </c>
      <c r="C6038" s="1" t="s">
        <v>17021</v>
      </c>
      <c r="D6038" s="1" t="s">
        <v>48</v>
      </c>
      <c r="E6038" s="4">
        <v>45224</v>
      </c>
      <c r="F6038" s="8">
        <v>0.55138888888888882</v>
      </c>
      <c r="G6038" s="4">
        <v>45227</v>
      </c>
      <c r="H6038" s="1" t="s">
        <v>2988</v>
      </c>
      <c r="I6038" s="1" t="s">
        <v>38</v>
      </c>
      <c r="J6038" s="5">
        <v>3</v>
      </c>
      <c r="K6038" s="5" t="str">
        <f>VLOOKUP(J6038,'Svátky 2023'!A$18:B$20,2,0)</f>
        <v>jiné</v>
      </c>
      <c r="L6038" s="1" t="s">
        <v>21</v>
      </c>
      <c r="M6038" s="1" t="s">
        <v>22</v>
      </c>
      <c r="N6038" s="1" t="s">
        <v>23</v>
      </c>
      <c r="O6038">
        <f t="shared" si="282"/>
        <v>3</v>
      </c>
      <c r="P6038" t="str">
        <f t="shared" si="283"/>
        <v>NE</v>
      </c>
      <c r="Q6038" s="4" t="str">
        <f>IFERROR(VLOOKUP(E6038,'Svátky 2023'!B$2:B$14,1,0),"")</f>
        <v/>
      </c>
      <c r="R6038" t="str">
        <f t="shared" si="284"/>
        <v/>
      </c>
    </row>
    <row r="6039" spans="1:18" x14ac:dyDescent="0.25">
      <c r="A6039" s="1" t="s">
        <v>17022</v>
      </c>
      <c r="B6039" s="1" t="s">
        <v>17023</v>
      </c>
      <c r="C6039" s="1" t="s">
        <v>17024</v>
      </c>
      <c r="D6039" s="1" t="s">
        <v>48</v>
      </c>
      <c r="E6039" s="4">
        <v>45224</v>
      </c>
      <c r="F6039" s="8">
        <v>0.74583333333333324</v>
      </c>
      <c r="G6039" s="4">
        <v>45227</v>
      </c>
      <c r="H6039" s="1" t="s">
        <v>134</v>
      </c>
      <c r="I6039" s="1" t="s">
        <v>44</v>
      </c>
      <c r="J6039" s="5">
        <v>3</v>
      </c>
      <c r="K6039" s="5" t="str">
        <f>VLOOKUP(J6039,'Svátky 2023'!A$18:B$20,2,0)</f>
        <v>jiné</v>
      </c>
      <c r="L6039" s="1" t="s">
        <v>30</v>
      </c>
      <c r="M6039" s="1" t="s">
        <v>31</v>
      </c>
      <c r="N6039" s="1" t="s">
        <v>23</v>
      </c>
      <c r="O6039">
        <f t="shared" si="282"/>
        <v>3</v>
      </c>
      <c r="P6039" t="str">
        <f t="shared" si="283"/>
        <v>ANO</v>
      </c>
      <c r="Q6039" s="4" t="str">
        <f>IFERROR(VLOOKUP(E6039,'Svátky 2023'!B$2:B$14,1,0),"")</f>
        <v/>
      </c>
      <c r="R6039" t="str">
        <f t="shared" si="284"/>
        <v>ANO</v>
      </c>
    </row>
    <row r="6040" spans="1:18" x14ac:dyDescent="0.25">
      <c r="A6040" s="1" t="s">
        <v>17025</v>
      </c>
      <c r="B6040" s="1" t="s">
        <v>17026</v>
      </c>
      <c r="C6040" s="1" t="s">
        <v>17027</v>
      </c>
      <c r="D6040" s="1" t="s">
        <v>64</v>
      </c>
      <c r="E6040" s="4">
        <v>45225</v>
      </c>
      <c r="F6040" s="8">
        <v>0.12152777777777778</v>
      </c>
      <c r="G6040" s="4">
        <v>45227</v>
      </c>
      <c r="H6040" s="1" t="s">
        <v>2189</v>
      </c>
      <c r="I6040" s="1" t="s">
        <v>38</v>
      </c>
      <c r="J6040" s="5">
        <v>1</v>
      </c>
      <c r="K6040" s="5" t="str">
        <f>VLOOKUP(J6040,'Svátky 2023'!A$18:B$20,2,0)</f>
        <v>neodkladné</v>
      </c>
      <c r="L6040" s="1" t="s">
        <v>21</v>
      </c>
      <c r="M6040" s="1" t="s">
        <v>22</v>
      </c>
      <c r="N6040" s="1" t="s">
        <v>23</v>
      </c>
      <c r="O6040">
        <f t="shared" si="282"/>
        <v>4</v>
      </c>
      <c r="P6040" t="str">
        <f t="shared" si="283"/>
        <v>ANO</v>
      </c>
      <c r="Q6040" s="4" t="str">
        <f>IFERROR(VLOOKUP(E6040,'Svátky 2023'!B$2:B$14,1,0),"")</f>
        <v/>
      </c>
      <c r="R6040" t="str">
        <f t="shared" si="284"/>
        <v>ANO</v>
      </c>
    </row>
    <row r="6041" spans="1:18" x14ac:dyDescent="0.25">
      <c r="A6041" s="1" t="s">
        <v>17028</v>
      </c>
      <c r="B6041" s="1" t="s">
        <v>17029</v>
      </c>
      <c r="C6041" s="1" t="s">
        <v>17030</v>
      </c>
      <c r="D6041" s="1" t="s">
        <v>35</v>
      </c>
      <c r="E6041" s="4">
        <v>45225</v>
      </c>
      <c r="F6041" s="8">
        <v>0.18472222222222223</v>
      </c>
      <c r="G6041" s="4">
        <v>45227</v>
      </c>
      <c r="H6041" s="1" t="s">
        <v>3297</v>
      </c>
      <c r="I6041" s="1" t="s">
        <v>44</v>
      </c>
      <c r="J6041" s="5">
        <v>3</v>
      </c>
      <c r="K6041" s="5" t="str">
        <f>VLOOKUP(J6041,'Svátky 2023'!A$18:B$20,2,0)</f>
        <v>jiné</v>
      </c>
      <c r="L6041" s="1" t="s">
        <v>30</v>
      </c>
      <c r="M6041" s="1" t="s">
        <v>31</v>
      </c>
      <c r="N6041" s="1" t="s">
        <v>23</v>
      </c>
      <c r="O6041">
        <f t="shared" si="282"/>
        <v>4</v>
      </c>
      <c r="P6041" t="str">
        <f t="shared" si="283"/>
        <v>ANO</v>
      </c>
      <c r="Q6041" s="4" t="str">
        <f>IFERROR(VLOOKUP(E6041,'Svátky 2023'!B$2:B$14,1,0),"")</f>
        <v/>
      </c>
      <c r="R6041" t="str">
        <f t="shared" si="284"/>
        <v>ANO</v>
      </c>
    </row>
    <row r="6042" spans="1:18" x14ac:dyDescent="0.25">
      <c r="A6042" s="1" t="s">
        <v>17031</v>
      </c>
      <c r="B6042" s="1" t="s">
        <v>17032</v>
      </c>
      <c r="C6042" s="1" t="s">
        <v>17033</v>
      </c>
      <c r="D6042" s="1" t="s">
        <v>257</v>
      </c>
      <c r="E6042" s="4">
        <v>45225</v>
      </c>
      <c r="F6042" s="8">
        <v>0.39166666666666666</v>
      </c>
      <c r="G6042" s="4">
        <v>45227</v>
      </c>
      <c r="H6042" s="1" t="s">
        <v>1085</v>
      </c>
      <c r="I6042" s="1" t="s">
        <v>151</v>
      </c>
      <c r="J6042" s="5">
        <v>2</v>
      </c>
      <c r="K6042" s="5" t="str">
        <f>VLOOKUP(J6042,'Svátky 2023'!A$18:B$20,2,0)</f>
        <v>plánované</v>
      </c>
      <c r="L6042" s="1" t="s">
        <v>21</v>
      </c>
      <c r="M6042" s="1" t="s">
        <v>22</v>
      </c>
      <c r="N6042" s="1" t="s">
        <v>23</v>
      </c>
      <c r="O6042">
        <f t="shared" si="282"/>
        <v>4</v>
      </c>
      <c r="P6042" t="str">
        <f t="shared" si="283"/>
        <v>NE</v>
      </c>
      <c r="Q6042" s="4" t="str">
        <f>IFERROR(VLOOKUP(E6042,'Svátky 2023'!B$2:B$14,1,0),"")</f>
        <v/>
      </c>
      <c r="R6042" t="str">
        <f t="shared" si="284"/>
        <v/>
      </c>
    </row>
    <row r="6043" spans="1:18" x14ac:dyDescent="0.25">
      <c r="A6043" s="1" t="s">
        <v>17034</v>
      </c>
      <c r="B6043" s="1" t="s">
        <v>17035</v>
      </c>
      <c r="C6043" s="1" t="s">
        <v>17036</v>
      </c>
      <c r="D6043" s="1" t="s">
        <v>48</v>
      </c>
      <c r="E6043" s="4">
        <v>45225</v>
      </c>
      <c r="F6043" s="8">
        <v>0.43541666666666662</v>
      </c>
      <c r="G6043" s="4">
        <v>45227</v>
      </c>
      <c r="H6043" s="1" t="s">
        <v>66</v>
      </c>
      <c r="I6043" s="1" t="s">
        <v>51</v>
      </c>
      <c r="J6043" s="5">
        <v>2</v>
      </c>
      <c r="K6043" s="5" t="str">
        <f>VLOOKUP(J6043,'Svátky 2023'!A$18:B$20,2,0)</f>
        <v>plánované</v>
      </c>
      <c r="L6043" s="1" t="s">
        <v>21</v>
      </c>
      <c r="M6043" s="1" t="s">
        <v>22</v>
      </c>
      <c r="N6043" s="1" t="s">
        <v>23</v>
      </c>
      <c r="O6043">
        <f t="shared" si="282"/>
        <v>4</v>
      </c>
      <c r="P6043" t="str">
        <f t="shared" si="283"/>
        <v>NE</v>
      </c>
      <c r="Q6043" s="4" t="str">
        <f>IFERROR(VLOOKUP(E6043,'Svátky 2023'!B$2:B$14,1,0),"")</f>
        <v/>
      </c>
      <c r="R6043" t="str">
        <f t="shared" si="284"/>
        <v/>
      </c>
    </row>
    <row r="6044" spans="1:18" x14ac:dyDescent="0.25">
      <c r="A6044" s="1" t="s">
        <v>17037</v>
      </c>
      <c r="B6044" s="1" t="s">
        <v>17038</v>
      </c>
      <c r="C6044" s="1" t="s">
        <v>17039</v>
      </c>
      <c r="D6044" s="1" t="s">
        <v>35</v>
      </c>
      <c r="E6044" s="4">
        <v>45225</v>
      </c>
      <c r="F6044" s="8">
        <v>0.45694444444444443</v>
      </c>
      <c r="G6044" s="4">
        <v>45227</v>
      </c>
      <c r="H6044" s="1" t="s">
        <v>1232</v>
      </c>
      <c r="I6044" s="1" t="s">
        <v>151</v>
      </c>
      <c r="J6044" s="5">
        <v>2</v>
      </c>
      <c r="K6044" s="5" t="str">
        <f>VLOOKUP(J6044,'Svátky 2023'!A$18:B$20,2,0)</f>
        <v>plánované</v>
      </c>
      <c r="L6044" s="1" t="s">
        <v>21</v>
      </c>
      <c r="M6044" s="1" t="s">
        <v>22</v>
      </c>
      <c r="N6044" s="1" t="s">
        <v>23</v>
      </c>
      <c r="O6044">
        <f t="shared" si="282"/>
        <v>4</v>
      </c>
      <c r="P6044" t="str">
        <f t="shared" si="283"/>
        <v>NE</v>
      </c>
      <c r="Q6044" s="4" t="str">
        <f>IFERROR(VLOOKUP(E6044,'Svátky 2023'!B$2:B$14,1,0),"")</f>
        <v/>
      </c>
      <c r="R6044" t="str">
        <f t="shared" si="284"/>
        <v/>
      </c>
    </row>
    <row r="6045" spans="1:18" x14ac:dyDescent="0.25">
      <c r="A6045" s="1" t="s">
        <v>17040</v>
      </c>
      <c r="B6045" s="1" t="s">
        <v>17041</v>
      </c>
      <c r="C6045" s="1" t="s">
        <v>17042</v>
      </c>
      <c r="D6045" s="1" t="s">
        <v>48</v>
      </c>
      <c r="E6045" s="4">
        <v>45225</v>
      </c>
      <c r="F6045" s="8">
        <v>0.46666666666666662</v>
      </c>
      <c r="G6045" s="4">
        <v>45227</v>
      </c>
      <c r="H6045" s="1" t="s">
        <v>119</v>
      </c>
      <c r="I6045" s="1" t="s">
        <v>151</v>
      </c>
      <c r="J6045" s="5">
        <v>2</v>
      </c>
      <c r="K6045" s="5" t="str">
        <f>VLOOKUP(J6045,'Svátky 2023'!A$18:B$20,2,0)</f>
        <v>plánované</v>
      </c>
      <c r="L6045" s="1" t="s">
        <v>21</v>
      </c>
      <c r="M6045" s="1" t="s">
        <v>22</v>
      </c>
      <c r="N6045" s="1" t="s">
        <v>23</v>
      </c>
      <c r="O6045">
        <f t="shared" si="282"/>
        <v>4</v>
      </c>
      <c r="P6045" t="str">
        <f t="shared" si="283"/>
        <v>NE</v>
      </c>
      <c r="Q6045" s="4" t="str">
        <f>IFERROR(VLOOKUP(E6045,'Svátky 2023'!B$2:B$14,1,0),"")</f>
        <v/>
      </c>
      <c r="R6045" t="str">
        <f t="shared" si="284"/>
        <v/>
      </c>
    </row>
    <row r="6046" spans="1:18" x14ac:dyDescent="0.25">
      <c r="A6046" s="1" t="s">
        <v>17043</v>
      </c>
      <c r="B6046" s="1" t="s">
        <v>17044</v>
      </c>
      <c r="C6046" s="1" t="s">
        <v>17045</v>
      </c>
      <c r="D6046" s="1" t="s">
        <v>48</v>
      </c>
      <c r="E6046" s="4">
        <v>45225</v>
      </c>
      <c r="F6046" s="8">
        <v>0.47847222222222219</v>
      </c>
      <c r="G6046" s="4">
        <v>45227</v>
      </c>
      <c r="H6046" s="1" t="s">
        <v>1982</v>
      </c>
      <c r="I6046" s="1" t="s">
        <v>151</v>
      </c>
      <c r="J6046" s="5">
        <v>2</v>
      </c>
      <c r="K6046" s="5" t="str">
        <f>VLOOKUP(J6046,'Svátky 2023'!A$18:B$20,2,0)</f>
        <v>plánované</v>
      </c>
      <c r="L6046" s="1" t="s">
        <v>21</v>
      </c>
      <c r="M6046" s="1" t="s">
        <v>22</v>
      </c>
      <c r="N6046" s="1" t="s">
        <v>23</v>
      </c>
      <c r="O6046">
        <f t="shared" si="282"/>
        <v>4</v>
      </c>
      <c r="P6046" t="str">
        <f t="shared" si="283"/>
        <v>NE</v>
      </c>
      <c r="Q6046" s="4" t="str">
        <f>IFERROR(VLOOKUP(E6046,'Svátky 2023'!B$2:B$14,1,0),"")</f>
        <v/>
      </c>
      <c r="R6046" t="str">
        <f t="shared" si="284"/>
        <v/>
      </c>
    </row>
    <row r="6047" spans="1:18" x14ac:dyDescent="0.25">
      <c r="A6047" s="1" t="s">
        <v>17046</v>
      </c>
      <c r="B6047" s="1" t="s">
        <v>17047</v>
      </c>
      <c r="C6047" s="1" t="s">
        <v>17048</v>
      </c>
      <c r="D6047" s="1" t="s">
        <v>64</v>
      </c>
      <c r="E6047" s="4">
        <v>45225</v>
      </c>
      <c r="F6047" s="8">
        <v>0.48680555555555555</v>
      </c>
      <c r="G6047" s="4">
        <v>45227</v>
      </c>
      <c r="H6047" s="1" t="s">
        <v>2101</v>
      </c>
      <c r="I6047" s="1" t="s">
        <v>151</v>
      </c>
      <c r="J6047" s="5">
        <v>2</v>
      </c>
      <c r="K6047" s="5" t="str">
        <f>VLOOKUP(J6047,'Svátky 2023'!A$18:B$20,2,0)</f>
        <v>plánované</v>
      </c>
      <c r="L6047" s="1" t="s">
        <v>21</v>
      </c>
      <c r="M6047" s="1" t="s">
        <v>22</v>
      </c>
      <c r="N6047" s="1" t="s">
        <v>23</v>
      </c>
      <c r="O6047">
        <f t="shared" si="282"/>
        <v>4</v>
      </c>
      <c r="P6047" t="str">
        <f t="shared" si="283"/>
        <v>NE</v>
      </c>
      <c r="Q6047" s="4" t="str">
        <f>IFERROR(VLOOKUP(E6047,'Svátky 2023'!B$2:B$14,1,0),"")</f>
        <v/>
      </c>
      <c r="R6047" t="str">
        <f t="shared" si="284"/>
        <v/>
      </c>
    </row>
    <row r="6048" spans="1:18" x14ac:dyDescent="0.25">
      <c r="A6048" s="1" t="s">
        <v>17049</v>
      </c>
      <c r="B6048" s="1" t="s">
        <v>17050</v>
      </c>
      <c r="C6048" s="1" t="s">
        <v>17051</v>
      </c>
      <c r="D6048" s="1" t="s">
        <v>48</v>
      </c>
      <c r="E6048" s="4">
        <v>45225</v>
      </c>
      <c r="F6048" s="8">
        <v>0.50416666666666665</v>
      </c>
      <c r="G6048" s="4">
        <v>45227</v>
      </c>
      <c r="H6048" s="1" t="s">
        <v>498</v>
      </c>
      <c r="I6048" s="1" t="s">
        <v>51</v>
      </c>
      <c r="J6048" s="5">
        <v>2</v>
      </c>
      <c r="K6048" s="5" t="str">
        <f>VLOOKUP(J6048,'Svátky 2023'!A$18:B$20,2,0)</f>
        <v>plánované</v>
      </c>
      <c r="L6048" s="1" t="s">
        <v>21</v>
      </c>
      <c r="M6048" s="1" t="s">
        <v>22</v>
      </c>
      <c r="N6048" s="1" t="s">
        <v>23</v>
      </c>
      <c r="O6048">
        <f t="shared" si="282"/>
        <v>4</v>
      </c>
      <c r="P6048" t="str">
        <f t="shared" si="283"/>
        <v>NE</v>
      </c>
      <c r="Q6048" s="4" t="str">
        <f>IFERROR(VLOOKUP(E6048,'Svátky 2023'!B$2:B$14,1,0),"")</f>
        <v/>
      </c>
      <c r="R6048" t="str">
        <f t="shared" si="284"/>
        <v/>
      </c>
    </row>
    <row r="6049" spans="1:18" x14ac:dyDescent="0.25">
      <c r="A6049" s="1" t="s">
        <v>17052</v>
      </c>
      <c r="B6049" s="1" t="s">
        <v>17053</v>
      </c>
      <c r="C6049" s="1" t="s">
        <v>17054</v>
      </c>
      <c r="D6049" s="1" t="s">
        <v>64</v>
      </c>
      <c r="E6049" s="4">
        <v>45225</v>
      </c>
      <c r="F6049" s="8">
        <v>0.5131944444444444</v>
      </c>
      <c r="G6049" s="4">
        <v>45227</v>
      </c>
      <c r="H6049" s="1" t="s">
        <v>1350</v>
      </c>
      <c r="I6049" s="1" t="s">
        <v>151</v>
      </c>
      <c r="J6049" s="5">
        <v>2</v>
      </c>
      <c r="K6049" s="5" t="str">
        <f>VLOOKUP(J6049,'Svátky 2023'!A$18:B$20,2,0)</f>
        <v>plánované</v>
      </c>
      <c r="L6049" s="1" t="s">
        <v>21</v>
      </c>
      <c r="M6049" s="1" t="s">
        <v>22</v>
      </c>
      <c r="N6049" s="1" t="s">
        <v>23</v>
      </c>
      <c r="O6049">
        <f t="shared" si="282"/>
        <v>4</v>
      </c>
      <c r="P6049" t="str">
        <f t="shared" si="283"/>
        <v>NE</v>
      </c>
      <c r="Q6049" s="4" t="str">
        <f>IFERROR(VLOOKUP(E6049,'Svátky 2023'!B$2:B$14,1,0),"")</f>
        <v/>
      </c>
      <c r="R6049" t="str">
        <f t="shared" si="284"/>
        <v/>
      </c>
    </row>
    <row r="6050" spans="1:18" x14ac:dyDescent="0.25">
      <c r="A6050" s="1" t="s">
        <v>17055</v>
      </c>
      <c r="B6050" s="1" t="s">
        <v>17056</v>
      </c>
      <c r="C6050" s="1" t="s">
        <v>17057</v>
      </c>
      <c r="D6050" s="1" t="s">
        <v>35</v>
      </c>
      <c r="E6050" s="4">
        <v>45225</v>
      </c>
      <c r="F6050" s="8">
        <v>0.5131944444444444</v>
      </c>
      <c r="G6050" s="4">
        <v>45227</v>
      </c>
      <c r="H6050" s="1" t="s">
        <v>1145</v>
      </c>
      <c r="I6050" s="1" t="s">
        <v>145</v>
      </c>
      <c r="J6050" s="5">
        <v>3</v>
      </c>
      <c r="K6050" s="5" t="str">
        <f>VLOOKUP(J6050,'Svátky 2023'!A$18:B$20,2,0)</f>
        <v>jiné</v>
      </c>
      <c r="L6050" s="1" t="s">
        <v>30</v>
      </c>
      <c r="M6050" s="1" t="s">
        <v>31</v>
      </c>
      <c r="N6050" s="1" t="s">
        <v>23</v>
      </c>
      <c r="O6050">
        <f t="shared" si="282"/>
        <v>4</v>
      </c>
      <c r="P6050" t="str">
        <f t="shared" si="283"/>
        <v>NE</v>
      </c>
      <c r="Q6050" s="4" t="str">
        <f>IFERROR(VLOOKUP(E6050,'Svátky 2023'!B$2:B$14,1,0),"")</f>
        <v/>
      </c>
      <c r="R6050" t="str">
        <f t="shared" si="284"/>
        <v/>
      </c>
    </row>
    <row r="6051" spans="1:18" x14ac:dyDescent="0.25">
      <c r="A6051" s="1" t="s">
        <v>17058</v>
      </c>
      <c r="B6051" s="1" t="s">
        <v>17059</v>
      </c>
      <c r="C6051" s="1" t="s">
        <v>17060</v>
      </c>
      <c r="D6051" s="1" t="s">
        <v>64</v>
      </c>
      <c r="E6051" s="4">
        <v>45225</v>
      </c>
      <c r="F6051" s="8">
        <v>0.52013888888888882</v>
      </c>
      <c r="G6051" s="4">
        <v>45227</v>
      </c>
      <c r="H6051" s="1" t="s">
        <v>2679</v>
      </c>
      <c r="I6051" s="1" t="s">
        <v>151</v>
      </c>
      <c r="J6051" s="5">
        <v>2</v>
      </c>
      <c r="K6051" s="5" t="str">
        <f>VLOOKUP(J6051,'Svátky 2023'!A$18:B$20,2,0)</f>
        <v>plánované</v>
      </c>
      <c r="L6051" s="1" t="s">
        <v>21</v>
      </c>
      <c r="M6051" s="1" t="s">
        <v>22</v>
      </c>
      <c r="N6051" s="1" t="s">
        <v>23</v>
      </c>
      <c r="O6051">
        <f t="shared" si="282"/>
        <v>4</v>
      </c>
      <c r="P6051" t="str">
        <f t="shared" si="283"/>
        <v>NE</v>
      </c>
      <c r="Q6051" s="4" t="str">
        <f>IFERROR(VLOOKUP(E6051,'Svátky 2023'!B$2:B$14,1,0),"")</f>
        <v/>
      </c>
      <c r="R6051" t="str">
        <f t="shared" si="284"/>
        <v/>
      </c>
    </row>
    <row r="6052" spans="1:18" x14ac:dyDescent="0.25">
      <c r="A6052" s="1" t="s">
        <v>17061</v>
      </c>
      <c r="B6052" s="1" t="s">
        <v>17062</v>
      </c>
      <c r="C6052" s="1" t="s">
        <v>17063</v>
      </c>
      <c r="D6052" s="1" t="s">
        <v>48</v>
      </c>
      <c r="E6052" s="4">
        <v>45225</v>
      </c>
      <c r="F6052" s="8">
        <v>0.52708333333333335</v>
      </c>
      <c r="G6052" s="4">
        <v>45227</v>
      </c>
      <c r="H6052" s="1" t="s">
        <v>363</v>
      </c>
      <c r="I6052" s="1" t="s">
        <v>145</v>
      </c>
      <c r="J6052" s="5">
        <v>3</v>
      </c>
      <c r="K6052" s="5" t="str">
        <f>VLOOKUP(J6052,'Svátky 2023'!A$18:B$20,2,0)</f>
        <v>jiné</v>
      </c>
      <c r="L6052" s="1" t="s">
        <v>30</v>
      </c>
      <c r="M6052" s="1" t="s">
        <v>31</v>
      </c>
      <c r="N6052" s="1" t="s">
        <v>23</v>
      </c>
      <c r="O6052">
        <f t="shared" si="282"/>
        <v>4</v>
      </c>
      <c r="P6052" t="str">
        <f t="shared" si="283"/>
        <v>NE</v>
      </c>
      <c r="Q6052" s="4" t="str">
        <f>IFERROR(VLOOKUP(E6052,'Svátky 2023'!B$2:B$14,1,0),"")</f>
        <v/>
      </c>
      <c r="R6052" t="str">
        <f t="shared" si="284"/>
        <v/>
      </c>
    </row>
    <row r="6053" spans="1:18" x14ac:dyDescent="0.25">
      <c r="A6053" s="1" t="s">
        <v>17064</v>
      </c>
      <c r="B6053" s="1" t="s">
        <v>17065</v>
      </c>
      <c r="C6053" s="1" t="s">
        <v>17066</v>
      </c>
      <c r="D6053" s="1" t="s">
        <v>35</v>
      </c>
      <c r="E6053" s="4">
        <v>45225</v>
      </c>
      <c r="F6053" s="8">
        <v>0.55833333333333335</v>
      </c>
      <c r="G6053" s="4">
        <v>45227</v>
      </c>
      <c r="H6053" s="1" t="s">
        <v>549</v>
      </c>
      <c r="I6053" s="1" t="s">
        <v>145</v>
      </c>
      <c r="J6053" s="5">
        <v>3</v>
      </c>
      <c r="K6053" s="5" t="str">
        <f>VLOOKUP(J6053,'Svátky 2023'!A$18:B$20,2,0)</f>
        <v>jiné</v>
      </c>
      <c r="L6053" s="1" t="s">
        <v>30</v>
      </c>
      <c r="M6053" s="1" t="s">
        <v>31</v>
      </c>
      <c r="N6053" s="1" t="s">
        <v>23</v>
      </c>
      <c r="O6053">
        <f t="shared" si="282"/>
        <v>4</v>
      </c>
      <c r="P6053" t="str">
        <f t="shared" si="283"/>
        <v>NE</v>
      </c>
      <c r="Q6053" s="4" t="str">
        <f>IFERROR(VLOOKUP(E6053,'Svátky 2023'!B$2:B$14,1,0),"")</f>
        <v/>
      </c>
      <c r="R6053" t="str">
        <f t="shared" si="284"/>
        <v/>
      </c>
    </row>
    <row r="6054" spans="1:18" x14ac:dyDescent="0.25">
      <c r="A6054" s="1" t="s">
        <v>17067</v>
      </c>
      <c r="B6054" s="1" t="s">
        <v>686</v>
      </c>
      <c r="C6054" s="1" t="s">
        <v>687</v>
      </c>
      <c r="D6054" s="1" t="s">
        <v>35</v>
      </c>
      <c r="E6054" s="4">
        <v>45225</v>
      </c>
      <c r="F6054" s="8">
        <v>0.6</v>
      </c>
      <c r="G6054" s="4">
        <v>45227</v>
      </c>
      <c r="H6054" s="1" t="s">
        <v>429</v>
      </c>
      <c r="I6054" s="1" t="s">
        <v>38</v>
      </c>
      <c r="J6054" s="5">
        <v>3</v>
      </c>
      <c r="K6054" s="5" t="str">
        <f>VLOOKUP(J6054,'Svátky 2023'!A$18:B$20,2,0)</f>
        <v>jiné</v>
      </c>
      <c r="L6054" s="1" t="s">
        <v>21</v>
      </c>
      <c r="M6054" s="1" t="s">
        <v>22</v>
      </c>
      <c r="N6054" s="1" t="s">
        <v>23</v>
      </c>
      <c r="O6054">
        <f t="shared" si="282"/>
        <v>4</v>
      </c>
      <c r="P6054" t="str">
        <f t="shared" si="283"/>
        <v>NE</v>
      </c>
      <c r="Q6054" s="4" t="str">
        <f>IFERROR(VLOOKUP(E6054,'Svátky 2023'!B$2:B$14,1,0),"")</f>
        <v/>
      </c>
      <c r="R6054" t="str">
        <f t="shared" si="284"/>
        <v/>
      </c>
    </row>
    <row r="6055" spans="1:18" x14ac:dyDescent="0.25">
      <c r="A6055" s="1" t="s">
        <v>17068</v>
      </c>
      <c r="B6055" s="1" t="s">
        <v>691</v>
      </c>
      <c r="C6055" s="1" t="s">
        <v>692</v>
      </c>
      <c r="D6055" s="1" t="s">
        <v>48</v>
      </c>
      <c r="E6055" s="4">
        <v>45225</v>
      </c>
      <c r="F6055" s="8">
        <v>0.60416666666666663</v>
      </c>
      <c r="G6055" s="4">
        <v>45227</v>
      </c>
      <c r="H6055" s="1" t="s">
        <v>964</v>
      </c>
      <c r="I6055" s="1" t="s">
        <v>44</v>
      </c>
      <c r="J6055" s="5">
        <v>3</v>
      </c>
      <c r="K6055" s="5" t="str">
        <f>VLOOKUP(J6055,'Svátky 2023'!A$18:B$20,2,0)</f>
        <v>jiné</v>
      </c>
      <c r="L6055" s="1" t="s">
        <v>30</v>
      </c>
      <c r="M6055" s="1" t="s">
        <v>31</v>
      </c>
      <c r="N6055" s="1" t="s">
        <v>23</v>
      </c>
      <c r="O6055">
        <f t="shared" si="282"/>
        <v>4</v>
      </c>
      <c r="P6055" t="str">
        <f t="shared" si="283"/>
        <v>NE</v>
      </c>
      <c r="Q6055" s="4" t="str">
        <f>IFERROR(VLOOKUP(E6055,'Svátky 2023'!B$2:B$14,1,0),"")</f>
        <v/>
      </c>
      <c r="R6055" t="str">
        <f t="shared" si="284"/>
        <v/>
      </c>
    </row>
    <row r="6056" spans="1:18" x14ac:dyDescent="0.25">
      <c r="A6056" s="1" t="s">
        <v>17069</v>
      </c>
      <c r="B6056" s="1" t="s">
        <v>17070</v>
      </c>
      <c r="C6056" s="1" t="s">
        <v>17071</v>
      </c>
      <c r="D6056" s="1" t="s">
        <v>64</v>
      </c>
      <c r="E6056" s="4">
        <v>45225</v>
      </c>
      <c r="F6056" s="8">
        <v>0.70486111111111116</v>
      </c>
      <c r="G6056" s="4">
        <v>45227</v>
      </c>
      <c r="H6056" s="1" t="s">
        <v>2679</v>
      </c>
      <c r="I6056" s="1" t="s">
        <v>19</v>
      </c>
      <c r="J6056" s="5">
        <v>1</v>
      </c>
      <c r="K6056" s="5" t="str">
        <f>VLOOKUP(J6056,'Svátky 2023'!A$18:B$20,2,0)</f>
        <v>neodkladné</v>
      </c>
      <c r="L6056" s="1" t="s">
        <v>21</v>
      </c>
      <c r="M6056" s="1" t="s">
        <v>31</v>
      </c>
      <c r="N6056" s="1" t="s">
        <v>23</v>
      </c>
      <c r="O6056">
        <f t="shared" si="282"/>
        <v>4</v>
      </c>
      <c r="P6056" t="str">
        <f t="shared" si="283"/>
        <v>ANO</v>
      </c>
      <c r="Q6056" s="4" t="str">
        <f>IFERROR(VLOOKUP(E6056,'Svátky 2023'!B$2:B$14,1,0),"")</f>
        <v/>
      </c>
      <c r="R6056" t="str">
        <f t="shared" si="284"/>
        <v>ANO</v>
      </c>
    </row>
    <row r="6057" spans="1:18" x14ac:dyDescent="0.25">
      <c r="A6057" s="1" t="s">
        <v>17072</v>
      </c>
      <c r="B6057" s="1" t="s">
        <v>17073</v>
      </c>
      <c r="C6057" s="1" t="s">
        <v>17074</v>
      </c>
      <c r="D6057" s="1" t="s">
        <v>48</v>
      </c>
      <c r="E6057" s="4">
        <v>45226</v>
      </c>
      <c r="F6057" s="8">
        <v>0.73472222222222217</v>
      </c>
      <c r="G6057" s="4">
        <v>45227</v>
      </c>
      <c r="H6057" s="1" t="s">
        <v>2740</v>
      </c>
      <c r="I6057" s="1" t="s">
        <v>51</v>
      </c>
      <c r="J6057" s="5">
        <v>1</v>
      </c>
      <c r="K6057" s="5" t="str">
        <f>VLOOKUP(J6057,'Svátky 2023'!A$18:B$20,2,0)</f>
        <v>neodkladné</v>
      </c>
      <c r="L6057" s="1" t="s">
        <v>21</v>
      </c>
      <c r="M6057" s="1" t="s">
        <v>22</v>
      </c>
      <c r="N6057" s="1" t="s">
        <v>23</v>
      </c>
      <c r="O6057">
        <f t="shared" si="282"/>
        <v>5</v>
      </c>
      <c r="P6057" t="str">
        <f t="shared" si="283"/>
        <v>ANO</v>
      </c>
      <c r="Q6057" s="4" t="str">
        <f>IFERROR(VLOOKUP(E6057,'Svátky 2023'!B$2:B$14,1,0),"")</f>
        <v/>
      </c>
      <c r="R6057" t="str">
        <f t="shared" si="284"/>
        <v>ANO</v>
      </c>
    </row>
    <row r="6058" spans="1:18" x14ac:dyDescent="0.25">
      <c r="A6058" s="1" t="s">
        <v>17075</v>
      </c>
      <c r="B6058" s="1" t="s">
        <v>17076</v>
      </c>
      <c r="C6058" s="1" t="s">
        <v>17077</v>
      </c>
      <c r="D6058" s="1" t="s">
        <v>48</v>
      </c>
      <c r="E6058" s="4">
        <v>45226</v>
      </c>
      <c r="F6058" s="8">
        <v>0.74513888888888891</v>
      </c>
      <c r="G6058" s="4">
        <v>45227</v>
      </c>
      <c r="H6058" s="1" t="s">
        <v>1595</v>
      </c>
      <c r="I6058" s="1" t="s">
        <v>120</v>
      </c>
      <c r="J6058" s="5">
        <v>3</v>
      </c>
      <c r="K6058" s="5" t="str">
        <f>VLOOKUP(J6058,'Svátky 2023'!A$18:B$20,2,0)</f>
        <v>jiné</v>
      </c>
      <c r="L6058" s="1" t="s">
        <v>30</v>
      </c>
      <c r="M6058" s="1" t="s">
        <v>31</v>
      </c>
      <c r="N6058" s="1" t="s">
        <v>23</v>
      </c>
      <c r="O6058">
        <f t="shared" si="282"/>
        <v>5</v>
      </c>
      <c r="P6058" t="str">
        <f t="shared" si="283"/>
        <v>ANO</v>
      </c>
      <c r="Q6058" s="4" t="str">
        <f>IFERROR(VLOOKUP(E6058,'Svátky 2023'!B$2:B$14,1,0),"")</f>
        <v/>
      </c>
      <c r="R6058" t="str">
        <f t="shared" si="284"/>
        <v>ANO</v>
      </c>
    </row>
    <row r="6059" spans="1:18" x14ac:dyDescent="0.25">
      <c r="A6059" s="1" t="s">
        <v>17078</v>
      </c>
      <c r="B6059" s="1" t="s">
        <v>17079</v>
      </c>
      <c r="C6059" s="1" t="s">
        <v>17080</v>
      </c>
      <c r="D6059" s="1" t="s">
        <v>100</v>
      </c>
      <c r="E6059" s="4">
        <v>45225</v>
      </c>
      <c r="F6059" s="8">
        <v>0.49374999999999997</v>
      </c>
      <c r="G6059" s="4">
        <v>45228</v>
      </c>
      <c r="H6059" s="1" t="s">
        <v>1223</v>
      </c>
      <c r="I6059" s="1" t="s">
        <v>51</v>
      </c>
      <c r="J6059" s="5">
        <v>2</v>
      </c>
      <c r="K6059" s="5" t="str">
        <f>VLOOKUP(J6059,'Svátky 2023'!A$18:B$20,2,0)</f>
        <v>plánované</v>
      </c>
      <c r="L6059" s="1" t="s">
        <v>21</v>
      </c>
      <c r="M6059" s="1" t="s">
        <v>22</v>
      </c>
      <c r="N6059" s="1" t="s">
        <v>23</v>
      </c>
      <c r="O6059">
        <f t="shared" si="282"/>
        <v>4</v>
      </c>
      <c r="P6059" t="str">
        <f t="shared" si="283"/>
        <v>NE</v>
      </c>
      <c r="Q6059" s="4" t="str">
        <f>IFERROR(VLOOKUP(E6059,'Svátky 2023'!B$2:B$14,1,0),"")</f>
        <v/>
      </c>
      <c r="R6059" t="str">
        <f t="shared" si="284"/>
        <v/>
      </c>
    </row>
    <row r="6060" spans="1:18" x14ac:dyDescent="0.25">
      <c r="A6060" s="1" t="s">
        <v>17081</v>
      </c>
      <c r="B6060" s="1" t="s">
        <v>17082</v>
      </c>
      <c r="C6060" s="1" t="s">
        <v>17083</v>
      </c>
      <c r="D6060" s="1" t="s">
        <v>100</v>
      </c>
      <c r="E6060" s="4">
        <v>45225</v>
      </c>
      <c r="F6060" s="8">
        <v>0.52500000000000002</v>
      </c>
      <c r="G6060" s="4">
        <v>45228</v>
      </c>
      <c r="H6060" s="1" t="s">
        <v>129</v>
      </c>
      <c r="I6060" s="1" t="s">
        <v>120</v>
      </c>
      <c r="J6060" s="5">
        <v>3</v>
      </c>
      <c r="K6060" s="5" t="str">
        <f>VLOOKUP(J6060,'Svátky 2023'!A$18:B$20,2,0)</f>
        <v>jiné</v>
      </c>
      <c r="L6060" s="1" t="s">
        <v>30</v>
      </c>
      <c r="M6060" s="1" t="s">
        <v>31</v>
      </c>
      <c r="N6060" s="1" t="s">
        <v>23</v>
      </c>
      <c r="O6060">
        <f t="shared" si="282"/>
        <v>4</v>
      </c>
      <c r="P6060" t="str">
        <f t="shared" si="283"/>
        <v>NE</v>
      </c>
      <c r="Q6060" s="4" t="str">
        <f>IFERROR(VLOOKUP(E6060,'Svátky 2023'!B$2:B$14,1,0),"")</f>
        <v/>
      </c>
      <c r="R6060" t="str">
        <f t="shared" si="284"/>
        <v/>
      </c>
    </row>
    <row r="6061" spans="1:18" x14ac:dyDescent="0.25">
      <c r="A6061" s="1" t="s">
        <v>17084</v>
      </c>
      <c r="B6061" s="1" t="s">
        <v>17085</v>
      </c>
      <c r="C6061" s="1" t="s">
        <v>17086</v>
      </c>
      <c r="D6061" s="1" t="s">
        <v>48</v>
      </c>
      <c r="E6061" s="4">
        <v>45227</v>
      </c>
      <c r="F6061" s="8">
        <v>0.4375</v>
      </c>
      <c r="G6061" s="4">
        <v>45228</v>
      </c>
      <c r="H6061" s="1" t="s">
        <v>2189</v>
      </c>
      <c r="I6061" s="1" t="s">
        <v>151</v>
      </c>
      <c r="J6061" s="5">
        <v>1</v>
      </c>
      <c r="K6061" s="5" t="str">
        <f>VLOOKUP(J6061,'Svátky 2023'!A$18:B$20,2,0)</f>
        <v>neodkladné</v>
      </c>
      <c r="L6061" s="1" t="s">
        <v>21</v>
      </c>
      <c r="M6061" s="1" t="s">
        <v>22</v>
      </c>
      <c r="N6061" s="1" t="s">
        <v>23</v>
      </c>
      <c r="O6061">
        <f t="shared" si="282"/>
        <v>6</v>
      </c>
      <c r="P6061" t="str">
        <f t="shared" si="283"/>
        <v>NE</v>
      </c>
      <c r="Q6061" s="4" t="str">
        <f>IFERROR(VLOOKUP(E6061,'Svátky 2023'!B$2:B$14,1,0),"")</f>
        <v/>
      </c>
      <c r="R6061" t="str">
        <f t="shared" si="284"/>
        <v>ANO</v>
      </c>
    </row>
    <row r="6062" spans="1:18" x14ac:dyDescent="0.25">
      <c r="A6062" s="1" t="s">
        <v>17087</v>
      </c>
      <c r="B6062" s="1" t="s">
        <v>17088</v>
      </c>
      <c r="C6062" s="1" t="s">
        <v>17089</v>
      </c>
      <c r="D6062" s="1" t="s">
        <v>48</v>
      </c>
      <c r="E6062" s="4">
        <v>45227</v>
      </c>
      <c r="F6062" s="8">
        <v>0.83472222222222225</v>
      </c>
      <c r="G6062" s="4">
        <v>45228</v>
      </c>
      <c r="H6062" s="1" t="s">
        <v>149</v>
      </c>
      <c r="I6062" s="1" t="s">
        <v>38</v>
      </c>
      <c r="J6062" s="5">
        <v>3</v>
      </c>
      <c r="K6062" s="5" t="str">
        <f>VLOOKUP(J6062,'Svátky 2023'!A$18:B$20,2,0)</f>
        <v>jiné</v>
      </c>
      <c r="L6062" s="1" t="s">
        <v>21</v>
      </c>
      <c r="M6062" s="1" t="s">
        <v>22</v>
      </c>
      <c r="N6062" s="1" t="s">
        <v>23</v>
      </c>
      <c r="O6062">
        <f t="shared" si="282"/>
        <v>6</v>
      </c>
      <c r="P6062" t="str">
        <f t="shared" si="283"/>
        <v>ANO</v>
      </c>
      <c r="Q6062" s="4" t="str">
        <f>IFERROR(VLOOKUP(E6062,'Svátky 2023'!B$2:B$14,1,0),"")</f>
        <v/>
      </c>
      <c r="R6062" t="str">
        <f t="shared" si="284"/>
        <v>ANO</v>
      </c>
    </row>
    <row r="6063" spans="1:18" x14ac:dyDescent="0.25">
      <c r="A6063" s="1" t="s">
        <v>17090</v>
      </c>
      <c r="B6063" s="1" t="s">
        <v>17091</v>
      </c>
      <c r="C6063" s="1" t="s">
        <v>17092</v>
      </c>
      <c r="D6063" s="1" t="s">
        <v>100</v>
      </c>
      <c r="E6063" s="4">
        <v>45228</v>
      </c>
      <c r="F6063" s="8">
        <v>0.54791666666666672</v>
      </c>
      <c r="G6063" s="4">
        <v>45228</v>
      </c>
      <c r="H6063" s="1" t="s">
        <v>1718</v>
      </c>
      <c r="I6063" s="1" t="s">
        <v>151</v>
      </c>
      <c r="J6063" s="5">
        <v>2</v>
      </c>
      <c r="K6063" s="5" t="str">
        <f>VLOOKUP(J6063,'Svátky 2023'!A$18:B$20,2,0)</f>
        <v>plánované</v>
      </c>
      <c r="L6063" s="1" t="s">
        <v>21</v>
      </c>
      <c r="M6063" s="1" t="s">
        <v>22</v>
      </c>
      <c r="N6063" s="1" t="s">
        <v>23</v>
      </c>
      <c r="O6063">
        <f t="shared" si="282"/>
        <v>7</v>
      </c>
      <c r="P6063" t="str">
        <f t="shared" si="283"/>
        <v>NE</v>
      </c>
      <c r="Q6063" s="4" t="str">
        <f>IFERROR(VLOOKUP(E6063,'Svátky 2023'!B$2:B$14,1,0),"")</f>
        <v/>
      </c>
      <c r="R6063" t="str">
        <f t="shared" si="284"/>
        <v>ANO</v>
      </c>
    </row>
    <row r="6064" spans="1:18" x14ac:dyDescent="0.25">
      <c r="A6064" s="1" t="s">
        <v>17093</v>
      </c>
      <c r="B6064" s="1" t="s">
        <v>13025</v>
      </c>
      <c r="C6064" s="1" t="s">
        <v>13026</v>
      </c>
      <c r="D6064" s="1" t="s">
        <v>35</v>
      </c>
      <c r="E6064" s="4">
        <v>45225</v>
      </c>
      <c r="F6064" s="8">
        <v>0.44166666666666665</v>
      </c>
      <c r="G6064" s="4">
        <v>45229</v>
      </c>
      <c r="H6064" s="1" t="s">
        <v>1494</v>
      </c>
      <c r="I6064" s="1" t="s">
        <v>1300</v>
      </c>
      <c r="J6064" s="5">
        <v>2</v>
      </c>
      <c r="K6064" s="5" t="str">
        <f>VLOOKUP(J6064,'Svátky 2023'!A$18:B$20,2,0)</f>
        <v>plánované</v>
      </c>
      <c r="L6064" s="1" t="s">
        <v>31</v>
      </c>
      <c r="M6064" s="1" t="s">
        <v>22</v>
      </c>
      <c r="N6064" s="1" t="s">
        <v>31</v>
      </c>
      <c r="O6064">
        <f t="shared" si="282"/>
        <v>4</v>
      </c>
      <c r="P6064" t="str">
        <f t="shared" si="283"/>
        <v>NE</v>
      </c>
      <c r="Q6064" s="4" t="str">
        <f>IFERROR(VLOOKUP(E6064,'Svátky 2023'!B$2:B$14,1,0),"")</f>
        <v/>
      </c>
      <c r="R6064" t="str">
        <f t="shared" si="284"/>
        <v/>
      </c>
    </row>
    <row r="6065" spans="1:18" x14ac:dyDescent="0.25">
      <c r="A6065" s="1" t="s">
        <v>17094</v>
      </c>
      <c r="B6065" s="1" t="s">
        <v>15806</v>
      </c>
      <c r="C6065" s="1" t="s">
        <v>15807</v>
      </c>
      <c r="D6065" s="1" t="s">
        <v>35</v>
      </c>
      <c r="E6065" s="4">
        <v>45210</v>
      </c>
      <c r="F6065" s="8">
        <v>0.48194444444444445</v>
      </c>
      <c r="G6065" s="4">
        <v>45229</v>
      </c>
      <c r="H6065" s="1" t="s">
        <v>853</v>
      </c>
      <c r="I6065" s="1" t="s">
        <v>51</v>
      </c>
      <c r="J6065" s="5">
        <v>2</v>
      </c>
      <c r="K6065" s="5" t="str">
        <f>VLOOKUP(J6065,'Svátky 2023'!A$18:B$20,2,0)</f>
        <v>plánované</v>
      </c>
      <c r="L6065" s="1" t="s">
        <v>21</v>
      </c>
      <c r="M6065" s="1" t="s">
        <v>22</v>
      </c>
      <c r="N6065" s="1" t="s">
        <v>23</v>
      </c>
      <c r="O6065">
        <f t="shared" si="282"/>
        <v>3</v>
      </c>
      <c r="P6065" t="str">
        <f t="shared" si="283"/>
        <v>NE</v>
      </c>
      <c r="Q6065" s="4" t="str">
        <f>IFERROR(VLOOKUP(E6065,'Svátky 2023'!B$2:B$14,1,0),"")</f>
        <v/>
      </c>
      <c r="R6065" t="str">
        <f t="shared" si="284"/>
        <v/>
      </c>
    </row>
    <row r="6066" spans="1:18" x14ac:dyDescent="0.25">
      <c r="A6066" s="1" t="s">
        <v>17095</v>
      </c>
      <c r="B6066" s="1" t="s">
        <v>17096</v>
      </c>
      <c r="C6066" s="1" t="s">
        <v>17097</v>
      </c>
      <c r="D6066" s="1" t="s">
        <v>35</v>
      </c>
      <c r="E6066" s="4">
        <v>45210</v>
      </c>
      <c r="F6066" s="8">
        <v>0.59166666666666667</v>
      </c>
      <c r="G6066" s="4">
        <v>45229</v>
      </c>
      <c r="H6066" s="1" t="s">
        <v>445</v>
      </c>
      <c r="I6066" s="1" t="s">
        <v>120</v>
      </c>
      <c r="J6066" s="5">
        <v>3</v>
      </c>
      <c r="K6066" s="5" t="str">
        <f>VLOOKUP(J6066,'Svátky 2023'!A$18:B$20,2,0)</f>
        <v>jiné</v>
      </c>
      <c r="L6066" s="1" t="s">
        <v>30</v>
      </c>
      <c r="M6066" s="1" t="s">
        <v>31</v>
      </c>
      <c r="N6066" s="1" t="s">
        <v>23</v>
      </c>
      <c r="O6066">
        <f t="shared" si="282"/>
        <v>3</v>
      </c>
      <c r="P6066" t="str">
        <f t="shared" si="283"/>
        <v>NE</v>
      </c>
      <c r="Q6066" s="4" t="str">
        <f>IFERROR(VLOOKUP(E6066,'Svátky 2023'!B$2:B$14,1,0),"")</f>
        <v/>
      </c>
      <c r="R6066" t="str">
        <f t="shared" si="284"/>
        <v/>
      </c>
    </row>
    <row r="6067" spans="1:18" x14ac:dyDescent="0.25">
      <c r="A6067" s="1" t="s">
        <v>17098</v>
      </c>
      <c r="B6067" s="1" t="s">
        <v>17099</v>
      </c>
      <c r="C6067" s="1" t="s">
        <v>17100</v>
      </c>
      <c r="D6067" s="1" t="s">
        <v>16</v>
      </c>
      <c r="E6067" s="4">
        <v>45218</v>
      </c>
      <c r="F6067" s="8">
        <v>0.19166666666666665</v>
      </c>
      <c r="G6067" s="4">
        <v>45229</v>
      </c>
      <c r="H6067" s="1" t="s">
        <v>334</v>
      </c>
      <c r="I6067" s="1" t="s">
        <v>151</v>
      </c>
      <c r="J6067" s="5">
        <v>3</v>
      </c>
      <c r="K6067" s="5" t="str">
        <f>VLOOKUP(J6067,'Svátky 2023'!A$18:B$20,2,0)</f>
        <v>jiné</v>
      </c>
      <c r="L6067" s="1" t="s">
        <v>31</v>
      </c>
      <c r="M6067" s="1" t="s">
        <v>22</v>
      </c>
      <c r="N6067" s="1" t="s">
        <v>23</v>
      </c>
      <c r="O6067">
        <f t="shared" si="282"/>
        <v>4</v>
      </c>
      <c r="P6067" t="str">
        <f t="shared" si="283"/>
        <v>ANO</v>
      </c>
      <c r="Q6067" s="4" t="str">
        <f>IFERROR(VLOOKUP(E6067,'Svátky 2023'!B$2:B$14,1,0),"")</f>
        <v/>
      </c>
      <c r="R6067" t="str">
        <f t="shared" si="284"/>
        <v>ANO</v>
      </c>
    </row>
    <row r="6068" spans="1:18" x14ac:dyDescent="0.25">
      <c r="A6068" s="1" t="s">
        <v>17101</v>
      </c>
      <c r="B6068" s="1" t="s">
        <v>17102</v>
      </c>
      <c r="C6068" s="1" t="s">
        <v>17103</v>
      </c>
      <c r="D6068" s="1" t="s">
        <v>16</v>
      </c>
      <c r="E6068" s="4">
        <v>45218</v>
      </c>
      <c r="F6068" s="8">
        <v>0.28888888888888892</v>
      </c>
      <c r="G6068" s="4">
        <v>45229</v>
      </c>
      <c r="H6068" s="1" t="s">
        <v>2721</v>
      </c>
      <c r="I6068" s="1" t="s">
        <v>145</v>
      </c>
      <c r="J6068" s="5">
        <v>3</v>
      </c>
      <c r="K6068" s="5" t="str">
        <f>VLOOKUP(J6068,'Svátky 2023'!A$18:B$20,2,0)</f>
        <v>jiné</v>
      </c>
      <c r="L6068" s="1" t="s">
        <v>30</v>
      </c>
      <c r="M6068" s="1" t="s">
        <v>31</v>
      </c>
      <c r="N6068" s="1" t="s">
        <v>23</v>
      </c>
      <c r="O6068">
        <f t="shared" si="282"/>
        <v>4</v>
      </c>
      <c r="P6068" t="str">
        <f t="shared" si="283"/>
        <v>ANO</v>
      </c>
      <c r="Q6068" s="4" t="str">
        <f>IFERROR(VLOOKUP(E6068,'Svátky 2023'!B$2:B$14,1,0),"")</f>
        <v/>
      </c>
      <c r="R6068" t="str">
        <f t="shared" si="284"/>
        <v>ANO</v>
      </c>
    </row>
    <row r="6069" spans="1:18" x14ac:dyDescent="0.25">
      <c r="A6069" s="1" t="s">
        <v>17104</v>
      </c>
      <c r="B6069" s="1" t="s">
        <v>17105</v>
      </c>
      <c r="C6069" s="1" t="s">
        <v>17106</v>
      </c>
      <c r="D6069" s="1" t="s">
        <v>35</v>
      </c>
      <c r="E6069" s="4">
        <v>45222</v>
      </c>
      <c r="F6069" s="8">
        <v>2.9166666666666664E-2</v>
      </c>
      <c r="G6069" s="4">
        <v>45229</v>
      </c>
      <c r="H6069" s="1" t="s">
        <v>2555</v>
      </c>
      <c r="I6069" s="1" t="s">
        <v>19</v>
      </c>
      <c r="J6069" s="5">
        <v>1</v>
      </c>
      <c r="K6069" s="5" t="str">
        <f>VLOOKUP(J6069,'Svátky 2023'!A$18:B$20,2,0)</f>
        <v>neodkladné</v>
      </c>
      <c r="L6069" s="1" t="s">
        <v>21</v>
      </c>
      <c r="M6069" s="1" t="s">
        <v>22</v>
      </c>
      <c r="N6069" s="1" t="s">
        <v>23</v>
      </c>
      <c r="O6069">
        <f t="shared" si="282"/>
        <v>1</v>
      </c>
      <c r="P6069" t="str">
        <f t="shared" si="283"/>
        <v>ANO</v>
      </c>
      <c r="Q6069" s="4" t="str">
        <f>IFERROR(VLOOKUP(E6069,'Svátky 2023'!B$2:B$14,1,0),"")</f>
        <v/>
      </c>
      <c r="R6069" t="str">
        <f t="shared" si="284"/>
        <v>ANO</v>
      </c>
    </row>
    <row r="6070" spans="1:18" x14ac:dyDescent="0.25">
      <c r="A6070" s="1" t="s">
        <v>17107</v>
      </c>
      <c r="B6070" s="1" t="s">
        <v>12571</v>
      </c>
      <c r="C6070" s="1" t="s">
        <v>12572</v>
      </c>
      <c r="D6070" s="1" t="s">
        <v>257</v>
      </c>
      <c r="E6070" s="4">
        <v>45222</v>
      </c>
      <c r="F6070" s="8">
        <v>0.42152777777777778</v>
      </c>
      <c r="G6070" s="4">
        <v>45229</v>
      </c>
      <c r="H6070" s="1" t="s">
        <v>1037</v>
      </c>
      <c r="I6070" s="1" t="s">
        <v>258</v>
      </c>
      <c r="J6070" s="5">
        <v>2</v>
      </c>
      <c r="K6070" s="5" t="str">
        <f>VLOOKUP(J6070,'Svátky 2023'!A$18:B$20,2,0)</f>
        <v>plánované</v>
      </c>
      <c r="L6070" s="1" t="s">
        <v>21</v>
      </c>
      <c r="M6070" s="1" t="s">
        <v>22</v>
      </c>
      <c r="N6070" s="1" t="s">
        <v>23</v>
      </c>
      <c r="O6070">
        <f t="shared" si="282"/>
        <v>1</v>
      </c>
      <c r="P6070" t="str">
        <f t="shared" si="283"/>
        <v>NE</v>
      </c>
      <c r="Q6070" s="4" t="str">
        <f>IFERROR(VLOOKUP(E6070,'Svátky 2023'!B$2:B$14,1,0),"")</f>
        <v/>
      </c>
      <c r="R6070" t="str">
        <f t="shared" si="284"/>
        <v/>
      </c>
    </row>
    <row r="6071" spans="1:18" x14ac:dyDescent="0.25">
      <c r="A6071" s="1" t="s">
        <v>17108</v>
      </c>
      <c r="B6071" s="1" t="s">
        <v>12574</v>
      </c>
      <c r="C6071" s="1" t="s">
        <v>12575</v>
      </c>
      <c r="D6071" s="1" t="s">
        <v>257</v>
      </c>
      <c r="E6071" s="4">
        <v>45222</v>
      </c>
      <c r="F6071" s="8">
        <v>0.56041666666666667</v>
      </c>
      <c r="G6071" s="4">
        <v>45229</v>
      </c>
      <c r="H6071" s="1" t="s">
        <v>3660</v>
      </c>
      <c r="I6071" s="1" t="s">
        <v>264</v>
      </c>
      <c r="J6071" s="5">
        <v>3</v>
      </c>
      <c r="K6071" s="5" t="str">
        <f>VLOOKUP(J6071,'Svátky 2023'!A$18:B$20,2,0)</f>
        <v>jiné</v>
      </c>
      <c r="L6071" s="1" t="s">
        <v>30</v>
      </c>
      <c r="M6071" s="1" t="s">
        <v>31</v>
      </c>
      <c r="N6071" s="1" t="s">
        <v>23</v>
      </c>
      <c r="O6071">
        <f t="shared" si="282"/>
        <v>1</v>
      </c>
      <c r="P6071" t="str">
        <f t="shared" si="283"/>
        <v>NE</v>
      </c>
      <c r="Q6071" s="4" t="str">
        <f>IFERROR(VLOOKUP(E6071,'Svátky 2023'!B$2:B$14,1,0),"")</f>
        <v/>
      </c>
      <c r="R6071" t="str">
        <f t="shared" si="284"/>
        <v/>
      </c>
    </row>
    <row r="6072" spans="1:18" x14ac:dyDescent="0.25">
      <c r="A6072" s="1" t="s">
        <v>17109</v>
      </c>
      <c r="B6072" s="1" t="s">
        <v>8527</v>
      </c>
      <c r="C6072" s="1" t="s">
        <v>8528</v>
      </c>
      <c r="D6072" s="1" t="s">
        <v>35</v>
      </c>
      <c r="E6072" s="4">
        <v>45223</v>
      </c>
      <c r="F6072" s="8">
        <v>0.43055555555555558</v>
      </c>
      <c r="G6072" s="4">
        <v>45229</v>
      </c>
      <c r="H6072" s="1" t="s">
        <v>835</v>
      </c>
      <c r="I6072" s="1" t="s">
        <v>151</v>
      </c>
      <c r="J6072" s="5">
        <v>2</v>
      </c>
      <c r="K6072" s="5" t="str">
        <f>VLOOKUP(J6072,'Svátky 2023'!A$18:B$20,2,0)</f>
        <v>plánované</v>
      </c>
      <c r="L6072" s="1" t="s">
        <v>21</v>
      </c>
      <c r="M6072" s="1" t="s">
        <v>22</v>
      </c>
      <c r="N6072" s="1" t="s">
        <v>23</v>
      </c>
      <c r="O6072">
        <f t="shared" si="282"/>
        <v>2</v>
      </c>
      <c r="P6072" t="str">
        <f t="shared" si="283"/>
        <v>NE</v>
      </c>
      <c r="Q6072" s="4" t="str">
        <f>IFERROR(VLOOKUP(E6072,'Svátky 2023'!B$2:B$14,1,0),"")</f>
        <v/>
      </c>
      <c r="R6072" t="str">
        <f t="shared" si="284"/>
        <v/>
      </c>
    </row>
    <row r="6073" spans="1:18" x14ac:dyDescent="0.25">
      <c r="A6073" s="1" t="s">
        <v>17110</v>
      </c>
      <c r="B6073" s="1" t="s">
        <v>17111</v>
      </c>
      <c r="C6073" s="1" t="s">
        <v>17112</v>
      </c>
      <c r="D6073" s="1" t="s">
        <v>64</v>
      </c>
      <c r="E6073" s="4">
        <v>45223</v>
      </c>
      <c r="F6073" s="8">
        <v>0.45555555555555555</v>
      </c>
      <c r="G6073" s="4">
        <v>45229</v>
      </c>
      <c r="H6073" s="1" t="s">
        <v>999</v>
      </c>
      <c r="I6073" s="1" t="s">
        <v>51</v>
      </c>
      <c r="J6073" s="5">
        <v>2</v>
      </c>
      <c r="K6073" s="5" t="str">
        <f>VLOOKUP(J6073,'Svátky 2023'!A$18:B$20,2,0)</f>
        <v>plánované</v>
      </c>
      <c r="L6073" s="1" t="s">
        <v>21</v>
      </c>
      <c r="M6073" s="1" t="s">
        <v>22</v>
      </c>
      <c r="N6073" s="1" t="s">
        <v>23</v>
      </c>
      <c r="O6073">
        <f t="shared" si="282"/>
        <v>2</v>
      </c>
      <c r="P6073" t="str">
        <f t="shared" si="283"/>
        <v>NE</v>
      </c>
      <c r="Q6073" s="4" t="str">
        <f>IFERROR(VLOOKUP(E6073,'Svátky 2023'!B$2:B$14,1,0),"")</f>
        <v/>
      </c>
      <c r="R6073" t="str">
        <f t="shared" si="284"/>
        <v/>
      </c>
    </row>
    <row r="6074" spans="1:18" x14ac:dyDescent="0.25">
      <c r="A6074" s="1" t="s">
        <v>17113</v>
      </c>
      <c r="B6074" s="1" t="s">
        <v>8530</v>
      </c>
      <c r="C6074" s="1" t="s">
        <v>8531</v>
      </c>
      <c r="D6074" s="1" t="s">
        <v>35</v>
      </c>
      <c r="E6074" s="4">
        <v>45223</v>
      </c>
      <c r="F6074" s="8">
        <v>0.54236111111111118</v>
      </c>
      <c r="G6074" s="4">
        <v>45229</v>
      </c>
      <c r="H6074" s="1" t="s">
        <v>1942</v>
      </c>
      <c r="I6074" s="1" t="s">
        <v>145</v>
      </c>
      <c r="J6074" s="5">
        <v>3</v>
      </c>
      <c r="K6074" s="5" t="str">
        <f>VLOOKUP(J6074,'Svátky 2023'!A$18:B$20,2,0)</f>
        <v>jiné</v>
      </c>
      <c r="L6074" s="1" t="s">
        <v>30</v>
      </c>
      <c r="M6074" s="1" t="s">
        <v>31</v>
      </c>
      <c r="N6074" s="1" t="s">
        <v>23</v>
      </c>
      <c r="O6074">
        <f t="shared" si="282"/>
        <v>2</v>
      </c>
      <c r="P6074" t="str">
        <f t="shared" si="283"/>
        <v>NE</v>
      </c>
      <c r="Q6074" s="4" t="str">
        <f>IFERROR(VLOOKUP(E6074,'Svátky 2023'!B$2:B$14,1,0),"")</f>
        <v/>
      </c>
      <c r="R6074" t="str">
        <f t="shared" si="284"/>
        <v/>
      </c>
    </row>
    <row r="6075" spans="1:18" x14ac:dyDescent="0.25">
      <c r="A6075" s="1" t="s">
        <v>17114</v>
      </c>
      <c r="B6075" s="1" t="s">
        <v>17115</v>
      </c>
      <c r="C6075" s="1" t="s">
        <v>17116</v>
      </c>
      <c r="D6075" s="1" t="s">
        <v>64</v>
      </c>
      <c r="E6075" s="4">
        <v>45224</v>
      </c>
      <c r="F6075" s="8">
        <v>0.37152777777777773</v>
      </c>
      <c r="G6075" s="4">
        <v>45229</v>
      </c>
      <c r="H6075" s="1" t="s">
        <v>1565</v>
      </c>
      <c r="I6075" s="1" t="s">
        <v>51</v>
      </c>
      <c r="J6075" s="5">
        <v>2</v>
      </c>
      <c r="K6075" s="5" t="str">
        <f>VLOOKUP(J6075,'Svátky 2023'!A$18:B$20,2,0)</f>
        <v>plánované</v>
      </c>
      <c r="L6075" s="1" t="s">
        <v>21</v>
      </c>
      <c r="M6075" s="1" t="s">
        <v>22</v>
      </c>
      <c r="N6075" s="1" t="s">
        <v>23</v>
      </c>
      <c r="O6075">
        <f t="shared" si="282"/>
        <v>3</v>
      </c>
      <c r="P6075" t="str">
        <f t="shared" si="283"/>
        <v>NE</v>
      </c>
      <c r="Q6075" s="4" t="str">
        <f>IFERROR(VLOOKUP(E6075,'Svátky 2023'!B$2:B$14,1,0),"")</f>
        <v/>
      </c>
      <c r="R6075" t="str">
        <f t="shared" si="284"/>
        <v/>
      </c>
    </row>
    <row r="6076" spans="1:18" x14ac:dyDescent="0.25">
      <c r="A6076" s="1" t="s">
        <v>17117</v>
      </c>
      <c r="B6076" s="1" t="s">
        <v>17118</v>
      </c>
      <c r="C6076" s="1" t="s">
        <v>17119</v>
      </c>
      <c r="D6076" s="1" t="s">
        <v>35</v>
      </c>
      <c r="E6076" s="4">
        <v>45224</v>
      </c>
      <c r="F6076" s="8">
        <v>0.38750000000000001</v>
      </c>
      <c r="G6076" s="4">
        <v>45229</v>
      </c>
      <c r="H6076" s="1" t="s">
        <v>861</v>
      </c>
      <c r="I6076" s="1" t="s">
        <v>51</v>
      </c>
      <c r="J6076" s="5">
        <v>2</v>
      </c>
      <c r="K6076" s="5" t="str">
        <f>VLOOKUP(J6076,'Svátky 2023'!A$18:B$20,2,0)</f>
        <v>plánované</v>
      </c>
      <c r="L6076" s="1" t="s">
        <v>21</v>
      </c>
      <c r="M6076" s="1" t="s">
        <v>22</v>
      </c>
      <c r="N6076" s="1" t="s">
        <v>23</v>
      </c>
      <c r="O6076">
        <f t="shared" si="282"/>
        <v>3</v>
      </c>
      <c r="P6076" t="str">
        <f t="shared" si="283"/>
        <v>NE</v>
      </c>
      <c r="Q6076" s="4" t="str">
        <f>IFERROR(VLOOKUP(E6076,'Svátky 2023'!B$2:B$14,1,0),"")</f>
        <v/>
      </c>
      <c r="R6076" t="str">
        <f t="shared" si="284"/>
        <v/>
      </c>
    </row>
    <row r="6077" spans="1:18" x14ac:dyDescent="0.25">
      <c r="A6077" s="1" t="s">
        <v>17120</v>
      </c>
      <c r="B6077" s="1" t="s">
        <v>17121</v>
      </c>
      <c r="C6077" s="1" t="s">
        <v>17122</v>
      </c>
      <c r="D6077" s="1" t="s">
        <v>35</v>
      </c>
      <c r="E6077" s="4">
        <v>45224</v>
      </c>
      <c r="F6077" s="8">
        <v>0.55138888888888882</v>
      </c>
      <c r="G6077" s="4">
        <v>45229</v>
      </c>
      <c r="H6077" s="1" t="s">
        <v>893</v>
      </c>
      <c r="I6077" s="1" t="s">
        <v>120</v>
      </c>
      <c r="J6077" s="5">
        <v>3</v>
      </c>
      <c r="K6077" s="5" t="str">
        <f>VLOOKUP(J6077,'Svátky 2023'!A$18:B$20,2,0)</f>
        <v>jiné</v>
      </c>
      <c r="L6077" s="1" t="s">
        <v>30</v>
      </c>
      <c r="M6077" s="1" t="s">
        <v>31</v>
      </c>
      <c r="N6077" s="1" t="s">
        <v>23</v>
      </c>
      <c r="O6077">
        <f t="shared" si="282"/>
        <v>3</v>
      </c>
      <c r="P6077" t="str">
        <f t="shared" si="283"/>
        <v>NE</v>
      </c>
      <c r="Q6077" s="4" t="str">
        <f>IFERROR(VLOOKUP(E6077,'Svátky 2023'!B$2:B$14,1,0),"")</f>
        <v/>
      </c>
      <c r="R6077" t="str">
        <f t="shared" si="284"/>
        <v/>
      </c>
    </row>
    <row r="6078" spans="1:18" x14ac:dyDescent="0.25">
      <c r="A6078" s="1" t="s">
        <v>17123</v>
      </c>
      <c r="B6078" s="1" t="s">
        <v>16889</v>
      </c>
      <c r="C6078" s="1" t="s">
        <v>16890</v>
      </c>
      <c r="D6078" s="1" t="s">
        <v>64</v>
      </c>
      <c r="E6078" s="4">
        <v>45226</v>
      </c>
      <c r="F6078" s="8">
        <v>0.48749999999999999</v>
      </c>
      <c r="G6078" s="4">
        <v>45229</v>
      </c>
      <c r="H6078" s="1" t="s">
        <v>5719</v>
      </c>
      <c r="I6078" s="1" t="s">
        <v>120</v>
      </c>
      <c r="J6078" s="5">
        <v>3</v>
      </c>
      <c r="K6078" s="5" t="str">
        <f>VLOOKUP(J6078,'Svátky 2023'!A$18:B$20,2,0)</f>
        <v>jiné</v>
      </c>
      <c r="L6078" s="1" t="s">
        <v>30</v>
      </c>
      <c r="M6078" s="1" t="s">
        <v>31</v>
      </c>
      <c r="N6078" s="1" t="s">
        <v>23</v>
      </c>
      <c r="O6078">
        <f t="shared" si="282"/>
        <v>5</v>
      </c>
      <c r="P6078" t="str">
        <f t="shared" si="283"/>
        <v>NE</v>
      </c>
      <c r="Q6078" s="4" t="str">
        <f>IFERROR(VLOOKUP(E6078,'Svátky 2023'!B$2:B$14,1,0),"")</f>
        <v/>
      </c>
      <c r="R6078" t="str">
        <f t="shared" si="284"/>
        <v/>
      </c>
    </row>
    <row r="6079" spans="1:18" x14ac:dyDescent="0.25">
      <c r="A6079" s="1" t="s">
        <v>17124</v>
      </c>
      <c r="B6079" s="1" t="s">
        <v>17125</v>
      </c>
      <c r="C6079" s="1" t="s">
        <v>17126</v>
      </c>
      <c r="D6079" s="1" t="s">
        <v>35</v>
      </c>
      <c r="E6079" s="4">
        <v>45226</v>
      </c>
      <c r="F6079" s="8">
        <v>0.8881944444444444</v>
      </c>
      <c r="G6079" s="4">
        <v>45229</v>
      </c>
      <c r="H6079" s="1" t="s">
        <v>210</v>
      </c>
      <c r="I6079" s="1" t="s">
        <v>51</v>
      </c>
      <c r="J6079" s="5">
        <v>1</v>
      </c>
      <c r="K6079" s="5" t="str">
        <f>VLOOKUP(J6079,'Svátky 2023'!A$18:B$20,2,0)</f>
        <v>neodkladné</v>
      </c>
      <c r="L6079" s="1" t="s">
        <v>21</v>
      </c>
      <c r="M6079" s="1" t="s">
        <v>22</v>
      </c>
      <c r="N6079" s="1" t="s">
        <v>23</v>
      </c>
      <c r="O6079">
        <f t="shared" si="282"/>
        <v>5</v>
      </c>
      <c r="P6079" t="str">
        <f t="shared" si="283"/>
        <v>ANO</v>
      </c>
      <c r="Q6079" s="4" t="str">
        <f>IFERROR(VLOOKUP(E6079,'Svátky 2023'!B$2:B$14,1,0),"")</f>
        <v/>
      </c>
      <c r="R6079" t="str">
        <f t="shared" si="284"/>
        <v>ANO</v>
      </c>
    </row>
    <row r="6080" spans="1:18" x14ac:dyDescent="0.25">
      <c r="A6080" s="1" t="s">
        <v>17127</v>
      </c>
      <c r="B6080" s="1" t="s">
        <v>17128</v>
      </c>
      <c r="C6080" s="1" t="s">
        <v>17129</v>
      </c>
      <c r="D6080" s="1" t="s">
        <v>64</v>
      </c>
      <c r="E6080" s="4">
        <v>45226</v>
      </c>
      <c r="F6080" s="8">
        <v>0.91388888888888886</v>
      </c>
      <c r="G6080" s="4">
        <v>45229</v>
      </c>
      <c r="H6080" s="1" t="s">
        <v>606</v>
      </c>
      <c r="I6080" s="1" t="s">
        <v>151</v>
      </c>
      <c r="J6080" s="5">
        <v>1</v>
      </c>
      <c r="K6080" s="5" t="str">
        <f>VLOOKUP(J6080,'Svátky 2023'!A$18:B$20,2,0)</f>
        <v>neodkladné</v>
      </c>
      <c r="L6080" s="1" t="s">
        <v>21</v>
      </c>
      <c r="M6080" s="1" t="s">
        <v>22</v>
      </c>
      <c r="N6080" s="1" t="s">
        <v>23</v>
      </c>
      <c r="O6080">
        <f t="shared" si="282"/>
        <v>5</v>
      </c>
      <c r="P6080" t="str">
        <f t="shared" si="283"/>
        <v>ANO</v>
      </c>
      <c r="Q6080" s="4" t="str">
        <f>IFERROR(VLOOKUP(E6080,'Svátky 2023'!B$2:B$14,1,0),"")</f>
        <v/>
      </c>
      <c r="R6080" t="str">
        <f t="shared" si="284"/>
        <v>ANO</v>
      </c>
    </row>
    <row r="6081" spans="1:18" x14ac:dyDescent="0.25">
      <c r="A6081" s="1" t="s">
        <v>17130</v>
      </c>
      <c r="B6081" s="1" t="s">
        <v>17131</v>
      </c>
      <c r="C6081" s="1" t="s">
        <v>17132</v>
      </c>
      <c r="D6081" s="1" t="s">
        <v>48</v>
      </c>
      <c r="E6081" s="4">
        <v>45228</v>
      </c>
      <c r="F6081" s="8">
        <v>0.6694444444444444</v>
      </c>
      <c r="G6081" s="4">
        <v>45229</v>
      </c>
      <c r="H6081" s="1" t="s">
        <v>2257</v>
      </c>
      <c r="I6081" s="1" t="s">
        <v>51</v>
      </c>
      <c r="J6081" s="5">
        <v>1</v>
      </c>
      <c r="K6081" s="5" t="str">
        <f>VLOOKUP(J6081,'Svátky 2023'!A$18:B$20,2,0)</f>
        <v>neodkladné</v>
      </c>
      <c r="L6081" s="1" t="s">
        <v>21</v>
      </c>
      <c r="M6081" s="1" t="s">
        <v>31</v>
      </c>
      <c r="N6081" s="1" t="s">
        <v>23</v>
      </c>
      <c r="O6081">
        <f t="shared" si="282"/>
        <v>7</v>
      </c>
      <c r="P6081" t="str">
        <f t="shared" si="283"/>
        <v>ANO</v>
      </c>
      <c r="Q6081" s="4" t="str">
        <f>IFERROR(VLOOKUP(E6081,'Svátky 2023'!B$2:B$14,1,0),"")</f>
        <v/>
      </c>
      <c r="R6081" t="str">
        <f t="shared" si="284"/>
        <v>ANO</v>
      </c>
    </row>
    <row r="6082" spans="1:18" x14ac:dyDescent="0.25">
      <c r="A6082" s="1" t="s">
        <v>17133</v>
      </c>
      <c r="B6082" s="1" t="s">
        <v>17134</v>
      </c>
      <c r="C6082" s="1" t="s">
        <v>17135</v>
      </c>
      <c r="D6082" s="1" t="s">
        <v>48</v>
      </c>
      <c r="E6082" s="4">
        <v>45228</v>
      </c>
      <c r="F6082" s="8">
        <v>0.71388888888888891</v>
      </c>
      <c r="G6082" s="4">
        <v>45229</v>
      </c>
      <c r="H6082" s="1" t="s">
        <v>248</v>
      </c>
      <c r="I6082" s="1" t="s">
        <v>120</v>
      </c>
      <c r="J6082" s="5">
        <v>3</v>
      </c>
      <c r="K6082" s="5" t="str">
        <f>VLOOKUP(J6082,'Svátky 2023'!A$18:B$20,2,0)</f>
        <v>jiné</v>
      </c>
      <c r="L6082" s="1" t="s">
        <v>30</v>
      </c>
      <c r="M6082" s="1" t="s">
        <v>31</v>
      </c>
      <c r="N6082" s="1" t="s">
        <v>23</v>
      </c>
      <c r="O6082">
        <f t="shared" si="282"/>
        <v>7</v>
      </c>
      <c r="P6082" t="str">
        <f t="shared" si="283"/>
        <v>ANO</v>
      </c>
      <c r="Q6082" s="4" t="str">
        <f>IFERROR(VLOOKUP(E6082,'Svátky 2023'!B$2:B$14,1,0),"")</f>
        <v/>
      </c>
      <c r="R6082" t="str">
        <f t="shared" si="284"/>
        <v>ANO</v>
      </c>
    </row>
    <row r="6083" spans="1:18" x14ac:dyDescent="0.25">
      <c r="A6083" s="1" t="s">
        <v>17136</v>
      </c>
      <c r="B6083" s="1" t="s">
        <v>16221</v>
      </c>
      <c r="C6083" s="1" t="s">
        <v>16222</v>
      </c>
      <c r="D6083" s="1" t="s">
        <v>48</v>
      </c>
      <c r="E6083" s="4">
        <v>45214</v>
      </c>
      <c r="F6083" s="8">
        <v>0.40347222222222223</v>
      </c>
      <c r="G6083" s="4">
        <v>45230</v>
      </c>
      <c r="H6083" s="1" t="s">
        <v>3749</v>
      </c>
      <c r="I6083" s="1" t="s">
        <v>29</v>
      </c>
      <c r="J6083" s="5">
        <v>3</v>
      </c>
      <c r="K6083" s="5" t="str">
        <f>VLOOKUP(J6083,'Svátky 2023'!A$18:B$20,2,0)</f>
        <v>jiné</v>
      </c>
      <c r="L6083" s="1" t="s">
        <v>30</v>
      </c>
      <c r="M6083" s="1" t="s">
        <v>31</v>
      </c>
      <c r="N6083" s="1" t="s">
        <v>23</v>
      </c>
      <c r="O6083">
        <f t="shared" ref="O6083:O6146" si="285">WEEKDAY(E6083,2)</f>
        <v>7</v>
      </c>
      <c r="P6083" t="str">
        <f t="shared" ref="P6083:P6146" si="286">IF(F6083&gt;V$1,"ANO",IF(F6083&lt;X$1,"ANO","NE"))</f>
        <v>NE</v>
      </c>
      <c r="Q6083" s="4" t="str">
        <f>IFERROR(VLOOKUP(E6083,'Svátky 2023'!B$2:B$14,1,0),"")</f>
        <v/>
      </c>
      <c r="R6083" t="str">
        <f t="shared" ref="R6083:R6146" si="287">IF(OR(O6083&gt;5,P6083="ANO",Q6083&lt;&gt;""),"ANO","")</f>
        <v>ANO</v>
      </c>
    </row>
    <row r="6084" spans="1:18" x14ac:dyDescent="0.25">
      <c r="A6084" s="1" t="s">
        <v>17137</v>
      </c>
      <c r="B6084" s="1" t="s">
        <v>13914</v>
      </c>
      <c r="C6084" s="1" t="s">
        <v>13915</v>
      </c>
      <c r="D6084" s="1" t="s">
        <v>35</v>
      </c>
      <c r="E6084" s="4">
        <v>45225</v>
      </c>
      <c r="F6084" s="8">
        <v>0.39930555555555558</v>
      </c>
      <c r="G6084" s="4">
        <v>45230</v>
      </c>
      <c r="H6084" s="1" t="s">
        <v>297</v>
      </c>
      <c r="I6084" s="1" t="s">
        <v>258</v>
      </c>
      <c r="J6084" s="5">
        <v>3</v>
      </c>
      <c r="K6084" s="5" t="str">
        <f>VLOOKUP(J6084,'Svátky 2023'!A$18:B$20,2,0)</f>
        <v>jiné</v>
      </c>
      <c r="L6084" s="1" t="s">
        <v>21</v>
      </c>
      <c r="M6084" s="1" t="s">
        <v>22</v>
      </c>
      <c r="N6084" s="1" t="s">
        <v>23</v>
      </c>
      <c r="O6084">
        <f t="shared" si="285"/>
        <v>4</v>
      </c>
      <c r="P6084" t="str">
        <f t="shared" si="286"/>
        <v>NE</v>
      </c>
      <c r="Q6084" s="4" t="str">
        <f>IFERROR(VLOOKUP(E6084,'Svátky 2023'!B$2:B$14,1,0),"")</f>
        <v/>
      </c>
      <c r="R6084" t="str">
        <f t="shared" si="287"/>
        <v/>
      </c>
    </row>
    <row r="6085" spans="1:18" x14ac:dyDescent="0.25">
      <c r="A6085" s="1" t="s">
        <v>17138</v>
      </c>
      <c r="B6085" s="1" t="s">
        <v>13917</v>
      </c>
      <c r="C6085" s="1" t="s">
        <v>13918</v>
      </c>
      <c r="D6085" s="1" t="s">
        <v>35</v>
      </c>
      <c r="E6085" s="4">
        <v>45225</v>
      </c>
      <c r="F6085" s="8">
        <v>0.61597222222222225</v>
      </c>
      <c r="G6085" s="4">
        <v>45230</v>
      </c>
      <c r="H6085" s="1" t="s">
        <v>3745</v>
      </c>
      <c r="I6085" s="1" t="s">
        <v>264</v>
      </c>
      <c r="J6085" s="5">
        <v>3</v>
      </c>
      <c r="K6085" s="5" t="str">
        <f>VLOOKUP(J6085,'Svátky 2023'!A$18:B$20,2,0)</f>
        <v>jiné</v>
      </c>
      <c r="L6085" s="1" t="s">
        <v>30</v>
      </c>
      <c r="M6085" s="1" t="s">
        <v>31</v>
      </c>
      <c r="N6085" s="1" t="s">
        <v>23</v>
      </c>
      <c r="O6085">
        <f t="shared" si="285"/>
        <v>4</v>
      </c>
      <c r="P6085" t="str">
        <f t="shared" si="286"/>
        <v>NE</v>
      </c>
      <c r="Q6085" s="4" t="str">
        <f>IFERROR(VLOOKUP(E6085,'Svátky 2023'!B$2:B$14,1,0),"")</f>
        <v/>
      </c>
      <c r="R6085" t="str">
        <f t="shared" si="287"/>
        <v/>
      </c>
    </row>
    <row r="6086" spans="1:18" x14ac:dyDescent="0.25">
      <c r="A6086" s="1" t="s">
        <v>17139</v>
      </c>
      <c r="B6086" s="1" t="s">
        <v>8083</v>
      </c>
      <c r="C6086" s="1" t="s">
        <v>8084</v>
      </c>
      <c r="D6086" s="1" t="s">
        <v>35</v>
      </c>
      <c r="E6086" s="4">
        <v>45228</v>
      </c>
      <c r="F6086" s="8">
        <v>0.54305555555555551</v>
      </c>
      <c r="G6086" s="4">
        <v>45230</v>
      </c>
      <c r="H6086" s="1" t="s">
        <v>2988</v>
      </c>
      <c r="I6086" s="1" t="s">
        <v>51</v>
      </c>
      <c r="J6086" s="5">
        <v>2</v>
      </c>
      <c r="K6086" s="5" t="str">
        <f>VLOOKUP(J6086,'Svátky 2023'!A$18:B$20,2,0)</f>
        <v>plánované</v>
      </c>
      <c r="L6086" s="1" t="s">
        <v>21</v>
      </c>
      <c r="M6086" s="1" t="s">
        <v>22</v>
      </c>
      <c r="N6086" s="1" t="s">
        <v>23</v>
      </c>
      <c r="O6086">
        <f t="shared" si="285"/>
        <v>7</v>
      </c>
      <c r="P6086" t="str">
        <f t="shared" si="286"/>
        <v>NE</v>
      </c>
      <c r="Q6086" s="4" t="str">
        <f>IFERROR(VLOOKUP(E6086,'Svátky 2023'!B$2:B$14,1,0),"")</f>
        <v/>
      </c>
      <c r="R6086" t="str">
        <f t="shared" si="287"/>
        <v>ANO</v>
      </c>
    </row>
    <row r="6087" spans="1:18" x14ac:dyDescent="0.25">
      <c r="A6087" s="1" t="s">
        <v>17140</v>
      </c>
      <c r="B6087" s="1" t="s">
        <v>17141</v>
      </c>
      <c r="C6087" s="1" t="s">
        <v>17142</v>
      </c>
      <c r="D6087" s="1" t="s">
        <v>48</v>
      </c>
      <c r="E6087" s="4">
        <v>45228</v>
      </c>
      <c r="F6087" s="8">
        <v>0.5541666666666667</v>
      </c>
      <c r="G6087" s="4">
        <v>45230</v>
      </c>
      <c r="H6087" s="1" t="s">
        <v>297</v>
      </c>
      <c r="I6087" s="1" t="s">
        <v>258</v>
      </c>
      <c r="J6087" s="5">
        <v>2</v>
      </c>
      <c r="K6087" s="5" t="str">
        <f>VLOOKUP(J6087,'Svátky 2023'!A$18:B$20,2,0)</f>
        <v>plánované</v>
      </c>
      <c r="L6087" s="1" t="s">
        <v>21</v>
      </c>
      <c r="M6087" s="1" t="s">
        <v>22</v>
      </c>
      <c r="N6087" s="1" t="s">
        <v>23</v>
      </c>
      <c r="O6087">
        <f t="shared" si="285"/>
        <v>7</v>
      </c>
      <c r="P6087" t="str">
        <f t="shared" si="286"/>
        <v>NE</v>
      </c>
      <c r="Q6087" s="4" t="str">
        <f>IFERROR(VLOOKUP(E6087,'Svátky 2023'!B$2:B$14,1,0),"")</f>
        <v/>
      </c>
      <c r="R6087" t="str">
        <f t="shared" si="287"/>
        <v>ANO</v>
      </c>
    </row>
    <row r="6088" spans="1:18" x14ac:dyDescent="0.25">
      <c r="A6088" s="1" t="s">
        <v>17143</v>
      </c>
      <c r="B6088" s="1" t="s">
        <v>17144</v>
      </c>
      <c r="C6088" s="1" t="s">
        <v>17145</v>
      </c>
      <c r="D6088" s="1" t="s">
        <v>100</v>
      </c>
      <c r="E6088" s="4">
        <v>45228</v>
      </c>
      <c r="F6088" s="8">
        <v>0.56458333333333333</v>
      </c>
      <c r="G6088" s="4">
        <v>45230</v>
      </c>
      <c r="H6088" s="1" t="s">
        <v>1782</v>
      </c>
      <c r="I6088" s="1" t="s">
        <v>51</v>
      </c>
      <c r="J6088" s="5">
        <v>2</v>
      </c>
      <c r="K6088" s="5" t="str">
        <f>VLOOKUP(J6088,'Svátky 2023'!A$18:B$20,2,0)</f>
        <v>plánované</v>
      </c>
      <c r="L6088" s="1" t="s">
        <v>21</v>
      </c>
      <c r="M6088" s="1" t="s">
        <v>22</v>
      </c>
      <c r="N6088" s="1" t="s">
        <v>23</v>
      </c>
      <c r="O6088">
        <f t="shared" si="285"/>
        <v>7</v>
      </c>
      <c r="P6088" t="str">
        <f t="shared" si="286"/>
        <v>NE</v>
      </c>
      <c r="Q6088" s="4" t="str">
        <f>IFERROR(VLOOKUP(E6088,'Svátky 2023'!B$2:B$14,1,0),"")</f>
        <v/>
      </c>
      <c r="R6088" t="str">
        <f t="shared" si="287"/>
        <v>ANO</v>
      </c>
    </row>
    <row r="6089" spans="1:18" x14ac:dyDescent="0.25">
      <c r="A6089" s="1" t="s">
        <v>17146</v>
      </c>
      <c r="B6089" s="1" t="s">
        <v>17147</v>
      </c>
      <c r="C6089" s="1" t="s">
        <v>17148</v>
      </c>
      <c r="D6089" s="1" t="s">
        <v>35</v>
      </c>
      <c r="E6089" s="4">
        <v>45228</v>
      </c>
      <c r="F6089" s="8">
        <v>0.57986111111111105</v>
      </c>
      <c r="G6089" s="4">
        <v>45230</v>
      </c>
      <c r="H6089" s="1" t="s">
        <v>835</v>
      </c>
      <c r="I6089" s="1" t="s">
        <v>151</v>
      </c>
      <c r="J6089" s="5">
        <v>2</v>
      </c>
      <c r="K6089" s="5" t="str">
        <f>VLOOKUP(J6089,'Svátky 2023'!A$18:B$20,2,0)</f>
        <v>plánované</v>
      </c>
      <c r="L6089" s="1" t="s">
        <v>21</v>
      </c>
      <c r="M6089" s="1" t="s">
        <v>22</v>
      </c>
      <c r="N6089" s="1" t="s">
        <v>23</v>
      </c>
      <c r="O6089">
        <f t="shared" si="285"/>
        <v>7</v>
      </c>
      <c r="P6089" t="str">
        <f t="shared" si="286"/>
        <v>NE</v>
      </c>
      <c r="Q6089" s="4" t="str">
        <f>IFERROR(VLOOKUP(E6089,'Svátky 2023'!B$2:B$14,1,0),"")</f>
        <v/>
      </c>
      <c r="R6089" t="str">
        <f t="shared" si="287"/>
        <v>ANO</v>
      </c>
    </row>
    <row r="6090" spans="1:18" x14ac:dyDescent="0.25">
      <c r="A6090" s="1" t="s">
        <v>17149</v>
      </c>
      <c r="B6090" s="1" t="s">
        <v>17150</v>
      </c>
      <c r="C6090" s="1" t="s">
        <v>17151</v>
      </c>
      <c r="D6090" s="1" t="s">
        <v>35</v>
      </c>
      <c r="E6090" s="4">
        <v>45228</v>
      </c>
      <c r="F6090" s="8">
        <v>0.59375</v>
      </c>
      <c r="G6090" s="4">
        <v>45230</v>
      </c>
      <c r="H6090" s="1" t="s">
        <v>1437</v>
      </c>
      <c r="I6090" s="1" t="s">
        <v>151</v>
      </c>
      <c r="J6090" s="5">
        <v>2</v>
      </c>
      <c r="K6090" s="5" t="str">
        <f>VLOOKUP(J6090,'Svátky 2023'!A$18:B$20,2,0)</f>
        <v>plánované</v>
      </c>
      <c r="L6090" s="1" t="s">
        <v>21</v>
      </c>
      <c r="M6090" s="1" t="s">
        <v>22</v>
      </c>
      <c r="N6090" s="1" t="s">
        <v>23</v>
      </c>
      <c r="O6090">
        <f t="shared" si="285"/>
        <v>7</v>
      </c>
      <c r="P6090" t="str">
        <f t="shared" si="286"/>
        <v>NE</v>
      </c>
      <c r="Q6090" s="4" t="str">
        <f>IFERROR(VLOOKUP(E6090,'Svátky 2023'!B$2:B$14,1,0),"")</f>
        <v/>
      </c>
      <c r="R6090" t="str">
        <f t="shared" si="287"/>
        <v>ANO</v>
      </c>
    </row>
    <row r="6091" spans="1:18" x14ac:dyDescent="0.25">
      <c r="A6091" s="1" t="s">
        <v>17152</v>
      </c>
      <c r="B6091" s="1" t="s">
        <v>17153</v>
      </c>
      <c r="C6091" s="1" t="s">
        <v>17154</v>
      </c>
      <c r="D6091" s="1" t="s">
        <v>64</v>
      </c>
      <c r="E6091" s="4">
        <v>45228</v>
      </c>
      <c r="F6091" s="8">
        <v>0.60277777777777775</v>
      </c>
      <c r="G6091" s="4">
        <v>45230</v>
      </c>
      <c r="H6091" s="1" t="s">
        <v>134</v>
      </c>
      <c r="I6091" s="1" t="s">
        <v>151</v>
      </c>
      <c r="J6091" s="5">
        <v>2</v>
      </c>
      <c r="K6091" s="5" t="str">
        <f>VLOOKUP(J6091,'Svátky 2023'!A$18:B$20,2,0)</f>
        <v>plánované</v>
      </c>
      <c r="L6091" s="1" t="s">
        <v>21</v>
      </c>
      <c r="M6091" s="1" t="s">
        <v>22</v>
      </c>
      <c r="N6091" s="1" t="s">
        <v>23</v>
      </c>
      <c r="O6091">
        <f t="shared" si="285"/>
        <v>7</v>
      </c>
      <c r="P6091" t="str">
        <f t="shared" si="286"/>
        <v>NE</v>
      </c>
      <c r="Q6091" s="4" t="str">
        <f>IFERROR(VLOOKUP(E6091,'Svátky 2023'!B$2:B$14,1,0),"")</f>
        <v/>
      </c>
      <c r="R6091" t="str">
        <f t="shared" si="287"/>
        <v>ANO</v>
      </c>
    </row>
    <row r="6092" spans="1:18" x14ac:dyDescent="0.25">
      <c r="A6092" s="1" t="s">
        <v>17155</v>
      </c>
      <c r="B6092" s="1" t="s">
        <v>17156</v>
      </c>
      <c r="C6092" s="1" t="s">
        <v>17157</v>
      </c>
      <c r="D6092" s="1" t="s">
        <v>35</v>
      </c>
      <c r="E6092" s="4">
        <v>45228</v>
      </c>
      <c r="F6092" s="8">
        <v>0.61111111111111105</v>
      </c>
      <c r="G6092" s="4">
        <v>45230</v>
      </c>
      <c r="H6092" s="1" t="s">
        <v>1274</v>
      </c>
      <c r="I6092" s="1" t="s">
        <v>151</v>
      </c>
      <c r="J6092" s="5">
        <v>2</v>
      </c>
      <c r="K6092" s="5" t="str">
        <f>VLOOKUP(J6092,'Svátky 2023'!A$18:B$20,2,0)</f>
        <v>plánované</v>
      </c>
      <c r="L6092" s="1" t="s">
        <v>21</v>
      </c>
      <c r="M6092" s="1" t="s">
        <v>22</v>
      </c>
      <c r="N6092" s="1" t="s">
        <v>23</v>
      </c>
      <c r="O6092">
        <f t="shared" si="285"/>
        <v>7</v>
      </c>
      <c r="P6092" t="str">
        <f t="shared" si="286"/>
        <v>NE</v>
      </c>
      <c r="Q6092" s="4" t="str">
        <f>IFERROR(VLOOKUP(E6092,'Svátky 2023'!B$2:B$14,1,0),"")</f>
        <v/>
      </c>
      <c r="R6092" t="str">
        <f t="shared" si="287"/>
        <v>ANO</v>
      </c>
    </row>
    <row r="6093" spans="1:18" x14ac:dyDescent="0.25">
      <c r="A6093" s="1" t="s">
        <v>17158</v>
      </c>
      <c r="B6093" s="1" t="s">
        <v>17159</v>
      </c>
      <c r="C6093" s="1" t="s">
        <v>17160</v>
      </c>
      <c r="D6093" s="1" t="s">
        <v>35</v>
      </c>
      <c r="E6093" s="4">
        <v>45228</v>
      </c>
      <c r="F6093" s="8">
        <v>0.62222222222222223</v>
      </c>
      <c r="G6093" s="4">
        <v>45230</v>
      </c>
      <c r="H6093" s="1" t="s">
        <v>1578</v>
      </c>
      <c r="I6093" s="1" t="s">
        <v>151</v>
      </c>
      <c r="J6093" s="5">
        <v>2</v>
      </c>
      <c r="K6093" s="5" t="str">
        <f>VLOOKUP(J6093,'Svátky 2023'!A$18:B$20,2,0)</f>
        <v>plánované</v>
      </c>
      <c r="L6093" s="1" t="s">
        <v>21</v>
      </c>
      <c r="M6093" s="1" t="s">
        <v>22</v>
      </c>
      <c r="N6093" s="1" t="s">
        <v>23</v>
      </c>
      <c r="O6093">
        <f t="shared" si="285"/>
        <v>7</v>
      </c>
      <c r="P6093" t="str">
        <f t="shared" si="286"/>
        <v>NE</v>
      </c>
      <c r="Q6093" s="4" t="str">
        <f>IFERROR(VLOOKUP(E6093,'Svátky 2023'!B$2:B$14,1,0),"")</f>
        <v/>
      </c>
      <c r="R6093" t="str">
        <f t="shared" si="287"/>
        <v>ANO</v>
      </c>
    </row>
    <row r="6094" spans="1:18" x14ac:dyDescent="0.25">
      <c r="A6094" s="1" t="s">
        <v>17161</v>
      </c>
      <c r="B6094" s="1" t="s">
        <v>8092</v>
      </c>
      <c r="C6094" s="1" t="s">
        <v>8093</v>
      </c>
      <c r="D6094" s="1" t="s">
        <v>35</v>
      </c>
      <c r="E6094" s="4">
        <v>45228</v>
      </c>
      <c r="F6094" s="8">
        <v>0.64374999999999993</v>
      </c>
      <c r="G6094" s="4">
        <v>45230</v>
      </c>
      <c r="H6094" s="1" t="s">
        <v>297</v>
      </c>
      <c r="I6094" s="1" t="s">
        <v>120</v>
      </c>
      <c r="J6094" s="5">
        <v>3</v>
      </c>
      <c r="K6094" s="5" t="str">
        <f>VLOOKUP(J6094,'Svátky 2023'!A$18:B$20,2,0)</f>
        <v>jiné</v>
      </c>
      <c r="L6094" s="1" t="s">
        <v>30</v>
      </c>
      <c r="M6094" s="1" t="s">
        <v>31</v>
      </c>
      <c r="N6094" s="1" t="s">
        <v>23</v>
      </c>
      <c r="O6094">
        <f t="shared" si="285"/>
        <v>7</v>
      </c>
      <c r="P6094" t="str">
        <f t="shared" si="286"/>
        <v>ANO</v>
      </c>
      <c r="Q6094" s="4" t="str">
        <f>IFERROR(VLOOKUP(E6094,'Svátky 2023'!B$2:B$14,1,0),"")</f>
        <v/>
      </c>
      <c r="R6094" t="str">
        <f t="shared" si="287"/>
        <v>ANO</v>
      </c>
    </row>
    <row r="6095" spans="1:18" x14ac:dyDescent="0.25">
      <c r="A6095" s="1" t="s">
        <v>17162</v>
      </c>
      <c r="B6095" s="1" t="s">
        <v>17163</v>
      </c>
      <c r="C6095" s="1" t="s">
        <v>17164</v>
      </c>
      <c r="D6095" s="1" t="s">
        <v>35</v>
      </c>
      <c r="E6095" s="4">
        <v>45228</v>
      </c>
      <c r="F6095" s="8">
        <v>0.6777777777777777</v>
      </c>
      <c r="G6095" s="4">
        <v>45230</v>
      </c>
      <c r="H6095" s="1" t="s">
        <v>1824</v>
      </c>
      <c r="I6095" s="1" t="s">
        <v>145</v>
      </c>
      <c r="J6095" s="5">
        <v>3</v>
      </c>
      <c r="K6095" s="5" t="str">
        <f>VLOOKUP(J6095,'Svátky 2023'!A$18:B$20,2,0)</f>
        <v>jiné</v>
      </c>
      <c r="L6095" s="1" t="s">
        <v>30</v>
      </c>
      <c r="M6095" s="1" t="s">
        <v>31</v>
      </c>
      <c r="N6095" s="1" t="s">
        <v>23</v>
      </c>
      <c r="O6095">
        <f t="shared" si="285"/>
        <v>7</v>
      </c>
      <c r="P6095" t="str">
        <f t="shared" si="286"/>
        <v>ANO</v>
      </c>
      <c r="Q6095" s="4" t="str">
        <f>IFERROR(VLOOKUP(E6095,'Svátky 2023'!B$2:B$14,1,0),"")</f>
        <v/>
      </c>
      <c r="R6095" t="str">
        <f t="shared" si="287"/>
        <v>ANO</v>
      </c>
    </row>
    <row r="6096" spans="1:18" x14ac:dyDescent="0.25">
      <c r="A6096" s="1" t="s">
        <v>17165</v>
      </c>
      <c r="B6096" s="1" t="s">
        <v>17166</v>
      </c>
      <c r="C6096" s="1" t="s">
        <v>17167</v>
      </c>
      <c r="D6096" s="1" t="s">
        <v>35</v>
      </c>
      <c r="E6096" s="4">
        <v>45228</v>
      </c>
      <c r="F6096" s="8">
        <v>0.68611111111111101</v>
      </c>
      <c r="G6096" s="4">
        <v>45230</v>
      </c>
      <c r="H6096" s="1" t="s">
        <v>2233</v>
      </c>
      <c r="I6096" s="1" t="s">
        <v>145</v>
      </c>
      <c r="J6096" s="5">
        <v>3</v>
      </c>
      <c r="K6096" s="5" t="str">
        <f>VLOOKUP(J6096,'Svátky 2023'!A$18:B$20,2,0)</f>
        <v>jiné</v>
      </c>
      <c r="L6096" s="1" t="s">
        <v>30</v>
      </c>
      <c r="M6096" s="1" t="s">
        <v>31</v>
      </c>
      <c r="N6096" s="1" t="s">
        <v>23</v>
      </c>
      <c r="O6096">
        <f t="shared" si="285"/>
        <v>7</v>
      </c>
      <c r="P6096" t="str">
        <f t="shared" si="286"/>
        <v>ANO</v>
      </c>
      <c r="Q6096" s="4" t="str">
        <f>IFERROR(VLOOKUP(E6096,'Svátky 2023'!B$2:B$14,1,0),"")</f>
        <v/>
      </c>
      <c r="R6096" t="str">
        <f t="shared" si="287"/>
        <v>ANO</v>
      </c>
    </row>
    <row r="6097" spans="1:18" x14ac:dyDescent="0.25">
      <c r="A6097" s="1" t="s">
        <v>17168</v>
      </c>
      <c r="B6097" s="1" t="s">
        <v>17169</v>
      </c>
      <c r="C6097" s="1" t="s">
        <v>17170</v>
      </c>
      <c r="D6097" s="1" t="s">
        <v>48</v>
      </c>
      <c r="E6097" s="4">
        <v>45228</v>
      </c>
      <c r="F6097" s="8">
        <v>0.69027777777777777</v>
      </c>
      <c r="G6097" s="4">
        <v>45230</v>
      </c>
      <c r="H6097" s="1" t="s">
        <v>125</v>
      </c>
      <c r="I6097" s="1" t="s">
        <v>145</v>
      </c>
      <c r="J6097" s="5">
        <v>3</v>
      </c>
      <c r="K6097" s="5" t="str">
        <f>VLOOKUP(J6097,'Svátky 2023'!A$18:B$20,2,0)</f>
        <v>jiné</v>
      </c>
      <c r="L6097" s="1" t="s">
        <v>30</v>
      </c>
      <c r="M6097" s="1" t="s">
        <v>31</v>
      </c>
      <c r="N6097" s="1" t="s">
        <v>23</v>
      </c>
      <c r="O6097">
        <f t="shared" si="285"/>
        <v>7</v>
      </c>
      <c r="P6097" t="str">
        <f t="shared" si="286"/>
        <v>ANO</v>
      </c>
      <c r="Q6097" s="4" t="str">
        <f>IFERROR(VLOOKUP(E6097,'Svátky 2023'!B$2:B$14,1,0),"")</f>
        <v/>
      </c>
      <c r="R6097" t="str">
        <f t="shared" si="287"/>
        <v>ANO</v>
      </c>
    </row>
    <row r="6098" spans="1:18" x14ac:dyDescent="0.25">
      <c r="A6098" s="1" t="s">
        <v>17171</v>
      </c>
      <c r="B6098" s="1" t="s">
        <v>17172</v>
      </c>
      <c r="C6098" s="1" t="s">
        <v>17173</v>
      </c>
      <c r="D6098" s="1" t="s">
        <v>35</v>
      </c>
      <c r="E6098" s="4">
        <v>45228</v>
      </c>
      <c r="F6098" s="8">
        <v>0.69930555555555562</v>
      </c>
      <c r="G6098" s="4">
        <v>45230</v>
      </c>
      <c r="H6098" s="1" t="s">
        <v>4005</v>
      </c>
      <c r="I6098" s="1" t="s">
        <v>145</v>
      </c>
      <c r="J6098" s="5">
        <v>3</v>
      </c>
      <c r="K6098" s="5" t="str">
        <f>VLOOKUP(J6098,'Svátky 2023'!A$18:B$20,2,0)</f>
        <v>jiné</v>
      </c>
      <c r="L6098" s="1" t="s">
        <v>30</v>
      </c>
      <c r="M6098" s="1" t="s">
        <v>31</v>
      </c>
      <c r="N6098" s="1" t="s">
        <v>23</v>
      </c>
      <c r="O6098">
        <f t="shared" si="285"/>
        <v>7</v>
      </c>
      <c r="P6098" t="str">
        <f t="shared" si="286"/>
        <v>ANO</v>
      </c>
      <c r="Q6098" s="4" t="str">
        <f>IFERROR(VLOOKUP(E6098,'Svátky 2023'!B$2:B$14,1,0),"")</f>
        <v/>
      </c>
      <c r="R6098" t="str">
        <f t="shared" si="287"/>
        <v>ANO</v>
      </c>
    </row>
    <row r="6099" spans="1:18" x14ac:dyDescent="0.25">
      <c r="A6099" s="1" t="s">
        <v>17174</v>
      </c>
      <c r="B6099" s="1" t="s">
        <v>17175</v>
      </c>
      <c r="C6099" s="1" t="s">
        <v>17176</v>
      </c>
      <c r="D6099" s="1" t="s">
        <v>48</v>
      </c>
      <c r="E6099" s="4">
        <v>45228</v>
      </c>
      <c r="F6099" s="8">
        <v>0.70416666666666661</v>
      </c>
      <c r="G6099" s="4">
        <v>45230</v>
      </c>
      <c r="H6099" s="1" t="s">
        <v>2630</v>
      </c>
      <c r="I6099" s="1" t="s">
        <v>264</v>
      </c>
      <c r="J6099" s="5">
        <v>3</v>
      </c>
      <c r="K6099" s="5" t="str">
        <f>VLOOKUP(J6099,'Svátky 2023'!A$18:B$20,2,0)</f>
        <v>jiné</v>
      </c>
      <c r="L6099" s="1" t="s">
        <v>30</v>
      </c>
      <c r="M6099" s="1" t="s">
        <v>31</v>
      </c>
      <c r="N6099" s="1" t="s">
        <v>23</v>
      </c>
      <c r="O6099">
        <f t="shared" si="285"/>
        <v>7</v>
      </c>
      <c r="P6099" t="str">
        <f t="shared" si="286"/>
        <v>ANO</v>
      </c>
      <c r="Q6099" s="4" t="str">
        <f>IFERROR(VLOOKUP(E6099,'Svátky 2023'!B$2:B$14,1,0),"")</f>
        <v/>
      </c>
      <c r="R6099" t="str">
        <f t="shared" si="287"/>
        <v>ANO</v>
      </c>
    </row>
    <row r="6100" spans="1:18" x14ac:dyDescent="0.25">
      <c r="A6100" s="1" t="s">
        <v>17177</v>
      </c>
      <c r="B6100" s="1" t="s">
        <v>17147</v>
      </c>
      <c r="C6100" s="1" t="s">
        <v>17178</v>
      </c>
      <c r="D6100" s="1" t="s">
        <v>35</v>
      </c>
      <c r="E6100" s="4">
        <v>45228</v>
      </c>
      <c r="F6100" s="8">
        <v>0.71666666666666667</v>
      </c>
      <c r="G6100" s="4">
        <v>45230</v>
      </c>
      <c r="H6100" s="1" t="s">
        <v>1130</v>
      </c>
      <c r="I6100" s="1" t="s">
        <v>145</v>
      </c>
      <c r="J6100" s="5">
        <v>3</v>
      </c>
      <c r="K6100" s="5" t="str">
        <f>VLOOKUP(J6100,'Svátky 2023'!A$18:B$20,2,0)</f>
        <v>jiné</v>
      </c>
      <c r="L6100" s="1" t="s">
        <v>30</v>
      </c>
      <c r="M6100" s="1" t="s">
        <v>31</v>
      </c>
      <c r="N6100" s="1" t="s">
        <v>23</v>
      </c>
      <c r="O6100">
        <f t="shared" si="285"/>
        <v>7</v>
      </c>
      <c r="P6100" t="str">
        <f t="shared" si="286"/>
        <v>ANO</v>
      </c>
      <c r="Q6100" s="4" t="str">
        <f>IFERROR(VLOOKUP(E6100,'Svátky 2023'!B$2:B$14,1,0),"")</f>
        <v/>
      </c>
      <c r="R6100" t="str">
        <f t="shared" si="287"/>
        <v>ANO</v>
      </c>
    </row>
    <row r="6101" spans="1:18" x14ac:dyDescent="0.25">
      <c r="A6101" s="1" t="s">
        <v>17179</v>
      </c>
      <c r="B6101" s="1" t="s">
        <v>17180</v>
      </c>
      <c r="C6101" s="1" t="s">
        <v>17181</v>
      </c>
      <c r="D6101" s="1" t="s">
        <v>35</v>
      </c>
      <c r="E6101" s="4">
        <v>45229</v>
      </c>
      <c r="F6101" s="8">
        <v>0.44236111111111115</v>
      </c>
      <c r="G6101" s="4">
        <v>45230</v>
      </c>
      <c r="H6101" s="1" t="s">
        <v>653</v>
      </c>
      <c r="I6101" s="1" t="s">
        <v>151</v>
      </c>
      <c r="J6101" s="5">
        <v>2</v>
      </c>
      <c r="K6101" s="5" t="str">
        <f>VLOOKUP(J6101,'Svátky 2023'!A$18:B$20,2,0)</f>
        <v>plánované</v>
      </c>
      <c r="L6101" s="1" t="s">
        <v>21</v>
      </c>
      <c r="M6101" s="1" t="s">
        <v>22</v>
      </c>
      <c r="N6101" s="1" t="s">
        <v>23</v>
      </c>
      <c r="O6101">
        <f t="shared" si="285"/>
        <v>1</v>
      </c>
      <c r="P6101" t="str">
        <f t="shared" si="286"/>
        <v>NE</v>
      </c>
      <c r="Q6101" s="4" t="str">
        <f>IFERROR(VLOOKUP(E6101,'Svátky 2023'!B$2:B$14,1,0),"")</f>
        <v/>
      </c>
      <c r="R6101" t="str">
        <f t="shared" si="287"/>
        <v/>
      </c>
    </row>
    <row r="6102" spans="1:18" x14ac:dyDescent="0.25">
      <c r="A6102" s="1" t="s">
        <v>17182</v>
      </c>
      <c r="B6102" s="1" t="s">
        <v>17183</v>
      </c>
      <c r="C6102" s="1" t="s">
        <v>17184</v>
      </c>
      <c r="D6102" s="1" t="s">
        <v>100</v>
      </c>
      <c r="E6102" s="4">
        <v>45229</v>
      </c>
      <c r="F6102" s="8">
        <v>0.45</v>
      </c>
      <c r="G6102" s="4">
        <v>45230</v>
      </c>
      <c r="H6102" s="1" t="s">
        <v>582</v>
      </c>
      <c r="I6102" s="1" t="s">
        <v>51</v>
      </c>
      <c r="J6102" s="5">
        <v>3</v>
      </c>
      <c r="K6102" s="5" t="str">
        <f>VLOOKUP(J6102,'Svátky 2023'!A$18:B$20,2,0)</f>
        <v>jiné</v>
      </c>
      <c r="L6102" s="1" t="s">
        <v>21</v>
      </c>
      <c r="M6102" s="1" t="s">
        <v>22</v>
      </c>
      <c r="N6102" s="1" t="s">
        <v>23</v>
      </c>
      <c r="O6102">
        <f t="shared" si="285"/>
        <v>1</v>
      </c>
      <c r="P6102" t="str">
        <f t="shared" si="286"/>
        <v>NE</v>
      </c>
      <c r="Q6102" s="4" t="str">
        <f>IFERROR(VLOOKUP(E6102,'Svátky 2023'!B$2:B$14,1,0),"")</f>
        <v/>
      </c>
      <c r="R6102" t="str">
        <f t="shared" si="287"/>
        <v/>
      </c>
    </row>
    <row r="6103" spans="1:18" x14ac:dyDescent="0.25">
      <c r="A6103" s="1" t="s">
        <v>17185</v>
      </c>
      <c r="B6103" s="1" t="s">
        <v>17186</v>
      </c>
      <c r="C6103" s="1" t="s">
        <v>17187</v>
      </c>
      <c r="D6103" s="1" t="s">
        <v>64</v>
      </c>
      <c r="E6103" s="4">
        <v>45229</v>
      </c>
      <c r="F6103" s="8">
        <v>0.53055555555555556</v>
      </c>
      <c r="G6103" s="4">
        <v>45230</v>
      </c>
      <c r="H6103" s="1" t="s">
        <v>1051</v>
      </c>
      <c r="I6103" s="1" t="s">
        <v>19</v>
      </c>
      <c r="J6103" s="5">
        <v>2</v>
      </c>
      <c r="K6103" s="5" t="str">
        <f>VLOOKUP(J6103,'Svátky 2023'!A$18:B$20,2,0)</f>
        <v>plánované</v>
      </c>
      <c r="L6103" s="1" t="s">
        <v>21</v>
      </c>
      <c r="M6103" s="1" t="s">
        <v>22</v>
      </c>
      <c r="N6103" s="1" t="s">
        <v>20</v>
      </c>
      <c r="O6103">
        <f t="shared" si="285"/>
        <v>1</v>
      </c>
      <c r="P6103" t="str">
        <f t="shared" si="286"/>
        <v>NE</v>
      </c>
      <c r="Q6103" s="4" t="str">
        <f>IFERROR(VLOOKUP(E6103,'Svátky 2023'!B$2:B$14,1,0),"")</f>
        <v/>
      </c>
      <c r="R6103" t="str">
        <f t="shared" si="287"/>
        <v/>
      </c>
    </row>
    <row r="6104" spans="1:18" x14ac:dyDescent="0.25">
      <c r="A6104" s="1" t="s">
        <v>17188</v>
      </c>
      <c r="B6104" s="1" t="s">
        <v>17189</v>
      </c>
      <c r="C6104" s="1" t="s">
        <v>17190</v>
      </c>
      <c r="D6104" s="1" t="s">
        <v>35</v>
      </c>
      <c r="E6104" s="4">
        <v>45229</v>
      </c>
      <c r="F6104" s="8">
        <v>0.53680555555555554</v>
      </c>
      <c r="G6104" s="4">
        <v>45230</v>
      </c>
      <c r="H6104" s="1" t="s">
        <v>784</v>
      </c>
      <c r="I6104" s="1" t="s">
        <v>145</v>
      </c>
      <c r="J6104" s="5">
        <v>3</v>
      </c>
      <c r="K6104" s="5" t="str">
        <f>VLOOKUP(J6104,'Svátky 2023'!A$18:B$20,2,0)</f>
        <v>jiné</v>
      </c>
      <c r="L6104" s="1" t="s">
        <v>30</v>
      </c>
      <c r="M6104" s="1" t="s">
        <v>31</v>
      </c>
      <c r="N6104" s="1" t="s">
        <v>23</v>
      </c>
      <c r="O6104">
        <f t="shared" si="285"/>
        <v>1</v>
      </c>
      <c r="P6104" t="str">
        <f t="shared" si="286"/>
        <v>NE</v>
      </c>
      <c r="Q6104" s="4" t="str">
        <f>IFERROR(VLOOKUP(E6104,'Svátky 2023'!B$2:B$14,1,0),"")</f>
        <v/>
      </c>
      <c r="R6104" t="str">
        <f t="shared" si="287"/>
        <v/>
      </c>
    </row>
    <row r="6105" spans="1:18" x14ac:dyDescent="0.25">
      <c r="A6105" s="1" t="s">
        <v>17191</v>
      </c>
      <c r="B6105" s="1" t="s">
        <v>17192</v>
      </c>
      <c r="C6105" s="1" t="s">
        <v>17193</v>
      </c>
      <c r="D6105" s="1" t="s">
        <v>35</v>
      </c>
      <c r="E6105" s="4">
        <v>45229</v>
      </c>
      <c r="F6105" s="8">
        <v>0.54097222222222219</v>
      </c>
      <c r="G6105" s="4">
        <v>45230</v>
      </c>
      <c r="H6105" s="1" t="s">
        <v>3441</v>
      </c>
      <c r="I6105" s="1" t="s">
        <v>264</v>
      </c>
      <c r="J6105" s="5">
        <v>3</v>
      </c>
      <c r="K6105" s="5" t="str">
        <f>VLOOKUP(J6105,'Svátky 2023'!A$18:B$20,2,0)</f>
        <v>jiné</v>
      </c>
      <c r="L6105" s="1" t="s">
        <v>30</v>
      </c>
      <c r="M6105" s="1" t="s">
        <v>31</v>
      </c>
      <c r="N6105" s="1" t="s">
        <v>23</v>
      </c>
      <c r="O6105">
        <f t="shared" si="285"/>
        <v>1</v>
      </c>
      <c r="P6105" t="str">
        <f t="shared" si="286"/>
        <v>NE</v>
      </c>
      <c r="Q6105" s="4" t="str">
        <f>IFERROR(VLOOKUP(E6105,'Svátky 2023'!B$2:B$14,1,0),"")</f>
        <v/>
      </c>
      <c r="R6105" t="str">
        <f t="shared" si="287"/>
        <v/>
      </c>
    </row>
    <row r="6106" spans="1:18" x14ac:dyDescent="0.25">
      <c r="A6106" s="1" t="s">
        <v>17194</v>
      </c>
      <c r="B6106" s="1" t="s">
        <v>17195</v>
      </c>
      <c r="C6106" s="1" t="s">
        <v>17196</v>
      </c>
      <c r="D6106" s="1" t="s">
        <v>64</v>
      </c>
      <c r="E6106" s="4">
        <v>45221</v>
      </c>
      <c r="F6106" s="8">
        <v>0.61111111111111105</v>
      </c>
      <c r="G6106" s="4">
        <v>45231</v>
      </c>
      <c r="H6106" s="1" t="s">
        <v>1585</v>
      </c>
      <c r="I6106" s="1" t="s">
        <v>19</v>
      </c>
      <c r="J6106" s="5">
        <v>1</v>
      </c>
      <c r="K6106" s="5" t="str">
        <f>VLOOKUP(J6106,'Svátky 2023'!A$18:B$20,2,0)</f>
        <v>neodkladné</v>
      </c>
      <c r="L6106" s="1" t="s">
        <v>21</v>
      </c>
      <c r="M6106" s="1" t="s">
        <v>20</v>
      </c>
      <c r="N6106" s="1" t="s">
        <v>23</v>
      </c>
      <c r="O6106">
        <f t="shared" si="285"/>
        <v>7</v>
      </c>
      <c r="P6106" t="str">
        <f t="shared" si="286"/>
        <v>NE</v>
      </c>
      <c r="Q6106" s="4" t="str">
        <f>IFERROR(VLOOKUP(E6106,'Svátky 2023'!B$2:B$14,1,0),"")</f>
        <v/>
      </c>
      <c r="R6106" t="str">
        <f t="shared" si="287"/>
        <v>ANO</v>
      </c>
    </row>
    <row r="6107" spans="1:18" x14ac:dyDescent="0.25">
      <c r="A6107" s="1" t="s">
        <v>17197</v>
      </c>
      <c r="B6107" s="1" t="s">
        <v>17198</v>
      </c>
      <c r="C6107" s="1" t="s">
        <v>17199</v>
      </c>
      <c r="D6107" s="1" t="s">
        <v>64</v>
      </c>
      <c r="E6107" s="4">
        <v>45221</v>
      </c>
      <c r="F6107" s="8">
        <v>0.69513888888888886</v>
      </c>
      <c r="G6107" s="4">
        <v>45231</v>
      </c>
      <c r="H6107" s="1" t="s">
        <v>156</v>
      </c>
      <c r="I6107" s="1" t="s">
        <v>29</v>
      </c>
      <c r="J6107" s="5">
        <v>3</v>
      </c>
      <c r="K6107" s="5" t="str">
        <f>VLOOKUP(J6107,'Svátky 2023'!A$18:B$20,2,0)</f>
        <v>jiné</v>
      </c>
      <c r="L6107" s="1" t="s">
        <v>30</v>
      </c>
      <c r="M6107" s="1" t="s">
        <v>31</v>
      </c>
      <c r="N6107" s="1" t="s">
        <v>23</v>
      </c>
      <c r="O6107">
        <f t="shared" si="285"/>
        <v>7</v>
      </c>
      <c r="P6107" t="str">
        <f t="shared" si="286"/>
        <v>ANO</v>
      </c>
      <c r="Q6107" s="4" t="str">
        <f>IFERROR(VLOOKUP(E6107,'Svátky 2023'!B$2:B$14,1,0),"")</f>
        <v/>
      </c>
      <c r="R6107" t="str">
        <f t="shared" si="287"/>
        <v>ANO</v>
      </c>
    </row>
    <row r="6108" spans="1:18" x14ac:dyDescent="0.25">
      <c r="A6108" s="1" t="s">
        <v>17200</v>
      </c>
      <c r="B6108" s="1" t="s">
        <v>12365</v>
      </c>
      <c r="C6108" s="1" t="s">
        <v>12366</v>
      </c>
      <c r="D6108" s="1" t="s">
        <v>35</v>
      </c>
      <c r="E6108" s="4">
        <v>45226</v>
      </c>
      <c r="F6108" s="8">
        <v>0.4368055555555555</v>
      </c>
      <c r="G6108" s="4">
        <v>45231</v>
      </c>
      <c r="H6108" s="1" t="s">
        <v>2438</v>
      </c>
      <c r="I6108" s="1" t="s">
        <v>258</v>
      </c>
      <c r="J6108" s="5">
        <v>3</v>
      </c>
      <c r="K6108" s="5" t="str">
        <f>VLOOKUP(J6108,'Svátky 2023'!A$18:B$20,2,0)</f>
        <v>jiné</v>
      </c>
      <c r="L6108" s="1" t="s">
        <v>21</v>
      </c>
      <c r="M6108" s="1" t="s">
        <v>22</v>
      </c>
      <c r="N6108" s="1" t="s">
        <v>23</v>
      </c>
      <c r="O6108">
        <f t="shared" si="285"/>
        <v>5</v>
      </c>
      <c r="P6108" t="str">
        <f t="shared" si="286"/>
        <v>NE</v>
      </c>
      <c r="Q6108" s="4" t="str">
        <f>IFERROR(VLOOKUP(E6108,'Svátky 2023'!B$2:B$14,1,0),"")</f>
        <v/>
      </c>
      <c r="R6108" t="str">
        <f t="shared" si="287"/>
        <v/>
      </c>
    </row>
    <row r="6109" spans="1:18" x14ac:dyDescent="0.25">
      <c r="A6109" s="1" t="s">
        <v>17201</v>
      </c>
      <c r="B6109" s="1" t="s">
        <v>10940</v>
      </c>
      <c r="C6109" s="1" t="s">
        <v>10941</v>
      </c>
      <c r="D6109" s="1" t="s">
        <v>35</v>
      </c>
      <c r="E6109" s="4">
        <v>45226</v>
      </c>
      <c r="F6109" s="8">
        <v>0.44027777777777777</v>
      </c>
      <c r="G6109" s="4">
        <v>45231</v>
      </c>
      <c r="H6109" s="1" t="s">
        <v>316</v>
      </c>
      <c r="I6109" s="1" t="s">
        <v>264</v>
      </c>
      <c r="J6109" s="5">
        <v>3</v>
      </c>
      <c r="K6109" s="5" t="str">
        <f>VLOOKUP(J6109,'Svátky 2023'!A$18:B$20,2,0)</f>
        <v>jiné</v>
      </c>
      <c r="L6109" s="1" t="s">
        <v>30</v>
      </c>
      <c r="M6109" s="1" t="s">
        <v>31</v>
      </c>
      <c r="N6109" s="1" t="s">
        <v>23</v>
      </c>
      <c r="O6109">
        <f t="shared" si="285"/>
        <v>5</v>
      </c>
      <c r="P6109" t="str">
        <f t="shared" si="286"/>
        <v>NE</v>
      </c>
      <c r="Q6109" s="4" t="str">
        <f>IFERROR(VLOOKUP(E6109,'Svátky 2023'!B$2:B$14,1,0),"")</f>
        <v/>
      </c>
      <c r="R6109" t="str">
        <f t="shared" si="287"/>
        <v/>
      </c>
    </row>
    <row r="6110" spans="1:18" x14ac:dyDescent="0.25">
      <c r="A6110" s="1" t="s">
        <v>17202</v>
      </c>
      <c r="B6110" s="1" t="s">
        <v>17203</v>
      </c>
      <c r="C6110" s="1" t="s">
        <v>17204</v>
      </c>
      <c r="D6110" s="1" t="s">
        <v>35</v>
      </c>
      <c r="E6110" s="4">
        <v>45227</v>
      </c>
      <c r="F6110" s="8">
        <v>1.1111111111111112E-2</v>
      </c>
      <c r="G6110" s="4">
        <v>45231</v>
      </c>
      <c r="H6110" s="1" t="s">
        <v>1316</v>
      </c>
      <c r="I6110" s="1" t="s">
        <v>19</v>
      </c>
      <c r="J6110" s="5">
        <v>1</v>
      </c>
      <c r="K6110" s="5" t="str">
        <f>VLOOKUP(J6110,'Svátky 2023'!A$18:B$20,2,0)</f>
        <v>neodkladné</v>
      </c>
      <c r="L6110" s="1" t="s">
        <v>21</v>
      </c>
      <c r="M6110" s="1" t="s">
        <v>22</v>
      </c>
      <c r="N6110" s="1" t="s">
        <v>23</v>
      </c>
      <c r="O6110">
        <f t="shared" si="285"/>
        <v>6</v>
      </c>
      <c r="P6110" t="str">
        <f t="shared" si="286"/>
        <v>ANO</v>
      </c>
      <c r="Q6110" s="4" t="str">
        <f>IFERROR(VLOOKUP(E6110,'Svátky 2023'!B$2:B$14,1,0),"")</f>
        <v/>
      </c>
      <c r="R6110" t="str">
        <f t="shared" si="287"/>
        <v>ANO</v>
      </c>
    </row>
    <row r="6111" spans="1:18" x14ac:dyDescent="0.25">
      <c r="A6111" s="1" t="s">
        <v>17205</v>
      </c>
      <c r="B6111" s="1" t="s">
        <v>17206</v>
      </c>
      <c r="C6111" s="1" t="s">
        <v>17207</v>
      </c>
      <c r="D6111" s="1" t="s">
        <v>16</v>
      </c>
      <c r="E6111" s="4">
        <v>45228</v>
      </c>
      <c r="F6111" s="8">
        <v>0.58472222222222225</v>
      </c>
      <c r="G6111" s="4">
        <v>45231</v>
      </c>
      <c r="H6111" s="1" t="s">
        <v>316</v>
      </c>
      <c r="I6111" s="1" t="s">
        <v>151</v>
      </c>
      <c r="J6111" s="5">
        <v>2</v>
      </c>
      <c r="K6111" s="5" t="str">
        <f>VLOOKUP(J6111,'Svátky 2023'!A$18:B$20,2,0)</f>
        <v>plánované</v>
      </c>
      <c r="L6111" s="1" t="s">
        <v>21</v>
      </c>
      <c r="M6111" s="1" t="s">
        <v>22</v>
      </c>
      <c r="N6111" s="1" t="s">
        <v>23</v>
      </c>
      <c r="O6111">
        <f t="shared" si="285"/>
        <v>7</v>
      </c>
      <c r="P6111" t="str">
        <f t="shared" si="286"/>
        <v>NE</v>
      </c>
      <c r="Q6111" s="4" t="str">
        <f>IFERROR(VLOOKUP(E6111,'Svátky 2023'!B$2:B$14,1,0),"")</f>
        <v/>
      </c>
      <c r="R6111" t="str">
        <f t="shared" si="287"/>
        <v>ANO</v>
      </c>
    </row>
    <row r="6112" spans="1:18" x14ac:dyDescent="0.25">
      <c r="A6112" s="1" t="s">
        <v>17208</v>
      </c>
      <c r="B6112" s="1" t="s">
        <v>17209</v>
      </c>
      <c r="C6112" s="1" t="s">
        <v>17210</v>
      </c>
      <c r="D6112" s="1" t="s">
        <v>48</v>
      </c>
      <c r="E6112" s="4">
        <v>45228</v>
      </c>
      <c r="F6112" s="8">
        <v>0.62291666666666667</v>
      </c>
      <c r="G6112" s="4">
        <v>45231</v>
      </c>
      <c r="H6112" s="1" t="s">
        <v>111</v>
      </c>
      <c r="I6112" s="1" t="s">
        <v>38</v>
      </c>
      <c r="J6112" s="5">
        <v>1</v>
      </c>
      <c r="K6112" s="5" t="str">
        <f>VLOOKUP(J6112,'Svátky 2023'!A$18:B$20,2,0)</f>
        <v>neodkladné</v>
      </c>
      <c r="L6112" s="1" t="s">
        <v>21</v>
      </c>
      <c r="M6112" s="1" t="s">
        <v>22</v>
      </c>
      <c r="N6112" s="1" t="s">
        <v>23</v>
      </c>
      <c r="O6112">
        <f t="shared" si="285"/>
        <v>7</v>
      </c>
      <c r="P6112" t="str">
        <f t="shared" si="286"/>
        <v>NE</v>
      </c>
      <c r="Q6112" s="4" t="str">
        <f>IFERROR(VLOOKUP(E6112,'Svátky 2023'!B$2:B$14,1,0),"")</f>
        <v/>
      </c>
      <c r="R6112" t="str">
        <f t="shared" si="287"/>
        <v>ANO</v>
      </c>
    </row>
    <row r="6113" spans="1:18" x14ac:dyDescent="0.25">
      <c r="A6113" s="1" t="s">
        <v>17211</v>
      </c>
      <c r="B6113" s="1" t="s">
        <v>17212</v>
      </c>
      <c r="C6113" s="1" t="s">
        <v>17213</v>
      </c>
      <c r="D6113" s="1" t="s">
        <v>48</v>
      </c>
      <c r="E6113" s="4">
        <v>45228</v>
      </c>
      <c r="F6113" s="8">
        <v>0.74097222222222225</v>
      </c>
      <c r="G6113" s="4">
        <v>45231</v>
      </c>
      <c r="H6113" s="1" t="s">
        <v>861</v>
      </c>
      <c r="I6113" s="1" t="s">
        <v>44</v>
      </c>
      <c r="J6113" s="5">
        <v>3</v>
      </c>
      <c r="K6113" s="5" t="str">
        <f>VLOOKUP(J6113,'Svátky 2023'!A$18:B$20,2,0)</f>
        <v>jiné</v>
      </c>
      <c r="L6113" s="1" t="s">
        <v>30</v>
      </c>
      <c r="M6113" s="1" t="s">
        <v>31</v>
      </c>
      <c r="N6113" s="1" t="s">
        <v>23</v>
      </c>
      <c r="O6113">
        <f t="shared" si="285"/>
        <v>7</v>
      </c>
      <c r="P6113" t="str">
        <f t="shared" si="286"/>
        <v>ANO</v>
      </c>
      <c r="Q6113" s="4" t="str">
        <f>IFERROR(VLOOKUP(E6113,'Svátky 2023'!B$2:B$14,1,0),"")</f>
        <v/>
      </c>
      <c r="R6113" t="str">
        <f t="shared" si="287"/>
        <v>ANO</v>
      </c>
    </row>
    <row r="6114" spans="1:18" x14ac:dyDescent="0.25">
      <c r="A6114" s="1" t="s">
        <v>17214</v>
      </c>
      <c r="B6114" s="1" t="s">
        <v>17215</v>
      </c>
      <c r="C6114" s="1" t="s">
        <v>17216</v>
      </c>
      <c r="D6114" s="1" t="s">
        <v>35</v>
      </c>
      <c r="E6114" s="4">
        <v>45229</v>
      </c>
      <c r="F6114" s="8">
        <v>7.1527777777777787E-2</v>
      </c>
      <c r="G6114" s="4">
        <v>45231</v>
      </c>
      <c r="H6114" s="1" t="s">
        <v>81</v>
      </c>
      <c r="I6114" s="1" t="s">
        <v>38</v>
      </c>
      <c r="J6114" s="5">
        <v>1</v>
      </c>
      <c r="K6114" s="5" t="str">
        <f>VLOOKUP(J6114,'Svátky 2023'!A$18:B$20,2,0)</f>
        <v>neodkladné</v>
      </c>
      <c r="L6114" s="1" t="s">
        <v>21</v>
      </c>
      <c r="M6114" s="1" t="s">
        <v>22</v>
      </c>
      <c r="N6114" s="1" t="s">
        <v>23</v>
      </c>
      <c r="O6114">
        <f t="shared" si="285"/>
        <v>1</v>
      </c>
      <c r="P6114" t="str">
        <f t="shared" si="286"/>
        <v>ANO</v>
      </c>
      <c r="Q6114" s="4" t="str">
        <f>IFERROR(VLOOKUP(E6114,'Svátky 2023'!B$2:B$14,1,0),"")</f>
        <v/>
      </c>
      <c r="R6114" t="str">
        <f t="shared" si="287"/>
        <v>ANO</v>
      </c>
    </row>
    <row r="6115" spans="1:18" x14ac:dyDescent="0.25">
      <c r="A6115" s="1" t="s">
        <v>17217</v>
      </c>
      <c r="B6115" s="1" t="s">
        <v>17218</v>
      </c>
      <c r="C6115" s="1" t="s">
        <v>17219</v>
      </c>
      <c r="D6115" s="1" t="s">
        <v>35</v>
      </c>
      <c r="E6115" s="4">
        <v>45229</v>
      </c>
      <c r="F6115" s="8">
        <v>7.4999999999999997E-2</v>
      </c>
      <c r="G6115" s="4">
        <v>45231</v>
      </c>
      <c r="H6115" s="1" t="s">
        <v>802</v>
      </c>
      <c r="I6115" s="1" t="s">
        <v>44</v>
      </c>
      <c r="J6115" s="5">
        <v>3</v>
      </c>
      <c r="K6115" s="5" t="str">
        <f>VLOOKUP(J6115,'Svátky 2023'!A$18:B$20,2,0)</f>
        <v>jiné</v>
      </c>
      <c r="L6115" s="1" t="s">
        <v>30</v>
      </c>
      <c r="M6115" s="1" t="s">
        <v>31</v>
      </c>
      <c r="N6115" s="1" t="s">
        <v>23</v>
      </c>
      <c r="O6115">
        <f t="shared" si="285"/>
        <v>1</v>
      </c>
      <c r="P6115" t="str">
        <f t="shared" si="286"/>
        <v>ANO</v>
      </c>
      <c r="Q6115" s="4" t="str">
        <f>IFERROR(VLOOKUP(E6115,'Svátky 2023'!B$2:B$14,1,0),"")</f>
        <v/>
      </c>
      <c r="R6115" t="str">
        <f t="shared" si="287"/>
        <v>ANO</v>
      </c>
    </row>
    <row r="6116" spans="1:18" x14ac:dyDescent="0.25">
      <c r="A6116" s="1" t="s">
        <v>17220</v>
      </c>
      <c r="B6116" s="1" t="s">
        <v>17221</v>
      </c>
      <c r="C6116" s="1" t="s">
        <v>17222</v>
      </c>
      <c r="D6116" s="1" t="s">
        <v>64</v>
      </c>
      <c r="E6116" s="4">
        <v>45229</v>
      </c>
      <c r="F6116" s="8">
        <v>0.15902777777777777</v>
      </c>
      <c r="G6116" s="4">
        <v>45231</v>
      </c>
      <c r="H6116" s="1" t="s">
        <v>3454</v>
      </c>
      <c r="I6116" s="1" t="s">
        <v>44</v>
      </c>
      <c r="J6116" s="5">
        <v>3</v>
      </c>
      <c r="K6116" s="5" t="str">
        <f>VLOOKUP(J6116,'Svátky 2023'!A$18:B$20,2,0)</f>
        <v>jiné</v>
      </c>
      <c r="L6116" s="1" t="s">
        <v>30</v>
      </c>
      <c r="M6116" s="1" t="s">
        <v>31</v>
      </c>
      <c r="N6116" s="1" t="s">
        <v>23</v>
      </c>
      <c r="O6116">
        <f t="shared" si="285"/>
        <v>1</v>
      </c>
      <c r="P6116" t="str">
        <f t="shared" si="286"/>
        <v>ANO</v>
      </c>
      <c r="Q6116" s="4" t="str">
        <f>IFERROR(VLOOKUP(E6116,'Svátky 2023'!B$2:B$14,1,0),"")</f>
        <v/>
      </c>
      <c r="R6116" t="str">
        <f t="shared" si="287"/>
        <v>ANO</v>
      </c>
    </row>
    <row r="6117" spans="1:18" x14ac:dyDescent="0.25">
      <c r="A6117" s="1" t="s">
        <v>17223</v>
      </c>
      <c r="B6117" s="1" t="s">
        <v>17224</v>
      </c>
      <c r="C6117" s="1" t="s">
        <v>17225</v>
      </c>
      <c r="D6117" s="1" t="s">
        <v>48</v>
      </c>
      <c r="E6117" s="4">
        <v>45229</v>
      </c>
      <c r="F6117" s="8">
        <v>0.3520833333333333</v>
      </c>
      <c r="G6117" s="4">
        <v>45231</v>
      </c>
      <c r="H6117" s="1" t="s">
        <v>291</v>
      </c>
      <c r="I6117" s="1" t="s">
        <v>19</v>
      </c>
      <c r="J6117" s="5">
        <v>2</v>
      </c>
      <c r="K6117" s="5" t="str">
        <f>VLOOKUP(J6117,'Svátky 2023'!A$18:B$20,2,0)</f>
        <v>plánované</v>
      </c>
      <c r="L6117" s="1" t="s">
        <v>21</v>
      </c>
      <c r="M6117" s="1" t="s">
        <v>22</v>
      </c>
      <c r="N6117" s="1" t="s">
        <v>23</v>
      </c>
      <c r="O6117">
        <f t="shared" si="285"/>
        <v>1</v>
      </c>
      <c r="P6117" t="str">
        <f t="shared" si="286"/>
        <v>NE</v>
      </c>
      <c r="Q6117" s="4" t="str">
        <f>IFERROR(VLOOKUP(E6117,'Svátky 2023'!B$2:B$14,1,0),"")</f>
        <v/>
      </c>
      <c r="R6117" t="str">
        <f t="shared" si="287"/>
        <v/>
      </c>
    </row>
    <row r="6118" spans="1:18" x14ac:dyDescent="0.25">
      <c r="A6118" s="1" t="s">
        <v>17226</v>
      </c>
      <c r="B6118" s="1" t="s">
        <v>17227</v>
      </c>
      <c r="C6118" s="1" t="s">
        <v>17228</v>
      </c>
      <c r="D6118" s="1" t="s">
        <v>100</v>
      </c>
      <c r="E6118" s="4">
        <v>45229</v>
      </c>
      <c r="F6118" s="8">
        <v>0.37638888888888888</v>
      </c>
      <c r="G6118" s="4">
        <v>45231</v>
      </c>
      <c r="H6118" s="1" t="s">
        <v>770</v>
      </c>
      <c r="I6118" s="1" t="s">
        <v>151</v>
      </c>
      <c r="J6118" s="5">
        <v>2</v>
      </c>
      <c r="K6118" s="5" t="str">
        <f>VLOOKUP(J6118,'Svátky 2023'!A$18:B$20,2,0)</f>
        <v>plánované</v>
      </c>
      <c r="L6118" s="1" t="s">
        <v>21</v>
      </c>
      <c r="M6118" s="1" t="s">
        <v>22</v>
      </c>
      <c r="N6118" s="1" t="s">
        <v>23</v>
      </c>
      <c r="O6118">
        <f t="shared" si="285"/>
        <v>1</v>
      </c>
      <c r="P6118" t="str">
        <f t="shared" si="286"/>
        <v>NE</v>
      </c>
      <c r="Q6118" s="4" t="str">
        <f>IFERROR(VLOOKUP(E6118,'Svátky 2023'!B$2:B$14,1,0),"")</f>
        <v/>
      </c>
      <c r="R6118" t="str">
        <f t="shared" si="287"/>
        <v/>
      </c>
    </row>
    <row r="6119" spans="1:18" x14ac:dyDescent="0.25">
      <c r="A6119" s="1" t="s">
        <v>17229</v>
      </c>
      <c r="B6119" s="1" t="s">
        <v>17230</v>
      </c>
      <c r="C6119" s="1" t="s">
        <v>17231</v>
      </c>
      <c r="D6119" s="1" t="s">
        <v>100</v>
      </c>
      <c r="E6119" s="4">
        <v>45229</v>
      </c>
      <c r="F6119" s="8">
        <v>0.38263888888888892</v>
      </c>
      <c r="G6119" s="4">
        <v>45231</v>
      </c>
      <c r="H6119" s="1" t="s">
        <v>111</v>
      </c>
      <c r="I6119" s="1" t="s">
        <v>51</v>
      </c>
      <c r="J6119" s="5">
        <v>2</v>
      </c>
      <c r="K6119" s="5" t="str">
        <f>VLOOKUP(J6119,'Svátky 2023'!A$18:B$20,2,0)</f>
        <v>plánované</v>
      </c>
      <c r="L6119" s="1" t="s">
        <v>21</v>
      </c>
      <c r="M6119" s="1" t="s">
        <v>22</v>
      </c>
      <c r="N6119" s="1" t="s">
        <v>23</v>
      </c>
      <c r="O6119">
        <f t="shared" si="285"/>
        <v>1</v>
      </c>
      <c r="P6119" t="str">
        <f t="shared" si="286"/>
        <v>NE</v>
      </c>
      <c r="Q6119" s="4" t="str">
        <f>IFERROR(VLOOKUP(E6119,'Svátky 2023'!B$2:B$14,1,0),"")</f>
        <v/>
      </c>
      <c r="R6119" t="str">
        <f t="shared" si="287"/>
        <v/>
      </c>
    </row>
    <row r="6120" spans="1:18" x14ac:dyDescent="0.25">
      <c r="A6120" s="1" t="s">
        <v>17232</v>
      </c>
      <c r="B6120" s="1" t="s">
        <v>17233</v>
      </c>
      <c r="C6120" s="1" t="s">
        <v>17234</v>
      </c>
      <c r="D6120" s="1" t="s">
        <v>35</v>
      </c>
      <c r="E6120" s="4">
        <v>45229</v>
      </c>
      <c r="F6120" s="8">
        <v>0.40763888888888888</v>
      </c>
      <c r="G6120" s="4">
        <v>45231</v>
      </c>
      <c r="H6120" s="1" t="s">
        <v>2101</v>
      </c>
      <c r="I6120" s="1" t="s">
        <v>151</v>
      </c>
      <c r="J6120" s="5">
        <v>2</v>
      </c>
      <c r="K6120" s="5" t="str">
        <f>VLOOKUP(J6120,'Svátky 2023'!A$18:B$20,2,0)</f>
        <v>plánované</v>
      </c>
      <c r="L6120" s="1" t="s">
        <v>21</v>
      </c>
      <c r="M6120" s="1" t="s">
        <v>22</v>
      </c>
      <c r="N6120" s="1" t="s">
        <v>23</v>
      </c>
      <c r="O6120">
        <f t="shared" si="285"/>
        <v>1</v>
      </c>
      <c r="P6120" t="str">
        <f t="shared" si="286"/>
        <v>NE</v>
      </c>
      <c r="Q6120" s="4" t="str">
        <f>IFERROR(VLOOKUP(E6120,'Svátky 2023'!B$2:B$14,1,0),"")</f>
        <v/>
      </c>
      <c r="R6120" t="str">
        <f t="shared" si="287"/>
        <v/>
      </c>
    </row>
    <row r="6121" spans="1:18" x14ac:dyDescent="0.25">
      <c r="A6121" s="1" t="s">
        <v>17235</v>
      </c>
      <c r="B6121" s="1" t="s">
        <v>17236</v>
      </c>
      <c r="C6121" s="1" t="s">
        <v>17237</v>
      </c>
      <c r="D6121" s="1" t="s">
        <v>35</v>
      </c>
      <c r="E6121" s="4">
        <v>45229</v>
      </c>
      <c r="F6121" s="8">
        <v>0.4284722222222222</v>
      </c>
      <c r="G6121" s="4">
        <v>45231</v>
      </c>
      <c r="H6121" s="1" t="s">
        <v>474</v>
      </c>
      <c r="I6121" s="1" t="s">
        <v>151</v>
      </c>
      <c r="J6121" s="5">
        <v>2</v>
      </c>
      <c r="K6121" s="5" t="str">
        <f>VLOOKUP(J6121,'Svátky 2023'!A$18:B$20,2,0)</f>
        <v>plánované</v>
      </c>
      <c r="L6121" s="1" t="s">
        <v>21</v>
      </c>
      <c r="M6121" s="1" t="s">
        <v>22</v>
      </c>
      <c r="N6121" s="1" t="s">
        <v>23</v>
      </c>
      <c r="O6121">
        <f t="shared" si="285"/>
        <v>1</v>
      </c>
      <c r="P6121" t="str">
        <f t="shared" si="286"/>
        <v>NE</v>
      </c>
      <c r="Q6121" s="4" t="str">
        <f>IFERROR(VLOOKUP(E6121,'Svátky 2023'!B$2:B$14,1,0),"")</f>
        <v/>
      </c>
      <c r="R6121" t="str">
        <f t="shared" si="287"/>
        <v/>
      </c>
    </row>
    <row r="6122" spans="1:18" x14ac:dyDescent="0.25">
      <c r="A6122" s="1" t="s">
        <v>17238</v>
      </c>
      <c r="B6122" s="1" t="s">
        <v>17239</v>
      </c>
      <c r="C6122" s="1" t="s">
        <v>17240</v>
      </c>
      <c r="D6122" s="1" t="s">
        <v>35</v>
      </c>
      <c r="E6122" s="4">
        <v>45229</v>
      </c>
      <c r="F6122" s="8">
        <v>0.55138888888888882</v>
      </c>
      <c r="G6122" s="4">
        <v>45231</v>
      </c>
      <c r="H6122" s="1" t="s">
        <v>1236</v>
      </c>
      <c r="I6122" s="1" t="s">
        <v>145</v>
      </c>
      <c r="J6122" s="5">
        <v>3</v>
      </c>
      <c r="K6122" s="5" t="str">
        <f>VLOOKUP(J6122,'Svátky 2023'!A$18:B$20,2,0)</f>
        <v>jiné</v>
      </c>
      <c r="L6122" s="1" t="s">
        <v>30</v>
      </c>
      <c r="M6122" s="1" t="s">
        <v>31</v>
      </c>
      <c r="N6122" s="1" t="s">
        <v>23</v>
      </c>
      <c r="O6122">
        <f t="shared" si="285"/>
        <v>1</v>
      </c>
      <c r="P6122" t="str">
        <f t="shared" si="286"/>
        <v>NE</v>
      </c>
      <c r="Q6122" s="4" t="str">
        <f>IFERROR(VLOOKUP(E6122,'Svátky 2023'!B$2:B$14,1,0),"")</f>
        <v/>
      </c>
      <c r="R6122" t="str">
        <f t="shared" si="287"/>
        <v/>
      </c>
    </row>
    <row r="6123" spans="1:18" x14ac:dyDescent="0.25">
      <c r="A6123" s="1" t="s">
        <v>17241</v>
      </c>
      <c r="B6123" s="1" t="s">
        <v>17242</v>
      </c>
      <c r="C6123" s="1" t="s">
        <v>17243</v>
      </c>
      <c r="D6123" s="1" t="s">
        <v>64</v>
      </c>
      <c r="E6123" s="4">
        <v>45229</v>
      </c>
      <c r="F6123" s="8">
        <v>0.57777777777777783</v>
      </c>
      <c r="G6123" s="4">
        <v>45231</v>
      </c>
      <c r="H6123" s="1" t="s">
        <v>619</v>
      </c>
      <c r="I6123" s="1" t="s">
        <v>51</v>
      </c>
      <c r="J6123" s="5">
        <v>3</v>
      </c>
      <c r="K6123" s="5" t="str">
        <f>VLOOKUP(J6123,'Svátky 2023'!A$18:B$20,2,0)</f>
        <v>jiné</v>
      </c>
      <c r="L6123" s="1" t="s">
        <v>21</v>
      </c>
      <c r="M6123" s="1" t="s">
        <v>22</v>
      </c>
      <c r="N6123" s="1" t="s">
        <v>23</v>
      </c>
      <c r="O6123">
        <f t="shared" si="285"/>
        <v>1</v>
      </c>
      <c r="P6123" t="str">
        <f t="shared" si="286"/>
        <v>NE</v>
      </c>
      <c r="Q6123" s="4" t="str">
        <f>IFERROR(VLOOKUP(E6123,'Svátky 2023'!B$2:B$14,1,0),"")</f>
        <v/>
      </c>
      <c r="R6123" t="str">
        <f t="shared" si="287"/>
        <v/>
      </c>
    </row>
    <row r="6124" spans="1:18" x14ac:dyDescent="0.25">
      <c r="A6124" s="1" t="s">
        <v>17244</v>
      </c>
      <c r="B6124" s="1" t="s">
        <v>17245</v>
      </c>
      <c r="C6124" s="1" t="s">
        <v>17246</v>
      </c>
      <c r="D6124" s="1" t="s">
        <v>64</v>
      </c>
      <c r="E6124" s="4">
        <v>45229</v>
      </c>
      <c r="F6124" s="8">
        <v>0.58611111111111114</v>
      </c>
      <c r="G6124" s="4">
        <v>45231</v>
      </c>
      <c r="H6124" s="1" t="s">
        <v>1389</v>
      </c>
      <c r="I6124" s="1" t="s">
        <v>120</v>
      </c>
      <c r="J6124" s="5">
        <v>3</v>
      </c>
      <c r="K6124" s="5" t="str">
        <f>VLOOKUP(J6124,'Svátky 2023'!A$18:B$20,2,0)</f>
        <v>jiné</v>
      </c>
      <c r="L6124" s="1" t="s">
        <v>30</v>
      </c>
      <c r="M6124" s="1" t="s">
        <v>31</v>
      </c>
      <c r="N6124" s="1" t="s">
        <v>23</v>
      </c>
      <c r="O6124">
        <f t="shared" si="285"/>
        <v>1</v>
      </c>
      <c r="P6124" t="str">
        <f t="shared" si="286"/>
        <v>NE</v>
      </c>
      <c r="Q6124" s="4" t="str">
        <f>IFERROR(VLOOKUP(E6124,'Svátky 2023'!B$2:B$14,1,0),"")</f>
        <v/>
      </c>
      <c r="R6124" t="str">
        <f t="shared" si="287"/>
        <v/>
      </c>
    </row>
    <row r="6125" spans="1:18" x14ac:dyDescent="0.25">
      <c r="A6125" s="1" t="s">
        <v>17247</v>
      </c>
      <c r="B6125" s="1" t="s">
        <v>17248</v>
      </c>
      <c r="C6125" s="1" t="s">
        <v>17249</v>
      </c>
      <c r="D6125" s="1" t="s">
        <v>257</v>
      </c>
      <c r="E6125" s="4">
        <v>45230</v>
      </c>
      <c r="F6125" s="8">
        <v>0.37361111111111112</v>
      </c>
      <c r="G6125" s="4">
        <v>45231</v>
      </c>
      <c r="H6125" s="1" t="s">
        <v>1817</v>
      </c>
      <c r="I6125" s="1" t="s">
        <v>51</v>
      </c>
      <c r="J6125" s="5">
        <v>2</v>
      </c>
      <c r="K6125" s="5" t="str">
        <f>VLOOKUP(J6125,'Svátky 2023'!A$18:B$20,2,0)</f>
        <v>plánované</v>
      </c>
      <c r="L6125" s="1" t="s">
        <v>21</v>
      </c>
      <c r="M6125" s="1" t="s">
        <v>22</v>
      </c>
      <c r="N6125" s="1" t="s">
        <v>23</v>
      </c>
      <c r="O6125">
        <f t="shared" si="285"/>
        <v>2</v>
      </c>
      <c r="P6125" t="str">
        <f t="shared" si="286"/>
        <v>NE</v>
      </c>
      <c r="Q6125" s="4" t="str">
        <f>IFERROR(VLOOKUP(E6125,'Svátky 2023'!B$2:B$14,1,0),"")</f>
        <v/>
      </c>
      <c r="R6125" t="str">
        <f t="shared" si="287"/>
        <v/>
      </c>
    </row>
    <row r="6126" spans="1:18" x14ac:dyDescent="0.25">
      <c r="A6126" s="1" t="s">
        <v>17250</v>
      </c>
      <c r="B6126" s="1" t="s">
        <v>17251</v>
      </c>
      <c r="C6126" s="1" t="s">
        <v>17252</v>
      </c>
      <c r="D6126" s="1" t="s">
        <v>257</v>
      </c>
      <c r="E6126" s="4">
        <v>45230</v>
      </c>
      <c r="F6126" s="8">
        <v>0.54513888888888895</v>
      </c>
      <c r="G6126" s="4">
        <v>45231</v>
      </c>
      <c r="H6126" s="1" t="s">
        <v>1385</v>
      </c>
      <c r="I6126" s="1" t="s">
        <v>120</v>
      </c>
      <c r="J6126" s="5">
        <v>3</v>
      </c>
      <c r="K6126" s="5" t="str">
        <f>VLOOKUP(J6126,'Svátky 2023'!A$18:B$20,2,0)</f>
        <v>jiné</v>
      </c>
      <c r="L6126" s="1" t="s">
        <v>30</v>
      </c>
      <c r="M6126" s="1" t="s">
        <v>31</v>
      </c>
      <c r="N6126" s="1" t="s">
        <v>23</v>
      </c>
      <c r="O6126">
        <f t="shared" si="285"/>
        <v>2</v>
      </c>
      <c r="P6126" t="str">
        <f t="shared" si="286"/>
        <v>NE</v>
      </c>
      <c r="Q6126" s="4" t="str">
        <f>IFERROR(VLOOKUP(E6126,'Svátky 2023'!B$2:B$14,1,0),"")</f>
        <v/>
      </c>
      <c r="R6126" t="str">
        <f t="shared" si="287"/>
        <v/>
      </c>
    </row>
    <row r="6127" spans="1:18" x14ac:dyDescent="0.25">
      <c r="A6127" s="1" t="s">
        <v>17253</v>
      </c>
      <c r="B6127" s="1" t="s">
        <v>14337</v>
      </c>
      <c r="C6127" s="1" t="s">
        <v>14338</v>
      </c>
      <c r="D6127" s="1" t="s">
        <v>35</v>
      </c>
      <c r="E6127" s="4">
        <v>45230</v>
      </c>
      <c r="F6127" s="8">
        <v>0.61527777777777781</v>
      </c>
      <c r="G6127" s="4">
        <v>45231</v>
      </c>
      <c r="H6127" s="1" t="s">
        <v>3036</v>
      </c>
      <c r="I6127" s="1" t="s">
        <v>51</v>
      </c>
      <c r="J6127" s="5">
        <v>3</v>
      </c>
      <c r="K6127" s="5" t="str">
        <f>VLOOKUP(J6127,'Svátky 2023'!A$18:B$20,2,0)</f>
        <v>jiné</v>
      </c>
      <c r="L6127" s="1" t="s">
        <v>21</v>
      </c>
      <c r="M6127" s="1" t="s">
        <v>22</v>
      </c>
      <c r="N6127" s="1" t="s">
        <v>23</v>
      </c>
      <c r="O6127">
        <f t="shared" si="285"/>
        <v>2</v>
      </c>
      <c r="P6127" t="str">
        <f t="shared" si="286"/>
        <v>NE</v>
      </c>
      <c r="Q6127" s="4" t="str">
        <f>IFERROR(VLOOKUP(E6127,'Svátky 2023'!B$2:B$14,1,0),"")</f>
        <v/>
      </c>
      <c r="R6127" t="str">
        <f t="shared" si="287"/>
        <v/>
      </c>
    </row>
    <row r="6128" spans="1:18" x14ac:dyDescent="0.25">
      <c r="A6128" s="1" t="s">
        <v>17254</v>
      </c>
      <c r="B6128" s="1" t="s">
        <v>17255</v>
      </c>
      <c r="C6128" s="1" t="s">
        <v>17256</v>
      </c>
      <c r="D6128" s="1" t="s">
        <v>35</v>
      </c>
      <c r="E6128" s="4">
        <v>45230</v>
      </c>
      <c r="F6128" s="8">
        <v>0.76041666666666663</v>
      </c>
      <c r="G6128" s="4">
        <v>45231</v>
      </c>
      <c r="H6128" s="1" t="s">
        <v>111</v>
      </c>
      <c r="I6128" s="1" t="s">
        <v>38</v>
      </c>
      <c r="J6128" s="5">
        <v>1</v>
      </c>
      <c r="K6128" s="5" t="str">
        <f>VLOOKUP(J6128,'Svátky 2023'!A$18:B$20,2,0)</f>
        <v>neodkladné</v>
      </c>
      <c r="L6128" s="1" t="s">
        <v>21</v>
      </c>
      <c r="M6128" s="1" t="s">
        <v>22</v>
      </c>
      <c r="N6128" s="1" t="s">
        <v>23</v>
      </c>
      <c r="O6128">
        <f t="shared" si="285"/>
        <v>2</v>
      </c>
      <c r="P6128" t="str">
        <f t="shared" si="286"/>
        <v>ANO</v>
      </c>
      <c r="Q6128" s="4" t="str">
        <f>IFERROR(VLOOKUP(E6128,'Svátky 2023'!B$2:B$14,1,0),"")</f>
        <v/>
      </c>
      <c r="R6128" t="str">
        <f t="shared" si="287"/>
        <v>ANO</v>
      </c>
    </row>
    <row r="6129" spans="1:18" x14ac:dyDescent="0.25">
      <c r="A6129" s="1" t="s">
        <v>17257</v>
      </c>
      <c r="B6129" s="1" t="s">
        <v>17258</v>
      </c>
      <c r="C6129" s="1" t="s">
        <v>17259</v>
      </c>
      <c r="D6129" s="1" t="s">
        <v>35</v>
      </c>
      <c r="E6129" s="4">
        <v>45230</v>
      </c>
      <c r="F6129" s="8">
        <v>0.83680555555555547</v>
      </c>
      <c r="G6129" s="4">
        <v>45231</v>
      </c>
      <c r="H6129" s="1" t="s">
        <v>893</v>
      </c>
      <c r="I6129" s="1" t="s">
        <v>44</v>
      </c>
      <c r="J6129" s="5">
        <v>3</v>
      </c>
      <c r="K6129" s="5" t="str">
        <f>VLOOKUP(J6129,'Svátky 2023'!A$18:B$20,2,0)</f>
        <v>jiné</v>
      </c>
      <c r="L6129" s="1" t="s">
        <v>30</v>
      </c>
      <c r="M6129" s="1" t="s">
        <v>31</v>
      </c>
      <c r="N6129" s="1" t="s">
        <v>23</v>
      </c>
      <c r="O6129">
        <f t="shared" si="285"/>
        <v>2</v>
      </c>
      <c r="P6129" t="str">
        <f t="shared" si="286"/>
        <v>ANO</v>
      </c>
      <c r="Q6129" s="4" t="str">
        <f>IFERROR(VLOOKUP(E6129,'Svátky 2023'!B$2:B$14,1,0),"")</f>
        <v/>
      </c>
      <c r="R6129" t="str">
        <f t="shared" si="287"/>
        <v>ANO</v>
      </c>
    </row>
    <row r="6130" spans="1:18" x14ac:dyDescent="0.25">
      <c r="A6130" s="1" t="s">
        <v>17260</v>
      </c>
      <c r="B6130" s="1" t="s">
        <v>17261</v>
      </c>
      <c r="C6130" s="1" t="s">
        <v>17262</v>
      </c>
      <c r="D6130" s="1" t="s">
        <v>35</v>
      </c>
      <c r="E6130" s="4">
        <v>45229</v>
      </c>
      <c r="F6130" s="8">
        <v>0.50208333333333333</v>
      </c>
      <c r="G6130" s="4">
        <v>45232</v>
      </c>
      <c r="H6130" s="1" t="s">
        <v>541</v>
      </c>
      <c r="I6130" s="1" t="s">
        <v>145</v>
      </c>
      <c r="J6130" s="5">
        <v>3</v>
      </c>
      <c r="K6130" s="5" t="str">
        <f>VLOOKUP(J6130,'Svátky 2023'!A$18:B$20,2,0)</f>
        <v>jiné</v>
      </c>
      <c r="L6130" s="1" t="s">
        <v>30</v>
      </c>
      <c r="M6130" s="1" t="s">
        <v>31</v>
      </c>
      <c r="N6130" s="1" t="s">
        <v>23</v>
      </c>
      <c r="O6130">
        <f t="shared" si="285"/>
        <v>1</v>
      </c>
      <c r="P6130" t="str">
        <f t="shared" si="286"/>
        <v>NE</v>
      </c>
      <c r="Q6130" s="4" t="str">
        <f>IFERROR(VLOOKUP(E6130,'Svátky 2023'!B$2:B$14,1,0),"")</f>
        <v/>
      </c>
      <c r="R6130" t="str">
        <f t="shared" si="287"/>
        <v/>
      </c>
    </row>
    <row r="6131" spans="1:18" x14ac:dyDescent="0.25">
      <c r="A6131" s="1" t="s">
        <v>17263</v>
      </c>
      <c r="B6131" s="1" t="s">
        <v>17264</v>
      </c>
      <c r="C6131" s="1" t="s">
        <v>17265</v>
      </c>
      <c r="D6131" s="1" t="s">
        <v>35</v>
      </c>
      <c r="E6131" s="4">
        <v>45210</v>
      </c>
      <c r="F6131" s="8">
        <v>0.3430555555555555</v>
      </c>
      <c r="G6131" s="4">
        <v>45232</v>
      </c>
      <c r="H6131" s="1" t="s">
        <v>1378</v>
      </c>
      <c r="I6131" s="1" t="s">
        <v>19</v>
      </c>
      <c r="J6131" s="5">
        <v>2</v>
      </c>
      <c r="K6131" s="5" t="str">
        <f>VLOOKUP(J6131,'Svátky 2023'!A$18:B$20,2,0)</f>
        <v>plánované</v>
      </c>
      <c r="L6131" s="1" t="s">
        <v>21</v>
      </c>
      <c r="M6131" s="1" t="s">
        <v>22</v>
      </c>
      <c r="N6131" s="1" t="s">
        <v>23</v>
      </c>
      <c r="O6131">
        <f t="shared" si="285"/>
        <v>3</v>
      </c>
      <c r="P6131" t="str">
        <f t="shared" si="286"/>
        <v>NE</v>
      </c>
      <c r="Q6131" s="4" t="str">
        <f>IFERROR(VLOOKUP(E6131,'Svátky 2023'!B$2:B$14,1,0),"")</f>
        <v/>
      </c>
      <c r="R6131" t="str">
        <f t="shared" si="287"/>
        <v/>
      </c>
    </row>
    <row r="6132" spans="1:18" x14ac:dyDescent="0.25">
      <c r="A6132" s="1" t="s">
        <v>17266</v>
      </c>
      <c r="B6132" s="1" t="s">
        <v>17267</v>
      </c>
      <c r="C6132" s="1" t="s">
        <v>17268</v>
      </c>
      <c r="D6132" s="1" t="s">
        <v>257</v>
      </c>
      <c r="E6132" s="4">
        <v>45211</v>
      </c>
      <c r="F6132" s="8">
        <v>0.34166666666666662</v>
      </c>
      <c r="G6132" s="4">
        <v>45232</v>
      </c>
      <c r="H6132" s="1" t="s">
        <v>3439</v>
      </c>
      <c r="I6132" s="1" t="s">
        <v>1300</v>
      </c>
      <c r="J6132" s="5">
        <v>1</v>
      </c>
      <c r="K6132" s="5" t="str">
        <f>VLOOKUP(J6132,'Svátky 2023'!A$18:B$20,2,0)</f>
        <v>neodkladné</v>
      </c>
      <c r="L6132" s="1" t="s">
        <v>22</v>
      </c>
      <c r="M6132" s="1" t="s">
        <v>22</v>
      </c>
      <c r="N6132" s="1" t="s">
        <v>31</v>
      </c>
      <c r="O6132">
        <f t="shared" si="285"/>
        <v>4</v>
      </c>
      <c r="P6132" t="str">
        <f t="shared" si="286"/>
        <v>NE</v>
      </c>
      <c r="Q6132" s="4" t="str">
        <f>IFERROR(VLOOKUP(E6132,'Svátky 2023'!B$2:B$14,1,0),"")</f>
        <v/>
      </c>
      <c r="R6132" t="str">
        <f t="shared" si="287"/>
        <v/>
      </c>
    </row>
    <row r="6133" spans="1:18" x14ac:dyDescent="0.25">
      <c r="A6133" s="1" t="s">
        <v>17269</v>
      </c>
      <c r="B6133" s="1" t="s">
        <v>868</v>
      </c>
      <c r="C6133" s="1" t="s">
        <v>869</v>
      </c>
      <c r="D6133" s="1" t="s">
        <v>35</v>
      </c>
      <c r="E6133" s="4">
        <v>45216</v>
      </c>
      <c r="F6133" s="8">
        <v>0.3527777777777778</v>
      </c>
      <c r="G6133" s="4">
        <v>45232</v>
      </c>
      <c r="H6133" s="1" t="s">
        <v>1292</v>
      </c>
      <c r="I6133" s="1" t="s">
        <v>19</v>
      </c>
      <c r="J6133" s="5">
        <v>3</v>
      </c>
      <c r="K6133" s="5" t="str">
        <f>VLOOKUP(J6133,'Svátky 2023'!A$18:B$20,2,0)</f>
        <v>jiné</v>
      </c>
      <c r="L6133" s="1" t="s">
        <v>21</v>
      </c>
      <c r="M6133" s="1" t="s">
        <v>22</v>
      </c>
      <c r="N6133" s="1" t="s">
        <v>23</v>
      </c>
      <c r="O6133">
        <f t="shared" si="285"/>
        <v>2</v>
      </c>
      <c r="P6133" t="str">
        <f t="shared" si="286"/>
        <v>NE</v>
      </c>
      <c r="Q6133" s="4" t="str">
        <f>IFERROR(VLOOKUP(E6133,'Svátky 2023'!B$2:B$14,1,0),"")</f>
        <v/>
      </c>
      <c r="R6133" t="str">
        <f t="shared" si="287"/>
        <v/>
      </c>
    </row>
    <row r="6134" spans="1:18" x14ac:dyDescent="0.25">
      <c r="A6134" s="1" t="s">
        <v>17270</v>
      </c>
      <c r="B6134" s="1" t="s">
        <v>6411</v>
      </c>
      <c r="C6134" s="1" t="s">
        <v>6412</v>
      </c>
      <c r="D6134" s="1" t="s">
        <v>35</v>
      </c>
      <c r="E6134" s="4">
        <v>45217</v>
      </c>
      <c r="F6134" s="8">
        <v>0.47222222222222227</v>
      </c>
      <c r="G6134" s="4">
        <v>45232</v>
      </c>
      <c r="H6134" s="1" t="s">
        <v>710</v>
      </c>
      <c r="I6134" s="1" t="s">
        <v>38</v>
      </c>
      <c r="J6134" s="5">
        <v>3</v>
      </c>
      <c r="K6134" s="5" t="str">
        <f>VLOOKUP(J6134,'Svátky 2023'!A$18:B$20,2,0)</f>
        <v>jiné</v>
      </c>
      <c r="L6134" s="1" t="s">
        <v>21</v>
      </c>
      <c r="M6134" s="1" t="s">
        <v>22</v>
      </c>
      <c r="N6134" s="1" t="s">
        <v>23</v>
      </c>
      <c r="O6134">
        <f t="shared" si="285"/>
        <v>3</v>
      </c>
      <c r="P6134" t="str">
        <f t="shared" si="286"/>
        <v>NE</v>
      </c>
      <c r="Q6134" s="4" t="str">
        <f>IFERROR(VLOOKUP(E6134,'Svátky 2023'!B$2:B$14,1,0),"")</f>
        <v/>
      </c>
      <c r="R6134" t="str">
        <f t="shared" si="287"/>
        <v/>
      </c>
    </row>
    <row r="6135" spans="1:18" x14ac:dyDescent="0.25">
      <c r="A6135" s="1" t="s">
        <v>17271</v>
      </c>
      <c r="B6135" s="1" t="s">
        <v>6414</v>
      </c>
      <c r="C6135" s="1" t="s">
        <v>6415</v>
      </c>
      <c r="D6135" s="1" t="s">
        <v>35</v>
      </c>
      <c r="E6135" s="4">
        <v>45221</v>
      </c>
      <c r="F6135" s="8">
        <v>0.66249999999999998</v>
      </c>
      <c r="G6135" s="4">
        <v>45232</v>
      </c>
      <c r="H6135" s="1" t="s">
        <v>2257</v>
      </c>
      <c r="I6135" s="1" t="s">
        <v>44</v>
      </c>
      <c r="J6135" s="5">
        <v>3</v>
      </c>
      <c r="K6135" s="5" t="str">
        <f>VLOOKUP(J6135,'Svátky 2023'!A$18:B$20,2,0)</f>
        <v>jiné</v>
      </c>
      <c r="L6135" s="1" t="s">
        <v>30</v>
      </c>
      <c r="M6135" s="1" t="s">
        <v>31</v>
      </c>
      <c r="N6135" s="1" t="s">
        <v>23</v>
      </c>
      <c r="O6135">
        <f t="shared" si="285"/>
        <v>7</v>
      </c>
      <c r="P6135" t="str">
        <f t="shared" si="286"/>
        <v>ANO</v>
      </c>
      <c r="Q6135" s="4" t="str">
        <f>IFERROR(VLOOKUP(E6135,'Svátky 2023'!B$2:B$14,1,0),"")</f>
        <v/>
      </c>
      <c r="R6135" t="str">
        <f t="shared" si="287"/>
        <v>ANO</v>
      </c>
    </row>
    <row r="6136" spans="1:18" x14ac:dyDescent="0.25">
      <c r="A6136" s="1" t="s">
        <v>17272</v>
      </c>
      <c r="B6136" s="1" t="s">
        <v>17273</v>
      </c>
      <c r="C6136" s="1" t="s">
        <v>17274</v>
      </c>
      <c r="D6136" s="1" t="s">
        <v>64</v>
      </c>
      <c r="E6136" s="4">
        <v>45226</v>
      </c>
      <c r="F6136" s="8">
        <v>0.4909722222222222</v>
      </c>
      <c r="G6136" s="4">
        <v>45232</v>
      </c>
      <c r="H6136" s="1" t="s">
        <v>1845</v>
      </c>
      <c r="I6136" s="1" t="s">
        <v>38</v>
      </c>
      <c r="J6136" s="5">
        <v>3</v>
      </c>
      <c r="K6136" s="5" t="str">
        <f>VLOOKUP(J6136,'Svátky 2023'!A$18:B$20,2,0)</f>
        <v>jiné</v>
      </c>
      <c r="L6136" s="1" t="s">
        <v>21</v>
      </c>
      <c r="M6136" s="1" t="s">
        <v>22</v>
      </c>
      <c r="N6136" s="1" t="s">
        <v>23</v>
      </c>
      <c r="O6136">
        <f t="shared" si="285"/>
        <v>5</v>
      </c>
      <c r="P6136" t="str">
        <f t="shared" si="286"/>
        <v>NE</v>
      </c>
      <c r="Q6136" s="4" t="str">
        <f>IFERROR(VLOOKUP(E6136,'Svátky 2023'!B$2:B$14,1,0),"")</f>
        <v/>
      </c>
      <c r="R6136" t="str">
        <f t="shared" si="287"/>
        <v/>
      </c>
    </row>
    <row r="6137" spans="1:18" x14ac:dyDescent="0.25">
      <c r="A6137" s="1" t="s">
        <v>17275</v>
      </c>
      <c r="B6137" s="1" t="s">
        <v>17276</v>
      </c>
      <c r="C6137" s="1" t="s">
        <v>17277</v>
      </c>
      <c r="D6137" s="1" t="s">
        <v>48</v>
      </c>
      <c r="E6137" s="4">
        <v>45226</v>
      </c>
      <c r="F6137" s="8">
        <v>0.4993055555555555</v>
      </c>
      <c r="G6137" s="4">
        <v>45232</v>
      </c>
      <c r="H6137" s="1" t="s">
        <v>125</v>
      </c>
      <c r="I6137" s="1" t="s">
        <v>44</v>
      </c>
      <c r="J6137" s="5">
        <v>3</v>
      </c>
      <c r="K6137" s="5" t="str">
        <f>VLOOKUP(J6137,'Svátky 2023'!A$18:B$20,2,0)</f>
        <v>jiné</v>
      </c>
      <c r="L6137" s="1" t="s">
        <v>30</v>
      </c>
      <c r="M6137" s="1" t="s">
        <v>31</v>
      </c>
      <c r="N6137" s="1" t="s">
        <v>23</v>
      </c>
      <c r="O6137">
        <f t="shared" si="285"/>
        <v>5</v>
      </c>
      <c r="P6137" t="str">
        <f t="shared" si="286"/>
        <v>NE</v>
      </c>
      <c r="Q6137" s="4" t="str">
        <f>IFERROR(VLOOKUP(E6137,'Svátky 2023'!B$2:B$14,1,0),"")</f>
        <v/>
      </c>
      <c r="R6137" t="str">
        <f t="shared" si="287"/>
        <v/>
      </c>
    </row>
    <row r="6138" spans="1:18" x14ac:dyDescent="0.25">
      <c r="A6138" s="1" t="s">
        <v>17278</v>
      </c>
      <c r="B6138" s="1" t="s">
        <v>17279</v>
      </c>
      <c r="C6138" s="1" t="s">
        <v>17280</v>
      </c>
      <c r="D6138" s="1" t="s">
        <v>64</v>
      </c>
      <c r="E6138" s="4">
        <v>45229</v>
      </c>
      <c r="F6138" s="8">
        <v>0.15138888888888888</v>
      </c>
      <c r="G6138" s="4">
        <v>45232</v>
      </c>
      <c r="H6138" s="1" t="s">
        <v>893</v>
      </c>
      <c r="I6138" s="1" t="s">
        <v>38</v>
      </c>
      <c r="J6138" s="5">
        <v>1</v>
      </c>
      <c r="K6138" s="5" t="str">
        <f>VLOOKUP(J6138,'Svátky 2023'!A$18:B$20,2,0)</f>
        <v>neodkladné</v>
      </c>
      <c r="L6138" s="1" t="s">
        <v>21</v>
      </c>
      <c r="M6138" s="1" t="s">
        <v>22</v>
      </c>
      <c r="N6138" s="1" t="s">
        <v>23</v>
      </c>
      <c r="O6138">
        <f t="shared" si="285"/>
        <v>1</v>
      </c>
      <c r="P6138" t="str">
        <f t="shared" si="286"/>
        <v>ANO</v>
      </c>
      <c r="Q6138" s="4" t="str">
        <f>IFERROR(VLOOKUP(E6138,'Svátky 2023'!B$2:B$14,1,0),"")</f>
        <v/>
      </c>
      <c r="R6138" t="str">
        <f t="shared" si="287"/>
        <v>ANO</v>
      </c>
    </row>
    <row r="6139" spans="1:18" x14ac:dyDescent="0.25">
      <c r="A6139" s="1" t="s">
        <v>17281</v>
      </c>
      <c r="B6139" s="1" t="s">
        <v>17282</v>
      </c>
      <c r="C6139" s="1" t="s">
        <v>17283</v>
      </c>
      <c r="D6139" s="1" t="s">
        <v>48</v>
      </c>
      <c r="E6139" s="4">
        <v>45229</v>
      </c>
      <c r="F6139" s="8">
        <v>0.39374999999999999</v>
      </c>
      <c r="G6139" s="4">
        <v>45232</v>
      </c>
      <c r="H6139" s="1" t="s">
        <v>143</v>
      </c>
      <c r="I6139" s="1" t="s">
        <v>151</v>
      </c>
      <c r="J6139" s="5">
        <v>2</v>
      </c>
      <c r="K6139" s="5" t="str">
        <f>VLOOKUP(J6139,'Svátky 2023'!A$18:B$20,2,0)</f>
        <v>plánované</v>
      </c>
      <c r="L6139" s="1" t="s">
        <v>21</v>
      </c>
      <c r="M6139" s="1" t="s">
        <v>22</v>
      </c>
      <c r="N6139" s="1" t="s">
        <v>23</v>
      </c>
      <c r="O6139">
        <f t="shared" si="285"/>
        <v>1</v>
      </c>
      <c r="P6139" t="str">
        <f t="shared" si="286"/>
        <v>NE</v>
      </c>
      <c r="Q6139" s="4" t="str">
        <f>IFERROR(VLOOKUP(E6139,'Svátky 2023'!B$2:B$14,1,0),"")</f>
        <v/>
      </c>
      <c r="R6139" t="str">
        <f t="shared" si="287"/>
        <v/>
      </c>
    </row>
    <row r="6140" spans="1:18" x14ac:dyDescent="0.25">
      <c r="A6140" s="1" t="s">
        <v>17284</v>
      </c>
      <c r="B6140" s="1" t="s">
        <v>17285</v>
      </c>
      <c r="C6140" s="1" t="s">
        <v>17286</v>
      </c>
      <c r="D6140" s="1" t="s">
        <v>35</v>
      </c>
      <c r="E6140" s="4">
        <v>45229</v>
      </c>
      <c r="F6140" s="8">
        <v>0.40069444444444446</v>
      </c>
      <c r="G6140" s="4">
        <v>45232</v>
      </c>
      <c r="H6140" s="1" t="s">
        <v>1219</v>
      </c>
      <c r="I6140" s="1" t="s">
        <v>151</v>
      </c>
      <c r="J6140" s="5">
        <v>2</v>
      </c>
      <c r="K6140" s="5" t="str">
        <f>VLOOKUP(J6140,'Svátky 2023'!A$18:B$20,2,0)</f>
        <v>plánované</v>
      </c>
      <c r="L6140" s="1" t="s">
        <v>21</v>
      </c>
      <c r="M6140" s="1" t="s">
        <v>22</v>
      </c>
      <c r="N6140" s="1" t="s">
        <v>23</v>
      </c>
      <c r="O6140">
        <f t="shared" si="285"/>
        <v>1</v>
      </c>
      <c r="P6140" t="str">
        <f t="shared" si="286"/>
        <v>NE</v>
      </c>
      <c r="Q6140" s="4" t="str">
        <f>IFERROR(VLOOKUP(E6140,'Svátky 2023'!B$2:B$14,1,0),"")</f>
        <v/>
      </c>
      <c r="R6140" t="str">
        <f t="shared" si="287"/>
        <v/>
      </c>
    </row>
    <row r="6141" spans="1:18" x14ac:dyDescent="0.25">
      <c r="A6141" s="1" t="s">
        <v>17287</v>
      </c>
      <c r="B6141" s="1" t="s">
        <v>17288</v>
      </c>
      <c r="C6141" s="1" t="s">
        <v>17289</v>
      </c>
      <c r="D6141" s="1" t="s">
        <v>35</v>
      </c>
      <c r="E6141" s="4">
        <v>45229</v>
      </c>
      <c r="F6141" s="8">
        <v>0.41736111111111113</v>
      </c>
      <c r="G6141" s="4">
        <v>45232</v>
      </c>
      <c r="H6141" s="1" t="s">
        <v>1223</v>
      </c>
      <c r="I6141" s="1" t="s">
        <v>258</v>
      </c>
      <c r="J6141" s="5">
        <v>2</v>
      </c>
      <c r="K6141" s="5" t="str">
        <f>VLOOKUP(J6141,'Svátky 2023'!A$18:B$20,2,0)</f>
        <v>plánované</v>
      </c>
      <c r="L6141" s="1" t="s">
        <v>21</v>
      </c>
      <c r="M6141" s="1" t="s">
        <v>22</v>
      </c>
      <c r="N6141" s="1" t="s">
        <v>23</v>
      </c>
      <c r="O6141">
        <f t="shared" si="285"/>
        <v>1</v>
      </c>
      <c r="P6141" t="str">
        <f t="shared" si="286"/>
        <v>NE</v>
      </c>
      <c r="Q6141" s="4" t="str">
        <f>IFERROR(VLOOKUP(E6141,'Svátky 2023'!B$2:B$14,1,0),"")</f>
        <v/>
      </c>
      <c r="R6141" t="str">
        <f t="shared" si="287"/>
        <v/>
      </c>
    </row>
    <row r="6142" spans="1:18" x14ac:dyDescent="0.25">
      <c r="A6142" s="1" t="s">
        <v>17290</v>
      </c>
      <c r="B6142" s="1" t="s">
        <v>17291</v>
      </c>
      <c r="C6142" s="1" t="s">
        <v>17292</v>
      </c>
      <c r="D6142" s="1" t="s">
        <v>35</v>
      </c>
      <c r="E6142" s="4">
        <v>45229</v>
      </c>
      <c r="F6142" s="8">
        <v>0.45069444444444445</v>
      </c>
      <c r="G6142" s="4">
        <v>45232</v>
      </c>
      <c r="H6142" s="1" t="s">
        <v>273</v>
      </c>
      <c r="I6142" s="1" t="s">
        <v>151</v>
      </c>
      <c r="J6142" s="5">
        <v>2</v>
      </c>
      <c r="K6142" s="5" t="str">
        <f>VLOOKUP(J6142,'Svátky 2023'!A$18:B$20,2,0)</f>
        <v>plánované</v>
      </c>
      <c r="L6142" s="1" t="s">
        <v>21</v>
      </c>
      <c r="M6142" s="1" t="s">
        <v>22</v>
      </c>
      <c r="N6142" s="1" t="s">
        <v>23</v>
      </c>
      <c r="O6142">
        <f t="shared" si="285"/>
        <v>1</v>
      </c>
      <c r="P6142" t="str">
        <f t="shared" si="286"/>
        <v>NE</v>
      </c>
      <c r="Q6142" s="4" t="str">
        <f>IFERROR(VLOOKUP(E6142,'Svátky 2023'!B$2:B$14,1,0),"")</f>
        <v/>
      </c>
      <c r="R6142" t="str">
        <f t="shared" si="287"/>
        <v/>
      </c>
    </row>
    <row r="6143" spans="1:18" x14ac:dyDescent="0.25">
      <c r="A6143" s="1" t="s">
        <v>17293</v>
      </c>
      <c r="B6143" s="1" t="s">
        <v>17294</v>
      </c>
      <c r="C6143" s="1" t="s">
        <v>17295</v>
      </c>
      <c r="D6143" s="1" t="s">
        <v>100</v>
      </c>
      <c r="E6143" s="4">
        <v>45229</v>
      </c>
      <c r="F6143" s="8">
        <v>0.52222222222222225</v>
      </c>
      <c r="G6143" s="4">
        <v>45232</v>
      </c>
      <c r="H6143" s="1" t="s">
        <v>1208</v>
      </c>
      <c r="I6143" s="1" t="s">
        <v>145</v>
      </c>
      <c r="J6143" s="5">
        <v>3</v>
      </c>
      <c r="K6143" s="5" t="str">
        <f>VLOOKUP(J6143,'Svátky 2023'!A$18:B$20,2,0)</f>
        <v>jiné</v>
      </c>
      <c r="L6143" s="1" t="s">
        <v>30</v>
      </c>
      <c r="M6143" s="1" t="s">
        <v>31</v>
      </c>
      <c r="N6143" s="1" t="s">
        <v>23</v>
      </c>
      <c r="O6143">
        <f t="shared" si="285"/>
        <v>1</v>
      </c>
      <c r="P6143" t="str">
        <f t="shared" si="286"/>
        <v>NE</v>
      </c>
      <c r="Q6143" s="4" t="str">
        <f>IFERROR(VLOOKUP(E6143,'Svátky 2023'!B$2:B$14,1,0),"")</f>
        <v/>
      </c>
      <c r="R6143" t="str">
        <f t="shared" si="287"/>
        <v/>
      </c>
    </row>
    <row r="6144" spans="1:18" x14ac:dyDescent="0.25">
      <c r="A6144" s="1" t="s">
        <v>17296</v>
      </c>
      <c r="B6144" s="1" t="s">
        <v>17297</v>
      </c>
      <c r="C6144" s="1" t="s">
        <v>17298</v>
      </c>
      <c r="D6144" s="1" t="s">
        <v>48</v>
      </c>
      <c r="E6144" s="4">
        <v>45229</v>
      </c>
      <c r="F6144" s="8">
        <v>0.70138888888888884</v>
      </c>
      <c r="G6144" s="4">
        <v>45232</v>
      </c>
      <c r="H6144" s="1" t="s">
        <v>4378</v>
      </c>
      <c r="I6144" s="1" t="s">
        <v>51</v>
      </c>
      <c r="J6144" s="5">
        <v>1</v>
      </c>
      <c r="K6144" s="5" t="str">
        <f>VLOOKUP(J6144,'Svátky 2023'!A$18:B$20,2,0)</f>
        <v>neodkladné</v>
      </c>
      <c r="L6144" s="1" t="s">
        <v>21</v>
      </c>
      <c r="M6144" s="1" t="s">
        <v>22</v>
      </c>
      <c r="N6144" s="1" t="s">
        <v>23</v>
      </c>
      <c r="O6144">
        <f t="shared" si="285"/>
        <v>1</v>
      </c>
      <c r="P6144" t="str">
        <f t="shared" si="286"/>
        <v>ANO</v>
      </c>
      <c r="Q6144" s="4" t="str">
        <f>IFERROR(VLOOKUP(E6144,'Svátky 2023'!B$2:B$14,1,0),"")</f>
        <v/>
      </c>
      <c r="R6144" t="str">
        <f t="shared" si="287"/>
        <v>ANO</v>
      </c>
    </row>
    <row r="6145" spans="1:18" x14ac:dyDescent="0.25">
      <c r="A6145" s="1" t="s">
        <v>17299</v>
      </c>
      <c r="B6145" s="1" t="s">
        <v>17300</v>
      </c>
      <c r="C6145" s="1" t="s">
        <v>17301</v>
      </c>
      <c r="D6145" s="1" t="s">
        <v>48</v>
      </c>
      <c r="E6145" s="4">
        <v>45229</v>
      </c>
      <c r="F6145" s="8">
        <v>0.70763888888888893</v>
      </c>
      <c r="G6145" s="4">
        <v>45232</v>
      </c>
      <c r="H6145" s="1" t="s">
        <v>85</v>
      </c>
      <c r="I6145" s="1" t="s">
        <v>120</v>
      </c>
      <c r="J6145" s="5">
        <v>3</v>
      </c>
      <c r="K6145" s="5" t="str">
        <f>VLOOKUP(J6145,'Svátky 2023'!A$18:B$20,2,0)</f>
        <v>jiné</v>
      </c>
      <c r="L6145" s="1" t="s">
        <v>30</v>
      </c>
      <c r="M6145" s="1" t="s">
        <v>31</v>
      </c>
      <c r="N6145" s="1" t="s">
        <v>23</v>
      </c>
      <c r="O6145">
        <f t="shared" si="285"/>
        <v>1</v>
      </c>
      <c r="P6145" t="str">
        <f t="shared" si="286"/>
        <v>ANO</v>
      </c>
      <c r="Q6145" s="4" t="str">
        <f>IFERROR(VLOOKUP(E6145,'Svátky 2023'!B$2:B$14,1,0),"")</f>
        <v/>
      </c>
      <c r="R6145" t="str">
        <f t="shared" si="287"/>
        <v>ANO</v>
      </c>
    </row>
    <row r="6146" spans="1:18" x14ac:dyDescent="0.25">
      <c r="A6146" s="1" t="s">
        <v>17302</v>
      </c>
      <c r="B6146" s="1" t="s">
        <v>12469</v>
      </c>
      <c r="C6146" s="1" t="s">
        <v>17303</v>
      </c>
      <c r="D6146" s="1" t="s">
        <v>35</v>
      </c>
      <c r="E6146" s="4">
        <v>45229</v>
      </c>
      <c r="F6146" s="8">
        <v>0.85833333333333339</v>
      </c>
      <c r="G6146" s="4">
        <v>45232</v>
      </c>
      <c r="H6146" s="1" t="s">
        <v>1925</v>
      </c>
      <c r="I6146" s="1" t="s">
        <v>38</v>
      </c>
      <c r="J6146" s="5">
        <v>1</v>
      </c>
      <c r="K6146" s="5" t="str">
        <f>VLOOKUP(J6146,'Svátky 2023'!A$18:B$20,2,0)</f>
        <v>neodkladné</v>
      </c>
      <c r="L6146" s="1" t="s">
        <v>20</v>
      </c>
      <c r="M6146" s="1" t="s">
        <v>22</v>
      </c>
      <c r="N6146" s="1" t="s">
        <v>23</v>
      </c>
      <c r="O6146">
        <f t="shared" si="285"/>
        <v>1</v>
      </c>
      <c r="P6146" t="str">
        <f t="shared" si="286"/>
        <v>ANO</v>
      </c>
      <c r="Q6146" s="4" t="str">
        <f>IFERROR(VLOOKUP(E6146,'Svátky 2023'!B$2:B$14,1,0),"")</f>
        <v/>
      </c>
      <c r="R6146" t="str">
        <f t="shared" si="287"/>
        <v>ANO</v>
      </c>
    </row>
    <row r="6147" spans="1:18" x14ac:dyDescent="0.25">
      <c r="A6147" s="1" t="s">
        <v>17304</v>
      </c>
      <c r="B6147" s="1" t="s">
        <v>17305</v>
      </c>
      <c r="C6147" s="1" t="s">
        <v>17306</v>
      </c>
      <c r="D6147" s="1" t="s">
        <v>35</v>
      </c>
      <c r="E6147" s="4">
        <v>45229</v>
      </c>
      <c r="F6147" s="8">
        <v>0.8652777777777777</v>
      </c>
      <c r="G6147" s="4">
        <v>45232</v>
      </c>
      <c r="H6147" s="1" t="s">
        <v>2494</v>
      </c>
      <c r="I6147" s="1" t="s">
        <v>44</v>
      </c>
      <c r="J6147" s="5">
        <v>3</v>
      </c>
      <c r="K6147" s="5" t="str">
        <f>VLOOKUP(J6147,'Svátky 2023'!A$18:B$20,2,0)</f>
        <v>jiné</v>
      </c>
      <c r="L6147" s="1" t="s">
        <v>30</v>
      </c>
      <c r="M6147" s="1" t="s">
        <v>31</v>
      </c>
      <c r="N6147" s="1" t="s">
        <v>23</v>
      </c>
      <c r="O6147">
        <f t="shared" ref="O6147:O6210" si="288">WEEKDAY(E6147,2)</f>
        <v>1</v>
      </c>
      <c r="P6147" t="str">
        <f t="shared" ref="P6147:P6210" si="289">IF(F6147&gt;V$1,"ANO",IF(F6147&lt;X$1,"ANO","NE"))</f>
        <v>ANO</v>
      </c>
      <c r="Q6147" s="4" t="str">
        <f>IFERROR(VLOOKUP(E6147,'Svátky 2023'!B$2:B$14,1,0),"")</f>
        <v/>
      </c>
      <c r="R6147" t="str">
        <f t="shared" ref="R6147:R6210" si="290">IF(OR(O6147&gt;5,P6147="ANO",Q6147&lt;&gt;""),"ANO","")</f>
        <v>ANO</v>
      </c>
    </row>
    <row r="6148" spans="1:18" x14ac:dyDescent="0.25">
      <c r="A6148" s="1" t="s">
        <v>17307</v>
      </c>
      <c r="B6148" s="1" t="s">
        <v>2263</v>
      </c>
      <c r="C6148" s="1" t="s">
        <v>2264</v>
      </c>
      <c r="D6148" s="1" t="s">
        <v>35</v>
      </c>
      <c r="E6148" s="4">
        <v>45230</v>
      </c>
      <c r="F6148" s="8">
        <v>0.13680555555555554</v>
      </c>
      <c r="G6148" s="4">
        <v>45232</v>
      </c>
      <c r="H6148" s="1" t="s">
        <v>1845</v>
      </c>
      <c r="I6148" s="1" t="s">
        <v>38</v>
      </c>
      <c r="J6148" s="5">
        <v>1</v>
      </c>
      <c r="K6148" s="5" t="str">
        <f>VLOOKUP(J6148,'Svátky 2023'!A$18:B$20,2,0)</f>
        <v>neodkladné</v>
      </c>
      <c r="L6148" s="1" t="s">
        <v>20</v>
      </c>
      <c r="M6148" s="1" t="s">
        <v>22</v>
      </c>
      <c r="N6148" s="1" t="s">
        <v>23</v>
      </c>
      <c r="O6148">
        <f t="shared" si="288"/>
        <v>2</v>
      </c>
      <c r="P6148" t="str">
        <f t="shared" si="289"/>
        <v>ANO</v>
      </c>
      <c r="Q6148" s="4" t="str">
        <f>IFERROR(VLOOKUP(E6148,'Svátky 2023'!B$2:B$14,1,0),"")</f>
        <v/>
      </c>
      <c r="R6148" t="str">
        <f t="shared" si="290"/>
        <v>ANO</v>
      </c>
    </row>
    <row r="6149" spans="1:18" x14ac:dyDescent="0.25">
      <c r="A6149" s="1" t="s">
        <v>17308</v>
      </c>
      <c r="B6149" s="1" t="s">
        <v>2266</v>
      </c>
      <c r="C6149" s="1" t="s">
        <v>2267</v>
      </c>
      <c r="D6149" s="1" t="s">
        <v>35</v>
      </c>
      <c r="E6149" s="4">
        <v>45230</v>
      </c>
      <c r="F6149" s="8">
        <v>0.22430555555555556</v>
      </c>
      <c r="G6149" s="4">
        <v>45232</v>
      </c>
      <c r="H6149" s="1" t="s">
        <v>3605</v>
      </c>
      <c r="I6149" s="1" t="s">
        <v>44</v>
      </c>
      <c r="J6149" s="5">
        <v>3</v>
      </c>
      <c r="K6149" s="5" t="str">
        <f>VLOOKUP(J6149,'Svátky 2023'!A$18:B$20,2,0)</f>
        <v>jiné</v>
      </c>
      <c r="L6149" s="1" t="s">
        <v>30</v>
      </c>
      <c r="M6149" s="1" t="s">
        <v>31</v>
      </c>
      <c r="N6149" s="1" t="s">
        <v>23</v>
      </c>
      <c r="O6149">
        <f t="shared" si="288"/>
        <v>2</v>
      </c>
      <c r="P6149" t="str">
        <f t="shared" si="289"/>
        <v>ANO</v>
      </c>
      <c r="Q6149" s="4" t="str">
        <f>IFERROR(VLOOKUP(E6149,'Svátky 2023'!B$2:B$14,1,0),"")</f>
        <v/>
      </c>
      <c r="R6149" t="str">
        <f t="shared" si="290"/>
        <v>ANO</v>
      </c>
    </row>
    <row r="6150" spans="1:18" x14ac:dyDescent="0.25">
      <c r="A6150" s="1" t="s">
        <v>17309</v>
      </c>
      <c r="B6150" s="1" t="s">
        <v>12748</v>
      </c>
      <c r="C6150" s="1" t="s">
        <v>12749</v>
      </c>
      <c r="D6150" s="1" t="s">
        <v>100</v>
      </c>
      <c r="E6150" s="4">
        <v>45230</v>
      </c>
      <c r="F6150" s="8">
        <v>0.36458333333333331</v>
      </c>
      <c r="G6150" s="4">
        <v>45232</v>
      </c>
      <c r="H6150" s="1" t="s">
        <v>2214</v>
      </c>
      <c r="I6150" s="1" t="s">
        <v>51</v>
      </c>
      <c r="J6150" s="5">
        <v>2</v>
      </c>
      <c r="K6150" s="5" t="str">
        <f>VLOOKUP(J6150,'Svátky 2023'!A$18:B$20,2,0)</f>
        <v>plánované</v>
      </c>
      <c r="L6150" s="1" t="s">
        <v>21</v>
      </c>
      <c r="M6150" s="1" t="s">
        <v>22</v>
      </c>
      <c r="N6150" s="1" t="s">
        <v>23</v>
      </c>
      <c r="O6150">
        <f t="shared" si="288"/>
        <v>2</v>
      </c>
      <c r="P6150" t="str">
        <f t="shared" si="289"/>
        <v>NE</v>
      </c>
      <c r="Q6150" s="4" t="str">
        <f>IFERROR(VLOOKUP(E6150,'Svátky 2023'!B$2:B$14,1,0),"")</f>
        <v/>
      </c>
      <c r="R6150" t="str">
        <f t="shared" si="290"/>
        <v/>
      </c>
    </row>
    <row r="6151" spans="1:18" x14ac:dyDescent="0.25">
      <c r="A6151" s="1" t="s">
        <v>17310</v>
      </c>
      <c r="B6151" s="1" t="s">
        <v>17311</v>
      </c>
      <c r="C6151" s="1" t="s">
        <v>17312</v>
      </c>
      <c r="D6151" s="1" t="s">
        <v>100</v>
      </c>
      <c r="E6151" s="4">
        <v>45230</v>
      </c>
      <c r="F6151" s="8">
        <v>0.38541666666666669</v>
      </c>
      <c r="G6151" s="4">
        <v>45232</v>
      </c>
      <c r="H6151" s="1" t="s">
        <v>111</v>
      </c>
      <c r="I6151" s="1" t="s">
        <v>258</v>
      </c>
      <c r="J6151" s="5">
        <v>2</v>
      </c>
      <c r="K6151" s="5" t="str">
        <f>VLOOKUP(J6151,'Svátky 2023'!A$18:B$20,2,0)</f>
        <v>plánované</v>
      </c>
      <c r="L6151" s="1" t="s">
        <v>21</v>
      </c>
      <c r="M6151" s="1" t="s">
        <v>22</v>
      </c>
      <c r="N6151" s="1" t="s">
        <v>23</v>
      </c>
      <c r="O6151">
        <f t="shared" si="288"/>
        <v>2</v>
      </c>
      <c r="P6151" t="str">
        <f t="shared" si="289"/>
        <v>NE</v>
      </c>
      <c r="Q6151" s="4" t="str">
        <f>IFERROR(VLOOKUP(E6151,'Svátky 2023'!B$2:B$14,1,0),"")</f>
        <v/>
      </c>
      <c r="R6151" t="str">
        <f t="shared" si="290"/>
        <v/>
      </c>
    </row>
    <row r="6152" spans="1:18" x14ac:dyDescent="0.25">
      <c r="A6152" s="1" t="s">
        <v>17313</v>
      </c>
      <c r="B6152" s="1" t="s">
        <v>17314</v>
      </c>
      <c r="C6152" s="1" t="s">
        <v>17315</v>
      </c>
      <c r="D6152" s="1" t="s">
        <v>35</v>
      </c>
      <c r="E6152" s="4">
        <v>45230</v>
      </c>
      <c r="F6152" s="8">
        <v>0.3979166666666667</v>
      </c>
      <c r="G6152" s="4">
        <v>45232</v>
      </c>
      <c r="H6152" s="1" t="s">
        <v>598</v>
      </c>
      <c r="I6152" s="1" t="s">
        <v>19</v>
      </c>
      <c r="J6152" s="5">
        <v>2</v>
      </c>
      <c r="K6152" s="5" t="str">
        <f>VLOOKUP(J6152,'Svátky 2023'!A$18:B$20,2,0)</f>
        <v>plánované</v>
      </c>
      <c r="L6152" s="1" t="s">
        <v>21</v>
      </c>
      <c r="M6152" s="1" t="s">
        <v>22</v>
      </c>
      <c r="N6152" s="1" t="s">
        <v>23</v>
      </c>
      <c r="O6152">
        <f t="shared" si="288"/>
        <v>2</v>
      </c>
      <c r="P6152" t="str">
        <f t="shared" si="289"/>
        <v>NE</v>
      </c>
      <c r="Q6152" s="4" t="str">
        <f>IFERROR(VLOOKUP(E6152,'Svátky 2023'!B$2:B$14,1,0),"")</f>
        <v/>
      </c>
      <c r="R6152" t="str">
        <f t="shared" si="290"/>
        <v/>
      </c>
    </row>
    <row r="6153" spans="1:18" x14ac:dyDescent="0.25">
      <c r="A6153" s="1" t="s">
        <v>17316</v>
      </c>
      <c r="B6153" s="1" t="s">
        <v>17317</v>
      </c>
      <c r="C6153" s="1" t="s">
        <v>17318</v>
      </c>
      <c r="D6153" s="1" t="s">
        <v>257</v>
      </c>
      <c r="E6153" s="4">
        <v>45230</v>
      </c>
      <c r="F6153" s="8">
        <v>0.41944444444444445</v>
      </c>
      <c r="G6153" s="4">
        <v>45232</v>
      </c>
      <c r="H6153" s="1" t="s">
        <v>1070</v>
      </c>
      <c r="I6153" s="1" t="s">
        <v>151</v>
      </c>
      <c r="J6153" s="5">
        <v>2</v>
      </c>
      <c r="K6153" s="5" t="str">
        <f>VLOOKUP(J6153,'Svátky 2023'!A$18:B$20,2,0)</f>
        <v>plánované</v>
      </c>
      <c r="L6153" s="1" t="s">
        <v>21</v>
      </c>
      <c r="M6153" s="1" t="s">
        <v>22</v>
      </c>
      <c r="N6153" s="1" t="s">
        <v>23</v>
      </c>
      <c r="O6153">
        <f t="shared" si="288"/>
        <v>2</v>
      </c>
      <c r="P6153" t="str">
        <f t="shared" si="289"/>
        <v>NE</v>
      </c>
      <c r="Q6153" s="4" t="str">
        <f>IFERROR(VLOOKUP(E6153,'Svátky 2023'!B$2:B$14,1,0),"")</f>
        <v/>
      </c>
      <c r="R6153" t="str">
        <f t="shared" si="290"/>
        <v/>
      </c>
    </row>
    <row r="6154" spans="1:18" x14ac:dyDescent="0.25">
      <c r="A6154" s="1" t="s">
        <v>17319</v>
      </c>
      <c r="B6154" s="1" t="s">
        <v>17320</v>
      </c>
      <c r="C6154" s="1" t="s">
        <v>17321</v>
      </c>
      <c r="D6154" s="1" t="s">
        <v>64</v>
      </c>
      <c r="E6154" s="4">
        <v>45230</v>
      </c>
      <c r="F6154" s="8">
        <v>0.4770833333333333</v>
      </c>
      <c r="G6154" s="4">
        <v>45232</v>
      </c>
      <c r="H6154" s="1" t="s">
        <v>2988</v>
      </c>
      <c r="I6154" s="1" t="s">
        <v>258</v>
      </c>
      <c r="J6154" s="5">
        <v>2</v>
      </c>
      <c r="K6154" s="5" t="str">
        <f>VLOOKUP(J6154,'Svátky 2023'!A$18:B$20,2,0)</f>
        <v>plánované</v>
      </c>
      <c r="L6154" s="1" t="s">
        <v>21</v>
      </c>
      <c r="M6154" s="1" t="s">
        <v>22</v>
      </c>
      <c r="N6154" s="1" t="s">
        <v>23</v>
      </c>
      <c r="O6154">
        <f t="shared" si="288"/>
        <v>2</v>
      </c>
      <c r="P6154" t="str">
        <f t="shared" si="289"/>
        <v>NE</v>
      </c>
      <c r="Q6154" s="4" t="str">
        <f>IFERROR(VLOOKUP(E6154,'Svátky 2023'!B$2:B$14,1,0),"")</f>
        <v/>
      </c>
      <c r="R6154" t="str">
        <f t="shared" si="290"/>
        <v/>
      </c>
    </row>
    <row r="6155" spans="1:18" x14ac:dyDescent="0.25">
      <c r="A6155" s="1" t="s">
        <v>17322</v>
      </c>
      <c r="B6155" s="1" t="s">
        <v>12751</v>
      </c>
      <c r="C6155" s="1" t="s">
        <v>12752</v>
      </c>
      <c r="D6155" s="1" t="s">
        <v>100</v>
      </c>
      <c r="E6155" s="4">
        <v>45230</v>
      </c>
      <c r="F6155" s="8">
        <v>0.54722222222222217</v>
      </c>
      <c r="G6155" s="4">
        <v>45232</v>
      </c>
      <c r="H6155" s="1" t="s">
        <v>1037</v>
      </c>
      <c r="I6155" s="1" t="s">
        <v>120</v>
      </c>
      <c r="J6155" s="5">
        <v>3</v>
      </c>
      <c r="K6155" s="5" t="str">
        <f>VLOOKUP(J6155,'Svátky 2023'!A$18:B$20,2,0)</f>
        <v>jiné</v>
      </c>
      <c r="L6155" s="1" t="s">
        <v>30</v>
      </c>
      <c r="M6155" s="1" t="s">
        <v>31</v>
      </c>
      <c r="N6155" s="1" t="s">
        <v>23</v>
      </c>
      <c r="O6155">
        <f t="shared" si="288"/>
        <v>2</v>
      </c>
      <c r="P6155" t="str">
        <f t="shared" si="289"/>
        <v>NE</v>
      </c>
      <c r="Q6155" s="4" t="str">
        <f>IFERROR(VLOOKUP(E6155,'Svátky 2023'!B$2:B$14,1,0),"")</f>
        <v/>
      </c>
      <c r="R6155" t="str">
        <f t="shared" si="290"/>
        <v/>
      </c>
    </row>
    <row r="6156" spans="1:18" x14ac:dyDescent="0.25">
      <c r="A6156" s="1" t="s">
        <v>17323</v>
      </c>
      <c r="B6156" s="1" t="s">
        <v>17324</v>
      </c>
      <c r="C6156" s="1" t="s">
        <v>17325</v>
      </c>
      <c r="D6156" s="1" t="s">
        <v>35</v>
      </c>
      <c r="E6156" s="4">
        <v>45230</v>
      </c>
      <c r="F6156" s="8">
        <v>0.56597222222222221</v>
      </c>
      <c r="G6156" s="4">
        <v>45232</v>
      </c>
      <c r="H6156" s="1" t="s">
        <v>17326</v>
      </c>
      <c r="I6156" s="1" t="s">
        <v>29</v>
      </c>
      <c r="J6156" s="5">
        <v>3</v>
      </c>
      <c r="K6156" s="5" t="str">
        <f>VLOOKUP(J6156,'Svátky 2023'!A$18:B$20,2,0)</f>
        <v>jiné</v>
      </c>
      <c r="L6156" s="1" t="s">
        <v>30</v>
      </c>
      <c r="M6156" s="1" t="s">
        <v>31</v>
      </c>
      <c r="N6156" s="1" t="s">
        <v>23</v>
      </c>
      <c r="O6156">
        <f t="shared" si="288"/>
        <v>2</v>
      </c>
      <c r="P6156" t="str">
        <f t="shared" si="289"/>
        <v>NE</v>
      </c>
      <c r="Q6156" s="4" t="str">
        <f>IFERROR(VLOOKUP(E6156,'Svátky 2023'!B$2:B$14,1,0),"")</f>
        <v/>
      </c>
      <c r="R6156" t="str">
        <f t="shared" si="290"/>
        <v/>
      </c>
    </row>
    <row r="6157" spans="1:18" x14ac:dyDescent="0.25">
      <c r="A6157" s="1" t="s">
        <v>17327</v>
      </c>
      <c r="B6157" s="1" t="s">
        <v>17221</v>
      </c>
      <c r="C6157" s="1" t="s">
        <v>17222</v>
      </c>
      <c r="D6157" s="1" t="s">
        <v>64</v>
      </c>
      <c r="E6157" s="4">
        <v>45231</v>
      </c>
      <c r="F6157" s="8">
        <v>0.72777777777777775</v>
      </c>
      <c r="G6157" s="4">
        <v>45232</v>
      </c>
      <c r="H6157" s="1" t="s">
        <v>2280</v>
      </c>
      <c r="I6157" s="1" t="s">
        <v>44</v>
      </c>
      <c r="J6157" s="5">
        <v>3</v>
      </c>
      <c r="K6157" s="5" t="str">
        <f>VLOOKUP(J6157,'Svátky 2023'!A$18:B$20,2,0)</f>
        <v>jiné</v>
      </c>
      <c r="L6157" s="1" t="s">
        <v>30</v>
      </c>
      <c r="M6157" s="1" t="s">
        <v>31</v>
      </c>
      <c r="N6157" s="1" t="s">
        <v>23</v>
      </c>
      <c r="O6157">
        <f t="shared" si="288"/>
        <v>3</v>
      </c>
      <c r="P6157" t="str">
        <f t="shared" si="289"/>
        <v>ANO</v>
      </c>
      <c r="Q6157" s="4" t="str">
        <f>IFERROR(VLOOKUP(E6157,'Svátky 2023'!B$2:B$14,1,0),"")</f>
        <v/>
      </c>
      <c r="R6157" t="str">
        <f t="shared" si="290"/>
        <v>ANO</v>
      </c>
    </row>
    <row r="6158" spans="1:18" x14ac:dyDescent="0.25">
      <c r="A6158" s="1" t="s">
        <v>17328</v>
      </c>
      <c r="B6158" s="1" t="s">
        <v>17329</v>
      </c>
      <c r="C6158" s="1" t="s">
        <v>17330</v>
      </c>
      <c r="D6158" s="1" t="s">
        <v>48</v>
      </c>
      <c r="E6158" s="4">
        <v>45231</v>
      </c>
      <c r="F6158" s="8">
        <v>0.79166666666666663</v>
      </c>
      <c r="G6158" s="4">
        <v>45232</v>
      </c>
      <c r="H6158" s="1" t="s">
        <v>1578</v>
      </c>
      <c r="I6158" s="1" t="s">
        <v>51</v>
      </c>
      <c r="J6158" s="5">
        <v>3</v>
      </c>
      <c r="K6158" s="5" t="str">
        <f>VLOOKUP(J6158,'Svátky 2023'!A$18:B$20,2,0)</f>
        <v>jiné</v>
      </c>
      <c r="L6158" s="1" t="s">
        <v>21</v>
      </c>
      <c r="M6158" s="1" t="s">
        <v>22</v>
      </c>
      <c r="N6158" s="1" t="s">
        <v>23</v>
      </c>
      <c r="O6158">
        <f t="shared" si="288"/>
        <v>3</v>
      </c>
      <c r="P6158" t="str">
        <f t="shared" si="289"/>
        <v>ANO</v>
      </c>
      <c r="Q6158" s="4" t="str">
        <f>IFERROR(VLOOKUP(E6158,'Svátky 2023'!B$2:B$14,1,0),"")</f>
        <v/>
      </c>
      <c r="R6158" t="str">
        <f t="shared" si="290"/>
        <v>ANO</v>
      </c>
    </row>
    <row r="6159" spans="1:18" x14ac:dyDescent="0.25">
      <c r="A6159" s="1" t="s">
        <v>17331</v>
      </c>
      <c r="B6159" s="1" t="s">
        <v>17332</v>
      </c>
      <c r="C6159" s="1" t="s">
        <v>17333</v>
      </c>
      <c r="D6159" s="1" t="s">
        <v>48</v>
      </c>
      <c r="E6159" s="4">
        <v>45231</v>
      </c>
      <c r="F6159" s="8">
        <v>0.94027777777777777</v>
      </c>
      <c r="G6159" s="4">
        <v>45232</v>
      </c>
      <c r="H6159" s="1" t="s">
        <v>1824</v>
      </c>
      <c r="I6159" s="1" t="s">
        <v>120</v>
      </c>
      <c r="J6159" s="5">
        <v>3</v>
      </c>
      <c r="K6159" s="5" t="str">
        <f>VLOOKUP(J6159,'Svátky 2023'!A$18:B$20,2,0)</f>
        <v>jiné</v>
      </c>
      <c r="L6159" s="1" t="s">
        <v>30</v>
      </c>
      <c r="M6159" s="1" t="s">
        <v>31</v>
      </c>
      <c r="N6159" s="1" t="s">
        <v>23</v>
      </c>
      <c r="O6159">
        <f t="shared" si="288"/>
        <v>3</v>
      </c>
      <c r="P6159" t="str">
        <f t="shared" si="289"/>
        <v>ANO</v>
      </c>
      <c r="Q6159" s="4" t="str">
        <f>IFERROR(VLOOKUP(E6159,'Svátky 2023'!B$2:B$14,1,0),"")</f>
        <v/>
      </c>
      <c r="R6159" t="str">
        <f t="shared" si="290"/>
        <v>ANO</v>
      </c>
    </row>
    <row r="6160" spans="1:18" x14ac:dyDescent="0.25">
      <c r="A6160" s="1" t="s">
        <v>17334</v>
      </c>
      <c r="B6160" s="1" t="s">
        <v>6562</v>
      </c>
      <c r="C6160" s="1" t="s">
        <v>6563</v>
      </c>
      <c r="D6160" s="1" t="s">
        <v>48</v>
      </c>
      <c r="E6160" s="4">
        <v>45222</v>
      </c>
      <c r="F6160" s="8">
        <v>0.49513888888888885</v>
      </c>
      <c r="G6160" s="4">
        <v>45233</v>
      </c>
      <c r="H6160" s="1" t="s">
        <v>3104</v>
      </c>
      <c r="I6160" s="1" t="s">
        <v>151</v>
      </c>
      <c r="J6160" s="5">
        <v>2</v>
      </c>
      <c r="K6160" s="5" t="str">
        <f>VLOOKUP(J6160,'Svátky 2023'!A$18:B$20,2,0)</f>
        <v>plánované</v>
      </c>
      <c r="L6160" s="1" t="s">
        <v>21</v>
      </c>
      <c r="M6160" s="1" t="s">
        <v>22</v>
      </c>
      <c r="N6160" s="1" t="s">
        <v>23</v>
      </c>
      <c r="O6160">
        <f t="shared" si="288"/>
        <v>1</v>
      </c>
      <c r="P6160" t="str">
        <f t="shared" si="289"/>
        <v>NE</v>
      </c>
      <c r="Q6160" s="4" t="str">
        <f>IFERROR(VLOOKUP(E6160,'Svátky 2023'!B$2:B$14,1,0),"")</f>
        <v/>
      </c>
      <c r="R6160" t="str">
        <f t="shared" si="290"/>
        <v/>
      </c>
    </row>
    <row r="6161" spans="1:18" x14ac:dyDescent="0.25">
      <c r="A6161" s="1" t="s">
        <v>17335</v>
      </c>
      <c r="B6161" s="1" t="s">
        <v>6568</v>
      </c>
      <c r="C6161" s="1" t="s">
        <v>6569</v>
      </c>
      <c r="D6161" s="1" t="s">
        <v>48</v>
      </c>
      <c r="E6161" s="4">
        <v>45222</v>
      </c>
      <c r="F6161" s="8">
        <v>0.53055555555555556</v>
      </c>
      <c r="G6161" s="4">
        <v>45233</v>
      </c>
      <c r="H6161" s="1" t="s">
        <v>1534</v>
      </c>
      <c r="I6161" s="1" t="s">
        <v>145</v>
      </c>
      <c r="J6161" s="5">
        <v>3</v>
      </c>
      <c r="K6161" s="5" t="str">
        <f>VLOOKUP(J6161,'Svátky 2023'!A$18:B$20,2,0)</f>
        <v>jiné</v>
      </c>
      <c r="L6161" s="1" t="s">
        <v>30</v>
      </c>
      <c r="M6161" s="1" t="s">
        <v>31</v>
      </c>
      <c r="N6161" s="1" t="s">
        <v>23</v>
      </c>
      <c r="O6161">
        <f t="shared" si="288"/>
        <v>1</v>
      </c>
      <c r="P6161" t="str">
        <f t="shared" si="289"/>
        <v>NE</v>
      </c>
      <c r="Q6161" s="4" t="str">
        <f>IFERROR(VLOOKUP(E6161,'Svátky 2023'!B$2:B$14,1,0),"")</f>
        <v/>
      </c>
      <c r="R6161" t="str">
        <f t="shared" si="290"/>
        <v/>
      </c>
    </row>
    <row r="6162" spans="1:18" x14ac:dyDescent="0.25">
      <c r="A6162" s="1" t="s">
        <v>17336</v>
      </c>
      <c r="B6162" s="1" t="s">
        <v>17337</v>
      </c>
      <c r="C6162" s="1" t="s">
        <v>17338</v>
      </c>
      <c r="D6162" s="1" t="s">
        <v>406</v>
      </c>
      <c r="E6162" s="4">
        <v>45229</v>
      </c>
      <c r="F6162" s="8">
        <v>0.74444444444444446</v>
      </c>
      <c r="G6162" s="4">
        <v>45233</v>
      </c>
      <c r="H6162" s="1" t="s">
        <v>1081</v>
      </c>
      <c r="I6162" s="1" t="s">
        <v>38</v>
      </c>
      <c r="J6162" s="5">
        <v>1</v>
      </c>
      <c r="K6162" s="5" t="str">
        <f>VLOOKUP(J6162,'Svátky 2023'!A$18:B$20,2,0)</f>
        <v>neodkladné</v>
      </c>
      <c r="L6162" s="1" t="s">
        <v>20</v>
      </c>
      <c r="M6162" s="1" t="s">
        <v>22</v>
      </c>
      <c r="N6162" s="1" t="s">
        <v>23</v>
      </c>
      <c r="O6162">
        <f t="shared" si="288"/>
        <v>1</v>
      </c>
      <c r="P6162" t="str">
        <f t="shared" si="289"/>
        <v>ANO</v>
      </c>
      <c r="Q6162" s="4" t="str">
        <f>IFERROR(VLOOKUP(E6162,'Svátky 2023'!B$2:B$14,1,0),"")</f>
        <v/>
      </c>
      <c r="R6162" t="str">
        <f t="shared" si="290"/>
        <v>ANO</v>
      </c>
    </row>
    <row r="6163" spans="1:18" x14ac:dyDescent="0.25">
      <c r="A6163" s="1" t="s">
        <v>17339</v>
      </c>
      <c r="B6163" s="1" t="s">
        <v>17340</v>
      </c>
      <c r="C6163" s="1" t="s">
        <v>17341</v>
      </c>
      <c r="D6163" s="1" t="s">
        <v>48</v>
      </c>
      <c r="E6163" s="4">
        <v>45229</v>
      </c>
      <c r="F6163" s="8">
        <v>0.74930555555555556</v>
      </c>
      <c r="G6163" s="4">
        <v>45233</v>
      </c>
      <c r="H6163" s="1" t="s">
        <v>1825</v>
      </c>
      <c r="I6163" s="1" t="s">
        <v>44</v>
      </c>
      <c r="J6163" s="5">
        <v>3</v>
      </c>
      <c r="K6163" s="5" t="str">
        <f>VLOOKUP(J6163,'Svátky 2023'!A$18:B$20,2,0)</f>
        <v>jiné</v>
      </c>
      <c r="L6163" s="1" t="s">
        <v>30</v>
      </c>
      <c r="M6163" s="1" t="s">
        <v>31</v>
      </c>
      <c r="N6163" s="1" t="s">
        <v>23</v>
      </c>
      <c r="O6163">
        <f t="shared" si="288"/>
        <v>1</v>
      </c>
      <c r="P6163" t="str">
        <f t="shared" si="289"/>
        <v>ANO</v>
      </c>
      <c r="Q6163" s="4" t="str">
        <f>IFERROR(VLOOKUP(E6163,'Svátky 2023'!B$2:B$14,1,0),"")</f>
        <v/>
      </c>
      <c r="R6163" t="str">
        <f t="shared" si="290"/>
        <v>ANO</v>
      </c>
    </row>
    <row r="6164" spans="1:18" x14ac:dyDescent="0.25">
      <c r="A6164" s="1" t="s">
        <v>17342</v>
      </c>
      <c r="B6164" s="1" t="s">
        <v>12110</v>
      </c>
      <c r="C6164" s="1" t="s">
        <v>12111</v>
      </c>
      <c r="D6164" s="1" t="s">
        <v>48</v>
      </c>
      <c r="E6164" s="4">
        <v>45230</v>
      </c>
      <c r="F6164" s="8">
        <v>0.4777777777777778</v>
      </c>
      <c r="G6164" s="4">
        <v>45233</v>
      </c>
      <c r="H6164" s="1" t="s">
        <v>149</v>
      </c>
      <c r="I6164" s="1" t="s">
        <v>38</v>
      </c>
      <c r="J6164" s="5">
        <v>1</v>
      </c>
      <c r="K6164" s="5" t="str">
        <f>VLOOKUP(J6164,'Svátky 2023'!A$18:B$20,2,0)</f>
        <v>neodkladné</v>
      </c>
      <c r="L6164" s="1" t="s">
        <v>21</v>
      </c>
      <c r="M6164" s="1" t="s">
        <v>22</v>
      </c>
      <c r="N6164" s="1" t="s">
        <v>23</v>
      </c>
      <c r="O6164">
        <f t="shared" si="288"/>
        <v>2</v>
      </c>
      <c r="P6164" t="str">
        <f t="shared" si="289"/>
        <v>NE</v>
      </c>
      <c r="Q6164" s="4" t="str">
        <f>IFERROR(VLOOKUP(E6164,'Svátky 2023'!B$2:B$14,1,0),"")</f>
        <v/>
      </c>
      <c r="R6164" t="str">
        <f t="shared" si="290"/>
        <v/>
      </c>
    </row>
    <row r="6165" spans="1:18" x14ac:dyDescent="0.25">
      <c r="A6165" s="1" t="s">
        <v>17343</v>
      </c>
      <c r="B6165" s="1" t="s">
        <v>17344</v>
      </c>
      <c r="C6165" s="1" t="s">
        <v>17345</v>
      </c>
      <c r="D6165" s="1" t="s">
        <v>35</v>
      </c>
      <c r="E6165" s="4">
        <v>45230</v>
      </c>
      <c r="F6165" s="8">
        <v>0.50347222222222221</v>
      </c>
      <c r="G6165" s="4">
        <v>45233</v>
      </c>
      <c r="H6165" s="1" t="s">
        <v>129</v>
      </c>
      <c r="I6165" s="1" t="s">
        <v>51</v>
      </c>
      <c r="J6165" s="5">
        <v>3</v>
      </c>
      <c r="K6165" s="5" t="str">
        <f>VLOOKUP(J6165,'Svátky 2023'!A$18:B$20,2,0)</f>
        <v>jiné</v>
      </c>
      <c r="L6165" s="1" t="s">
        <v>21</v>
      </c>
      <c r="M6165" s="1" t="s">
        <v>22</v>
      </c>
      <c r="N6165" s="1" t="s">
        <v>23</v>
      </c>
      <c r="O6165">
        <f t="shared" si="288"/>
        <v>2</v>
      </c>
      <c r="P6165" t="str">
        <f t="shared" si="289"/>
        <v>NE</v>
      </c>
      <c r="Q6165" s="4" t="str">
        <f>IFERROR(VLOOKUP(E6165,'Svátky 2023'!B$2:B$14,1,0),"")</f>
        <v/>
      </c>
      <c r="R6165" t="str">
        <f t="shared" si="290"/>
        <v/>
      </c>
    </row>
    <row r="6166" spans="1:18" x14ac:dyDescent="0.25">
      <c r="A6166" s="1" t="s">
        <v>17346</v>
      </c>
      <c r="B6166" s="1" t="s">
        <v>9601</v>
      </c>
      <c r="C6166" s="1" t="s">
        <v>12113</v>
      </c>
      <c r="D6166" s="1" t="s">
        <v>48</v>
      </c>
      <c r="E6166" s="4">
        <v>45230</v>
      </c>
      <c r="F6166" s="8">
        <v>0.59930555555555554</v>
      </c>
      <c r="G6166" s="4">
        <v>45233</v>
      </c>
      <c r="H6166" s="1" t="s">
        <v>36</v>
      </c>
      <c r="I6166" s="1" t="s">
        <v>44</v>
      </c>
      <c r="J6166" s="5">
        <v>3</v>
      </c>
      <c r="K6166" s="5" t="str">
        <f>VLOOKUP(J6166,'Svátky 2023'!A$18:B$20,2,0)</f>
        <v>jiné</v>
      </c>
      <c r="L6166" s="1" t="s">
        <v>30</v>
      </c>
      <c r="M6166" s="1" t="s">
        <v>31</v>
      </c>
      <c r="N6166" s="1" t="s">
        <v>23</v>
      </c>
      <c r="O6166">
        <f t="shared" si="288"/>
        <v>2</v>
      </c>
      <c r="P6166" t="str">
        <f t="shared" si="289"/>
        <v>NE</v>
      </c>
      <c r="Q6166" s="4" t="str">
        <f>IFERROR(VLOOKUP(E6166,'Svátky 2023'!B$2:B$14,1,0),"")</f>
        <v/>
      </c>
      <c r="R6166" t="str">
        <f t="shared" si="290"/>
        <v/>
      </c>
    </row>
    <row r="6167" spans="1:18" x14ac:dyDescent="0.25">
      <c r="A6167" s="1" t="s">
        <v>17347</v>
      </c>
      <c r="B6167" s="1" t="s">
        <v>17348</v>
      </c>
      <c r="C6167" s="1" t="s">
        <v>17349</v>
      </c>
      <c r="D6167" s="1" t="s">
        <v>48</v>
      </c>
      <c r="E6167" s="4">
        <v>45230</v>
      </c>
      <c r="F6167" s="8">
        <v>0.87916666666666676</v>
      </c>
      <c r="G6167" s="4">
        <v>45233</v>
      </c>
      <c r="H6167" s="1" t="s">
        <v>3660</v>
      </c>
      <c r="I6167" s="1" t="s">
        <v>51</v>
      </c>
      <c r="J6167" s="5">
        <v>1</v>
      </c>
      <c r="K6167" s="5" t="str">
        <f>VLOOKUP(J6167,'Svátky 2023'!A$18:B$20,2,0)</f>
        <v>neodkladné</v>
      </c>
      <c r="L6167" s="1" t="s">
        <v>21</v>
      </c>
      <c r="M6167" s="1" t="s">
        <v>31</v>
      </c>
      <c r="N6167" s="1" t="s">
        <v>23</v>
      </c>
      <c r="O6167">
        <f t="shared" si="288"/>
        <v>2</v>
      </c>
      <c r="P6167" t="str">
        <f t="shared" si="289"/>
        <v>ANO</v>
      </c>
      <c r="Q6167" s="4" t="str">
        <f>IFERROR(VLOOKUP(E6167,'Svátky 2023'!B$2:B$14,1,0),"")</f>
        <v/>
      </c>
      <c r="R6167" t="str">
        <f t="shared" si="290"/>
        <v>ANO</v>
      </c>
    </row>
    <row r="6168" spans="1:18" x14ac:dyDescent="0.25">
      <c r="A6168" s="1" t="s">
        <v>17350</v>
      </c>
      <c r="B6168" s="1" t="s">
        <v>17351</v>
      </c>
      <c r="C6168" s="1" t="s">
        <v>17352</v>
      </c>
      <c r="D6168" s="1" t="s">
        <v>48</v>
      </c>
      <c r="E6168" s="4">
        <v>45230</v>
      </c>
      <c r="F6168" s="8">
        <v>0.89236111111111116</v>
      </c>
      <c r="G6168" s="4">
        <v>45233</v>
      </c>
      <c r="H6168" s="1" t="s">
        <v>1438</v>
      </c>
      <c r="I6168" s="1" t="s">
        <v>120</v>
      </c>
      <c r="J6168" s="5">
        <v>3</v>
      </c>
      <c r="K6168" s="5" t="str">
        <f>VLOOKUP(J6168,'Svátky 2023'!A$18:B$20,2,0)</f>
        <v>jiné</v>
      </c>
      <c r="L6168" s="1" t="s">
        <v>30</v>
      </c>
      <c r="M6168" s="1" t="s">
        <v>31</v>
      </c>
      <c r="N6168" s="1" t="s">
        <v>23</v>
      </c>
      <c r="O6168">
        <f t="shared" si="288"/>
        <v>2</v>
      </c>
      <c r="P6168" t="str">
        <f t="shared" si="289"/>
        <v>ANO</v>
      </c>
      <c r="Q6168" s="4" t="str">
        <f>IFERROR(VLOOKUP(E6168,'Svátky 2023'!B$2:B$14,1,0),"")</f>
        <v/>
      </c>
      <c r="R6168" t="str">
        <f t="shared" si="290"/>
        <v>ANO</v>
      </c>
    </row>
    <row r="6169" spans="1:18" x14ac:dyDescent="0.25">
      <c r="A6169" s="1" t="s">
        <v>17353</v>
      </c>
      <c r="B6169" s="1" t="s">
        <v>17354</v>
      </c>
      <c r="C6169" s="1" t="s">
        <v>17355</v>
      </c>
      <c r="D6169" s="1" t="s">
        <v>48</v>
      </c>
      <c r="E6169" s="4">
        <v>45231</v>
      </c>
      <c r="F6169" s="8">
        <v>0.36736111111111108</v>
      </c>
      <c r="G6169" s="4">
        <v>45233</v>
      </c>
      <c r="H6169" s="1" t="s">
        <v>1838</v>
      </c>
      <c r="I6169" s="1" t="s">
        <v>51</v>
      </c>
      <c r="J6169" s="5">
        <v>2</v>
      </c>
      <c r="K6169" s="5" t="str">
        <f>VLOOKUP(J6169,'Svátky 2023'!A$18:B$20,2,0)</f>
        <v>plánované</v>
      </c>
      <c r="L6169" s="1" t="s">
        <v>21</v>
      </c>
      <c r="M6169" s="1" t="s">
        <v>22</v>
      </c>
      <c r="N6169" s="1" t="s">
        <v>23</v>
      </c>
      <c r="O6169">
        <f t="shared" si="288"/>
        <v>3</v>
      </c>
      <c r="P6169" t="str">
        <f t="shared" si="289"/>
        <v>NE</v>
      </c>
      <c r="Q6169" s="4" t="str">
        <f>IFERROR(VLOOKUP(E6169,'Svátky 2023'!B$2:B$14,1,0),"")</f>
        <v/>
      </c>
      <c r="R6169" t="str">
        <f t="shared" si="290"/>
        <v/>
      </c>
    </row>
    <row r="6170" spans="1:18" x14ac:dyDescent="0.25">
      <c r="A6170" s="1" t="s">
        <v>17356</v>
      </c>
      <c r="B6170" s="1" t="s">
        <v>17357</v>
      </c>
      <c r="C6170" s="1" t="s">
        <v>17358</v>
      </c>
      <c r="D6170" s="1" t="s">
        <v>48</v>
      </c>
      <c r="E6170" s="4">
        <v>45231</v>
      </c>
      <c r="F6170" s="8">
        <v>0.3972222222222222</v>
      </c>
      <c r="G6170" s="4">
        <v>45233</v>
      </c>
      <c r="H6170" s="1" t="s">
        <v>17</v>
      </c>
      <c r="I6170" s="1" t="s">
        <v>51</v>
      </c>
      <c r="J6170" s="5">
        <v>2</v>
      </c>
      <c r="K6170" s="5" t="str">
        <f>VLOOKUP(J6170,'Svátky 2023'!A$18:B$20,2,0)</f>
        <v>plánované</v>
      </c>
      <c r="L6170" s="1" t="s">
        <v>21</v>
      </c>
      <c r="M6170" s="1" t="s">
        <v>22</v>
      </c>
      <c r="N6170" s="1" t="s">
        <v>23</v>
      </c>
      <c r="O6170">
        <f t="shared" si="288"/>
        <v>3</v>
      </c>
      <c r="P6170" t="str">
        <f t="shared" si="289"/>
        <v>NE</v>
      </c>
      <c r="Q6170" s="4" t="str">
        <f>IFERROR(VLOOKUP(E6170,'Svátky 2023'!B$2:B$14,1,0),"")</f>
        <v/>
      </c>
      <c r="R6170" t="str">
        <f t="shared" si="290"/>
        <v/>
      </c>
    </row>
    <row r="6171" spans="1:18" x14ac:dyDescent="0.25">
      <c r="A6171" s="1" t="s">
        <v>17359</v>
      </c>
      <c r="B6171" s="1" t="s">
        <v>17360</v>
      </c>
      <c r="C6171" s="1" t="s">
        <v>17361</v>
      </c>
      <c r="D6171" s="1" t="s">
        <v>48</v>
      </c>
      <c r="E6171" s="4">
        <v>45231</v>
      </c>
      <c r="F6171" s="8">
        <v>0.40833333333333338</v>
      </c>
      <c r="G6171" s="4">
        <v>45233</v>
      </c>
      <c r="H6171" s="1" t="s">
        <v>1219</v>
      </c>
      <c r="I6171" s="1" t="s">
        <v>151</v>
      </c>
      <c r="J6171" s="5">
        <v>2</v>
      </c>
      <c r="K6171" s="5" t="str">
        <f>VLOOKUP(J6171,'Svátky 2023'!A$18:B$20,2,0)</f>
        <v>plánované</v>
      </c>
      <c r="L6171" s="1" t="s">
        <v>21</v>
      </c>
      <c r="M6171" s="1" t="s">
        <v>22</v>
      </c>
      <c r="N6171" s="1" t="s">
        <v>23</v>
      </c>
      <c r="O6171">
        <f t="shared" si="288"/>
        <v>3</v>
      </c>
      <c r="P6171" t="str">
        <f t="shared" si="289"/>
        <v>NE</v>
      </c>
      <c r="Q6171" s="4" t="str">
        <f>IFERROR(VLOOKUP(E6171,'Svátky 2023'!B$2:B$14,1,0),"")</f>
        <v/>
      </c>
      <c r="R6171" t="str">
        <f t="shared" si="290"/>
        <v/>
      </c>
    </row>
    <row r="6172" spans="1:18" x14ac:dyDescent="0.25">
      <c r="A6172" s="1" t="s">
        <v>17362</v>
      </c>
      <c r="B6172" s="1" t="s">
        <v>17363</v>
      </c>
      <c r="C6172" s="1" t="s">
        <v>17364</v>
      </c>
      <c r="D6172" s="1" t="s">
        <v>48</v>
      </c>
      <c r="E6172" s="4">
        <v>45231</v>
      </c>
      <c r="F6172" s="8">
        <v>0.41111111111111115</v>
      </c>
      <c r="G6172" s="4">
        <v>45233</v>
      </c>
      <c r="H6172" s="1" t="s">
        <v>201</v>
      </c>
      <c r="I6172" s="1" t="s">
        <v>151</v>
      </c>
      <c r="J6172" s="5">
        <v>2</v>
      </c>
      <c r="K6172" s="5" t="str">
        <f>VLOOKUP(J6172,'Svátky 2023'!A$18:B$20,2,0)</f>
        <v>plánované</v>
      </c>
      <c r="L6172" s="1" t="s">
        <v>21</v>
      </c>
      <c r="M6172" s="1" t="s">
        <v>22</v>
      </c>
      <c r="N6172" s="1" t="s">
        <v>23</v>
      </c>
      <c r="O6172">
        <f t="shared" si="288"/>
        <v>3</v>
      </c>
      <c r="P6172" t="str">
        <f t="shared" si="289"/>
        <v>NE</v>
      </c>
      <c r="Q6172" s="4" t="str">
        <f>IFERROR(VLOOKUP(E6172,'Svátky 2023'!B$2:B$14,1,0),"")</f>
        <v/>
      </c>
      <c r="R6172" t="str">
        <f t="shared" si="290"/>
        <v/>
      </c>
    </row>
    <row r="6173" spans="1:18" x14ac:dyDescent="0.25">
      <c r="A6173" s="1" t="s">
        <v>17365</v>
      </c>
      <c r="B6173" s="1" t="s">
        <v>17366</v>
      </c>
      <c r="C6173" s="1" t="s">
        <v>17367</v>
      </c>
      <c r="D6173" s="1" t="s">
        <v>100</v>
      </c>
      <c r="E6173" s="4">
        <v>45231</v>
      </c>
      <c r="F6173" s="8">
        <v>0.45347222222222222</v>
      </c>
      <c r="G6173" s="4">
        <v>45233</v>
      </c>
      <c r="H6173" s="1" t="s">
        <v>2619</v>
      </c>
      <c r="I6173" s="1" t="s">
        <v>151</v>
      </c>
      <c r="J6173" s="5">
        <v>2</v>
      </c>
      <c r="K6173" s="5" t="str">
        <f>VLOOKUP(J6173,'Svátky 2023'!A$18:B$20,2,0)</f>
        <v>plánované</v>
      </c>
      <c r="L6173" s="1" t="s">
        <v>21</v>
      </c>
      <c r="M6173" s="1" t="s">
        <v>22</v>
      </c>
      <c r="N6173" s="1" t="s">
        <v>23</v>
      </c>
      <c r="O6173">
        <f t="shared" si="288"/>
        <v>3</v>
      </c>
      <c r="P6173" t="str">
        <f t="shared" si="289"/>
        <v>NE</v>
      </c>
      <c r="Q6173" s="4" t="str">
        <f>IFERROR(VLOOKUP(E6173,'Svátky 2023'!B$2:B$14,1,0),"")</f>
        <v/>
      </c>
      <c r="R6173" t="str">
        <f t="shared" si="290"/>
        <v/>
      </c>
    </row>
    <row r="6174" spans="1:18" x14ac:dyDescent="0.25">
      <c r="A6174" s="1" t="s">
        <v>17368</v>
      </c>
      <c r="B6174" s="1" t="s">
        <v>17369</v>
      </c>
      <c r="C6174" s="1" t="s">
        <v>17370</v>
      </c>
      <c r="D6174" s="1" t="s">
        <v>48</v>
      </c>
      <c r="E6174" s="4">
        <v>45231</v>
      </c>
      <c r="F6174" s="8">
        <v>0.51736111111111105</v>
      </c>
      <c r="G6174" s="4">
        <v>45233</v>
      </c>
      <c r="H6174" s="1" t="s">
        <v>1831</v>
      </c>
      <c r="I6174" s="1" t="s">
        <v>145</v>
      </c>
      <c r="J6174" s="5">
        <v>3</v>
      </c>
      <c r="K6174" s="5" t="str">
        <f>VLOOKUP(J6174,'Svátky 2023'!A$18:B$20,2,0)</f>
        <v>jiné</v>
      </c>
      <c r="L6174" s="1" t="s">
        <v>30</v>
      </c>
      <c r="M6174" s="1" t="s">
        <v>31</v>
      </c>
      <c r="N6174" s="1" t="s">
        <v>23</v>
      </c>
      <c r="O6174">
        <f t="shared" si="288"/>
        <v>3</v>
      </c>
      <c r="P6174" t="str">
        <f t="shared" si="289"/>
        <v>NE</v>
      </c>
      <c r="Q6174" s="4" t="str">
        <f>IFERROR(VLOOKUP(E6174,'Svátky 2023'!B$2:B$14,1,0),"")</f>
        <v/>
      </c>
      <c r="R6174" t="str">
        <f t="shared" si="290"/>
        <v/>
      </c>
    </row>
    <row r="6175" spans="1:18" x14ac:dyDescent="0.25">
      <c r="A6175" s="1" t="s">
        <v>17371</v>
      </c>
      <c r="B6175" s="1" t="s">
        <v>17372</v>
      </c>
      <c r="C6175" s="1" t="s">
        <v>17373</v>
      </c>
      <c r="D6175" s="1" t="s">
        <v>48</v>
      </c>
      <c r="E6175" s="4">
        <v>45231</v>
      </c>
      <c r="F6175" s="8">
        <v>0.51944444444444449</v>
      </c>
      <c r="G6175" s="4">
        <v>45233</v>
      </c>
      <c r="H6175" s="1" t="s">
        <v>111</v>
      </c>
      <c r="I6175" s="1" t="s">
        <v>51</v>
      </c>
      <c r="J6175" s="5">
        <v>2</v>
      </c>
      <c r="K6175" s="5" t="str">
        <f>VLOOKUP(J6175,'Svátky 2023'!A$18:B$20,2,0)</f>
        <v>plánované</v>
      </c>
      <c r="L6175" s="1" t="s">
        <v>21</v>
      </c>
      <c r="M6175" s="1" t="s">
        <v>22</v>
      </c>
      <c r="N6175" s="1" t="s">
        <v>23</v>
      </c>
      <c r="O6175">
        <f t="shared" si="288"/>
        <v>3</v>
      </c>
      <c r="P6175" t="str">
        <f t="shared" si="289"/>
        <v>NE</v>
      </c>
      <c r="Q6175" s="4" t="str">
        <f>IFERROR(VLOOKUP(E6175,'Svátky 2023'!B$2:B$14,1,0),"")</f>
        <v/>
      </c>
      <c r="R6175" t="str">
        <f t="shared" si="290"/>
        <v/>
      </c>
    </row>
    <row r="6176" spans="1:18" x14ac:dyDescent="0.25">
      <c r="A6176" s="1" t="s">
        <v>17374</v>
      </c>
      <c r="B6176" s="1" t="s">
        <v>17375</v>
      </c>
      <c r="C6176" s="1" t="s">
        <v>17376</v>
      </c>
      <c r="D6176" s="1" t="s">
        <v>100</v>
      </c>
      <c r="E6176" s="4">
        <v>45231</v>
      </c>
      <c r="F6176" s="8">
        <v>0.52569444444444446</v>
      </c>
      <c r="G6176" s="4">
        <v>45233</v>
      </c>
      <c r="H6176" s="1" t="s">
        <v>210</v>
      </c>
      <c r="I6176" s="1" t="s">
        <v>145</v>
      </c>
      <c r="J6176" s="5">
        <v>3</v>
      </c>
      <c r="K6176" s="5" t="str">
        <f>VLOOKUP(J6176,'Svátky 2023'!A$18:B$20,2,0)</f>
        <v>jiné</v>
      </c>
      <c r="L6176" s="1" t="s">
        <v>30</v>
      </c>
      <c r="M6176" s="1" t="s">
        <v>31</v>
      </c>
      <c r="N6176" s="1" t="s">
        <v>23</v>
      </c>
      <c r="O6176">
        <f t="shared" si="288"/>
        <v>3</v>
      </c>
      <c r="P6176" t="str">
        <f t="shared" si="289"/>
        <v>NE</v>
      </c>
      <c r="Q6176" s="4" t="str">
        <f>IFERROR(VLOOKUP(E6176,'Svátky 2023'!B$2:B$14,1,0),"")</f>
        <v/>
      </c>
      <c r="R6176" t="str">
        <f t="shared" si="290"/>
        <v/>
      </c>
    </row>
    <row r="6177" spans="1:18" x14ac:dyDescent="0.25">
      <c r="A6177" s="1" t="s">
        <v>17377</v>
      </c>
      <c r="B6177" s="1" t="s">
        <v>17378</v>
      </c>
      <c r="C6177" s="1" t="s">
        <v>17379</v>
      </c>
      <c r="D6177" s="1" t="s">
        <v>48</v>
      </c>
      <c r="E6177" s="4">
        <v>45231</v>
      </c>
      <c r="F6177" s="8">
        <v>0.53194444444444444</v>
      </c>
      <c r="G6177" s="4">
        <v>45233</v>
      </c>
      <c r="H6177" s="1" t="s">
        <v>582</v>
      </c>
      <c r="I6177" s="1" t="s">
        <v>120</v>
      </c>
      <c r="J6177" s="5">
        <v>3</v>
      </c>
      <c r="K6177" s="5" t="str">
        <f>VLOOKUP(J6177,'Svátky 2023'!A$18:B$20,2,0)</f>
        <v>jiné</v>
      </c>
      <c r="L6177" s="1" t="s">
        <v>30</v>
      </c>
      <c r="M6177" s="1" t="s">
        <v>31</v>
      </c>
      <c r="N6177" s="1" t="s">
        <v>23</v>
      </c>
      <c r="O6177">
        <f t="shared" si="288"/>
        <v>3</v>
      </c>
      <c r="P6177" t="str">
        <f t="shared" si="289"/>
        <v>NE</v>
      </c>
      <c r="Q6177" s="4" t="str">
        <f>IFERROR(VLOOKUP(E6177,'Svátky 2023'!B$2:B$14,1,0),"")</f>
        <v/>
      </c>
      <c r="R6177" t="str">
        <f t="shared" si="290"/>
        <v/>
      </c>
    </row>
    <row r="6178" spans="1:18" x14ac:dyDescent="0.25">
      <c r="A6178" s="1" t="s">
        <v>17380</v>
      </c>
      <c r="B6178" s="1" t="s">
        <v>17381</v>
      </c>
      <c r="C6178" s="1" t="s">
        <v>17382</v>
      </c>
      <c r="D6178" s="1" t="s">
        <v>64</v>
      </c>
      <c r="E6178" s="4">
        <v>45232</v>
      </c>
      <c r="F6178" s="8">
        <v>0.67361111111111116</v>
      </c>
      <c r="G6178" s="4">
        <v>45233</v>
      </c>
      <c r="H6178" s="1" t="s">
        <v>2988</v>
      </c>
      <c r="I6178" s="1" t="s">
        <v>51</v>
      </c>
      <c r="J6178" s="5">
        <v>1</v>
      </c>
      <c r="K6178" s="5" t="str">
        <f>VLOOKUP(J6178,'Svátky 2023'!A$18:B$20,2,0)</f>
        <v>neodkladné</v>
      </c>
      <c r="L6178" s="1" t="s">
        <v>21</v>
      </c>
      <c r="M6178" s="1" t="s">
        <v>22</v>
      </c>
      <c r="N6178" s="1" t="s">
        <v>23</v>
      </c>
      <c r="O6178">
        <f t="shared" si="288"/>
        <v>4</v>
      </c>
      <c r="P6178" t="str">
        <f t="shared" si="289"/>
        <v>ANO</v>
      </c>
      <c r="Q6178" s="4" t="str">
        <f>IFERROR(VLOOKUP(E6178,'Svátky 2023'!B$2:B$14,1,0),"")</f>
        <v/>
      </c>
      <c r="R6178" t="str">
        <f t="shared" si="290"/>
        <v>ANO</v>
      </c>
    </row>
    <row r="6179" spans="1:18" x14ac:dyDescent="0.25">
      <c r="A6179" s="1" t="s">
        <v>17383</v>
      </c>
      <c r="B6179" s="1" t="s">
        <v>17384</v>
      </c>
      <c r="C6179" s="1" t="s">
        <v>17385</v>
      </c>
      <c r="D6179" s="1" t="s">
        <v>64</v>
      </c>
      <c r="E6179" s="4">
        <v>45232</v>
      </c>
      <c r="F6179" s="8">
        <v>0.68333333333333324</v>
      </c>
      <c r="G6179" s="4">
        <v>45233</v>
      </c>
      <c r="H6179" s="1" t="s">
        <v>297</v>
      </c>
      <c r="I6179" s="1" t="s">
        <v>120</v>
      </c>
      <c r="J6179" s="5">
        <v>3</v>
      </c>
      <c r="K6179" s="5" t="str">
        <f>VLOOKUP(J6179,'Svátky 2023'!A$18:B$20,2,0)</f>
        <v>jiné</v>
      </c>
      <c r="L6179" s="1" t="s">
        <v>30</v>
      </c>
      <c r="M6179" s="1" t="s">
        <v>31</v>
      </c>
      <c r="N6179" s="1" t="s">
        <v>23</v>
      </c>
      <c r="O6179">
        <f t="shared" si="288"/>
        <v>4</v>
      </c>
      <c r="P6179" t="str">
        <f t="shared" si="289"/>
        <v>ANO</v>
      </c>
      <c r="Q6179" s="4" t="str">
        <f>IFERROR(VLOOKUP(E6179,'Svátky 2023'!B$2:B$14,1,0),"")</f>
        <v/>
      </c>
      <c r="R6179" t="str">
        <f t="shared" si="290"/>
        <v>ANO</v>
      </c>
    </row>
    <row r="6180" spans="1:18" x14ac:dyDescent="0.25">
      <c r="A6180" s="1" t="s">
        <v>17386</v>
      </c>
      <c r="B6180" s="1" t="s">
        <v>17387</v>
      </c>
      <c r="C6180" s="1" t="s">
        <v>17388</v>
      </c>
      <c r="D6180" s="1" t="s">
        <v>48</v>
      </c>
      <c r="E6180" s="4">
        <v>45232</v>
      </c>
      <c r="F6180" s="8">
        <v>0.72361111111111109</v>
      </c>
      <c r="G6180" s="4">
        <v>45233</v>
      </c>
      <c r="H6180" s="1" t="s">
        <v>1085</v>
      </c>
      <c r="I6180" s="1" t="s">
        <v>151</v>
      </c>
      <c r="J6180" s="5">
        <v>1</v>
      </c>
      <c r="K6180" s="5" t="str">
        <f>VLOOKUP(J6180,'Svátky 2023'!A$18:B$20,2,0)</f>
        <v>neodkladné</v>
      </c>
      <c r="L6180" s="1" t="s">
        <v>21</v>
      </c>
      <c r="M6180" s="1" t="s">
        <v>22</v>
      </c>
      <c r="N6180" s="1" t="s">
        <v>23</v>
      </c>
      <c r="O6180">
        <f t="shared" si="288"/>
        <v>4</v>
      </c>
      <c r="P6180" t="str">
        <f t="shared" si="289"/>
        <v>ANO</v>
      </c>
      <c r="Q6180" s="4" t="str">
        <f>IFERROR(VLOOKUP(E6180,'Svátky 2023'!B$2:B$14,1,0),"")</f>
        <v/>
      </c>
      <c r="R6180" t="str">
        <f t="shared" si="290"/>
        <v>ANO</v>
      </c>
    </row>
    <row r="6181" spans="1:18" x14ac:dyDescent="0.25">
      <c r="A6181" s="1" t="s">
        <v>17389</v>
      </c>
      <c r="B6181" s="1" t="s">
        <v>17390</v>
      </c>
      <c r="C6181" s="1" t="s">
        <v>17391</v>
      </c>
      <c r="D6181" s="1" t="s">
        <v>48</v>
      </c>
      <c r="E6181" s="4">
        <v>45232</v>
      </c>
      <c r="F6181" s="8">
        <v>0.83333333333333337</v>
      </c>
      <c r="G6181" s="4">
        <v>45233</v>
      </c>
      <c r="H6181" s="1" t="s">
        <v>1236</v>
      </c>
      <c r="I6181" s="1" t="s">
        <v>145</v>
      </c>
      <c r="J6181" s="5">
        <v>3</v>
      </c>
      <c r="K6181" s="5" t="str">
        <f>VLOOKUP(J6181,'Svátky 2023'!A$18:B$20,2,0)</f>
        <v>jiné</v>
      </c>
      <c r="L6181" s="1" t="s">
        <v>30</v>
      </c>
      <c r="M6181" s="1" t="s">
        <v>31</v>
      </c>
      <c r="N6181" s="1" t="s">
        <v>23</v>
      </c>
      <c r="O6181">
        <f t="shared" si="288"/>
        <v>4</v>
      </c>
      <c r="P6181" t="str">
        <f t="shared" si="289"/>
        <v>ANO</v>
      </c>
      <c r="Q6181" s="4" t="str">
        <f>IFERROR(VLOOKUP(E6181,'Svátky 2023'!B$2:B$14,1,0),"")</f>
        <v/>
      </c>
      <c r="R6181" t="str">
        <f t="shared" si="290"/>
        <v>ANO</v>
      </c>
    </row>
    <row r="6182" spans="1:18" x14ac:dyDescent="0.25">
      <c r="A6182" s="1" t="s">
        <v>17392</v>
      </c>
      <c r="B6182" s="1" t="s">
        <v>17393</v>
      </c>
      <c r="C6182" s="1" t="s">
        <v>17394</v>
      </c>
      <c r="D6182" s="1" t="s">
        <v>35</v>
      </c>
      <c r="E6182" s="4">
        <v>45232</v>
      </c>
      <c r="F6182" s="8">
        <v>0.9145833333333333</v>
      </c>
      <c r="G6182" s="4">
        <v>45233</v>
      </c>
      <c r="H6182" s="1" t="s">
        <v>1845</v>
      </c>
      <c r="I6182" s="1" t="s">
        <v>51</v>
      </c>
      <c r="J6182" s="5">
        <v>1</v>
      </c>
      <c r="K6182" s="5" t="str">
        <f>VLOOKUP(J6182,'Svátky 2023'!A$18:B$20,2,0)</f>
        <v>neodkladné</v>
      </c>
      <c r="L6182" s="1" t="s">
        <v>21</v>
      </c>
      <c r="M6182" s="1" t="s">
        <v>22</v>
      </c>
      <c r="N6182" s="1" t="s">
        <v>23</v>
      </c>
      <c r="O6182">
        <f t="shared" si="288"/>
        <v>4</v>
      </c>
      <c r="P6182" t="str">
        <f t="shared" si="289"/>
        <v>ANO</v>
      </c>
      <c r="Q6182" s="4" t="str">
        <f>IFERROR(VLOOKUP(E6182,'Svátky 2023'!B$2:B$14,1,0),"")</f>
        <v/>
      </c>
      <c r="R6182" t="str">
        <f t="shared" si="290"/>
        <v>ANO</v>
      </c>
    </row>
    <row r="6183" spans="1:18" x14ac:dyDescent="0.25">
      <c r="A6183" s="1" t="s">
        <v>17395</v>
      </c>
      <c r="B6183" s="1" t="s">
        <v>17396</v>
      </c>
      <c r="C6183" s="1" t="s">
        <v>17397</v>
      </c>
      <c r="D6183" s="1" t="s">
        <v>35</v>
      </c>
      <c r="E6183" s="4">
        <v>45232</v>
      </c>
      <c r="F6183" s="8">
        <v>0.9243055555555556</v>
      </c>
      <c r="G6183" s="4">
        <v>45233</v>
      </c>
      <c r="H6183" s="1" t="s">
        <v>125</v>
      </c>
      <c r="I6183" s="1" t="s">
        <v>120</v>
      </c>
      <c r="J6183" s="5">
        <v>3</v>
      </c>
      <c r="K6183" s="5" t="str">
        <f>VLOOKUP(J6183,'Svátky 2023'!A$18:B$20,2,0)</f>
        <v>jiné</v>
      </c>
      <c r="L6183" s="1" t="s">
        <v>30</v>
      </c>
      <c r="M6183" s="1" t="s">
        <v>31</v>
      </c>
      <c r="N6183" s="1" t="s">
        <v>23</v>
      </c>
      <c r="O6183">
        <f t="shared" si="288"/>
        <v>4</v>
      </c>
      <c r="P6183" t="str">
        <f t="shared" si="289"/>
        <v>ANO</v>
      </c>
      <c r="Q6183" s="4" t="str">
        <f>IFERROR(VLOOKUP(E6183,'Svátky 2023'!B$2:B$14,1,0),"")</f>
        <v/>
      </c>
      <c r="R6183" t="str">
        <f t="shared" si="290"/>
        <v>ANO</v>
      </c>
    </row>
    <row r="6184" spans="1:18" x14ac:dyDescent="0.25">
      <c r="A6184" s="1" t="s">
        <v>17398</v>
      </c>
      <c r="B6184" s="1" t="s">
        <v>17399</v>
      </c>
      <c r="C6184" s="1" t="s">
        <v>17400</v>
      </c>
      <c r="D6184" s="1" t="s">
        <v>35</v>
      </c>
      <c r="E6184" s="4">
        <v>45232</v>
      </c>
      <c r="F6184" s="8">
        <v>0.4381944444444445</v>
      </c>
      <c r="G6184" s="4">
        <v>45234</v>
      </c>
      <c r="H6184" s="1" t="s">
        <v>2949</v>
      </c>
      <c r="I6184" s="1" t="s">
        <v>151</v>
      </c>
      <c r="J6184" s="5">
        <v>2</v>
      </c>
      <c r="K6184" s="5" t="str">
        <f>VLOOKUP(J6184,'Svátky 2023'!A$18:B$20,2,0)</f>
        <v>plánované</v>
      </c>
      <c r="L6184" s="1" t="s">
        <v>21</v>
      </c>
      <c r="M6184" s="1" t="s">
        <v>22</v>
      </c>
      <c r="N6184" s="1" t="s">
        <v>23</v>
      </c>
      <c r="O6184">
        <f t="shared" si="288"/>
        <v>4</v>
      </c>
      <c r="P6184" t="str">
        <f t="shared" si="289"/>
        <v>NE</v>
      </c>
      <c r="Q6184" s="4" t="str">
        <f>IFERROR(VLOOKUP(E6184,'Svátky 2023'!B$2:B$14,1,0),"")</f>
        <v/>
      </c>
      <c r="R6184" t="str">
        <f t="shared" si="290"/>
        <v/>
      </c>
    </row>
    <row r="6185" spans="1:18" x14ac:dyDescent="0.25">
      <c r="A6185" s="1" t="s">
        <v>17401</v>
      </c>
      <c r="B6185" s="1" t="s">
        <v>17402</v>
      </c>
      <c r="C6185" s="1" t="s">
        <v>17403</v>
      </c>
      <c r="D6185" s="1" t="s">
        <v>48</v>
      </c>
      <c r="E6185" s="4">
        <v>45232</v>
      </c>
      <c r="F6185" s="8">
        <v>0.45069444444444445</v>
      </c>
      <c r="G6185" s="4">
        <v>45234</v>
      </c>
      <c r="H6185" s="1" t="s">
        <v>7024</v>
      </c>
      <c r="I6185" s="1" t="s">
        <v>151</v>
      </c>
      <c r="J6185" s="5">
        <v>2</v>
      </c>
      <c r="K6185" s="5" t="str">
        <f>VLOOKUP(J6185,'Svátky 2023'!A$18:B$20,2,0)</f>
        <v>plánované</v>
      </c>
      <c r="L6185" s="1" t="s">
        <v>21</v>
      </c>
      <c r="M6185" s="1" t="s">
        <v>22</v>
      </c>
      <c r="N6185" s="1" t="s">
        <v>23</v>
      </c>
      <c r="O6185">
        <f t="shared" si="288"/>
        <v>4</v>
      </c>
      <c r="P6185" t="str">
        <f t="shared" si="289"/>
        <v>NE</v>
      </c>
      <c r="Q6185" s="4" t="str">
        <f>IFERROR(VLOOKUP(E6185,'Svátky 2023'!B$2:B$14,1,0),"")</f>
        <v/>
      </c>
      <c r="R6185" t="str">
        <f t="shared" si="290"/>
        <v/>
      </c>
    </row>
    <row r="6186" spans="1:18" x14ac:dyDescent="0.25">
      <c r="A6186" s="1" t="s">
        <v>17404</v>
      </c>
      <c r="B6186" s="1" t="s">
        <v>17405</v>
      </c>
      <c r="C6186" s="1" t="s">
        <v>17406</v>
      </c>
      <c r="D6186" s="1" t="s">
        <v>16</v>
      </c>
      <c r="E6186" s="4">
        <v>45232</v>
      </c>
      <c r="F6186" s="8">
        <v>0.48958333333333331</v>
      </c>
      <c r="G6186" s="4">
        <v>45234</v>
      </c>
      <c r="H6186" s="1" t="s">
        <v>2949</v>
      </c>
      <c r="I6186" s="1" t="s">
        <v>151</v>
      </c>
      <c r="J6186" s="5">
        <v>2</v>
      </c>
      <c r="K6186" s="5" t="str">
        <f>VLOOKUP(J6186,'Svátky 2023'!A$18:B$20,2,0)</f>
        <v>plánované</v>
      </c>
      <c r="L6186" s="1" t="s">
        <v>21</v>
      </c>
      <c r="M6186" s="1" t="s">
        <v>22</v>
      </c>
      <c r="N6186" s="1" t="s">
        <v>23</v>
      </c>
      <c r="O6186">
        <f t="shared" si="288"/>
        <v>4</v>
      </c>
      <c r="P6186" t="str">
        <f t="shared" si="289"/>
        <v>NE</v>
      </c>
      <c r="Q6186" s="4" t="str">
        <f>IFERROR(VLOOKUP(E6186,'Svátky 2023'!B$2:B$14,1,0),"")</f>
        <v/>
      </c>
      <c r="R6186" t="str">
        <f t="shared" si="290"/>
        <v/>
      </c>
    </row>
    <row r="6187" spans="1:18" x14ac:dyDescent="0.25">
      <c r="A6187" s="1" t="s">
        <v>17407</v>
      </c>
      <c r="B6187" s="1" t="s">
        <v>17408</v>
      </c>
      <c r="C6187" s="1" t="s">
        <v>17409</v>
      </c>
      <c r="D6187" s="1" t="s">
        <v>48</v>
      </c>
      <c r="E6187" s="4">
        <v>45232</v>
      </c>
      <c r="F6187" s="8">
        <v>0.52083333333333337</v>
      </c>
      <c r="G6187" s="4">
        <v>45234</v>
      </c>
      <c r="H6187" s="1" t="s">
        <v>7024</v>
      </c>
      <c r="I6187" s="1" t="s">
        <v>145</v>
      </c>
      <c r="J6187" s="5">
        <v>3</v>
      </c>
      <c r="K6187" s="5" t="str">
        <f>VLOOKUP(J6187,'Svátky 2023'!A$18:B$20,2,0)</f>
        <v>jiné</v>
      </c>
      <c r="L6187" s="1" t="s">
        <v>30</v>
      </c>
      <c r="M6187" s="1" t="s">
        <v>31</v>
      </c>
      <c r="N6187" s="1" t="s">
        <v>23</v>
      </c>
      <c r="O6187">
        <f t="shared" si="288"/>
        <v>4</v>
      </c>
      <c r="P6187" t="str">
        <f t="shared" si="289"/>
        <v>NE</v>
      </c>
      <c r="Q6187" s="4" t="str">
        <f>IFERROR(VLOOKUP(E6187,'Svátky 2023'!B$2:B$14,1,0),"")</f>
        <v/>
      </c>
      <c r="R6187" t="str">
        <f t="shared" si="290"/>
        <v/>
      </c>
    </row>
    <row r="6188" spans="1:18" x14ac:dyDescent="0.25">
      <c r="A6188" s="1" t="s">
        <v>17410</v>
      </c>
      <c r="B6188" s="1" t="s">
        <v>17411</v>
      </c>
      <c r="C6188" s="1" t="s">
        <v>17412</v>
      </c>
      <c r="D6188" s="1" t="s">
        <v>35</v>
      </c>
      <c r="E6188" s="4">
        <v>45232</v>
      </c>
      <c r="F6188" s="8">
        <v>0.75069444444444444</v>
      </c>
      <c r="G6188" s="4">
        <v>45234</v>
      </c>
      <c r="H6188" s="1" t="s">
        <v>1702</v>
      </c>
      <c r="I6188" s="1" t="s">
        <v>19</v>
      </c>
      <c r="J6188" s="5">
        <v>1</v>
      </c>
      <c r="K6188" s="5" t="str">
        <f>VLOOKUP(J6188,'Svátky 2023'!A$18:B$20,2,0)</f>
        <v>neodkladné</v>
      </c>
      <c r="L6188" s="1" t="s">
        <v>21</v>
      </c>
      <c r="M6188" s="1" t="s">
        <v>22</v>
      </c>
      <c r="N6188" s="1" t="s">
        <v>23</v>
      </c>
      <c r="O6188">
        <f t="shared" si="288"/>
        <v>4</v>
      </c>
      <c r="P6188" t="str">
        <f t="shared" si="289"/>
        <v>ANO</v>
      </c>
      <c r="Q6188" s="4" t="str">
        <f>IFERROR(VLOOKUP(E6188,'Svátky 2023'!B$2:B$14,1,0),"")</f>
        <v/>
      </c>
      <c r="R6188" t="str">
        <f t="shared" si="290"/>
        <v>ANO</v>
      </c>
    </row>
    <row r="6189" spans="1:18" x14ac:dyDescent="0.25">
      <c r="A6189" s="1" t="s">
        <v>17413</v>
      </c>
      <c r="B6189" s="1" t="s">
        <v>17414</v>
      </c>
      <c r="C6189" s="1" t="s">
        <v>17415</v>
      </c>
      <c r="D6189" s="1" t="s">
        <v>64</v>
      </c>
      <c r="E6189" s="4">
        <v>45232</v>
      </c>
      <c r="F6189" s="8">
        <v>0.78680555555555554</v>
      </c>
      <c r="G6189" s="4">
        <v>45234</v>
      </c>
      <c r="H6189" s="1" t="s">
        <v>470</v>
      </c>
      <c r="I6189" s="1" t="s">
        <v>38</v>
      </c>
      <c r="J6189" s="5">
        <v>1</v>
      </c>
      <c r="K6189" s="5" t="str">
        <f>VLOOKUP(J6189,'Svátky 2023'!A$18:B$20,2,0)</f>
        <v>neodkladné</v>
      </c>
      <c r="L6189" s="1" t="s">
        <v>23</v>
      </c>
      <c r="M6189" s="1" t="s">
        <v>22</v>
      </c>
      <c r="N6189" s="1" t="s">
        <v>23</v>
      </c>
      <c r="O6189">
        <f t="shared" si="288"/>
        <v>4</v>
      </c>
      <c r="P6189" t="str">
        <f t="shared" si="289"/>
        <v>ANO</v>
      </c>
      <c r="Q6189" s="4" t="str">
        <f>IFERROR(VLOOKUP(E6189,'Svátky 2023'!B$2:B$14,1,0),"")</f>
        <v/>
      </c>
      <c r="R6189" t="str">
        <f t="shared" si="290"/>
        <v>ANO</v>
      </c>
    </row>
    <row r="6190" spans="1:18" x14ac:dyDescent="0.25">
      <c r="A6190" s="1" t="s">
        <v>17416</v>
      </c>
      <c r="B6190" s="1" t="s">
        <v>17417</v>
      </c>
      <c r="C6190" s="1" t="s">
        <v>17418</v>
      </c>
      <c r="D6190" s="1" t="s">
        <v>64</v>
      </c>
      <c r="E6190" s="4">
        <v>45232</v>
      </c>
      <c r="F6190" s="8">
        <v>0.79583333333333339</v>
      </c>
      <c r="G6190" s="4">
        <v>45234</v>
      </c>
      <c r="H6190" s="1" t="s">
        <v>1570</v>
      </c>
      <c r="I6190" s="1" t="s">
        <v>44</v>
      </c>
      <c r="J6190" s="5">
        <v>3</v>
      </c>
      <c r="K6190" s="5" t="str">
        <f>VLOOKUP(J6190,'Svátky 2023'!A$18:B$20,2,0)</f>
        <v>jiné</v>
      </c>
      <c r="L6190" s="1" t="s">
        <v>30</v>
      </c>
      <c r="M6190" s="1" t="s">
        <v>31</v>
      </c>
      <c r="N6190" s="1" t="s">
        <v>23</v>
      </c>
      <c r="O6190">
        <f t="shared" si="288"/>
        <v>4</v>
      </c>
      <c r="P6190" t="str">
        <f t="shared" si="289"/>
        <v>ANO</v>
      </c>
      <c r="Q6190" s="4" t="str">
        <f>IFERROR(VLOOKUP(E6190,'Svátky 2023'!B$2:B$14,1,0),"")</f>
        <v/>
      </c>
      <c r="R6190" t="str">
        <f t="shared" si="290"/>
        <v>ANO</v>
      </c>
    </row>
    <row r="6191" spans="1:18" x14ac:dyDescent="0.25">
      <c r="A6191" s="1" t="s">
        <v>17419</v>
      </c>
      <c r="B6191" s="1" t="s">
        <v>14367</v>
      </c>
      <c r="C6191" s="1" t="s">
        <v>14368</v>
      </c>
      <c r="D6191" s="1" t="s">
        <v>64</v>
      </c>
      <c r="E6191" s="4">
        <v>45233</v>
      </c>
      <c r="F6191" s="8">
        <v>0.62986111111111109</v>
      </c>
      <c r="G6191" s="4">
        <v>45234</v>
      </c>
      <c r="H6191" s="1" t="s">
        <v>788</v>
      </c>
      <c r="I6191" s="1" t="s">
        <v>51</v>
      </c>
      <c r="J6191" s="5">
        <v>1</v>
      </c>
      <c r="K6191" s="5" t="str">
        <f>VLOOKUP(J6191,'Svátky 2023'!A$18:B$20,2,0)</f>
        <v>neodkladné</v>
      </c>
      <c r="L6191" s="1" t="s">
        <v>21</v>
      </c>
      <c r="M6191" s="1" t="s">
        <v>22</v>
      </c>
      <c r="N6191" s="1" t="s">
        <v>23</v>
      </c>
      <c r="O6191">
        <f t="shared" si="288"/>
        <v>5</v>
      </c>
      <c r="P6191" t="str">
        <f t="shared" si="289"/>
        <v>ANO</v>
      </c>
      <c r="Q6191" s="4" t="str">
        <f>IFERROR(VLOOKUP(E6191,'Svátky 2023'!B$2:B$14,1,0),"")</f>
        <v/>
      </c>
      <c r="R6191" t="str">
        <f t="shared" si="290"/>
        <v>ANO</v>
      </c>
    </row>
    <row r="6192" spans="1:18" x14ac:dyDescent="0.25">
      <c r="A6192" s="1" t="s">
        <v>17420</v>
      </c>
      <c r="B6192" s="1" t="s">
        <v>14370</v>
      </c>
      <c r="C6192" s="1" t="s">
        <v>14371</v>
      </c>
      <c r="D6192" s="1" t="s">
        <v>64</v>
      </c>
      <c r="E6192" s="4">
        <v>45233</v>
      </c>
      <c r="F6192" s="8">
        <v>0.6958333333333333</v>
      </c>
      <c r="G6192" s="4">
        <v>45234</v>
      </c>
      <c r="H6192" s="1" t="s">
        <v>632</v>
      </c>
      <c r="I6192" s="1" t="s">
        <v>120</v>
      </c>
      <c r="J6192" s="5">
        <v>3</v>
      </c>
      <c r="K6192" s="5" t="str">
        <f>VLOOKUP(J6192,'Svátky 2023'!A$18:B$20,2,0)</f>
        <v>jiné</v>
      </c>
      <c r="L6192" s="1" t="s">
        <v>21</v>
      </c>
      <c r="M6192" s="1" t="s">
        <v>31</v>
      </c>
      <c r="N6192" s="1" t="s">
        <v>23</v>
      </c>
      <c r="O6192">
        <f t="shared" si="288"/>
        <v>5</v>
      </c>
      <c r="P6192" t="str">
        <f t="shared" si="289"/>
        <v>ANO</v>
      </c>
      <c r="Q6192" s="4" t="str">
        <f>IFERROR(VLOOKUP(E6192,'Svátky 2023'!B$2:B$14,1,0),"")</f>
        <v/>
      </c>
      <c r="R6192" t="str">
        <f t="shared" si="290"/>
        <v>ANO</v>
      </c>
    </row>
    <row r="6193" spans="1:18" x14ac:dyDescent="0.25">
      <c r="A6193" s="1" t="s">
        <v>17421</v>
      </c>
      <c r="B6193" s="1" t="s">
        <v>17422</v>
      </c>
      <c r="C6193" s="1" t="s">
        <v>17423</v>
      </c>
      <c r="D6193" s="1" t="s">
        <v>64</v>
      </c>
      <c r="E6193" s="4">
        <v>45233</v>
      </c>
      <c r="F6193" s="8">
        <v>0.80902777777777779</v>
      </c>
      <c r="G6193" s="4">
        <v>45234</v>
      </c>
      <c r="H6193" s="1" t="s">
        <v>741</v>
      </c>
      <c r="I6193" s="1" t="s">
        <v>51</v>
      </c>
      <c r="J6193" s="5">
        <v>1</v>
      </c>
      <c r="K6193" s="5" t="str">
        <f>VLOOKUP(J6193,'Svátky 2023'!A$18:B$20,2,0)</f>
        <v>neodkladné</v>
      </c>
      <c r="L6193" s="1" t="s">
        <v>21</v>
      </c>
      <c r="M6193" s="1" t="s">
        <v>22</v>
      </c>
      <c r="N6193" s="1" t="s">
        <v>23</v>
      </c>
      <c r="O6193">
        <f t="shared" si="288"/>
        <v>5</v>
      </c>
      <c r="P6193" t="str">
        <f t="shared" si="289"/>
        <v>ANO</v>
      </c>
      <c r="Q6193" s="4" t="str">
        <f>IFERROR(VLOOKUP(E6193,'Svátky 2023'!B$2:B$14,1,0),"")</f>
        <v/>
      </c>
      <c r="R6193" t="str">
        <f t="shared" si="290"/>
        <v>ANO</v>
      </c>
    </row>
    <row r="6194" spans="1:18" x14ac:dyDescent="0.25">
      <c r="A6194" s="1" t="s">
        <v>17424</v>
      </c>
      <c r="B6194" s="1" t="s">
        <v>17425</v>
      </c>
      <c r="C6194" s="1" t="s">
        <v>17426</v>
      </c>
      <c r="D6194" s="1" t="s">
        <v>48</v>
      </c>
      <c r="E6194" s="4">
        <v>45224</v>
      </c>
      <c r="F6194" s="8">
        <v>0.40208333333333335</v>
      </c>
      <c r="G6194" s="4">
        <v>45235</v>
      </c>
      <c r="H6194" s="1" t="s">
        <v>673</v>
      </c>
      <c r="I6194" s="1" t="s">
        <v>19</v>
      </c>
      <c r="J6194" s="5">
        <v>2</v>
      </c>
      <c r="K6194" s="5" t="str">
        <f>VLOOKUP(J6194,'Svátky 2023'!A$18:B$20,2,0)</f>
        <v>plánované</v>
      </c>
      <c r="L6194" s="1" t="s">
        <v>21</v>
      </c>
      <c r="M6194" s="1" t="s">
        <v>22</v>
      </c>
      <c r="N6194" s="1" t="s">
        <v>23</v>
      </c>
      <c r="O6194">
        <f t="shared" si="288"/>
        <v>3</v>
      </c>
      <c r="P6194" t="str">
        <f t="shared" si="289"/>
        <v>NE</v>
      </c>
      <c r="Q6194" s="4" t="str">
        <f>IFERROR(VLOOKUP(E6194,'Svátky 2023'!B$2:B$14,1,0),"")</f>
        <v/>
      </c>
      <c r="R6194" t="str">
        <f t="shared" si="290"/>
        <v/>
      </c>
    </row>
    <row r="6195" spans="1:18" x14ac:dyDescent="0.25">
      <c r="A6195" s="1" t="s">
        <v>17427</v>
      </c>
      <c r="B6195" s="1" t="s">
        <v>17428</v>
      </c>
      <c r="C6195" s="1" t="s">
        <v>17429</v>
      </c>
      <c r="D6195" s="1" t="s">
        <v>48</v>
      </c>
      <c r="E6195" s="4">
        <v>45224</v>
      </c>
      <c r="F6195" s="8">
        <v>0.56180555555555556</v>
      </c>
      <c r="G6195" s="4">
        <v>45235</v>
      </c>
      <c r="H6195" s="1" t="s">
        <v>1304</v>
      </c>
      <c r="I6195" s="1" t="s">
        <v>29</v>
      </c>
      <c r="J6195" s="5">
        <v>3</v>
      </c>
      <c r="K6195" s="5" t="str">
        <f>VLOOKUP(J6195,'Svátky 2023'!A$18:B$20,2,0)</f>
        <v>jiné</v>
      </c>
      <c r="L6195" s="1" t="s">
        <v>30</v>
      </c>
      <c r="M6195" s="1" t="s">
        <v>31</v>
      </c>
      <c r="N6195" s="1" t="s">
        <v>23</v>
      </c>
      <c r="O6195">
        <f t="shared" si="288"/>
        <v>3</v>
      </c>
      <c r="P6195" t="str">
        <f t="shared" si="289"/>
        <v>NE</v>
      </c>
      <c r="Q6195" s="4" t="str">
        <f>IFERROR(VLOOKUP(E6195,'Svátky 2023'!B$2:B$14,1,0),"")</f>
        <v/>
      </c>
      <c r="R6195" t="str">
        <f t="shared" si="290"/>
        <v/>
      </c>
    </row>
    <row r="6196" spans="1:18" x14ac:dyDescent="0.25">
      <c r="A6196" s="1" t="s">
        <v>17430</v>
      </c>
      <c r="B6196" s="1" t="s">
        <v>17431</v>
      </c>
      <c r="C6196" s="1" t="s">
        <v>17432</v>
      </c>
      <c r="D6196" s="1" t="s">
        <v>35</v>
      </c>
      <c r="E6196" s="4">
        <v>45230</v>
      </c>
      <c r="F6196" s="8">
        <v>0.45069444444444445</v>
      </c>
      <c r="G6196" s="4">
        <v>45235</v>
      </c>
      <c r="H6196" s="1" t="s">
        <v>178</v>
      </c>
      <c r="I6196" s="1" t="s">
        <v>258</v>
      </c>
      <c r="J6196" s="5">
        <v>2</v>
      </c>
      <c r="K6196" s="5" t="str">
        <f>VLOOKUP(J6196,'Svátky 2023'!A$18:B$20,2,0)</f>
        <v>plánované</v>
      </c>
      <c r="L6196" s="1" t="s">
        <v>21</v>
      </c>
      <c r="M6196" s="1" t="s">
        <v>22</v>
      </c>
      <c r="N6196" s="1" t="s">
        <v>23</v>
      </c>
      <c r="O6196">
        <f t="shared" si="288"/>
        <v>2</v>
      </c>
      <c r="P6196" t="str">
        <f t="shared" si="289"/>
        <v>NE</v>
      </c>
      <c r="Q6196" s="4" t="str">
        <f>IFERROR(VLOOKUP(E6196,'Svátky 2023'!B$2:B$14,1,0),"")</f>
        <v/>
      </c>
      <c r="R6196" t="str">
        <f t="shared" si="290"/>
        <v/>
      </c>
    </row>
    <row r="6197" spans="1:18" x14ac:dyDescent="0.25">
      <c r="A6197" s="1" t="s">
        <v>17433</v>
      </c>
      <c r="B6197" s="1" t="s">
        <v>17434</v>
      </c>
      <c r="C6197" s="1" t="s">
        <v>17435</v>
      </c>
      <c r="D6197" s="1" t="s">
        <v>35</v>
      </c>
      <c r="E6197" s="4">
        <v>45230</v>
      </c>
      <c r="F6197" s="8">
        <v>0.55694444444444446</v>
      </c>
      <c r="G6197" s="4">
        <v>45235</v>
      </c>
      <c r="H6197" s="1" t="s">
        <v>1389</v>
      </c>
      <c r="I6197" s="1" t="s">
        <v>264</v>
      </c>
      <c r="J6197" s="5">
        <v>3</v>
      </c>
      <c r="K6197" s="5" t="str">
        <f>VLOOKUP(J6197,'Svátky 2023'!A$18:B$20,2,0)</f>
        <v>jiné</v>
      </c>
      <c r="L6197" s="1" t="s">
        <v>30</v>
      </c>
      <c r="M6197" s="1" t="s">
        <v>31</v>
      </c>
      <c r="N6197" s="1" t="s">
        <v>23</v>
      </c>
      <c r="O6197">
        <f t="shared" si="288"/>
        <v>2</v>
      </c>
      <c r="P6197" t="str">
        <f t="shared" si="289"/>
        <v>NE</v>
      </c>
      <c r="Q6197" s="4" t="str">
        <f>IFERROR(VLOOKUP(E6197,'Svátky 2023'!B$2:B$14,1,0),"")</f>
        <v/>
      </c>
      <c r="R6197" t="str">
        <f t="shared" si="290"/>
        <v/>
      </c>
    </row>
    <row r="6198" spans="1:18" x14ac:dyDescent="0.25">
      <c r="A6198" s="1" t="s">
        <v>17436</v>
      </c>
      <c r="B6198" s="1" t="s">
        <v>17437</v>
      </c>
      <c r="C6198" s="1" t="s">
        <v>17438</v>
      </c>
      <c r="D6198" s="1" t="s">
        <v>64</v>
      </c>
      <c r="E6198" s="4">
        <v>45231</v>
      </c>
      <c r="F6198" s="8">
        <v>0.4770833333333333</v>
      </c>
      <c r="G6198" s="4">
        <v>45235</v>
      </c>
      <c r="H6198" s="1" t="s">
        <v>669</v>
      </c>
      <c r="I6198" s="1" t="s">
        <v>19</v>
      </c>
      <c r="J6198" s="5">
        <v>3</v>
      </c>
      <c r="K6198" s="5" t="str">
        <f>VLOOKUP(J6198,'Svátky 2023'!A$18:B$20,2,0)</f>
        <v>jiné</v>
      </c>
      <c r="L6198" s="1" t="s">
        <v>21</v>
      </c>
      <c r="M6198" s="1" t="s">
        <v>22</v>
      </c>
      <c r="N6198" s="1" t="s">
        <v>23</v>
      </c>
      <c r="O6198">
        <f t="shared" si="288"/>
        <v>3</v>
      </c>
      <c r="P6198" t="str">
        <f t="shared" si="289"/>
        <v>NE</v>
      </c>
      <c r="Q6198" s="4" t="str">
        <f>IFERROR(VLOOKUP(E6198,'Svátky 2023'!B$2:B$14,1,0),"")</f>
        <v/>
      </c>
      <c r="R6198" t="str">
        <f t="shared" si="290"/>
        <v/>
      </c>
    </row>
    <row r="6199" spans="1:18" x14ac:dyDescent="0.25">
      <c r="A6199" s="1" t="s">
        <v>17439</v>
      </c>
      <c r="B6199" s="1" t="s">
        <v>12487</v>
      </c>
      <c r="C6199" s="1" t="s">
        <v>12488</v>
      </c>
      <c r="D6199" s="1" t="s">
        <v>35</v>
      </c>
      <c r="E6199" s="4">
        <v>45231</v>
      </c>
      <c r="F6199" s="8">
        <v>0.4861111111111111</v>
      </c>
      <c r="G6199" s="4">
        <v>45235</v>
      </c>
      <c r="H6199" s="1" t="s">
        <v>178</v>
      </c>
      <c r="I6199" s="1" t="s">
        <v>258</v>
      </c>
      <c r="J6199" s="5">
        <v>2</v>
      </c>
      <c r="K6199" s="5" t="str">
        <f>VLOOKUP(J6199,'Svátky 2023'!A$18:B$20,2,0)</f>
        <v>plánované</v>
      </c>
      <c r="L6199" s="1" t="s">
        <v>21</v>
      </c>
      <c r="M6199" s="1" t="s">
        <v>22</v>
      </c>
      <c r="N6199" s="1" t="s">
        <v>23</v>
      </c>
      <c r="O6199">
        <f t="shared" si="288"/>
        <v>3</v>
      </c>
      <c r="P6199" t="str">
        <f t="shared" si="289"/>
        <v>NE</v>
      </c>
      <c r="Q6199" s="4" t="str">
        <f>IFERROR(VLOOKUP(E6199,'Svátky 2023'!B$2:B$14,1,0),"")</f>
        <v/>
      </c>
      <c r="R6199" t="str">
        <f t="shared" si="290"/>
        <v/>
      </c>
    </row>
    <row r="6200" spans="1:18" x14ac:dyDescent="0.25">
      <c r="A6200" s="1" t="s">
        <v>17440</v>
      </c>
      <c r="B6200" s="1" t="s">
        <v>17441</v>
      </c>
      <c r="C6200" s="1" t="s">
        <v>17442</v>
      </c>
      <c r="D6200" s="1" t="s">
        <v>64</v>
      </c>
      <c r="E6200" s="4">
        <v>45231</v>
      </c>
      <c r="F6200" s="8">
        <v>0.60833333333333328</v>
      </c>
      <c r="G6200" s="4">
        <v>45235</v>
      </c>
      <c r="H6200" s="1" t="s">
        <v>291</v>
      </c>
      <c r="I6200" s="1" t="s">
        <v>29</v>
      </c>
      <c r="J6200" s="5">
        <v>3</v>
      </c>
      <c r="K6200" s="5" t="str">
        <f>VLOOKUP(J6200,'Svátky 2023'!A$18:B$20,2,0)</f>
        <v>jiné</v>
      </c>
      <c r="L6200" s="1" t="s">
        <v>30</v>
      </c>
      <c r="M6200" s="1" t="s">
        <v>31</v>
      </c>
      <c r="N6200" s="1" t="s">
        <v>23</v>
      </c>
      <c r="O6200">
        <f t="shared" si="288"/>
        <v>3</v>
      </c>
      <c r="P6200" t="str">
        <f t="shared" si="289"/>
        <v>NE</v>
      </c>
      <c r="Q6200" s="4" t="str">
        <f>IFERROR(VLOOKUP(E6200,'Svátky 2023'!B$2:B$14,1,0),"")</f>
        <v/>
      </c>
      <c r="R6200" t="str">
        <f t="shared" si="290"/>
        <v/>
      </c>
    </row>
    <row r="6201" spans="1:18" x14ac:dyDescent="0.25">
      <c r="A6201" s="1" t="s">
        <v>17443</v>
      </c>
      <c r="B6201" s="1" t="s">
        <v>17444</v>
      </c>
      <c r="C6201" s="1" t="s">
        <v>17445</v>
      </c>
      <c r="D6201" s="1" t="s">
        <v>48</v>
      </c>
      <c r="E6201" s="4">
        <v>45234</v>
      </c>
      <c r="F6201" s="8">
        <v>0.94791666666666663</v>
      </c>
      <c r="G6201" s="4">
        <v>45235</v>
      </c>
      <c r="H6201" s="1" t="s">
        <v>861</v>
      </c>
      <c r="I6201" s="1" t="s">
        <v>19</v>
      </c>
      <c r="J6201" s="5">
        <v>3</v>
      </c>
      <c r="K6201" s="5" t="str">
        <f>VLOOKUP(J6201,'Svátky 2023'!A$18:B$20,2,0)</f>
        <v>jiné</v>
      </c>
      <c r="L6201" s="1" t="s">
        <v>21</v>
      </c>
      <c r="M6201" s="1" t="s">
        <v>22</v>
      </c>
      <c r="N6201" s="1" t="s">
        <v>23</v>
      </c>
      <c r="O6201">
        <f t="shared" si="288"/>
        <v>6</v>
      </c>
      <c r="P6201" t="str">
        <f t="shared" si="289"/>
        <v>ANO</v>
      </c>
      <c r="Q6201" s="4" t="str">
        <f>IFERROR(VLOOKUP(E6201,'Svátky 2023'!B$2:B$14,1,0),"")</f>
        <v/>
      </c>
      <c r="R6201" t="str">
        <f t="shared" si="290"/>
        <v>ANO</v>
      </c>
    </row>
    <row r="6202" spans="1:18" x14ac:dyDescent="0.25">
      <c r="A6202" s="1" t="s">
        <v>17446</v>
      </c>
      <c r="B6202" s="1" t="s">
        <v>13037</v>
      </c>
      <c r="C6202" s="1" t="s">
        <v>13038</v>
      </c>
      <c r="D6202" s="1" t="s">
        <v>35</v>
      </c>
      <c r="E6202" s="4">
        <v>45208</v>
      </c>
      <c r="F6202" s="8">
        <v>0.3430555555555555</v>
      </c>
      <c r="G6202" s="4">
        <v>45236</v>
      </c>
      <c r="H6202" s="1" t="s">
        <v>853</v>
      </c>
      <c r="I6202" s="1" t="s">
        <v>19</v>
      </c>
      <c r="J6202" s="5">
        <v>3</v>
      </c>
      <c r="K6202" s="5" t="str">
        <f>VLOOKUP(J6202,'Svátky 2023'!A$18:B$20,2,0)</f>
        <v>jiné</v>
      </c>
      <c r="L6202" s="1" t="s">
        <v>21</v>
      </c>
      <c r="M6202" s="1" t="s">
        <v>22</v>
      </c>
      <c r="N6202" s="1" t="s">
        <v>23</v>
      </c>
      <c r="O6202">
        <f t="shared" si="288"/>
        <v>1</v>
      </c>
      <c r="P6202" t="str">
        <f t="shared" si="289"/>
        <v>NE</v>
      </c>
      <c r="Q6202" s="4" t="str">
        <f>IFERROR(VLOOKUP(E6202,'Svátky 2023'!B$2:B$14,1,0),"")</f>
        <v/>
      </c>
      <c r="R6202" t="str">
        <f t="shared" si="290"/>
        <v/>
      </c>
    </row>
    <row r="6203" spans="1:18" x14ac:dyDescent="0.25">
      <c r="A6203" s="1" t="s">
        <v>17447</v>
      </c>
      <c r="B6203" s="1" t="s">
        <v>17448</v>
      </c>
      <c r="C6203" s="1" t="s">
        <v>17449</v>
      </c>
      <c r="D6203" s="1" t="s">
        <v>257</v>
      </c>
      <c r="E6203" s="4">
        <v>45225</v>
      </c>
      <c r="F6203" s="8">
        <v>0.48888888888888887</v>
      </c>
      <c r="G6203" s="4">
        <v>45236</v>
      </c>
      <c r="H6203" s="1" t="s">
        <v>297</v>
      </c>
      <c r="I6203" s="1" t="s">
        <v>19</v>
      </c>
      <c r="J6203" s="5">
        <v>3</v>
      </c>
      <c r="K6203" s="5" t="str">
        <f>VLOOKUP(J6203,'Svátky 2023'!A$18:B$20,2,0)</f>
        <v>jiné</v>
      </c>
      <c r="L6203" s="1" t="s">
        <v>21</v>
      </c>
      <c r="M6203" s="1" t="s">
        <v>20</v>
      </c>
      <c r="N6203" s="1" t="s">
        <v>23</v>
      </c>
      <c r="O6203">
        <f t="shared" si="288"/>
        <v>4</v>
      </c>
      <c r="P6203" t="str">
        <f t="shared" si="289"/>
        <v>NE</v>
      </c>
      <c r="Q6203" s="4" t="str">
        <f>IFERROR(VLOOKUP(E6203,'Svátky 2023'!B$2:B$14,1,0),"")</f>
        <v/>
      </c>
      <c r="R6203" t="str">
        <f t="shared" si="290"/>
        <v/>
      </c>
    </row>
    <row r="6204" spans="1:18" x14ac:dyDescent="0.25">
      <c r="A6204" s="1" t="s">
        <v>17450</v>
      </c>
      <c r="B6204" s="1" t="s">
        <v>17451</v>
      </c>
      <c r="C6204" s="1" t="s">
        <v>17452</v>
      </c>
      <c r="D6204" s="1" t="s">
        <v>100</v>
      </c>
      <c r="E6204" s="4">
        <v>45229</v>
      </c>
      <c r="F6204" s="8">
        <v>0.44166666666666665</v>
      </c>
      <c r="G6204" s="4">
        <v>45236</v>
      </c>
      <c r="H6204" s="1" t="s">
        <v>1772</v>
      </c>
      <c r="I6204" s="1" t="s">
        <v>19</v>
      </c>
      <c r="J6204" s="5">
        <v>3</v>
      </c>
      <c r="K6204" s="5" t="str">
        <f>VLOOKUP(J6204,'Svátky 2023'!A$18:B$20,2,0)</f>
        <v>jiné</v>
      </c>
      <c r="L6204" s="1" t="s">
        <v>21</v>
      </c>
      <c r="M6204" s="1" t="s">
        <v>22</v>
      </c>
      <c r="N6204" s="1" t="s">
        <v>23</v>
      </c>
      <c r="O6204">
        <f t="shared" si="288"/>
        <v>1</v>
      </c>
      <c r="P6204" t="str">
        <f t="shared" si="289"/>
        <v>NE</v>
      </c>
      <c r="Q6204" s="4" t="str">
        <f>IFERROR(VLOOKUP(E6204,'Svátky 2023'!B$2:B$14,1,0),"")</f>
        <v/>
      </c>
      <c r="R6204" t="str">
        <f t="shared" si="290"/>
        <v/>
      </c>
    </row>
    <row r="6205" spans="1:18" x14ac:dyDescent="0.25">
      <c r="A6205" s="1" t="s">
        <v>17453</v>
      </c>
      <c r="B6205" s="1" t="s">
        <v>17454</v>
      </c>
      <c r="C6205" s="1" t="s">
        <v>17455</v>
      </c>
      <c r="D6205" s="1" t="s">
        <v>48</v>
      </c>
      <c r="E6205" s="4">
        <v>45230</v>
      </c>
      <c r="F6205" s="8">
        <v>0.56805555555555554</v>
      </c>
      <c r="G6205" s="4">
        <v>45236</v>
      </c>
      <c r="H6205" s="1" t="s">
        <v>27</v>
      </c>
      <c r="I6205" s="1" t="s">
        <v>51</v>
      </c>
      <c r="J6205" s="5">
        <v>3</v>
      </c>
      <c r="K6205" s="5" t="str">
        <f>VLOOKUP(J6205,'Svátky 2023'!A$18:B$20,2,0)</f>
        <v>jiné</v>
      </c>
      <c r="L6205" s="1" t="s">
        <v>21</v>
      </c>
      <c r="M6205" s="1" t="s">
        <v>22</v>
      </c>
      <c r="N6205" s="1" t="s">
        <v>23</v>
      </c>
      <c r="O6205">
        <f t="shared" si="288"/>
        <v>2</v>
      </c>
      <c r="P6205" t="str">
        <f t="shared" si="289"/>
        <v>NE</v>
      </c>
      <c r="Q6205" s="4" t="str">
        <f>IFERROR(VLOOKUP(E6205,'Svátky 2023'!B$2:B$14,1,0),"")</f>
        <v/>
      </c>
      <c r="R6205" t="str">
        <f t="shared" si="290"/>
        <v/>
      </c>
    </row>
    <row r="6206" spans="1:18" x14ac:dyDescent="0.25">
      <c r="A6206" s="1" t="s">
        <v>17456</v>
      </c>
      <c r="B6206" s="1" t="s">
        <v>17457</v>
      </c>
      <c r="C6206" s="1" t="s">
        <v>17458</v>
      </c>
      <c r="D6206" s="1" t="s">
        <v>48</v>
      </c>
      <c r="E6206" s="4">
        <v>45230</v>
      </c>
      <c r="F6206" s="8">
        <v>0.57638888888888895</v>
      </c>
      <c r="G6206" s="4">
        <v>45236</v>
      </c>
      <c r="H6206" s="1" t="s">
        <v>316</v>
      </c>
      <c r="I6206" s="1" t="s">
        <v>120</v>
      </c>
      <c r="J6206" s="5">
        <v>3</v>
      </c>
      <c r="K6206" s="5" t="str">
        <f>VLOOKUP(J6206,'Svátky 2023'!A$18:B$20,2,0)</f>
        <v>jiné</v>
      </c>
      <c r="L6206" s="1" t="s">
        <v>30</v>
      </c>
      <c r="M6206" s="1" t="s">
        <v>31</v>
      </c>
      <c r="N6206" s="1" t="s">
        <v>23</v>
      </c>
      <c r="O6206">
        <f t="shared" si="288"/>
        <v>2</v>
      </c>
      <c r="P6206" t="str">
        <f t="shared" si="289"/>
        <v>NE</v>
      </c>
      <c r="Q6206" s="4" t="str">
        <f>IFERROR(VLOOKUP(E6206,'Svátky 2023'!B$2:B$14,1,0),"")</f>
        <v/>
      </c>
      <c r="R6206" t="str">
        <f t="shared" si="290"/>
        <v/>
      </c>
    </row>
    <row r="6207" spans="1:18" x14ac:dyDescent="0.25">
      <c r="A6207" s="1" t="s">
        <v>17459</v>
      </c>
      <c r="B6207" s="1" t="s">
        <v>46</v>
      </c>
      <c r="C6207" s="1" t="s">
        <v>47</v>
      </c>
      <c r="D6207" s="1" t="s">
        <v>48</v>
      </c>
      <c r="E6207" s="4">
        <v>45231</v>
      </c>
      <c r="F6207" s="8">
        <v>0.42708333333333331</v>
      </c>
      <c r="G6207" s="4">
        <v>45236</v>
      </c>
      <c r="H6207" s="1" t="s">
        <v>415</v>
      </c>
      <c r="I6207" s="1" t="s">
        <v>38</v>
      </c>
      <c r="J6207" s="5">
        <v>1</v>
      </c>
      <c r="K6207" s="5" t="str">
        <f>VLOOKUP(J6207,'Svátky 2023'!A$18:B$20,2,0)</f>
        <v>neodkladné</v>
      </c>
      <c r="L6207" s="1" t="s">
        <v>21</v>
      </c>
      <c r="M6207" s="1" t="s">
        <v>22</v>
      </c>
      <c r="N6207" s="1" t="s">
        <v>23</v>
      </c>
      <c r="O6207">
        <f t="shared" si="288"/>
        <v>3</v>
      </c>
      <c r="P6207" t="str">
        <f t="shared" si="289"/>
        <v>NE</v>
      </c>
      <c r="Q6207" s="4" t="str">
        <f>IFERROR(VLOOKUP(E6207,'Svátky 2023'!B$2:B$14,1,0),"")</f>
        <v/>
      </c>
      <c r="R6207" t="str">
        <f t="shared" si="290"/>
        <v/>
      </c>
    </row>
    <row r="6208" spans="1:18" x14ac:dyDescent="0.25">
      <c r="A6208" s="1" t="s">
        <v>17460</v>
      </c>
      <c r="B6208" s="1" t="s">
        <v>17461</v>
      </c>
      <c r="C6208" s="1" t="s">
        <v>17462</v>
      </c>
      <c r="D6208" s="1" t="s">
        <v>48</v>
      </c>
      <c r="E6208" s="4">
        <v>45231</v>
      </c>
      <c r="F6208" s="8">
        <v>0.53333333333333333</v>
      </c>
      <c r="G6208" s="4">
        <v>45236</v>
      </c>
      <c r="H6208" s="1" t="s">
        <v>242</v>
      </c>
      <c r="I6208" s="1" t="s">
        <v>51</v>
      </c>
      <c r="J6208" s="5">
        <v>2</v>
      </c>
      <c r="K6208" s="5" t="str">
        <f>VLOOKUP(J6208,'Svátky 2023'!A$18:B$20,2,0)</f>
        <v>plánované</v>
      </c>
      <c r="L6208" s="1" t="s">
        <v>21</v>
      </c>
      <c r="M6208" s="1" t="s">
        <v>22</v>
      </c>
      <c r="N6208" s="1" t="s">
        <v>23</v>
      </c>
      <c r="O6208">
        <f t="shared" si="288"/>
        <v>3</v>
      </c>
      <c r="P6208" t="str">
        <f t="shared" si="289"/>
        <v>NE</v>
      </c>
      <c r="Q6208" s="4" t="str">
        <f>IFERROR(VLOOKUP(E6208,'Svátky 2023'!B$2:B$14,1,0),"")</f>
        <v/>
      </c>
      <c r="R6208" t="str">
        <f t="shared" si="290"/>
        <v/>
      </c>
    </row>
    <row r="6209" spans="1:18" x14ac:dyDescent="0.25">
      <c r="A6209" s="1" t="s">
        <v>17463</v>
      </c>
      <c r="B6209" s="1" t="s">
        <v>17464</v>
      </c>
      <c r="C6209" s="1" t="s">
        <v>17465</v>
      </c>
      <c r="D6209" s="1" t="s">
        <v>35</v>
      </c>
      <c r="E6209" s="4">
        <v>45231</v>
      </c>
      <c r="F6209" s="8">
        <v>0.69652777777777775</v>
      </c>
      <c r="G6209" s="4">
        <v>45236</v>
      </c>
      <c r="H6209" s="1" t="s">
        <v>2041</v>
      </c>
      <c r="I6209" s="1" t="s">
        <v>38</v>
      </c>
      <c r="J6209" s="5">
        <v>3</v>
      </c>
      <c r="K6209" s="5" t="str">
        <f>VLOOKUP(J6209,'Svátky 2023'!A$18:B$20,2,0)</f>
        <v>jiné</v>
      </c>
      <c r="L6209" s="1" t="s">
        <v>21</v>
      </c>
      <c r="M6209" s="1" t="s">
        <v>22</v>
      </c>
      <c r="N6209" s="1" t="s">
        <v>23</v>
      </c>
      <c r="O6209">
        <f t="shared" si="288"/>
        <v>3</v>
      </c>
      <c r="P6209" t="str">
        <f t="shared" si="289"/>
        <v>ANO</v>
      </c>
      <c r="Q6209" s="4" t="str">
        <f>IFERROR(VLOOKUP(E6209,'Svátky 2023'!B$2:B$14,1,0),"")</f>
        <v/>
      </c>
      <c r="R6209" t="str">
        <f t="shared" si="290"/>
        <v>ANO</v>
      </c>
    </row>
    <row r="6210" spans="1:18" x14ac:dyDescent="0.25">
      <c r="A6210" s="1" t="s">
        <v>17466</v>
      </c>
      <c r="B6210" s="1" t="s">
        <v>17464</v>
      </c>
      <c r="C6210" s="1" t="s">
        <v>17467</v>
      </c>
      <c r="D6210" s="1" t="s">
        <v>35</v>
      </c>
      <c r="E6210" s="4">
        <v>45231</v>
      </c>
      <c r="F6210" s="8">
        <v>0.79861111111111116</v>
      </c>
      <c r="G6210" s="4">
        <v>45236</v>
      </c>
      <c r="H6210" s="1" t="s">
        <v>1817</v>
      </c>
      <c r="I6210" s="1" t="s">
        <v>44</v>
      </c>
      <c r="J6210" s="5">
        <v>3</v>
      </c>
      <c r="K6210" s="5" t="str">
        <f>VLOOKUP(J6210,'Svátky 2023'!A$18:B$20,2,0)</f>
        <v>jiné</v>
      </c>
      <c r="L6210" s="1" t="s">
        <v>30</v>
      </c>
      <c r="M6210" s="1" t="s">
        <v>31</v>
      </c>
      <c r="N6210" s="1" t="s">
        <v>23</v>
      </c>
      <c r="O6210">
        <f t="shared" si="288"/>
        <v>3</v>
      </c>
      <c r="P6210" t="str">
        <f t="shared" si="289"/>
        <v>ANO</v>
      </c>
      <c r="Q6210" s="4" t="str">
        <f>IFERROR(VLOOKUP(E6210,'Svátky 2023'!B$2:B$14,1,0),"")</f>
        <v/>
      </c>
      <c r="R6210" t="str">
        <f t="shared" si="290"/>
        <v>ANO</v>
      </c>
    </row>
    <row r="6211" spans="1:18" x14ac:dyDescent="0.25">
      <c r="A6211" s="1" t="s">
        <v>17468</v>
      </c>
      <c r="B6211" s="1" t="s">
        <v>17469</v>
      </c>
      <c r="C6211" s="1" t="s">
        <v>17470</v>
      </c>
      <c r="D6211" s="1" t="s">
        <v>48</v>
      </c>
      <c r="E6211" s="4">
        <v>45232</v>
      </c>
      <c r="F6211" s="8">
        <v>0.70000000000000007</v>
      </c>
      <c r="G6211" s="4">
        <v>45236</v>
      </c>
      <c r="H6211" s="1" t="s">
        <v>278</v>
      </c>
      <c r="I6211" s="1" t="s">
        <v>44</v>
      </c>
      <c r="J6211" s="5">
        <v>3</v>
      </c>
      <c r="K6211" s="5" t="str">
        <f>VLOOKUP(J6211,'Svátky 2023'!A$18:B$20,2,0)</f>
        <v>jiné</v>
      </c>
      <c r="L6211" s="1" t="s">
        <v>30</v>
      </c>
      <c r="M6211" s="1" t="s">
        <v>31</v>
      </c>
      <c r="N6211" s="1" t="s">
        <v>23</v>
      </c>
      <c r="O6211">
        <f t="shared" ref="O6211:O6274" si="291">WEEKDAY(E6211,2)</f>
        <v>4</v>
      </c>
      <c r="P6211" t="str">
        <f t="shared" ref="P6211:P6274" si="292">IF(F6211&gt;V$1,"ANO",IF(F6211&lt;X$1,"ANO","NE"))</f>
        <v>ANO</v>
      </c>
      <c r="Q6211" s="4" t="str">
        <f>IFERROR(VLOOKUP(E6211,'Svátky 2023'!B$2:B$14,1,0),"")</f>
        <v/>
      </c>
      <c r="R6211" t="str">
        <f t="shared" ref="R6211:R6274" si="293">IF(OR(O6211&gt;5,P6211="ANO",Q6211&lt;&gt;""),"ANO","")</f>
        <v>ANO</v>
      </c>
    </row>
    <row r="6212" spans="1:18" x14ac:dyDescent="0.25">
      <c r="A6212" s="1" t="s">
        <v>17471</v>
      </c>
      <c r="B6212" s="1" t="s">
        <v>17472</v>
      </c>
      <c r="C6212" s="1" t="s">
        <v>17473</v>
      </c>
      <c r="D6212" s="1" t="s">
        <v>35</v>
      </c>
      <c r="E6212" s="4">
        <v>45232</v>
      </c>
      <c r="F6212" s="8">
        <v>0.9868055555555556</v>
      </c>
      <c r="G6212" s="4">
        <v>45236</v>
      </c>
      <c r="H6212" s="1" t="s">
        <v>218</v>
      </c>
      <c r="I6212" s="1" t="s">
        <v>38</v>
      </c>
      <c r="J6212" s="5">
        <v>1</v>
      </c>
      <c r="K6212" s="5" t="str">
        <f>VLOOKUP(J6212,'Svátky 2023'!A$18:B$20,2,0)</f>
        <v>neodkladné</v>
      </c>
      <c r="L6212" s="1" t="s">
        <v>30</v>
      </c>
      <c r="M6212" s="1" t="s">
        <v>22</v>
      </c>
      <c r="N6212" s="1" t="s">
        <v>23</v>
      </c>
      <c r="O6212">
        <f t="shared" si="291"/>
        <v>4</v>
      </c>
      <c r="P6212" t="str">
        <f t="shared" si="292"/>
        <v>ANO</v>
      </c>
      <c r="Q6212" s="4" t="str">
        <f>IFERROR(VLOOKUP(E6212,'Svátky 2023'!B$2:B$14,1,0),"")</f>
        <v/>
      </c>
      <c r="R6212" t="str">
        <f t="shared" si="293"/>
        <v>ANO</v>
      </c>
    </row>
    <row r="6213" spans="1:18" x14ac:dyDescent="0.25">
      <c r="A6213" s="1" t="s">
        <v>17474</v>
      </c>
      <c r="B6213" s="1" t="s">
        <v>17475</v>
      </c>
      <c r="C6213" s="1" t="s">
        <v>17476</v>
      </c>
      <c r="D6213" s="1" t="s">
        <v>100</v>
      </c>
      <c r="E6213" s="4">
        <v>45233</v>
      </c>
      <c r="F6213" s="8">
        <v>0.36388888888888887</v>
      </c>
      <c r="G6213" s="4">
        <v>45236</v>
      </c>
      <c r="H6213" s="1" t="s">
        <v>1373</v>
      </c>
      <c r="I6213" s="1" t="s">
        <v>38</v>
      </c>
      <c r="J6213" s="5">
        <v>3</v>
      </c>
      <c r="K6213" s="5" t="str">
        <f>VLOOKUP(J6213,'Svátky 2023'!A$18:B$20,2,0)</f>
        <v>jiné</v>
      </c>
      <c r="L6213" s="1" t="s">
        <v>21</v>
      </c>
      <c r="M6213" s="1" t="s">
        <v>22</v>
      </c>
      <c r="N6213" s="1" t="s">
        <v>23</v>
      </c>
      <c r="O6213">
        <f t="shared" si="291"/>
        <v>5</v>
      </c>
      <c r="P6213" t="str">
        <f t="shared" si="292"/>
        <v>NE</v>
      </c>
      <c r="Q6213" s="4" t="str">
        <f>IFERROR(VLOOKUP(E6213,'Svátky 2023'!B$2:B$14,1,0),"")</f>
        <v/>
      </c>
      <c r="R6213" t="str">
        <f t="shared" si="293"/>
        <v/>
      </c>
    </row>
    <row r="6214" spans="1:18" x14ac:dyDescent="0.25">
      <c r="A6214" s="1" t="s">
        <v>17477</v>
      </c>
      <c r="B6214" s="1" t="s">
        <v>17478</v>
      </c>
      <c r="C6214" s="1" t="s">
        <v>17479</v>
      </c>
      <c r="D6214" s="1" t="s">
        <v>100</v>
      </c>
      <c r="E6214" s="4">
        <v>45233</v>
      </c>
      <c r="F6214" s="8">
        <v>0.57500000000000007</v>
      </c>
      <c r="G6214" s="4">
        <v>45236</v>
      </c>
      <c r="H6214" s="1" t="s">
        <v>1037</v>
      </c>
      <c r="I6214" s="1" t="s">
        <v>44</v>
      </c>
      <c r="J6214" s="5">
        <v>3</v>
      </c>
      <c r="K6214" s="5" t="str">
        <f>VLOOKUP(J6214,'Svátky 2023'!A$18:B$20,2,0)</f>
        <v>jiné</v>
      </c>
      <c r="L6214" s="1" t="s">
        <v>30</v>
      </c>
      <c r="M6214" s="1" t="s">
        <v>31</v>
      </c>
      <c r="N6214" s="1" t="s">
        <v>23</v>
      </c>
      <c r="O6214">
        <f t="shared" si="291"/>
        <v>5</v>
      </c>
      <c r="P6214" t="str">
        <f t="shared" si="292"/>
        <v>NE</v>
      </c>
      <c r="Q6214" s="4" t="str">
        <f>IFERROR(VLOOKUP(E6214,'Svátky 2023'!B$2:B$14,1,0),"")</f>
        <v/>
      </c>
      <c r="R6214" t="str">
        <f t="shared" si="293"/>
        <v/>
      </c>
    </row>
    <row r="6215" spans="1:18" x14ac:dyDescent="0.25">
      <c r="A6215" s="1" t="s">
        <v>17480</v>
      </c>
      <c r="B6215" s="1" t="s">
        <v>17481</v>
      </c>
      <c r="C6215" s="1" t="s">
        <v>17482</v>
      </c>
      <c r="D6215" s="1" t="s">
        <v>48</v>
      </c>
      <c r="E6215" s="4">
        <v>45235</v>
      </c>
      <c r="F6215" s="8">
        <v>0.73055555555555562</v>
      </c>
      <c r="G6215" s="4">
        <v>45236</v>
      </c>
      <c r="H6215" s="1" t="s">
        <v>111</v>
      </c>
      <c r="I6215" s="1" t="s">
        <v>258</v>
      </c>
      <c r="J6215" s="5">
        <v>3</v>
      </c>
      <c r="K6215" s="5" t="str">
        <f>VLOOKUP(J6215,'Svátky 2023'!A$18:B$20,2,0)</f>
        <v>jiné</v>
      </c>
      <c r="L6215" s="1" t="s">
        <v>21</v>
      </c>
      <c r="M6215" s="1" t="s">
        <v>22</v>
      </c>
      <c r="N6215" s="1" t="s">
        <v>23</v>
      </c>
      <c r="O6215">
        <f t="shared" si="291"/>
        <v>7</v>
      </c>
      <c r="P6215" t="str">
        <f t="shared" si="292"/>
        <v>ANO</v>
      </c>
      <c r="Q6215" s="4" t="str">
        <f>IFERROR(VLOOKUP(E6215,'Svátky 2023'!B$2:B$14,1,0),"")</f>
        <v/>
      </c>
      <c r="R6215" t="str">
        <f t="shared" si="293"/>
        <v>ANO</v>
      </c>
    </row>
    <row r="6216" spans="1:18" x14ac:dyDescent="0.25">
      <c r="A6216" s="1" t="s">
        <v>17483</v>
      </c>
      <c r="B6216" s="1" t="s">
        <v>17484</v>
      </c>
      <c r="C6216" s="1" t="s">
        <v>17485</v>
      </c>
      <c r="D6216" s="1" t="s">
        <v>48</v>
      </c>
      <c r="E6216" s="4">
        <v>45235</v>
      </c>
      <c r="F6216" s="8">
        <v>0.73888888888888893</v>
      </c>
      <c r="G6216" s="4">
        <v>45236</v>
      </c>
      <c r="H6216" s="1" t="s">
        <v>385</v>
      </c>
      <c r="I6216" s="1" t="s">
        <v>264</v>
      </c>
      <c r="J6216" s="5">
        <v>3</v>
      </c>
      <c r="K6216" s="5" t="str">
        <f>VLOOKUP(J6216,'Svátky 2023'!A$18:B$20,2,0)</f>
        <v>jiné</v>
      </c>
      <c r="L6216" s="1" t="s">
        <v>30</v>
      </c>
      <c r="M6216" s="1" t="s">
        <v>31</v>
      </c>
      <c r="N6216" s="1" t="s">
        <v>23</v>
      </c>
      <c r="O6216">
        <f t="shared" si="291"/>
        <v>7</v>
      </c>
      <c r="P6216" t="str">
        <f t="shared" si="292"/>
        <v>ANO</v>
      </c>
      <c r="Q6216" s="4" t="str">
        <f>IFERROR(VLOOKUP(E6216,'Svátky 2023'!B$2:B$14,1,0),"")</f>
        <v/>
      </c>
      <c r="R6216" t="str">
        <f t="shared" si="293"/>
        <v>ANO</v>
      </c>
    </row>
    <row r="6217" spans="1:18" x14ac:dyDescent="0.25">
      <c r="A6217" s="1" t="s">
        <v>17486</v>
      </c>
      <c r="B6217" s="1" t="s">
        <v>17487</v>
      </c>
      <c r="C6217" s="1" t="s">
        <v>17488</v>
      </c>
      <c r="D6217" s="1" t="s">
        <v>35</v>
      </c>
      <c r="E6217" s="4">
        <v>45232</v>
      </c>
      <c r="F6217" s="8">
        <v>0.38680555555555557</v>
      </c>
      <c r="G6217" s="4">
        <v>45237</v>
      </c>
      <c r="H6217" s="1" t="s">
        <v>1004</v>
      </c>
      <c r="I6217" s="1" t="s">
        <v>151</v>
      </c>
      <c r="J6217" s="5">
        <v>2</v>
      </c>
      <c r="K6217" s="5" t="str">
        <f>VLOOKUP(J6217,'Svátky 2023'!A$18:B$20,2,0)</f>
        <v>plánované</v>
      </c>
      <c r="L6217" s="1" t="s">
        <v>21</v>
      </c>
      <c r="M6217" s="1" t="s">
        <v>22</v>
      </c>
      <c r="N6217" s="1" t="s">
        <v>23</v>
      </c>
      <c r="O6217">
        <f t="shared" si="291"/>
        <v>4</v>
      </c>
      <c r="P6217" t="str">
        <f t="shared" si="292"/>
        <v>NE</v>
      </c>
      <c r="Q6217" s="4" t="str">
        <f>IFERROR(VLOOKUP(E6217,'Svátky 2023'!B$2:B$14,1,0),"")</f>
        <v/>
      </c>
      <c r="R6217" t="str">
        <f t="shared" si="293"/>
        <v/>
      </c>
    </row>
    <row r="6218" spans="1:18" x14ac:dyDescent="0.25">
      <c r="A6218" s="1" t="s">
        <v>17489</v>
      </c>
      <c r="B6218" s="1" t="s">
        <v>17490</v>
      </c>
      <c r="C6218" s="1" t="s">
        <v>17491</v>
      </c>
      <c r="D6218" s="1" t="s">
        <v>100</v>
      </c>
      <c r="E6218" s="4">
        <v>45232</v>
      </c>
      <c r="F6218" s="8">
        <v>0.51458333333333328</v>
      </c>
      <c r="G6218" s="4">
        <v>45237</v>
      </c>
      <c r="H6218" s="1" t="s">
        <v>91</v>
      </c>
      <c r="I6218" s="1" t="s">
        <v>145</v>
      </c>
      <c r="J6218" s="5">
        <v>3</v>
      </c>
      <c r="K6218" s="5" t="str">
        <f>VLOOKUP(J6218,'Svátky 2023'!A$18:B$20,2,0)</f>
        <v>jiné</v>
      </c>
      <c r="L6218" s="1" t="s">
        <v>30</v>
      </c>
      <c r="M6218" s="1" t="s">
        <v>31</v>
      </c>
      <c r="N6218" s="1" t="s">
        <v>23</v>
      </c>
      <c r="O6218">
        <f t="shared" si="291"/>
        <v>4</v>
      </c>
      <c r="P6218" t="str">
        <f t="shared" si="292"/>
        <v>NE</v>
      </c>
      <c r="Q6218" s="4" t="str">
        <f>IFERROR(VLOOKUP(E6218,'Svátky 2023'!B$2:B$14,1,0),"")</f>
        <v/>
      </c>
      <c r="R6218" t="str">
        <f t="shared" si="293"/>
        <v/>
      </c>
    </row>
    <row r="6219" spans="1:18" x14ac:dyDescent="0.25">
      <c r="A6219" s="1" t="s">
        <v>17492</v>
      </c>
      <c r="B6219" s="1" t="s">
        <v>17493</v>
      </c>
      <c r="C6219" s="1" t="s">
        <v>17494</v>
      </c>
      <c r="D6219" s="1" t="s">
        <v>16</v>
      </c>
      <c r="E6219" s="4">
        <v>45232</v>
      </c>
      <c r="F6219" s="8">
        <v>0.59027777777777779</v>
      </c>
      <c r="G6219" s="4">
        <v>45237</v>
      </c>
      <c r="H6219" s="1" t="s">
        <v>1223</v>
      </c>
      <c r="I6219" s="1" t="s">
        <v>51</v>
      </c>
      <c r="J6219" s="5">
        <v>1</v>
      </c>
      <c r="K6219" s="5" t="str">
        <f>VLOOKUP(J6219,'Svátky 2023'!A$18:B$20,2,0)</f>
        <v>neodkladné</v>
      </c>
      <c r="L6219" s="1" t="s">
        <v>21</v>
      </c>
      <c r="M6219" s="1" t="s">
        <v>22</v>
      </c>
      <c r="N6219" s="1" t="s">
        <v>23</v>
      </c>
      <c r="O6219">
        <f t="shared" si="291"/>
        <v>4</v>
      </c>
      <c r="P6219" t="str">
        <f t="shared" si="292"/>
        <v>NE</v>
      </c>
      <c r="Q6219" s="4" t="str">
        <f>IFERROR(VLOOKUP(E6219,'Svátky 2023'!B$2:B$14,1,0),"")</f>
        <v/>
      </c>
      <c r="R6219" t="str">
        <f t="shared" si="293"/>
        <v/>
      </c>
    </row>
    <row r="6220" spans="1:18" x14ac:dyDescent="0.25">
      <c r="A6220" s="1" t="s">
        <v>17495</v>
      </c>
      <c r="B6220" s="1" t="s">
        <v>17496</v>
      </c>
      <c r="C6220" s="1" t="s">
        <v>17497</v>
      </c>
      <c r="D6220" s="1" t="s">
        <v>16</v>
      </c>
      <c r="E6220" s="4">
        <v>45232</v>
      </c>
      <c r="F6220" s="8">
        <v>0.59722222222222221</v>
      </c>
      <c r="G6220" s="4">
        <v>45237</v>
      </c>
      <c r="H6220" s="1" t="s">
        <v>111</v>
      </c>
      <c r="I6220" s="1" t="s">
        <v>120</v>
      </c>
      <c r="J6220" s="5">
        <v>3</v>
      </c>
      <c r="K6220" s="5" t="str">
        <f>VLOOKUP(J6220,'Svátky 2023'!A$18:B$20,2,0)</f>
        <v>jiné</v>
      </c>
      <c r="L6220" s="1" t="s">
        <v>30</v>
      </c>
      <c r="M6220" s="1" t="s">
        <v>31</v>
      </c>
      <c r="N6220" s="1" t="s">
        <v>23</v>
      </c>
      <c r="O6220">
        <f t="shared" si="291"/>
        <v>4</v>
      </c>
      <c r="P6220" t="str">
        <f t="shared" si="292"/>
        <v>NE</v>
      </c>
      <c r="Q6220" s="4" t="str">
        <f>IFERROR(VLOOKUP(E6220,'Svátky 2023'!B$2:B$14,1,0),"")</f>
        <v/>
      </c>
      <c r="R6220" t="str">
        <f t="shared" si="293"/>
        <v/>
      </c>
    </row>
    <row r="6221" spans="1:18" x14ac:dyDescent="0.25">
      <c r="A6221" s="1" t="s">
        <v>17498</v>
      </c>
      <c r="B6221" s="1" t="s">
        <v>11940</v>
      </c>
      <c r="C6221" s="1" t="s">
        <v>11941</v>
      </c>
      <c r="D6221" s="1" t="s">
        <v>35</v>
      </c>
      <c r="E6221" s="4">
        <v>45234</v>
      </c>
      <c r="F6221" s="8">
        <v>0.68402777777777779</v>
      </c>
      <c r="G6221" s="4">
        <v>45237</v>
      </c>
      <c r="H6221" s="1" t="s">
        <v>1373</v>
      </c>
      <c r="I6221" s="1" t="s">
        <v>38</v>
      </c>
      <c r="J6221" s="5">
        <v>3</v>
      </c>
      <c r="K6221" s="5" t="str">
        <f>VLOOKUP(J6221,'Svátky 2023'!A$18:B$20,2,0)</f>
        <v>jiné</v>
      </c>
      <c r="L6221" s="1" t="s">
        <v>21</v>
      </c>
      <c r="M6221" s="1" t="s">
        <v>22</v>
      </c>
      <c r="N6221" s="1" t="s">
        <v>23</v>
      </c>
      <c r="O6221">
        <f t="shared" si="291"/>
        <v>6</v>
      </c>
      <c r="P6221" t="str">
        <f t="shared" si="292"/>
        <v>ANO</v>
      </c>
      <c r="Q6221" s="4" t="str">
        <f>IFERROR(VLOOKUP(E6221,'Svátky 2023'!B$2:B$14,1,0),"")</f>
        <v/>
      </c>
      <c r="R6221" t="str">
        <f t="shared" si="293"/>
        <v>ANO</v>
      </c>
    </row>
    <row r="6222" spans="1:18" x14ac:dyDescent="0.25">
      <c r="A6222" s="1" t="s">
        <v>17499</v>
      </c>
      <c r="B6222" s="1" t="s">
        <v>11742</v>
      </c>
      <c r="C6222" s="1" t="s">
        <v>11743</v>
      </c>
      <c r="D6222" s="1" t="s">
        <v>35</v>
      </c>
      <c r="E6222" s="4">
        <v>45234</v>
      </c>
      <c r="F6222" s="8">
        <v>0.69027777777777777</v>
      </c>
      <c r="G6222" s="4">
        <v>45237</v>
      </c>
      <c r="H6222" s="1" t="s">
        <v>1037</v>
      </c>
      <c r="I6222" s="1" t="s">
        <v>44</v>
      </c>
      <c r="J6222" s="5">
        <v>3</v>
      </c>
      <c r="K6222" s="5" t="str">
        <f>VLOOKUP(J6222,'Svátky 2023'!A$18:B$20,2,0)</f>
        <v>jiné</v>
      </c>
      <c r="L6222" s="1" t="s">
        <v>30</v>
      </c>
      <c r="M6222" s="1" t="s">
        <v>31</v>
      </c>
      <c r="N6222" s="1" t="s">
        <v>23</v>
      </c>
      <c r="O6222">
        <f t="shared" si="291"/>
        <v>6</v>
      </c>
      <c r="P6222" t="str">
        <f t="shared" si="292"/>
        <v>ANO</v>
      </c>
      <c r="Q6222" s="4" t="str">
        <f>IFERROR(VLOOKUP(E6222,'Svátky 2023'!B$2:B$14,1,0),"")</f>
        <v/>
      </c>
      <c r="R6222" t="str">
        <f t="shared" si="293"/>
        <v>ANO</v>
      </c>
    </row>
    <row r="6223" spans="1:18" x14ac:dyDescent="0.25">
      <c r="A6223" s="1" t="s">
        <v>17500</v>
      </c>
      <c r="B6223" s="1" t="s">
        <v>17501</v>
      </c>
      <c r="C6223" s="1" t="s">
        <v>17502</v>
      </c>
      <c r="D6223" s="1" t="s">
        <v>100</v>
      </c>
      <c r="E6223" s="4">
        <v>45235</v>
      </c>
      <c r="F6223" s="8">
        <v>0.5395833333333333</v>
      </c>
      <c r="G6223" s="4">
        <v>45237</v>
      </c>
      <c r="H6223" s="1" t="s">
        <v>381</v>
      </c>
      <c r="I6223" s="1" t="s">
        <v>151</v>
      </c>
      <c r="J6223" s="5">
        <v>2</v>
      </c>
      <c r="K6223" s="5" t="str">
        <f>VLOOKUP(J6223,'Svátky 2023'!A$18:B$20,2,0)</f>
        <v>plánované</v>
      </c>
      <c r="L6223" s="1" t="s">
        <v>21</v>
      </c>
      <c r="M6223" s="1" t="s">
        <v>22</v>
      </c>
      <c r="N6223" s="1" t="s">
        <v>23</v>
      </c>
      <c r="O6223">
        <f t="shared" si="291"/>
        <v>7</v>
      </c>
      <c r="P6223" t="str">
        <f t="shared" si="292"/>
        <v>NE</v>
      </c>
      <c r="Q6223" s="4" t="str">
        <f>IFERROR(VLOOKUP(E6223,'Svátky 2023'!B$2:B$14,1,0),"")</f>
        <v/>
      </c>
      <c r="R6223" t="str">
        <f t="shared" si="293"/>
        <v>ANO</v>
      </c>
    </row>
    <row r="6224" spans="1:18" x14ac:dyDescent="0.25">
      <c r="A6224" s="1" t="s">
        <v>17503</v>
      </c>
      <c r="B6224" s="1" t="s">
        <v>17504</v>
      </c>
      <c r="C6224" s="1" t="s">
        <v>17505</v>
      </c>
      <c r="D6224" s="1" t="s">
        <v>35</v>
      </c>
      <c r="E6224" s="4">
        <v>45235</v>
      </c>
      <c r="F6224" s="8">
        <v>0.5444444444444444</v>
      </c>
      <c r="G6224" s="4">
        <v>45237</v>
      </c>
      <c r="H6224" s="1" t="s">
        <v>2975</v>
      </c>
      <c r="I6224" s="1" t="s">
        <v>151</v>
      </c>
      <c r="J6224" s="5">
        <v>2</v>
      </c>
      <c r="K6224" s="5" t="str">
        <f>VLOOKUP(J6224,'Svátky 2023'!A$18:B$20,2,0)</f>
        <v>plánované</v>
      </c>
      <c r="L6224" s="1" t="s">
        <v>21</v>
      </c>
      <c r="M6224" s="1" t="s">
        <v>22</v>
      </c>
      <c r="N6224" s="1" t="s">
        <v>23</v>
      </c>
      <c r="O6224">
        <f t="shared" si="291"/>
        <v>7</v>
      </c>
      <c r="P6224" t="str">
        <f t="shared" si="292"/>
        <v>NE</v>
      </c>
      <c r="Q6224" s="4" t="str">
        <f>IFERROR(VLOOKUP(E6224,'Svátky 2023'!B$2:B$14,1,0),"")</f>
        <v/>
      </c>
      <c r="R6224" t="str">
        <f t="shared" si="293"/>
        <v>ANO</v>
      </c>
    </row>
    <row r="6225" spans="1:18" x14ac:dyDescent="0.25">
      <c r="A6225" s="1" t="s">
        <v>17506</v>
      </c>
      <c r="B6225" s="1" t="s">
        <v>17507</v>
      </c>
      <c r="C6225" s="1" t="s">
        <v>17508</v>
      </c>
      <c r="D6225" s="1" t="s">
        <v>35</v>
      </c>
      <c r="E6225" s="4">
        <v>45235</v>
      </c>
      <c r="F6225" s="8">
        <v>0.54861111111111105</v>
      </c>
      <c r="G6225" s="4">
        <v>45237</v>
      </c>
      <c r="H6225" s="1" t="s">
        <v>1845</v>
      </c>
      <c r="I6225" s="1" t="s">
        <v>145</v>
      </c>
      <c r="J6225" s="5">
        <v>3</v>
      </c>
      <c r="K6225" s="5" t="str">
        <f>VLOOKUP(J6225,'Svátky 2023'!A$18:B$20,2,0)</f>
        <v>jiné</v>
      </c>
      <c r="L6225" s="1" t="s">
        <v>30</v>
      </c>
      <c r="M6225" s="1" t="s">
        <v>31</v>
      </c>
      <c r="N6225" s="1" t="s">
        <v>23</v>
      </c>
      <c r="O6225">
        <f t="shared" si="291"/>
        <v>7</v>
      </c>
      <c r="P6225" t="str">
        <f t="shared" si="292"/>
        <v>NE</v>
      </c>
      <c r="Q6225" s="4" t="str">
        <f>IFERROR(VLOOKUP(E6225,'Svátky 2023'!B$2:B$14,1,0),"")</f>
        <v/>
      </c>
      <c r="R6225" t="str">
        <f t="shared" si="293"/>
        <v>ANO</v>
      </c>
    </row>
    <row r="6226" spans="1:18" x14ac:dyDescent="0.25">
      <c r="A6226" s="1" t="s">
        <v>17509</v>
      </c>
      <c r="B6226" s="1" t="s">
        <v>17510</v>
      </c>
      <c r="C6226" s="1" t="s">
        <v>17511</v>
      </c>
      <c r="D6226" s="1" t="s">
        <v>64</v>
      </c>
      <c r="E6226" s="4">
        <v>45235</v>
      </c>
      <c r="F6226" s="8">
        <v>0.55694444444444446</v>
      </c>
      <c r="G6226" s="4">
        <v>45237</v>
      </c>
      <c r="H6226" s="1" t="s">
        <v>770</v>
      </c>
      <c r="I6226" s="1" t="s">
        <v>151</v>
      </c>
      <c r="J6226" s="5">
        <v>2</v>
      </c>
      <c r="K6226" s="5" t="str">
        <f>VLOOKUP(J6226,'Svátky 2023'!A$18:B$20,2,0)</f>
        <v>plánované</v>
      </c>
      <c r="L6226" s="1" t="s">
        <v>21</v>
      </c>
      <c r="M6226" s="1" t="s">
        <v>22</v>
      </c>
      <c r="N6226" s="1" t="s">
        <v>23</v>
      </c>
      <c r="O6226">
        <f t="shared" si="291"/>
        <v>7</v>
      </c>
      <c r="P6226" t="str">
        <f t="shared" si="292"/>
        <v>NE</v>
      </c>
      <c r="Q6226" s="4" t="str">
        <f>IFERROR(VLOOKUP(E6226,'Svátky 2023'!B$2:B$14,1,0),"")</f>
        <v/>
      </c>
      <c r="R6226" t="str">
        <f t="shared" si="293"/>
        <v>ANO</v>
      </c>
    </row>
    <row r="6227" spans="1:18" x14ac:dyDescent="0.25">
      <c r="A6227" s="1" t="s">
        <v>17512</v>
      </c>
      <c r="B6227" s="1" t="s">
        <v>17513</v>
      </c>
      <c r="C6227" s="1" t="s">
        <v>17514</v>
      </c>
      <c r="D6227" s="1" t="s">
        <v>64</v>
      </c>
      <c r="E6227" s="4">
        <v>45235</v>
      </c>
      <c r="F6227" s="8">
        <v>0.56041666666666667</v>
      </c>
      <c r="G6227" s="4">
        <v>45237</v>
      </c>
      <c r="H6227" s="1" t="s">
        <v>684</v>
      </c>
      <c r="I6227" s="1" t="s">
        <v>145</v>
      </c>
      <c r="J6227" s="5">
        <v>3</v>
      </c>
      <c r="K6227" s="5" t="str">
        <f>VLOOKUP(J6227,'Svátky 2023'!A$18:B$20,2,0)</f>
        <v>jiné</v>
      </c>
      <c r="L6227" s="1" t="s">
        <v>30</v>
      </c>
      <c r="M6227" s="1" t="s">
        <v>31</v>
      </c>
      <c r="N6227" s="1" t="s">
        <v>23</v>
      </c>
      <c r="O6227">
        <f t="shared" si="291"/>
        <v>7</v>
      </c>
      <c r="P6227" t="str">
        <f t="shared" si="292"/>
        <v>NE</v>
      </c>
      <c r="Q6227" s="4" t="str">
        <f>IFERROR(VLOOKUP(E6227,'Svátky 2023'!B$2:B$14,1,0),"")</f>
        <v/>
      </c>
      <c r="R6227" t="str">
        <f t="shared" si="293"/>
        <v>ANO</v>
      </c>
    </row>
    <row r="6228" spans="1:18" x14ac:dyDescent="0.25">
      <c r="A6228" s="1" t="s">
        <v>17515</v>
      </c>
      <c r="B6228" s="1" t="s">
        <v>17516</v>
      </c>
      <c r="C6228" s="1" t="s">
        <v>17517</v>
      </c>
      <c r="D6228" s="1" t="s">
        <v>48</v>
      </c>
      <c r="E6228" s="4">
        <v>45235</v>
      </c>
      <c r="F6228" s="8">
        <v>0.56388888888888888</v>
      </c>
      <c r="G6228" s="4">
        <v>45237</v>
      </c>
      <c r="H6228" s="1" t="s">
        <v>528</v>
      </c>
      <c r="I6228" s="1" t="s">
        <v>51</v>
      </c>
      <c r="J6228" s="5">
        <v>2</v>
      </c>
      <c r="K6228" s="5" t="str">
        <f>VLOOKUP(J6228,'Svátky 2023'!A$18:B$20,2,0)</f>
        <v>plánované</v>
      </c>
      <c r="L6228" s="1" t="s">
        <v>21</v>
      </c>
      <c r="M6228" s="1" t="s">
        <v>22</v>
      </c>
      <c r="N6228" s="1" t="s">
        <v>23</v>
      </c>
      <c r="O6228">
        <f t="shared" si="291"/>
        <v>7</v>
      </c>
      <c r="P6228" t="str">
        <f t="shared" si="292"/>
        <v>NE</v>
      </c>
      <c r="Q6228" s="4" t="str">
        <f>IFERROR(VLOOKUP(E6228,'Svátky 2023'!B$2:B$14,1,0),"")</f>
        <v/>
      </c>
      <c r="R6228" t="str">
        <f t="shared" si="293"/>
        <v>ANO</v>
      </c>
    </row>
    <row r="6229" spans="1:18" x14ac:dyDescent="0.25">
      <c r="A6229" s="1" t="s">
        <v>17518</v>
      </c>
      <c r="B6229" s="1" t="s">
        <v>17519</v>
      </c>
      <c r="C6229" s="1" t="s">
        <v>17520</v>
      </c>
      <c r="D6229" s="1" t="s">
        <v>48</v>
      </c>
      <c r="E6229" s="4">
        <v>45235</v>
      </c>
      <c r="F6229" s="8">
        <v>0.56874999999999998</v>
      </c>
      <c r="G6229" s="4">
        <v>45237</v>
      </c>
      <c r="H6229" s="1" t="s">
        <v>2704</v>
      </c>
      <c r="I6229" s="1" t="s">
        <v>120</v>
      </c>
      <c r="J6229" s="5">
        <v>3</v>
      </c>
      <c r="K6229" s="5" t="str">
        <f>VLOOKUP(J6229,'Svátky 2023'!A$18:B$20,2,0)</f>
        <v>jiné</v>
      </c>
      <c r="L6229" s="1" t="s">
        <v>30</v>
      </c>
      <c r="M6229" s="1" t="s">
        <v>31</v>
      </c>
      <c r="N6229" s="1" t="s">
        <v>23</v>
      </c>
      <c r="O6229">
        <f t="shared" si="291"/>
        <v>7</v>
      </c>
      <c r="P6229" t="str">
        <f t="shared" si="292"/>
        <v>NE</v>
      </c>
      <c r="Q6229" s="4" t="str">
        <f>IFERROR(VLOOKUP(E6229,'Svátky 2023'!B$2:B$14,1,0),"")</f>
        <v/>
      </c>
      <c r="R6229" t="str">
        <f t="shared" si="293"/>
        <v>ANO</v>
      </c>
    </row>
    <row r="6230" spans="1:18" x14ac:dyDescent="0.25">
      <c r="A6230" s="1" t="s">
        <v>17521</v>
      </c>
      <c r="B6230" s="1" t="s">
        <v>17522</v>
      </c>
      <c r="C6230" s="1" t="s">
        <v>17523</v>
      </c>
      <c r="D6230" s="1" t="s">
        <v>35</v>
      </c>
      <c r="E6230" s="4">
        <v>45235</v>
      </c>
      <c r="F6230" s="8">
        <v>0.57986111111111105</v>
      </c>
      <c r="G6230" s="4">
        <v>45237</v>
      </c>
      <c r="H6230" s="1" t="s">
        <v>751</v>
      </c>
      <c r="I6230" s="1" t="s">
        <v>151</v>
      </c>
      <c r="J6230" s="5">
        <v>2</v>
      </c>
      <c r="K6230" s="5" t="str">
        <f>VLOOKUP(J6230,'Svátky 2023'!A$18:B$20,2,0)</f>
        <v>plánované</v>
      </c>
      <c r="L6230" s="1" t="s">
        <v>21</v>
      </c>
      <c r="M6230" s="1" t="s">
        <v>22</v>
      </c>
      <c r="N6230" s="1" t="s">
        <v>23</v>
      </c>
      <c r="O6230">
        <f t="shared" si="291"/>
        <v>7</v>
      </c>
      <c r="P6230" t="str">
        <f t="shared" si="292"/>
        <v>NE</v>
      </c>
      <c r="Q6230" s="4" t="str">
        <f>IFERROR(VLOOKUP(E6230,'Svátky 2023'!B$2:B$14,1,0),"")</f>
        <v/>
      </c>
      <c r="R6230" t="str">
        <f t="shared" si="293"/>
        <v>ANO</v>
      </c>
    </row>
    <row r="6231" spans="1:18" x14ac:dyDescent="0.25">
      <c r="A6231" s="1" t="s">
        <v>17524</v>
      </c>
      <c r="B6231" s="1" t="s">
        <v>17525</v>
      </c>
      <c r="C6231" s="1" t="s">
        <v>17526</v>
      </c>
      <c r="D6231" s="1" t="s">
        <v>64</v>
      </c>
      <c r="E6231" s="4">
        <v>45235</v>
      </c>
      <c r="F6231" s="8">
        <v>0.58333333333333337</v>
      </c>
      <c r="G6231" s="4">
        <v>45237</v>
      </c>
      <c r="H6231" s="1" t="s">
        <v>1798</v>
      </c>
      <c r="I6231" s="1" t="s">
        <v>145</v>
      </c>
      <c r="J6231" s="5">
        <v>3</v>
      </c>
      <c r="K6231" s="5" t="str">
        <f>VLOOKUP(J6231,'Svátky 2023'!A$18:B$20,2,0)</f>
        <v>jiné</v>
      </c>
      <c r="L6231" s="1" t="s">
        <v>30</v>
      </c>
      <c r="M6231" s="1" t="s">
        <v>31</v>
      </c>
      <c r="N6231" s="1" t="s">
        <v>23</v>
      </c>
      <c r="O6231">
        <f t="shared" si="291"/>
        <v>7</v>
      </c>
      <c r="P6231" t="str">
        <f t="shared" si="292"/>
        <v>NE</v>
      </c>
      <c r="Q6231" s="4" t="str">
        <f>IFERROR(VLOOKUP(E6231,'Svátky 2023'!B$2:B$14,1,0),"")</f>
        <v/>
      </c>
      <c r="R6231" t="str">
        <f t="shared" si="293"/>
        <v>ANO</v>
      </c>
    </row>
    <row r="6232" spans="1:18" x14ac:dyDescent="0.25">
      <c r="A6232" s="1" t="s">
        <v>17527</v>
      </c>
      <c r="B6232" s="1" t="s">
        <v>17528</v>
      </c>
      <c r="C6232" s="1" t="s">
        <v>17529</v>
      </c>
      <c r="D6232" s="1" t="s">
        <v>35</v>
      </c>
      <c r="E6232" s="4">
        <v>45235</v>
      </c>
      <c r="F6232" s="8">
        <v>0.60069444444444442</v>
      </c>
      <c r="G6232" s="4">
        <v>45237</v>
      </c>
      <c r="H6232" s="1" t="s">
        <v>129</v>
      </c>
      <c r="I6232" s="1" t="s">
        <v>51</v>
      </c>
      <c r="J6232" s="5">
        <v>2</v>
      </c>
      <c r="K6232" s="5" t="str">
        <f>VLOOKUP(J6232,'Svátky 2023'!A$18:B$20,2,0)</f>
        <v>plánované</v>
      </c>
      <c r="L6232" s="1" t="s">
        <v>21</v>
      </c>
      <c r="M6232" s="1" t="s">
        <v>22</v>
      </c>
      <c r="N6232" s="1" t="s">
        <v>23</v>
      </c>
      <c r="O6232">
        <f t="shared" si="291"/>
        <v>7</v>
      </c>
      <c r="P6232" t="str">
        <f t="shared" si="292"/>
        <v>NE</v>
      </c>
      <c r="Q6232" s="4" t="str">
        <f>IFERROR(VLOOKUP(E6232,'Svátky 2023'!B$2:B$14,1,0),"")</f>
        <v/>
      </c>
      <c r="R6232" t="str">
        <f t="shared" si="293"/>
        <v>ANO</v>
      </c>
    </row>
    <row r="6233" spans="1:18" x14ac:dyDescent="0.25">
      <c r="A6233" s="1" t="s">
        <v>17530</v>
      </c>
      <c r="B6233" s="1" t="s">
        <v>17294</v>
      </c>
      <c r="C6233" s="1" t="s">
        <v>17531</v>
      </c>
      <c r="D6233" s="1" t="s">
        <v>35</v>
      </c>
      <c r="E6233" s="4">
        <v>45235</v>
      </c>
      <c r="F6233" s="8">
        <v>0.60416666666666663</v>
      </c>
      <c r="G6233" s="4">
        <v>45237</v>
      </c>
      <c r="H6233" s="1" t="s">
        <v>2214</v>
      </c>
      <c r="I6233" s="1" t="s">
        <v>120</v>
      </c>
      <c r="J6233" s="5">
        <v>3</v>
      </c>
      <c r="K6233" s="5" t="str">
        <f>VLOOKUP(J6233,'Svátky 2023'!A$18:B$20,2,0)</f>
        <v>jiné</v>
      </c>
      <c r="L6233" s="1" t="s">
        <v>30</v>
      </c>
      <c r="M6233" s="1" t="s">
        <v>31</v>
      </c>
      <c r="N6233" s="1" t="s">
        <v>23</v>
      </c>
      <c r="O6233">
        <f t="shared" si="291"/>
        <v>7</v>
      </c>
      <c r="P6233" t="str">
        <f t="shared" si="292"/>
        <v>NE</v>
      </c>
      <c r="Q6233" s="4" t="str">
        <f>IFERROR(VLOOKUP(E6233,'Svátky 2023'!B$2:B$14,1,0),"")</f>
        <v/>
      </c>
      <c r="R6233" t="str">
        <f t="shared" si="293"/>
        <v>ANO</v>
      </c>
    </row>
    <row r="6234" spans="1:18" x14ac:dyDescent="0.25">
      <c r="A6234" s="1" t="s">
        <v>17532</v>
      </c>
      <c r="B6234" s="1" t="s">
        <v>17533</v>
      </c>
      <c r="C6234" s="1" t="s">
        <v>17534</v>
      </c>
      <c r="D6234" s="1" t="s">
        <v>64</v>
      </c>
      <c r="E6234" s="4">
        <v>45235</v>
      </c>
      <c r="F6234" s="8">
        <v>0.61388888888888882</v>
      </c>
      <c r="G6234" s="4">
        <v>45237</v>
      </c>
      <c r="H6234" s="1" t="s">
        <v>343</v>
      </c>
      <c r="I6234" s="1" t="s">
        <v>151</v>
      </c>
      <c r="J6234" s="5">
        <v>2</v>
      </c>
      <c r="K6234" s="5" t="str">
        <f>VLOOKUP(J6234,'Svátky 2023'!A$18:B$20,2,0)</f>
        <v>plánované</v>
      </c>
      <c r="L6234" s="1" t="s">
        <v>21</v>
      </c>
      <c r="M6234" s="1" t="s">
        <v>22</v>
      </c>
      <c r="N6234" s="1" t="s">
        <v>23</v>
      </c>
      <c r="O6234">
        <f t="shared" si="291"/>
        <v>7</v>
      </c>
      <c r="P6234" t="str">
        <f t="shared" si="292"/>
        <v>NE</v>
      </c>
      <c r="Q6234" s="4" t="str">
        <f>IFERROR(VLOOKUP(E6234,'Svátky 2023'!B$2:B$14,1,0),"")</f>
        <v/>
      </c>
      <c r="R6234" t="str">
        <f t="shared" si="293"/>
        <v>ANO</v>
      </c>
    </row>
    <row r="6235" spans="1:18" x14ac:dyDescent="0.25">
      <c r="A6235" s="1" t="s">
        <v>17535</v>
      </c>
      <c r="B6235" s="1" t="s">
        <v>17536</v>
      </c>
      <c r="C6235" s="1" t="s">
        <v>17537</v>
      </c>
      <c r="D6235" s="1" t="s">
        <v>35</v>
      </c>
      <c r="E6235" s="4">
        <v>45235</v>
      </c>
      <c r="F6235" s="8">
        <v>0.62569444444444444</v>
      </c>
      <c r="G6235" s="4">
        <v>45237</v>
      </c>
      <c r="H6235" s="1" t="s">
        <v>2988</v>
      </c>
      <c r="I6235" s="1" t="s">
        <v>51</v>
      </c>
      <c r="J6235" s="5">
        <v>2</v>
      </c>
      <c r="K6235" s="5" t="str">
        <f>VLOOKUP(J6235,'Svátky 2023'!A$18:B$20,2,0)</f>
        <v>plánované</v>
      </c>
      <c r="L6235" s="1" t="s">
        <v>21</v>
      </c>
      <c r="M6235" s="1" t="s">
        <v>22</v>
      </c>
      <c r="N6235" s="1" t="s">
        <v>23</v>
      </c>
      <c r="O6235">
        <f t="shared" si="291"/>
        <v>7</v>
      </c>
      <c r="P6235" t="str">
        <f t="shared" si="292"/>
        <v>ANO</v>
      </c>
      <c r="Q6235" s="4" t="str">
        <f>IFERROR(VLOOKUP(E6235,'Svátky 2023'!B$2:B$14,1,0),"")</f>
        <v/>
      </c>
      <c r="R6235" t="str">
        <f t="shared" si="293"/>
        <v>ANO</v>
      </c>
    </row>
    <row r="6236" spans="1:18" x14ac:dyDescent="0.25">
      <c r="A6236" s="1" t="s">
        <v>17538</v>
      </c>
      <c r="B6236" s="1" t="s">
        <v>17539</v>
      </c>
      <c r="C6236" s="1" t="s">
        <v>17540</v>
      </c>
      <c r="D6236" s="1" t="s">
        <v>16</v>
      </c>
      <c r="E6236" s="4">
        <v>45235</v>
      </c>
      <c r="F6236" s="8">
        <v>0.63402777777777775</v>
      </c>
      <c r="G6236" s="4">
        <v>45237</v>
      </c>
      <c r="H6236" s="1" t="s">
        <v>2037</v>
      </c>
      <c r="I6236" s="1" t="s">
        <v>51</v>
      </c>
      <c r="J6236" s="5">
        <v>2</v>
      </c>
      <c r="K6236" s="5" t="str">
        <f>VLOOKUP(J6236,'Svátky 2023'!A$18:B$20,2,0)</f>
        <v>plánované</v>
      </c>
      <c r="L6236" s="1" t="s">
        <v>21</v>
      </c>
      <c r="M6236" s="1" t="s">
        <v>22</v>
      </c>
      <c r="N6236" s="1" t="s">
        <v>23</v>
      </c>
      <c r="O6236">
        <f t="shared" si="291"/>
        <v>7</v>
      </c>
      <c r="P6236" t="str">
        <f t="shared" si="292"/>
        <v>ANO</v>
      </c>
      <c r="Q6236" s="4" t="str">
        <f>IFERROR(VLOOKUP(E6236,'Svátky 2023'!B$2:B$14,1,0),"")</f>
        <v/>
      </c>
      <c r="R6236" t="str">
        <f t="shared" si="293"/>
        <v>ANO</v>
      </c>
    </row>
    <row r="6237" spans="1:18" x14ac:dyDescent="0.25">
      <c r="A6237" s="1" t="s">
        <v>17541</v>
      </c>
      <c r="B6237" s="1" t="s">
        <v>14691</v>
      </c>
      <c r="C6237" s="1" t="s">
        <v>14692</v>
      </c>
      <c r="D6237" s="1" t="s">
        <v>35</v>
      </c>
      <c r="E6237" s="4">
        <v>45235</v>
      </c>
      <c r="F6237" s="8">
        <v>0.64166666666666672</v>
      </c>
      <c r="G6237" s="4">
        <v>45237</v>
      </c>
      <c r="H6237" s="1" t="s">
        <v>549</v>
      </c>
      <c r="I6237" s="1" t="s">
        <v>151</v>
      </c>
      <c r="J6237" s="5">
        <v>2</v>
      </c>
      <c r="K6237" s="5" t="str">
        <f>VLOOKUP(J6237,'Svátky 2023'!A$18:B$20,2,0)</f>
        <v>plánované</v>
      </c>
      <c r="L6237" s="1" t="s">
        <v>21</v>
      </c>
      <c r="M6237" s="1" t="s">
        <v>22</v>
      </c>
      <c r="N6237" s="1" t="s">
        <v>23</v>
      </c>
      <c r="O6237">
        <f t="shared" si="291"/>
        <v>7</v>
      </c>
      <c r="P6237" t="str">
        <f t="shared" si="292"/>
        <v>ANO</v>
      </c>
      <c r="Q6237" s="4" t="str">
        <f>IFERROR(VLOOKUP(E6237,'Svátky 2023'!B$2:B$14,1,0),"")</f>
        <v/>
      </c>
      <c r="R6237" t="str">
        <f t="shared" si="293"/>
        <v>ANO</v>
      </c>
    </row>
    <row r="6238" spans="1:18" x14ac:dyDescent="0.25">
      <c r="A6238" s="1" t="s">
        <v>17542</v>
      </c>
      <c r="B6238" s="1" t="s">
        <v>17543</v>
      </c>
      <c r="C6238" s="1" t="s">
        <v>17544</v>
      </c>
      <c r="D6238" s="1" t="s">
        <v>35</v>
      </c>
      <c r="E6238" s="4">
        <v>45235</v>
      </c>
      <c r="F6238" s="8">
        <v>0.64583333333333337</v>
      </c>
      <c r="G6238" s="4">
        <v>45237</v>
      </c>
      <c r="H6238" s="1" t="s">
        <v>802</v>
      </c>
      <c r="I6238" s="1" t="s">
        <v>51</v>
      </c>
      <c r="J6238" s="5">
        <v>2</v>
      </c>
      <c r="K6238" s="5" t="str">
        <f>VLOOKUP(J6238,'Svátky 2023'!A$18:B$20,2,0)</f>
        <v>plánované</v>
      </c>
      <c r="L6238" s="1" t="s">
        <v>21</v>
      </c>
      <c r="M6238" s="1" t="s">
        <v>22</v>
      </c>
      <c r="N6238" s="1" t="s">
        <v>23</v>
      </c>
      <c r="O6238">
        <f t="shared" si="291"/>
        <v>7</v>
      </c>
      <c r="P6238" t="str">
        <f t="shared" si="292"/>
        <v>ANO</v>
      </c>
      <c r="Q6238" s="4" t="str">
        <f>IFERROR(VLOOKUP(E6238,'Svátky 2023'!B$2:B$14,1,0),"")</f>
        <v/>
      </c>
      <c r="R6238" t="str">
        <f t="shared" si="293"/>
        <v>ANO</v>
      </c>
    </row>
    <row r="6239" spans="1:18" x14ac:dyDescent="0.25">
      <c r="A6239" s="1" t="s">
        <v>17545</v>
      </c>
      <c r="B6239" s="1" t="s">
        <v>17546</v>
      </c>
      <c r="C6239" s="1" t="s">
        <v>17547</v>
      </c>
      <c r="D6239" s="1" t="s">
        <v>257</v>
      </c>
      <c r="E6239" s="4">
        <v>45235</v>
      </c>
      <c r="F6239" s="8">
        <v>0.65208333333333335</v>
      </c>
      <c r="G6239" s="4">
        <v>45237</v>
      </c>
      <c r="H6239" s="1" t="s">
        <v>65</v>
      </c>
      <c r="I6239" s="1" t="s">
        <v>51</v>
      </c>
      <c r="J6239" s="5">
        <v>2</v>
      </c>
      <c r="K6239" s="5" t="str">
        <f>VLOOKUP(J6239,'Svátky 2023'!A$18:B$20,2,0)</f>
        <v>plánované</v>
      </c>
      <c r="L6239" s="1" t="s">
        <v>21</v>
      </c>
      <c r="M6239" s="1" t="s">
        <v>22</v>
      </c>
      <c r="N6239" s="1" t="s">
        <v>23</v>
      </c>
      <c r="O6239">
        <f t="shared" si="291"/>
        <v>7</v>
      </c>
      <c r="P6239" t="str">
        <f t="shared" si="292"/>
        <v>ANO</v>
      </c>
      <c r="Q6239" s="4" t="str">
        <f>IFERROR(VLOOKUP(E6239,'Svátky 2023'!B$2:B$14,1,0),"")</f>
        <v/>
      </c>
      <c r="R6239" t="str">
        <f t="shared" si="293"/>
        <v>ANO</v>
      </c>
    </row>
    <row r="6240" spans="1:18" x14ac:dyDescent="0.25">
      <c r="A6240" s="1" t="s">
        <v>17548</v>
      </c>
      <c r="B6240" s="1" t="s">
        <v>17549</v>
      </c>
      <c r="C6240" s="1" t="s">
        <v>17550</v>
      </c>
      <c r="D6240" s="1" t="s">
        <v>35</v>
      </c>
      <c r="E6240" s="4">
        <v>45235</v>
      </c>
      <c r="F6240" s="8">
        <v>0.65555555555555556</v>
      </c>
      <c r="G6240" s="4">
        <v>45237</v>
      </c>
      <c r="H6240" s="1" t="s">
        <v>861</v>
      </c>
      <c r="I6240" s="1" t="s">
        <v>120</v>
      </c>
      <c r="J6240" s="5">
        <v>3</v>
      </c>
      <c r="K6240" s="5" t="str">
        <f>VLOOKUP(J6240,'Svátky 2023'!A$18:B$20,2,0)</f>
        <v>jiné</v>
      </c>
      <c r="L6240" s="1" t="s">
        <v>30</v>
      </c>
      <c r="M6240" s="1" t="s">
        <v>31</v>
      </c>
      <c r="N6240" s="1" t="s">
        <v>23</v>
      </c>
      <c r="O6240">
        <f t="shared" si="291"/>
        <v>7</v>
      </c>
      <c r="P6240" t="str">
        <f t="shared" si="292"/>
        <v>ANO</v>
      </c>
      <c r="Q6240" s="4" t="str">
        <f>IFERROR(VLOOKUP(E6240,'Svátky 2023'!B$2:B$14,1,0),"")</f>
        <v/>
      </c>
      <c r="R6240" t="str">
        <f t="shared" si="293"/>
        <v>ANO</v>
      </c>
    </row>
    <row r="6241" spans="1:18" x14ac:dyDescent="0.25">
      <c r="A6241" s="1" t="s">
        <v>17551</v>
      </c>
      <c r="B6241" s="1" t="s">
        <v>17552</v>
      </c>
      <c r="C6241" s="1" t="s">
        <v>17553</v>
      </c>
      <c r="D6241" s="1" t="s">
        <v>35</v>
      </c>
      <c r="E6241" s="4">
        <v>45235</v>
      </c>
      <c r="F6241" s="8">
        <v>0.75555555555555554</v>
      </c>
      <c r="G6241" s="4">
        <v>45237</v>
      </c>
      <c r="H6241" s="1" t="s">
        <v>1070</v>
      </c>
      <c r="I6241" s="1" t="s">
        <v>151</v>
      </c>
      <c r="J6241" s="5">
        <v>3</v>
      </c>
      <c r="K6241" s="5" t="str">
        <f>VLOOKUP(J6241,'Svátky 2023'!A$18:B$20,2,0)</f>
        <v>jiné</v>
      </c>
      <c r="L6241" s="1" t="s">
        <v>21</v>
      </c>
      <c r="M6241" s="1" t="s">
        <v>22</v>
      </c>
      <c r="N6241" s="1" t="s">
        <v>23</v>
      </c>
      <c r="O6241">
        <f t="shared" si="291"/>
        <v>7</v>
      </c>
      <c r="P6241" t="str">
        <f t="shared" si="292"/>
        <v>ANO</v>
      </c>
      <c r="Q6241" s="4" t="str">
        <f>IFERROR(VLOOKUP(E6241,'Svátky 2023'!B$2:B$14,1,0),"")</f>
        <v/>
      </c>
      <c r="R6241" t="str">
        <f t="shared" si="293"/>
        <v>ANO</v>
      </c>
    </row>
    <row r="6242" spans="1:18" x14ac:dyDescent="0.25">
      <c r="A6242" s="1" t="s">
        <v>17554</v>
      </c>
      <c r="B6242" s="1" t="s">
        <v>17552</v>
      </c>
      <c r="C6242" s="1" t="s">
        <v>17555</v>
      </c>
      <c r="D6242" s="1" t="s">
        <v>100</v>
      </c>
      <c r="E6242" s="4">
        <v>45235</v>
      </c>
      <c r="F6242" s="8">
        <v>0.7631944444444444</v>
      </c>
      <c r="G6242" s="4">
        <v>45237</v>
      </c>
      <c r="H6242" s="1" t="s">
        <v>86</v>
      </c>
      <c r="I6242" s="1" t="s">
        <v>145</v>
      </c>
      <c r="J6242" s="5">
        <v>3</v>
      </c>
      <c r="K6242" s="5" t="str">
        <f>VLOOKUP(J6242,'Svátky 2023'!A$18:B$20,2,0)</f>
        <v>jiné</v>
      </c>
      <c r="L6242" s="1" t="s">
        <v>30</v>
      </c>
      <c r="M6242" s="1" t="s">
        <v>31</v>
      </c>
      <c r="N6242" s="1" t="s">
        <v>23</v>
      </c>
      <c r="O6242">
        <f t="shared" si="291"/>
        <v>7</v>
      </c>
      <c r="P6242" t="str">
        <f t="shared" si="292"/>
        <v>ANO</v>
      </c>
      <c r="Q6242" s="4" t="str">
        <f>IFERROR(VLOOKUP(E6242,'Svátky 2023'!B$2:B$14,1,0),"")</f>
        <v/>
      </c>
      <c r="R6242" t="str">
        <f t="shared" si="293"/>
        <v>ANO</v>
      </c>
    </row>
    <row r="6243" spans="1:18" x14ac:dyDescent="0.25">
      <c r="A6243" s="1" t="s">
        <v>17556</v>
      </c>
      <c r="B6243" s="1" t="s">
        <v>17557</v>
      </c>
      <c r="C6243" s="1" t="s">
        <v>17558</v>
      </c>
      <c r="D6243" s="1" t="s">
        <v>48</v>
      </c>
      <c r="E6243" s="4">
        <v>45235</v>
      </c>
      <c r="F6243" s="8">
        <v>0.87361111111111101</v>
      </c>
      <c r="G6243" s="4">
        <v>45237</v>
      </c>
      <c r="H6243" s="1" t="s">
        <v>348</v>
      </c>
      <c r="I6243" s="1" t="s">
        <v>38</v>
      </c>
      <c r="J6243" s="5">
        <v>3</v>
      </c>
      <c r="K6243" s="5" t="str">
        <f>VLOOKUP(J6243,'Svátky 2023'!A$18:B$20,2,0)</f>
        <v>jiné</v>
      </c>
      <c r="L6243" s="1" t="s">
        <v>30</v>
      </c>
      <c r="M6243" s="1" t="s">
        <v>22</v>
      </c>
      <c r="N6243" s="1" t="s">
        <v>23</v>
      </c>
      <c r="O6243">
        <f t="shared" si="291"/>
        <v>7</v>
      </c>
      <c r="P6243" t="str">
        <f t="shared" si="292"/>
        <v>ANO</v>
      </c>
      <c r="Q6243" s="4" t="str">
        <f>IFERROR(VLOOKUP(E6243,'Svátky 2023'!B$2:B$14,1,0),"")</f>
        <v/>
      </c>
      <c r="R6243" t="str">
        <f t="shared" si="293"/>
        <v>ANO</v>
      </c>
    </row>
    <row r="6244" spans="1:18" x14ac:dyDescent="0.25">
      <c r="A6244" s="1" t="s">
        <v>17559</v>
      </c>
      <c r="B6244" s="1" t="s">
        <v>17560</v>
      </c>
      <c r="C6244" s="1" t="s">
        <v>17561</v>
      </c>
      <c r="D6244" s="1" t="s">
        <v>48</v>
      </c>
      <c r="E6244" s="4">
        <v>45235</v>
      </c>
      <c r="F6244" s="8">
        <v>0.88194444444444453</v>
      </c>
      <c r="G6244" s="4">
        <v>45237</v>
      </c>
      <c r="H6244" s="1" t="s">
        <v>2233</v>
      </c>
      <c r="I6244" s="1" t="s">
        <v>44</v>
      </c>
      <c r="J6244" s="5">
        <v>3</v>
      </c>
      <c r="K6244" s="5" t="str">
        <f>VLOOKUP(J6244,'Svátky 2023'!A$18:B$20,2,0)</f>
        <v>jiné</v>
      </c>
      <c r="L6244" s="1" t="s">
        <v>30</v>
      </c>
      <c r="M6244" s="1" t="s">
        <v>31</v>
      </c>
      <c r="N6244" s="1" t="s">
        <v>23</v>
      </c>
      <c r="O6244">
        <f t="shared" si="291"/>
        <v>7</v>
      </c>
      <c r="P6244" t="str">
        <f t="shared" si="292"/>
        <v>ANO</v>
      </c>
      <c r="Q6244" s="4" t="str">
        <f>IFERROR(VLOOKUP(E6244,'Svátky 2023'!B$2:B$14,1,0),"")</f>
        <v/>
      </c>
      <c r="R6244" t="str">
        <f t="shared" si="293"/>
        <v>ANO</v>
      </c>
    </row>
    <row r="6245" spans="1:18" x14ac:dyDescent="0.25">
      <c r="A6245" s="1" t="s">
        <v>17562</v>
      </c>
      <c r="B6245" s="1" t="s">
        <v>17563</v>
      </c>
      <c r="C6245" s="1" t="s">
        <v>17564</v>
      </c>
      <c r="D6245" s="1" t="s">
        <v>35</v>
      </c>
      <c r="E6245" s="4">
        <v>45236</v>
      </c>
      <c r="F6245" s="8">
        <v>0.5</v>
      </c>
      <c r="G6245" s="4">
        <v>45237</v>
      </c>
      <c r="H6245" s="1" t="s">
        <v>727</v>
      </c>
      <c r="I6245" s="1" t="s">
        <v>151</v>
      </c>
      <c r="J6245" s="5">
        <v>2</v>
      </c>
      <c r="K6245" s="5" t="str">
        <f>VLOOKUP(J6245,'Svátky 2023'!A$18:B$20,2,0)</f>
        <v>plánované</v>
      </c>
      <c r="L6245" s="1" t="s">
        <v>21</v>
      </c>
      <c r="M6245" s="1" t="s">
        <v>22</v>
      </c>
      <c r="N6245" s="1" t="s">
        <v>23</v>
      </c>
      <c r="O6245">
        <f t="shared" si="291"/>
        <v>1</v>
      </c>
      <c r="P6245" t="str">
        <f t="shared" si="292"/>
        <v>NE</v>
      </c>
      <c r="Q6245" s="4" t="str">
        <f>IFERROR(VLOOKUP(E6245,'Svátky 2023'!B$2:B$14,1,0),"")</f>
        <v/>
      </c>
      <c r="R6245" t="str">
        <f t="shared" si="293"/>
        <v/>
      </c>
    </row>
    <row r="6246" spans="1:18" x14ac:dyDescent="0.25">
      <c r="A6246" s="1" t="s">
        <v>17565</v>
      </c>
      <c r="B6246" s="1" t="s">
        <v>17566</v>
      </c>
      <c r="C6246" s="1" t="s">
        <v>17567</v>
      </c>
      <c r="D6246" s="1" t="s">
        <v>64</v>
      </c>
      <c r="E6246" s="4">
        <v>45236</v>
      </c>
      <c r="F6246" s="8">
        <v>0.66041666666666665</v>
      </c>
      <c r="G6246" s="4">
        <v>45237</v>
      </c>
      <c r="H6246" s="1" t="s">
        <v>2630</v>
      </c>
      <c r="I6246" s="1" t="s">
        <v>19</v>
      </c>
      <c r="J6246" s="5">
        <v>1</v>
      </c>
      <c r="K6246" s="5" t="str">
        <f>VLOOKUP(J6246,'Svátky 2023'!A$18:B$20,2,0)</f>
        <v>neodkladné</v>
      </c>
      <c r="L6246" s="1" t="s">
        <v>21</v>
      </c>
      <c r="M6246" s="1" t="s">
        <v>22</v>
      </c>
      <c r="N6246" s="1" t="s">
        <v>23</v>
      </c>
      <c r="O6246">
        <f t="shared" si="291"/>
        <v>1</v>
      </c>
      <c r="P6246" t="str">
        <f t="shared" si="292"/>
        <v>ANO</v>
      </c>
      <c r="Q6246" s="4" t="str">
        <f>IFERROR(VLOOKUP(E6246,'Svátky 2023'!B$2:B$14,1,0),"")</f>
        <v/>
      </c>
      <c r="R6246" t="str">
        <f t="shared" si="293"/>
        <v>ANO</v>
      </c>
    </row>
    <row r="6247" spans="1:18" x14ac:dyDescent="0.25">
      <c r="A6247" s="1" t="s">
        <v>17568</v>
      </c>
      <c r="B6247" s="1" t="s">
        <v>15969</v>
      </c>
      <c r="C6247" s="1" t="s">
        <v>15970</v>
      </c>
      <c r="D6247" s="1" t="s">
        <v>16</v>
      </c>
      <c r="E6247" s="4">
        <v>45230</v>
      </c>
      <c r="F6247" s="8">
        <v>0.49861111111111112</v>
      </c>
      <c r="G6247" s="4">
        <v>45238</v>
      </c>
      <c r="H6247" s="1" t="s">
        <v>2070</v>
      </c>
      <c r="I6247" s="1" t="s">
        <v>1300</v>
      </c>
      <c r="J6247" s="5">
        <v>1</v>
      </c>
      <c r="K6247" s="5" t="str">
        <f>VLOOKUP(J6247,'Svátky 2023'!A$18:B$20,2,0)</f>
        <v>neodkladné</v>
      </c>
      <c r="L6247" s="1" t="s">
        <v>21</v>
      </c>
      <c r="M6247" s="1" t="s">
        <v>22</v>
      </c>
      <c r="N6247" s="1" t="s">
        <v>733</v>
      </c>
      <c r="O6247">
        <f t="shared" si="291"/>
        <v>2</v>
      </c>
      <c r="P6247" t="str">
        <f t="shared" si="292"/>
        <v>NE</v>
      </c>
      <c r="Q6247" s="4" t="str">
        <f>IFERROR(VLOOKUP(E6247,'Svátky 2023'!B$2:B$14,1,0),"")</f>
        <v/>
      </c>
      <c r="R6247" t="str">
        <f t="shared" si="293"/>
        <v/>
      </c>
    </row>
    <row r="6248" spans="1:18" x14ac:dyDescent="0.25">
      <c r="A6248" s="1" t="s">
        <v>17569</v>
      </c>
      <c r="B6248" s="1" t="s">
        <v>4353</v>
      </c>
      <c r="C6248" s="1" t="s">
        <v>4354</v>
      </c>
      <c r="D6248" s="1" t="s">
        <v>257</v>
      </c>
      <c r="E6248" s="4">
        <v>45230</v>
      </c>
      <c r="F6248" s="8">
        <v>0.54027777777777775</v>
      </c>
      <c r="G6248" s="4">
        <v>45238</v>
      </c>
      <c r="H6248" s="1" t="s">
        <v>1570</v>
      </c>
      <c r="I6248" s="1" t="s">
        <v>151</v>
      </c>
      <c r="J6248" s="5">
        <v>1</v>
      </c>
      <c r="K6248" s="5" t="str">
        <f>VLOOKUP(J6248,'Svátky 2023'!A$18:B$20,2,0)</f>
        <v>neodkladné</v>
      </c>
      <c r="L6248" s="1" t="s">
        <v>21</v>
      </c>
      <c r="M6248" s="1" t="s">
        <v>22</v>
      </c>
      <c r="N6248" s="1" t="s">
        <v>23</v>
      </c>
      <c r="O6248">
        <f t="shared" si="291"/>
        <v>2</v>
      </c>
      <c r="P6248" t="str">
        <f t="shared" si="292"/>
        <v>NE</v>
      </c>
      <c r="Q6248" s="4" t="str">
        <f>IFERROR(VLOOKUP(E6248,'Svátky 2023'!B$2:B$14,1,0),"")</f>
        <v/>
      </c>
      <c r="R6248" t="str">
        <f t="shared" si="293"/>
        <v/>
      </c>
    </row>
    <row r="6249" spans="1:18" x14ac:dyDescent="0.25">
      <c r="A6249" s="1" t="s">
        <v>17570</v>
      </c>
      <c r="B6249" s="1" t="s">
        <v>4356</v>
      </c>
      <c r="C6249" s="1" t="s">
        <v>4357</v>
      </c>
      <c r="D6249" s="1" t="s">
        <v>257</v>
      </c>
      <c r="E6249" s="4">
        <v>45230</v>
      </c>
      <c r="F6249" s="8">
        <v>0.61805555555555558</v>
      </c>
      <c r="G6249" s="4">
        <v>45238</v>
      </c>
      <c r="H6249" s="1" t="s">
        <v>1570</v>
      </c>
      <c r="I6249" s="1" t="s">
        <v>145</v>
      </c>
      <c r="J6249" s="5">
        <v>3</v>
      </c>
      <c r="K6249" s="5" t="str">
        <f>VLOOKUP(J6249,'Svátky 2023'!A$18:B$20,2,0)</f>
        <v>jiné</v>
      </c>
      <c r="L6249" s="1" t="s">
        <v>30</v>
      </c>
      <c r="M6249" s="1" t="s">
        <v>31</v>
      </c>
      <c r="N6249" s="1" t="s">
        <v>23</v>
      </c>
      <c r="O6249">
        <f t="shared" si="291"/>
        <v>2</v>
      </c>
      <c r="P6249" t="str">
        <f t="shared" si="292"/>
        <v>NE</v>
      </c>
      <c r="Q6249" s="4" t="str">
        <f>IFERROR(VLOOKUP(E6249,'Svátky 2023'!B$2:B$14,1,0),"")</f>
        <v/>
      </c>
      <c r="R6249" t="str">
        <f t="shared" si="293"/>
        <v/>
      </c>
    </row>
    <row r="6250" spans="1:18" x14ac:dyDescent="0.25">
      <c r="A6250" s="1" t="s">
        <v>17571</v>
      </c>
      <c r="B6250" s="1" t="s">
        <v>15972</v>
      </c>
      <c r="C6250" s="1" t="s">
        <v>15973</v>
      </c>
      <c r="D6250" s="1" t="s">
        <v>16</v>
      </c>
      <c r="E6250" s="4">
        <v>45230</v>
      </c>
      <c r="F6250" s="8">
        <v>0.6972222222222223</v>
      </c>
      <c r="G6250" s="4">
        <v>45238</v>
      </c>
      <c r="H6250" s="1" t="s">
        <v>437</v>
      </c>
      <c r="I6250" s="1" t="s">
        <v>29</v>
      </c>
      <c r="J6250" s="5">
        <v>3</v>
      </c>
      <c r="K6250" s="5" t="str">
        <f>VLOOKUP(J6250,'Svátky 2023'!A$18:B$20,2,0)</f>
        <v>jiné</v>
      </c>
      <c r="L6250" s="1" t="s">
        <v>30</v>
      </c>
      <c r="M6250" s="1" t="s">
        <v>31</v>
      </c>
      <c r="N6250" s="1" t="s">
        <v>23</v>
      </c>
      <c r="O6250">
        <f t="shared" si="291"/>
        <v>2</v>
      </c>
      <c r="P6250" t="str">
        <f t="shared" si="292"/>
        <v>ANO</v>
      </c>
      <c r="Q6250" s="4" t="str">
        <f>IFERROR(VLOOKUP(E6250,'Svátky 2023'!B$2:B$14,1,0),"")</f>
        <v/>
      </c>
      <c r="R6250" t="str">
        <f t="shared" si="293"/>
        <v>ANO</v>
      </c>
    </row>
    <row r="6251" spans="1:18" x14ac:dyDescent="0.25">
      <c r="A6251" s="1" t="s">
        <v>17572</v>
      </c>
      <c r="B6251" s="1" t="s">
        <v>13302</v>
      </c>
      <c r="C6251" s="1" t="s">
        <v>13303</v>
      </c>
      <c r="D6251" s="1" t="s">
        <v>35</v>
      </c>
      <c r="E6251" s="4">
        <v>45234</v>
      </c>
      <c r="F6251" s="8">
        <v>0.81944444444444453</v>
      </c>
      <c r="G6251" s="4">
        <v>45238</v>
      </c>
      <c r="H6251" s="1" t="s">
        <v>65</v>
      </c>
      <c r="I6251" s="1" t="s">
        <v>51</v>
      </c>
      <c r="J6251" s="5">
        <v>3</v>
      </c>
      <c r="K6251" s="5" t="str">
        <f>VLOOKUP(J6251,'Svátky 2023'!A$18:B$20,2,0)</f>
        <v>jiné</v>
      </c>
      <c r="L6251" s="1" t="s">
        <v>21</v>
      </c>
      <c r="M6251" s="1" t="s">
        <v>22</v>
      </c>
      <c r="N6251" s="1" t="s">
        <v>23</v>
      </c>
      <c r="O6251">
        <f t="shared" si="291"/>
        <v>6</v>
      </c>
      <c r="P6251" t="str">
        <f t="shared" si="292"/>
        <v>ANO</v>
      </c>
      <c r="Q6251" s="4" t="str">
        <f>IFERROR(VLOOKUP(E6251,'Svátky 2023'!B$2:B$14,1,0),"")</f>
        <v/>
      </c>
      <c r="R6251" t="str">
        <f t="shared" si="293"/>
        <v>ANO</v>
      </c>
    </row>
    <row r="6252" spans="1:18" x14ac:dyDescent="0.25">
      <c r="A6252" s="1" t="s">
        <v>17573</v>
      </c>
      <c r="B6252" s="1" t="s">
        <v>13305</v>
      </c>
      <c r="C6252" s="1" t="s">
        <v>13306</v>
      </c>
      <c r="D6252" s="1" t="s">
        <v>35</v>
      </c>
      <c r="E6252" s="4">
        <v>45234</v>
      </c>
      <c r="F6252" s="8">
        <v>0.82361111111111107</v>
      </c>
      <c r="G6252" s="4">
        <v>45238</v>
      </c>
      <c r="H6252" s="1" t="s">
        <v>2630</v>
      </c>
      <c r="I6252" s="1" t="s">
        <v>120</v>
      </c>
      <c r="J6252" s="5">
        <v>3</v>
      </c>
      <c r="K6252" s="5" t="str">
        <f>VLOOKUP(J6252,'Svátky 2023'!A$18:B$20,2,0)</f>
        <v>jiné</v>
      </c>
      <c r="L6252" s="1" t="s">
        <v>30</v>
      </c>
      <c r="M6252" s="1" t="s">
        <v>31</v>
      </c>
      <c r="N6252" s="1" t="s">
        <v>23</v>
      </c>
      <c r="O6252">
        <f t="shared" si="291"/>
        <v>6</v>
      </c>
      <c r="P6252" t="str">
        <f t="shared" si="292"/>
        <v>ANO</v>
      </c>
      <c r="Q6252" s="4" t="str">
        <f>IFERROR(VLOOKUP(E6252,'Svátky 2023'!B$2:B$14,1,0),"")</f>
        <v/>
      </c>
      <c r="R6252" t="str">
        <f t="shared" si="293"/>
        <v>ANO</v>
      </c>
    </row>
    <row r="6253" spans="1:18" x14ac:dyDescent="0.25">
      <c r="A6253" s="1" t="s">
        <v>17574</v>
      </c>
      <c r="B6253" s="1" t="s">
        <v>17575</v>
      </c>
      <c r="C6253" s="1" t="s">
        <v>17576</v>
      </c>
      <c r="D6253" s="1" t="s">
        <v>35</v>
      </c>
      <c r="E6253" s="4">
        <v>45235</v>
      </c>
      <c r="F6253" s="8">
        <v>0.70416666666666661</v>
      </c>
      <c r="G6253" s="4">
        <v>45238</v>
      </c>
      <c r="H6253" s="1" t="s">
        <v>2124</v>
      </c>
      <c r="I6253" s="1" t="s">
        <v>38</v>
      </c>
      <c r="J6253" s="5">
        <v>3</v>
      </c>
      <c r="K6253" s="5" t="str">
        <f>VLOOKUP(J6253,'Svátky 2023'!A$18:B$20,2,0)</f>
        <v>jiné</v>
      </c>
      <c r="L6253" s="1" t="s">
        <v>20</v>
      </c>
      <c r="M6253" s="1" t="s">
        <v>22</v>
      </c>
      <c r="N6253" s="1" t="s">
        <v>23</v>
      </c>
      <c r="O6253">
        <f t="shared" si="291"/>
        <v>7</v>
      </c>
      <c r="P6253" t="str">
        <f t="shared" si="292"/>
        <v>ANO</v>
      </c>
      <c r="Q6253" s="4" t="str">
        <f>IFERROR(VLOOKUP(E6253,'Svátky 2023'!B$2:B$14,1,0),"")</f>
        <v/>
      </c>
      <c r="R6253" t="str">
        <f t="shared" si="293"/>
        <v>ANO</v>
      </c>
    </row>
    <row r="6254" spans="1:18" x14ac:dyDescent="0.25">
      <c r="A6254" s="1" t="s">
        <v>17577</v>
      </c>
      <c r="B6254" s="1" t="s">
        <v>17578</v>
      </c>
      <c r="C6254" s="1" t="s">
        <v>17579</v>
      </c>
      <c r="D6254" s="1" t="s">
        <v>64</v>
      </c>
      <c r="E6254" s="4">
        <v>45236</v>
      </c>
      <c r="F6254" s="8">
        <v>0.3444444444444445</v>
      </c>
      <c r="G6254" s="4">
        <v>45238</v>
      </c>
      <c r="H6254" s="1" t="s">
        <v>2592</v>
      </c>
      <c r="I6254" s="1" t="s">
        <v>51</v>
      </c>
      <c r="J6254" s="5">
        <v>2</v>
      </c>
      <c r="K6254" s="5" t="str">
        <f>VLOOKUP(J6254,'Svátky 2023'!A$18:B$20,2,0)</f>
        <v>plánované</v>
      </c>
      <c r="L6254" s="1" t="s">
        <v>21</v>
      </c>
      <c r="M6254" s="1" t="s">
        <v>22</v>
      </c>
      <c r="N6254" s="1" t="s">
        <v>23</v>
      </c>
      <c r="O6254">
        <f t="shared" si="291"/>
        <v>1</v>
      </c>
      <c r="P6254" t="str">
        <f t="shared" si="292"/>
        <v>NE</v>
      </c>
      <c r="Q6254" s="4" t="str">
        <f>IFERROR(VLOOKUP(E6254,'Svátky 2023'!B$2:B$14,1,0),"")</f>
        <v/>
      </c>
      <c r="R6254" t="str">
        <f t="shared" si="293"/>
        <v/>
      </c>
    </row>
    <row r="6255" spans="1:18" x14ac:dyDescent="0.25">
      <c r="A6255" s="1" t="s">
        <v>17580</v>
      </c>
      <c r="B6255" s="1" t="s">
        <v>17581</v>
      </c>
      <c r="C6255" s="1" t="s">
        <v>17582</v>
      </c>
      <c r="D6255" s="1" t="s">
        <v>35</v>
      </c>
      <c r="E6255" s="4">
        <v>45236</v>
      </c>
      <c r="F6255" s="8">
        <v>0.38750000000000001</v>
      </c>
      <c r="G6255" s="4">
        <v>45238</v>
      </c>
      <c r="H6255" s="1" t="s">
        <v>3660</v>
      </c>
      <c r="I6255" s="1" t="s">
        <v>51</v>
      </c>
      <c r="J6255" s="5">
        <v>2</v>
      </c>
      <c r="K6255" s="5" t="str">
        <f>VLOOKUP(J6255,'Svátky 2023'!A$18:B$20,2,0)</f>
        <v>plánované</v>
      </c>
      <c r="L6255" s="1" t="s">
        <v>21</v>
      </c>
      <c r="M6255" s="1" t="s">
        <v>22</v>
      </c>
      <c r="N6255" s="1" t="s">
        <v>23</v>
      </c>
      <c r="O6255">
        <f t="shared" si="291"/>
        <v>1</v>
      </c>
      <c r="P6255" t="str">
        <f t="shared" si="292"/>
        <v>NE</v>
      </c>
      <c r="Q6255" s="4" t="str">
        <f>IFERROR(VLOOKUP(E6255,'Svátky 2023'!B$2:B$14,1,0),"")</f>
        <v/>
      </c>
      <c r="R6255" t="str">
        <f t="shared" si="293"/>
        <v/>
      </c>
    </row>
    <row r="6256" spans="1:18" x14ac:dyDescent="0.25">
      <c r="A6256" s="1" t="s">
        <v>17583</v>
      </c>
      <c r="B6256" s="1" t="s">
        <v>17584</v>
      </c>
      <c r="C6256" s="1" t="s">
        <v>17585</v>
      </c>
      <c r="D6256" s="1" t="s">
        <v>35</v>
      </c>
      <c r="E6256" s="4">
        <v>45236</v>
      </c>
      <c r="F6256" s="8">
        <v>0.40486111111111112</v>
      </c>
      <c r="G6256" s="4">
        <v>45238</v>
      </c>
      <c r="H6256" s="1" t="s">
        <v>1467</v>
      </c>
      <c r="I6256" s="1" t="s">
        <v>51</v>
      </c>
      <c r="J6256" s="5">
        <v>2</v>
      </c>
      <c r="K6256" s="5" t="str">
        <f>VLOOKUP(J6256,'Svátky 2023'!A$18:B$20,2,0)</f>
        <v>plánované</v>
      </c>
      <c r="L6256" s="1" t="s">
        <v>21</v>
      </c>
      <c r="M6256" s="1" t="s">
        <v>22</v>
      </c>
      <c r="N6256" s="1" t="s">
        <v>23</v>
      </c>
      <c r="O6256">
        <f t="shared" si="291"/>
        <v>1</v>
      </c>
      <c r="P6256" t="str">
        <f t="shared" si="292"/>
        <v>NE</v>
      </c>
      <c r="Q6256" s="4" t="str">
        <f>IFERROR(VLOOKUP(E6256,'Svátky 2023'!B$2:B$14,1,0),"")</f>
        <v/>
      </c>
      <c r="R6256" t="str">
        <f t="shared" si="293"/>
        <v/>
      </c>
    </row>
    <row r="6257" spans="1:18" x14ac:dyDescent="0.25">
      <c r="A6257" s="1" t="s">
        <v>17586</v>
      </c>
      <c r="B6257" s="1" t="s">
        <v>3635</v>
      </c>
      <c r="C6257" s="1" t="s">
        <v>3636</v>
      </c>
      <c r="D6257" s="1" t="s">
        <v>48</v>
      </c>
      <c r="E6257" s="4">
        <v>45236</v>
      </c>
      <c r="F6257" s="8">
        <v>0.41111111111111115</v>
      </c>
      <c r="G6257" s="4">
        <v>45238</v>
      </c>
      <c r="H6257" s="1" t="s">
        <v>1817</v>
      </c>
      <c r="I6257" s="1" t="s">
        <v>151</v>
      </c>
      <c r="J6257" s="5">
        <v>2</v>
      </c>
      <c r="K6257" s="5" t="str">
        <f>VLOOKUP(J6257,'Svátky 2023'!A$18:B$20,2,0)</f>
        <v>plánované</v>
      </c>
      <c r="L6257" s="1" t="s">
        <v>21</v>
      </c>
      <c r="M6257" s="1" t="s">
        <v>22</v>
      </c>
      <c r="N6257" s="1" t="s">
        <v>23</v>
      </c>
      <c r="O6257">
        <f t="shared" si="291"/>
        <v>1</v>
      </c>
      <c r="P6257" t="str">
        <f t="shared" si="292"/>
        <v>NE</v>
      </c>
      <c r="Q6257" s="4" t="str">
        <f>IFERROR(VLOOKUP(E6257,'Svátky 2023'!B$2:B$14,1,0),"")</f>
        <v/>
      </c>
      <c r="R6257" t="str">
        <f t="shared" si="293"/>
        <v/>
      </c>
    </row>
    <row r="6258" spans="1:18" x14ac:dyDescent="0.25">
      <c r="A6258" s="1" t="s">
        <v>17587</v>
      </c>
      <c r="B6258" s="1" t="s">
        <v>17588</v>
      </c>
      <c r="C6258" s="1" t="s">
        <v>17589</v>
      </c>
      <c r="D6258" s="1" t="s">
        <v>35</v>
      </c>
      <c r="E6258" s="4">
        <v>45236</v>
      </c>
      <c r="F6258" s="8">
        <v>0.42152777777777778</v>
      </c>
      <c r="G6258" s="4">
        <v>45238</v>
      </c>
      <c r="H6258" s="1" t="s">
        <v>111</v>
      </c>
      <c r="I6258" s="1" t="s">
        <v>258</v>
      </c>
      <c r="J6258" s="5">
        <v>2</v>
      </c>
      <c r="K6258" s="5" t="str">
        <f>VLOOKUP(J6258,'Svátky 2023'!A$18:B$20,2,0)</f>
        <v>plánované</v>
      </c>
      <c r="L6258" s="1" t="s">
        <v>21</v>
      </c>
      <c r="M6258" s="1" t="s">
        <v>22</v>
      </c>
      <c r="N6258" s="1" t="s">
        <v>23</v>
      </c>
      <c r="O6258">
        <f t="shared" si="291"/>
        <v>1</v>
      </c>
      <c r="P6258" t="str">
        <f t="shared" si="292"/>
        <v>NE</v>
      </c>
      <c r="Q6258" s="4" t="str">
        <f>IFERROR(VLOOKUP(E6258,'Svátky 2023'!B$2:B$14,1,0),"")</f>
        <v/>
      </c>
      <c r="R6258" t="str">
        <f t="shared" si="293"/>
        <v/>
      </c>
    </row>
    <row r="6259" spans="1:18" x14ac:dyDescent="0.25">
      <c r="A6259" s="1" t="s">
        <v>17590</v>
      </c>
      <c r="B6259" s="1" t="s">
        <v>17591</v>
      </c>
      <c r="C6259" s="1" t="s">
        <v>17592</v>
      </c>
      <c r="D6259" s="1" t="s">
        <v>48</v>
      </c>
      <c r="E6259" s="4">
        <v>45236</v>
      </c>
      <c r="F6259" s="8">
        <v>0.44027777777777777</v>
      </c>
      <c r="G6259" s="4">
        <v>45238</v>
      </c>
      <c r="H6259" s="1" t="s">
        <v>1838</v>
      </c>
      <c r="I6259" s="1" t="s">
        <v>51</v>
      </c>
      <c r="J6259" s="5">
        <v>2</v>
      </c>
      <c r="K6259" s="5" t="str">
        <f>VLOOKUP(J6259,'Svátky 2023'!A$18:B$20,2,0)</f>
        <v>plánované</v>
      </c>
      <c r="L6259" s="1" t="s">
        <v>21</v>
      </c>
      <c r="M6259" s="1" t="s">
        <v>22</v>
      </c>
      <c r="N6259" s="1" t="s">
        <v>23</v>
      </c>
      <c r="O6259">
        <f t="shared" si="291"/>
        <v>1</v>
      </c>
      <c r="P6259" t="str">
        <f t="shared" si="292"/>
        <v>NE</v>
      </c>
      <c r="Q6259" s="4" t="str">
        <f>IFERROR(VLOOKUP(E6259,'Svátky 2023'!B$2:B$14,1,0),"")</f>
        <v/>
      </c>
      <c r="R6259" t="str">
        <f t="shared" si="293"/>
        <v/>
      </c>
    </row>
    <row r="6260" spans="1:18" x14ac:dyDescent="0.25">
      <c r="A6260" s="1" t="s">
        <v>17593</v>
      </c>
      <c r="B6260" s="1" t="s">
        <v>17594</v>
      </c>
      <c r="C6260" s="1" t="s">
        <v>17595</v>
      </c>
      <c r="D6260" s="1" t="s">
        <v>35</v>
      </c>
      <c r="E6260" s="4">
        <v>45236</v>
      </c>
      <c r="F6260" s="8">
        <v>0.46458333333333335</v>
      </c>
      <c r="G6260" s="4">
        <v>45238</v>
      </c>
      <c r="H6260" s="1" t="s">
        <v>555</v>
      </c>
      <c r="I6260" s="1" t="s">
        <v>19</v>
      </c>
      <c r="J6260" s="5">
        <v>2</v>
      </c>
      <c r="K6260" s="5" t="str">
        <f>VLOOKUP(J6260,'Svátky 2023'!A$18:B$20,2,0)</f>
        <v>plánované</v>
      </c>
      <c r="L6260" s="1" t="s">
        <v>21</v>
      </c>
      <c r="M6260" s="1" t="s">
        <v>22</v>
      </c>
      <c r="N6260" s="1" t="s">
        <v>23</v>
      </c>
      <c r="O6260">
        <f t="shared" si="291"/>
        <v>1</v>
      </c>
      <c r="P6260" t="str">
        <f t="shared" si="292"/>
        <v>NE</v>
      </c>
      <c r="Q6260" s="4" t="str">
        <f>IFERROR(VLOOKUP(E6260,'Svátky 2023'!B$2:B$14,1,0),"")</f>
        <v/>
      </c>
      <c r="R6260" t="str">
        <f t="shared" si="293"/>
        <v/>
      </c>
    </row>
    <row r="6261" spans="1:18" x14ac:dyDescent="0.25">
      <c r="A6261" s="1" t="s">
        <v>17596</v>
      </c>
      <c r="B6261" s="1" t="s">
        <v>17597</v>
      </c>
      <c r="C6261" s="1" t="s">
        <v>17598</v>
      </c>
      <c r="D6261" s="1" t="s">
        <v>16</v>
      </c>
      <c r="E6261" s="4">
        <v>45236</v>
      </c>
      <c r="F6261" s="8">
        <v>0.48055555555555557</v>
      </c>
      <c r="G6261" s="4">
        <v>45238</v>
      </c>
      <c r="H6261" s="1" t="s">
        <v>587</v>
      </c>
      <c r="I6261" s="1" t="s">
        <v>51</v>
      </c>
      <c r="J6261" s="5">
        <v>2</v>
      </c>
      <c r="K6261" s="5" t="str">
        <f>VLOOKUP(J6261,'Svátky 2023'!A$18:B$20,2,0)</f>
        <v>plánované</v>
      </c>
      <c r="L6261" s="1" t="s">
        <v>21</v>
      </c>
      <c r="M6261" s="1" t="s">
        <v>22</v>
      </c>
      <c r="N6261" s="1" t="s">
        <v>23</v>
      </c>
      <c r="O6261">
        <f t="shared" si="291"/>
        <v>1</v>
      </c>
      <c r="P6261" t="str">
        <f t="shared" si="292"/>
        <v>NE</v>
      </c>
      <c r="Q6261" s="4" t="str">
        <f>IFERROR(VLOOKUP(E6261,'Svátky 2023'!B$2:B$14,1,0),"")</f>
        <v/>
      </c>
      <c r="R6261" t="str">
        <f t="shared" si="293"/>
        <v/>
      </c>
    </row>
    <row r="6262" spans="1:18" x14ac:dyDescent="0.25">
      <c r="A6262" s="1" t="s">
        <v>17599</v>
      </c>
      <c r="B6262" s="1" t="s">
        <v>17600</v>
      </c>
      <c r="C6262" s="1" t="s">
        <v>17601</v>
      </c>
      <c r="D6262" s="1" t="s">
        <v>35</v>
      </c>
      <c r="E6262" s="4">
        <v>45236</v>
      </c>
      <c r="F6262" s="8">
        <v>0.50416666666666665</v>
      </c>
      <c r="G6262" s="4">
        <v>45238</v>
      </c>
      <c r="H6262" s="1" t="s">
        <v>582</v>
      </c>
      <c r="I6262" s="1" t="s">
        <v>258</v>
      </c>
      <c r="J6262" s="5">
        <v>2</v>
      </c>
      <c r="K6262" s="5" t="str">
        <f>VLOOKUP(J6262,'Svátky 2023'!A$18:B$20,2,0)</f>
        <v>plánované</v>
      </c>
      <c r="L6262" s="1" t="s">
        <v>21</v>
      </c>
      <c r="M6262" s="1" t="s">
        <v>22</v>
      </c>
      <c r="N6262" s="1" t="s">
        <v>23</v>
      </c>
      <c r="O6262">
        <f t="shared" si="291"/>
        <v>1</v>
      </c>
      <c r="P6262" t="str">
        <f t="shared" si="292"/>
        <v>NE</v>
      </c>
      <c r="Q6262" s="4" t="str">
        <f>IFERROR(VLOOKUP(E6262,'Svátky 2023'!B$2:B$14,1,0),"")</f>
        <v/>
      </c>
      <c r="R6262" t="str">
        <f t="shared" si="293"/>
        <v/>
      </c>
    </row>
    <row r="6263" spans="1:18" x14ac:dyDescent="0.25">
      <c r="A6263" s="1" t="s">
        <v>17602</v>
      </c>
      <c r="B6263" s="1" t="s">
        <v>17603</v>
      </c>
      <c r="C6263" s="1" t="s">
        <v>17604</v>
      </c>
      <c r="D6263" s="1" t="s">
        <v>35</v>
      </c>
      <c r="E6263" s="4">
        <v>45236</v>
      </c>
      <c r="F6263" s="8">
        <v>0.50763888888888886</v>
      </c>
      <c r="G6263" s="4">
        <v>45238</v>
      </c>
      <c r="H6263" s="1" t="s">
        <v>948</v>
      </c>
      <c r="I6263" s="1" t="s">
        <v>151</v>
      </c>
      <c r="J6263" s="5">
        <v>2</v>
      </c>
      <c r="K6263" s="5" t="str">
        <f>VLOOKUP(J6263,'Svátky 2023'!A$18:B$20,2,0)</f>
        <v>plánované</v>
      </c>
      <c r="L6263" s="1" t="s">
        <v>21</v>
      </c>
      <c r="M6263" s="1" t="s">
        <v>22</v>
      </c>
      <c r="N6263" s="1" t="s">
        <v>23</v>
      </c>
      <c r="O6263">
        <f t="shared" si="291"/>
        <v>1</v>
      </c>
      <c r="P6263" t="str">
        <f t="shared" si="292"/>
        <v>NE</v>
      </c>
      <c r="Q6263" s="4" t="str">
        <f>IFERROR(VLOOKUP(E6263,'Svátky 2023'!B$2:B$14,1,0),"")</f>
        <v/>
      </c>
      <c r="R6263" t="str">
        <f t="shared" si="293"/>
        <v/>
      </c>
    </row>
    <row r="6264" spans="1:18" x14ac:dyDescent="0.25">
      <c r="A6264" s="1" t="s">
        <v>17605</v>
      </c>
      <c r="B6264" s="1" t="s">
        <v>17606</v>
      </c>
      <c r="C6264" s="1" t="s">
        <v>17607</v>
      </c>
      <c r="D6264" s="1" t="s">
        <v>48</v>
      </c>
      <c r="E6264" s="4">
        <v>45236</v>
      </c>
      <c r="F6264" s="8">
        <v>0.58333333333333337</v>
      </c>
      <c r="G6264" s="4">
        <v>45238</v>
      </c>
      <c r="H6264" s="1" t="s">
        <v>893</v>
      </c>
      <c r="I6264" s="1" t="s">
        <v>120</v>
      </c>
      <c r="J6264" s="5">
        <v>3</v>
      </c>
      <c r="K6264" s="5" t="str">
        <f>VLOOKUP(J6264,'Svátky 2023'!A$18:B$20,2,0)</f>
        <v>jiné</v>
      </c>
      <c r="L6264" s="1" t="s">
        <v>30</v>
      </c>
      <c r="M6264" s="1" t="s">
        <v>31</v>
      </c>
      <c r="N6264" s="1" t="s">
        <v>23</v>
      </c>
      <c r="O6264">
        <f t="shared" si="291"/>
        <v>1</v>
      </c>
      <c r="P6264" t="str">
        <f t="shared" si="292"/>
        <v>NE</v>
      </c>
      <c r="Q6264" s="4" t="str">
        <f>IFERROR(VLOOKUP(E6264,'Svátky 2023'!B$2:B$14,1,0),"")</f>
        <v/>
      </c>
      <c r="R6264" t="str">
        <f t="shared" si="293"/>
        <v/>
      </c>
    </row>
    <row r="6265" spans="1:18" x14ac:dyDescent="0.25">
      <c r="A6265" s="1" t="s">
        <v>17608</v>
      </c>
      <c r="B6265" s="1" t="s">
        <v>17609</v>
      </c>
      <c r="C6265" s="1" t="s">
        <v>17610</v>
      </c>
      <c r="D6265" s="1" t="s">
        <v>64</v>
      </c>
      <c r="E6265" s="4">
        <v>45236</v>
      </c>
      <c r="F6265" s="8">
        <v>0.58611111111111114</v>
      </c>
      <c r="G6265" s="4">
        <v>45238</v>
      </c>
      <c r="H6265" s="1" t="s">
        <v>2619</v>
      </c>
      <c r="I6265" s="1" t="s">
        <v>120</v>
      </c>
      <c r="J6265" s="5">
        <v>3</v>
      </c>
      <c r="K6265" s="5" t="str">
        <f>VLOOKUP(J6265,'Svátky 2023'!A$18:B$20,2,0)</f>
        <v>jiné</v>
      </c>
      <c r="L6265" s="1" t="s">
        <v>30</v>
      </c>
      <c r="M6265" s="1" t="s">
        <v>31</v>
      </c>
      <c r="N6265" s="1" t="s">
        <v>23</v>
      </c>
      <c r="O6265">
        <f t="shared" si="291"/>
        <v>1</v>
      </c>
      <c r="P6265" t="str">
        <f t="shared" si="292"/>
        <v>NE</v>
      </c>
      <c r="Q6265" s="4" t="str">
        <f>IFERROR(VLOOKUP(E6265,'Svátky 2023'!B$2:B$14,1,0),"")</f>
        <v/>
      </c>
      <c r="R6265" t="str">
        <f t="shared" si="293"/>
        <v/>
      </c>
    </row>
    <row r="6266" spans="1:18" x14ac:dyDescent="0.25">
      <c r="A6266" s="1" t="s">
        <v>17611</v>
      </c>
      <c r="B6266" s="1" t="s">
        <v>17612</v>
      </c>
      <c r="C6266" s="1" t="s">
        <v>17613</v>
      </c>
      <c r="D6266" s="1" t="s">
        <v>48</v>
      </c>
      <c r="E6266" s="4">
        <v>45236</v>
      </c>
      <c r="F6266" s="8">
        <v>0.75555555555555554</v>
      </c>
      <c r="G6266" s="4">
        <v>45238</v>
      </c>
      <c r="H6266" s="1" t="s">
        <v>550</v>
      </c>
      <c r="I6266" s="1" t="s">
        <v>151</v>
      </c>
      <c r="J6266" s="5">
        <v>2</v>
      </c>
      <c r="K6266" s="5" t="str">
        <f>VLOOKUP(J6266,'Svátky 2023'!A$18:B$20,2,0)</f>
        <v>plánované</v>
      </c>
      <c r="L6266" s="1" t="s">
        <v>21</v>
      </c>
      <c r="M6266" s="1" t="s">
        <v>22</v>
      </c>
      <c r="N6266" s="1" t="s">
        <v>23</v>
      </c>
      <c r="O6266">
        <f t="shared" si="291"/>
        <v>1</v>
      </c>
      <c r="P6266" t="str">
        <f t="shared" si="292"/>
        <v>ANO</v>
      </c>
      <c r="Q6266" s="4" t="str">
        <f>IFERROR(VLOOKUP(E6266,'Svátky 2023'!B$2:B$14,1,0),"")</f>
        <v/>
      </c>
      <c r="R6266" t="str">
        <f t="shared" si="293"/>
        <v>ANO</v>
      </c>
    </row>
    <row r="6267" spans="1:18" x14ac:dyDescent="0.25">
      <c r="A6267" s="1" t="s">
        <v>17614</v>
      </c>
      <c r="B6267" s="1" t="s">
        <v>17615</v>
      </c>
      <c r="C6267" s="1" t="s">
        <v>17616</v>
      </c>
      <c r="D6267" s="1" t="s">
        <v>48</v>
      </c>
      <c r="E6267" s="4">
        <v>45236</v>
      </c>
      <c r="F6267" s="8">
        <v>0.7631944444444444</v>
      </c>
      <c r="G6267" s="4">
        <v>45238</v>
      </c>
      <c r="H6267" s="1" t="s">
        <v>1429</v>
      </c>
      <c r="I6267" s="1" t="s">
        <v>145</v>
      </c>
      <c r="J6267" s="5">
        <v>3</v>
      </c>
      <c r="K6267" s="5" t="str">
        <f>VLOOKUP(J6267,'Svátky 2023'!A$18:B$20,2,0)</f>
        <v>jiné</v>
      </c>
      <c r="L6267" s="1" t="s">
        <v>30</v>
      </c>
      <c r="M6267" s="1" t="s">
        <v>31</v>
      </c>
      <c r="N6267" s="1" t="s">
        <v>23</v>
      </c>
      <c r="O6267">
        <f t="shared" si="291"/>
        <v>1</v>
      </c>
      <c r="P6267" t="str">
        <f t="shared" si="292"/>
        <v>ANO</v>
      </c>
      <c r="Q6267" s="4" t="str">
        <f>IFERROR(VLOOKUP(E6267,'Svátky 2023'!B$2:B$14,1,0),"")</f>
        <v/>
      </c>
      <c r="R6267" t="str">
        <f t="shared" si="293"/>
        <v>ANO</v>
      </c>
    </row>
    <row r="6268" spans="1:18" x14ac:dyDescent="0.25">
      <c r="A6268" s="1" t="s">
        <v>17617</v>
      </c>
      <c r="B6268" s="1" t="s">
        <v>17618</v>
      </c>
      <c r="C6268" s="1" t="s">
        <v>17619</v>
      </c>
      <c r="D6268" s="1" t="s">
        <v>100</v>
      </c>
      <c r="E6268" s="4">
        <v>45236</v>
      </c>
      <c r="F6268" s="8">
        <v>0.80972222222222223</v>
      </c>
      <c r="G6268" s="4">
        <v>45238</v>
      </c>
      <c r="H6268" s="1" t="s">
        <v>363</v>
      </c>
      <c r="I6268" s="1" t="s">
        <v>51</v>
      </c>
      <c r="J6268" s="5">
        <v>2</v>
      </c>
      <c r="K6268" s="5" t="str">
        <f>VLOOKUP(J6268,'Svátky 2023'!A$18:B$20,2,0)</f>
        <v>plánované</v>
      </c>
      <c r="L6268" s="1" t="s">
        <v>21</v>
      </c>
      <c r="M6268" s="1" t="s">
        <v>22</v>
      </c>
      <c r="N6268" s="1" t="s">
        <v>23</v>
      </c>
      <c r="O6268">
        <f t="shared" si="291"/>
        <v>1</v>
      </c>
      <c r="P6268" t="str">
        <f t="shared" si="292"/>
        <v>ANO</v>
      </c>
      <c r="Q6268" s="4" t="str">
        <f>IFERROR(VLOOKUP(E6268,'Svátky 2023'!B$2:B$14,1,0),"")</f>
        <v/>
      </c>
      <c r="R6268" t="str">
        <f t="shared" si="293"/>
        <v>ANO</v>
      </c>
    </row>
    <row r="6269" spans="1:18" x14ac:dyDescent="0.25">
      <c r="A6269" s="1" t="s">
        <v>17620</v>
      </c>
      <c r="B6269" s="1" t="s">
        <v>17621</v>
      </c>
      <c r="C6269" s="1" t="s">
        <v>17622</v>
      </c>
      <c r="D6269" s="1" t="s">
        <v>100</v>
      </c>
      <c r="E6269" s="4">
        <v>45236</v>
      </c>
      <c r="F6269" s="8">
        <v>0.82013888888888886</v>
      </c>
      <c r="G6269" s="4">
        <v>45238</v>
      </c>
      <c r="H6269" s="1" t="s">
        <v>1739</v>
      </c>
      <c r="I6269" s="1" t="s">
        <v>120</v>
      </c>
      <c r="J6269" s="5">
        <v>3</v>
      </c>
      <c r="K6269" s="5" t="str">
        <f>VLOOKUP(J6269,'Svátky 2023'!A$18:B$20,2,0)</f>
        <v>jiné</v>
      </c>
      <c r="L6269" s="1" t="s">
        <v>21</v>
      </c>
      <c r="M6269" s="1" t="s">
        <v>31</v>
      </c>
      <c r="N6269" s="1" t="s">
        <v>23</v>
      </c>
      <c r="O6269">
        <f t="shared" si="291"/>
        <v>1</v>
      </c>
      <c r="P6269" t="str">
        <f t="shared" si="292"/>
        <v>ANO</v>
      </c>
      <c r="Q6269" s="4" t="str">
        <f>IFERROR(VLOOKUP(E6269,'Svátky 2023'!B$2:B$14,1,0),"")</f>
        <v/>
      </c>
      <c r="R6269" t="str">
        <f t="shared" si="293"/>
        <v>ANO</v>
      </c>
    </row>
    <row r="6270" spans="1:18" x14ac:dyDescent="0.25">
      <c r="A6270" s="1" t="s">
        <v>17623</v>
      </c>
      <c r="B6270" s="1" t="s">
        <v>17624</v>
      </c>
      <c r="C6270" s="1" t="s">
        <v>17625</v>
      </c>
      <c r="D6270" s="1" t="s">
        <v>48</v>
      </c>
      <c r="E6270" s="4">
        <v>45237</v>
      </c>
      <c r="F6270" s="8">
        <v>0.38125000000000003</v>
      </c>
      <c r="G6270" s="4">
        <v>45238</v>
      </c>
      <c r="H6270" s="1" t="s">
        <v>2718</v>
      </c>
      <c r="I6270" s="1" t="s">
        <v>19</v>
      </c>
      <c r="J6270" s="5">
        <v>2</v>
      </c>
      <c r="K6270" s="5" t="str">
        <f>VLOOKUP(J6270,'Svátky 2023'!A$18:B$20,2,0)</f>
        <v>plánované</v>
      </c>
      <c r="L6270" s="1" t="s">
        <v>21</v>
      </c>
      <c r="M6270" s="1" t="s">
        <v>22</v>
      </c>
      <c r="N6270" s="1" t="s">
        <v>23</v>
      </c>
      <c r="O6270">
        <f t="shared" si="291"/>
        <v>2</v>
      </c>
      <c r="P6270" t="str">
        <f t="shared" si="292"/>
        <v>NE</v>
      </c>
      <c r="Q6270" s="4" t="str">
        <f>IFERROR(VLOOKUP(E6270,'Svátky 2023'!B$2:B$14,1,0),"")</f>
        <v/>
      </c>
      <c r="R6270" t="str">
        <f t="shared" si="293"/>
        <v/>
      </c>
    </row>
    <row r="6271" spans="1:18" x14ac:dyDescent="0.25">
      <c r="A6271" s="1" t="s">
        <v>17626</v>
      </c>
      <c r="B6271" s="1" t="s">
        <v>17627</v>
      </c>
      <c r="C6271" s="1" t="s">
        <v>17628</v>
      </c>
      <c r="D6271" s="1" t="s">
        <v>48</v>
      </c>
      <c r="E6271" s="4">
        <v>45237</v>
      </c>
      <c r="F6271" s="8">
        <v>0.64861111111111114</v>
      </c>
      <c r="G6271" s="4">
        <v>45238</v>
      </c>
      <c r="H6271" s="1" t="s">
        <v>645</v>
      </c>
      <c r="I6271" s="1" t="s">
        <v>44</v>
      </c>
      <c r="J6271" s="5">
        <v>3</v>
      </c>
      <c r="K6271" s="5" t="str">
        <f>VLOOKUP(J6271,'Svátky 2023'!A$18:B$20,2,0)</f>
        <v>jiné</v>
      </c>
      <c r="L6271" s="1" t="s">
        <v>30</v>
      </c>
      <c r="M6271" s="1" t="s">
        <v>31</v>
      </c>
      <c r="N6271" s="1" t="s">
        <v>23</v>
      </c>
      <c r="O6271">
        <f t="shared" si="291"/>
        <v>2</v>
      </c>
      <c r="P6271" t="str">
        <f t="shared" si="292"/>
        <v>ANO</v>
      </c>
      <c r="Q6271" s="4" t="str">
        <f>IFERROR(VLOOKUP(E6271,'Svátky 2023'!B$2:B$14,1,0),"")</f>
        <v/>
      </c>
      <c r="R6271" t="str">
        <f t="shared" si="293"/>
        <v>ANO</v>
      </c>
    </row>
    <row r="6272" spans="1:18" x14ac:dyDescent="0.25">
      <c r="A6272" s="1" t="s">
        <v>17629</v>
      </c>
      <c r="B6272" s="1" t="s">
        <v>17630</v>
      </c>
      <c r="C6272" s="1" t="s">
        <v>17631</v>
      </c>
      <c r="D6272" s="1" t="s">
        <v>35</v>
      </c>
      <c r="E6272" s="4">
        <v>45237</v>
      </c>
      <c r="F6272" s="8">
        <v>0.71875</v>
      </c>
      <c r="G6272" s="4">
        <v>45238</v>
      </c>
      <c r="H6272" s="1" t="s">
        <v>1096</v>
      </c>
      <c r="I6272" s="1" t="s">
        <v>51</v>
      </c>
      <c r="J6272" s="5">
        <v>1</v>
      </c>
      <c r="K6272" s="5" t="str">
        <f>VLOOKUP(J6272,'Svátky 2023'!A$18:B$20,2,0)</f>
        <v>neodkladné</v>
      </c>
      <c r="L6272" s="1" t="s">
        <v>21</v>
      </c>
      <c r="M6272" s="1" t="s">
        <v>22</v>
      </c>
      <c r="N6272" s="1" t="s">
        <v>23</v>
      </c>
      <c r="O6272">
        <f t="shared" si="291"/>
        <v>2</v>
      </c>
      <c r="P6272" t="str">
        <f t="shared" si="292"/>
        <v>ANO</v>
      </c>
      <c r="Q6272" s="4" t="str">
        <f>IFERROR(VLOOKUP(E6272,'Svátky 2023'!B$2:B$14,1,0),"")</f>
        <v/>
      </c>
      <c r="R6272" t="str">
        <f t="shared" si="293"/>
        <v>ANO</v>
      </c>
    </row>
    <row r="6273" spans="1:18" x14ac:dyDescent="0.25">
      <c r="A6273" s="1" t="s">
        <v>17632</v>
      </c>
      <c r="B6273" s="1" t="s">
        <v>17633</v>
      </c>
      <c r="C6273" s="1" t="s">
        <v>17634</v>
      </c>
      <c r="D6273" s="1" t="s">
        <v>35</v>
      </c>
      <c r="E6273" s="4">
        <v>45238</v>
      </c>
      <c r="F6273" s="8">
        <v>0.60347222222222219</v>
      </c>
      <c r="G6273" s="4">
        <v>45238</v>
      </c>
      <c r="H6273" s="1" t="s">
        <v>101</v>
      </c>
      <c r="I6273" s="1" t="s">
        <v>38</v>
      </c>
      <c r="J6273" s="5">
        <v>1</v>
      </c>
      <c r="K6273" s="5" t="str">
        <f>VLOOKUP(J6273,'Svátky 2023'!A$18:B$20,2,0)</f>
        <v>neodkladné</v>
      </c>
      <c r="L6273" s="1" t="s">
        <v>21</v>
      </c>
      <c r="M6273" s="1" t="s">
        <v>22</v>
      </c>
      <c r="N6273" s="1" t="s">
        <v>23</v>
      </c>
      <c r="O6273">
        <f t="shared" si="291"/>
        <v>3</v>
      </c>
      <c r="P6273" t="str">
        <f t="shared" si="292"/>
        <v>NE</v>
      </c>
      <c r="Q6273" s="4" t="str">
        <f>IFERROR(VLOOKUP(E6273,'Svátky 2023'!B$2:B$14,1,0),"")</f>
        <v/>
      </c>
      <c r="R6273" t="str">
        <f t="shared" si="293"/>
        <v/>
      </c>
    </row>
    <row r="6274" spans="1:18" x14ac:dyDescent="0.25">
      <c r="A6274" s="1" t="s">
        <v>17635</v>
      </c>
      <c r="B6274" s="1" t="s">
        <v>17636</v>
      </c>
      <c r="C6274" s="1" t="s">
        <v>17637</v>
      </c>
      <c r="D6274" s="1" t="s">
        <v>48</v>
      </c>
      <c r="E6274" s="4">
        <v>45208</v>
      </c>
      <c r="F6274" s="8">
        <v>0.49722222222222223</v>
      </c>
      <c r="G6274" s="4">
        <v>45239</v>
      </c>
      <c r="H6274" s="1" t="s">
        <v>955</v>
      </c>
      <c r="I6274" s="1" t="s">
        <v>51</v>
      </c>
      <c r="J6274" s="5">
        <v>1</v>
      </c>
      <c r="K6274" s="5" t="str">
        <f>VLOOKUP(J6274,'Svátky 2023'!A$18:B$20,2,0)</f>
        <v>neodkladné</v>
      </c>
      <c r="L6274" s="1" t="s">
        <v>31</v>
      </c>
      <c r="M6274" s="1" t="s">
        <v>22</v>
      </c>
      <c r="N6274" s="1" t="s">
        <v>23</v>
      </c>
      <c r="O6274">
        <f t="shared" si="291"/>
        <v>1</v>
      </c>
      <c r="P6274" t="str">
        <f t="shared" si="292"/>
        <v>NE</v>
      </c>
      <c r="Q6274" s="4" t="str">
        <f>IFERROR(VLOOKUP(E6274,'Svátky 2023'!B$2:B$14,1,0),"")</f>
        <v/>
      </c>
      <c r="R6274" t="str">
        <f t="shared" si="293"/>
        <v/>
      </c>
    </row>
    <row r="6275" spans="1:18" x14ac:dyDescent="0.25">
      <c r="A6275" s="1" t="s">
        <v>17638</v>
      </c>
      <c r="B6275" s="1" t="s">
        <v>16221</v>
      </c>
      <c r="C6275" s="1" t="s">
        <v>16222</v>
      </c>
      <c r="D6275" s="1" t="s">
        <v>48</v>
      </c>
      <c r="E6275" s="4">
        <v>45231</v>
      </c>
      <c r="F6275" s="8">
        <v>0.54375000000000007</v>
      </c>
      <c r="G6275" s="4">
        <v>45239</v>
      </c>
      <c r="H6275" s="1" t="s">
        <v>991</v>
      </c>
      <c r="I6275" s="1" t="s">
        <v>120</v>
      </c>
      <c r="J6275" s="5">
        <v>3</v>
      </c>
      <c r="K6275" s="5" t="str">
        <f>VLOOKUP(J6275,'Svátky 2023'!A$18:B$20,2,0)</f>
        <v>jiné</v>
      </c>
      <c r="L6275" s="1" t="s">
        <v>30</v>
      </c>
      <c r="M6275" s="1" t="s">
        <v>31</v>
      </c>
      <c r="N6275" s="1" t="s">
        <v>23</v>
      </c>
      <c r="O6275">
        <f t="shared" ref="O6275:O6338" si="294">WEEKDAY(E6275,2)</f>
        <v>3</v>
      </c>
      <c r="P6275" t="str">
        <f t="shared" ref="P6275:P6338" si="295">IF(F6275&gt;V$1,"ANO",IF(F6275&lt;X$1,"ANO","NE"))</f>
        <v>NE</v>
      </c>
      <c r="Q6275" s="4" t="str">
        <f>IFERROR(VLOOKUP(E6275,'Svátky 2023'!B$2:B$14,1,0),"")</f>
        <v/>
      </c>
      <c r="R6275" t="str">
        <f t="shared" ref="R6275:R6338" si="296">IF(OR(O6275&gt;5,P6275="ANO",Q6275&lt;&gt;""),"ANO","")</f>
        <v/>
      </c>
    </row>
    <row r="6276" spans="1:18" x14ac:dyDescent="0.25">
      <c r="A6276" s="1" t="s">
        <v>17639</v>
      </c>
      <c r="B6276" s="1" t="s">
        <v>17640</v>
      </c>
      <c r="C6276" s="1" t="s">
        <v>17641</v>
      </c>
      <c r="D6276" s="1" t="s">
        <v>48</v>
      </c>
      <c r="E6276" s="4">
        <v>45231</v>
      </c>
      <c r="F6276" s="8">
        <v>0.57708333333333328</v>
      </c>
      <c r="G6276" s="4">
        <v>45239</v>
      </c>
      <c r="H6276" s="1" t="s">
        <v>484</v>
      </c>
      <c r="I6276" s="1" t="s">
        <v>38</v>
      </c>
      <c r="J6276" s="5">
        <v>3</v>
      </c>
      <c r="K6276" s="5" t="str">
        <f>VLOOKUP(J6276,'Svátky 2023'!A$18:B$20,2,0)</f>
        <v>jiné</v>
      </c>
      <c r="L6276" s="1" t="s">
        <v>21</v>
      </c>
      <c r="M6276" s="1" t="s">
        <v>22</v>
      </c>
      <c r="N6276" s="1" t="s">
        <v>31</v>
      </c>
      <c r="O6276">
        <f t="shared" si="294"/>
        <v>3</v>
      </c>
      <c r="P6276" t="str">
        <f t="shared" si="295"/>
        <v>NE</v>
      </c>
      <c r="Q6276" s="4" t="str">
        <f>IFERROR(VLOOKUP(E6276,'Svátky 2023'!B$2:B$14,1,0),"")</f>
        <v/>
      </c>
      <c r="R6276" t="str">
        <f t="shared" si="296"/>
        <v/>
      </c>
    </row>
    <row r="6277" spans="1:18" x14ac:dyDescent="0.25">
      <c r="A6277" s="1" t="s">
        <v>17642</v>
      </c>
      <c r="B6277" s="1" t="s">
        <v>17643</v>
      </c>
      <c r="C6277" s="1" t="s">
        <v>17644</v>
      </c>
      <c r="D6277" s="1" t="s">
        <v>257</v>
      </c>
      <c r="E6277" s="4">
        <v>45235</v>
      </c>
      <c r="F6277" s="8">
        <v>0.56180555555555556</v>
      </c>
      <c r="G6277" s="4">
        <v>45239</v>
      </c>
      <c r="H6277" s="1" t="s">
        <v>554</v>
      </c>
      <c r="I6277" s="1" t="s">
        <v>19</v>
      </c>
      <c r="J6277" s="5">
        <v>3</v>
      </c>
      <c r="K6277" s="5" t="str">
        <f>VLOOKUP(J6277,'Svátky 2023'!A$18:B$20,2,0)</f>
        <v>jiné</v>
      </c>
      <c r="L6277" s="1" t="s">
        <v>21</v>
      </c>
      <c r="M6277" s="1" t="s">
        <v>22</v>
      </c>
      <c r="N6277" s="1" t="s">
        <v>23</v>
      </c>
      <c r="O6277">
        <f t="shared" si="294"/>
        <v>7</v>
      </c>
      <c r="P6277" t="str">
        <f t="shared" si="295"/>
        <v>NE</v>
      </c>
      <c r="Q6277" s="4" t="str">
        <f>IFERROR(VLOOKUP(E6277,'Svátky 2023'!B$2:B$14,1,0),"")</f>
        <v/>
      </c>
      <c r="R6277" t="str">
        <f t="shared" si="296"/>
        <v>ANO</v>
      </c>
    </row>
    <row r="6278" spans="1:18" x14ac:dyDescent="0.25">
      <c r="A6278" s="1" t="s">
        <v>17645</v>
      </c>
      <c r="B6278" s="1" t="s">
        <v>17646</v>
      </c>
      <c r="C6278" s="1" t="s">
        <v>17647</v>
      </c>
      <c r="D6278" s="1" t="s">
        <v>257</v>
      </c>
      <c r="E6278" s="4">
        <v>45235</v>
      </c>
      <c r="F6278" s="8">
        <v>0.56597222222222221</v>
      </c>
      <c r="G6278" s="4">
        <v>45239</v>
      </c>
      <c r="H6278" s="1" t="s">
        <v>702</v>
      </c>
      <c r="I6278" s="1" t="s">
        <v>29</v>
      </c>
      <c r="J6278" s="5">
        <v>3</v>
      </c>
      <c r="K6278" s="5" t="str">
        <f>VLOOKUP(J6278,'Svátky 2023'!A$18:B$20,2,0)</f>
        <v>jiné</v>
      </c>
      <c r="L6278" s="1" t="s">
        <v>30</v>
      </c>
      <c r="M6278" s="1" t="s">
        <v>31</v>
      </c>
      <c r="N6278" s="1" t="s">
        <v>23</v>
      </c>
      <c r="O6278">
        <f t="shared" si="294"/>
        <v>7</v>
      </c>
      <c r="P6278" t="str">
        <f t="shared" si="295"/>
        <v>NE</v>
      </c>
      <c r="Q6278" s="4" t="str">
        <f>IFERROR(VLOOKUP(E6278,'Svátky 2023'!B$2:B$14,1,0),"")</f>
        <v/>
      </c>
      <c r="R6278" t="str">
        <f t="shared" si="296"/>
        <v>ANO</v>
      </c>
    </row>
    <row r="6279" spans="1:18" x14ac:dyDescent="0.25">
      <c r="A6279" s="1" t="s">
        <v>17648</v>
      </c>
      <c r="B6279" s="1" t="s">
        <v>6974</v>
      </c>
      <c r="C6279" s="1" t="s">
        <v>6975</v>
      </c>
      <c r="D6279" s="1" t="s">
        <v>64</v>
      </c>
      <c r="E6279" s="4">
        <v>45236</v>
      </c>
      <c r="F6279" s="8">
        <v>0.54375000000000007</v>
      </c>
      <c r="G6279" s="4">
        <v>45239</v>
      </c>
      <c r="H6279" s="1" t="s">
        <v>623</v>
      </c>
      <c r="I6279" s="1" t="s">
        <v>19</v>
      </c>
      <c r="J6279" s="5">
        <v>1</v>
      </c>
      <c r="K6279" s="5" t="str">
        <f>VLOOKUP(J6279,'Svátky 2023'!A$18:B$20,2,0)</f>
        <v>neodkladné</v>
      </c>
      <c r="L6279" s="1" t="s">
        <v>23</v>
      </c>
      <c r="M6279" s="1" t="s">
        <v>22</v>
      </c>
      <c r="N6279" s="1" t="s">
        <v>23</v>
      </c>
      <c r="O6279">
        <f t="shared" si="294"/>
        <v>1</v>
      </c>
      <c r="P6279" t="str">
        <f t="shared" si="295"/>
        <v>NE</v>
      </c>
      <c r="Q6279" s="4" t="str">
        <f>IFERROR(VLOOKUP(E6279,'Svátky 2023'!B$2:B$14,1,0),"")</f>
        <v/>
      </c>
      <c r="R6279" t="str">
        <f t="shared" si="296"/>
        <v/>
      </c>
    </row>
    <row r="6280" spans="1:18" x14ac:dyDescent="0.25">
      <c r="A6280" s="1" t="s">
        <v>17649</v>
      </c>
      <c r="B6280" s="1" t="s">
        <v>9695</v>
      </c>
      <c r="C6280" s="1" t="s">
        <v>9696</v>
      </c>
      <c r="D6280" s="1" t="s">
        <v>35</v>
      </c>
      <c r="E6280" s="4">
        <v>45237</v>
      </c>
      <c r="F6280" s="8">
        <v>0.40138888888888885</v>
      </c>
      <c r="G6280" s="4">
        <v>45239</v>
      </c>
      <c r="H6280" s="1" t="s">
        <v>1845</v>
      </c>
      <c r="I6280" s="1" t="s">
        <v>51</v>
      </c>
      <c r="J6280" s="5">
        <v>2</v>
      </c>
      <c r="K6280" s="5" t="str">
        <f>VLOOKUP(J6280,'Svátky 2023'!A$18:B$20,2,0)</f>
        <v>plánované</v>
      </c>
      <c r="L6280" s="1" t="s">
        <v>21</v>
      </c>
      <c r="M6280" s="1" t="s">
        <v>22</v>
      </c>
      <c r="N6280" s="1" t="s">
        <v>23</v>
      </c>
      <c r="O6280">
        <f t="shared" si="294"/>
        <v>2</v>
      </c>
      <c r="P6280" t="str">
        <f t="shared" si="295"/>
        <v>NE</v>
      </c>
      <c r="Q6280" s="4" t="str">
        <f>IFERROR(VLOOKUP(E6280,'Svátky 2023'!B$2:B$14,1,0),"")</f>
        <v/>
      </c>
      <c r="R6280" t="str">
        <f t="shared" si="296"/>
        <v/>
      </c>
    </row>
    <row r="6281" spans="1:18" x14ac:dyDescent="0.25">
      <c r="A6281" s="1" t="s">
        <v>17650</v>
      </c>
      <c r="B6281" s="1" t="s">
        <v>17651</v>
      </c>
      <c r="C6281" s="1" t="s">
        <v>17652</v>
      </c>
      <c r="D6281" s="1" t="s">
        <v>35</v>
      </c>
      <c r="E6281" s="4">
        <v>45237</v>
      </c>
      <c r="F6281" s="8">
        <v>0.4284722222222222</v>
      </c>
      <c r="G6281" s="4">
        <v>45239</v>
      </c>
      <c r="H6281" s="1" t="s">
        <v>1316</v>
      </c>
      <c r="I6281" s="1" t="s">
        <v>151</v>
      </c>
      <c r="J6281" s="5">
        <v>2</v>
      </c>
      <c r="K6281" s="5" t="str">
        <f>VLOOKUP(J6281,'Svátky 2023'!A$18:B$20,2,0)</f>
        <v>plánované</v>
      </c>
      <c r="L6281" s="1" t="s">
        <v>21</v>
      </c>
      <c r="M6281" s="1" t="s">
        <v>22</v>
      </c>
      <c r="N6281" s="1" t="s">
        <v>23</v>
      </c>
      <c r="O6281">
        <f t="shared" si="294"/>
        <v>2</v>
      </c>
      <c r="P6281" t="str">
        <f t="shared" si="295"/>
        <v>NE</v>
      </c>
      <c r="Q6281" s="4" t="str">
        <f>IFERROR(VLOOKUP(E6281,'Svátky 2023'!B$2:B$14,1,0),"")</f>
        <v/>
      </c>
      <c r="R6281" t="str">
        <f t="shared" si="296"/>
        <v/>
      </c>
    </row>
    <row r="6282" spans="1:18" x14ac:dyDescent="0.25">
      <c r="A6282" s="1" t="s">
        <v>17653</v>
      </c>
      <c r="B6282" s="1" t="s">
        <v>12907</v>
      </c>
      <c r="C6282" s="1" t="s">
        <v>12908</v>
      </c>
      <c r="D6282" s="1" t="s">
        <v>35</v>
      </c>
      <c r="E6282" s="4">
        <v>45237</v>
      </c>
      <c r="F6282" s="8">
        <v>0.50069444444444444</v>
      </c>
      <c r="G6282" s="4">
        <v>45239</v>
      </c>
      <c r="H6282" s="1" t="s">
        <v>1925</v>
      </c>
      <c r="I6282" s="1" t="s">
        <v>51</v>
      </c>
      <c r="J6282" s="5">
        <v>2</v>
      </c>
      <c r="K6282" s="5" t="str">
        <f>VLOOKUP(J6282,'Svátky 2023'!A$18:B$20,2,0)</f>
        <v>plánované</v>
      </c>
      <c r="L6282" s="1" t="s">
        <v>21</v>
      </c>
      <c r="M6282" s="1" t="s">
        <v>22</v>
      </c>
      <c r="N6282" s="1" t="s">
        <v>23</v>
      </c>
      <c r="O6282">
        <f t="shared" si="294"/>
        <v>2</v>
      </c>
      <c r="P6282" t="str">
        <f t="shared" si="295"/>
        <v>NE</v>
      </c>
      <c r="Q6282" s="4" t="str">
        <f>IFERROR(VLOOKUP(E6282,'Svátky 2023'!B$2:B$14,1,0),"")</f>
        <v/>
      </c>
      <c r="R6282" t="str">
        <f t="shared" si="296"/>
        <v/>
      </c>
    </row>
    <row r="6283" spans="1:18" x14ac:dyDescent="0.25">
      <c r="A6283" s="1" t="s">
        <v>17654</v>
      </c>
      <c r="B6283" s="1" t="s">
        <v>17655</v>
      </c>
      <c r="C6283" s="1" t="s">
        <v>17656</v>
      </c>
      <c r="D6283" s="1" t="s">
        <v>48</v>
      </c>
      <c r="E6283" s="4">
        <v>45238</v>
      </c>
      <c r="F6283" s="8">
        <v>0.61458333333333337</v>
      </c>
      <c r="G6283" s="4">
        <v>45239</v>
      </c>
      <c r="H6283" s="1" t="s">
        <v>1483</v>
      </c>
      <c r="I6283" s="1" t="s">
        <v>51</v>
      </c>
      <c r="J6283" s="5">
        <v>3</v>
      </c>
      <c r="K6283" s="5" t="str">
        <f>VLOOKUP(J6283,'Svátky 2023'!A$18:B$20,2,0)</f>
        <v>jiné</v>
      </c>
      <c r="L6283" s="1" t="s">
        <v>21</v>
      </c>
      <c r="M6283" s="1" t="s">
        <v>22</v>
      </c>
      <c r="N6283" s="1" t="s">
        <v>23</v>
      </c>
      <c r="O6283">
        <f t="shared" si="294"/>
        <v>3</v>
      </c>
      <c r="P6283" t="str">
        <f t="shared" si="295"/>
        <v>NE</v>
      </c>
      <c r="Q6283" s="4" t="str">
        <f>IFERROR(VLOOKUP(E6283,'Svátky 2023'!B$2:B$14,1,0),"")</f>
        <v/>
      </c>
      <c r="R6283" t="str">
        <f t="shared" si="296"/>
        <v/>
      </c>
    </row>
    <row r="6284" spans="1:18" x14ac:dyDescent="0.25">
      <c r="A6284" s="1" t="s">
        <v>17657</v>
      </c>
      <c r="B6284" s="1" t="s">
        <v>17658</v>
      </c>
      <c r="C6284" s="1" t="s">
        <v>17659</v>
      </c>
      <c r="D6284" s="1" t="s">
        <v>35</v>
      </c>
      <c r="E6284" s="4">
        <v>45238</v>
      </c>
      <c r="F6284" s="8">
        <v>0.63541666666666663</v>
      </c>
      <c r="G6284" s="4">
        <v>45239</v>
      </c>
      <c r="H6284" s="1" t="s">
        <v>570</v>
      </c>
      <c r="I6284" s="1" t="s">
        <v>151</v>
      </c>
      <c r="J6284" s="5">
        <v>3</v>
      </c>
      <c r="K6284" s="5" t="str">
        <f>VLOOKUP(J6284,'Svátky 2023'!A$18:B$20,2,0)</f>
        <v>jiné</v>
      </c>
      <c r="L6284" s="1" t="s">
        <v>21</v>
      </c>
      <c r="M6284" s="1" t="s">
        <v>22</v>
      </c>
      <c r="N6284" s="1" t="s">
        <v>23</v>
      </c>
      <c r="O6284">
        <f t="shared" si="294"/>
        <v>3</v>
      </c>
      <c r="P6284" t="str">
        <f t="shared" si="295"/>
        <v>ANO</v>
      </c>
      <c r="Q6284" s="4" t="str">
        <f>IFERROR(VLOOKUP(E6284,'Svátky 2023'!B$2:B$14,1,0),"")</f>
        <v/>
      </c>
      <c r="R6284" t="str">
        <f t="shared" si="296"/>
        <v>ANO</v>
      </c>
    </row>
    <row r="6285" spans="1:18" x14ac:dyDescent="0.25">
      <c r="A6285" s="1" t="s">
        <v>17660</v>
      </c>
      <c r="B6285" s="1" t="s">
        <v>17661</v>
      </c>
      <c r="C6285" s="1" t="s">
        <v>17662</v>
      </c>
      <c r="D6285" s="1" t="s">
        <v>35</v>
      </c>
      <c r="E6285" s="4">
        <v>45205</v>
      </c>
      <c r="F6285" s="8">
        <v>0.91111111111111109</v>
      </c>
      <c r="G6285" s="4">
        <v>45240</v>
      </c>
      <c r="H6285" s="1" t="s">
        <v>4378</v>
      </c>
      <c r="I6285" s="1" t="s">
        <v>19</v>
      </c>
      <c r="J6285" s="5">
        <v>3</v>
      </c>
      <c r="K6285" s="5" t="str">
        <f>VLOOKUP(J6285,'Svátky 2023'!A$18:B$20,2,0)</f>
        <v>jiné</v>
      </c>
      <c r="L6285" s="1" t="s">
        <v>20</v>
      </c>
      <c r="M6285" s="1" t="s">
        <v>22</v>
      </c>
      <c r="N6285" s="1" t="s">
        <v>23</v>
      </c>
      <c r="O6285">
        <f t="shared" si="294"/>
        <v>5</v>
      </c>
      <c r="P6285" t="str">
        <f t="shared" si="295"/>
        <v>ANO</v>
      </c>
      <c r="Q6285" s="4" t="str">
        <f>IFERROR(VLOOKUP(E6285,'Svátky 2023'!B$2:B$14,1,0),"")</f>
        <v/>
      </c>
      <c r="R6285" t="str">
        <f t="shared" si="296"/>
        <v>ANO</v>
      </c>
    </row>
    <row r="6286" spans="1:18" x14ac:dyDescent="0.25">
      <c r="A6286" s="1" t="s">
        <v>17663</v>
      </c>
      <c r="B6286" s="1" t="s">
        <v>6646</v>
      </c>
      <c r="C6286" s="1" t="s">
        <v>6647</v>
      </c>
      <c r="D6286" s="1" t="s">
        <v>100</v>
      </c>
      <c r="E6286" s="4">
        <v>45230</v>
      </c>
      <c r="F6286" s="8">
        <v>0.43402777777777773</v>
      </c>
      <c r="G6286" s="4">
        <v>45240</v>
      </c>
      <c r="H6286" s="1" t="s">
        <v>470</v>
      </c>
      <c r="I6286" s="1" t="s">
        <v>258</v>
      </c>
      <c r="J6286" s="5">
        <v>3</v>
      </c>
      <c r="K6286" s="5" t="str">
        <f>VLOOKUP(J6286,'Svátky 2023'!A$18:B$20,2,0)</f>
        <v>jiné</v>
      </c>
      <c r="L6286" s="1" t="s">
        <v>21</v>
      </c>
      <c r="M6286" s="1" t="s">
        <v>22</v>
      </c>
      <c r="N6286" s="1" t="s">
        <v>23</v>
      </c>
      <c r="O6286">
        <f t="shared" si="294"/>
        <v>2</v>
      </c>
      <c r="P6286" t="str">
        <f t="shared" si="295"/>
        <v>NE</v>
      </c>
      <c r="Q6286" s="4" t="str">
        <f>IFERROR(VLOOKUP(E6286,'Svátky 2023'!B$2:B$14,1,0),"")</f>
        <v/>
      </c>
      <c r="R6286" t="str">
        <f t="shared" si="296"/>
        <v/>
      </c>
    </row>
    <row r="6287" spans="1:18" x14ac:dyDescent="0.25">
      <c r="A6287" s="1" t="s">
        <v>17664</v>
      </c>
      <c r="B6287" s="1" t="s">
        <v>17665</v>
      </c>
      <c r="C6287" s="1" t="s">
        <v>17666</v>
      </c>
      <c r="D6287" s="1" t="s">
        <v>257</v>
      </c>
      <c r="E6287" s="4">
        <v>45230</v>
      </c>
      <c r="F6287" s="8">
        <v>0.59722222222222221</v>
      </c>
      <c r="G6287" s="4">
        <v>45240</v>
      </c>
      <c r="H6287" s="1" t="s">
        <v>1201</v>
      </c>
      <c r="I6287" s="1" t="s">
        <v>19</v>
      </c>
      <c r="J6287" s="5">
        <v>1</v>
      </c>
      <c r="K6287" s="5" t="str">
        <f>VLOOKUP(J6287,'Svátky 2023'!A$18:B$20,2,0)</f>
        <v>neodkladné</v>
      </c>
      <c r="L6287" s="1" t="s">
        <v>21</v>
      </c>
      <c r="M6287" s="1" t="s">
        <v>22</v>
      </c>
      <c r="N6287" s="1" t="s">
        <v>23</v>
      </c>
      <c r="O6287">
        <f t="shared" si="294"/>
        <v>2</v>
      </c>
      <c r="P6287" t="str">
        <f t="shared" si="295"/>
        <v>NE</v>
      </c>
      <c r="Q6287" s="4" t="str">
        <f>IFERROR(VLOOKUP(E6287,'Svátky 2023'!B$2:B$14,1,0),"")</f>
        <v/>
      </c>
      <c r="R6287" t="str">
        <f t="shared" si="296"/>
        <v/>
      </c>
    </row>
    <row r="6288" spans="1:18" x14ac:dyDescent="0.25">
      <c r="A6288" s="1" t="s">
        <v>17667</v>
      </c>
      <c r="B6288" s="1" t="s">
        <v>17668</v>
      </c>
      <c r="C6288" s="1" t="s">
        <v>17669</v>
      </c>
      <c r="D6288" s="1" t="s">
        <v>35</v>
      </c>
      <c r="E6288" s="4">
        <v>45235</v>
      </c>
      <c r="F6288" s="8">
        <v>0.62986111111111109</v>
      </c>
      <c r="G6288" s="4">
        <v>45240</v>
      </c>
      <c r="H6288" s="1" t="s">
        <v>445</v>
      </c>
      <c r="I6288" s="1" t="s">
        <v>258</v>
      </c>
      <c r="J6288" s="5">
        <v>2</v>
      </c>
      <c r="K6288" s="5" t="str">
        <f>VLOOKUP(J6288,'Svátky 2023'!A$18:B$20,2,0)</f>
        <v>plánované</v>
      </c>
      <c r="L6288" s="1" t="s">
        <v>21</v>
      </c>
      <c r="M6288" s="1" t="s">
        <v>22</v>
      </c>
      <c r="N6288" s="1" t="s">
        <v>23</v>
      </c>
      <c r="O6288">
        <f t="shared" si="294"/>
        <v>7</v>
      </c>
      <c r="P6288" t="str">
        <f t="shared" si="295"/>
        <v>ANO</v>
      </c>
      <c r="Q6288" s="4" t="str">
        <f>IFERROR(VLOOKUP(E6288,'Svátky 2023'!B$2:B$14,1,0),"")</f>
        <v/>
      </c>
      <c r="R6288" t="str">
        <f t="shared" si="296"/>
        <v>ANO</v>
      </c>
    </row>
    <row r="6289" spans="1:18" x14ac:dyDescent="0.25">
      <c r="A6289" s="1" t="s">
        <v>17670</v>
      </c>
      <c r="B6289" s="1" t="s">
        <v>12365</v>
      </c>
      <c r="C6289" s="1" t="s">
        <v>12366</v>
      </c>
      <c r="D6289" s="1" t="s">
        <v>35</v>
      </c>
      <c r="E6289" s="4">
        <v>45236</v>
      </c>
      <c r="F6289" s="8">
        <v>0.4604166666666667</v>
      </c>
      <c r="G6289" s="4">
        <v>45240</v>
      </c>
      <c r="H6289" s="1" t="s">
        <v>821</v>
      </c>
      <c r="I6289" s="1" t="s">
        <v>258</v>
      </c>
      <c r="J6289" s="5">
        <v>2</v>
      </c>
      <c r="K6289" s="5" t="str">
        <f>VLOOKUP(J6289,'Svátky 2023'!A$18:B$20,2,0)</f>
        <v>plánované</v>
      </c>
      <c r="L6289" s="1" t="s">
        <v>21</v>
      </c>
      <c r="M6289" s="1" t="s">
        <v>22</v>
      </c>
      <c r="N6289" s="1" t="s">
        <v>23</v>
      </c>
      <c r="O6289">
        <f t="shared" si="294"/>
        <v>1</v>
      </c>
      <c r="P6289" t="str">
        <f t="shared" si="295"/>
        <v>NE</v>
      </c>
      <c r="Q6289" s="4" t="str">
        <f>IFERROR(VLOOKUP(E6289,'Svátky 2023'!B$2:B$14,1,0),"")</f>
        <v/>
      </c>
      <c r="R6289" t="str">
        <f t="shared" si="296"/>
        <v/>
      </c>
    </row>
    <row r="6290" spans="1:18" x14ac:dyDescent="0.25">
      <c r="A6290" s="1" t="s">
        <v>17671</v>
      </c>
      <c r="B6290" s="1" t="s">
        <v>17672</v>
      </c>
      <c r="C6290" s="1" t="s">
        <v>17673</v>
      </c>
      <c r="D6290" s="1" t="s">
        <v>35</v>
      </c>
      <c r="E6290" s="4">
        <v>45236</v>
      </c>
      <c r="F6290" s="8">
        <v>0.4604166666666667</v>
      </c>
      <c r="G6290" s="4">
        <v>45240</v>
      </c>
      <c r="H6290" s="1" t="s">
        <v>56</v>
      </c>
      <c r="I6290" s="1" t="s">
        <v>19</v>
      </c>
      <c r="J6290" s="5">
        <v>1</v>
      </c>
      <c r="K6290" s="5" t="str">
        <f>VLOOKUP(J6290,'Svátky 2023'!A$18:B$20,2,0)</f>
        <v>neodkladné</v>
      </c>
      <c r="L6290" s="1" t="s">
        <v>21</v>
      </c>
      <c r="M6290" s="1" t="s">
        <v>22</v>
      </c>
      <c r="N6290" s="1" t="s">
        <v>23</v>
      </c>
      <c r="O6290">
        <f t="shared" si="294"/>
        <v>1</v>
      </c>
      <c r="P6290" t="str">
        <f t="shared" si="295"/>
        <v>NE</v>
      </c>
      <c r="Q6290" s="4" t="str">
        <f>IFERROR(VLOOKUP(E6290,'Svátky 2023'!B$2:B$14,1,0),"")</f>
        <v/>
      </c>
      <c r="R6290" t="str">
        <f t="shared" si="296"/>
        <v/>
      </c>
    </row>
    <row r="6291" spans="1:18" x14ac:dyDescent="0.25">
      <c r="A6291" s="1" t="s">
        <v>17674</v>
      </c>
      <c r="B6291" s="1" t="s">
        <v>17675</v>
      </c>
      <c r="C6291" s="1" t="s">
        <v>17676</v>
      </c>
      <c r="D6291" s="1" t="s">
        <v>48</v>
      </c>
      <c r="E6291" s="4">
        <v>45236</v>
      </c>
      <c r="F6291" s="8">
        <v>0.48680555555555555</v>
      </c>
      <c r="G6291" s="4">
        <v>45240</v>
      </c>
      <c r="H6291" s="1" t="s">
        <v>1925</v>
      </c>
      <c r="I6291" s="1" t="s">
        <v>38</v>
      </c>
      <c r="J6291" s="5">
        <v>1</v>
      </c>
      <c r="K6291" s="5" t="str">
        <f>VLOOKUP(J6291,'Svátky 2023'!A$18:B$20,2,0)</f>
        <v>neodkladné</v>
      </c>
      <c r="L6291" s="1" t="s">
        <v>21</v>
      </c>
      <c r="M6291" s="1" t="s">
        <v>22</v>
      </c>
      <c r="N6291" s="1" t="s">
        <v>23</v>
      </c>
      <c r="O6291">
        <f t="shared" si="294"/>
        <v>1</v>
      </c>
      <c r="P6291" t="str">
        <f t="shared" si="295"/>
        <v>NE</v>
      </c>
      <c r="Q6291" s="4" t="str">
        <f>IFERROR(VLOOKUP(E6291,'Svátky 2023'!B$2:B$14,1,0),"")</f>
        <v/>
      </c>
      <c r="R6291" t="str">
        <f t="shared" si="296"/>
        <v/>
      </c>
    </row>
    <row r="6292" spans="1:18" x14ac:dyDescent="0.25">
      <c r="A6292" s="1" t="s">
        <v>17677</v>
      </c>
      <c r="B6292" s="1" t="s">
        <v>10940</v>
      </c>
      <c r="C6292" s="1" t="s">
        <v>10941</v>
      </c>
      <c r="D6292" s="1" t="s">
        <v>35</v>
      </c>
      <c r="E6292" s="4">
        <v>45236</v>
      </c>
      <c r="F6292" s="8">
        <v>0.48888888888888887</v>
      </c>
      <c r="G6292" s="4">
        <v>45240</v>
      </c>
      <c r="H6292" s="1" t="s">
        <v>2763</v>
      </c>
      <c r="I6292" s="1" t="s">
        <v>264</v>
      </c>
      <c r="J6292" s="5">
        <v>3</v>
      </c>
      <c r="K6292" s="5" t="str">
        <f>VLOOKUP(J6292,'Svátky 2023'!A$18:B$20,2,0)</f>
        <v>jiné</v>
      </c>
      <c r="L6292" s="1" t="s">
        <v>30</v>
      </c>
      <c r="M6292" s="1" t="s">
        <v>31</v>
      </c>
      <c r="N6292" s="1" t="s">
        <v>23</v>
      </c>
      <c r="O6292">
        <f t="shared" si="294"/>
        <v>1</v>
      </c>
      <c r="P6292" t="str">
        <f t="shared" si="295"/>
        <v>NE</v>
      </c>
      <c r="Q6292" s="4" t="str">
        <f>IFERROR(VLOOKUP(E6292,'Svátky 2023'!B$2:B$14,1,0),"")</f>
        <v/>
      </c>
      <c r="R6292" t="str">
        <f t="shared" si="296"/>
        <v/>
      </c>
    </row>
    <row r="6293" spans="1:18" x14ac:dyDescent="0.25">
      <c r="A6293" s="1" t="s">
        <v>17678</v>
      </c>
      <c r="B6293" s="1" t="s">
        <v>16534</v>
      </c>
      <c r="C6293" s="1" t="s">
        <v>16535</v>
      </c>
      <c r="D6293" s="1" t="s">
        <v>35</v>
      </c>
      <c r="E6293" s="4">
        <v>45236</v>
      </c>
      <c r="F6293" s="8">
        <v>0.56111111111111112</v>
      </c>
      <c r="G6293" s="4">
        <v>45240</v>
      </c>
      <c r="H6293" s="1" t="s">
        <v>1686</v>
      </c>
      <c r="I6293" s="1" t="s">
        <v>29</v>
      </c>
      <c r="J6293" s="5">
        <v>3</v>
      </c>
      <c r="K6293" s="5" t="str">
        <f>VLOOKUP(J6293,'Svátky 2023'!A$18:B$20,2,0)</f>
        <v>jiné</v>
      </c>
      <c r="L6293" s="1" t="s">
        <v>30</v>
      </c>
      <c r="M6293" s="1" t="s">
        <v>31</v>
      </c>
      <c r="N6293" s="1" t="s">
        <v>23</v>
      </c>
      <c r="O6293">
        <f t="shared" si="294"/>
        <v>1</v>
      </c>
      <c r="P6293" t="str">
        <f t="shared" si="295"/>
        <v>NE</v>
      </c>
      <c r="Q6293" s="4" t="str">
        <f>IFERROR(VLOOKUP(E6293,'Svátky 2023'!B$2:B$14,1,0),"")</f>
        <v/>
      </c>
      <c r="R6293" t="str">
        <f t="shared" si="296"/>
        <v/>
      </c>
    </row>
    <row r="6294" spans="1:18" x14ac:dyDescent="0.25">
      <c r="A6294" s="1" t="s">
        <v>17679</v>
      </c>
      <c r="B6294" s="1" t="s">
        <v>17680</v>
      </c>
      <c r="C6294" s="1" t="s">
        <v>17681</v>
      </c>
      <c r="D6294" s="1" t="s">
        <v>35</v>
      </c>
      <c r="E6294" s="4">
        <v>45237</v>
      </c>
      <c r="F6294" s="8">
        <v>0.3611111111111111</v>
      </c>
      <c r="G6294" s="4">
        <v>45240</v>
      </c>
      <c r="H6294" s="1" t="s">
        <v>592</v>
      </c>
      <c r="I6294" s="1" t="s">
        <v>19</v>
      </c>
      <c r="J6294" s="5">
        <v>2</v>
      </c>
      <c r="K6294" s="5" t="str">
        <f>VLOOKUP(J6294,'Svátky 2023'!A$18:B$20,2,0)</f>
        <v>plánované</v>
      </c>
      <c r="L6294" s="1" t="s">
        <v>21</v>
      </c>
      <c r="M6294" s="1" t="s">
        <v>22</v>
      </c>
      <c r="N6294" s="1" t="s">
        <v>23</v>
      </c>
      <c r="O6294">
        <f t="shared" si="294"/>
        <v>2</v>
      </c>
      <c r="P6294" t="str">
        <f t="shared" si="295"/>
        <v>NE</v>
      </c>
      <c r="Q6294" s="4" t="str">
        <f>IFERROR(VLOOKUP(E6294,'Svátky 2023'!B$2:B$14,1,0),"")</f>
        <v/>
      </c>
      <c r="R6294" t="str">
        <f t="shared" si="296"/>
        <v/>
      </c>
    </row>
    <row r="6295" spans="1:18" x14ac:dyDescent="0.25">
      <c r="A6295" s="1" t="s">
        <v>17682</v>
      </c>
      <c r="B6295" s="1" t="s">
        <v>14525</v>
      </c>
      <c r="C6295" s="1" t="s">
        <v>14526</v>
      </c>
      <c r="D6295" s="1" t="s">
        <v>48</v>
      </c>
      <c r="E6295" s="4">
        <v>45237</v>
      </c>
      <c r="F6295" s="8">
        <v>0.39652777777777781</v>
      </c>
      <c r="G6295" s="4">
        <v>45240</v>
      </c>
      <c r="H6295" s="1" t="s">
        <v>640</v>
      </c>
      <c r="I6295" s="1" t="s">
        <v>51</v>
      </c>
      <c r="J6295" s="5">
        <v>3</v>
      </c>
      <c r="K6295" s="5" t="str">
        <f>VLOOKUP(J6295,'Svátky 2023'!A$18:B$20,2,0)</f>
        <v>jiné</v>
      </c>
      <c r="L6295" s="1" t="s">
        <v>21</v>
      </c>
      <c r="M6295" s="1" t="s">
        <v>22</v>
      </c>
      <c r="N6295" s="1" t="s">
        <v>23</v>
      </c>
      <c r="O6295">
        <f t="shared" si="294"/>
        <v>2</v>
      </c>
      <c r="P6295" t="str">
        <f t="shared" si="295"/>
        <v>NE</v>
      </c>
      <c r="Q6295" s="4" t="str">
        <f>IFERROR(VLOOKUP(E6295,'Svátky 2023'!B$2:B$14,1,0),"")</f>
        <v/>
      </c>
      <c r="R6295" t="str">
        <f t="shared" si="296"/>
        <v/>
      </c>
    </row>
    <row r="6296" spans="1:18" x14ac:dyDescent="0.25">
      <c r="A6296" s="1" t="s">
        <v>17683</v>
      </c>
      <c r="B6296" s="1" t="s">
        <v>17684</v>
      </c>
      <c r="C6296" s="1" t="s">
        <v>17685</v>
      </c>
      <c r="D6296" s="1" t="s">
        <v>257</v>
      </c>
      <c r="E6296" s="4">
        <v>45237</v>
      </c>
      <c r="F6296" s="8">
        <v>0.4375</v>
      </c>
      <c r="G6296" s="4">
        <v>45240</v>
      </c>
      <c r="H6296" s="1" t="s">
        <v>1578</v>
      </c>
      <c r="I6296" s="1" t="s">
        <v>51</v>
      </c>
      <c r="J6296" s="5">
        <v>1</v>
      </c>
      <c r="K6296" s="5" t="str">
        <f>VLOOKUP(J6296,'Svátky 2023'!A$18:B$20,2,0)</f>
        <v>neodkladné</v>
      </c>
      <c r="L6296" s="1" t="s">
        <v>21</v>
      </c>
      <c r="M6296" s="1" t="s">
        <v>22</v>
      </c>
      <c r="N6296" s="1" t="s">
        <v>23</v>
      </c>
      <c r="O6296">
        <f t="shared" si="294"/>
        <v>2</v>
      </c>
      <c r="P6296" t="str">
        <f t="shared" si="295"/>
        <v>NE</v>
      </c>
      <c r="Q6296" s="4" t="str">
        <f>IFERROR(VLOOKUP(E6296,'Svátky 2023'!B$2:B$14,1,0),"")</f>
        <v/>
      </c>
      <c r="R6296" t="str">
        <f t="shared" si="296"/>
        <v/>
      </c>
    </row>
    <row r="6297" spans="1:18" x14ac:dyDescent="0.25">
      <c r="A6297" s="1" t="s">
        <v>17686</v>
      </c>
      <c r="B6297" s="1" t="s">
        <v>17687</v>
      </c>
      <c r="C6297" s="1" t="s">
        <v>17688</v>
      </c>
      <c r="D6297" s="1" t="s">
        <v>48</v>
      </c>
      <c r="E6297" s="4">
        <v>45237</v>
      </c>
      <c r="F6297" s="8">
        <v>0.43888888888888888</v>
      </c>
      <c r="G6297" s="4">
        <v>45240</v>
      </c>
      <c r="H6297" s="1" t="s">
        <v>330</v>
      </c>
      <c r="I6297" s="1" t="s">
        <v>151</v>
      </c>
      <c r="J6297" s="5">
        <v>2</v>
      </c>
      <c r="K6297" s="5" t="str">
        <f>VLOOKUP(J6297,'Svátky 2023'!A$18:B$20,2,0)</f>
        <v>plánované</v>
      </c>
      <c r="L6297" s="1" t="s">
        <v>21</v>
      </c>
      <c r="M6297" s="1" t="s">
        <v>22</v>
      </c>
      <c r="N6297" s="1" t="s">
        <v>23</v>
      </c>
      <c r="O6297">
        <f t="shared" si="294"/>
        <v>2</v>
      </c>
      <c r="P6297" t="str">
        <f t="shared" si="295"/>
        <v>NE</v>
      </c>
      <c r="Q6297" s="4" t="str">
        <f>IFERROR(VLOOKUP(E6297,'Svátky 2023'!B$2:B$14,1,0),"")</f>
        <v/>
      </c>
      <c r="R6297" t="str">
        <f t="shared" si="296"/>
        <v/>
      </c>
    </row>
    <row r="6298" spans="1:18" x14ac:dyDescent="0.25">
      <c r="A6298" s="1" t="s">
        <v>17689</v>
      </c>
      <c r="B6298" s="1" t="s">
        <v>17690</v>
      </c>
      <c r="C6298" s="1" t="s">
        <v>17691</v>
      </c>
      <c r="D6298" s="1" t="s">
        <v>64</v>
      </c>
      <c r="E6298" s="4">
        <v>45237</v>
      </c>
      <c r="F6298" s="8">
        <v>0.58888888888888891</v>
      </c>
      <c r="G6298" s="4">
        <v>45240</v>
      </c>
      <c r="H6298" s="1" t="s">
        <v>597</v>
      </c>
      <c r="I6298" s="1" t="s">
        <v>258</v>
      </c>
      <c r="J6298" s="5">
        <v>3</v>
      </c>
      <c r="K6298" s="5" t="str">
        <f>VLOOKUP(J6298,'Svátky 2023'!A$18:B$20,2,0)</f>
        <v>jiné</v>
      </c>
      <c r="L6298" s="1" t="s">
        <v>21</v>
      </c>
      <c r="M6298" s="1" t="s">
        <v>22</v>
      </c>
      <c r="N6298" s="1" t="s">
        <v>23</v>
      </c>
      <c r="O6298">
        <f t="shared" si="294"/>
        <v>2</v>
      </c>
      <c r="P6298" t="str">
        <f t="shared" si="295"/>
        <v>NE</v>
      </c>
      <c r="Q6298" s="4" t="str">
        <f>IFERROR(VLOOKUP(E6298,'Svátky 2023'!B$2:B$14,1,0),"")</f>
        <v/>
      </c>
      <c r="R6298" t="str">
        <f t="shared" si="296"/>
        <v/>
      </c>
    </row>
    <row r="6299" spans="1:18" x14ac:dyDescent="0.25">
      <c r="A6299" s="1" t="s">
        <v>17692</v>
      </c>
      <c r="B6299" s="1" t="s">
        <v>17693</v>
      </c>
      <c r="C6299" s="1" t="s">
        <v>17694</v>
      </c>
      <c r="D6299" s="1" t="s">
        <v>257</v>
      </c>
      <c r="E6299" s="4">
        <v>45237</v>
      </c>
      <c r="F6299" s="8">
        <v>0.73333333333333339</v>
      </c>
      <c r="G6299" s="4">
        <v>45240</v>
      </c>
      <c r="H6299" s="1" t="s">
        <v>1373</v>
      </c>
      <c r="I6299" s="1" t="s">
        <v>120</v>
      </c>
      <c r="J6299" s="5">
        <v>3</v>
      </c>
      <c r="K6299" s="5" t="str">
        <f>VLOOKUP(J6299,'Svátky 2023'!A$18:B$20,2,0)</f>
        <v>jiné</v>
      </c>
      <c r="L6299" s="1" t="s">
        <v>30</v>
      </c>
      <c r="M6299" s="1" t="s">
        <v>31</v>
      </c>
      <c r="N6299" s="1" t="s">
        <v>23</v>
      </c>
      <c r="O6299">
        <f t="shared" si="294"/>
        <v>2</v>
      </c>
      <c r="P6299" t="str">
        <f t="shared" si="295"/>
        <v>ANO</v>
      </c>
      <c r="Q6299" s="4" t="str">
        <f>IFERROR(VLOOKUP(E6299,'Svátky 2023'!B$2:B$14,1,0),"")</f>
        <v/>
      </c>
      <c r="R6299" t="str">
        <f t="shared" si="296"/>
        <v>ANO</v>
      </c>
    </row>
    <row r="6300" spans="1:18" x14ac:dyDescent="0.25">
      <c r="A6300" s="1" t="s">
        <v>17695</v>
      </c>
      <c r="B6300" s="1" t="s">
        <v>17696</v>
      </c>
      <c r="C6300" s="1" t="s">
        <v>17697</v>
      </c>
      <c r="D6300" s="1" t="s">
        <v>35</v>
      </c>
      <c r="E6300" s="4">
        <v>45238</v>
      </c>
      <c r="F6300" s="8">
        <v>0.34027777777777773</v>
      </c>
      <c r="G6300" s="4">
        <v>45240</v>
      </c>
      <c r="H6300" s="1" t="s">
        <v>710</v>
      </c>
      <c r="I6300" s="1" t="s">
        <v>258</v>
      </c>
      <c r="J6300" s="5">
        <v>3</v>
      </c>
      <c r="K6300" s="5" t="str">
        <f>VLOOKUP(J6300,'Svátky 2023'!A$18:B$20,2,0)</f>
        <v>jiné</v>
      </c>
      <c r="L6300" s="1" t="s">
        <v>21</v>
      </c>
      <c r="M6300" s="1" t="s">
        <v>22</v>
      </c>
      <c r="N6300" s="1" t="s">
        <v>23</v>
      </c>
      <c r="O6300">
        <f t="shared" si="294"/>
        <v>3</v>
      </c>
      <c r="P6300" t="str">
        <f t="shared" si="295"/>
        <v>NE</v>
      </c>
      <c r="Q6300" s="4" t="str">
        <f>IFERROR(VLOOKUP(E6300,'Svátky 2023'!B$2:B$14,1,0),"")</f>
        <v/>
      </c>
      <c r="R6300" t="str">
        <f t="shared" si="296"/>
        <v/>
      </c>
    </row>
    <row r="6301" spans="1:18" x14ac:dyDescent="0.25">
      <c r="A6301" s="1" t="s">
        <v>17698</v>
      </c>
      <c r="B6301" s="1" t="s">
        <v>17699</v>
      </c>
      <c r="C6301" s="1" t="s">
        <v>17700</v>
      </c>
      <c r="D6301" s="1" t="s">
        <v>48</v>
      </c>
      <c r="E6301" s="4">
        <v>45238</v>
      </c>
      <c r="F6301" s="8">
        <v>0.37986111111111115</v>
      </c>
      <c r="G6301" s="4">
        <v>45240</v>
      </c>
      <c r="H6301" s="1" t="s">
        <v>640</v>
      </c>
      <c r="I6301" s="1" t="s">
        <v>51</v>
      </c>
      <c r="J6301" s="5">
        <v>2</v>
      </c>
      <c r="K6301" s="5" t="str">
        <f>VLOOKUP(J6301,'Svátky 2023'!A$18:B$20,2,0)</f>
        <v>plánované</v>
      </c>
      <c r="L6301" s="1" t="s">
        <v>21</v>
      </c>
      <c r="M6301" s="1" t="s">
        <v>22</v>
      </c>
      <c r="N6301" s="1" t="s">
        <v>23</v>
      </c>
      <c r="O6301">
        <f t="shared" si="294"/>
        <v>3</v>
      </c>
      <c r="P6301" t="str">
        <f t="shared" si="295"/>
        <v>NE</v>
      </c>
      <c r="Q6301" s="4" t="str">
        <f>IFERROR(VLOOKUP(E6301,'Svátky 2023'!B$2:B$14,1,0),"")</f>
        <v/>
      </c>
      <c r="R6301" t="str">
        <f t="shared" si="296"/>
        <v/>
      </c>
    </row>
    <row r="6302" spans="1:18" x14ac:dyDescent="0.25">
      <c r="A6302" s="1" t="s">
        <v>17701</v>
      </c>
      <c r="B6302" s="1" t="s">
        <v>17702</v>
      </c>
      <c r="C6302" s="1" t="s">
        <v>17703</v>
      </c>
      <c r="D6302" s="1" t="s">
        <v>257</v>
      </c>
      <c r="E6302" s="4">
        <v>45238</v>
      </c>
      <c r="F6302" s="8">
        <v>0.3833333333333333</v>
      </c>
      <c r="G6302" s="4">
        <v>45240</v>
      </c>
      <c r="H6302" s="1" t="s">
        <v>4378</v>
      </c>
      <c r="I6302" s="1" t="s">
        <v>258</v>
      </c>
      <c r="J6302" s="5">
        <v>2</v>
      </c>
      <c r="K6302" s="5" t="str">
        <f>VLOOKUP(J6302,'Svátky 2023'!A$18:B$20,2,0)</f>
        <v>plánované</v>
      </c>
      <c r="L6302" s="1" t="s">
        <v>21</v>
      </c>
      <c r="M6302" s="1" t="s">
        <v>22</v>
      </c>
      <c r="N6302" s="1" t="s">
        <v>23</v>
      </c>
      <c r="O6302">
        <f t="shared" si="294"/>
        <v>3</v>
      </c>
      <c r="P6302" t="str">
        <f t="shared" si="295"/>
        <v>NE</v>
      </c>
      <c r="Q6302" s="4" t="str">
        <f>IFERROR(VLOOKUP(E6302,'Svátky 2023'!B$2:B$14,1,0),"")</f>
        <v/>
      </c>
      <c r="R6302" t="str">
        <f t="shared" si="296"/>
        <v/>
      </c>
    </row>
    <row r="6303" spans="1:18" x14ac:dyDescent="0.25">
      <c r="A6303" s="1" t="s">
        <v>17704</v>
      </c>
      <c r="B6303" s="1" t="s">
        <v>17705</v>
      </c>
      <c r="C6303" s="1" t="s">
        <v>17706</v>
      </c>
      <c r="D6303" s="1" t="s">
        <v>64</v>
      </c>
      <c r="E6303" s="4">
        <v>45238</v>
      </c>
      <c r="F6303" s="8">
        <v>0.38819444444444445</v>
      </c>
      <c r="G6303" s="4">
        <v>45240</v>
      </c>
      <c r="H6303" s="1" t="s">
        <v>710</v>
      </c>
      <c r="I6303" s="1" t="s">
        <v>51</v>
      </c>
      <c r="J6303" s="5">
        <v>2</v>
      </c>
      <c r="K6303" s="5" t="str">
        <f>VLOOKUP(J6303,'Svátky 2023'!A$18:B$20,2,0)</f>
        <v>plánované</v>
      </c>
      <c r="L6303" s="1" t="s">
        <v>21</v>
      </c>
      <c r="M6303" s="1" t="s">
        <v>22</v>
      </c>
      <c r="N6303" s="1" t="s">
        <v>23</v>
      </c>
      <c r="O6303">
        <f t="shared" si="294"/>
        <v>3</v>
      </c>
      <c r="P6303" t="str">
        <f t="shared" si="295"/>
        <v>NE</v>
      </c>
      <c r="Q6303" s="4" t="str">
        <f>IFERROR(VLOOKUP(E6303,'Svátky 2023'!B$2:B$14,1,0),"")</f>
        <v/>
      </c>
      <c r="R6303" t="str">
        <f t="shared" si="296"/>
        <v/>
      </c>
    </row>
    <row r="6304" spans="1:18" x14ac:dyDescent="0.25">
      <c r="A6304" s="1" t="s">
        <v>17707</v>
      </c>
      <c r="B6304" s="1" t="s">
        <v>17708</v>
      </c>
      <c r="C6304" s="1" t="s">
        <v>17709</v>
      </c>
      <c r="D6304" s="1" t="s">
        <v>48</v>
      </c>
      <c r="E6304" s="4">
        <v>45238</v>
      </c>
      <c r="F6304" s="8">
        <v>0.39652777777777781</v>
      </c>
      <c r="G6304" s="4">
        <v>45240</v>
      </c>
      <c r="H6304" s="1" t="s">
        <v>528</v>
      </c>
      <c r="I6304" s="1" t="s">
        <v>51</v>
      </c>
      <c r="J6304" s="5">
        <v>2</v>
      </c>
      <c r="K6304" s="5" t="str">
        <f>VLOOKUP(J6304,'Svátky 2023'!A$18:B$20,2,0)</f>
        <v>plánované</v>
      </c>
      <c r="L6304" s="1" t="s">
        <v>21</v>
      </c>
      <c r="M6304" s="1" t="s">
        <v>22</v>
      </c>
      <c r="N6304" s="1" t="s">
        <v>23</v>
      </c>
      <c r="O6304">
        <f t="shared" si="294"/>
        <v>3</v>
      </c>
      <c r="P6304" t="str">
        <f t="shared" si="295"/>
        <v>NE</v>
      </c>
      <c r="Q6304" s="4" t="str">
        <f>IFERROR(VLOOKUP(E6304,'Svátky 2023'!B$2:B$14,1,0),"")</f>
        <v/>
      </c>
      <c r="R6304" t="str">
        <f t="shared" si="296"/>
        <v/>
      </c>
    </row>
    <row r="6305" spans="1:18" x14ac:dyDescent="0.25">
      <c r="A6305" s="1" t="s">
        <v>17710</v>
      </c>
      <c r="B6305" s="1" t="s">
        <v>11797</v>
      </c>
      <c r="C6305" s="1" t="s">
        <v>11798</v>
      </c>
      <c r="D6305" s="1" t="s">
        <v>100</v>
      </c>
      <c r="E6305" s="4">
        <v>45238</v>
      </c>
      <c r="F6305" s="8">
        <v>0.44166666666666665</v>
      </c>
      <c r="G6305" s="4">
        <v>45240</v>
      </c>
      <c r="H6305" s="1" t="s">
        <v>80</v>
      </c>
      <c r="I6305" s="1" t="s">
        <v>19</v>
      </c>
      <c r="J6305" s="5">
        <v>2</v>
      </c>
      <c r="K6305" s="5" t="str">
        <f>VLOOKUP(J6305,'Svátky 2023'!A$18:B$20,2,0)</f>
        <v>plánované</v>
      </c>
      <c r="L6305" s="1" t="s">
        <v>21</v>
      </c>
      <c r="M6305" s="1" t="s">
        <v>22</v>
      </c>
      <c r="N6305" s="1" t="s">
        <v>23</v>
      </c>
      <c r="O6305">
        <f t="shared" si="294"/>
        <v>3</v>
      </c>
      <c r="P6305" t="str">
        <f t="shared" si="295"/>
        <v>NE</v>
      </c>
      <c r="Q6305" s="4" t="str">
        <f>IFERROR(VLOOKUP(E6305,'Svátky 2023'!B$2:B$14,1,0),"")</f>
        <v/>
      </c>
      <c r="R6305" t="str">
        <f t="shared" si="296"/>
        <v/>
      </c>
    </row>
    <row r="6306" spans="1:18" x14ac:dyDescent="0.25">
      <c r="A6306" s="1" t="s">
        <v>17711</v>
      </c>
      <c r="B6306" s="1" t="s">
        <v>17712</v>
      </c>
      <c r="C6306" s="1" t="s">
        <v>17713</v>
      </c>
      <c r="D6306" s="1" t="s">
        <v>48</v>
      </c>
      <c r="E6306" s="4">
        <v>45238</v>
      </c>
      <c r="F6306" s="8">
        <v>0.45694444444444443</v>
      </c>
      <c r="G6306" s="4">
        <v>45240</v>
      </c>
      <c r="H6306" s="1" t="s">
        <v>218</v>
      </c>
      <c r="I6306" s="1" t="s">
        <v>151</v>
      </c>
      <c r="J6306" s="5">
        <v>2</v>
      </c>
      <c r="K6306" s="5" t="str">
        <f>VLOOKUP(J6306,'Svátky 2023'!A$18:B$20,2,0)</f>
        <v>plánované</v>
      </c>
      <c r="L6306" s="1" t="s">
        <v>21</v>
      </c>
      <c r="M6306" s="1" t="s">
        <v>22</v>
      </c>
      <c r="N6306" s="1" t="s">
        <v>23</v>
      </c>
      <c r="O6306">
        <f t="shared" si="294"/>
        <v>3</v>
      </c>
      <c r="P6306" t="str">
        <f t="shared" si="295"/>
        <v>NE</v>
      </c>
      <c r="Q6306" s="4" t="str">
        <f>IFERROR(VLOOKUP(E6306,'Svátky 2023'!B$2:B$14,1,0),"")</f>
        <v/>
      </c>
      <c r="R6306" t="str">
        <f t="shared" si="296"/>
        <v/>
      </c>
    </row>
    <row r="6307" spans="1:18" x14ac:dyDescent="0.25">
      <c r="A6307" s="1" t="s">
        <v>17714</v>
      </c>
      <c r="B6307" s="1" t="s">
        <v>17715</v>
      </c>
      <c r="C6307" s="1" t="s">
        <v>17716</v>
      </c>
      <c r="D6307" s="1" t="s">
        <v>257</v>
      </c>
      <c r="E6307" s="4">
        <v>45238</v>
      </c>
      <c r="F6307" s="8">
        <v>0.46875</v>
      </c>
      <c r="G6307" s="4">
        <v>45240</v>
      </c>
      <c r="H6307" s="1" t="s">
        <v>944</v>
      </c>
      <c r="I6307" s="1" t="s">
        <v>151</v>
      </c>
      <c r="J6307" s="5">
        <v>2</v>
      </c>
      <c r="K6307" s="5" t="str">
        <f>VLOOKUP(J6307,'Svátky 2023'!A$18:B$20,2,0)</f>
        <v>plánované</v>
      </c>
      <c r="L6307" s="1" t="s">
        <v>21</v>
      </c>
      <c r="M6307" s="1" t="s">
        <v>22</v>
      </c>
      <c r="N6307" s="1" t="s">
        <v>23</v>
      </c>
      <c r="O6307">
        <f t="shared" si="294"/>
        <v>3</v>
      </c>
      <c r="P6307" t="str">
        <f t="shared" si="295"/>
        <v>NE</v>
      </c>
      <c r="Q6307" s="4" t="str">
        <f>IFERROR(VLOOKUP(E6307,'Svátky 2023'!B$2:B$14,1,0),"")</f>
        <v/>
      </c>
      <c r="R6307" t="str">
        <f t="shared" si="296"/>
        <v/>
      </c>
    </row>
    <row r="6308" spans="1:18" x14ac:dyDescent="0.25">
      <c r="A6308" s="1" t="s">
        <v>17717</v>
      </c>
      <c r="B6308" s="1" t="s">
        <v>17718</v>
      </c>
      <c r="C6308" s="1" t="s">
        <v>17719</v>
      </c>
      <c r="D6308" s="1" t="s">
        <v>48</v>
      </c>
      <c r="E6308" s="4">
        <v>45238</v>
      </c>
      <c r="F6308" s="8">
        <v>0.49444444444444446</v>
      </c>
      <c r="G6308" s="4">
        <v>45240</v>
      </c>
      <c r="H6308" s="1" t="s">
        <v>697</v>
      </c>
      <c r="I6308" s="1" t="s">
        <v>264</v>
      </c>
      <c r="J6308" s="5">
        <v>3</v>
      </c>
      <c r="K6308" s="5" t="str">
        <f>VLOOKUP(J6308,'Svátky 2023'!A$18:B$20,2,0)</f>
        <v>jiné</v>
      </c>
      <c r="L6308" s="1" t="s">
        <v>30</v>
      </c>
      <c r="M6308" s="1" t="s">
        <v>31</v>
      </c>
      <c r="N6308" s="1" t="s">
        <v>23</v>
      </c>
      <c r="O6308">
        <f t="shared" si="294"/>
        <v>3</v>
      </c>
      <c r="P6308" t="str">
        <f t="shared" si="295"/>
        <v>NE</v>
      </c>
      <c r="Q6308" s="4" t="str">
        <f>IFERROR(VLOOKUP(E6308,'Svátky 2023'!B$2:B$14,1,0),"")</f>
        <v/>
      </c>
      <c r="R6308" t="str">
        <f t="shared" si="296"/>
        <v/>
      </c>
    </row>
    <row r="6309" spans="1:18" x14ac:dyDescent="0.25">
      <c r="A6309" s="1" t="s">
        <v>17720</v>
      </c>
      <c r="B6309" s="1" t="s">
        <v>17721</v>
      </c>
      <c r="C6309" s="1" t="s">
        <v>17722</v>
      </c>
      <c r="D6309" s="1" t="s">
        <v>48</v>
      </c>
      <c r="E6309" s="4">
        <v>45238</v>
      </c>
      <c r="F6309" s="8">
        <v>0.50208333333333333</v>
      </c>
      <c r="G6309" s="4">
        <v>45240</v>
      </c>
      <c r="H6309" s="1" t="s">
        <v>321</v>
      </c>
      <c r="I6309" s="1" t="s">
        <v>51</v>
      </c>
      <c r="J6309" s="5">
        <v>2</v>
      </c>
      <c r="K6309" s="5" t="str">
        <f>VLOOKUP(J6309,'Svátky 2023'!A$18:B$20,2,0)</f>
        <v>plánované</v>
      </c>
      <c r="L6309" s="1" t="s">
        <v>21</v>
      </c>
      <c r="M6309" s="1" t="s">
        <v>22</v>
      </c>
      <c r="N6309" s="1" t="s">
        <v>23</v>
      </c>
      <c r="O6309">
        <f t="shared" si="294"/>
        <v>3</v>
      </c>
      <c r="P6309" t="str">
        <f t="shared" si="295"/>
        <v>NE</v>
      </c>
      <c r="Q6309" s="4" t="str">
        <f>IFERROR(VLOOKUP(E6309,'Svátky 2023'!B$2:B$14,1,0),"")</f>
        <v/>
      </c>
      <c r="R6309" t="str">
        <f t="shared" si="296"/>
        <v/>
      </c>
    </row>
    <row r="6310" spans="1:18" x14ac:dyDescent="0.25">
      <c r="A6310" s="1" t="s">
        <v>17723</v>
      </c>
      <c r="B6310" s="1" t="s">
        <v>17724</v>
      </c>
      <c r="C6310" s="1" t="s">
        <v>17725</v>
      </c>
      <c r="D6310" s="1" t="s">
        <v>48</v>
      </c>
      <c r="E6310" s="4">
        <v>45238</v>
      </c>
      <c r="F6310" s="8">
        <v>0.52777777777777779</v>
      </c>
      <c r="G6310" s="4">
        <v>45240</v>
      </c>
      <c r="H6310" s="1" t="s">
        <v>223</v>
      </c>
      <c r="I6310" s="1" t="s">
        <v>145</v>
      </c>
      <c r="J6310" s="5">
        <v>3</v>
      </c>
      <c r="K6310" s="5" t="str">
        <f>VLOOKUP(J6310,'Svátky 2023'!A$18:B$20,2,0)</f>
        <v>jiné</v>
      </c>
      <c r="L6310" s="1" t="s">
        <v>30</v>
      </c>
      <c r="M6310" s="1" t="s">
        <v>31</v>
      </c>
      <c r="N6310" s="1" t="s">
        <v>23</v>
      </c>
      <c r="O6310">
        <f t="shared" si="294"/>
        <v>3</v>
      </c>
      <c r="P6310" t="str">
        <f t="shared" si="295"/>
        <v>NE</v>
      </c>
      <c r="Q6310" s="4" t="str">
        <f>IFERROR(VLOOKUP(E6310,'Svátky 2023'!B$2:B$14,1,0),"")</f>
        <v/>
      </c>
      <c r="R6310" t="str">
        <f t="shared" si="296"/>
        <v/>
      </c>
    </row>
    <row r="6311" spans="1:18" x14ac:dyDescent="0.25">
      <c r="A6311" s="1" t="s">
        <v>17726</v>
      </c>
      <c r="B6311" s="1" t="s">
        <v>17727</v>
      </c>
      <c r="C6311" s="1" t="s">
        <v>17728</v>
      </c>
      <c r="D6311" s="1" t="s">
        <v>48</v>
      </c>
      <c r="E6311" s="4">
        <v>45238</v>
      </c>
      <c r="F6311" s="8">
        <v>0.55555555555555558</v>
      </c>
      <c r="G6311" s="4">
        <v>45240</v>
      </c>
      <c r="H6311" s="1" t="s">
        <v>1037</v>
      </c>
      <c r="I6311" s="1" t="s">
        <v>120</v>
      </c>
      <c r="J6311" s="5">
        <v>3</v>
      </c>
      <c r="K6311" s="5" t="str">
        <f>VLOOKUP(J6311,'Svátky 2023'!A$18:B$20,2,0)</f>
        <v>jiné</v>
      </c>
      <c r="L6311" s="1" t="s">
        <v>30</v>
      </c>
      <c r="M6311" s="1" t="s">
        <v>31</v>
      </c>
      <c r="N6311" s="1" t="s">
        <v>23</v>
      </c>
      <c r="O6311">
        <f t="shared" si="294"/>
        <v>3</v>
      </c>
      <c r="P6311" t="str">
        <f t="shared" si="295"/>
        <v>NE</v>
      </c>
      <c r="Q6311" s="4" t="str">
        <f>IFERROR(VLOOKUP(E6311,'Svátky 2023'!B$2:B$14,1,0),"")</f>
        <v/>
      </c>
      <c r="R6311" t="str">
        <f t="shared" si="296"/>
        <v/>
      </c>
    </row>
    <row r="6312" spans="1:18" x14ac:dyDescent="0.25">
      <c r="A6312" s="1" t="s">
        <v>17729</v>
      </c>
      <c r="B6312" s="1" t="s">
        <v>17730</v>
      </c>
      <c r="C6312" s="1" t="s">
        <v>17731</v>
      </c>
      <c r="D6312" s="1" t="s">
        <v>48</v>
      </c>
      <c r="E6312" s="4">
        <v>45238</v>
      </c>
      <c r="F6312" s="8">
        <v>0.60138888888888886</v>
      </c>
      <c r="G6312" s="4">
        <v>45240</v>
      </c>
      <c r="H6312" s="1" t="s">
        <v>592</v>
      </c>
      <c r="I6312" s="1" t="s">
        <v>120</v>
      </c>
      <c r="J6312" s="5">
        <v>3</v>
      </c>
      <c r="K6312" s="5" t="str">
        <f>VLOOKUP(J6312,'Svátky 2023'!A$18:B$20,2,0)</f>
        <v>jiné</v>
      </c>
      <c r="L6312" s="1" t="s">
        <v>30</v>
      </c>
      <c r="M6312" s="1" t="s">
        <v>31</v>
      </c>
      <c r="N6312" s="1" t="s">
        <v>23</v>
      </c>
      <c r="O6312">
        <f t="shared" si="294"/>
        <v>3</v>
      </c>
      <c r="P6312" t="str">
        <f t="shared" si="295"/>
        <v>NE</v>
      </c>
      <c r="Q6312" s="4" t="str">
        <f>IFERROR(VLOOKUP(E6312,'Svátky 2023'!B$2:B$14,1,0),"")</f>
        <v/>
      </c>
      <c r="R6312" t="str">
        <f t="shared" si="296"/>
        <v/>
      </c>
    </row>
    <row r="6313" spans="1:18" x14ac:dyDescent="0.25">
      <c r="A6313" s="1" t="s">
        <v>17732</v>
      </c>
      <c r="B6313" s="1" t="s">
        <v>17733</v>
      </c>
      <c r="C6313" s="1" t="s">
        <v>17734</v>
      </c>
      <c r="D6313" s="1" t="s">
        <v>35</v>
      </c>
      <c r="E6313" s="4">
        <v>45238</v>
      </c>
      <c r="F6313" s="8">
        <v>0.68958333333333333</v>
      </c>
      <c r="G6313" s="4">
        <v>45240</v>
      </c>
      <c r="H6313" s="1" t="s">
        <v>169</v>
      </c>
      <c r="I6313" s="1" t="s">
        <v>264</v>
      </c>
      <c r="J6313" s="5">
        <v>3</v>
      </c>
      <c r="K6313" s="5" t="str">
        <f>VLOOKUP(J6313,'Svátky 2023'!A$18:B$20,2,0)</f>
        <v>jiné</v>
      </c>
      <c r="L6313" s="1" t="s">
        <v>30</v>
      </c>
      <c r="M6313" s="1" t="s">
        <v>31</v>
      </c>
      <c r="N6313" s="1" t="s">
        <v>23</v>
      </c>
      <c r="O6313">
        <f t="shared" si="294"/>
        <v>3</v>
      </c>
      <c r="P6313" t="str">
        <f t="shared" si="295"/>
        <v>ANO</v>
      </c>
      <c r="Q6313" s="4" t="str">
        <f>IFERROR(VLOOKUP(E6313,'Svátky 2023'!B$2:B$14,1,0),"")</f>
        <v/>
      </c>
      <c r="R6313" t="str">
        <f t="shared" si="296"/>
        <v>ANO</v>
      </c>
    </row>
    <row r="6314" spans="1:18" x14ac:dyDescent="0.25">
      <c r="A6314" s="1" t="s">
        <v>17735</v>
      </c>
      <c r="B6314" s="1" t="s">
        <v>17736</v>
      </c>
      <c r="C6314" s="1" t="s">
        <v>17737</v>
      </c>
      <c r="D6314" s="1" t="s">
        <v>48</v>
      </c>
      <c r="E6314" s="4">
        <v>45238</v>
      </c>
      <c r="F6314" s="8">
        <v>0.77847222222222223</v>
      </c>
      <c r="G6314" s="4">
        <v>45240</v>
      </c>
      <c r="H6314" s="1" t="s">
        <v>125</v>
      </c>
      <c r="I6314" s="1" t="s">
        <v>44</v>
      </c>
      <c r="J6314" s="5">
        <v>3</v>
      </c>
      <c r="K6314" s="5" t="str">
        <f>VLOOKUP(J6314,'Svátky 2023'!A$18:B$20,2,0)</f>
        <v>jiné</v>
      </c>
      <c r="L6314" s="1" t="s">
        <v>30</v>
      </c>
      <c r="M6314" s="1" t="s">
        <v>31</v>
      </c>
      <c r="N6314" s="1" t="s">
        <v>23</v>
      </c>
      <c r="O6314">
        <f t="shared" si="294"/>
        <v>3</v>
      </c>
      <c r="P6314" t="str">
        <f t="shared" si="295"/>
        <v>ANO</v>
      </c>
      <c r="Q6314" s="4" t="str">
        <f>IFERROR(VLOOKUP(E6314,'Svátky 2023'!B$2:B$14,1,0),"")</f>
        <v/>
      </c>
      <c r="R6314" t="str">
        <f t="shared" si="296"/>
        <v>ANO</v>
      </c>
    </row>
    <row r="6315" spans="1:18" x14ac:dyDescent="0.25">
      <c r="A6315" s="1" t="s">
        <v>17738</v>
      </c>
      <c r="B6315" s="1" t="s">
        <v>17739</v>
      </c>
      <c r="C6315" s="1" t="s">
        <v>17740</v>
      </c>
      <c r="D6315" s="1" t="s">
        <v>35</v>
      </c>
      <c r="E6315" s="4">
        <v>45238</v>
      </c>
      <c r="F6315" s="8">
        <v>0.87638888888888899</v>
      </c>
      <c r="G6315" s="4">
        <v>45240</v>
      </c>
      <c r="H6315" s="1" t="s">
        <v>286</v>
      </c>
      <c r="I6315" s="1" t="s">
        <v>151</v>
      </c>
      <c r="J6315" s="5">
        <v>3</v>
      </c>
      <c r="K6315" s="5" t="str">
        <f>VLOOKUP(J6315,'Svátky 2023'!A$18:B$20,2,0)</f>
        <v>jiné</v>
      </c>
      <c r="L6315" s="1" t="s">
        <v>21</v>
      </c>
      <c r="M6315" s="1" t="s">
        <v>22</v>
      </c>
      <c r="N6315" s="1" t="s">
        <v>23</v>
      </c>
      <c r="O6315">
        <f t="shared" si="294"/>
        <v>3</v>
      </c>
      <c r="P6315" t="str">
        <f t="shared" si="295"/>
        <v>ANO</v>
      </c>
      <c r="Q6315" s="4" t="str">
        <f>IFERROR(VLOOKUP(E6315,'Svátky 2023'!B$2:B$14,1,0),"")</f>
        <v/>
      </c>
      <c r="R6315" t="str">
        <f t="shared" si="296"/>
        <v>ANO</v>
      </c>
    </row>
    <row r="6316" spans="1:18" x14ac:dyDescent="0.25">
      <c r="A6316" s="1" t="s">
        <v>17741</v>
      </c>
      <c r="B6316" s="1" t="s">
        <v>17742</v>
      </c>
      <c r="C6316" s="1" t="s">
        <v>17743</v>
      </c>
      <c r="D6316" s="1" t="s">
        <v>64</v>
      </c>
      <c r="E6316" s="4">
        <v>45239</v>
      </c>
      <c r="F6316" s="8">
        <v>0.87152777777777779</v>
      </c>
      <c r="G6316" s="4">
        <v>45240</v>
      </c>
      <c r="H6316" s="1" t="s">
        <v>802</v>
      </c>
      <c r="I6316" s="1" t="s">
        <v>38</v>
      </c>
      <c r="J6316" s="5">
        <v>1</v>
      </c>
      <c r="K6316" s="5" t="str">
        <f>VLOOKUP(J6316,'Svátky 2023'!A$18:B$20,2,0)</f>
        <v>neodkladné</v>
      </c>
      <c r="L6316" s="1" t="s">
        <v>20</v>
      </c>
      <c r="M6316" s="1" t="s">
        <v>22</v>
      </c>
      <c r="N6316" s="1" t="s">
        <v>23</v>
      </c>
      <c r="O6316">
        <f t="shared" si="294"/>
        <v>4</v>
      </c>
      <c r="P6316" t="str">
        <f t="shared" si="295"/>
        <v>ANO</v>
      </c>
      <c r="Q6316" s="4" t="str">
        <f>IFERROR(VLOOKUP(E6316,'Svátky 2023'!B$2:B$14,1,0),"")</f>
        <v/>
      </c>
      <c r="R6316" t="str">
        <f t="shared" si="296"/>
        <v>ANO</v>
      </c>
    </row>
    <row r="6317" spans="1:18" x14ac:dyDescent="0.25">
      <c r="A6317" s="1" t="s">
        <v>17744</v>
      </c>
      <c r="B6317" s="1" t="s">
        <v>17745</v>
      </c>
      <c r="C6317" s="1" t="s">
        <v>17746</v>
      </c>
      <c r="D6317" s="1" t="s">
        <v>64</v>
      </c>
      <c r="E6317" s="4">
        <v>45239</v>
      </c>
      <c r="F6317" s="8">
        <v>0.87986111111111109</v>
      </c>
      <c r="G6317" s="4">
        <v>45240</v>
      </c>
      <c r="H6317" s="1" t="s">
        <v>17</v>
      </c>
      <c r="I6317" s="1" t="s">
        <v>44</v>
      </c>
      <c r="J6317" s="5">
        <v>3</v>
      </c>
      <c r="K6317" s="5" t="str">
        <f>VLOOKUP(J6317,'Svátky 2023'!A$18:B$20,2,0)</f>
        <v>jiné</v>
      </c>
      <c r="L6317" s="1" t="s">
        <v>30</v>
      </c>
      <c r="M6317" s="1" t="s">
        <v>31</v>
      </c>
      <c r="N6317" s="1" t="s">
        <v>23</v>
      </c>
      <c r="O6317">
        <f t="shared" si="294"/>
        <v>4</v>
      </c>
      <c r="P6317" t="str">
        <f t="shared" si="295"/>
        <v>ANO</v>
      </c>
      <c r="Q6317" s="4" t="str">
        <f>IFERROR(VLOOKUP(E6317,'Svátky 2023'!B$2:B$14,1,0),"")</f>
        <v/>
      </c>
      <c r="R6317" t="str">
        <f t="shared" si="296"/>
        <v>ANO</v>
      </c>
    </row>
    <row r="6318" spans="1:18" x14ac:dyDescent="0.25">
      <c r="A6318" s="1" t="s">
        <v>17747</v>
      </c>
      <c r="B6318" s="1" t="s">
        <v>17748</v>
      </c>
      <c r="C6318" s="1" t="s">
        <v>17749</v>
      </c>
      <c r="D6318" s="1" t="s">
        <v>35</v>
      </c>
      <c r="E6318" s="4">
        <v>45229</v>
      </c>
      <c r="F6318" s="8">
        <v>0.3659722222222222</v>
      </c>
      <c r="G6318" s="4">
        <v>45241</v>
      </c>
      <c r="H6318" s="1" t="s">
        <v>445</v>
      </c>
      <c r="I6318" s="1" t="s">
        <v>151</v>
      </c>
      <c r="J6318" s="5">
        <v>2</v>
      </c>
      <c r="K6318" s="5" t="str">
        <f>VLOOKUP(J6318,'Svátky 2023'!A$18:B$20,2,0)</f>
        <v>plánované</v>
      </c>
      <c r="L6318" s="1" t="s">
        <v>21</v>
      </c>
      <c r="M6318" s="1" t="s">
        <v>22</v>
      </c>
      <c r="N6318" s="1" t="s">
        <v>23</v>
      </c>
      <c r="O6318">
        <f t="shared" si="294"/>
        <v>1</v>
      </c>
      <c r="P6318" t="str">
        <f t="shared" si="295"/>
        <v>NE</v>
      </c>
      <c r="Q6318" s="4" t="str">
        <f>IFERROR(VLOOKUP(E6318,'Svátky 2023'!B$2:B$14,1,0),"")</f>
        <v/>
      </c>
      <c r="R6318" t="str">
        <f t="shared" si="296"/>
        <v/>
      </c>
    </row>
    <row r="6319" spans="1:18" x14ac:dyDescent="0.25">
      <c r="A6319" s="1" t="s">
        <v>17750</v>
      </c>
      <c r="B6319" s="1" t="s">
        <v>17751</v>
      </c>
      <c r="C6319" s="1" t="s">
        <v>17752</v>
      </c>
      <c r="D6319" s="1" t="s">
        <v>64</v>
      </c>
      <c r="E6319" s="4">
        <v>45229</v>
      </c>
      <c r="F6319" s="8">
        <v>0.4604166666666667</v>
      </c>
      <c r="G6319" s="4">
        <v>45241</v>
      </c>
      <c r="H6319" s="1" t="s">
        <v>1139</v>
      </c>
      <c r="I6319" s="1" t="s">
        <v>151</v>
      </c>
      <c r="J6319" s="5">
        <v>2</v>
      </c>
      <c r="K6319" s="5" t="str">
        <f>VLOOKUP(J6319,'Svátky 2023'!A$18:B$20,2,0)</f>
        <v>plánované</v>
      </c>
      <c r="L6319" s="1" t="s">
        <v>21</v>
      </c>
      <c r="M6319" s="1" t="s">
        <v>22</v>
      </c>
      <c r="N6319" s="1" t="s">
        <v>23</v>
      </c>
      <c r="O6319">
        <f t="shared" si="294"/>
        <v>1</v>
      </c>
      <c r="P6319" t="str">
        <f t="shared" si="295"/>
        <v>NE</v>
      </c>
      <c r="Q6319" s="4" t="str">
        <f>IFERROR(VLOOKUP(E6319,'Svátky 2023'!B$2:B$14,1,0),"")</f>
        <v/>
      </c>
      <c r="R6319" t="str">
        <f t="shared" si="296"/>
        <v/>
      </c>
    </row>
    <row r="6320" spans="1:18" x14ac:dyDescent="0.25">
      <c r="A6320" s="1" t="s">
        <v>17753</v>
      </c>
      <c r="B6320" s="1" t="s">
        <v>17754</v>
      </c>
      <c r="C6320" s="1" t="s">
        <v>17755</v>
      </c>
      <c r="D6320" s="1" t="s">
        <v>64</v>
      </c>
      <c r="E6320" s="4">
        <v>45229</v>
      </c>
      <c r="F6320" s="8">
        <v>0.5541666666666667</v>
      </c>
      <c r="G6320" s="4">
        <v>45241</v>
      </c>
      <c r="H6320" s="1" t="s">
        <v>866</v>
      </c>
      <c r="I6320" s="1" t="s">
        <v>145</v>
      </c>
      <c r="J6320" s="5">
        <v>3</v>
      </c>
      <c r="K6320" s="5" t="str">
        <f>VLOOKUP(J6320,'Svátky 2023'!A$18:B$20,2,0)</f>
        <v>jiné</v>
      </c>
      <c r="L6320" s="1" t="s">
        <v>30</v>
      </c>
      <c r="M6320" s="1" t="s">
        <v>31</v>
      </c>
      <c r="N6320" s="1" t="s">
        <v>23</v>
      </c>
      <c r="O6320">
        <f t="shared" si="294"/>
        <v>1</v>
      </c>
      <c r="P6320" t="str">
        <f t="shared" si="295"/>
        <v>NE</v>
      </c>
      <c r="Q6320" s="4" t="str">
        <f>IFERROR(VLOOKUP(E6320,'Svátky 2023'!B$2:B$14,1,0),"")</f>
        <v/>
      </c>
      <c r="R6320" t="str">
        <f t="shared" si="296"/>
        <v/>
      </c>
    </row>
    <row r="6321" spans="1:18" x14ac:dyDescent="0.25">
      <c r="A6321" s="1" t="s">
        <v>17756</v>
      </c>
      <c r="B6321" s="1" t="s">
        <v>17757</v>
      </c>
      <c r="C6321" s="1" t="s">
        <v>17758</v>
      </c>
      <c r="D6321" s="1" t="s">
        <v>48</v>
      </c>
      <c r="E6321" s="4">
        <v>45231</v>
      </c>
      <c r="F6321" s="8">
        <v>0.44097222222222227</v>
      </c>
      <c r="G6321" s="4">
        <v>45241</v>
      </c>
      <c r="H6321" s="1" t="s">
        <v>218</v>
      </c>
      <c r="I6321" s="1" t="s">
        <v>151</v>
      </c>
      <c r="J6321" s="5">
        <v>2</v>
      </c>
      <c r="K6321" s="5" t="str">
        <f>VLOOKUP(J6321,'Svátky 2023'!A$18:B$20,2,0)</f>
        <v>plánované</v>
      </c>
      <c r="L6321" s="1" t="s">
        <v>21</v>
      </c>
      <c r="M6321" s="1" t="s">
        <v>22</v>
      </c>
      <c r="N6321" s="1" t="s">
        <v>23</v>
      </c>
      <c r="O6321">
        <f t="shared" si="294"/>
        <v>3</v>
      </c>
      <c r="P6321" t="str">
        <f t="shared" si="295"/>
        <v>NE</v>
      </c>
      <c r="Q6321" s="4" t="str">
        <f>IFERROR(VLOOKUP(E6321,'Svátky 2023'!B$2:B$14,1,0),"")</f>
        <v/>
      </c>
      <c r="R6321" t="str">
        <f t="shared" si="296"/>
        <v/>
      </c>
    </row>
    <row r="6322" spans="1:18" x14ac:dyDescent="0.25">
      <c r="A6322" s="1" t="s">
        <v>17759</v>
      </c>
      <c r="B6322" s="1" t="s">
        <v>17760</v>
      </c>
      <c r="C6322" s="1" t="s">
        <v>17761</v>
      </c>
      <c r="D6322" s="1" t="s">
        <v>48</v>
      </c>
      <c r="E6322" s="4">
        <v>45231</v>
      </c>
      <c r="F6322" s="8">
        <v>0.51527777777777783</v>
      </c>
      <c r="G6322" s="4">
        <v>45241</v>
      </c>
      <c r="H6322" s="1" t="s">
        <v>723</v>
      </c>
      <c r="I6322" s="1" t="s">
        <v>145</v>
      </c>
      <c r="J6322" s="5">
        <v>3</v>
      </c>
      <c r="K6322" s="5" t="str">
        <f>VLOOKUP(J6322,'Svátky 2023'!A$18:B$20,2,0)</f>
        <v>jiné</v>
      </c>
      <c r="L6322" s="1" t="s">
        <v>30</v>
      </c>
      <c r="M6322" s="1" t="s">
        <v>31</v>
      </c>
      <c r="N6322" s="1" t="s">
        <v>23</v>
      </c>
      <c r="O6322">
        <f t="shared" si="294"/>
        <v>3</v>
      </c>
      <c r="P6322" t="str">
        <f t="shared" si="295"/>
        <v>NE</v>
      </c>
      <c r="Q6322" s="4" t="str">
        <f>IFERROR(VLOOKUP(E6322,'Svátky 2023'!B$2:B$14,1,0),"")</f>
        <v/>
      </c>
      <c r="R6322" t="str">
        <f t="shared" si="296"/>
        <v/>
      </c>
    </row>
    <row r="6323" spans="1:18" x14ac:dyDescent="0.25">
      <c r="A6323" s="1" t="s">
        <v>17762</v>
      </c>
      <c r="B6323" s="1" t="s">
        <v>17192</v>
      </c>
      <c r="C6323" s="1" t="s">
        <v>17193</v>
      </c>
      <c r="D6323" s="1" t="s">
        <v>35</v>
      </c>
      <c r="E6323" s="4">
        <v>45232</v>
      </c>
      <c r="F6323" s="8">
        <v>0.55069444444444449</v>
      </c>
      <c r="G6323" s="4">
        <v>45241</v>
      </c>
      <c r="H6323" s="1" t="s">
        <v>386</v>
      </c>
      <c r="I6323" s="1" t="s">
        <v>145</v>
      </c>
      <c r="J6323" s="5">
        <v>3</v>
      </c>
      <c r="K6323" s="5" t="str">
        <f>VLOOKUP(J6323,'Svátky 2023'!A$18:B$20,2,0)</f>
        <v>jiné</v>
      </c>
      <c r="L6323" s="1" t="s">
        <v>30</v>
      </c>
      <c r="M6323" s="1" t="s">
        <v>31</v>
      </c>
      <c r="N6323" s="1" t="s">
        <v>23</v>
      </c>
      <c r="O6323">
        <f t="shared" si="294"/>
        <v>4</v>
      </c>
      <c r="P6323" t="str">
        <f t="shared" si="295"/>
        <v>NE</v>
      </c>
      <c r="Q6323" s="4" t="str">
        <f>IFERROR(VLOOKUP(E6323,'Svátky 2023'!B$2:B$14,1,0),"")</f>
        <v/>
      </c>
      <c r="R6323" t="str">
        <f t="shared" si="296"/>
        <v/>
      </c>
    </row>
    <row r="6324" spans="1:18" x14ac:dyDescent="0.25">
      <c r="A6324" s="1" t="s">
        <v>17763</v>
      </c>
      <c r="B6324" s="1" t="s">
        <v>17764</v>
      </c>
      <c r="C6324" s="1" t="s">
        <v>17765</v>
      </c>
      <c r="D6324" s="1" t="s">
        <v>35</v>
      </c>
      <c r="E6324" s="4">
        <v>45237</v>
      </c>
      <c r="F6324" s="8">
        <v>0.78749999999999998</v>
      </c>
      <c r="G6324" s="4">
        <v>45241</v>
      </c>
      <c r="H6324" s="1" t="s">
        <v>559</v>
      </c>
      <c r="I6324" s="1" t="s">
        <v>51</v>
      </c>
      <c r="J6324" s="5">
        <v>1</v>
      </c>
      <c r="K6324" s="5" t="str">
        <f>VLOOKUP(J6324,'Svátky 2023'!A$18:B$20,2,0)</f>
        <v>neodkladné</v>
      </c>
      <c r="L6324" s="1" t="s">
        <v>20</v>
      </c>
      <c r="M6324" s="1" t="s">
        <v>22</v>
      </c>
      <c r="N6324" s="1" t="s">
        <v>23</v>
      </c>
      <c r="O6324">
        <f t="shared" si="294"/>
        <v>2</v>
      </c>
      <c r="P6324" t="str">
        <f t="shared" si="295"/>
        <v>ANO</v>
      </c>
      <c r="Q6324" s="4" t="str">
        <f>IFERROR(VLOOKUP(E6324,'Svátky 2023'!B$2:B$14,1,0),"")</f>
        <v/>
      </c>
      <c r="R6324" t="str">
        <f t="shared" si="296"/>
        <v>ANO</v>
      </c>
    </row>
    <row r="6325" spans="1:18" x14ac:dyDescent="0.25">
      <c r="A6325" s="1" t="s">
        <v>17766</v>
      </c>
      <c r="B6325" s="1" t="s">
        <v>15790</v>
      </c>
      <c r="C6325" s="1" t="s">
        <v>15791</v>
      </c>
      <c r="D6325" s="1" t="s">
        <v>35</v>
      </c>
      <c r="E6325" s="4">
        <v>45238</v>
      </c>
      <c r="F6325" s="8">
        <v>0.44791666666666669</v>
      </c>
      <c r="G6325" s="4">
        <v>45241</v>
      </c>
      <c r="H6325" s="1" t="s">
        <v>1825</v>
      </c>
      <c r="I6325" s="1" t="s">
        <v>151</v>
      </c>
      <c r="J6325" s="5">
        <v>2</v>
      </c>
      <c r="K6325" s="5" t="str">
        <f>VLOOKUP(J6325,'Svátky 2023'!A$18:B$20,2,0)</f>
        <v>plánované</v>
      </c>
      <c r="L6325" s="1" t="s">
        <v>21</v>
      </c>
      <c r="M6325" s="1" t="s">
        <v>22</v>
      </c>
      <c r="N6325" s="1" t="s">
        <v>23</v>
      </c>
      <c r="O6325">
        <f t="shared" si="294"/>
        <v>3</v>
      </c>
      <c r="P6325" t="str">
        <f t="shared" si="295"/>
        <v>NE</v>
      </c>
      <c r="Q6325" s="4" t="str">
        <f>IFERROR(VLOOKUP(E6325,'Svátky 2023'!B$2:B$14,1,0),"")</f>
        <v/>
      </c>
      <c r="R6325" t="str">
        <f t="shared" si="296"/>
        <v/>
      </c>
    </row>
    <row r="6326" spans="1:18" x14ac:dyDescent="0.25">
      <c r="A6326" s="1" t="s">
        <v>17767</v>
      </c>
      <c r="B6326" s="1" t="s">
        <v>17768</v>
      </c>
      <c r="C6326" s="1" t="s">
        <v>17769</v>
      </c>
      <c r="D6326" s="1" t="s">
        <v>257</v>
      </c>
      <c r="E6326" s="4">
        <v>45238</v>
      </c>
      <c r="F6326" s="8">
        <v>0.48402777777777778</v>
      </c>
      <c r="G6326" s="4">
        <v>45241</v>
      </c>
      <c r="H6326" s="1" t="s">
        <v>1341</v>
      </c>
      <c r="I6326" s="1" t="s">
        <v>151</v>
      </c>
      <c r="J6326" s="5">
        <v>2</v>
      </c>
      <c r="K6326" s="5" t="str">
        <f>VLOOKUP(J6326,'Svátky 2023'!A$18:B$20,2,0)</f>
        <v>plánované</v>
      </c>
      <c r="L6326" s="1" t="s">
        <v>21</v>
      </c>
      <c r="M6326" s="1" t="s">
        <v>22</v>
      </c>
      <c r="N6326" s="1" t="s">
        <v>23</v>
      </c>
      <c r="O6326">
        <f t="shared" si="294"/>
        <v>3</v>
      </c>
      <c r="P6326" t="str">
        <f t="shared" si="295"/>
        <v>NE</v>
      </c>
      <c r="Q6326" s="4" t="str">
        <f>IFERROR(VLOOKUP(E6326,'Svátky 2023'!B$2:B$14,1,0),"")</f>
        <v/>
      </c>
      <c r="R6326" t="str">
        <f t="shared" si="296"/>
        <v/>
      </c>
    </row>
    <row r="6327" spans="1:18" x14ac:dyDescent="0.25">
      <c r="A6327" s="1" t="s">
        <v>17770</v>
      </c>
      <c r="B6327" s="1" t="s">
        <v>15793</v>
      </c>
      <c r="C6327" s="1" t="s">
        <v>15794</v>
      </c>
      <c r="D6327" s="1" t="s">
        <v>35</v>
      </c>
      <c r="E6327" s="4">
        <v>45238</v>
      </c>
      <c r="F6327" s="8">
        <v>0.51874999999999993</v>
      </c>
      <c r="G6327" s="4">
        <v>45241</v>
      </c>
      <c r="H6327" s="1" t="s">
        <v>1825</v>
      </c>
      <c r="I6327" s="1" t="s">
        <v>145</v>
      </c>
      <c r="J6327" s="5">
        <v>3</v>
      </c>
      <c r="K6327" s="5" t="str">
        <f>VLOOKUP(J6327,'Svátky 2023'!A$18:B$20,2,0)</f>
        <v>jiné</v>
      </c>
      <c r="L6327" s="1" t="s">
        <v>30</v>
      </c>
      <c r="M6327" s="1" t="s">
        <v>31</v>
      </c>
      <c r="N6327" s="1" t="s">
        <v>23</v>
      </c>
      <c r="O6327">
        <f t="shared" si="294"/>
        <v>3</v>
      </c>
      <c r="P6327" t="str">
        <f t="shared" si="295"/>
        <v>NE</v>
      </c>
      <c r="Q6327" s="4" t="str">
        <f>IFERROR(VLOOKUP(E6327,'Svátky 2023'!B$2:B$14,1,0),"")</f>
        <v/>
      </c>
      <c r="R6327" t="str">
        <f t="shared" si="296"/>
        <v/>
      </c>
    </row>
    <row r="6328" spans="1:18" x14ac:dyDescent="0.25">
      <c r="A6328" s="1" t="s">
        <v>17771</v>
      </c>
      <c r="B6328" s="1" t="s">
        <v>17772</v>
      </c>
      <c r="C6328" s="1" t="s">
        <v>17773</v>
      </c>
      <c r="D6328" s="1" t="s">
        <v>48</v>
      </c>
      <c r="E6328" s="4">
        <v>45239</v>
      </c>
      <c r="F6328" s="8">
        <v>0.39583333333333331</v>
      </c>
      <c r="G6328" s="4">
        <v>45241</v>
      </c>
      <c r="H6328" s="1" t="s">
        <v>1691</v>
      </c>
      <c r="I6328" s="1" t="s">
        <v>151</v>
      </c>
      <c r="J6328" s="5">
        <v>2</v>
      </c>
      <c r="K6328" s="5" t="str">
        <f>VLOOKUP(J6328,'Svátky 2023'!A$18:B$20,2,0)</f>
        <v>plánované</v>
      </c>
      <c r="L6328" s="1" t="s">
        <v>21</v>
      </c>
      <c r="M6328" s="1" t="s">
        <v>22</v>
      </c>
      <c r="N6328" s="1" t="s">
        <v>23</v>
      </c>
      <c r="O6328">
        <f t="shared" si="294"/>
        <v>4</v>
      </c>
      <c r="P6328" t="str">
        <f t="shared" si="295"/>
        <v>NE</v>
      </c>
      <c r="Q6328" s="4" t="str">
        <f>IFERROR(VLOOKUP(E6328,'Svátky 2023'!B$2:B$14,1,0),"")</f>
        <v/>
      </c>
      <c r="R6328" t="str">
        <f t="shared" si="296"/>
        <v/>
      </c>
    </row>
    <row r="6329" spans="1:18" x14ac:dyDescent="0.25">
      <c r="A6329" s="1" t="s">
        <v>17774</v>
      </c>
      <c r="B6329" s="1" t="s">
        <v>17775</v>
      </c>
      <c r="C6329" s="1" t="s">
        <v>17776</v>
      </c>
      <c r="D6329" s="1" t="s">
        <v>16</v>
      </c>
      <c r="E6329" s="4">
        <v>45239</v>
      </c>
      <c r="F6329" s="8">
        <v>0.4465277777777778</v>
      </c>
      <c r="G6329" s="4">
        <v>45241</v>
      </c>
      <c r="H6329" s="1" t="s">
        <v>1982</v>
      </c>
      <c r="I6329" s="1" t="s">
        <v>151</v>
      </c>
      <c r="J6329" s="5">
        <v>2</v>
      </c>
      <c r="K6329" s="5" t="str">
        <f>VLOOKUP(J6329,'Svátky 2023'!A$18:B$20,2,0)</f>
        <v>plánované</v>
      </c>
      <c r="L6329" s="1" t="s">
        <v>21</v>
      </c>
      <c r="M6329" s="1" t="s">
        <v>22</v>
      </c>
      <c r="N6329" s="1" t="s">
        <v>23</v>
      </c>
      <c r="O6329">
        <f t="shared" si="294"/>
        <v>4</v>
      </c>
      <c r="P6329" t="str">
        <f t="shared" si="295"/>
        <v>NE</v>
      </c>
      <c r="Q6329" s="4" t="str">
        <f>IFERROR(VLOOKUP(E6329,'Svátky 2023'!B$2:B$14,1,0),"")</f>
        <v/>
      </c>
      <c r="R6329" t="str">
        <f t="shared" si="296"/>
        <v/>
      </c>
    </row>
    <row r="6330" spans="1:18" x14ac:dyDescent="0.25">
      <c r="A6330" s="1" t="s">
        <v>17777</v>
      </c>
      <c r="B6330" s="1" t="s">
        <v>17778</v>
      </c>
      <c r="C6330" s="1" t="s">
        <v>17779</v>
      </c>
      <c r="D6330" s="1" t="s">
        <v>35</v>
      </c>
      <c r="E6330" s="4">
        <v>45239</v>
      </c>
      <c r="F6330" s="8">
        <v>0.54097222222222219</v>
      </c>
      <c r="G6330" s="4">
        <v>45241</v>
      </c>
      <c r="H6330" s="1" t="s">
        <v>645</v>
      </c>
      <c r="I6330" s="1" t="s">
        <v>51</v>
      </c>
      <c r="J6330" s="5">
        <v>2</v>
      </c>
      <c r="K6330" s="5" t="str">
        <f>VLOOKUP(J6330,'Svátky 2023'!A$18:B$20,2,0)</f>
        <v>plánované</v>
      </c>
      <c r="L6330" s="1" t="s">
        <v>21</v>
      </c>
      <c r="M6330" s="1" t="s">
        <v>22</v>
      </c>
      <c r="N6330" s="1" t="s">
        <v>23</v>
      </c>
      <c r="O6330">
        <f t="shared" si="294"/>
        <v>4</v>
      </c>
      <c r="P6330" t="str">
        <f t="shared" si="295"/>
        <v>NE</v>
      </c>
      <c r="Q6330" s="4" t="str">
        <f>IFERROR(VLOOKUP(E6330,'Svátky 2023'!B$2:B$14,1,0),"")</f>
        <v/>
      </c>
      <c r="R6330" t="str">
        <f t="shared" si="296"/>
        <v/>
      </c>
    </row>
    <row r="6331" spans="1:18" x14ac:dyDescent="0.25">
      <c r="A6331" s="1" t="s">
        <v>17780</v>
      </c>
      <c r="B6331" s="1" t="s">
        <v>17781</v>
      </c>
      <c r="C6331" s="1" t="s">
        <v>17782</v>
      </c>
      <c r="D6331" s="1" t="s">
        <v>35</v>
      </c>
      <c r="E6331" s="4">
        <v>45239</v>
      </c>
      <c r="F6331" s="8">
        <v>0.55069444444444449</v>
      </c>
      <c r="G6331" s="4">
        <v>45241</v>
      </c>
      <c r="H6331" s="1" t="s">
        <v>2582</v>
      </c>
      <c r="I6331" s="1" t="s">
        <v>120</v>
      </c>
      <c r="J6331" s="5">
        <v>3</v>
      </c>
      <c r="K6331" s="5" t="str">
        <f>VLOOKUP(J6331,'Svátky 2023'!A$18:B$20,2,0)</f>
        <v>jiné</v>
      </c>
      <c r="L6331" s="1" t="s">
        <v>30</v>
      </c>
      <c r="M6331" s="1" t="s">
        <v>31</v>
      </c>
      <c r="N6331" s="1" t="s">
        <v>23</v>
      </c>
      <c r="O6331">
        <f t="shared" si="294"/>
        <v>4</v>
      </c>
      <c r="P6331" t="str">
        <f t="shared" si="295"/>
        <v>NE</v>
      </c>
      <c r="Q6331" s="4" t="str">
        <f>IFERROR(VLOOKUP(E6331,'Svátky 2023'!B$2:B$14,1,0),"")</f>
        <v/>
      </c>
      <c r="R6331" t="str">
        <f t="shared" si="296"/>
        <v/>
      </c>
    </row>
    <row r="6332" spans="1:18" x14ac:dyDescent="0.25">
      <c r="A6332" s="1" t="s">
        <v>17783</v>
      </c>
      <c r="B6332" s="1" t="s">
        <v>17784</v>
      </c>
      <c r="C6332" s="1" t="s">
        <v>17785</v>
      </c>
      <c r="D6332" s="1" t="s">
        <v>48</v>
      </c>
      <c r="E6332" s="4">
        <v>45239</v>
      </c>
      <c r="F6332" s="8">
        <v>0.69166666666666676</v>
      </c>
      <c r="G6332" s="4">
        <v>45241</v>
      </c>
      <c r="H6332" s="1" t="s">
        <v>144</v>
      </c>
      <c r="I6332" s="1" t="s">
        <v>151</v>
      </c>
      <c r="J6332" s="5">
        <v>2</v>
      </c>
      <c r="K6332" s="5" t="str">
        <f>VLOOKUP(J6332,'Svátky 2023'!A$18:B$20,2,0)</f>
        <v>plánované</v>
      </c>
      <c r="L6332" s="1" t="s">
        <v>21</v>
      </c>
      <c r="M6332" s="1" t="s">
        <v>22</v>
      </c>
      <c r="N6332" s="1" t="s">
        <v>23</v>
      </c>
      <c r="O6332">
        <f t="shared" si="294"/>
        <v>4</v>
      </c>
      <c r="P6332" t="str">
        <f t="shared" si="295"/>
        <v>ANO</v>
      </c>
      <c r="Q6332" s="4" t="str">
        <f>IFERROR(VLOOKUP(E6332,'Svátky 2023'!B$2:B$14,1,0),"")</f>
        <v/>
      </c>
      <c r="R6332" t="str">
        <f t="shared" si="296"/>
        <v>ANO</v>
      </c>
    </row>
    <row r="6333" spans="1:18" x14ac:dyDescent="0.25">
      <c r="A6333" s="1" t="s">
        <v>17786</v>
      </c>
      <c r="B6333" s="1" t="s">
        <v>17787</v>
      </c>
      <c r="C6333" s="1" t="s">
        <v>17788</v>
      </c>
      <c r="D6333" s="1" t="s">
        <v>48</v>
      </c>
      <c r="E6333" s="4">
        <v>45239</v>
      </c>
      <c r="F6333" s="8">
        <v>0.74097222222222225</v>
      </c>
      <c r="G6333" s="4">
        <v>45241</v>
      </c>
      <c r="H6333" s="1" t="s">
        <v>144</v>
      </c>
      <c r="I6333" s="1" t="s">
        <v>145</v>
      </c>
      <c r="J6333" s="5">
        <v>3</v>
      </c>
      <c r="K6333" s="5" t="str">
        <f>VLOOKUP(J6333,'Svátky 2023'!A$18:B$20,2,0)</f>
        <v>jiné</v>
      </c>
      <c r="L6333" s="1" t="s">
        <v>30</v>
      </c>
      <c r="M6333" s="1" t="s">
        <v>31</v>
      </c>
      <c r="N6333" s="1" t="s">
        <v>23</v>
      </c>
      <c r="O6333">
        <f t="shared" si="294"/>
        <v>4</v>
      </c>
      <c r="P6333" t="str">
        <f t="shared" si="295"/>
        <v>ANO</v>
      </c>
      <c r="Q6333" s="4" t="str">
        <f>IFERROR(VLOOKUP(E6333,'Svátky 2023'!B$2:B$14,1,0),"")</f>
        <v/>
      </c>
      <c r="R6333" t="str">
        <f t="shared" si="296"/>
        <v>ANO</v>
      </c>
    </row>
    <row r="6334" spans="1:18" x14ac:dyDescent="0.25">
      <c r="A6334" s="1" t="s">
        <v>17789</v>
      </c>
      <c r="B6334" s="1" t="s">
        <v>1593</v>
      </c>
      <c r="C6334" s="1" t="s">
        <v>1594</v>
      </c>
      <c r="D6334" s="1" t="s">
        <v>100</v>
      </c>
      <c r="E6334" s="4">
        <v>45239</v>
      </c>
      <c r="F6334" s="8">
        <v>0.33888888888888885</v>
      </c>
      <c r="G6334" s="4">
        <v>45242</v>
      </c>
      <c r="H6334" s="1" t="s">
        <v>1824</v>
      </c>
      <c r="I6334" s="1" t="s">
        <v>258</v>
      </c>
      <c r="J6334" s="5">
        <v>2</v>
      </c>
      <c r="K6334" s="5" t="str">
        <f>VLOOKUP(J6334,'Svátky 2023'!A$18:B$20,2,0)</f>
        <v>plánované</v>
      </c>
      <c r="L6334" s="1" t="s">
        <v>21</v>
      </c>
      <c r="M6334" s="1" t="s">
        <v>22</v>
      </c>
      <c r="N6334" s="1" t="s">
        <v>23</v>
      </c>
      <c r="O6334">
        <f t="shared" si="294"/>
        <v>4</v>
      </c>
      <c r="P6334" t="str">
        <f t="shared" si="295"/>
        <v>NE</v>
      </c>
      <c r="Q6334" s="4" t="str">
        <f>IFERROR(VLOOKUP(E6334,'Svátky 2023'!B$2:B$14,1,0),"")</f>
        <v/>
      </c>
      <c r="R6334" t="str">
        <f t="shared" si="296"/>
        <v/>
      </c>
    </row>
    <row r="6335" spans="1:18" x14ac:dyDescent="0.25">
      <c r="A6335" s="1" t="s">
        <v>17790</v>
      </c>
      <c r="B6335" s="1" t="s">
        <v>17791</v>
      </c>
      <c r="C6335" s="1" t="s">
        <v>17792</v>
      </c>
      <c r="D6335" s="1" t="s">
        <v>48</v>
      </c>
      <c r="E6335" s="4">
        <v>45239</v>
      </c>
      <c r="F6335" s="8">
        <v>0.47291666666666665</v>
      </c>
      <c r="G6335" s="4">
        <v>45242</v>
      </c>
      <c r="H6335" s="1" t="s">
        <v>1373</v>
      </c>
      <c r="I6335" s="1" t="s">
        <v>51</v>
      </c>
      <c r="J6335" s="5">
        <v>2</v>
      </c>
      <c r="K6335" s="5" t="str">
        <f>VLOOKUP(J6335,'Svátky 2023'!A$18:B$20,2,0)</f>
        <v>plánované</v>
      </c>
      <c r="L6335" s="1" t="s">
        <v>21</v>
      </c>
      <c r="M6335" s="1" t="s">
        <v>22</v>
      </c>
      <c r="N6335" s="1" t="s">
        <v>23</v>
      </c>
      <c r="O6335">
        <f t="shared" si="294"/>
        <v>4</v>
      </c>
      <c r="P6335" t="str">
        <f t="shared" si="295"/>
        <v>NE</v>
      </c>
      <c r="Q6335" s="4" t="str">
        <f>IFERROR(VLOOKUP(E6335,'Svátky 2023'!B$2:B$14,1,0),"")</f>
        <v/>
      </c>
      <c r="R6335" t="str">
        <f t="shared" si="296"/>
        <v/>
      </c>
    </row>
    <row r="6336" spans="1:18" x14ac:dyDescent="0.25">
      <c r="A6336" s="1" t="s">
        <v>17793</v>
      </c>
      <c r="B6336" s="1" t="s">
        <v>17794</v>
      </c>
      <c r="C6336" s="1" t="s">
        <v>17795</v>
      </c>
      <c r="D6336" s="1" t="s">
        <v>35</v>
      </c>
      <c r="E6336" s="4">
        <v>45239</v>
      </c>
      <c r="F6336" s="8">
        <v>0.50347222222222221</v>
      </c>
      <c r="G6336" s="4">
        <v>45242</v>
      </c>
      <c r="H6336" s="1" t="s">
        <v>484</v>
      </c>
      <c r="I6336" s="1" t="s">
        <v>151</v>
      </c>
      <c r="J6336" s="5">
        <v>2</v>
      </c>
      <c r="K6336" s="5" t="str">
        <f>VLOOKUP(J6336,'Svátky 2023'!A$18:B$20,2,0)</f>
        <v>plánované</v>
      </c>
      <c r="L6336" s="1" t="s">
        <v>21</v>
      </c>
      <c r="M6336" s="1" t="s">
        <v>22</v>
      </c>
      <c r="N6336" s="1" t="s">
        <v>23</v>
      </c>
      <c r="O6336">
        <f t="shared" si="294"/>
        <v>4</v>
      </c>
      <c r="P6336" t="str">
        <f t="shared" si="295"/>
        <v>NE</v>
      </c>
      <c r="Q6336" s="4" t="str">
        <f>IFERROR(VLOOKUP(E6336,'Svátky 2023'!B$2:B$14,1,0),"")</f>
        <v/>
      </c>
      <c r="R6336" t="str">
        <f t="shared" si="296"/>
        <v/>
      </c>
    </row>
    <row r="6337" spans="1:18" x14ac:dyDescent="0.25">
      <c r="A6337" s="1" t="s">
        <v>17796</v>
      </c>
      <c r="B6337" s="1" t="s">
        <v>17797</v>
      </c>
      <c r="C6337" s="1" t="s">
        <v>17798</v>
      </c>
      <c r="D6337" s="1" t="s">
        <v>48</v>
      </c>
      <c r="E6337" s="4">
        <v>45239</v>
      </c>
      <c r="F6337" s="8">
        <v>0.58888888888888891</v>
      </c>
      <c r="G6337" s="4">
        <v>45242</v>
      </c>
      <c r="H6337" s="1" t="s">
        <v>1925</v>
      </c>
      <c r="I6337" s="1" t="s">
        <v>120</v>
      </c>
      <c r="J6337" s="5">
        <v>3</v>
      </c>
      <c r="K6337" s="5" t="str">
        <f>VLOOKUP(J6337,'Svátky 2023'!A$18:B$20,2,0)</f>
        <v>jiné</v>
      </c>
      <c r="L6337" s="1" t="s">
        <v>30</v>
      </c>
      <c r="M6337" s="1" t="s">
        <v>31</v>
      </c>
      <c r="N6337" s="1" t="s">
        <v>23</v>
      </c>
      <c r="O6337">
        <f t="shared" si="294"/>
        <v>4</v>
      </c>
      <c r="P6337" t="str">
        <f t="shared" si="295"/>
        <v>NE</v>
      </c>
      <c r="Q6337" s="4" t="str">
        <f>IFERROR(VLOOKUP(E6337,'Svátky 2023'!B$2:B$14,1,0),"")</f>
        <v/>
      </c>
      <c r="R6337" t="str">
        <f t="shared" si="296"/>
        <v/>
      </c>
    </row>
    <row r="6338" spans="1:18" x14ac:dyDescent="0.25">
      <c r="A6338" s="1" t="s">
        <v>17799</v>
      </c>
      <c r="B6338" s="1" t="s">
        <v>17800</v>
      </c>
      <c r="C6338" s="1" t="s">
        <v>17801</v>
      </c>
      <c r="D6338" s="1" t="s">
        <v>100</v>
      </c>
      <c r="E6338" s="4">
        <v>45240</v>
      </c>
      <c r="F6338" s="8">
        <v>0.55902777777777779</v>
      </c>
      <c r="G6338" s="4">
        <v>45242</v>
      </c>
      <c r="H6338" s="1" t="s">
        <v>80</v>
      </c>
      <c r="I6338" s="1" t="s">
        <v>38</v>
      </c>
      <c r="J6338" s="5">
        <v>1</v>
      </c>
      <c r="K6338" s="5" t="str">
        <f>VLOOKUP(J6338,'Svátky 2023'!A$18:B$20,2,0)</f>
        <v>neodkladné</v>
      </c>
      <c r="L6338" s="1" t="s">
        <v>21</v>
      </c>
      <c r="M6338" s="1" t="s">
        <v>22</v>
      </c>
      <c r="N6338" s="1" t="s">
        <v>23</v>
      </c>
      <c r="O6338">
        <f t="shared" si="294"/>
        <v>5</v>
      </c>
      <c r="P6338" t="str">
        <f t="shared" si="295"/>
        <v>NE</v>
      </c>
      <c r="Q6338" s="4" t="str">
        <f>IFERROR(VLOOKUP(E6338,'Svátky 2023'!B$2:B$14,1,0),"")</f>
        <v/>
      </c>
      <c r="R6338" t="str">
        <f t="shared" si="296"/>
        <v/>
      </c>
    </row>
    <row r="6339" spans="1:18" x14ac:dyDescent="0.25">
      <c r="A6339" s="1" t="s">
        <v>17802</v>
      </c>
      <c r="B6339" s="1" t="s">
        <v>17803</v>
      </c>
      <c r="C6339" s="1" t="s">
        <v>17804</v>
      </c>
      <c r="D6339" s="1" t="s">
        <v>100</v>
      </c>
      <c r="E6339" s="4">
        <v>45240</v>
      </c>
      <c r="F6339" s="8">
        <v>0.625</v>
      </c>
      <c r="G6339" s="4">
        <v>45242</v>
      </c>
      <c r="H6339" s="1" t="s">
        <v>664</v>
      </c>
      <c r="I6339" s="1" t="s">
        <v>44</v>
      </c>
      <c r="J6339" s="5">
        <v>3</v>
      </c>
      <c r="K6339" s="5" t="str">
        <f>VLOOKUP(J6339,'Svátky 2023'!A$18:B$20,2,0)</f>
        <v>jiné</v>
      </c>
      <c r="L6339" s="1" t="s">
        <v>30</v>
      </c>
      <c r="M6339" s="1" t="s">
        <v>31</v>
      </c>
      <c r="N6339" s="1" t="s">
        <v>23</v>
      </c>
      <c r="O6339">
        <f t="shared" ref="O6339:O6402" si="297">WEEKDAY(E6339,2)</f>
        <v>5</v>
      </c>
      <c r="P6339" t="str">
        <f t="shared" ref="P6339:P6402" si="298">IF(F6339&gt;V$1,"ANO",IF(F6339&lt;X$1,"ANO","NE"))</f>
        <v>NE</v>
      </c>
      <c r="Q6339" s="4" t="str">
        <f>IFERROR(VLOOKUP(E6339,'Svátky 2023'!B$2:B$14,1,0),"")</f>
        <v/>
      </c>
      <c r="R6339" t="str">
        <f t="shared" ref="R6339:R6402" si="299">IF(OR(O6339&gt;5,P6339="ANO",Q6339&lt;&gt;""),"ANO","")</f>
        <v/>
      </c>
    </row>
    <row r="6340" spans="1:18" x14ac:dyDescent="0.25">
      <c r="A6340" s="1" t="s">
        <v>17805</v>
      </c>
      <c r="B6340" s="1" t="s">
        <v>17806</v>
      </c>
      <c r="C6340" s="1" t="s">
        <v>17807</v>
      </c>
      <c r="D6340" s="1" t="s">
        <v>100</v>
      </c>
      <c r="E6340" s="4">
        <v>45241</v>
      </c>
      <c r="F6340" s="8">
        <v>0.53819444444444442</v>
      </c>
      <c r="G6340" s="4">
        <v>45242</v>
      </c>
      <c r="H6340" s="1" t="s">
        <v>1027</v>
      </c>
      <c r="I6340" s="1" t="s">
        <v>151</v>
      </c>
      <c r="J6340" s="5">
        <v>1</v>
      </c>
      <c r="K6340" s="5" t="str">
        <f>VLOOKUP(J6340,'Svátky 2023'!A$18:B$20,2,0)</f>
        <v>neodkladné</v>
      </c>
      <c r="L6340" s="1" t="s">
        <v>21</v>
      </c>
      <c r="M6340" s="1" t="s">
        <v>22</v>
      </c>
      <c r="N6340" s="1" t="s">
        <v>23</v>
      </c>
      <c r="O6340">
        <f t="shared" si="297"/>
        <v>6</v>
      </c>
      <c r="P6340" t="str">
        <f t="shared" si="298"/>
        <v>NE</v>
      </c>
      <c r="Q6340" s="4" t="str">
        <f>IFERROR(VLOOKUP(E6340,'Svátky 2023'!B$2:B$14,1,0),"")</f>
        <v/>
      </c>
      <c r="R6340" t="str">
        <f t="shared" si="299"/>
        <v>ANO</v>
      </c>
    </row>
    <row r="6341" spans="1:18" x14ac:dyDescent="0.25">
      <c r="A6341" s="1" t="s">
        <v>17808</v>
      </c>
      <c r="B6341" s="1" t="s">
        <v>17809</v>
      </c>
      <c r="C6341" s="1" t="s">
        <v>17810</v>
      </c>
      <c r="D6341" s="1" t="s">
        <v>35</v>
      </c>
      <c r="E6341" s="4">
        <v>45241</v>
      </c>
      <c r="F6341" s="8">
        <v>0.71250000000000002</v>
      </c>
      <c r="G6341" s="4">
        <v>45242</v>
      </c>
      <c r="H6341" s="1" t="s">
        <v>102</v>
      </c>
      <c r="I6341" s="1" t="s">
        <v>51</v>
      </c>
      <c r="J6341" s="5">
        <v>1</v>
      </c>
      <c r="K6341" s="5" t="str">
        <f>VLOOKUP(J6341,'Svátky 2023'!A$18:B$20,2,0)</f>
        <v>neodkladné</v>
      </c>
      <c r="L6341" s="1" t="s">
        <v>21</v>
      </c>
      <c r="M6341" s="1" t="s">
        <v>22</v>
      </c>
      <c r="N6341" s="1" t="s">
        <v>23</v>
      </c>
      <c r="O6341">
        <f t="shared" si="297"/>
        <v>6</v>
      </c>
      <c r="P6341" t="str">
        <f t="shared" si="298"/>
        <v>ANO</v>
      </c>
      <c r="Q6341" s="4" t="str">
        <f>IFERROR(VLOOKUP(E6341,'Svátky 2023'!B$2:B$14,1,0),"")</f>
        <v/>
      </c>
      <c r="R6341" t="str">
        <f t="shared" si="299"/>
        <v>ANO</v>
      </c>
    </row>
    <row r="6342" spans="1:18" x14ac:dyDescent="0.25">
      <c r="A6342" s="1" t="s">
        <v>17811</v>
      </c>
      <c r="B6342" s="1" t="s">
        <v>17812</v>
      </c>
      <c r="C6342" s="1" t="s">
        <v>17813</v>
      </c>
      <c r="D6342" s="1" t="s">
        <v>35</v>
      </c>
      <c r="E6342" s="4">
        <v>45241</v>
      </c>
      <c r="F6342" s="8">
        <v>0.71736111111111101</v>
      </c>
      <c r="G6342" s="4">
        <v>45242</v>
      </c>
      <c r="H6342" s="1" t="s">
        <v>1274</v>
      </c>
      <c r="I6342" s="1" t="s">
        <v>120</v>
      </c>
      <c r="J6342" s="5">
        <v>3</v>
      </c>
      <c r="K6342" s="5" t="str">
        <f>VLOOKUP(J6342,'Svátky 2023'!A$18:B$20,2,0)</f>
        <v>jiné</v>
      </c>
      <c r="L6342" s="1" t="s">
        <v>30</v>
      </c>
      <c r="M6342" s="1" t="s">
        <v>31</v>
      </c>
      <c r="N6342" s="1" t="s">
        <v>23</v>
      </c>
      <c r="O6342">
        <f t="shared" si="297"/>
        <v>6</v>
      </c>
      <c r="P6342" t="str">
        <f t="shared" si="298"/>
        <v>ANO</v>
      </c>
      <c r="Q6342" s="4" t="str">
        <f>IFERROR(VLOOKUP(E6342,'Svátky 2023'!B$2:B$14,1,0),"")</f>
        <v/>
      </c>
      <c r="R6342" t="str">
        <f t="shared" si="299"/>
        <v>ANO</v>
      </c>
    </row>
    <row r="6343" spans="1:18" x14ac:dyDescent="0.25">
      <c r="A6343" s="1" t="s">
        <v>17814</v>
      </c>
      <c r="B6343" s="1" t="s">
        <v>17815</v>
      </c>
      <c r="C6343" s="1" t="s">
        <v>17816</v>
      </c>
      <c r="D6343" s="1" t="s">
        <v>35</v>
      </c>
      <c r="E6343" s="4">
        <v>45226</v>
      </c>
      <c r="F6343" s="8">
        <v>0.45555555555555555</v>
      </c>
      <c r="G6343" s="4">
        <v>45243</v>
      </c>
      <c r="H6343" s="1" t="s">
        <v>838</v>
      </c>
      <c r="I6343" s="1" t="s">
        <v>19</v>
      </c>
      <c r="J6343" s="5">
        <v>1</v>
      </c>
      <c r="K6343" s="5" t="str">
        <f>VLOOKUP(J6343,'Svátky 2023'!A$18:B$20,2,0)</f>
        <v>neodkladné</v>
      </c>
      <c r="L6343" s="1" t="s">
        <v>31</v>
      </c>
      <c r="M6343" s="1" t="s">
        <v>22</v>
      </c>
      <c r="N6343" s="1" t="s">
        <v>23</v>
      </c>
      <c r="O6343">
        <f t="shared" si="297"/>
        <v>5</v>
      </c>
      <c r="P6343" t="str">
        <f t="shared" si="298"/>
        <v>NE</v>
      </c>
      <c r="Q6343" s="4" t="str">
        <f>IFERROR(VLOOKUP(E6343,'Svátky 2023'!B$2:B$14,1,0),"")</f>
        <v/>
      </c>
      <c r="R6343" t="str">
        <f t="shared" si="299"/>
        <v/>
      </c>
    </row>
    <row r="6344" spans="1:18" x14ac:dyDescent="0.25">
      <c r="A6344" s="1" t="s">
        <v>17817</v>
      </c>
      <c r="B6344" s="1" t="s">
        <v>17818</v>
      </c>
      <c r="C6344" s="1" t="s">
        <v>17819</v>
      </c>
      <c r="D6344" s="1" t="s">
        <v>64</v>
      </c>
      <c r="E6344" s="4">
        <v>45228</v>
      </c>
      <c r="F6344" s="8">
        <v>0.60625000000000007</v>
      </c>
      <c r="G6344" s="4">
        <v>45243</v>
      </c>
      <c r="H6344" s="1" t="s">
        <v>1126</v>
      </c>
      <c r="I6344" s="1" t="s">
        <v>19</v>
      </c>
      <c r="J6344" s="5">
        <v>1</v>
      </c>
      <c r="K6344" s="5" t="str">
        <f>VLOOKUP(J6344,'Svátky 2023'!A$18:B$20,2,0)</f>
        <v>neodkladné</v>
      </c>
      <c r="L6344" s="1" t="s">
        <v>21</v>
      </c>
      <c r="M6344" s="1" t="s">
        <v>22</v>
      </c>
      <c r="N6344" s="1" t="s">
        <v>23</v>
      </c>
      <c r="O6344">
        <f t="shared" si="297"/>
        <v>7</v>
      </c>
      <c r="P6344" t="str">
        <f t="shared" si="298"/>
        <v>NE</v>
      </c>
      <c r="Q6344" s="4" t="str">
        <f>IFERROR(VLOOKUP(E6344,'Svátky 2023'!B$2:B$14,1,0),"")</f>
        <v/>
      </c>
      <c r="R6344" t="str">
        <f t="shared" si="299"/>
        <v>ANO</v>
      </c>
    </row>
    <row r="6345" spans="1:18" x14ac:dyDescent="0.25">
      <c r="A6345" s="1" t="s">
        <v>17820</v>
      </c>
      <c r="B6345" s="1" t="s">
        <v>17821</v>
      </c>
      <c r="C6345" s="1" t="s">
        <v>17822</v>
      </c>
      <c r="D6345" s="1" t="s">
        <v>35</v>
      </c>
      <c r="E6345" s="4">
        <v>45235</v>
      </c>
      <c r="F6345" s="8">
        <v>0.51874999999999993</v>
      </c>
      <c r="G6345" s="4">
        <v>45243</v>
      </c>
      <c r="H6345" s="1" t="s">
        <v>1810</v>
      </c>
      <c r="I6345" s="1" t="s">
        <v>19</v>
      </c>
      <c r="J6345" s="5">
        <v>3</v>
      </c>
      <c r="K6345" s="5" t="str">
        <f>VLOOKUP(J6345,'Svátky 2023'!A$18:B$20,2,0)</f>
        <v>jiné</v>
      </c>
      <c r="L6345" s="1" t="s">
        <v>21</v>
      </c>
      <c r="M6345" s="1" t="s">
        <v>22</v>
      </c>
      <c r="N6345" s="1" t="s">
        <v>23</v>
      </c>
      <c r="O6345">
        <f t="shared" si="297"/>
        <v>7</v>
      </c>
      <c r="P6345" t="str">
        <f t="shared" si="298"/>
        <v>NE</v>
      </c>
      <c r="Q6345" s="4" t="str">
        <f>IFERROR(VLOOKUP(E6345,'Svátky 2023'!B$2:B$14,1,0),"")</f>
        <v/>
      </c>
      <c r="R6345" t="str">
        <f t="shared" si="299"/>
        <v>ANO</v>
      </c>
    </row>
    <row r="6346" spans="1:18" x14ac:dyDescent="0.25">
      <c r="A6346" s="1" t="s">
        <v>17823</v>
      </c>
      <c r="B6346" s="1" t="s">
        <v>17824</v>
      </c>
      <c r="C6346" s="1" t="s">
        <v>17825</v>
      </c>
      <c r="D6346" s="1" t="s">
        <v>35</v>
      </c>
      <c r="E6346" s="4">
        <v>45235</v>
      </c>
      <c r="F6346" s="8">
        <v>0.67569444444444438</v>
      </c>
      <c r="G6346" s="4">
        <v>45243</v>
      </c>
      <c r="H6346" s="1" t="s">
        <v>106</v>
      </c>
      <c r="I6346" s="1" t="s">
        <v>29</v>
      </c>
      <c r="J6346" s="5">
        <v>3</v>
      </c>
      <c r="K6346" s="5" t="str">
        <f>VLOOKUP(J6346,'Svátky 2023'!A$18:B$20,2,0)</f>
        <v>jiné</v>
      </c>
      <c r="L6346" s="1" t="s">
        <v>30</v>
      </c>
      <c r="M6346" s="1" t="s">
        <v>31</v>
      </c>
      <c r="N6346" s="1" t="s">
        <v>23</v>
      </c>
      <c r="O6346">
        <f t="shared" si="297"/>
        <v>7</v>
      </c>
      <c r="P6346" t="str">
        <f t="shared" si="298"/>
        <v>ANO</v>
      </c>
      <c r="Q6346" s="4" t="str">
        <f>IFERROR(VLOOKUP(E6346,'Svátky 2023'!B$2:B$14,1,0),"")</f>
        <v/>
      </c>
      <c r="R6346" t="str">
        <f t="shared" si="299"/>
        <v>ANO</v>
      </c>
    </row>
    <row r="6347" spans="1:18" x14ac:dyDescent="0.25">
      <c r="A6347" s="1" t="s">
        <v>17826</v>
      </c>
      <c r="B6347" s="1" t="s">
        <v>17827</v>
      </c>
      <c r="C6347" s="1" t="s">
        <v>8598</v>
      </c>
      <c r="D6347" s="1" t="s">
        <v>257</v>
      </c>
      <c r="E6347" s="4">
        <v>45235</v>
      </c>
      <c r="F6347" s="8">
        <v>0.83194444444444438</v>
      </c>
      <c r="G6347" s="4">
        <v>45243</v>
      </c>
      <c r="H6347" s="1" t="s">
        <v>835</v>
      </c>
      <c r="I6347" s="1" t="s">
        <v>19</v>
      </c>
      <c r="J6347" s="5">
        <v>3</v>
      </c>
      <c r="K6347" s="5" t="str">
        <f>VLOOKUP(J6347,'Svátky 2023'!A$18:B$20,2,0)</f>
        <v>jiné</v>
      </c>
      <c r="L6347" s="1" t="s">
        <v>21</v>
      </c>
      <c r="M6347" s="1" t="s">
        <v>22</v>
      </c>
      <c r="N6347" s="1" t="s">
        <v>23</v>
      </c>
      <c r="O6347">
        <f t="shared" si="297"/>
        <v>7</v>
      </c>
      <c r="P6347" t="str">
        <f t="shared" si="298"/>
        <v>ANO</v>
      </c>
      <c r="Q6347" s="4" t="str">
        <f>IFERROR(VLOOKUP(E6347,'Svátky 2023'!B$2:B$14,1,0),"")</f>
        <v/>
      </c>
      <c r="R6347" t="str">
        <f t="shared" si="299"/>
        <v>ANO</v>
      </c>
    </row>
    <row r="6348" spans="1:18" x14ac:dyDescent="0.25">
      <c r="A6348" s="1" t="s">
        <v>17828</v>
      </c>
      <c r="B6348" s="1" t="s">
        <v>2003</v>
      </c>
      <c r="C6348" s="1" t="s">
        <v>2004</v>
      </c>
      <c r="D6348" s="1" t="s">
        <v>48</v>
      </c>
      <c r="E6348" s="4">
        <v>45236</v>
      </c>
      <c r="F6348" s="8">
        <v>0.44722222222222219</v>
      </c>
      <c r="G6348" s="4">
        <v>45243</v>
      </c>
      <c r="H6348" s="1" t="s">
        <v>286</v>
      </c>
      <c r="I6348" s="1" t="s">
        <v>19</v>
      </c>
      <c r="J6348" s="5">
        <v>1</v>
      </c>
      <c r="K6348" s="5" t="str">
        <f>VLOOKUP(J6348,'Svátky 2023'!A$18:B$20,2,0)</f>
        <v>neodkladné</v>
      </c>
      <c r="L6348" s="1" t="s">
        <v>21</v>
      </c>
      <c r="M6348" s="1" t="s">
        <v>22</v>
      </c>
      <c r="N6348" s="1" t="s">
        <v>23</v>
      </c>
      <c r="O6348">
        <f t="shared" si="297"/>
        <v>1</v>
      </c>
      <c r="P6348" t="str">
        <f t="shared" si="298"/>
        <v>NE</v>
      </c>
      <c r="Q6348" s="4" t="str">
        <f>IFERROR(VLOOKUP(E6348,'Svátky 2023'!B$2:B$14,1,0),"")</f>
        <v/>
      </c>
      <c r="R6348" t="str">
        <f t="shared" si="299"/>
        <v/>
      </c>
    </row>
    <row r="6349" spans="1:18" x14ac:dyDescent="0.25">
      <c r="A6349" s="1" t="s">
        <v>17829</v>
      </c>
      <c r="B6349" s="1" t="s">
        <v>17830</v>
      </c>
      <c r="C6349" s="1" t="s">
        <v>17831</v>
      </c>
      <c r="D6349" s="1" t="s">
        <v>48</v>
      </c>
      <c r="E6349" s="4">
        <v>45237</v>
      </c>
      <c r="F6349" s="8">
        <v>0.47152777777777777</v>
      </c>
      <c r="G6349" s="4">
        <v>45243</v>
      </c>
      <c r="H6349" s="1" t="s">
        <v>820</v>
      </c>
      <c r="I6349" s="1" t="s">
        <v>151</v>
      </c>
      <c r="J6349" s="5">
        <v>2</v>
      </c>
      <c r="K6349" s="5" t="str">
        <f>VLOOKUP(J6349,'Svátky 2023'!A$18:B$20,2,0)</f>
        <v>plánované</v>
      </c>
      <c r="L6349" s="1" t="s">
        <v>21</v>
      </c>
      <c r="M6349" s="1" t="s">
        <v>22</v>
      </c>
      <c r="N6349" s="1" t="s">
        <v>23</v>
      </c>
      <c r="O6349">
        <f t="shared" si="297"/>
        <v>2</v>
      </c>
      <c r="P6349" t="str">
        <f t="shared" si="298"/>
        <v>NE</v>
      </c>
      <c r="Q6349" s="4" t="str">
        <f>IFERROR(VLOOKUP(E6349,'Svátky 2023'!B$2:B$14,1,0),"")</f>
        <v/>
      </c>
      <c r="R6349" t="str">
        <f t="shared" si="299"/>
        <v/>
      </c>
    </row>
    <row r="6350" spans="1:18" x14ac:dyDescent="0.25">
      <c r="A6350" s="1" t="s">
        <v>17832</v>
      </c>
      <c r="B6350" s="1" t="s">
        <v>4416</v>
      </c>
      <c r="C6350" s="1" t="s">
        <v>4417</v>
      </c>
      <c r="D6350" s="1" t="s">
        <v>35</v>
      </c>
      <c r="E6350" s="4">
        <v>45237</v>
      </c>
      <c r="F6350" s="8">
        <v>0.54652777777777783</v>
      </c>
      <c r="G6350" s="4">
        <v>45243</v>
      </c>
      <c r="H6350" s="1" t="s">
        <v>1467</v>
      </c>
      <c r="I6350" s="1" t="s">
        <v>38</v>
      </c>
      <c r="J6350" s="5">
        <v>3</v>
      </c>
      <c r="K6350" s="5" t="str">
        <f>VLOOKUP(J6350,'Svátky 2023'!A$18:B$20,2,0)</f>
        <v>jiné</v>
      </c>
      <c r="L6350" s="1" t="s">
        <v>30</v>
      </c>
      <c r="M6350" s="1" t="s">
        <v>22</v>
      </c>
      <c r="N6350" s="1" t="s">
        <v>23</v>
      </c>
      <c r="O6350">
        <f t="shared" si="297"/>
        <v>2</v>
      </c>
      <c r="P6350" t="str">
        <f t="shared" si="298"/>
        <v>NE</v>
      </c>
      <c r="Q6350" s="4" t="str">
        <f>IFERROR(VLOOKUP(E6350,'Svátky 2023'!B$2:B$14,1,0),"")</f>
        <v/>
      </c>
      <c r="R6350" t="str">
        <f t="shared" si="299"/>
        <v/>
      </c>
    </row>
    <row r="6351" spans="1:18" x14ac:dyDescent="0.25">
      <c r="A6351" s="1" t="s">
        <v>17833</v>
      </c>
      <c r="B6351" s="1" t="s">
        <v>17834</v>
      </c>
      <c r="C6351" s="1" t="s">
        <v>17835</v>
      </c>
      <c r="D6351" s="1" t="s">
        <v>48</v>
      </c>
      <c r="E6351" s="4">
        <v>45237</v>
      </c>
      <c r="F6351" s="8">
        <v>0.56736111111111109</v>
      </c>
      <c r="G6351" s="4">
        <v>45243</v>
      </c>
      <c r="H6351" s="1" t="s">
        <v>2502</v>
      </c>
      <c r="I6351" s="1" t="s">
        <v>145</v>
      </c>
      <c r="J6351" s="5">
        <v>3</v>
      </c>
      <c r="K6351" s="5" t="str">
        <f>VLOOKUP(J6351,'Svátky 2023'!A$18:B$20,2,0)</f>
        <v>jiné</v>
      </c>
      <c r="L6351" s="1" t="s">
        <v>30</v>
      </c>
      <c r="M6351" s="1" t="s">
        <v>31</v>
      </c>
      <c r="N6351" s="1" t="s">
        <v>23</v>
      </c>
      <c r="O6351">
        <f t="shared" si="297"/>
        <v>2</v>
      </c>
      <c r="P6351" t="str">
        <f t="shared" si="298"/>
        <v>NE</v>
      </c>
      <c r="Q6351" s="4" t="str">
        <f>IFERROR(VLOOKUP(E6351,'Svátky 2023'!B$2:B$14,1,0),"")</f>
        <v/>
      </c>
      <c r="R6351" t="str">
        <f t="shared" si="299"/>
        <v/>
      </c>
    </row>
    <row r="6352" spans="1:18" x14ac:dyDescent="0.25">
      <c r="A6352" s="1" t="s">
        <v>17836</v>
      </c>
      <c r="B6352" s="1" t="s">
        <v>17837</v>
      </c>
      <c r="C6352" s="1" t="s">
        <v>17838</v>
      </c>
      <c r="D6352" s="1" t="s">
        <v>35</v>
      </c>
      <c r="E6352" s="4">
        <v>45238</v>
      </c>
      <c r="F6352" s="8">
        <v>0.37013888888888885</v>
      </c>
      <c r="G6352" s="4">
        <v>45243</v>
      </c>
      <c r="H6352" s="1" t="s">
        <v>587</v>
      </c>
      <c r="I6352" s="1" t="s">
        <v>51</v>
      </c>
      <c r="J6352" s="5">
        <v>2</v>
      </c>
      <c r="K6352" s="5" t="str">
        <f>VLOOKUP(J6352,'Svátky 2023'!A$18:B$20,2,0)</f>
        <v>plánované</v>
      </c>
      <c r="L6352" s="1" t="s">
        <v>21</v>
      </c>
      <c r="M6352" s="1" t="s">
        <v>22</v>
      </c>
      <c r="N6352" s="1" t="s">
        <v>23</v>
      </c>
      <c r="O6352">
        <f t="shared" si="297"/>
        <v>3</v>
      </c>
      <c r="P6352" t="str">
        <f t="shared" si="298"/>
        <v>NE</v>
      </c>
      <c r="Q6352" s="4" t="str">
        <f>IFERROR(VLOOKUP(E6352,'Svátky 2023'!B$2:B$14,1,0),"")</f>
        <v/>
      </c>
      <c r="R6352" t="str">
        <f t="shared" si="299"/>
        <v/>
      </c>
    </row>
    <row r="6353" spans="1:18" x14ac:dyDescent="0.25">
      <c r="A6353" s="1" t="s">
        <v>17839</v>
      </c>
      <c r="B6353" s="1" t="s">
        <v>17840</v>
      </c>
      <c r="C6353" s="1" t="s">
        <v>17841</v>
      </c>
      <c r="D6353" s="1" t="s">
        <v>257</v>
      </c>
      <c r="E6353" s="4">
        <v>45239</v>
      </c>
      <c r="F6353" s="8">
        <v>4.3055555555555562E-2</v>
      </c>
      <c r="G6353" s="4">
        <v>45243</v>
      </c>
      <c r="H6353" s="1" t="s">
        <v>723</v>
      </c>
      <c r="I6353" s="1" t="s">
        <v>19</v>
      </c>
      <c r="J6353" s="5">
        <v>1</v>
      </c>
      <c r="K6353" s="5" t="str">
        <f>VLOOKUP(J6353,'Svátky 2023'!A$18:B$20,2,0)</f>
        <v>neodkladné</v>
      </c>
      <c r="L6353" s="1" t="s">
        <v>22</v>
      </c>
      <c r="M6353" s="1" t="s">
        <v>22</v>
      </c>
      <c r="N6353" s="1" t="s">
        <v>23</v>
      </c>
      <c r="O6353">
        <f t="shared" si="297"/>
        <v>4</v>
      </c>
      <c r="P6353" t="str">
        <f t="shared" si="298"/>
        <v>ANO</v>
      </c>
      <c r="Q6353" s="4" t="str">
        <f>IFERROR(VLOOKUP(E6353,'Svátky 2023'!B$2:B$14,1,0),"")</f>
        <v/>
      </c>
      <c r="R6353" t="str">
        <f t="shared" si="299"/>
        <v>ANO</v>
      </c>
    </row>
    <row r="6354" spans="1:18" x14ac:dyDescent="0.25">
      <c r="A6354" s="1" t="s">
        <v>17842</v>
      </c>
      <c r="B6354" s="1" t="s">
        <v>17843</v>
      </c>
      <c r="C6354" s="1" t="s">
        <v>17844</v>
      </c>
      <c r="D6354" s="1" t="s">
        <v>64</v>
      </c>
      <c r="E6354" s="4">
        <v>45239</v>
      </c>
      <c r="F6354" s="8">
        <v>0.4069444444444445</v>
      </c>
      <c r="G6354" s="4">
        <v>45243</v>
      </c>
      <c r="H6354" s="1" t="s">
        <v>1845</v>
      </c>
      <c r="I6354" s="1" t="s">
        <v>51</v>
      </c>
      <c r="J6354" s="5">
        <v>2</v>
      </c>
      <c r="K6354" s="5" t="str">
        <f>VLOOKUP(J6354,'Svátky 2023'!A$18:B$20,2,0)</f>
        <v>plánované</v>
      </c>
      <c r="L6354" s="1" t="s">
        <v>21</v>
      </c>
      <c r="M6354" s="1" t="s">
        <v>22</v>
      </c>
      <c r="N6354" s="1" t="s">
        <v>23</v>
      </c>
      <c r="O6354">
        <f t="shared" si="297"/>
        <v>4</v>
      </c>
      <c r="P6354" t="str">
        <f t="shared" si="298"/>
        <v>NE</v>
      </c>
      <c r="Q6354" s="4" t="str">
        <f>IFERROR(VLOOKUP(E6354,'Svátky 2023'!B$2:B$14,1,0),"")</f>
        <v/>
      </c>
      <c r="R6354" t="str">
        <f t="shared" si="299"/>
        <v/>
      </c>
    </row>
    <row r="6355" spans="1:18" x14ac:dyDescent="0.25">
      <c r="A6355" s="1" t="s">
        <v>17845</v>
      </c>
      <c r="B6355" s="1" t="s">
        <v>17846</v>
      </c>
      <c r="C6355" s="1" t="s">
        <v>17847</v>
      </c>
      <c r="D6355" s="1" t="s">
        <v>16</v>
      </c>
      <c r="E6355" s="4">
        <v>45239</v>
      </c>
      <c r="F6355" s="8">
        <v>0.47569444444444442</v>
      </c>
      <c r="G6355" s="4">
        <v>45243</v>
      </c>
      <c r="H6355" s="1" t="s">
        <v>229</v>
      </c>
      <c r="I6355" s="1" t="s">
        <v>151</v>
      </c>
      <c r="J6355" s="5">
        <v>2</v>
      </c>
      <c r="K6355" s="5" t="str">
        <f>VLOOKUP(J6355,'Svátky 2023'!A$18:B$20,2,0)</f>
        <v>plánované</v>
      </c>
      <c r="L6355" s="1" t="s">
        <v>21</v>
      </c>
      <c r="M6355" s="1" t="s">
        <v>22</v>
      </c>
      <c r="N6355" s="1" t="s">
        <v>23</v>
      </c>
      <c r="O6355">
        <f t="shared" si="297"/>
        <v>4</v>
      </c>
      <c r="P6355" t="str">
        <f t="shared" si="298"/>
        <v>NE</v>
      </c>
      <c r="Q6355" s="4" t="str">
        <f>IFERROR(VLOOKUP(E6355,'Svátky 2023'!B$2:B$14,1,0),"")</f>
        <v/>
      </c>
      <c r="R6355" t="str">
        <f t="shared" si="299"/>
        <v/>
      </c>
    </row>
    <row r="6356" spans="1:18" x14ac:dyDescent="0.25">
      <c r="A6356" s="1" t="s">
        <v>17848</v>
      </c>
      <c r="B6356" s="1" t="s">
        <v>17849</v>
      </c>
      <c r="C6356" s="1" t="s">
        <v>17850</v>
      </c>
      <c r="D6356" s="1" t="s">
        <v>35</v>
      </c>
      <c r="E6356" s="4">
        <v>45239</v>
      </c>
      <c r="F6356" s="8">
        <v>0.49444444444444446</v>
      </c>
      <c r="G6356" s="4">
        <v>45243</v>
      </c>
      <c r="H6356" s="1" t="s">
        <v>582</v>
      </c>
      <c r="I6356" s="1" t="s">
        <v>151</v>
      </c>
      <c r="J6356" s="5">
        <v>2</v>
      </c>
      <c r="K6356" s="5" t="str">
        <f>VLOOKUP(J6356,'Svátky 2023'!A$18:B$20,2,0)</f>
        <v>plánované</v>
      </c>
      <c r="L6356" s="1" t="s">
        <v>21</v>
      </c>
      <c r="M6356" s="1" t="s">
        <v>22</v>
      </c>
      <c r="N6356" s="1" t="s">
        <v>23</v>
      </c>
      <c r="O6356">
        <f t="shared" si="297"/>
        <v>4</v>
      </c>
      <c r="P6356" t="str">
        <f t="shared" si="298"/>
        <v>NE</v>
      </c>
      <c r="Q6356" s="4" t="str">
        <f>IFERROR(VLOOKUP(E6356,'Svátky 2023'!B$2:B$14,1,0),"")</f>
        <v/>
      </c>
      <c r="R6356" t="str">
        <f t="shared" si="299"/>
        <v/>
      </c>
    </row>
    <row r="6357" spans="1:18" x14ac:dyDescent="0.25">
      <c r="A6357" s="1" t="s">
        <v>17851</v>
      </c>
      <c r="B6357" s="1" t="s">
        <v>17852</v>
      </c>
      <c r="C6357" s="1" t="s">
        <v>17853</v>
      </c>
      <c r="D6357" s="1" t="s">
        <v>35</v>
      </c>
      <c r="E6357" s="4">
        <v>45239</v>
      </c>
      <c r="F6357" s="8">
        <v>0.5444444444444444</v>
      </c>
      <c r="G6357" s="4">
        <v>45243</v>
      </c>
      <c r="H6357" s="1" t="s">
        <v>2988</v>
      </c>
      <c r="I6357" s="1" t="s">
        <v>145</v>
      </c>
      <c r="J6357" s="5">
        <v>3</v>
      </c>
      <c r="K6357" s="5" t="str">
        <f>VLOOKUP(J6357,'Svátky 2023'!A$18:B$20,2,0)</f>
        <v>jiné</v>
      </c>
      <c r="L6357" s="1" t="s">
        <v>30</v>
      </c>
      <c r="M6357" s="1" t="s">
        <v>31</v>
      </c>
      <c r="N6357" s="1" t="s">
        <v>23</v>
      </c>
      <c r="O6357">
        <f t="shared" si="297"/>
        <v>4</v>
      </c>
      <c r="P6357" t="str">
        <f t="shared" si="298"/>
        <v>NE</v>
      </c>
      <c r="Q6357" s="4" t="str">
        <f>IFERROR(VLOOKUP(E6357,'Svátky 2023'!B$2:B$14,1,0),"")</f>
        <v/>
      </c>
      <c r="R6357" t="str">
        <f t="shared" si="299"/>
        <v/>
      </c>
    </row>
    <row r="6358" spans="1:18" x14ac:dyDescent="0.25">
      <c r="A6358" s="1" t="s">
        <v>17854</v>
      </c>
      <c r="B6358" s="1" t="s">
        <v>17855</v>
      </c>
      <c r="C6358" s="1" t="s">
        <v>17856</v>
      </c>
      <c r="D6358" s="1" t="s">
        <v>48</v>
      </c>
      <c r="E6358" s="4">
        <v>45239</v>
      </c>
      <c r="F6358" s="8">
        <v>0.60972222222222217</v>
      </c>
      <c r="G6358" s="4">
        <v>45243</v>
      </c>
      <c r="H6358" s="1" t="s">
        <v>2257</v>
      </c>
      <c r="I6358" s="1" t="s">
        <v>19</v>
      </c>
      <c r="J6358" s="5">
        <v>3</v>
      </c>
      <c r="K6358" s="5" t="str">
        <f>VLOOKUP(J6358,'Svátky 2023'!A$18:B$20,2,0)</f>
        <v>jiné</v>
      </c>
      <c r="L6358" s="1" t="s">
        <v>21</v>
      </c>
      <c r="M6358" s="1" t="s">
        <v>22</v>
      </c>
      <c r="N6358" s="1" t="s">
        <v>23</v>
      </c>
      <c r="O6358">
        <f t="shared" si="297"/>
        <v>4</v>
      </c>
      <c r="P6358" t="str">
        <f t="shared" si="298"/>
        <v>NE</v>
      </c>
      <c r="Q6358" s="4" t="str">
        <f>IFERROR(VLOOKUP(E6358,'Svátky 2023'!B$2:B$14,1,0),"")</f>
        <v/>
      </c>
      <c r="R6358" t="str">
        <f t="shared" si="299"/>
        <v/>
      </c>
    </row>
    <row r="6359" spans="1:18" x14ac:dyDescent="0.25">
      <c r="A6359" s="1" t="s">
        <v>17857</v>
      </c>
      <c r="B6359" s="1" t="s">
        <v>17858</v>
      </c>
      <c r="C6359" s="1" t="s">
        <v>17859</v>
      </c>
      <c r="D6359" s="1" t="s">
        <v>64</v>
      </c>
      <c r="E6359" s="4">
        <v>45239</v>
      </c>
      <c r="F6359" s="8">
        <v>0.63888888888888895</v>
      </c>
      <c r="G6359" s="4">
        <v>45243</v>
      </c>
      <c r="H6359" s="1" t="s">
        <v>1925</v>
      </c>
      <c r="I6359" s="1" t="s">
        <v>120</v>
      </c>
      <c r="J6359" s="5">
        <v>3</v>
      </c>
      <c r="K6359" s="5" t="str">
        <f>VLOOKUP(J6359,'Svátky 2023'!A$18:B$20,2,0)</f>
        <v>jiné</v>
      </c>
      <c r="L6359" s="1" t="s">
        <v>30</v>
      </c>
      <c r="M6359" s="1" t="s">
        <v>31</v>
      </c>
      <c r="N6359" s="1" t="s">
        <v>23</v>
      </c>
      <c r="O6359">
        <f t="shared" si="297"/>
        <v>4</v>
      </c>
      <c r="P6359" t="str">
        <f t="shared" si="298"/>
        <v>ANO</v>
      </c>
      <c r="Q6359" s="4" t="str">
        <f>IFERROR(VLOOKUP(E6359,'Svátky 2023'!B$2:B$14,1,0),"")</f>
        <v/>
      </c>
      <c r="R6359" t="str">
        <f t="shared" si="299"/>
        <v>ANO</v>
      </c>
    </row>
    <row r="6360" spans="1:18" x14ac:dyDescent="0.25">
      <c r="A6360" s="1" t="s">
        <v>17860</v>
      </c>
      <c r="B6360" s="1" t="s">
        <v>17861</v>
      </c>
      <c r="C6360" s="1" t="s">
        <v>17862</v>
      </c>
      <c r="D6360" s="1" t="s">
        <v>35</v>
      </c>
      <c r="E6360" s="4">
        <v>45239</v>
      </c>
      <c r="F6360" s="8">
        <v>0.77222222222222225</v>
      </c>
      <c r="G6360" s="4">
        <v>45243</v>
      </c>
      <c r="H6360" s="1" t="s">
        <v>654</v>
      </c>
      <c r="I6360" s="1" t="s">
        <v>19</v>
      </c>
      <c r="J6360" s="5">
        <v>1</v>
      </c>
      <c r="K6360" s="5" t="str">
        <f>VLOOKUP(J6360,'Svátky 2023'!A$18:B$20,2,0)</f>
        <v>neodkladné</v>
      </c>
      <c r="L6360" s="1" t="s">
        <v>22</v>
      </c>
      <c r="M6360" s="1" t="s">
        <v>22</v>
      </c>
      <c r="N6360" s="1" t="s">
        <v>23</v>
      </c>
      <c r="O6360">
        <f t="shared" si="297"/>
        <v>4</v>
      </c>
      <c r="P6360" t="str">
        <f t="shared" si="298"/>
        <v>ANO</v>
      </c>
      <c r="Q6360" s="4" t="str">
        <f>IFERROR(VLOOKUP(E6360,'Svátky 2023'!B$2:B$14,1,0),"")</f>
        <v/>
      </c>
      <c r="R6360" t="str">
        <f t="shared" si="299"/>
        <v>ANO</v>
      </c>
    </row>
    <row r="6361" spans="1:18" x14ac:dyDescent="0.25">
      <c r="A6361" s="1" t="s">
        <v>17863</v>
      </c>
      <c r="B6361" s="1" t="s">
        <v>17864</v>
      </c>
      <c r="C6361" s="1" t="s">
        <v>17865</v>
      </c>
      <c r="D6361" s="1" t="s">
        <v>48</v>
      </c>
      <c r="E6361" s="4">
        <v>45240</v>
      </c>
      <c r="F6361" s="8">
        <v>0.40972222222222227</v>
      </c>
      <c r="G6361" s="4">
        <v>45243</v>
      </c>
      <c r="H6361" s="1" t="s">
        <v>861</v>
      </c>
      <c r="I6361" s="1" t="s">
        <v>38</v>
      </c>
      <c r="J6361" s="5">
        <v>1</v>
      </c>
      <c r="K6361" s="5" t="str">
        <f>VLOOKUP(J6361,'Svátky 2023'!A$18:B$20,2,0)</f>
        <v>neodkladné</v>
      </c>
      <c r="L6361" s="1" t="s">
        <v>23</v>
      </c>
      <c r="M6361" s="1" t="s">
        <v>22</v>
      </c>
      <c r="N6361" s="1" t="s">
        <v>23</v>
      </c>
      <c r="O6361">
        <f t="shared" si="297"/>
        <v>5</v>
      </c>
      <c r="P6361" t="str">
        <f t="shared" si="298"/>
        <v>NE</v>
      </c>
      <c r="Q6361" s="4" t="str">
        <f>IFERROR(VLOOKUP(E6361,'Svátky 2023'!B$2:B$14,1,0),"")</f>
        <v/>
      </c>
      <c r="R6361" t="str">
        <f t="shared" si="299"/>
        <v/>
      </c>
    </row>
    <row r="6362" spans="1:18" x14ac:dyDescent="0.25">
      <c r="A6362" s="1" t="s">
        <v>17866</v>
      </c>
      <c r="B6362" s="1" t="s">
        <v>17867</v>
      </c>
      <c r="C6362" s="1" t="s">
        <v>17868</v>
      </c>
      <c r="D6362" s="1" t="s">
        <v>48</v>
      </c>
      <c r="E6362" s="4">
        <v>45240</v>
      </c>
      <c r="F6362" s="8">
        <v>0.47152777777777777</v>
      </c>
      <c r="G6362" s="4">
        <v>45243</v>
      </c>
      <c r="H6362" s="1" t="s">
        <v>893</v>
      </c>
      <c r="I6362" s="1" t="s">
        <v>44</v>
      </c>
      <c r="J6362" s="5">
        <v>3</v>
      </c>
      <c r="K6362" s="5" t="str">
        <f>VLOOKUP(J6362,'Svátky 2023'!A$18:B$20,2,0)</f>
        <v>jiné</v>
      </c>
      <c r="L6362" s="1" t="s">
        <v>30</v>
      </c>
      <c r="M6362" s="1" t="s">
        <v>31</v>
      </c>
      <c r="N6362" s="1" t="s">
        <v>23</v>
      </c>
      <c r="O6362">
        <f t="shared" si="297"/>
        <v>5</v>
      </c>
      <c r="P6362" t="str">
        <f t="shared" si="298"/>
        <v>NE</v>
      </c>
      <c r="Q6362" s="4" t="str">
        <f>IFERROR(VLOOKUP(E6362,'Svátky 2023'!B$2:B$14,1,0),"")</f>
        <v/>
      </c>
      <c r="R6362" t="str">
        <f t="shared" si="299"/>
        <v/>
      </c>
    </row>
    <row r="6363" spans="1:18" x14ac:dyDescent="0.25">
      <c r="A6363" s="1" t="s">
        <v>17869</v>
      </c>
      <c r="B6363" s="1" t="s">
        <v>17870</v>
      </c>
      <c r="C6363" s="1" t="s">
        <v>17871</v>
      </c>
      <c r="D6363" s="1" t="s">
        <v>48</v>
      </c>
      <c r="E6363" s="4">
        <v>45241</v>
      </c>
      <c r="F6363" s="8">
        <v>0.50277777777777777</v>
      </c>
      <c r="G6363" s="4">
        <v>45243</v>
      </c>
      <c r="H6363" s="1" t="s">
        <v>91</v>
      </c>
      <c r="I6363" s="1" t="s">
        <v>38</v>
      </c>
      <c r="J6363" s="5">
        <v>2</v>
      </c>
      <c r="K6363" s="5" t="str">
        <f>VLOOKUP(J6363,'Svátky 2023'!A$18:B$20,2,0)</f>
        <v>plánované</v>
      </c>
      <c r="L6363" s="1" t="s">
        <v>21</v>
      </c>
      <c r="M6363" s="1" t="s">
        <v>22</v>
      </c>
      <c r="N6363" s="1" t="s">
        <v>23</v>
      </c>
      <c r="O6363">
        <f t="shared" si="297"/>
        <v>6</v>
      </c>
      <c r="P6363" t="str">
        <f t="shared" si="298"/>
        <v>NE</v>
      </c>
      <c r="Q6363" s="4" t="str">
        <f>IFERROR(VLOOKUP(E6363,'Svátky 2023'!B$2:B$14,1,0),"")</f>
        <v/>
      </c>
      <c r="R6363" t="str">
        <f t="shared" si="299"/>
        <v>ANO</v>
      </c>
    </row>
    <row r="6364" spans="1:18" x14ac:dyDescent="0.25">
      <c r="A6364" s="1" t="s">
        <v>17872</v>
      </c>
      <c r="B6364" s="1" t="s">
        <v>17873</v>
      </c>
      <c r="C6364" s="1" t="s">
        <v>17874</v>
      </c>
      <c r="D6364" s="1" t="s">
        <v>64</v>
      </c>
      <c r="E6364" s="4">
        <v>45241</v>
      </c>
      <c r="F6364" s="8">
        <v>0.69097222222222221</v>
      </c>
      <c r="G6364" s="4">
        <v>45243</v>
      </c>
      <c r="H6364" s="1" t="s">
        <v>866</v>
      </c>
      <c r="I6364" s="1" t="s">
        <v>151</v>
      </c>
      <c r="J6364" s="5">
        <v>1</v>
      </c>
      <c r="K6364" s="5" t="str">
        <f>VLOOKUP(J6364,'Svátky 2023'!A$18:B$20,2,0)</f>
        <v>neodkladné</v>
      </c>
      <c r="L6364" s="1" t="s">
        <v>21</v>
      </c>
      <c r="M6364" s="1" t="s">
        <v>22</v>
      </c>
      <c r="N6364" s="1" t="s">
        <v>23</v>
      </c>
      <c r="O6364">
        <f t="shared" si="297"/>
        <v>6</v>
      </c>
      <c r="P6364" t="str">
        <f t="shared" si="298"/>
        <v>ANO</v>
      </c>
      <c r="Q6364" s="4" t="str">
        <f>IFERROR(VLOOKUP(E6364,'Svátky 2023'!B$2:B$14,1,0),"")</f>
        <v/>
      </c>
      <c r="R6364" t="str">
        <f t="shared" si="299"/>
        <v>ANO</v>
      </c>
    </row>
    <row r="6365" spans="1:18" x14ac:dyDescent="0.25">
      <c r="A6365" s="1" t="s">
        <v>17875</v>
      </c>
      <c r="B6365" s="1" t="s">
        <v>17876</v>
      </c>
      <c r="C6365" s="1" t="s">
        <v>17877</v>
      </c>
      <c r="D6365" s="1" t="s">
        <v>35</v>
      </c>
      <c r="E6365" s="4">
        <v>45241</v>
      </c>
      <c r="F6365" s="8">
        <v>0.94791666666666663</v>
      </c>
      <c r="G6365" s="4">
        <v>45243</v>
      </c>
      <c r="H6365" s="1" t="s">
        <v>60</v>
      </c>
      <c r="I6365" s="1" t="s">
        <v>1300</v>
      </c>
      <c r="J6365" s="5">
        <v>1</v>
      </c>
      <c r="K6365" s="5" t="str">
        <f>VLOOKUP(J6365,'Svátky 2023'!A$18:B$20,2,0)</f>
        <v>neodkladné</v>
      </c>
      <c r="L6365" s="1" t="s">
        <v>22</v>
      </c>
      <c r="M6365" s="1" t="s">
        <v>22</v>
      </c>
      <c r="N6365" s="1" t="s">
        <v>733</v>
      </c>
      <c r="O6365">
        <f t="shared" si="297"/>
        <v>6</v>
      </c>
      <c r="P6365" t="str">
        <f t="shared" si="298"/>
        <v>ANO</v>
      </c>
      <c r="Q6365" s="4" t="str">
        <f>IFERROR(VLOOKUP(E6365,'Svátky 2023'!B$2:B$14,1,0),"")</f>
        <v/>
      </c>
      <c r="R6365" t="str">
        <f t="shared" si="299"/>
        <v>ANO</v>
      </c>
    </row>
    <row r="6366" spans="1:18" x14ac:dyDescent="0.25">
      <c r="A6366" s="1" t="s">
        <v>17878</v>
      </c>
      <c r="B6366" s="1" t="s">
        <v>17879</v>
      </c>
      <c r="C6366" s="1" t="s">
        <v>17880</v>
      </c>
      <c r="D6366" s="1" t="s">
        <v>48</v>
      </c>
      <c r="E6366" s="4">
        <v>45242</v>
      </c>
      <c r="F6366" s="8">
        <v>0.54583333333333328</v>
      </c>
      <c r="G6366" s="4">
        <v>45243</v>
      </c>
      <c r="H6366" s="1" t="s">
        <v>2718</v>
      </c>
      <c r="I6366" s="1" t="s">
        <v>51</v>
      </c>
      <c r="J6366" s="5">
        <v>2</v>
      </c>
      <c r="K6366" s="5" t="str">
        <f>VLOOKUP(J6366,'Svátky 2023'!A$18:B$20,2,0)</f>
        <v>plánované</v>
      </c>
      <c r="L6366" s="1" t="s">
        <v>21</v>
      </c>
      <c r="M6366" s="1" t="s">
        <v>22</v>
      </c>
      <c r="N6366" s="1" t="s">
        <v>23</v>
      </c>
      <c r="O6366">
        <f t="shared" si="297"/>
        <v>7</v>
      </c>
      <c r="P6366" t="str">
        <f t="shared" si="298"/>
        <v>NE</v>
      </c>
      <c r="Q6366" s="4" t="str">
        <f>IFERROR(VLOOKUP(E6366,'Svátky 2023'!B$2:B$14,1,0),"")</f>
        <v/>
      </c>
      <c r="R6366" t="str">
        <f t="shared" si="299"/>
        <v>ANO</v>
      </c>
    </row>
    <row r="6367" spans="1:18" x14ac:dyDescent="0.25">
      <c r="A6367" s="1" t="s">
        <v>17881</v>
      </c>
      <c r="B6367" s="1" t="s">
        <v>17882</v>
      </c>
      <c r="C6367" s="1" t="s">
        <v>17883</v>
      </c>
      <c r="D6367" s="1" t="s">
        <v>48</v>
      </c>
      <c r="E6367" s="4">
        <v>45242</v>
      </c>
      <c r="F6367" s="8">
        <v>0.54791666666666672</v>
      </c>
      <c r="G6367" s="4">
        <v>45243</v>
      </c>
      <c r="H6367" s="1" t="s">
        <v>5330</v>
      </c>
      <c r="I6367" s="1" t="s">
        <v>120</v>
      </c>
      <c r="J6367" s="5">
        <v>3</v>
      </c>
      <c r="K6367" s="5" t="str">
        <f>VLOOKUP(J6367,'Svátky 2023'!A$18:B$20,2,0)</f>
        <v>jiné</v>
      </c>
      <c r="L6367" s="1" t="s">
        <v>30</v>
      </c>
      <c r="M6367" s="1" t="s">
        <v>31</v>
      </c>
      <c r="N6367" s="1" t="s">
        <v>23</v>
      </c>
      <c r="O6367">
        <f t="shared" si="297"/>
        <v>7</v>
      </c>
      <c r="P6367" t="str">
        <f t="shared" si="298"/>
        <v>NE</v>
      </c>
      <c r="Q6367" s="4" t="str">
        <f>IFERROR(VLOOKUP(E6367,'Svátky 2023'!B$2:B$14,1,0),"")</f>
        <v/>
      </c>
      <c r="R6367" t="str">
        <f t="shared" si="299"/>
        <v>ANO</v>
      </c>
    </row>
    <row r="6368" spans="1:18" x14ac:dyDescent="0.25">
      <c r="A6368" s="1" t="s">
        <v>17884</v>
      </c>
      <c r="B6368" s="1" t="s">
        <v>17885</v>
      </c>
      <c r="C6368" s="1" t="s">
        <v>17886</v>
      </c>
      <c r="D6368" s="1" t="s">
        <v>35</v>
      </c>
      <c r="E6368" s="4">
        <v>45242</v>
      </c>
      <c r="F6368" s="8">
        <v>0.56388888888888888</v>
      </c>
      <c r="G6368" s="4">
        <v>45243</v>
      </c>
      <c r="H6368" s="1" t="s">
        <v>445</v>
      </c>
      <c r="I6368" s="1" t="s">
        <v>151</v>
      </c>
      <c r="J6368" s="5">
        <v>2</v>
      </c>
      <c r="K6368" s="5" t="str">
        <f>VLOOKUP(J6368,'Svátky 2023'!A$18:B$20,2,0)</f>
        <v>plánované</v>
      </c>
      <c r="L6368" s="1" t="s">
        <v>21</v>
      </c>
      <c r="M6368" s="1" t="s">
        <v>22</v>
      </c>
      <c r="N6368" s="1" t="s">
        <v>23</v>
      </c>
      <c r="O6368">
        <f t="shared" si="297"/>
        <v>7</v>
      </c>
      <c r="P6368" t="str">
        <f t="shared" si="298"/>
        <v>NE</v>
      </c>
      <c r="Q6368" s="4" t="str">
        <f>IFERROR(VLOOKUP(E6368,'Svátky 2023'!B$2:B$14,1,0),"")</f>
        <v/>
      </c>
      <c r="R6368" t="str">
        <f t="shared" si="299"/>
        <v>ANO</v>
      </c>
    </row>
    <row r="6369" spans="1:18" x14ac:dyDescent="0.25">
      <c r="A6369" s="1" t="s">
        <v>17887</v>
      </c>
      <c r="B6369" s="1" t="s">
        <v>17888</v>
      </c>
      <c r="C6369" s="1" t="s">
        <v>17889</v>
      </c>
      <c r="D6369" s="1" t="s">
        <v>100</v>
      </c>
      <c r="E6369" s="4">
        <v>45240</v>
      </c>
      <c r="F6369" s="8">
        <v>0.96736111111111101</v>
      </c>
      <c r="G6369" s="4">
        <v>45244</v>
      </c>
      <c r="H6369" s="1" t="s">
        <v>2280</v>
      </c>
      <c r="I6369" s="1" t="s">
        <v>44</v>
      </c>
      <c r="J6369" s="5">
        <v>3</v>
      </c>
      <c r="K6369" s="5" t="str">
        <f>VLOOKUP(J6369,'Svátky 2023'!A$18:B$20,2,0)</f>
        <v>jiné</v>
      </c>
      <c r="L6369" s="1" t="s">
        <v>30</v>
      </c>
      <c r="M6369" s="1" t="s">
        <v>31</v>
      </c>
      <c r="N6369" s="1" t="s">
        <v>23</v>
      </c>
      <c r="O6369">
        <f t="shared" si="297"/>
        <v>5</v>
      </c>
      <c r="P6369" t="str">
        <f t="shared" si="298"/>
        <v>ANO</v>
      </c>
      <c r="Q6369" s="4" t="str">
        <f>IFERROR(VLOOKUP(E6369,'Svátky 2023'!B$2:B$14,1,0),"")</f>
        <v/>
      </c>
      <c r="R6369" t="str">
        <f t="shared" si="299"/>
        <v>ANO</v>
      </c>
    </row>
    <row r="6370" spans="1:18" x14ac:dyDescent="0.25">
      <c r="A6370" s="1" t="s">
        <v>17890</v>
      </c>
      <c r="B6370" s="1" t="s">
        <v>17891</v>
      </c>
      <c r="C6370" s="1" t="s">
        <v>17892</v>
      </c>
      <c r="D6370" s="1" t="s">
        <v>100</v>
      </c>
      <c r="E6370" s="4">
        <v>45240</v>
      </c>
      <c r="F6370" s="8">
        <v>0.95833333333333337</v>
      </c>
      <c r="G6370" s="4">
        <v>45244</v>
      </c>
      <c r="H6370" s="1" t="s">
        <v>893</v>
      </c>
      <c r="I6370" s="1" t="s">
        <v>38</v>
      </c>
      <c r="J6370" s="5">
        <v>1</v>
      </c>
      <c r="K6370" s="5" t="str">
        <f>VLOOKUP(J6370,'Svátky 2023'!A$18:B$20,2,0)</f>
        <v>neodkladné</v>
      </c>
      <c r="L6370" s="1" t="s">
        <v>21</v>
      </c>
      <c r="M6370" s="1" t="s">
        <v>22</v>
      </c>
      <c r="N6370" s="1" t="s">
        <v>23</v>
      </c>
      <c r="O6370">
        <f t="shared" si="297"/>
        <v>5</v>
      </c>
      <c r="P6370" t="str">
        <f t="shared" si="298"/>
        <v>ANO</v>
      </c>
      <c r="Q6370" s="4" t="str">
        <f>IFERROR(VLOOKUP(E6370,'Svátky 2023'!B$2:B$14,1,0),"")</f>
        <v/>
      </c>
      <c r="R6370" t="str">
        <f t="shared" si="299"/>
        <v>ANO</v>
      </c>
    </row>
    <row r="6371" spans="1:18" x14ac:dyDescent="0.25">
      <c r="A6371" s="1" t="s">
        <v>17893</v>
      </c>
      <c r="B6371" s="1" t="s">
        <v>17894</v>
      </c>
      <c r="C6371" s="1" t="s">
        <v>17895</v>
      </c>
      <c r="D6371" s="1" t="s">
        <v>48</v>
      </c>
      <c r="E6371" s="4">
        <v>45237</v>
      </c>
      <c r="F6371" s="8">
        <v>0.37152777777777773</v>
      </c>
      <c r="G6371" s="4">
        <v>45244</v>
      </c>
      <c r="H6371" s="1" t="s">
        <v>1105</v>
      </c>
      <c r="I6371" s="1" t="s">
        <v>19</v>
      </c>
      <c r="J6371" s="5">
        <v>1</v>
      </c>
      <c r="K6371" s="5" t="str">
        <f>VLOOKUP(J6371,'Svátky 2023'!A$18:B$20,2,0)</f>
        <v>neodkladné</v>
      </c>
      <c r="L6371" s="1" t="s">
        <v>22</v>
      </c>
      <c r="M6371" s="1" t="s">
        <v>20</v>
      </c>
      <c r="N6371" s="1" t="s">
        <v>31</v>
      </c>
      <c r="O6371">
        <f t="shared" si="297"/>
        <v>2</v>
      </c>
      <c r="P6371" t="str">
        <f t="shared" si="298"/>
        <v>NE</v>
      </c>
      <c r="Q6371" s="4" t="str">
        <f>IFERROR(VLOOKUP(E6371,'Svátky 2023'!B$2:B$14,1,0),"")</f>
        <v/>
      </c>
      <c r="R6371" t="str">
        <f t="shared" si="299"/>
        <v/>
      </c>
    </row>
    <row r="6372" spans="1:18" x14ac:dyDescent="0.25">
      <c r="A6372" s="1" t="s">
        <v>17896</v>
      </c>
      <c r="B6372" s="1" t="s">
        <v>13165</v>
      </c>
      <c r="C6372" s="1" t="s">
        <v>13166</v>
      </c>
      <c r="D6372" s="1" t="s">
        <v>35</v>
      </c>
      <c r="E6372" s="4">
        <v>45238</v>
      </c>
      <c r="F6372" s="8">
        <v>0.57291666666666663</v>
      </c>
      <c r="G6372" s="4">
        <v>45244</v>
      </c>
      <c r="H6372" s="1" t="s">
        <v>2328</v>
      </c>
      <c r="I6372" s="1" t="s">
        <v>258</v>
      </c>
      <c r="J6372" s="5">
        <v>1</v>
      </c>
      <c r="K6372" s="5" t="str">
        <f>VLOOKUP(J6372,'Svátky 2023'!A$18:B$20,2,0)</f>
        <v>neodkladné</v>
      </c>
      <c r="L6372" s="1" t="s">
        <v>30</v>
      </c>
      <c r="M6372" s="1" t="s">
        <v>22</v>
      </c>
      <c r="N6372" s="1" t="s">
        <v>23</v>
      </c>
      <c r="O6372">
        <f t="shared" si="297"/>
        <v>3</v>
      </c>
      <c r="P6372" t="str">
        <f t="shared" si="298"/>
        <v>NE</v>
      </c>
      <c r="Q6372" s="4" t="str">
        <f>IFERROR(VLOOKUP(E6372,'Svátky 2023'!B$2:B$14,1,0),"")</f>
        <v/>
      </c>
      <c r="R6372" t="str">
        <f t="shared" si="299"/>
        <v/>
      </c>
    </row>
    <row r="6373" spans="1:18" x14ac:dyDescent="0.25">
      <c r="A6373" s="1" t="s">
        <v>17897</v>
      </c>
      <c r="B6373" s="1" t="s">
        <v>13921</v>
      </c>
      <c r="C6373" s="1" t="s">
        <v>13922</v>
      </c>
      <c r="D6373" s="1" t="s">
        <v>35</v>
      </c>
      <c r="E6373" s="4">
        <v>45238</v>
      </c>
      <c r="F6373" s="8">
        <v>0.74722222222222223</v>
      </c>
      <c r="G6373" s="4">
        <v>45244</v>
      </c>
      <c r="H6373" s="1" t="s">
        <v>96</v>
      </c>
      <c r="I6373" s="1" t="s">
        <v>264</v>
      </c>
      <c r="J6373" s="5">
        <v>3</v>
      </c>
      <c r="K6373" s="5" t="str">
        <f>VLOOKUP(J6373,'Svátky 2023'!A$18:B$20,2,0)</f>
        <v>jiné</v>
      </c>
      <c r="L6373" s="1" t="s">
        <v>30</v>
      </c>
      <c r="M6373" s="1" t="s">
        <v>31</v>
      </c>
      <c r="N6373" s="1" t="s">
        <v>23</v>
      </c>
      <c r="O6373">
        <f t="shared" si="297"/>
        <v>3</v>
      </c>
      <c r="P6373" t="str">
        <f t="shared" si="298"/>
        <v>ANO</v>
      </c>
      <c r="Q6373" s="4" t="str">
        <f>IFERROR(VLOOKUP(E6373,'Svátky 2023'!B$2:B$14,1,0),"")</f>
        <v/>
      </c>
      <c r="R6373" t="str">
        <f t="shared" si="299"/>
        <v>ANO</v>
      </c>
    </row>
    <row r="6374" spans="1:18" x14ac:dyDescent="0.25">
      <c r="A6374" s="1" t="s">
        <v>17898</v>
      </c>
      <c r="B6374" s="1" t="s">
        <v>2387</v>
      </c>
      <c r="C6374" s="1" t="s">
        <v>2388</v>
      </c>
      <c r="D6374" s="1" t="s">
        <v>100</v>
      </c>
      <c r="E6374" s="4">
        <v>45239</v>
      </c>
      <c r="F6374" s="8">
        <v>0.3743055555555555</v>
      </c>
      <c r="G6374" s="4">
        <v>45244</v>
      </c>
      <c r="H6374" s="1" t="s">
        <v>237</v>
      </c>
      <c r="I6374" s="1" t="s">
        <v>19</v>
      </c>
      <c r="J6374" s="5">
        <v>2</v>
      </c>
      <c r="K6374" s="5" t="str">
        <f>VLOOKUP(J6374,'Svátky 2023'!A$18:B$20,2,0)</f>
        <v>plánované</v>
      </c>
      <c r="L6374" s="1" t="s">
        <v>21</v>
      </c>
      <c r="M6374" s="1" t="s">
        <v>22</v>
      </c>
      <c r="N6374" s="1" t="s">
        <v>23</v>
      </c>
      <c r="O6374">
        <f t="shared" si="297"/>
        <v>4</v>
      </c>
      <c r="P6374" t="str">
        <f t="shared" si="298"/>
        <v>NE</v>
      </c>
      <c r="Q6374" s="4" t="str">
        <f>IFERROR(VLOOKUP(E6374,'Svátky 2023'!B$2:B$14,1,0),"")</f>
        <v/>
      </c>
      <c r="R6374" t="str">
        <f t="shared" si="299"/>
        <v/>
      </c>
    </row>
    <row r="6375" spans="1:18" x14ac:dyDescent="0.25">
      <c r="A6375" s="1" t="s">
        <v>17899</v>
      </c>
      <c r="B6375" s="1" t="s">
        <v>10617</v>
      </c>
      <c r="C6375" s="1" t="s">
        <v>10618</v>
      </c>
      <c r="D6375" s="1" t="s">
        <v>100</v>
      </c>
      <c r="E6375" s="4">
        <v>45239</v>
      </c>
      <c r="F6375" s="8">
        <v>0.46527777777777773</v>
      </c>
      <c r="G6375" s="4">
        <v>45244</v>
      </c>
      <c r="H6375" s="1" t="s">
        <v>528</v>
      </c>
      <c r="I6375" s="1" t="s">
        <v>51</v>
      </c>
      <c r="J6375" s="5">
        <v>2</v>
      </c>
      <c r="K6375" s="5" t="str">
        <f>VLOOKUP(J6375,'Svátky 2023'!A$18:B$20,2,0)</f>
        <v>plánované</v>
      </c>
      <c r="L6375" s="1" t="s">
        <v>21</v>
      </c>
      <c r="M6375" s="1" t="s">
        <v>22</v>
      </c>
      <c r="N6375" s="1" t="s">
        <v>23</v>
      </c>
      <c r="O6375">
        <f t="shared" si="297"/>
        <v>4</v>
      </c>
      <c r="P6375" t="str">
        <f t="shared" si="298"/>
        <v>NE</v>
      </c>
      <c r="Q6375" s="4" t="str">
        <f>IFERROR(VLOOKUP(E6375,'Svátky 2023'!B$2:B$14,1,0),"")</f>
        <v/>
      </c>
      <c r="R6375" t="str">
        <f t="shared" si="299"/>
        <v/>
      </c>
    </row>
    <row r="6376" spans="1:18" x14ac:dyDescent="0.25">
      <c r="A6376" s="1" t="s">
        <v>17900</v>
      </c>
      <c r="B6376" s="1" t="s">
        <v>2390</v>
      </c>
      <c r="C6376" s="1" t="s">
        <v>2391</v>
      </c>
      <c r="D6376" s="1" t="s">
        <v>100</v>
      </c>
      <c r="E6376" s="4">
        <v>45239</v>
      </c>
      <c r="F6376" s="8">
        <v>0.54861111111111105</v>
      </c>
      <c r="G6376" s="4">
        <v>45244</v>
      </c>
      <c r="H6376" s="1" t="s">
        <v>238</v>
      </c>
      <c r="I6376" s="1" t="s">
        <v>29</v>
      </c>
      <c r="J6376" s="5">
        <v>3</v>
      </c>
      <c r="K6376" s="5" t="str">
        <f>VLOOKUP(J6376,'Svátky 2023'!A$18:B$20,2,0)</f>
        <v>jiné</v>
      </c>
      <c r="L6376" s="1" t="s">
        <v>30</v>
      </c>
      <c r="M6376" s="1" t="s">
        <v>31</v>
      </c>
      <c r="N6376" s="1" t="s">
        <v>23</v>
      </c>
      <c r="O6376">
        <f t="shared" si="297"/>
        <v>4</v>
      </c>
      <c r="P6376" t="str">
        <f t="shared" si="298"/>
        <v>NE</v>
      </c>
      <c r="Q6376" s="4" t="str">
        <f>IFERROR(VLOOKUP(E6376,'Svátky 2023'!B$2:B$14,1,0),"")</f>
        <v/>
      </c>
      <c r="R6376" t="str">
        <f t="shared" si="299"/>
        <v/>
      </c>
    </row>
    <row r="6377" spans="1:18" x14ac:dyDescent="0.25">
      <c r="A6377" s="1" t="s">
        <v>17901</v>
      </c>
      <c r="B6377" s="1" t="s">
        <v>10620</v>
      </c>
      <c r="C6377" s="1" t="s">
        <v>10621</v>
      </c>
      <c r="D6377" s="1" t="s">
        <v>100</v>
      </c>
      <c r="E6377" s="4">
        <v>45239</v>
      </c>
      <c r="F6377" s="8">
        <v>0.56874999999999998</v>
      </c>
      <c r="G6377" s="4">
        <v>45244</v>
      </c>
      <c r="H6377" s="1" t="s">
        <v>2615</v>
      </c>
      <c r="I6377" s="1" t="s">
        <v>120</v>
      </c>
      <c r="J6377" s="5">
        <v>3</v>
      </c>
      <c r="K6377" s="5" t="str">
        <f>VLOOKUP(J6377,'Svátky 2023'!A$18:B$20,2,0)</f>
        <v>jiné</v>
      </c>
      <c r="L6377" s="1" t="s">
        <v>30</v>
      </c>
      <c r="M6377" s="1" t="s">
        <v>31</v>
      </c>
      <c r="N6377" s="1" t="s">
        <v>23</v>
      </c>
      <c r="O6377">
        <f t="shared" si="297"/>
        <v>4</v>
      </c>
      <c r="P6377" t="str">
        <f t="shared" si="298"/>
        <v>NE</v>
      </c>
      <c r="Q6377" s="4" t="str">
        <f>IFERROR(VLOOKUP(E6377,'Svátky 2023'!B$2:B$14,1,0),"")</f>
        <v/>
      </c>
      <c r="R6377" t="str">
        <f t="shared" si="299"/>
        <v/>
      </c>
    </row>
    <row r="6378" spans="1:18" x14ac:dyDescent="0.25">
      <c r="A6378" s="1" t="s">
        <v>17902</v>
      </c>
      <c r="B6378" s="1" t="s">
        <v>17903</v>
      </c>
      <c r="C6378" s="1" t="s">
        <v>17904</v>
      </c>
      <c r="D6378" s="1" t="s">
        <v>100</v>
      </c>
      <c r="E6378" s="4">
        <v>45241</v>
      </c>
      <c r="F6378" s="8">
        <v>0.77986111111111101</v>
      </c>
      <c r="G6378" s="4">
        <v>45244</v>
      </c>
      <c r="H6378" s="1" t="s">
        <v>2280</v>
      </c>
      <c r="I6378" s="1" t="s">
        <v>51</v>
      </c>
      <c r="J6378" s="5">
        <v>1</v>
      </c>
      <c r="K6378" s="5" t="str">
        <f>VLOOKUP(J6378,'Svátky 2023'!A$18:B$20,2,0)</f>
        <v>neodkladné</v>
      </c>
      <c r="L6378" s="1" t="s">
        <v>21</v>
      </c>
      <c r="M6378" s="1" t="s">
        <v>22</v>
      </c>
      <c r="N6378" s="1" t="s">
        <v>23</v>
      </c>
      <c r="O6378">
        <f t="shared" si="297"/>
        <v>6</v>
      </c>
      <c r="P6378" t="str">
        <f t="shared" si="298"/>
        <v>ANO</v>
      </c>
      <c r="Q6378" s="4" t="str">
        <f>IFERROR(VLOOKUP(E6378,'Svátky 2023'!B$2:B$14,1,0),"")</f>
        <v/>
      </c>
      <c r="R6378" t="str">
        <f t="shared" si="299"/>
        <v>ANO</v>
      </c>
    </row>
    <row r="6379" spans="1:18" x14ac:dyDescent="0.25">
      <c r="A6379" s="1" t="s">
        <v>17905</v>
      </c>
      <c r="B6379" s="1" t="s">
        <v>17906</v>
      </c>
      <c r="C6379" s="1" t="s">
        <v>17907</v>
      </c>
      <c r="D6379" s="1" t="s">
        <v>100</v>
      </c>
      <c r="E6379" s="4">
        <v>45241</v>
      </c>
      <c r="F6379" s="8">
        <v>0.78888888888888886</v>
      </c>
      <c r="G6379" s="4">
        <v>45244</v>
      </c>
      <c r="H6379" s="1" t="s">
        <v>587</v>
      </c>
      <c r="I6379" s="1" t="s">
        <v>120</v>
      </c>
      <c r="J6379" s="5">
        <v>3</v>
      </c>
      <c r="K6379" s="5" t="str">
        <f>VLOOKUP(J6379,'Svátky 2023'!A$18:B$20,2,0)</f>
        <v>jiné</v>
      </c>
      <c r="L6379" s="1" t="s">
        <v>30</v>
      </c>
      <c r="M6379" s="1" t="s">
        <v>31</v>
      </c>
      <c r="N6379" s="1" t="s">
        <v>23</v>
      </c>
      <c r="O6379">
        <f t="shared" si="297"/>
        <v>6</v>
      </c>
      <c r="P6379" t="str">
        <f t="shared" si="298"/>
        <v>ANO</v>
      </c>
      <c r="Q6379" s="4" t="str">
        <f>IFERROR(VLOOKUP(E6379,'Svátky 2023'!B$2:B$14,1,0),"")</f>
        <v/>
      </c>
      <c r="R6379" t="str">
        <f t="shared" si="299"/>
        <v>ANO</v>
      </c>
    </row>
    <row r="6380" spans="1:18" x14ac:dyDescent="0.25">
      <c r="A6380" s="1" t="s">
        <v>17908</v>
      </c>
      <c r="B6380" s="1" t="s">
        <v>17909</v>
      </c>
      <c r="C6380" s="1" t="s">
        <v>17910</v>
      </c>
      <c r="D6380" s="1" t="s">
        <v>35</v>
      </c>
      <c r="E6380" s="4">
        <v>45242</v>
      </c>
      <c r="F6380" s="8">
        <v>0.55277777777777781</v>
      </c>
      <c r="G6380" s="4">
        <v>45244</v>
      </c>
      <c r="H6380" s="1" t="s">
        <v>1845</v>
      </c>
      <c r="I6380" s="1" t="s">
        <v>151</v>
      </c>
      <c r="J6380" s="5">
        <v>2</v>
      </c>
      <c r="K6380" s="5" t="str">
        <f>VLOOKUP(J6380,'Svátky 2023'!A$18:B$20,2,0)</f>
        <v>plánované</v>
      </c>
      <c r="L6380" s="1" t="s">
        <v>21</v>
      </c>
      <c r="M6380" s="1" t="s">
        <v>22</v>
      </c>
      <c r="N6380" s="1" t="s">
        <v>23</v>
      </c>
      <c r="O6380">
        <f t="shared" si="297"/>
        <v>7</v>
      </c>
      <c r="P6380" t="str">
        <f t="shared" si="298"/>
        <v>NE</v>
      </c>
      <c r="Q6380" s="4" t="str">
        <f>IFERROR(VLOOKUP(E6380,'Svátky 2023'!B$2:B$14,1,0),"")</f>
        <v/>
      </c>
      <c r="R6380" t="str">
        <f t="shared" si="299"/>
        <v>ANO</v>
      </c>
    </row>
    <row r="6381" spans="1:18" x14ac:dyDescent="0.25">
      <c r="A6381" s="1" t="s">
        <v>17911</v>
      </c>
      <c r="B6381" s="1" t="s">
        <v>17912</v>
      </c>
      <c r="C6381" s="1" t="s">
        <v>17913</v>
      </c>
      <c r="D6381" s="1" t="s">
        <v>35</v>
      </c>
      <c r="E6381" s="4">
        <v>45242</v>
      </c>
      <c r="F6381" s="8">
        <v>0.56944444444444442</v>
      </c>
      <c r="G6381" s="4">
        <v>45244</v>
      </c>
      <c r="H6381" s="1" t="s">
        <v>549</v>
      </c>
      <c r="I6381" s="1" t="s">
        <v>151</v>
      </c>
      <c r="J6381" s="5">
        <v>2</v>
      </c>
      <c r="K6381" s="5" t="str">
        <f>VLOOKUP(J6381,'Svátky 2023'!A$18:B$20,2,0)</f>
        <v>plánované</v>
      </c>
      <c r="L6381" s="1" t="s">
        <v>21</v>
      </c>
      <c r="M6381" s="1" t="s">
        <v>22</v>
      </c>
      <c r="N6381" s="1" t="s">
        <v>23</v>
      </c>
      <c r="O6381">
        <f t="shared" si="297"/>
        <v>7</v>
      </c>
      <c r="P6381" t="str">
        <f t="shared" si="298"/>
        <v>NE</v>
      </c>
      <c r="Q6381" s="4" t="str">
        <f>IFERROR(VLOOKUP(E6381,'Svátky 2023'!B$2:B$14,1,0),"")</f>
        <v/>
      </c>
      <c r="R6381" t="str">
        <f t="shared" si="299"/>
        <v>ANO</v>
      </c>
    </row>
    <row r="6382" spans="1:18" x14ac:dyDescent="0.25">
      <c r="A6382" s="1" t="s">
        <v>17914</v>
      </c>
      <c r="B6382" s="1" t="s">
        <v>17915</v>
      </c>
      <c r="C6382" s="1" t="s">
        <v>17916</v>
      </c>
      <c r="D6382" s="1" t="s">
        <v>35</v>
      </c>
      <c r="E6382" s="4">
        <v>45242</v>
      </c>
      <c r="F6382" s="8">
        <v>0.58333333333333337</v>
      </c>
      <c r="G6382" s="4">
        <v>45244</v>
      </c>
      <c r="H6382" s="1" t="s">
        <v>1824</v>
      </c>
      <c r="I6382" s="1" t="s">
        <v>151</v>
      </c>
      <c r="J6382" s="5">
        <v>2</v>
      </c>
      <c r="K6382" s="5" t="str">
        <f>VLOOKUP(J6382,'Svátky 2023'!A$18:B$20,2,0)</f>
        <v>plánované</v>
      </c>
      <c r="L6382" s="1" t="s">
        <v>21</v>
      </c>
      <c r="M6382" s="1" t="s">
        <v>22</v>
      </c>
      <c r="N6382" s="1" t="s">
        <v>23</v>
      </c>
      <c r="O6382">
        <f t="shared" si="297"/>
        <v>7</v>
      </c>
      <c r="P6382" t="str">
        <f t="shared" si="298"/>
        <v>NE</v>
      </c>
      <c r="Q6382" s="4" t="str">
        <f>IFERROR(VLOOKUP(E6382,'Svátky 2023'!B$2:B$14,1,0),"")</f>
        <v/>
      </c>
      <c r="R6382" t="str">
        <f t="shared" si="299"/>
        <v>ANO</v>
      </c>
    </row>
    <row r="6383" spans="1:18" x14ac:dyDescent="0.25">
      <c r="A6383" s="1" t="s">
        <v>17917</v>
      </c>
      <c r="B6383" s="1" t="s">
        <v>17918</v>
      </c>
      <c r="C6383" s="1" t="s">
        <v>17919</v>
      </c>
      <c r="D6383" s="1" t="s">
        <v>35</v>
      </c>
      <c r="E6383" s="4">
        <v>45242</v>
      </c>
      <c r="F6383" s="8">
        <v>0.58611111111111114</v>
      </c>
      <c r="G6383" s="4">
        <v>45244</v>
      </c>
      <c r="H6383" s="1" t="s">
        <v>1037</v>
      </c>
      <c r="I6383" s="1" t="s">
        <v>145</v>
      </c>
      <c r="J6383" s="5">
        <v>3</v>
      </c>
      <c r="K6383" s="5" t="str">
        <f>VLOOKUP(J6383,'Svátky 2023'!A$18:B$20,2,0)</f>
        <v>jiné</v>
      </c>
      <c r="L6383" s="1" t="s">
        <v>30</v>
      </c>
      <c r="M6383" s="1" t="s">
        <v>31</v>
      </c>
      <c r="N6383" s="1" t="s">
        <v>23</v>
      </c>
      <c r="O6383">
        <f t="shared" si="297"/>
        <v>7</v>
      </c>
      <c r="P6383" t="str">
        <f t="shared" si="298"/>
        <v>NE</v>
      </c>
      <c r="Q6383" s="4" t="str">
        <f>IFERROR(VLOOKUP(E6383,'Svátky 2023'!B$2:B$14,1,0),"")</f>
        <v/>
      </c>
      <c r="R6383" t="str">
        <f t="shared" si="299"/>
        <v>ANO</v>
      </c>
    </row>
    <row r="6384" spans="1:18" x14ac:dyDescent="0.25">
      <c r="A6384" s="1" t="s">
        <v>17920</v>
      </c>
      <c r="B6384" s="1" t="s">
        <v>14856</v>
      </c>
      <c r="C6384" s="1" t="s">
        <v>14857</v>
      </c>
      <c r="D6384" s="1" t="s">
        <v>35</v>
      </c>
      <c r="E6384" s="4">
        <v>45242</v>
      </c>
      <c r="F6384" s="8">
        <v>0.59305555555555556</v>
      </c>
      <c r="G6384" s="4">
        <v>45244</v>
      </c>
      <c r="H6384" s="1" t="s">
        <v>802</v>
      </c>
      <c r="I6384" s="1" t="s">
        <v>51</v>
      </c>
      <c r="J6384" s="5">
        <v>2</v>
      </c>
      <c r="K6384" s="5" t="str">
        <f>VLOOKUP(J6384,'Svátky 2023'!A$18:B$20,2,0)</f>
        <v>plánované</v>
      </c>
      <c r="L6384" s="1" t="s">
        <v>21</v>
      </c>
      <c r="M6384" s="1" t="s">
        <v>22</v>
      </c>
      <c r="N6384" s="1" t="s">
        <v>23</v>
      </c>
      <c r="O6384">
        <f t="shared" si="297"/>
        <v>7</v>
      </c>
      <c r="P6384" t="str">
        <f t="shared" si="298"/>
        <v>NE</v>
      </c>
      <c r="Q6384" s="4" t="str">
        <f>IFERROR(VLOOKUP(E6384,'Svátky 2023'!B$2:B$14,1,0),"")</f>
        <v/>
      </c>
      <c r="R6384" t="str">
        <f t="shared" si="299"/>
        <v>ANO</v>
      </c>
    </row>
    <row r="6385" spans="1:18" x14ac:dyDescent="0.25">
      <c r="A6385" s="1" t="s">
        <v>17921</v>
      </c>
      <c r="B6385" s="1" t="s">
        <v>17922</v>
      </c>
      <c r="C6385" s="1" t="s">
        <v>17923</v>
      </c>
      <c r="D6385" s="1" t="s">
        <v>35</v>
      </c>
      <c r="E6385" s="4">
        <v>45242</v>
      </c>
      <c r="F6385" s="8">
        <v>0.60416666666666663</v>
      </c>
      <c r="G6385" s="4">
        <v>45244</v>
      </c>
      <c r="H6385" s="1" t="s">
        <v>2575</v>
      </c>
      <c r="I6385" s="1" t="s">
        <v>151</v>
      </c>
      <c r="J6385" s="5">
        <v>2</v>
      </c>
      <c r="K6385" s="5" t="str">
        <f>VLOOKUP(J6385,'Svátky 2023'!A$18:B$20,2,0)</f>
        <v>plánované</v>
      </c>
      <c r="L6385" s="1" t="s">
        <v>21</v>
      </c>
      <c r="M6385" s="1" t="s">
        <v>22</v>
      </c>
      <c r="N6385" s="1" t="s">
        <v>23</v>
      </c>
      <c r="O6385">
        <f t="shared" si="297"/>
        <v>7</v>
      </c>
      <c r="P6385" t="str">
        <f t="shared" si="298"/>
        <v>NE</v>
      </c>
      <c r="Q6385" s="4" t="str">
        <f>IFERROR(VLOOKUP(E6385,'Svátky 2023'!B$2:B$14,1,0),"")</f>
        <v/>
      </c>
      <c r="R6385" t="str">
        <f t="shared" si="299"/>
        <v>ANO</v>
      </c>
    </row>
    <row r="6386" spans="1:18" x14ac:dyDescent="0.25">
      <c r="A6386" s="1" t="s">
        <v>17924</v>
      </c>
      <c r="B6386" s="1" t="s">
        <v>17925</v>
      </c>
      <c r="C6386" s="1" t="s">
        <v>17926</v>
      </c>
      <c r="D6386" s="1" t="s">
        <v>35</v>
      </c>
      <c r="E6386" s="4">
        <v>45242</v>
      </c>
      <c r="F6386" s="8">
        <v>0.60763888888888895</v>
      </c>
      <c r="G6386" s="4">
        <v>45244</v>
      </c>
      <c r="H6386" s="1" t="s">
        <v>1460</v>
      </c>
      <c r="I6386" s="1" t="s">
        <v>145</v>
      </c>
      <c r="J6386" s="5">
        <v>3</v>
      </c>
      <c r="K6386" s="5" t="str">
        <f>VLOOKUP(J6386,'Svátky 2023'!A$18:B$20,2,0)</f>
        <v>jiné</v>
      </c>
      <c r="L6386" s="1" t="s">
        <v>30</v>
      </c>
      <c r="M6386" s="1" t="s">
        <v>31</v>
      </c>
      <c r="N6386" s="1" t="s">
        <v>23</v>
      </c>
      <c r="O6386">
        <f t="shared" si="297"/>
        <v>7</v>
      </c>
      <c r="P6386" t="str">
        <f t="shared" si="298"/>
        <v>NE</v>
      </c>
      <c r="Q6386" s="4" t="str">
        <f>IFERROR(VLOOKUP(E6386,'Svátky 2023'!B$2:B$14,1,0),"")</f>
        <v/>
      </c>
      <c r="R6386" t="str">
        <f t="shared" si="299"/>
        <v>ANO</v>
      </c>
    </row>
    <row r="6387" spans="1:18" x14ac:dyDescent="0.25">
      <c r="A6387" s="1" t="s">
        <v>17927</v>
      </c>
      <c r="B6387" s="1" t="s">
        <v>17928</v>
      </c>
      <c r="C6387" s="1" t="s">
        <v>17929</v>
      </c>
      <c r="D6387" s="1" t="s">
        <v>35</v>
      </c>
      <c r="E6387" s="4">
        <v>45242</v>
      </c>
      <c r="F6387" s="8">
        <v>0.62291666666666667</v>
      </c>
      <c r="G6387" s="4">
        <v>45244</v>
      </c>
      <c r="H6387" s="1" t="s">
        <v>125</v>
      </c>
      <c r="I6387" s="1" t="s">
        <v>151</v>
      </c>
      <c r="J6387" s="5">
        <v>2</v>
      </c>
      <c r="K6387" s="5" t="str">
        <f>VLOOKUP(J6387,'Svátky 2023'!A$18:B$20,2,0)</f>
        <v>plánované</v>
      </c>
      <c r="L6387" s="1" t="s">
        <v>21</v>
      </c>
      <c r="M6387" s="1" t="s">
        <v>22</v>
      </c>
      <c r="N6387" s="1" t="s">
        <v>23</v>
      </c>
      <c r="O6387">
        <f t="shared" si="297"/>
        <v>7</v>
      </c>
      <c r="P6387" t="str">
        <f t="shared" si="298"/>
        <v>NE</v>
      </c>
      <c r="Q6387" s="4" t="str">
        <f>IFERROR(VLOOKUP(E6387,'Svátky 2023'!B$2:B$14,1,0),"")</f>
        <v/>
      </c>
      <c r="R6387" t="str">
        <f t="shared" si="299"/>
        <v>ANO</v>
      </c>
    </row>
    <row r="6388" spans="1:18" x14ac:dyDescent="0.25">
      <c r="A6388" s="1" t="s">
        <v>17930</v>
      </c>
      <c r="B6388" s="1" t="s">
        <v>17931</v>
      </c>
      <c r="C6388" s="1" t="s">
        <v>17932</v>
      </c>
      <c r="D6388" s="1" t="s">
        <v>35</v>
      </c>
      <c r="E6388" s="4">
        <v>45242</v>
      </c>
      <c r="F6388" s="8">
        <v>0.62638888888888888</v>
      </c>
      <c r="G6388" s="4">
        <v>45244</v>
      </c>
      <c r="H6388" s="1" t="s">
        <v>1438</v>
      </c>
      <c r="I6388" s="1" t="s">
        <v>145</v>
      </c>
      <c r="J6388" s="5">
        <v>3</v>
      </c>
      <c r="K6388" s="5" t="str">
        <f>VLOOKUP(J6388,'Svátky 2023'!A$18:B$20,2,0)</f>
        <v>jiné</v>
      </c>
      <c r="L6388" s="1" t="s">
        <v>30</v>
      </c>
      <c r="M6388" s="1" t="s">
        <v>31</v>
      </c>
      <c r="N6388" s="1" t="s">
        <v>23</v>
      </c>
      <c r="O6388">
        <f t="shared" si="297"/>
        <v>7</v>
      </c>
      <c r="P6388" t="str">
        <f t="shared" si="298"/>
        <v>ANO</v>
      </c>
      <c r="Q6388" s="4" t="str">
        <f>IFERROR(VLOOKUP(E6388,'Svátky 2023'!B$2:B$14,1,0),"")</f>
        <v/>
      </c>
      <c r="R6388" t="str">
        <f t="shared" si="299"/>
        <v>ANO</v>
      </c>
    </row>
    <row r="6389" spans="1:18" x14ac:dyDescent="0.25">
      <c r="A6389" s="1" t="s">
        <v>17933</v>
      </c>
      <c r="B6389" s="1" t="s">
        <v>17934</v>
      </c>
      <c r="C6389" s="1" t="s">
        <v>17935</v>
      </c>
      <c r="D6389" s="1" t="s">
        <v>257</v>
      </c>
      <c r="E6389" s="4">
        <v>45242</v>
      </c>
      <c r="F6389" s="8">
        <v>0.6875</v>
      </c>
      <c r="G6389" s="4">
        <v>45244</v>
      </c>
      <c r="H6389" s="1" t="s">
        <v>306</v>
      </c>
      <c r="I6389" s="1" t="s">
        <v>51</v>
      </c>
      <c r="J6389" s="5">
        <v>1</v>
      </c>
      <c r="K6389" s="5" t="str">
        <f>VLOOKUP(J6389,'Svátky 2023'!A$18:B$20,2,0)</f>
        <v>neodkladné</v>
      </c>
      <c r="L6389" s="1" t="s">
        <v>21</v>
      </c>
      <c r="M6389" s="1" t="s">
        <v>22</v>
      </c>
      <c r="N6389" s="1" t="s">
        <v>23</v>
      </c>
      <c r="O6389">
        <f t="shared" si="297"/>
        <v>7</v>
      </c>
      <c r="P6389" t="str">
        <f t="shared" si="298"/>
        <v>ANO</v>
      </c>
      <c r="Q6389" s="4" t="str">
        <f>IFERROR(VLOOKUP(E6389,'Svátky 2023'!B$2:B$14,1,0),"")</f>
        <v/>
      </c>
      <c r="R6389" t="str">
        <f t="shared" si="299"/>
        <v>ANO</v>
      </c>
    </row>
    <row r="6390" spans="1:18" x14ac:dyDescent="0.25">
      <c r="A6390" s="1" t="s">
        <v>17936</v>
      </c>
      <c r="B6390" s="1" t="s">
        <v>17937</v>
      </c>
      <c r="C6390" s="1" t="s">
        <v>17938</v>
      </c>
      <c r="D6390" s="1" t="s">
        <v>35</v>
      </c>
      <c r="E6390" s="4">
        <v>45243</v>
      </c>
      <c r="F6390" s="8">
        <v>0.44375000000000003</v>
      </c>
      <c r="G6390" s="4">
        <v>45244</v>
      </c>
      <c r="H6390" s="1" t="s">
        <v>545</v>
      </c>
      <c r="I6390" s="1" t="s">
        <v>151</v>
      </c>
      <c r="J6390" s="5">
        <v>2</v>
      </c>
      <c r="K6390" s="5" t="str">
        <f>VLOOKUP(J6390,'Svátky 2023'!A$18:B$20,2,0)</f>
        <v>plánované</v>
      </c>
      <c r="L6390" s="1" t="s">
        <v>21</v>
      </c>
      <c r="M6390" s="1" t="s">
        <v>22</v>
      </c>
      <c r="N6390" s="1" t="s">
        <v>23</v>
      </c>
      <c r="O6390">
        <f t="shared" si="297"/>
        <v>1</v>
      </c>
      <c r="P6390" t="str">
        <f t="shared" si="298"/>
        <v>NE</v>
      </c>
      <c r="Q6390" s="4" t="str">
        <f>IFERROR(VLOOKUP(E6390,'Svátky 2023'!B$2:B$14,1,0),"")</f>
        <v/>
      </c>
      <c r="R6390" t="str">
        <f t="shared" si="299"/>
        <v/>
      </c>
    </row>
    <row r="6391" spans="1:18" x14ac:dyDescent="0.25">
      <c r="A6391" s="1" t="s">
        <v>17939</v>
      </c>
      <c r="B6391" s="1" t="s">
        <v>17940</v>
      </c>
      <c r="C6391" s="1" t="s">
        <v>17941</v>
      </c>
      <c r="D6391" s="1" t="s">
        <v>48</v>
      </c>
      <c r="E6391" s="4">
        <v>45243</v>
      </c>
      <c r="F6391" s="8">
        <v>0.52013888888888882</v>
      </c>
      <c r="G6391" s="4">
        <v>45244</v>
      </c>
      <c r="H6391" s="1" t="s">
        <v>3660</v>
      </c>
      <c r="I6391" s="1" t="s">
        <v>51</v>
      </c>
      <c r="J6391" s="5">
        <v>3</v>
      </c>
      <c r="K6391" s="5" t="str">
        <f>VLOOKUP(J6391,'Svátky 2023'!A$18:B$20,2,0)</f>
        <v>jiné</v>
      </c>
      <c r="L6391" s="1" t="s">
        <v>21</v>
      </c>
      <c r="M6391" s="1" t="s">
        <v>22</v>
      </c>
      <c r="N6391" s="1" t="s">
        <v>23</v>
      </c>
      <c r="O6391">
        <f t="shared" si="297"/>
        <v>1</v>
      </c>
      <c r="P6391" t="str">
        <f t="shared" si="298"/>
        <v>NE</v>
      </c>
      <c r="Q6391" s="4" t="str">
        <f>IFERROR(VLOOKUP(E6391,'Svátky 2023'!B$2:B$14,1,0),"")</f>
        <v/>
      </c>
      <c r="R6391" t="str">
        <f t="shared" si="299"/>
        <v/>
      </c>
    </row>
    <row r="6392" spans="1:18" x14ac:dyDescent="0.25">
      <c r="A6392" s="1" t="s">
        <v>17942</v>
      </c>
      <c r="B6392" s="1" t="s">
        <v>17943</v>
      </c>
      <c r="C6392" s="1" t="s">
        <v>17944</v>
      </c>
      <c r="D6392" s="1" t="s">
        <v>48</v>
      </c>
      <c r="E6392" s="4">
        <v>45243</v>
      </c>
      <c r="F6392" s="8">
        <v>0.55763888888888891</v>
      </c>
      <c r="G6392" s="4">
        <v>45244</v>
      </c>
      <c r="H6392" s="1" t="s">
        <v>3605</v>
      </c>
      <c r="I6392" s="1" t="s">
        <v>120</v>
      </c>
      <c r="J6392" s="5">
        <v>3</v>
      </c>
      <c r="K6392" s="5" t="str">
        <f>VLOOKUP(J6392,'Svátky 2023'!A$18:B$20,2,0)</f>
        <v>jiné</v>
      </c>
      <c r="L6392" s="1" t="s">
        <v>30</v>
      </c>
      <c r="M6392" s="1" t="s">
        <v>31</v>
      </c>
      <c r="N6392" s="1" t="s">
        <v>23</v>
      </c>
      <c r="O6392">
        <f t="shared" si="297"/>
        <v>1</v>
      </c>
      <c r="P6392" t="str">
        <f t="shared" si="298"/>
        <v>NE</v>
      </c>
      <c r="Q6392" s="4" t="str">
        <f>IFERROR(VLOOKUP(E6392,'Svátky 2023'!B$2:B$14,1,0),"")</f>
        <v/>
      </c>
      <c r="R6392" t="str">
        <f t="shared" si="299"/>
        <v/>
      </c>
    </row>
    <row r="6393" spans="1:18" x14ac:dyDescent="0.25">
      <c r="A6393" s="1" t="s">
        <v>17945</v>
      </c>
      <c r="B6393" s="1" t="s">
        <v>17946</v>
      </c>
      <c r="C6393" s="1" t="s">
        <v>17947</v>
      </c>
      <c r="D6393" s="1" t="s">
        <v>35</v>
      </c>
      <c r="E6393" s="4">
        <v>45241</v>
      </c>
      <c r="F6393" s="8">
        <v>0.3659722222222222</v>
      </c>
      <c r="G6393" s="4">
        <v>45245</v>
      </c>
      <c r="H6393" s="1" t="s">
        <v>2975</v>
      </c>
      <c r="I6393" s="1" t="s">
        <v>51</v>
      </c>
      <c r="J6393" s="5">
        <v>1</v>
      </c>
      <c r="K6393" s="5" t="str">
        <f>VLOOKUP(J6393,'Svátky 2023'!A$18:B$20,2,0)</f>
        <v>neodkladné</v>
      </c>
      <c r="L6393" s="1" t="s">
        <v>21</v>
      </c>
      <c r="M6393" s="1" t="s">
        <v>22</v>
      </c>
      <c r="N6393" s="1" t="s">
        <v>23</v>
      </c>
      <c r="O6393">
        <f t="shared" si="297"/>
        <v>6</v>
      </c>
      <c r="P6393" t="str">
        <f t="shared" si="298"/>
        <v>NE</v>
      </c>
      <c r="Q6393" s="4" t="str">
        <f>IFERROR(VLOOKUP(E6393,'Svátky 2023'!B$2:B$14,1,0),"")</f>
        <v/>
      </c>
      <c r="R6393" t="str">
        <f t="shared" si="299"/>
        <v>ANO</v>
      </c>
    </row>
    <row r="6394" spans="1:18" x14ac:dyDescent="0.25">
      <c r="A6394" s="1" t="s">
        <v>17948</v>
      </c>
      <c r="B6394" s="1" t="s">
        <v>16033</v>
      </c>
      <c r="C6394" s="1" t="s">
        <v>16034</v>
      </c>
      <c r="D6394" s="1" t="s">
        <v>48</v>
      </c>
      <c r="E6394" s="4">
        <v>45222</v>
      </c>
      <c r="F6394" s="8">
        <v>0.47638888888888892</v>
      </c>
      <c r="G6394" s="4">
        <v>45245</v>
      </c>
      <c r="H6394" s="1" t="s">
        <v>1116</v>
      </c>
      <c r="I6394" s="1" t="s">
        <v>19</v>
      </c>
      <c r="J6394" s="5">
        <v>3</v>
      </c>
      <c r="K6394" s="5" t="str">
        <f>VLOOKUP(J6394,'Svátky 2023'!A$18:B$20,2,0)</f>
        <v>jiné</v>
      </c>
      <c r="L6394" s="1" t="s">
        <v>21</v>
      </c>
      <c r="M6394" s="1" t="s">
        <v>22</v>
      </c>
      <c r="N6394" s="1" t="s">
        <v>23</v>
      </c>
      <c r="O6394">
        <f t="shared" si="297"/>
        <v>1</v>
      </c>
      <c r="P6394" t="str">
        <f t="shared" si="298"/>
        <v>NE</v>
      </c>
      <c r="Q6394" s="4" t="str">
        <f>IFERROR(VLOOKUP(E6394,'Svátky 2023'!B$2:B$14,1,0),"")</f>
        <v/>
      </c>
      <c r="R6394" t="str">
        <f t="shared" si="299"/>
        <v/>
      </c>
    </row>
    <row r="6395" spans="1:18" x14ac:dyDescent="0.25">
      <c r="A6395" s="1" t="s">
        <v>17949</v>
      </c>
      <c r="B6395" s="1" t="s">
        <v>17950</v>
      </c>
      <c r="C6395" s="1" t="s">
        <v>17951</v>
      </c>
      <c r="D6395" s="1" t="s">
        <v>35</v>
      </c>
      <c r="E6395" s="4">
        <v>45236</v>
      </c>
      <c r="F6395" s="8">
        <v>0.88958333333333339</v>
      </c>
      <c r="G6395" s="4">
        <v>45245</v>
      </c>
      <c r="H6395" s="1" t="s">
        <v>1802</v>
      </c>
      <c r="I6395" s="1" t="s">
        <v>38</v>
      </c>
      <c r="J6395" s="5">
        <v>1</v>
      </c>
      <c r="K6395" s="5" t="str">
        <f>VLOOKUP(J6395,'Svátky 2023'!A$18:B$20,2,0)</f>
        <v>neodkladné</v>
      </c>
      <c r="L6395" s="1" t="s">
        <v>21</v>
      </c>
      <c r="M6395" s="1" t="s">
        <v>22</v>
      </c>
      <c r="N6395" s="1" t="s">
        <v>23</v>
      </c>
      <c r="O6395">
        <f t="shared" si="297"/>
        <v>1</v>
      </c>
      <c r="P6395" t="str">
        <f t="shared" si="298"/>
        <v>ANO</v>
      </c>
      <c r="Q6395" s="4" t="str">
        <f>IFERROR(VLOOKUP(E6395,'Svátky 2023'!B$2:B$14,1,0),"")</f>
        <v/>
      </c>
      <c r="R6395" t="str">
        <f t="shared" si="299"/>
        <v>ANO</v>
      </c>
    </row>
    <row r="6396" spans="1:18" x14ac:dyDescent="0.25">
      <c r="A6396" s="1" t="s">
        <v>17952</v>
      </c>
      <c r="B6396" s="1" t="s">
        <v>2778</v>
      </c>
      <c r="C6396" s="1" t="s">
        <v>2779</v>
      </c>
      <c r="D6396" s="1" t="s">
        <v>257</v>
      </c>
      <c r="E6396" s="4">
        <v>45238</v>
      </c>
      <c r="F6396" s="8">
        <v>0.43124999999999997</v>
      </c>
      <c r="G6396" s="4">
        <v>45245</v>
      </c>
      <c r="H6396" s="1" t="s">
        <v>540</v>
      </c>
      <c r="I6396" s="1" t="s">
        <v>19</v>
      </c>
      <c r="J6396" s="5">
        <v>1</v>
      </c>
      <c r="K6396" s="5" t="str">
        <f>VLOOKUP(J6396,'Svátky 2023'!A$18:B$20,2,0)</f>
        <v>neodkladné</v>
      </c>
      <c r="L6396" s="1" t="s">
        <v>30</v>
      </c>
      <c r="M6396" s="1" t="s">
        <v>22</v>
      </c>
      <c r="N6396" s="1" t="s">
        <v>23</v>
      </c>
      <c r="O6396">
        <f t="shared" si="297"/>
        <v>3</v>
      </c>
      <c r="P6396" t="str">
        <f t="shared" si="298"/>
        <v>NE</v>
      </c>
      <c r="Q6396" s="4" t="str">
        <f>IFERROR(VLOOKUP(E6396,'Svátky 2023'!B$2:B$14,1,0),"")</f>
        <v/>
      </c>
      <c r="R6396" t="str">
        <f t="shared" si="299"/>
        <v/>
      </c>
    </row>
    <row r="6397" spans="1:18" x14ac:dyDescent="0.25">
      <c r="A6397" s="1" t="s">
        <v>17953</v>
      </c>
      <c r="B6397" s="1" t="s">
        <v>17954</v>
      </c>
      <c r="C6397" s="1" t="s">
        <v>17955</v>
      </c>
      <c r="D6397" s="1" t="s">
        <v>64</v>
      </c>
      <c r="E6397" s="4">
        <v>45242</v>
      </c>
      <c r="F6397" s="8">
        <v>0.67361111111111116</v>
      </c>
      <c r="G6397" s="4">
        <v>45245</v>
      </c>
      <c r="H6397" s="1" t="s">
        <v>1342</v>
      </c>
      <c r="I6397" s="1" t="s">
        <v>19</v>
      </c>
      <c r="J6397" s="5">
        <v>3</v>
      </c>
      <c r="K6397" s="5" t="str">
        <f>VLOOKUP(J6397,'Svátky 2023'!A$18:B$20,2,0)</f>
        <v>jiné</v>
      </c>
      <c r="L6397" s="1" t="s">
        <v>21</v>
      </c>
      <c r="M6397" s="1" t="s">
        <v>22</v>
      </c>
      <c r="N6397" s="1" t="s">
        <v>23</v>
      </c>
      <c r="O6397">
        <f t="shared" si="297"/>
        <v>7</v>
      </c>
      <c r="P6397" t="str">
        <f t="shared" si="298"/>
        <v>ANO</v>
      </c>
      <c r="Q6397" s="4" t="str">
        <f>IFERROR(VLOOKUP(E6397,'Svátky 2023'!B$2:B$14,1,0),"")</f>
        <v/>
      </c>
      <c r="R6397" t="str">
        <f t="shared" si="299"/>
        <v>ANO</v>
      </c>
    </row>
    <row r="6398" spans="1:18" x14ac:dyDescent="0.25">
      <c r="A6398" s="1" t="s">
        <v>17956</v>
      </c>
      <c r="B6398" s="1" t="s">
        <v>17957</v>
      </c>
      <c r="C6398" s="1" t="s">
        <v>17958</v>
      </c>
      <c r="D6398" s="1" t="s">
        <v>64</v>
      </c>
      <c r="E6398" s="4">
        <v>45242</v>
      </c>
      <c r="F6398" s="8">
        <v>0.76527777777777783</v>
      </c>
      <c r="G6398" s="4">
        <v>45245</v>
      </c>
      <c r="H6398" s="1" t="s">
        <v>2328</v>
      </c>
      <c r="I6398" s="1" t="s">
        <v>29</v>
      </c>
      <c r="J6398" s="5">
        <v>3</v>
      </c>
      <c r="K6398" s="5" t="str">
        <f>VLOOKUP(J6398,'Svátky 2023'!A$18:B$20,2,0)</f>
        <v>jiné</v>
      </c>
      <c r="L6398" s="1" t="s">
        <v>30</v>
      </c>
      <c r="M6398" s="1" t="s">
        <v>31</v>
      </c>
      <c r="N6398" s="1" t="s">
        <v>23</v>
      </c>
      <c r="O6398">
        <f t="shared" si="297"/>
        <v>7</v>
      </c>
      <c r="P6398" t="str">
        <f t="shared" si="298"/>
        <v>ANO</v>
      </c>
      <c r="Q6398" s="4" t="str">
        <f>IFERROR(VLOOKUP(E6398,'Svátky 2023'!B$2:B$14,1,0),"")</f>
        <v/>
      </c>
      <c r="R6398" t="str">
        <f t="shared" si="299"/>
        <v>ANO</v>
      </c>
    </row>
    <row r="6399" spans="1:18" x14ac:dyDescent="0.25">
      <c r="A6399" s="1" t="s">
        <v>17959</v>
      </c>
      <c r="B6399" s="1" t="s">
        <v>17960</v>
      </c>
      <c r="C6399" s="1" t="s">
        <v>17961</v>
      </c>
      <c r="D6399" s="1" t="s">
        <v>64</v>
      </c>
      <c r="E6399" s="4">
        <v>45243</v>
      </c>
      <c r="F6399" s="8">
        <v>0.3430555555555555</v>
      </c>
      <c r="G6399" s="4">
        <v>45245</v>
      </c>
      <c r="H6399" s="1" t="s">
        <v>732</v>
      </c>
      <c r="I6399" s="1" t="s">
        <v>19</v>
      </c>
      <c r="J6399" s="5">
        <v>2</v>
      </c>
      <c r="K6399" s="5" t="str">
        <f>VLOOKUP(J6399,'Svátky 2023'!A$18:B$20,2,0)</f>
        <v>plánované</v>
      </c>
      <c r="L6399" s="1" t="s">
        <v>21</v>
      </c>
      <c r="M6399" s="1" t="s">
        <v>22</v>
      </c>
      <c r="N6399" s="1" t="s">
        <v>23</v>
      </c>
      <c r="O6399">
        <f t="shared" si="297"/>
        <v>1</v>
      </c>
      <c r="P6399" t="str">
        <f t="shared" si="298"/>
        <v>NE</v>
      </c>
      <c r="Q6399" s="4" t="str">
        <f>IFERROR(VLOOKUP(E6399,'Svátky 2023'!B$2:B$14,1,0),"")</f>
        <v/>
      </c>
      <c r="R6399" t="str">
        <f t="shared" si="299"/>
        <v/>
      </c>
    </row>
    <row r="6400" spans="1:18" x14ac:dyDescent="0.25">
      <c r="A6400" s="1" t="s">
        <v>17962</v>
      </c>
      <c r="B6400" s="1" t="s">
        <v>17963</v>
      </c>
      <c r="C6400" s="1" t="s">
        <v>17964</v>
      </c>
      <c r="D6400" s="1" t="s">
        <v>64</v>
      </c>
      <c r="E6400" s="4">
        <v>45243</v>
      </c>
      <c r="F6400" s="8">
        <v>0.35625000000000001</v>
      </c>
      <c r="G6400" s="4">
        <v>45245</v>
      </c>
      <c r="H6400" s="1" t="s">
        <v>1824</v>
      </c>
      <c r="I6400" s="1" t="s">
        <v>19</v>
      </c>
      <c r="J6400" s="5">
        <v>2</v>
      </c>
      <c r="K6400" s="5" t="str">
        <f>VLOOKUP(J6400,'Svátky 2023'!A$18:B$20,2,0)</f>
        <v>plánované</v>
      </c>
      <c r="L6400" s="1" t="s">
        <v>21</v>
      </c>
      <c r="M6400" s="1" t="s">
        <v>22</v>
      </c>
      <c r="N6400" s="1" t="s">
        <v>23</v>
      </c>
      <c r="O6400">
        <f t="shared" si="297"/>
        <v>1</v>
      </c>
      <c r="P6400" t="str">
        <f t="shared" si="298"/>
        <v>NE</v>
      </c>
      <c r="Q6400" s="4" t="str">
        <f>IFERROR(VLOOKUP(E6400,'Svátky 2023'!B$2:B$14,1,0),"")</f>
        <v/>
      </c>
      <c r="R6400" t="str">
        <f t="shared" si="299"/>
        <v/>
      </c>
    </row>
    <row r="6401" spans="1:18" x14ac:dyDescent="0.25">
      <c r="A6401" s="1" t="s">
        <v>17965</v>
      </c>
      <c r="B6401" s="1" t="s">
        <v>17966</v>
      </c>
      <c r="C6401" s="1" t="s">
        <v>17967</v>
      </c>
      <c r="D6401" s="1" t="s">
        <v>48</v>
      </c>
      <c r="E6401" s="4">
        <v>45243</v>
      </c>
      <c r="F6401" s="8">
        <v>0.37777777777777777</v>
      </c>
      <c r="G6401" s="4">
        <v>45245</v>
      </c>
      <c r="H6401" s="1" t="s">
        <v>1070</v>
      </c>
      <c r="I6401" s="1" t="s">
        <v>19</v>
      </c>
      <c r="J6401" s="5">
        <v>2</v>
      </c>
      <c r="K6401" s="5" t="str">
        <f>VLOOKUP(J6401,'Svátky 2023'!A$18:B$20,2,0)</f>
        <v>plánované</v>
      </c>
      <c r="L6401" s="1" t="s">
        <v>21</v>
      </c>
      <c r="M6401" s="1" t="s">
        <v>22</v>
      </c>
      <c r="N6401" s="1" t="s">
        <v>23</v>
      </c>
      <c r="O6401">
        <f t="shared" si="297"/>
        <v>1</v>
      </c>
      <c r="P6401" t="str">
        <f t="shared" si="298"/>
        <v>NE</v>
      </c>
      <c r="Q6401" s="4" t="str">
        <f>IFERROR(VLOOKUP(E6401,'Svátky 2023'!B$2:B$14,1,0),"")</f>
        <v/>
      </c>
      <c r="R6401" t="str">
        <f t="shared" si="299"/>
        <v/>
      </c>
    </row>
    <row r="6402" spans="1:18" x14ac:dyDescent="0.25">
      <c r="A6402" s="1" t="s">
        <v>17968</v>
      </c>
      <c r="B6402" s="1" t="s">
        <v>17969</v>
      </c>
      <c r="C6402" s="1" t="s">
        <v>17970</v>
      </c>
      <c r="D6402" s="1" t="s">
        <v>35</v>
      </c>
      <c r="E6402" s="4">
        <v>45243</v>
      </c>
      <c r="F6402" s="8">
        <v>0.46458333333333335</v>
      </c>
      <c r="G6402" s="4">
        <v>45245</v>
      </c>
      <c r="H6402" s="1" t="s">
        <v>889</v>
      </c>
      <c r="I6402" s="1" t="s">
        <v>151</v>
      </c>
      <c r="J6402" s="5">
        <v>2</v>
      </c>
      <c r="K6402" s="5" t="str">
        <f>VLOOKUP(J6402,'Svátky 2023'!A$18:B$20,2,0)</f>
        <v>plánované</v>
      </c>
      <c r="L6402" s="1" t="s">
        <v>21</v>
      </c>
      <c r="M6402" s="1" t="s">
        <v>22</v>
      </c>
      <c r="N6402" s="1" t="s">
        <v>23</v>
      </c>
      <c r="O6402">
        <f t="shared" si="297"/>
        <v>1</v>
      </c>
      <c r="P6402" t="str">
        <f t="shared" si="298"/>
        <v>NE</v>
      </c>
      <c r="Q6402" s="4" t="str">
        <f>IFERROR(VLOOKUP(E6402,'Svátky 2023'!B$2:B$14,1,0),"")</f>
        <v/>
      </c>
      <c r="R6402" t="str">
        <f t="shared" si="299"/>
        <v/>
      </c>
    </row>
    <row r="6403" spans="1:18" x14ac:dyDescent="0.25">
      <c r="A6403" s="1" t="s">
        <v>17971</v>
      </c>
      <c r="B6403" s="1" t="s">
        <v>17972</v>
      </c>
      <c r="C6403" s="1" t="s">
        <v>17973</v>
      </c>
      <c r="D6403" s="1" t="s">
        <v>35</v>
      </c>
      <c r="E6403" s="4">
        <v>45243</v>
      </c>
      <c r="F6403" s="8">
        <v>0.49861111111111112</v>
      </c>
      <c r="G6403" s="4">
        <v>45245</v>
      </c>
      <c r="H6403" s="1" t="s">
        <v>889</v>
      </c>
      <c r="I6403" s="1" t="s">
        <v>151</v>
      </c>
      <c r="J6403" s="5">
        <v>2</v>
      </c>
      <c r="K6403" s="5" t="str">
        <f>VLOOKUP(J6403,'Svátky 2023'!A$18:B$20,2,0)</f>
        <v>plánované</v>
      </c>
      <c r="L6403" s="1" t="s">
        <v>21</v>
      </c>
      <c r="M6403" s="1" t="s">
        <v>22</v>
      </c>
      <c r="N6403" s="1" t="s">
        <v>23</v>
      </c>
      <c r="O6403">
        <f t="shared" ref="O6403:O6466" si="300">WEEKDAY(E6403,2)</f>
        <v>1</v>
      </c>
      <c r="P6403" t="str">
        <f t="shared" ref="P6403:P6466" si="301">IF(F6403&gt;V$1,"ANO",IF(F6403&lt;X$1,"ANO","NE"))</f>
        <v>NE</v>
      </c>
      <c r="Q6403" s="4" t="str">
        <f>IFERROR(VLOOKUP(E6403,'Svátky 2023'!B$2:B$14,1,0),"")</f>
        <v/>
      </c>
      <c r="R6403" t="str">
        <f t="shared" ref="R6403:R6466" si="302">IF(OR(O6403&gt;5,P6403="ANO",Q6403&lt;&gt;""),"ANO","")</f>
        <v/>
      </c>
    </row>
    <row r="6404" spans="1:18" x14ac:dyDescent="0.25">
      <c r="A6404" s="1" t="s">
        <v>17974</v>
      </c>
      <c r="B6404" s="1" t="s">
        <v>17975</v>
      </c>
      <c r="C6404" s="1" t="s">
        <v>17976</v>
      </c>
      <c r="D6404" s="1" t="s">
        <v>35</v>
      </c>
      <c r="E6404" s="4">
        <v>45243</v>
      </c>
      <c r="F6404" s="8">
        <v>0.52500000000000002</v>
      </c>
      <c r="G6404" s="4">
        <v>45245</v>
      </c>
      <c r="H6404" s="1" t="s">
        <v>348</v>
      </c>
      <c r="I6404" s="1" t="s">
        <v>151</v>
      </c>
      <c r="J6404" s="5">
        <v>2</v>
      </c>
      <c r="K6404" s="5" t="str">
        <f>VLOOKUP(J6404,'Svátky 2023'!A$18:B$20,2,0)</f>
        <v>plánované</v>
      </c>
      <c r="L6404" s="1" t="s">
        <v>21</v>
      </c>
      <c r="M6404" s="1" t="s">
        <v>22</v>
      </c>
      <c r="N6404" s="1" t="s">
        <v>23</v>
      </c>
      <c r="O6404">
        <f t="shared" si="300"/>
        <v>1</v>
      </c>
      <c r="P6404" t="str">
        <f t="shared" si="301"/>
        <v>NE</v>
      </c>
      <c r="Q6404" s="4" t="str">
        <f>IFERROR(VLOOKUP(E6404,'Svátky 2023'!B$2:B$14,1,0),"")</f>
        <v/>
      </c>
      <c r="R6404" t="str">
        <f t="shared" si="302"/>
        <v/>
      </c>
    </row>
    <row r="6405" spans="1:18" x14ac:dyDescent="0.25">
      <c r="A6405" s="1" t="s">
        <v>17977</v>
      </c>
      <c r="B6405" s="1" t="s">
        <v>17978</v>
      </c>
      <c r="C6405" s="1" t="s">
        <v>17979</v>
      </c>
      <c r="D6405" s="1" t="s">
        <v>64</v>
      </c>
      <c r="E6405" s="4">
        <v>45243</v>
      </c>
      <c r="F6405" s="8">
        <v>0.54236111111111118</v>
      </c>
      <c r="G6405" s="4">
        <v>45245</v>
      </c>
      <c r="H6405" s="1" t="s">
        <v>1274</v>
      </c>
      <c r="I6405" s="1" t="s">
        <v>29</v>
      </c>
      <c r="J6405" s="5">
        <v>3</v>
      </c>
      <c r="K6405" s="5" t="str">
        <f>VLOOKUP(J6405,'Svátky 2023'!A$18:B$20,2,0)</f>
        <v>jiné</v>
      </c>
      <c r="L6405" s="1" t="s">
        <v>30</v>
      </c>
      <c r="M6405" s="1" t="s">
        <v>31</v>
      </c>
      <c r="N6405" s="1" t="s">
        <v>23</v>
      </c>
      <c r="O6405">
        <f t="shared" si="300"/>
        <v>1</v>
      </c>
      <c r="P6405" t="str">
        <f t="shared" si="301"/>
        <v>NE</v>
      </c>
      <c r="Q6405" s="4" t="str">
        <f>IFERROR(VLOOKUP(E6405,'Svátky 2023'!B$2:B$14,1,0),"")</f>
        <v/>
      </c>
      <c r="R6405" t="str">
        <f t="shared" si="302"/>
        <v/>
      </c>
    </row>
    <row r="6406" spans="1:18" x14ac:dyDescent="0.25">
      <c r="A6406" s="1" t="s">
        <v>17980</v>
      </c>
      <c r="B6406" s="1" t="s">
        <v>17981</v>
      </c>
      <c r="C6406" s="1" t="s">
        <v>17982</v>
      </c>
      <c r="D6406" s="1" t="s">
        <v>48</v>
      </c>
      <c r="E6406" s="4">
        <v>45243</v>
      </c>
      <c r="F6406" s="8">
        <v>0.71666666666666667</v>
      </c>
      <c r="G6406" s="4">
        <v>45245</v>
      </c>
      <c r="H6406" s="1" t="s">
        <v>673</v>
      </c>
      <c r="I6406" s="1" t="s">
        <v>29</v>
      </c>
      <c r="J6406" s="5">
        <v>3</v>
      </c>
      <c r="K6406" s="5" t="str">
        <f>VLOOKUP(J6406,'Svátky 2023'!A$18:B$20,2,0)</f>
        <v>jiné</v>
      </c>
      <c r="L6406" s="1" t="s">
        <v>30</v>
      </c>
      <c r="M6406" s="1" t="s">
        <v>31</v>
      </c>
      <c r="N6406" s="1" t="s">
        <v>23</v>
      </c>
      <c r="O6406">
        <f t="shared" si="300"/>
        <v>1</v>
      </c>
      <c r="P6406" t="str">
        <f t="shared" si="301"/>
        <v>ANO</v>
      </c>
      <c r="Q6406" s="4" t="str">
        <f>IFERROR(VLOOKUP(E6406,'Svátky 2023'!B$2:B$14,1,0),"")</f>
        <v/>
      </c>
      <c r="R6406" t="str">
        <f t="shared" si="302"/>
        <v>ANO</v>
      </c>
    </row>
    <row r="6407" spans="1:18" x14ac:dyDescent="0.25">
      <c r="A6407" s="1" t="s">
        <v>17983</v>
      </c>
      <c r="B6407" s="1" t="s">
        <v>17984</v>
      </c>
      <c r="C6407" s="1" t="s">
        <v>17985</v>
      </c>
      <c r="D6407" s="1" t="s">
        <v>35</v>
      </c>
      <c r="E6407" s="4">
        <v>45244</v>
      </c>
      <c r="F6407" s="8">
        <v>0.12291666666666667</v>
      </c>
      <c r="G6407" s="4">
        <v>45245</v>
      </c>
      <c r="H6407" s="1" t="s">
        <v>1762</v>
      </c>
      <c r="I6407" s="1" t="s">
        <v>38</v>
      </c>
      <c r="J6407" s="5">
        <v>1</v>
      </c>
      <c r="K6407" s="5" t="str">
        <f>VLOOKUP(J6407,'Svátky 2023'!A$18:B$20,2,0)</f>
        <v>neodkladné</v>
      </c>
      <c r="L6407" s="1" t="s">
        <v>20</v>
      </c>
      <c r="M6407" s="1" t="s">
        <v>22</v>
      </c>
      <c r="N6407" s="1" t="s">
        <v>23</v>
      </c>
      <c r="O6407">
        <f t="shared" si="300"/>
        <v>2</v>
      </c>
      <c r="P6407" t="str">
        <f t="shared" si="301"/>
        <v>ANO</v>
      </c>
      <c r="Q6407" s="4" t="str">
        <f>IFERROR(VLOOKUP(E6407,'Svátky 2023'!B$2:B$14,1,0),"")</f>
        <v/>
      </c>
      <c r="R6407" t="str">
        <f t="shared" si="302"/>
        <v>ANO</v>
      </c>
    </row>
    <row r="6408" spans="1:18" x14ac:dyDescent="0.25">
      <c r="A6408" s="1" t="s">
        <v>17986</v>
      </c>
      <c r="B6408" s="1" t="s">
        <v>2374</v>
      </c>
      <c r="C6408" s="1" t="s">
        <v>17987</v>
      </c>
      <c r="D6408" s="1" t="s">
        <v>35</v>
      </c>
      <c r="E6408" s="4">
        <v>45244</v>
      </c>
      <c r="F6408" s="8">
        <v>0.26874999999999999</v>
      </c>
      <c r="G6408" s="4">
        <v>45245</v>
      </c>
      <c r="H6408" s="1" t="s">
        <v>149</v>
      </c>
      <c r="I6408" s="1" t="s">
        <v>44</v>
      </c>
      <c r="J6408" s="5">
        <v>3</v>
      </c>
      <c r="K6408" s="5" t="str">
        <f>VLOOKUP(J6408,'Svátky 2023'!A$18:B$20,2,0)</f>
        <v>jiné</v>
      </c>
      <c r="L6408" s="1" t="s">
        <v>30</v>
      </c>
      <c r="M6408" s="1" t="s">
        <v>31</v>
      </c>
      <c r="N6408" s="1" t="s">
        <v>23</v>
      </c>
      <c r="O6408">
        <f t="shared" si="300"/>
        <v>2</v>
      </c>
      <c r="P6408" t="str">
        <f t="shared" si="301"/>
        <v>ANO</v>
      </c>
      <c r="Q6408" s="4" t="str">
        <f>IFERROR(VLOOKUP(E6408,'Svátky 2023'!B$2:B$14,1,0),"")</f>
        <v/>
      </c>
      <c r="R6408" t="str">
        <f t="shared" si="302"/>
        <v>ANO</v>
      </c>
    </row>
    <row r="6409" spans="1:18" x14ac:dyDescent="0.25">
      <c r="A6409" s="1" t="s">
        <v>17988</v>
      </c>
      <c r="B6409" s="1" t="s">
        <v>15291</v>
      </c>
      <c r="C6409" s="1" t="s">
        <v>15292</v>
      </c>
      <c r="D6409" s="1" t="s">
        <v>48</v>
      </c>
      <c r="E6409" s="4">
        <v>45244</v>
      </c>
      <c r="F6409" s="8">
        <v>0.36319444444444443</v>
      </c>
      <c r="G6409" s="4">
        <v>45245</v>
      </c>
      <c r="H6409" s="1" t="s">
        <v>1967</v>
      </c>
      <c r="I6409" s="1" t="s">
        <v>51</v>
      </c>
      <c r="J6409" s="5">
        <v>2</v>
      </c>
      <c r="K6409" s="5" t="str">
        <f>VLOOKUP(J6409,'Svátky 2023'!A$18:B$20,2,0)</f>
        <v>plánované</v>
      </c>
      <c r="L6409" s="1" t="s">
        <v>21</v>
      </c>
      <c r="M6409" s="1" t="s">
        <v>22</v>
      </c>
      <c r="N6409" s="1" t="s">
        <v>23</v>
      </c>
      <c r="O6409">
        <f t="shared" si="300"/>
        <v>2</v>
      </c>
      <c r="P6409" t="str">
        <f t="shared" si="301"/>
        <v>NE</v>
      </c>
      <c r="Q6409" s="4" t="str">
        <f>IFERROR(VLOOKUP(E6409,'Svátky 2023'!B$2:B$14,1,0),"")</f>
        <v/>
      </c>
      <c r="R6409" t="str">
        <f t="shared" si="302"/>
        <v/>
      </c>
    </row>
    <row r="6410" spans="1:18" x14ac:dyDescent="0.25">
      <c r="A6410" s="1" t="s">
        <v>17989</v>
      </c>
      <c r="B6410" s="1" t="s">
        <v>12656</v>
      </c>
      <c r="C6410" s="1" t="s">
        <v>12657</v>
      </c>
      <c r="D6410" s="1" t="s">
        <v>16</v>
      </c>
      <c r="E6410" s="4">
        <v>45244</v>
      </c>
      <c r="F6410" s="8">
        <v>0.4145833333333333</v>
      </c>
      <c r="G6410" s="4">
        <v>45245</v>
      </c>
      <c r="H6410" s="1" t="s">
        <v>511</v>
      </c>
      <c r="I6410" s="1" t="s">
        <v>51</v>
      </c>
      <c r="J6410" s="5">
        <v>2</v>
      </c>
      <c r="K6410" s="5" t="str">
        <f>VLOOKUP(J6410,'Svátky 2023'!A$18:B$20,2,0)</f>
        <v>plánované</v>
      </c>
      <c r="L6410" s="1" t="s">
        <v>21</v>
      </c>
      <c r="M6410" s="1" t="s">
        <v>22</v>
      </c>
      <c r="N6410" s="1" t="s">
        <v>23</v>
      </c>
      <c r="O6410">
        <f t="shared" si="300"/>
        <v>2</v>
      </c>
      <c r="P6410" t="str">
        <f t="shared" si="301"/>
        <v>NE</v>
      </c>
      <c r="Q6410" s="4" t="str">
        <f>IFERROR(VLOOKUP(E6410,'Svátky 2023'!B$2:B$14,1,0),"")</f>
        <v/>
      </c>
      <c r="R6410" t="str">
        <f t="shared" si="302"/>
        <v/>
      </c>
    </row>
    <row r="6411" spans="1:18" x14ac:dyDescent="0.25">
      <c r="A6411" s="1" t="s">
        <v>17990</v>
      </c>
      <c r="B6411" s="1" t="s">
        <v>7658</v>
      </c>
      <c r="C6411" s="1" t="s">
        <v>7659</v>
      </c>
      <c r="D6411" s="1" t="s">
        <v>35</v>
      </c>
      <c r="E6411" s="4">
        <v>45244</v>
      </c>
      <c r="F6411" s="8">
        <v>0.4597222222222222</v>
      </c>
      <c r="G6411" s="4">
        <v>45245</v>
      </c>
      <c r="H6411" s="1" t="s">
        <v>36</v>
      </c>
      <c r="I6411" s="1" t="s">
        <v>38</v>
      </c>
      <c r="J6411" s="5">
        <v>3</v>
      </c>
      <c r="K6411" s="5" t="str">
        <f>VLOOKUP(J6411,'Svátky 2023'!A$18:B$20,2,0)</f>
        <v>jiné</v>
      </c>
      <c r="L6411" s="1" t="s">
        <v>21</v>
      </c>
      <c r="M6411" s="1" t="s">
        <v>22</v>
      </c>
      <c r="N6411" s="1" t="s">
        <v>23</v>
      </c>
      <c r="O6411">
        <f t="shared" si="300"/>
        <v>2</v>
      </c>
      <c r="P6411" t="str">
        <f t="shared" si="301"/>
        <v>NE</v>
      </c>
      <c r="Q6411" s="4" t="str">
        <f>IFERROR(VLOOKUP(E6411,'Svátky 2023'!B$2:B$14,1,0),"")</f>
        <v/>
      </c>
      <c r="R6411" t="str">
        <f t="shared" si="302"/>
        <v/>
      </c>
    </row>
    <row r="6412" spans="1:18" x14ac:dyDescent="0.25">
      <c r="A6412" s="1" t="s">
        <v>17991</v>
      </c>
      <c r="B6412" s="1" t="s">
        <v>17992</v>
      </c>
      <c r="C6412" s="1" t="s">
        <v>17993</v>
      </c>
      <c r="D6412" s="1" t="s">
        <v>16</v>
      </c>
      <c r="E6412" s="4">
        <v>45244</v>
      </c>
      <c r="F6412" s="8">
        <v>0.57708333333333328</v>
      </c>
      <c r="G6412" s="4">
        <v>45245</v>
      </c>
      <c r="H6412" s="1" t="s">
        <v>49</v>
      </c>
      <c r="I6412" s="1" t="s">
        <v>120</v>
      </c>
      <c r="J6412" s="5">
        <v>3</v>
      </c>
      <c r="K6412" s="5" t="str">
        <f>VLOOKUP(J6412,'Svátky 2023'!A$18:B$20,2,0)</f>
        <v>jiné</v>
      </c>
      <c r="L6412" s="1" t="s">
        <v>30</v>
      </c>
      <c r="M6412" s="1" t="s">
        <v>31</v>
      </c>
      <c r="N6412" s="1" t="s">
        <v>23</v>
      </c>
      <c r="O6412">
        <f t="shared" si="300"/>
        <v>2</v>
      </c>
      <c r="P6412" t="str">
        <f t="shared" si="301"/>
        <v>NE</v>
      </c>
      <c r="Q6412" s="4" t="str">
        <f>IFERROR(VLOOKUP(E6412,'Svátky 2023'!B$2:B$14,1,0),"")</f>
        <v/>
      </c>
      <c r="R6412" t="str">
        <f t="shared" si="302"/>
        <v/>
      </c>
    </row>
    <row r="6413" spans="1:18" x14ac:dyDescent="0.25">
      <c r="A6413" s="1" t="s">
        <v>17994</v>
      </c>
      <c r="B6413" s="1" t="s">
        <v>15294</v>
      </c>
      <c r="C6413" s="1" t="s">
        <v>15295</v>
      </c>
      <c r="D6413" s="1" t="s">
        <v>48</v>
      </c>
      <c r="E6413" s="4">
        <v>45244</v>
      </c>
      <c r="F6413" s="8">
        <v>0.58819444444444446</v>
      </c>
      <c r="G6413" s="4">
        <v>45245</v>
      </c>
      <c r="H6413" s="1" t="s">
        <v>65</v>
      </c>
      <c r="I6413" s="1" t="s">
        <v>120</v>
      </c>
      <c r="J6413" s="5">
        <v>3</v>
      </c>
      <c r="K6413" s="5" t="str">
        <f>VLOOKUP(J6413,'Svátky 2023'!A$18:B$20,2,0)</f>
        <v>jiné</v>
      </c>
      <c r="L6413" s="1" t="s">
        <v>30</v>
      </c>
      <c r="M6413" s="1" t="s">
        <v>31</v>
      </c>
      <c r="N6413" s="1" t="s">
        <v>23</v>
      </c>
      <c r="O6413">
        <f t="shared" si="300"/>
        <v>2</v>
      </c>
      <c r="P6413" t="str">
        <f t="shared" si="301"/>
        <v>NE</v>
      </c>
      <c r="Q6413" s="4" t="str">
        <f>IFERROR(VLOOKUP(E6413,'Svátky 2023'!B$2:B$14,1,0),"")</f>
        <v/>
      </c>
      <c r="R6413" t="str">
        <f t="shared" si="302"/>
        <v/>
      </c>
    </row>
    <row r="6414" spans="1:18" x14ac:dyDescent="0.25">
      <c r="A6414" s="1" t="s">
        <v>17995</v>
      </c>
      <c r="B6414" s="1" t="s">
        <v>7661</v>
      </c>
      <c r="C6414" s="1" t="s">
        <v>7662</v>
      </c>
      <c r="D6414" s="1" t="s">
        <v>35</v>
      </c>
      <c r="E6414" s="4">
        <v>45244</v>
      </c>
      <c r="F6414" s="8">
        <v>0.59791666666666665</v>
      </c>
      <c r="G6414" s="4">
        <v>45245</v>
      </c>
      <c r="H6414" s="1" t="s">
        <v>278</v>
      </c>
      <c r="I6414" s="1" t="s">
        <v>44</v>
      </c>
      <c r="J6414" s="5">
        <v>3</v>
      </c>
      <c r="K6414" s="5" t="str">
        <f>VLOOKUP(J6414,'Svátky 2023'!A$18:B$20,2,0)</f>
        <v>jiné</v>
      </c>
      <c r="L6414" s="1" t="s">
        <v>30</v>
      </c>
      <c r="M6414" s="1" t="s">
        <v>31</v>
      </c>
      <c r="N6414" s="1" t="s">
        <v>23</v>
      </c>
      <c r="O6414">
        <f t="shared" si="300"/>
        <v>2</v>
      </c>
      <c r="P6414" t="str">
        <f t="shared" si="301"/>
        <v>NE</v>
      </c>
      <c r="Q6414" s="4" t="str">
        <f>IFERROR(VLOOKUP(E6414,'Svátky 2023'!B$2:B$14,1,0),"")</f>
        <v/>
      </c>
      <c r="R6414" t="str">
        <f t="shared" si="302"/>
        <v/>
      </c>
    </row>
    <row r="6415" spans="1:18" x14ac:dyDescent="0.25">
      <c r="A6415" s="1" t="s">
        <v>17996</v>
      </c>
      <c r="B6415" s="1" t="s">
        <v>17997</v>
      </c>
      <c r="C6415" s="1" t="s">
        <v>17998</v>
      </c>
      <c r="D6415" s="1" t="s">
        <v>35</v>
      </c>
      <c r="E6415" s="4">
        <v>45244</v>
      </c>
      <c r="F6415" s="8">
        <v>0.8305555555555556</v>
      </c>
      <c r="G6415" s="4">
        <v>45245</v>
      </c>
      <c r="H6415" s="1" t="s">
        <v>2233</v>
      </c>
      <c r="I6415" s="1" t="s">
        <v>151</v>
      </c>
      <c r="J6415" s="5">
        <v>1</v>
      </c>
      <c r="K6415" s="5" t="str">
        <f>VLOOKUP(J6415,'Svátky 2023'!A$18:B$20,2,0)</f>
        <v>neodkladné</v>
      </c>
      <c r="L6415" s="1" t="s">
        <v>21</v>
      </c>
      <c r="M6415" s="1" t="s">
        <v>22</v>
      </c>
      <c r="N6415" s="1" t="s">
        <v>23</v>
      </c>
      <c r="O6415">
        <f t="shared" si="300"/>
        <v>2</v>
      </c>
      <c r="P6415" t="str">
        <f t="shared" si="301"/>
        <v>ANO</v>
      </c>
      <c r="Q6415" s="4" t="str">
        <f>IFERROR(VLOOKUP(E6415,'Svátky 2023'!B$2:B$14,1,0),"")</f>
        <v/>
      </c>
      <c r="R6415" t="str">
        <f t="shared" si="302"/>
        <v>ANO</v>
      </c>
    </row>
    <row r="6416" spans="1:18" x14ac:dyDescent="0.25">
      <c r="A6416" s="1" t="s">
        <v>17999</v>
      </c>
      <c r="B6416" s="1" t="s">
        <v>18000</v>
      </c>
      <c r="C6416" s="1" t="s">
        <v>18001</v>
      </c>
      <c r="D6416" s="1" t="s">
        <v>64</v>
      </c>
      <c r="E6416" s="4">
        <v>45244</v>
      </c>
      <c r="F6416" s="8">
        <v>0.93333333333333324</v>
      </c>
      <c r="G6416" s="4">
        <v>45245</v>
      </c>
      <c r="H6416" s="1" t="s">
        <v>2037</v>
      </c>
      <c r="I6416" s="1" t="s">
        <v>51</v>
      </c>
      <c r="J6416" s="5">
        <v>3</v>
      </c>
      <c r="K6416" s="5" t="str">
        <f>VLOOKUP(J6416,'Svátky 2023'!A$18:B$20,2,0)</f>
        <v>jiné</v>
      </c>
      <c r="L6416" s="1" t="s">
        <v>21</v>
      </c>
      <c r="M6416" s="1" t="s">
        <v>20</v>
      </c>
      <c r="N6416" s="1" t="s">
        <v>23</v>
      </c>
      <c r="O6416">
        <f t="shared" si="300"/>
        <v>2</v>
      </c>
      <c r="P6416" t="str">
        <f t="shared" si="301"/>
        <v>ANO</v>
      </c>
      <c r="Q6416" s="4" t="str">
        <f>IFERROR(VLOOKUP(E6416,'Svátky 2023'!B$2:B$14,1,0),"")</f>
        <v/>
      </c>
      <c r="R6416" t="str">
        <f t="shared" si="302"/>
        <v>ANO</v>
      </c>
    </row>
    <row r="6417" spans="1:18" x14ac:dyDescent="0.25">
      <c r="A6417" s="1" t="s">
        <v>18002</v>
      </c>
      <c r="B6417" s="1" t="s">
        <v>18003</v>
      </c>
      <c r="C6417" s="1" t="s">
        <v>18004</v>
      </c>
      <c r="D6417" s="1" t="s">
        <v>64</v>
      </c>
      <c r="E6417" s="4">
        <v>45244</v>
      </c>
      <c r="F6417" s="8">
        <v>0.94236111111111109</v>
      </c>
      <c r="G6417" s="4">
        <v>45245</v>
      </c>
      <c r="H6417" s="1" t="s">
        <v>528</v>
      </c>
      <c r="I6417" s="1" t="s">
        <v>120</v>
      </c>
      <c r="J6417" s="5">
        <v>3</v>
      </c>
      <c r="K6417" s="5" t="str">
        <f>VLOOKUP(J6417,'Svátky 2023'!A$18:B$20,2,0)</f>
        <v>jiné</v>
      </c>
      <c r="L6417" s="1" t="s">
        <v>30</v>
      </c>
      <c r="M6417" s="1" t="s">
        <v>31</v>
      </c>
      <c r="N6417" s="1" t="s">
        <v>23</v>
      </c>
      <c r="O6417">
        <f t="shared" si="300"/>
        <v>2</v>
      </c>
      <c r="P6417" t="str">
        <f t="shared" si="301"/>
        <v>ANO</v>
      </c>
      <c r="Q6417" s="4" t="str">
        <f>IFERROR(VLOOKUP(E6417,'Svátky 2023'!B$2:B$14,1,0),"")</f>
        <v/>
      </c>
      <c r="R6417" t="str">
        <f t="shared" si="302"/>
        <v>ANO</v>
      </c>
    </row>
    <row r="6418" spans="1:18" x14ac:dyDescent="0.25">
      <c r="A6418" s="1" t="s">
        <v>18005</v>
      </c>
      <c r="B6418" s="1" t="s">
        <v>18006</v>
      </c>
      <c r="C6418" s="1" t="s">
        <v>18007</v>
      </c>
      <c r="D6418" s="1" t="s">
        <v>16</v>
      </c>
      <c r="E6418" s="4">
        <v>45244</v>
      </c>
      <c r="F6418" s="8">
        <v>0.98125000000000007</v>
      </c>
      <c r="G6418" s="4">
        <v>45245</v>
      </c>
      <c r="H6418" s="1" t="s">
        <v>1825</v>
      </c>
      <c r="I6418" s="1" t="s">
        <v>38</v>
      </c>
      <c r="J6418" s="5">
        <v>1</v>
      </c>
      <c r="K6418" s="5" t="str">
        <f>VLOOKUP(J6418,'Svátky 2023'!A$18:B$20,2,0)</f>
        <v>neodkladné</v>
      </c>
      <c r="L6418" s="1" t="s">
        <v>21</v>
      </c>
      <c r="M6418" s="1" t="s">
        <v>22</v>
      </c>
      <c r="N6418" s="1" t="s">
        <v>23</v>
      </c>
      <c r="O6418">
        <f t="shared" si="300"/>
        <v>2</v>
      </c>
      <c r="P6418" t="str">
        <f t="shared" si="301"/>
        <v>ANO</v>
      </c>
      <c r="Q6418" s="4" t="str">
        <f>IFERROR(VLOOKUP(E6418,'Svátky 2023'!B$2:B$14,1,0),"")</f>
        <v/>
      </c>
      <c r="R6418" t="str">
        <f t="shared" si="302"/>
        <v>ANO</v>
      </c>
    </row>
    <row r="6419" spans="1:18" x14ac:dyDescent="0.25">
      <c r="A6419" s="1" t="s">
        <v>18008</v>
      </c>
      <c r="B6419" s="1" t="s">
        <v>16345</v>
      </c>
      <c r="C6419" s="1" t="s">
        <v>16346</v>
      </c>
      <c r="D6419" s="1" t="s">
        <v>35</v>
      </c>
      <c r="E6419" s="4">
        <v>45244</v>
      </c>
      <c r="F6419" s="8">
        <v>0.6479166666666667</v>
      </c>
      <c r="G6419" s="4">
        <v>45246</v>
      </c>
      <c r="H6419" s="1" t="s">
        <v>2975</v>
      </c>
      <c r="I6419" s="1" t="s">
        <v>38</v>
      </c>
      <c r="J6419" s="5">
        <v>1</v>
      </c>
      <c r="K6419" s="5" t="str">
        <f>VLOOKUP(J6419,'Svátky 2023'!A$18:B$20,2,0)</f>
        <v>neodkladné</v>
      </c>
      <c r="L6419" s="1" t="s">
        <v>21</v>
      </c>
      <c r="M6419" s="1" t="s">
        <v>20</v>
      </c>
      <c r="N6419" s="1" t="s">
        <v>23</v>
      </c>
      <c r="O6419">
        <f t="shared" si="300"/>
        <v>2</v>
      </c>
      <c r="P6419" t="str">
        <f t="shared" si="301"/>
        <v>ANO</v>
      </c>
      <c r="Q6419" s="4" t="str">
        <f>IFERROR(VLOOKUP(E6419,'Svátky 2023'!B$2:B$14,1,0),"")</f>
        <v/>
      </c>
      <c r="R6419" t="str">
        <f t="shared" si="302"/>
        <v>ANO</v>
      </c>
    </row>
    <row r="6420" spans="1:18" x14ac:dyDescent="0.25">
      <c r="A6420" s="1" t="s">
        <v>18009</v>
      </c>
      <c r="B6420" s="1" t="s">
        <v>16357</v>
      </c>
      <c r="C6420" s="1" t="s">
        <v>16358</v>
      </c>
      <c r="D6420" s="1" t="s">
        <v>35</v>
      </c>
      <c r="E6420" s="4">
        <v>45244</v>
      </c>
      <c r="F6420" s="8">
        <v>0.66388888888888886</v>
      </c>
      <c r="G6420" s="4">
        <v>45246</v>
      </c>
      <c r="H6420" s="1" t="s">
        <v>3605</v>
      </c>
      <c r="I6420" s="1" t="s">
        <v>44</v>
      </c>
      <c r="J6420" s="5">
        <v>3</v>
      </c>
      <c r="K6420" s="5" t="str">
        <f>VLOOKUP(J6420,'Svátky 2023'!A$18:B$20,2,0)</f>
        <v>jiné</v>
      </c>
      <c r="L6420" s="1" t="s">
        <v>30</v>
      </c>
      <c r="M6420" s="1" t="s">
        <v>31</v>
      </c>
      <c r="N6420" s="1" t="s">
        <v>23</v>
      </c>
      <c r="O6420">
        <f t="shared" si="300"/>
        <v>2</v>
      </c>
      <c r="P6420" t="str">
        <f t="shared" si="301"/>
        <v>ANO</v>
      </c>
      <c r="Q6420" s="4" t="str">
        <f>IFERROR(VLOOKUP(E6420,'Svátky 2023'!B$2:B$14,1,0),"")</f>
        <v/>
      </c>
      <c r="R6420" t="str">
        <f t="shared" si="302"/>
        <v>ANO</v>
      </c>
    </row>
    <row r="6421" spans="1:18" x14ac:dyDescent="0.25">
      <c r="A6421" s="1" t="s">
        <v>18010</v>
      </c>
      <c r="B6421" s="1" t="s">
        <v>18011</v>
      </c>
      <c r="C6421" s="1" t="s">
        <v>18012</v>
      </c>
      <c r="D6421" s="1" t="s">
        <v>257</v>
      </c>
      <c r="E6421" s="4">
        <v>45230</v>
      </c>
      <c r="F6421" s="8">
        <v>0.51874999999999993</v>
      </c>
      <c r="G6421" s="4">
        <v>45246</v>
      </c>
      <c r="H6421" s="1" t="s">
        <v>134</v>
      </c>
      <c r="I6421" s="1" t="s">
        <v>19</v>
      </c>
      <c r="J6421" s="5">
        <v>3</v>
      </c>
      <c r="K6421" s="5" t="str">
        <f>VLOOKUP(J6421,'Svátky 2023'!A$18:B$20,2,0)</f>
        <v>jiné</v>
      </c>
      <c r="L6421" s="1" t="s">
        <v>21</v>
      </c>
      <c r="M6421" s="1" t="s">
        <v>22</v>
      </c>
      <c r="N6421" s="1" t="s">
        <v>23</v>
      </c>
      <c r="O6421">
        <f t="shared" si="300"/>
        <v>2</v>
      </c>
      <c r="P6421" t="str">
        <f t="shared" si="301"/>
        <v>NE</v>
      </c>
      <c r="Q6421" s="4" t="str">
        <f>IFERROR(VLOOKUP(E6421,'Svátky 2023'!B$2:B$14,1,0),"")</f>
        <v/>
      </c>
      <c r="R6421" t="str">
        <f t="shared" si="302"/>
        <v/>
      </c>
    </row>
    <row r="6422" spans="1:18" x14ac:dyDescent="0.25">
      <c r="A6422" s="1" t="s">
        <v>18013</v>
      </c>
      <c r="B6422" s="1" t="s">
        <v>18014</v>
      </c>
      <c r="C6422" s="1" t="s">
        <v>18015</v>
      </c>
      <c r="D6422" s="1" t="s">
        <v>64</v>
      </c>
      <c r="E6422" s="4">
        <v>45237</v>
      </c>
      <c r="F6422" s="8">
        <v>0.68541666666666667</v>
      </c>
      <c r="G6422" s="4">
        <v>45246</v>
      </c>
      <c r="H6422" s="1" t="s">
        <v>377</v>
      </c>
      <c r="I6422" s="1" t="s">
        <v>1300</v>
      </c>
      <c r="J6422" s="5">
        <v>1</v>
      </c>
      <c r="K6422" s="5" t="str">
        <f>VLOOKUP(J6422,'Svátky 2023'!A$18:B$20,2,0)</f>
        <v>neodkladné</v>
      </c>
      <c r="L6422" s="1" t="s">
        <v>31</v>
      </c>
      <c r="M6422" s="1" t="s">
        <v>22</v>
      </c>
      <c r="N6422" s="1" t="s">
        <v>31</v>
      </c>
      <c r="O6422">
        <f t="shared" si="300"/>
        <v>2</v>
      </c>
      <c r="P6422" t="str">
        <f t="shared" si="301"/>
        <v>ANO</v>
      </c>
      <c r="Q6422" s="4" t="str">
        <f>IFERROR(VLOOKUP(E6422,'Svátky 2023'!B$2:B$14,1,0),"")</f>
        <v/>
      </c>
      <c r="R6422" t="str">
        <f t="shared" si="302"/>
        <v>ANO</v>
      </c>
    </row>
    <row r="6423" spans="1:18" x14ac:dyDescent="0.25">
      <c r="A6423" s="1" t="s">
        <v>18016</v>
      </c>
      <c r="B6423" s="1" t="s">
        <v>18017</v>
      </c>
      <c r="C6423" s="1" t="s">
        <v>18018</v>
      </c>
      <c r="D6423" s="1" t="s">
        <v>35</v>
      </c>
      <c r="E6423" s="4">
        <v>45238</v>
      </c>
      <c r="F6423" s="8">
        <v>0.48888888888888887</v>
      </c>
      <c r="G6423" s="4">
        <v>45246</v>
      </c>
      <c r="H6423" s="1" t="s">
        <v>71</v>
      </c>
      <c r="I6423" s="1" t="s">
        <v>19</v>
      </c>
      <c r="J6423" s="5">
        <v>3</v>
      </c>
      <c r="K6423" s="5" t="str">
        <f>VLOOKUP(J6423,'Svátky 2023'!A$18:B$20,2,0)</f>
        <v>jiné</v>
      </c>
      <c r="L6423" s="1" t="s">
        <v>21</v>
      </c>
      <c r="M6423" s="1" t="s">
        <v>22</v>
      </c>
      <c r="N6423" s="1" t="s">
        <v>23</v>
      </c>
      <c r="O6423">
        <f t="shared" si="300"/>
        <v>3</v>
      </c>
      <c r="P6423" t="str">
        <f t="shared" si="301"/>
        <v>NE</v>
      </c>
      <c r="Q6423" s="4" t="str">
        <f>IFERROR(VLOOKUP(E6423,'Svátky 2023'!B$2:B$14,1,0),"")</f>
        <v/>
      </c>
      <c r="R6423" t="str">
        <f t="shared" si="302"/>
        <v/>
      </c>
    </row>
    <row r="6424" spans="1:18" x14ac:dyDescent="0.25">
      <c r="A6424" s="1" t="s">
        <v>18019</v>
      </c>
      <c r="B6424" s="1" t="s">
        <v>3941</v>
      </c>
      <c r="C6424" s="1" t="s">
        <v>18020</v>
      </c>
      <c r="D6424" s="1" t="s">
        <v>100</v>
      </c>
      <c r="E6424" s="4">
        <v>45239</v>
      </c>
      <c r="F6424" s="8">
        <v>0.38125000000000003</v>
      </c>
      <c r="G6424" s="4">
        <v>45246</v>
      </c>
      <c r="H6424" s="1" t="s">
        <v>669</v>
      </c>
      <c r="I6424" s="1" t="s">
        <v>19</v>
      </c>
      <c r="J6424" s="5">
        <v>3</v>
      </c>
      <c r="K6424" s="5" t="str">
        <f>VLOOKUP(J6424,'Svátky 2023'!A$18:B$20,2,0)</f>
        <v>jiné</v>
      </c>
      <c r="L6424" s="1" t="s">
        <v>23</v>
      </c>
      <c r="M6424" s="1" t="s">
        <v>22</v>
      </c>
      <c r="N6424" s="1" t="s">
        <v>23</v>
      </c>
      <c r="O6424">
        <f t="shared" si="300"/>
        <v>4</v>
      </c>
      <c r="P6424" t="str">
        <f t="shared" si="301"/>
        <v>NE</v>
      </c>
      <c r="Q6424" s="4" t="str">
        <f>IFERROR(VLOOKUP(E6424,'Svátky 2023'!B$2:B$14,1,0),"")</f>
        <v/>
      </c>
      <c r="R6424" t="str">
        <f t="shared" si="302"/>
        <v/>
      </c>
    </row>
    <row r="6425" spans="1:18" x14ac:dyDescent="0.25">
      <c r="A6425" s="1" t="s">
        <v>18021</v>
      </c>
      <c r="B6425" s="1" t="s">
        <v>6085</v>
      </c>
      <c r="C6425" s="1" t="s">
        <v>6086</v>
      </c>
      <c r="D6425" s="1" t="s">
        <v>48</v>
      </c>
      <c r="E6425" s="4">
        <v>45240</v>
      </c>
      <c r="F6425" s="8">
        <v>0.63263888888888886</v>
      </c>
      <c r="G6425" s="4">
        <v>45246</v>
      </c>
      <c r="H6425" s="1" t="s">
        <v>1274</v>
      </c>
      <c r="I6425" s="1" t="s">
        <v>51</v>
      </c>
      <c r="J6425" s="5">
        <v>1</v>
      </c>
      <c r="K6425" s="5" t="str">
        <f>VLOOKUP(J6425,'Svátky 2023'!A$18:B$20,2,0)</f>
        <v>neodkladné</v>
      </c>
      <c r="L6425" s="1" t="s">
        <v>22</v>
      </c>
      <c r="M6425" s="1" t="s">
        <v>22</v>
      </c>
      <c r="N6425" s="1" t="s">
        <v>23</v>
      </c>
      <c r="O6425">
        <f t="shared" si="300"/>
        <v>5</v>
      </c>
      <c r="P6425" t="str">
        <f t="shared" si="301"/>
        <v>ANO</v>
      </c>
      <c r="Q6425" s="4" t="str">
        <f>IFERROR(VLOOKUP(E6425,'Svátky 2023'!B$2:B$14,1,0),"")</f>
        <v/>
      </c>
      <c r="R6425" t="str">
        <f t="shared" si="302"/>
        <v>ANO</v>
      </c>
    </row>
    <row r="6426" spans="1:18" x14ac:dyDescent="0.25">
      <c r="A6426" s="1" t="s">
        <v>18022</v>
      </c>
      <c r="B6426" s="1" t="s">
        <v>6088</v>
      </c>
      <c r="C6426" s="1" t="s">
        <v>6089</v>
      </c>
      <c r="D6426" s="1" t="s">
        <v>48</v>
      </c>
      <c r="E6426" s="4">
        <v>45240</v>
      </c>
      <c r="F6426" s="8">
        <v>0.63611111111111118</v>
      </c>
      <c r="G6426" s="4">
        <v>45246</v>
      </c>
      <c r="H6426" s="1" t="s">
        <v>1274</v>
      </c>
      <c r="I6426" s="1" t="s">
        <v>120</v>
      </c>
      <c r="J6426" s="5">
        <v>3</v>
      </c>
      <c r="K6426" s="5" t="str">
        <f>VLOOKUP(J6426,'Svátky 2023'!A$18:B$20,2,0)</f>
        <v>jiné</v>
      </c>
      <c r="L6426" s="1" t="s">
        <v>30</v>
      </c>
      <c r="M6426" s="1" t="s">
        <v>31</v>
      </c>
      <c r="N6426" s="1" t="s">
        <v>23</v>
      </c>
      <c r="O6426">
        <f t="shared" si="300"/>
        <v>5</v>
      </c>
      <c r="P6426" t="str">
        <f t="shared" si="301"/>
        <v>ANO</v>
      </c>
      <c r="Q6426" s="4" t="str">
        <f>IFERROR(VLOOKUP(E6426,'Svátky 2023'!B$2:B$14,1,0),"")</f>
        <v/>
      </c>
      <c r="R6426" t="str">
        <f t="shared" si="302"/>
        <v>ANO</v>
      </c>
    </row>
    <row r="6427" spans="1:18" x14ac:dyDescent="0.25">
      <c r="A6427" s="1" t="s">
        <v>18023</v>
      </c>
      <c r="B6427" s="1" t="s">
        <v>17324</v>
      </c>
      <c r="C6427" s="1" t="s">
        <v>17325</v>
      </c>
      <c r="D6427" s="1" t="s">
        <v>35</v>
      </c>
      <c r="E6427" s="4">
        <v>45241</v>
      </c>
      <c r="F6427" s="8">
        <v>0.51041666666666663</v>
      </c>
      <c r="G6427" s="4">
        <v>45246</v>
      </c>
      <c r="H6427" s="1" t="s">
        <v>1565</v>
      </c>
      <c r="I6427" s="1" t="s">
        <v>29</v>
      </c>
      <c r="J6427" s="5">
        <v>3</v>
      </c>
      <c r="K6427" s="5" t="str">
        <f>VLOOKUP(J6427,'Svátky 2023'!A$18:B$20,2,0)</f>
        <v>jiné</v>
      </c>
      <c r="L6427" s="1" t="s">
        <v>30</v>
      </c>
      <c r="M6427" s="1" t="s">
        <v>31</v>
      </c>
      <c r="N6427" s="1" t="s">
        <v>23</v>
      </c>
      <c r="O6427">
        <f t="shared" si="300"/>
        <v>6</v>
      </c>
      <c r="P6427" t="str">
        <f t="shared" si="301"/>
        <v>NE</v>
      </c>
      <c r="Q6427" s="4" t="str">
        <f>IFERROR(VLOOKUP(E6427,'Svátky 2023'!B$2:B$14,1,0),"")</f>
        <v/>
      </c>
      <c r="R6427" t="str">
        <f t="shared" si="302"/>
        <v>ANO</v>
      </c>
    </row>
    <row r="6428" spans="1:18" x14ac:dyDescent="0.25">
      <c r="A6428" s="1" t="s">
        <v>18024</v>
      </c>
      <c r="B6428" s="1" t="s">
        <v>9303</v>
      </c>
      <c r="C6428" s="1" t="s">
        <v>9304</v>
      </c>
      <c r="D6428" s="1" t="s">
        <v>48</v>
      </c>
      <c r="E6428" s="4">
        <v>45242</v>
      </c>
      <c r="F6428" s="8">
        <v>0.61111111111111105</v>
      </c>
      <c r="G6428" s="4">
        <v>45246</v>
      </c>
      <c r="H6428" s="1" t="s">
        <v>1037</v>
      </c>
      <c r="I6428" s="1" t="s">
        <v>151</v>
      </c>
      <c r="J6428" s="5">
        <v>2</v>
      </c>
      <c r="K6428" s="5" t="str">
        <f>VLOOKUP(J6428,'Svátky 2023'!A$18:B$20,2,0)</f>
        <v>plánované</v>
      </c>
      <c r="L6428" s="1" t="s">
        <v>21</v>
      </c>
      <c r="M6428" s="1" t="s">
        <v>22</v>
      </c>
      <c r="N6428" s="1" t="s">
        <v>23</v>
      </c>
      <c r="O6428">
        <f t="shared" si="300"/>
        <v>7</v>
      </c>
      <c r="P6428" t="str">
        <f t="shared" si="301"/>
        <v>NE</v>
      </c>
      <c r="Q6428" s="4" t="str">
        <f>IFERROR(VLOOKUP(E6428,'Svátky 2023'!B$2:B$14,1,0),"")</f>
        <v/>
      </c>
      <c r="R6428" t="str">
        <f t="shared" si="302"/>
        <v>ANO</v>
      </c>
    </row>
    <row r="6429" spans="1:18" x14ac:dyDescent="0.25">
      <c r="A6429" s="1" t="s">
        <v>18025</v>
      </c>
      <c r="B6429" s="1" t="s">
        <v>9306</v>
      </c>
      <c r="C6429" s="1" t="s">
        <v>9307</v>
      </c>
      <c r="D6429" s="1" t="s">
        <v>48</v>
      </c>
      <c r="E6429" s="4">
        <v>45242</v>
      </c>
      <c r="F6429" s="8">
        <v>0.61458333333333337</v>
      </c>
      <c r="G6429" s="4">
        <v>45246</v>
      </c>
      <c r="H6429" s="1" t="s">
        <v>134</v>
      </c>
      <c r="I6429" s="1" t="s">
        <v>145</v>
      </c>
      <c r="J6429" s="5">
        <v>3</v>
      </c>
      <c r="K6429" s="5" t="str">
        <f>VLOOKUP(J6429,'Svátky 2023'!A$18:B$20,2,0)</f>
        <v>jiné</v>
      </c>
      <c r="L6429" s="1" t="s">
        <v>30</v>
      </c>
      <c r="M6429" s="1" t="s">
        <v>31</v>
      </c>
      <c r="N6429" s="1" t="s">
        <v>23</v>
      </c>
      <c r="O6429">
        <f t="shared" si="300"/>
        <v>7</v>
      </c>
      <c r="P6429" t="str">
        <f t="shared" si="301"/>
        <v>NE</v>
      </c>
      <c r="Q6429" s="4" t="str">
        <f>IFERROR(VLOOKUP(E6429,'Svátky 2023'!B$2:B$14,1,0),"")</f>
        <v/>
      </c>
      <c r="R6429" t="str">
        <f t="shared" si="302"/>
        <v>ANO</v>
      </c>
    </row>
    <row r="6430" spans="1:18" x14ac:dyDescent="0.25">
      <c r="A6430" s="1" t="s">
        <v>18026</v>
      </c>
      <c r="B6430" s="1" t="s">
        <v>6577</v>
      </c>
      <c r="C6430" s="1" t="s">
        <v>6578</v>
      </c>
      <c r="D6430" s="1" t="s">
        <v>35</v>
      </c>
      <c r="E6430" s="4">
        <v>45243</v>
      </c>
      <c r="F6430" s="8">
        <v>0.34375</v>
      </c>
      <c r="G6430" s="4">
        <v>45246</v>
      </c>
      <c r="H6430" s="1" t="s">
        <v>1223</v>
      </c>
      <c r="I6430" s="1" t="s">
        <v>258</v>
      </c>
      <c r="J6430" s="5">
        <v>2</v>
      </c>
      <c r="K6430" s="5" t="str">
        <f>VLOOKUP(J6430,'Svátky 2023'!A$18:B$20,2,0)</f>
        <v>plánované</v>
      </c>
      <c r="L6430" s="1" t="s">
        <v>21</v>
      </c>
      <c r="M6430" s="1" t="s">
        <v>22</v>
      </c>
      <c r="N6430" s="1" t="s">
        <v>23</v>
      </c>
      <c r="O6430">
        <f t="shared" si="300"/>
        <v>1</v>
      </c>
      <c r="P6430" t="str">
        <f t="shared" si="301"/>
        <v>NE</v>
      </c>
      <c r="Q6430" s="4" t="str">
        <f>IFERROR(VLOOKUP(E6430,'Svátky 2023'!B$2:B$14,1,0),"")</f>
        <v/>
      </c>
      <c r="R6430" t="str">
        <f t="shared" si="302"/>
        <v/>
      </c>
    </row>
    <row r="6431" spans="1:18" x14ac:dyDescent="0.25">
      <c r="A6431" s="1" t="s">
        <v>18027</v>
      </c>
      <c r="B6431" s="1" t="s">
        <v>18028</v>
      </c>
      <c r="C6431" s="1" t="s">
        <v>18029</v>
      </c>
      <c r="D6431" s="1" t="s">
        <v>48</v>
      </c>
      <c r="E6431" s="4">
        <v>45243</v>
      </c>
      <c r="F6431" s="8">
        <v>0.39652777777777781</v>
      </c>
      <c r="G6431" s="4">
        <v>45246</v>
      </c>
      <c r="H6431" s="1" t="s">
        <v>125</v>
      </c>
      <c r="I6431" s="1" t="s">
        <v>151</v>
      </c>
      <c r="J6431" s="5">
        <v>2</v>
      </c>
      <c r="K6431" s="5" t="str">
        <f>VLOOKUP(J6431,'Svátky 2023'!A$18:B$20,2,0)</f>
        <v>plánované</v>
      </c>
      <c r="L6431" s="1" t="s">
        <v>21</v>
      </c>
      <c r="M6431" s="1" t="s">
        <v>22</v>
      </c>
      <c r="N6431" s="1" t="s">
        <v>23</v>
      </c>
      <c r="O6431">
        <f t="shared" si="300"/>
        <v>1</v>
      </c>
      <c r="P6431" t="str">
        <f t="shared" si="301"/>
        <v>NE</v>
      </c>
      <c r="Q6431" s="4" t="str">
        <f>IFERROR(VLOOKUP(E6431,'Svátky 2023'!B$2:B$14,1,0),"")</f>
        <v/>
      </c>
      <c r="R6431" t="str">
        <f t="shared" si="302"/>
        <v/>
      </c>
    </row>
    <row r="6432" spans="1:18" x14ac:dyDescent="0.25">
      <c r="A6432" s="1" t="s">
        <v>18030</v>
      </c>
      <c r="B6432" s="1" t="s">
        <v>18031</v>
      </c>
      <c r="C6432" s="1" t="s">
        <v>18032</v>
      </c>
      <c r="D6432" s="1" t="s">
        <v>64</v>
      </c>
      <c r="E6432" s="4">
        <v>45243</v>
      </c>
      <c r="F6432" s="8">
        <v>0.44444444444444442</v>
      </c>
      <c r="G6432" s="4">
        <v>45246</v>
      </c>
      <c r="H6432" s="1" t="s">
        <v>802</v>
      </c>
      <c r="I6432" s="1" t="s">
        <v>38</v>
      </c>
      <c r="J6432" s="5">
        <v>2</v>
      </c>
      <c r="K6432" s="5" t="str">
        <f>VLOOKUP(J6432,'Svátky 2023'!A$18:B$20,2,0)</f>
        <v>plánované</v>
      </c>
      <c r="L6432" s="1" t="s">
        <v>21</v>
      </c>
      <c r="M6432" s="1" t="s">
        <v>22</v>
      </c>
      <c r="N6432" s="1" t="s">
        <v>23</v>
      </c>
      <c r="O6432">
        <f t="shared" si="300"/>
        <v>1</v>
      </c>
      <c r="P6432" t="str">
        <f t="shared" si="301"/>
        <v>NE</v>
      </c>
      <c r="Q6432" s="4" t="str">
        <f>IFERROR(VLOOKUP(E6432,'Svátky 2023'!B$2:B$14,1,0),"")</f>
        <v/>
      </c>
      <c r="R6432" t="str">
        <f t="shared" si="302"/>
        <v/>
      </c>
    </row>
    <row r="6433" spans="1:18" x14ac:dyDescent="0.25">
      <c r="A6433" s="1" t="s">
        <v>18033</v>
      </c>
      <c r="B6433" s="1" t="s">
        <v>18034</v>
      </c>
      <c r="C6433" s="1" t="s">
        <v>18035</v>
      </c>
      <c r="D6433" s="1" t="s">
        <v>16</v>
      </c>
      <c r="E6433" s="4">
        <v>45243</v>
      </c>
      <c r="F6433" s="8">
        <v>0.56041666666666667</v>
      </c>
      <c r="G6433" s="4">
        <v>45246</v>
      </c>
      <c r="H6433" s="1" t="s">
        <v>292</v>
      </c>
      <c r="I6433" s="1" t="s">
        <v>44</v>
      </c>
      <c r="J6433" s="5">
        <v>3</v>
      </c>
      <c r="K6433" s="5" t="str">
        <f>VLOOKUP(J6433,'Svátky 2023'!A$18:B$20,2,0)</f>
        <v>jiné</v>
      </c>
      <c r="L6433" s="1" t="s">
        <v>30</v>
      </c>
      <c r="M6433" s="1" t="s">
        <v>31</v>
      </c>
      <c r="N6433" s="1" t="s">
        <v>23</v>
      </c>
      <c r="O6433">
        <f t="shared" si="300"/>
        <v>1</v>
      </c>
      <c r="P6433" t="str">
        <f t="shared" si="301"/>
        <v>NE</v>
      </c>
      <c r="Q6433" s="4" t="str">
        <f>IFERROR(VLOOKUP(E6433,'Svátky 2023'!B$2:B$14,1,0),"")</f>
        <v/>
      </c>
      <c r="R6433" t="str">
        <f t="shared" si="302"/>
        <v/>
      </c>
    </row>
    <row r="6434" spans="1:18" x14ac:dyDescent="0.25">
      <c r="A6434" s="1" t="s">
        <v>18036</v>
      </c>
      <c r="B6434" s="1" t="s">
        <v>18037</v>
      </c>
      <c r="C6434" s="1" t="s">
        <v>18038</v>
      </c>
      <c r="D6434" s="1" t="s">
        <v>48</v>
      </c>
      <c r="E6434" s="4">
        <v>45243</v>
      </c>
      <c r="F6434" s="8">
        <v>0.58263888888888882</v>
      </c>
      <c r="G6434" s="4">
        <v>45246</v>
      </c>
      <c r="H6434" s="1" t="s">
        <v>2214</v>
      </c>
      <c r="I6434" s="1" t="s">
        <v>145</v>
      </c>
      <c r="J6434" s="5">
        <v>3</v>
      </c>
      <c r="K6434" s="5" t="str">
        <f>VLOOKUP(J6434,'Svátky 2023'!A$18:B$20,2,0)</f>
        <v>jiné</v>
      </c>
      <c r="L6434" s="1" t="s">
        <v>30</v>
      </c>
      <c r="M6434" s="1" t="s">
        <v>31</v>
      </c>
      <c r="N6434" s="1" t="s">
        <v>23</v>
      </c>
      <c r="O6434">
        <f t="shared" si="300"/>
        <v>1</v>
      </c>
      <c r="P6434" t="str">
        <f t="shared" si="301"/>
        <v>NE</v>
      </c>
      <c r="Q6434" s="4" t="str">
        <f>IFERROR(VLOOKUP(E6434,'Svátky 2023'!B$2:B$14,1,0),"")</f>
        <v/>
      </c>
      <c r="R6434" t="str">
        <f t="shared" si="302"/>
        <v/>
      </c>
    </row>
    <row r="6435" spans="1:18" x14ac:dyDescent="0.25">
      <c r="A6435" s="1" t="s">
        <v>18039</v>
      </c>
      <c r="B6435" s="1" t="s">
        <v>18040</v>
      </c>
      <c r="C6435" s="1" t="s">
        <v>18041</v>
      </c>
      <c r="D6435" s="1" t="s">
        <v>48</v>
      </c>
      <c r="E6435" s="4">
        <v>45243</v>
      </c>
      <c r="F6435" s="8">
        <v>0.68611111111111101</v>
      </c>
      <c r="G6435" s="4">
        <v>45246</v>
      </c>
      <c r="H6435" s="1" t="s">
        <v>582</v>
      </c>
      <c r="I6435" s="1" t="s">
        <v>38</v>
      </c>
      <c r="J6435" s="5">
        <v>1</v>
      </c>
      <c r="K6435" s="5" t="str">
        <f>VLOOKUP(J6435,'Svátky 2023'!A$18:B$20,2,0)</f>
        <v>neodkladné</v>
      </c>
      <c r="L6435" s="1" t="s">
        <v>21</v>
      </c>
      <c r="M6435" s="1" t="s">
        <v>22</v>
      </c>
      <c r="N6435" s="1" t="s">
        <v>23</v>
      </c>
      <c r="O6435">
        <f t="shared" si="300"/>
        <v>1</v>
      </c>
      <c r="P6435" t="str">
        <f t="shared" si="301"/>
        <v>ANO</v>
      </c>
      <c r="Q6435" s="4" t="str">
        <f>IFERROR(VLOOKUP(E6435,'Svátky 2023'!B$2:B$14,1,0),"")</f>
        <v/>
      </c>
      <c r="R6435" t="str">
        <f t="shared" si="302"/>
        <v>ANO</v>
      </c>
    </row>
    <row r="6436" spans="1:18" x14ac:dyDescent="0.25">
      <c r="A6436" s="1" t="s">
        <v>18042</v>
      </c>
      <c r="B6436" s="1" t="s">
        <v>8839</v>
      </c>
      <c r="C6436" s="1" t="s">
        <v>8840</v>
      </c>
      <c r="D6436" s="1" t="s">
        <v>35</v>
      </c>
      <c r="E6436" s="4">
        <v>45244</v>
      </c>
      <c r="F6436" s="8">
        <v>0.36805555555555558</v>
      </c>
      <c r="G6436" s="4">
        <v>45246</v>
      </c>
      <c r="H6436" s="1" t="s">
        <v>2975</v>
      </c>
      <c r="I6436" s="1" t="s">
        <v>51</v>
      </c>
      <c r="J6436" s="5">
        <v>2</v>
      </c>
      <c r="K6436" s="5" t="str">
        <f>VLOOKUP(J6436,'Svátky 2023'!A$18:B$20,2,0)</f>
        <v>plánované</v>
      </c>
      <c r="L6436" s="1" t="s">
        <v>21</v>
      </c>
      <c r="M6436" s="1" t="s">
        <v>22</v>
      </c>
      <c r="N6436" s="1" t="s">
        <v>23</v>
      </c>
      <c r="O6436">
        <f t="shared" si="300"/>
        <v>2</v>
      </c>
      <c r="P6436" t="str">
        <f t="shared" si="301"/>
        <v>NE</v>
      </c>
      <c r="Q6436" s="4" t="str">
        <f>IFERROR(VLOOKUP(E6436,'Svátky 2023'!B$2:B$14,1,0),"")</f>
        <v/>
      </c>
      <c r="R6436" t="str">
        <f t="shared" si="302"/>
        <v/>
      </c>
    </row>
    <row r="6437" spans="1:18" x14ac:dyDescent="0.25">
      <c r="A6437" s="1" t="s">
        <v>18043</v>
      </c>
      <c r="B6437" s="1" t="s">
        <v>8261</v>
      </c>
      <c r="C6437" s="1" t="s">
        <v>8262</v>
      </c>
      <c r="D6437" s="1" t="s">
        <v>16</v>
      </c>
      <c r="E6437" s="4">
        <v>45244</v>
      </c>
      <c r="F6437" s="8">
        <v>0.37361111111111112</v>
      </c>
      <c r="G6437" s="4">
        <v>45246</v>
      </c>
      <c r="H6437" s="1" t="s">
        <v>134</v>
      </c>
      <c r="I6437" s="1" t="s">
        <v>51</v>
      </c>
      <c r="J6437" s="5">
        <v>2</v>
      </c>
      <c r="K6437" s="5" t="str">
        <f>VLOOKUP(J6437,'Svátky 2023'!A$18:B$20,2,0)</f>
        <v>plánované</v>
      </c>
      <c r="L6437" s="1" t="s">
        <v>21</v>
      </c>
      <c r="M6437" s="1" t="s">
        <v>22</v>
      </c>
      <c r="N6437" s="1" t="s">
        <v>23</v>
      </c>
      <c r="O6437">
        <f t="shared" si="300"/>
        <v>2</v>
      </c>
      <c r="P6437" t="str">
        <f t="shared" si="301"/>
        <v>NE</v>
      </c>
      <c r="Q6437" s="4" t="str">
        <f>IFERROR(VLOOKUP(E6437,'Svátky 2023'!B$2:B$14,1,0),"")</f>
        <v/>
      </c>
      <c r="R6437" t="str">
        <f t="shared" si="302"/>
        <v/>
      </c>
    </row>
    <row r="6438" spans="1:18" x14ac:dyDescent="0.25">
      <c r="A6438" s="1" t="s">
        <v>18044</v>
      </c>
      <c r="B6438" s="1" t="s">
        <v>18045</v>
      </c>
      <c r="C6438" s="1" t="s">
        <v>18046</v>
      </c>
      <c r="D6438" s="1" t="s">
        <v>35</v>
      </c>
      <c r="E6438" s="4">
        <v>45244</v>
      </c>
      <c r="F6438" s="8">
        <v>0.39513888888888887</v>
      </c>
      <c r="G6438" s="4">
        <v>45246</v>
      </c>
      <c r="H6438" s="1" t="s">
        <v>3660</v>
      </c>
      <c r="I6438" s="1" t="s">
        <v>51</v>
      </c>
      <c r="J6438" s="5">
        <v>3</v>
      </c>
      <c r="K6438" s="5" t="str">
        <f>VLOOKUP(J6438,'Svátky 2023'!A$18:B$20,2,0)</f>
        <v>jiné</v>
      </c>
      <c r="L6438" s="1" t="s">
        <v>21</v>
      </c>
      <c r="M6438" s="1" t="s">
        <v>22</v>
      </c>
      <c r="N6438" s="1" t="s">
        <v>23</v>
      </c>
      <c r="O6438">
        <f t="shared" si="300"/>
        <v>2</v>
      </c>
      <c r="P6438" t="str">
        <f t="shared" si="301"/>
        <v>NE</v>
      </c>
      <c r="Q6438" s="4" t="str">
        <f>IFERROR(VLOOKUP(E6438,'Svátky 2023'!B$2:B$14,1,0),"")</f>
        <v/>
      </c>
      <c r="R6438" t="str">
        <f t="shared" si="302"/>
        <v/>
      </c>
    </row>
    <row r="6439" spans="1:18" x14ac:dyDescent="0.25">
      <c r="A6439" s="1" t="s">
        <v>18047</v>
      </c>
      <c r="B6439" s="1" t="s">
        <v>18048</v>
      </c>
      <c r="C6439" s="1" t="s">
        <v>18049</v>
      </c>
      <c r="D6439" s="1" t="s">
        <v>48</v>
      </c>
      <c r="E6439" s="4">
        <v>45244</v>
      </c>
      <c r="F6439" s="8">
        <v>0.42430555555555555</v>
      </c>
      <c r="G6439" s="4">
        <v>45246</v>
      </c>
      <c r="H6439" s="1" t="s">
        <v>1373</v>
      </c>
      <c r="I6439" s="1" t="s">
        <v>151</v>
      </c>
      <c r="J6439" s="5">
        <v>2</v>
      </c>
      <c r="K6439" s="5" t="str">
        <f>VLOOKUP(J6439,'Svátky 2023'!A$18:B$20,2,0)</f>
        <v>plánované</v>
      </c>
      <c r="L6439" s="1" t="s">
        <v>21</v>
      </c>
      <c r="M6439" s="1" t="s">
        <v>22</v>
      </c>
      <c r="N6439" s="1" t="s">
        <v>23</v>
      </c>
      <c r="O6439">
        <f t="shared" si="300"/>
        <v>2</v>
      </c>
      <c r="P6439" t="str">
        <f t="shared" si="301"/>
        <v>NE</v>
      </c>
      <c r="Q6439" s="4" t="str">
        <f>IFERROR(VLOOKUP(E6439,'Svátky 2023'!B$2:B$14,1,0),"")</f>
        <v/>
      </c>
      <c r="R6439" t="str">
        <f t="shared" si="302"/>
        <v/>
      </c>
    </row>
    <row r="6440" spans="1:18" x14ac:dyDescent="0.25">
      <c r="A6440" s="1" t="s">
        <v>18050</v>
      </c>
      <c r="B6440" s="1" t="s">
        <v>18051</v>
      </c>
      <c r="C6440" s="1" t="s">
        <v>18052</v>
      </c>
      <c r="D6440" s="1" t="s">
        <v>35</v>
      </c>
      <c r="E6440" s="4">
        <v>45244</v>
      </c>
      <c r="F6440" s="8">
        <v>0.47361111111111115</v>
      </c>
      <c r="G6440" s="4">
        <v>45246</v>
      </c>
      <c r="H6440" s="1" t="s">
        <v>1223</v>
      </c>
      <c r="I6440" s="1" t="s">
        <v>258</v>
      </c>
      <c r="J6440" s="5">
        <v>2</v>
      </c>
      <c r="K6440" s="5" t="str">
        <f>VLOOKUP(J6440,'Svátky 2023'!A$18:B$20,2,0)</f>
        <v>plánované</v>
      </c>
      <c r="L6440" s="1" t="s">
        <v>21</v>
      </c>
      <c r="M6440" s="1" t="s">
        <v>22</v>
      </c>
      <c r="N6440" s="1" t="s">
        <v>23</v>
      </c>
      <c r="O6440">
        <f t="shared" si="300"/>
        <v>2</v>
      </c>
      <c r="P6440" t="str">
        <f t="shared" si="301"/>
        <v>NE</v>
      </c>
      <c r="Q6440" s="4" t="str">
        <f>IFERROR(VLOOKUP(E6440,'Svátky 2023'!B$2:B$14,1,0),"")</f>
        <v/>
      </c>
      <c r="R6440" t="str">
        <f t="shared" si="302"/>
        <v/>
      </c>
    </row>
    <row r="6441" spans="1:18" x14ac:dyDescent="0.25">
      <c r="A6441" s="1" t="s">
        <v>18053</v>
      </c>
      <c r="B6441" s="1" t="s">
        <v>18054</v>
      </c>
      <c r="C6441" s="1" t="s">
        <v>18055</v>
      </c>
      <c r="D6441" s="1" t="s">
        <v>35</v>
      </c>
      <c r="E6441" s="4">
        <v>45244</v>
      </c>
      <c r="F6441" s="8">
        <v>0.60277777777777775</v>
      </c>
      <c r="G6441" s="4">
        <v>45246</v>
      </c>
      <c r="H6441" s="1" t="s">
        <v>91</v>
      </c>
      <c r="I6441" s="1" t="s">
        <v>120</v>
      </c>
      <c r="J6441" s="5">
        <v>3</v>
      </c>
      <c r="K6441" s="5" t="str">
        <f>VLOOKUP(J6441,'Svátky 2023'!A$18:B$20,2,0)</f>
        <v>jiné</v>
      </c>
      <c r="L6441" s="1" t="s">
        <v>30</v>
      </c>
      <c r="M6441" s="1" t="s">
        <v>31</v>
      </c>
      <c r="N6441" s="1" t="s">
        <v>23</v>
      </c>
      <c r="O6441">
        <f t="shared" si="300"/>
        <v>2</v>
      </c>
      <c r="P6441" t="str">
        <f t="shared" si="301"/>
        <v>NE</v>
      </c>
      <c r="Q6441" s="4" t="str">
        <f>IFERROR(VLOOKUP(E6441,'Svátky 2023'!B$2:B$14,1,0),"")</f>
        <v/>
      </c>
      <c r="R6441" t="str">
        <f t="shared" si="302"/>
        <v/>
      </c>
    </row>
    <row r="6442" spans="1:18" x14ac:dyDescent="0.25">
      <c r="A6442" s="1" t="s">
        <v>18056</v>
      </c>
      <c r="B6442" s="1" t="s">
        <v>18057</v>
      </c>
      <c r="C6442" s="1" t="s">
        <v>18058</v>
      </c>
      <c r="D6442" s="1" t="s">
        <v>48</v>
      </c>
      <c r="E6442" s="4">
        <v>45245</v>
      </c>
      <c r="F6442" s="8">
        <v>0.91736111111111107</v>
      </c>
      <c r="G6442" s="4">
        <v>45246</v>
      </c>
      <c r="H6442" s="1" t="s">
        <v>1223</v>
      </c>
      <c r="I6442" s="1" t="s">
        <v>258</v>
      </c>
      <c r="J6442" s="5">
        <v>1</v>
      </c>
      <c r="K6442" s="5" t="str">
        <f>VLOOKUP(J6442,'Svátky 2023'!A$18:B$20,2,0)</f>
        <v>neodkladné</v>
      </c>
      <c r="L6442" s="1" t="s">
        <v>21</v>
      </c>
      <c r="M6442" s="1" t="s">
        <v>22</v>
      </c>
      <c r="N6442" s="1" t="s">
        <v>23</v>
      </c>
      <c r="O6442">
        <f t="shared" si="300"/>
        <v>3</v>
      </c>
      <c r="P6442" t="str">
        <f t="shared" si="301"/>
        <v>ANO</v>
      </c>
      <c r="Q6442" s="4" t="str">
        <f>IFERROR(VLOOKUP(E6442,'Svátky 2023'!B$2:B$14,1,0),"")</f>
        <v/>
      </c>
      <c r="R6442" t="str">
        <f t="shared" si="302"/>
        <v>ANO</v>
      </c>
    </row>
    <row r="6443" spans="1:18" x14ac:dyDescent="0.25">
      <c r="A6443" s="1" t="s">
        <v>18059</v>
      </c>
      <c r="B6443" s="1" t="s">
        <v>18060</v>
      </c>
      <c r="C6443" s="1" t="s">
        <v>18061</v>
      </c>
      <c r="D6443" s="1" t="s">
        <v>48</v>
      </c>
      <c r="E6443" s="4">
        <v>45217</v>
      </c>
      <c r="F6443" s="8">
        <v>0.63541666666666663</v>
      </c>
      <c r="G6443" s="4">
        <v>45247</v>
      </c>
      <c r="H6443" s="1" t="s">
        <v>8784</v>
      </c>
      <c r="I6443" s="1" t="s">
        <v>264</v>
      </c>
      <c r="J6443" s="5">
        <v>3</v>
      </c>
      <c r="K6443" s="5" t="str">
        <f>VLOOKUP(J6443,'Svátky 2023'!A$18:B$20,2,0)</f>
        <v>jiné</v>
      </c>
      <c r="L6443" s="1" t="s">
        <v>30</v>
      </c>
      <c r="M6443" s="1" t="s">
        <v>31</v>
      </c>
      <c r="N6443" s="1" t="s">
        <v>23</v>
      </c>
      <c r="O6443">
        <f t="shared" si="300"/>
        <v>3</v>
      </c>
      <c r="P6443" t="str">
        <f t="shared" si="301"/>
        <v>ANO</v>
      </c>
      <c r="Q6443" s="4" t="str">
        <f>IFERROR(VLOOKUP(E6443,'Svátky 2023'!B$2:B$14,1,0),"")</f>
        <v/>
      </c>
      <c r="R6443" t="str">
        <f t="shared" si="302"/>
        <v>ANO</v>
      </c>
    </row>
    <row r="6444" spans="1:18" x14ac:dyDescent="0.25">
      <c r="A6444" s="1" t="s">
        <v>18062</v>
      </c>
      <c r="B6444" s="1" t="s">
        <v>17317</v>
      </c>
      <c r="C6444" s="1" t="s">
        <v>17318</v>
      </c>
      <c r="D6444" s="1" t="s">
        <v>257</v>
      </c>
      <c r="E6444" s="4">
        <v>45235</v>
      </c>
      <c r="F6444" s="8">
        <v>0.4826388888888889</v>
      </c>
      <c r="G6444" s="4">
        <v>45247</v>
      </c>
      <c r="H6444" s="1" t="s">
        <v>238</v>
      </c>
      <c r="I6444" s="1" t="s">
        <v>19</v>
      </c>
      <c r="J6444" s="5">
        <v>3</v>
      </c>
      <c r="K6444" s="5" t="str">
        <f>VLOOKUP(J6444,'Svátky 2023'!A$18:B$20,2,0)</f>
        <v>jiné</v>
      </c>
      <c r="L6444" s="1" t="s">
        <v>21</v>
      </c>
      <c r="M6444" s="1" t="s">
        <v>22</v>
      </c>
      <c r="N6444" s="1" t="s">
        <v>23</v>
      </c>
      <c r="O6444">
        <f t="shared" si="300"/>
        <v>7</v>
      </c>
      <c r="P6444" t="str">
        <f t="shared" si="301"/>
        <v>NE</v>
      </c>
      <c r="Q6444" s="4" t="str">
        <f>IFERROR(VLOOKUP(E6444,'Svátky 2023'!B$2:B$14,1,0),"")</f>
        <v/>
      </c>
      <c r="R6444" t="str">
        <f t="shared" si="302"/>
        <v>ANO</v>
      </c>
    </row>
    <row r="6445" spans="1:18" x14ac:dyDescent="0.25">
      <c r="A6445" s="1" t="s">
        <v>18063</v>
      </c>
      <c r="B6445" s="1" t="s">
        <v>18064</v>
      </c>
      <c r="C6445" s="1" t="s">
        <v>18065</v>
      </c>
      <c r="D6445" s="1" t="s">
        <v>48</v>
      </c>
      <c r="E6445" s="4">
        <v>45237</v>
      </c>
      <c r="F6445" s="8">
        <v>0.64236111111111105</v>
      </c>
      <c r="G6445" s="4">
        <v>45247</v>
      </c>
      <c r="H6445" s="1" t="s">
        <v>3150</v>
      </c>
      <c r="I6445" s="1" t="s">
        <v>51</v>
      </c>
      <c r="J6445" s="5">
        <v>1</v>
      </c>
      <c r="K6445" s="5" t="str">
        <f>VLOOKUP(J6445,'Svátky 2023'!A$18:B$20,2,0)</f>
        <v>neodkladné</v>
      </c>
      <c r="L6445" s="1" t="s">
        <v>21</v>
      </c>
      <c r="M6445" s="1" t="s">
        <v>22</v>
      </c>
      <c r="N6445" s="1" t="s">
        <v>23</v>
      </c>
      <c r="O6445">
        <f t="shared" si="300"/>
        <v>2</v>
      </c>
      <c r="P6445" t="str">
        <f t="shared" si="301"/>
        <v>ANO</v>
      </c>
      <c r="Q6445" s="4" t="str">
        <f>IFERROR(VLOOKUP(E6445,'Svátky 2023'!B$2:B$14,1,0),"")</f>
        <v/>
      </c>
      <c r="R6445" t="str">
        <f t="shared" si="302"/>
        <v>ANO</v>
      </c>
    </row>
    <row r="6446" spans="1:18" x14ac:dyDescent="0.25">
      <c r="A6446" s="1" t="s">
        <v>18066</v>
      </c>
      <c r="B6446" s="1" t="s">
        <v>18067</v>
      </c>
      <c r="C6446" s="1" t="s">
        <v>18068</v>
      </c>
      <c r="D6446" s="1" t="s">
        <v>48</v>
      </c>
      <c r="E6446" s="4">
        <v>45238</v>
      </c>
      <c r="F6446" s="8">
        <v>0.54583333333333328</v>
      </c>
      <c r="G6446" s="4">
        <v>45247</v>
      </c>
      <c r="H6446" s="1" t="s">
        <v>91</v>
      </c>
      <c r="I6446" s="1" t="s">
        <v>120</v>
      </c>
      <c r="J6446" s="5">
        <v>3</v>
      </c>
      <c r="K6446" s="5" t="str">
        <f>VLOOKUP(J6446,'Svátky 2023'!A$18:B$20,2,0)</f>
        <v>jiné</v>
      </c>
      <c r="L6446" s="1" t="s">
        <v>30</v>
      </c>
      <c r="M6446" s="1" t="s">
        <v>31</v>
      </c>
      <c r="N6446" s="1" t="s">
        <v>23</v>
      </c>
      <c r="O6446">
        <f t="shared" si="300"/>
        <v>3</v>
      </c>
      <c r="P6446" t="str">
        <f t="shared" si="301"/>
        <v>NE</v>
      </c>
      <c r="Q6446" s="4" t="str">
        <f>IFERROR(VLOOKUP(E6446,'Svátky 2023'!B$2:B$14,1,0),"")</f>
        <v/>
      </c>
      <c r="R6446" t="str">
        <f t="shared" si="302"/>
        <v/>
      </c>
    </row>
    <row r="6447" spans="1:18" x14ac:dyDescent="0.25">
      <c r="A6447" s="1" t="s">
        <v>18069</v>
      </c>
      <c r="B6447" s="1" t="s">
        <v>18070</v>
      </c>
      <c r="C6447" s="1" t="s">
        <v>18071</v>
      </c>
      <c r="D6447" s="1" t="s">
        <v>48</v>
      </c>
      <c r="E6447" s="4">
        <v>45243</v>
      </c>
      <c r="F6447" s="8">
        <v>0.54722222222222217</v>
      </c>
      <c r="G6447" s="4">
        <v>45247</v>
      </c>
      <c r="H6447" s="1" t="s">
        <v>1772</v>
      </c>
      <c r="I6447" s="1" t="s">
        <v>145</v>
      </c>
      <c r="J6447" s="5">
        <v>3</v>
      </c>
      <c r="K6447" s="5" t="str">
        <f>VLOOKUP(J6447,'Svátky 2023'!A$18:B$20,2,0)</f>
        <v>jiné</v>
      </c>
      <c r="L6447" s="1" t="s">
        <v>30</v>
      </c>
      <c r="M6447" s="1" t="s">
        <v>31</v>
      </c>
      <c r="N6447" s="1" t="s">
        <v>23</v>
      </c>
      <c r="O6447">
        <f t="shared" si="300"/>
        <v>1</v>
      </c>
      <c r="P6447" t="str">
        <f t="shared" si="301"/>
        <v>NE</v>
      </c>
      <c r="Q6447" s="4" t="str">
        <f>IFERROR(VLOOKUP(E6447,'Svátky 2023'!B$2:B$14,1,0),"")</f>
        <v/>
      </c>
      <c r="R6447" t="str">
        <f t="shared" si="302"/>
        <v/>
      </c>
    </row>
    <row r="6448" spans="1:18" x14ac:dyDescent="0.25">
      <c r="A6448" s="1" t="s">
        <v>18072</v>
      </c>
      <c r="B6448" s="1" t="s">
        <v>18073</v>
      </c>
      <c r="C6448" s="1" t="s">
        <v>18074</v>
      </c>
      <c r="D6448" s="1" t="s">
        <v>48</v>
      </c>
      <c r="E6448" s="4">
        <v>45243</v>
      </c>
      <c r="F6448" s="8">
        <v>0.47152777777777777</v>
      </c>
      <c r="G6448" s="4">
        <v>45247</v>
      </c>
      <c r="H6448" s="1" t="s">
        <v>959</v>
      </c>
      <c r="I6448" s="1" t="s">
        <v>151</v>
      </c>
      <c r="J6448" s="5">
        <v>2</v>
      </c>
      <c r="K6448" s="5" t="str">
        <f>VLOOKUP(J6448,'Svátky 2023'!A$18:B$20,2,0)</f>
        <v>plánované</v>
      </c>
      <c r="L6448" s="1" t="s">
        <v>21</v>
      </c>
      <c r="M6448" s="1" t="s">
        <v>22</v>
      </c>
      <c r="N6448" s="1" t="s">
        <v>23</v>
      </c>
      <c r="O6448">
        <f t="shared" si="300"/>
        <v>1</v>
      </c>
      <c r="P6448" t="str">
        <f t="shared" si="301"/>
        <v>NE</v>
      </c>
      <c r="Q6448" s="4" t="str">
        <f>IFERROR(VLOOKUP(E6448,'Svátky 2023'!B$2:B$14,1,0),"")</f>
        <v/>
      </c>
      <c r="R6448" t="str">
        <f t="shared" si="302"/>
        <v/>
      </c>
    </row>
    <row r="6449" spans="1:18" x14ac:dyDescent="0.25">
      <c r="A6449" s="1" t="s">
        <v>18075</v>
      </c>
      <c r="B6449" s="1" t="s">
        <v>753</v>
      </c>
      <c r="C6449" s="1" t="s">
        <v>754</v>
      </c>
      <c r="D6449" s="1" t="s">
        <v>35</v>
      </c>
      <c r="E6449" s="4">
        <v>45244</v>
      </c>
      <c r="F6449" s="8">
        <v>0.33055555555555555</v>
      </c>
      <c r="G6449" s="4">
        <v>45247</v>
      </c>
      <c r="H6449" s="1" t="s">
        <v>588</v>
      </c>
      <c r="I6449" s="1" t="s">
        <v>258</v>
      </c>
      <c r="J6449" s="5">
        <v>2</v>
      </c>
      <c r="K6449" s="5" t="str">
        <f>VLOOKUP(J6449,'Svátky 2023'!A$18:B$20,2,0)</f>
        <v>plánované</v>
      </c>
      <c r="L6449" s="1" t="s">
        <v>21</v>
      </c>
      <c r="M6449" s="1" t="s">
        <v>22</v>
      </c>
      <c r="N6449" s="1" t="s">
        <v>23</v>
      </c>
      <c r="O6449">
        <f t="shared" si="300"/>
        <v>2</v>
      </c>
      <c r="P6449" t="str">
        <f t="shared" si="301"/>
        <v>NE</v>
      </c>
      <c r="Q6449" s="4" t="str">
        <f>IFERROR(VLOOKUP(E6449,'Svátky 2023'!B$2:B$14,1,0),"")</f>
        <v/>
      </c>
      <c r="R6449" t="str">
        <f t="shared" si="302"/>
        <v/>
      </c>
    </row>
    <row r="6450" spans="1:18" x14ac:dyDescent="0.25">
      <c r="A6450" s="1" t="s">
        <v>18076</v>
      </c>
      <c r="B6450" s="1" t="s">
        <v>9292</v>
      </c>
      <c r="C6450" s="1" t="s">
        <v>9293</v>
      </c>
      <c r="D6450" s="1" t="s">
        <v>35</v>
      </c>
      <c r="E6450" s="4">
        <v>45244</v>
      </c>
      <c r="F6450" s="8">
        <v>0.43472222222222223</v>
      </c>
      <c r="G6450" s="4">
        <v>45247</v>
      </c>
      <c r="H6450" s="1" t="s">
        <v>3605</v>
      </c>
      <c r="I6450" s="1" t="s">
        <v>38</v>
      </c>
      <c r="J6450" s="5">
        <v>3</v>
      </c>
      <c r="K6450" s="5" t="str">
        <f>VLOOKUP(J6450,'Svátky 2023'!A$18:B$20,2,0)</f>
        <v>jiné</v>
      </c>
      <c r="L6450" s="1" t="s">
        <v>21</v>
      </c>
      <c r="M6450" s="1" t="s">
        <v>22</v>
      </c>
      <c r="N6450" s="1" t="s">
        <v>23</v>
      </c>
      <c r="O6450">
        <f t="shared" si="300"/>
        <v>2</v>
      </c>
      <c r="P6450" t="str">
        <f t="shared" si="301"/>
        <v>NE</v>
      </c>
      <c r="Q6450" s="4" t="str">
        <f>IFERROR(VLOOKUP(E6450,'Svátky 2023'!B$2:B$14,1,0),"")</f>
        <v/>
      </c>
      <c r="R6450" t="str">
        <f t="shared" si="302"/>
        <v/>
      </c>
    </row>
    <row r="6451" spans="1:18" x14ac:dyDescent="0.25">
      <c r="A6451" s="1" t="s">
        <v>18077</v>
      </c>
      <c r="B6451" s="1" t="s">
        <v>18078</v>
      </c>
      <c r="C6451" s="1" t="s">
        <v>18079</v>
      </c>
      <c r="D6451" s="1" t="s">
        <v>48</v>
      </c>
      <c r="E6451" s="4">
        <v>45244</v>
      </c>
      <c r="F6451" s="8">
        <v>0.4548611111111111</v>
      </c>
      <c r="G6451" s="4">
        <v>45247</v>
      </c>
      <c r="H6451" s="1" t="s">
        <v>593</v>
      </c>
      <c r="I6451" s="1" t="s">
        <v>258</v>
      </c>
      <c r="J6451" s="5">
        <v>2</v>
      </c>
      <c r="K6451" s="5" t="str">
        <f>VLOOKUP(J6451,'Svátky 2023'!A$18:B$20,2,0)</f>
        <v>plánované</v>
      </c>
      <c r="L6451" s="1" t="s">
        <v>21</v>
      </c>
      <c r="M6451" s="1" t="s">
        <v>22</v>
      </c>
      <c r="N6451" s="1" t="s">
        <v>23</v>
      </c>
      <c r="O6451">
        <f t="shared" si="300"/>
        <v>2</v>
      </c>
      <c r="P6451" t="str">
        <f t="shared" si="301"/>
        <v>NE</v>
      </c>
      <c r="Q6451" s="4" t="str">
        <f>IFERROR(VLOOKUP(E6451,'Svátky 2023'!B$2:B$14,1,0),"")</f>
        <v/>
      </c>
      <c r="R6451" t="str">
        <f t="shared" si="302"/>
        <v/>
      </c>
    </row>
    <row r="6452" spans="1:18" x14ac:dyDescent="0.25">
      <c r="A6452" s="1" t="s">
        <v>18080</v>
      </c>
      <c r="B6452" s="1" t="s">
        <v>18081</v>
      </c>
      <c r="C6452" s="1" t="s">
        <v>18082</v>
      </c>
      <c r="D6452" s="1" t="s">
        <v>48</v>
      </c>
      <c r="E6452" s="4">
        <v>45244</v>
      </c>
      <c r="F6452" s="8">
        <v>0.54513888888888895</v>
      </c>
      <c r="G6452" s="4">
        <v>45247</v>
      </c>
      <c r="H6452" s="1" t="s">
        <v>1467</v>
      </c>
      <c r="I6452" s="1" t="s">
        <v>264</v>
      </c>
      <c r="J6452" s="5">
        <v>3</v>
      </c>
      <c r="K6452" s="5" t="str">
        <f>VLOOKUP(J6452,'Svátky 2023'!A$18:B$20,2,0)</f>
        <v>jiné</v>
      </c>
      <c r="L6452" s="1" t="s">
        <v>30</v>
      </c>
      <c r="M6452" s="1" t="s">
        <v>31</v>
      </c>
      <c r="N6452" s="1" t="s">
        <v>23</v>
      </c>
      <c r="O6452">
        <f t="shared" si="300"/>
        <v>2</v>
      </c>
      <c r="P6452" t="str">
        <f t="shared" si="301"/>
        <v>NE</v>
      </c>
      <c r="Q6452" s="4" t="str">
        <f>IFERROR(VLOOKUP(E6452,'Svátky 2023'!B$2:B$14,1,0),"")</f>
        <v/>
      </c>
      <c r="R6452" t="str">
        <f t="shared" si="302"/>
        <v/>
      </c>
    </row>
    <row r="6453" spans="1:18" x14ac:dyDescent="0.25">
      <c r="A6453" s="1" t="s">
        <v>18083</v>
      </c>
      <c r="B6453" s="1" t="s">
        <v>18084</v>
      </c>
      <c r="C6453" s="1" t="s">
        <v>18085</v>
      </c>
      <c r="D6453" s="1" t="s">
        <v>35</v>
      </c>
      <c r="E6453" s="4">
        <v>45244</v>
      </c>
      <c r="F6453" s="8">
        <v>0.57291666666666663</v>
      </c>
      <c r="G6453" s="4">
        <v>45247</v>
      </c>
      <c r="H6453" s="1" t="s">
        <v>1967</v>
      </c>
      <c r="I6453" s="1" t="s">
        <v>44</v>
      </c>
      <c r="J6453" s="5">
        <v>3</v>
      </c>
      <c r="K6453" s="5" t="str">
        <f>VLOOKUP(J6453,'Svátky 2023'!A$18:B$20,2,0)</f>
        <v>jiné</v>
      </c>
      <c r="L6453" s="1" t="s">
        <v>30</v>
      </c>
      <c r="M6453" s="1" t="s">
        <v>31</v>
      </c>
      <c r="N6453" s="1" t="s">
        <v>23</v>
      </c>
      <c r="O6453">
        <f t="shared" si="300"/>
        <v>2</v>
      </c>
      <c r="P6453" t="str">
        <f t="shared" si="301"/>
        <v>NE</v>
      </c>
      <c r="Q6453" s="4" t="str">
        <f>IFERROR(VLOOKUP(E6453,'Svátky 2023'!B$2:B$14,1,0),"")</f>
        <v/>
      </c>
      <c r="R6453" t="str">
        <f t="shared" si="302"/>
        <v/>
      </c>
    </row>
    <row r="6454" spans="1:18" x14ac:dyDescent="0.25">
      <c r="A6454" s="1" t="s">
        <v>18086</v>
      </c>
      <c r="B6454" s="1" t="s">
        <v>18087</v>
      </c>
      <c r="C6454" s="1" t="s">
        <v>18088</v>
      </c>
      <c r="D6454" s="1" t="s">
        <v>48</v>
      </c>
      <c r="E6454" s="4">
        <v>45245</v>
      </c>
      <c r="F6454" s="8">
        <v>0.35694444444444445</v>
      </c>
      <c r="G6454" s="4">
        <v>45247</v>
      </c>
      <c r="H6454" s="1" t="s">
        <v>372</v>
      </c>
      <c r="I6454" s="1" t="s">
        <v>51</v>
      </c>
      <c r="J6454" s="5">
        <v>2</v>
      </c>
      <c r="K6454" s="5" t="str">
        <f>VLOOKUP(J6454,'Svátky 2023'!A$18:B$20,2,0)</f>
        <v>plánované</v>
      </c>
      <c r="L6454" s="1" t="s">
        <v>21</v>
      </c>
      <c r="M6454" s="1" t="s">
        <v>22</v>
      </c>
      <c r="N6454" s="1" t="s">
        <v>23</v>
      </c>
      <c r="O6454">
        <f t="shared" si="300"/>
        <v>3</v>
      </c>
      <c r="P6454" t="str">
        <f t="shared" si="301"/>
        <v>NE</v>
      </c>
      <c r="Q6454" s="4" t="str">
        <f>IFERROR(VLOOKUP(E6454,'Svátky 2023'!B$2:B$14,1,0),"")</f>
        <v/>
      </c>
      <c r="R6454" t="str">
        <f t="shared" si="302"/>
        <v/>
      </c>
    </row>
    <row r="6455" spans="1:18" x14ac:dyDescent="0.25">
      <c r="A6455" s="1" t="s">
        <v>18089</v>
      </c>
      <c r="B6455" s="1" t="s">
        <v>18090</v>
      </c>
      <c r="C6455" s="1" t="s">
        <v>18091</v>
      </c>
      <c r="D6455" s="1" t="s">
        <v>100</v>
      </c>
      <c r="E6455" s="4">
        <v>45245</v>
      </c>
      <c r="F6455" s="8">
        <v>0.37083333333333335</v>
      </c>
      <c r="G6455" s="4">
        <v>45247</v>
      </c>
      <c r="H6455" s="1" t="s">
        <v>1845</v>
      </c>
      <c r="I6455" s="1" t="s">
        <v>51</v>
      </c>
      <c r="J6455" s="5">
        <v>2</v>
      </c>
      <c r="K6455" s="5" t="str">
        <f>VLOOKUP(J6455,'Svátky 2023'!A$18:B$20,2,0)</f>
        <v>plánované</v>
      </c>
      <c r="L6455" s="1" t="s">
        <v>21</v>
      </c>
      <c r="M6455" s="1" t="s">
        <v>22</v>
      </c>
      <c r="N6455" s="1" t="s">
        <v>23</v>
      </c>
      <c r="O6455">
        <f t="shared" si="300"/>
        <v>3</v>
      </c>
      <c r="P6455" t="str">
        <f t="shared" si="301"/>
        <v>NE</v>
      </c>
      <c r="Q6455" s="4" t="str">
        <f>IFERROR(VLOOKUP(E6455,'Svátky 2023'!B$2:B$14,1,0),"")</f>
        <v/>
      </c>
      <c r="R6455" t="str">
        <f t="shared" si="302"/>
        <v/>
      </c>
    </row>
    <row r="6456" spans="1:18" x14ac:dyDescent="0.25">
      <c r="A6456" s="1" t="s">
        <v>18092</v>
      </c>
      <c r="B6456" s="1" t="s">
        <v>18093</v>
      </c>
      <c r="C6456" s="1" t="s">
        <v>18094</v>
      </c>
      <c r="D6456" s="1" t="s">
        <v>48</v>
      </c>
      <c r="E6456" s="4">
        <v>45245</v>
      </c>
      <c r="F6456" s="8">
        <v>0.38125000000000003</v>
      </c>
      <c r="G6456" s="4">
        <v>45247</v>
      </c>
      <c r="H6456" s="1" t="s">
        <v>3660</v>
      </c>
      <c r="I6456" s="1" t="s">
        <v>51</v>
      </c>
      <c r="J6456" s="5">
        <v>2</v>
      </c>
      <c r="K6456" s="5" t="str">
        <f>VLOOKUP(J6456,'Svátky 2023'!A$18:B$20,2,0)</f>
        <v>plánované</v>
      </c>
      <c r="L6456" s="1" t="s">
        <v>21</v>
      </c>
      <c r="M6456" s="1" t="s">
        <v>22</v>
      </c>
      <c r="N6456" s="1" t="s">
        <v>23</v>
      </c>
      <c r="O6456">
        <f t="shared" si="300"/>
        <v>3</v>
      </c>
      <c r="P6456" t="str">
        <f t="shared" si="301"/>
        <v>NE</v>
      </c>
      <c r="Q6456" s="4" t="str">
        <f>IFERROR(VLOOKUP(E6456,'Svátky 2023'!B$2:B$14,1,0),"")</f>
        <v/>
      </c>
      <c r="R6456" t="str">
        <f t="shared" si="302"/>
        <v/>
      </c>
    </row>
    <row r="6457" spans="1:18" x14ac:dyDescent="0.25">
      <c r="A6457" s="1" t="s">
        <v>18095</v>
      </c>
      <c r="B6457" s="1" t="s">
        <v>18096</v>
      </c>
      <c r="C6457" s="1" t="s">
        <v>18097</v>
      </c>
      <c r="D6457" s="1" t="s">
        <v>35</v>
      </c>
      <c r="E6457" s="4">
        <v>45245</v>
      </c>
      <c r="F6457" s="8">
        <v>0.39027777777777778</v>
      </c>
      <c r="G6457" s="4">
        <v>45247</v>
      </c>
      <c r="H6457" s="1" t="s">
        <v>2630</v>
      </c>
      <c r="I6457" s="1" t="s">
        <v>51</v>
      </c>
      <c r="J6457" s="5">
        <v>2</v>
      </c>
      <c r="K6457" s="5" t="str">
        <f>VLOOKUP(J6457,'Svátky 2023'!A$18:B$20,2,0)</f>
        <v>plánované</v>
      </c>
      <c r="L6457" s="1" t="s">
        <v>21</v>
      </c>
      <c r="M6457" s="1" t="s">
        <v>22</v>
      </c>
      <c r="N6457" s="1" t="s">
        <v>23</v>
      </c>
      <c r="O6457">
        <f t="shared" si="300"/>
        <v>3</v>
      </c>
      <c r="P6457" t="str">
        <f t="shared" si="301"/>
        <v>NE</v>
      </c>
      <c r="Q6457" s="4" t="str">
        <f>IFERROR(VLOOKUP(E6457,'Svátky 2023'!B$2:B$14,1,0),"")</f>
        <v/>
      </c>
      <c r="R6457" t="str">
        <f t="shared" si="302"/>
        <v/>
      </c>
    </row>
    <row r="6458" spans="1:18" x14ac:dyDescent="0.25">
      <c r="A6458" s="1" t="s">
        <v>18098</v>
      </c>
      <c r="B6458" s="1" t="s">
        <v>18099</v>
      </c>
      <c r="C6458" s="1" t="s">
        <v>18100</v>
      </c>
      <c r="D6458" s="1" t="s">
        <v>35</v>
      </c>
      <c r="E6458" s="4">
        <v>45245</v>
      </c>
      <c r="F6458" s="8">
        <v>0.40347222222222223</v>
      </c>
      <c r="G6458" s="4">
        <v>45247</v>
      </c>
      <c r="H6458" s="1" t="s">
        <v>523</v>
      </c>
      <c r="I6458" s="1" t="s">
        <v>151</v>
      </c>
      <c r="J6458" s="5">
        <v>2</v>
      </c>
      <c r="K6458" s="5" t="str">
        <f>VLOOKUP(J6458,'Svátky 2023'!A$18:B$20,2,0)</f>
        <v>plánované</v>
      </c>
      <c r="L6458" s="1" t="s">
        <v>21</v>
      </c>
      <c r="M6458" s="1" t="s">
        <v>22</v>
      </c>
      <c r="N6458" s="1" t="s">
        <v>23</v>
      </c>
      <c r="O6458">
        <f t="shared" si="300"/>
        <v>3</v>
      </c>
      <c r="P6458" t="str">
        <f t="shared" si="301"/>
        <v>NE</v>
      </c>
      <c r="Q6458" s="4" t="str">
        <f>IFERROR(VLOOKUP(E6458,'Svátky 2023'!B$2:B$14,1,0),"")</f>
        <v/>
      </c>
      <c r="R6458" t="str">
        <f t="shared" si="302"/>
        <v/>
      </c>
    </row>
    <row r="6459" spans="1:18" x14ac:dyDescent="0.25">
      <c r="A6459" s="1" t="s">
        <v>18101</v>
      </c>
      <c r="B6459" s="1" t="s">
        <v>18102</v>
      </c>
      <c r="C6459" s="1" t="s">
        <v>18103</v>
      </c>
      <c r="D6459" s="1" t="s">
        <v>35</v>
      </c>
      <c r="E6459" s="4">
        <v>45245</v>
      </c>
      <c r="F6459" s="8">
        <v>0.44513888888888892</v>
      </c>
      <c r="G6459" s="4">
        <v>45247</v>
      </c>
      <c r="H6459" s="1" t="s">
        <v>307</v>
      </c>
      <c r="I6459" s="1" t="s">
        <v>151</v>
      </c>
      <c r="J6459" s="5">
        <v>1</v>
      </c>
      <c r="K6459" s="5" t="str">
        <f>VLOOKUP(J6459,'Svátky 2023'!A$18:B$20,2,0)</f>
        <v>neodkladné</v>
      </c>
      <c r="L6459" s="1" t="s">
        <v>21</v>
      </c>
      <c r="M6459" s="1" t="s">
        <v>22</v>
      </c>
      <c r="N6459" s="1" t="s">
        <v>23</v>
      </c>
      <c r="O6459">
        <f t="shared" si="300"/>
        <v>3</v>
      </c>
      <c r="P6459" t="str">
        <f t="shared" si="301"/>
        <v>NE</v>
      </c>
      <c r="Q6459" s="4" t="str">
        <f>IFERROR(VLOOKUP(E6459,'Svátky 2023'!B$2:B$14,1,0),"")</f>
        <v/>
      </c>
      <c r="R6459" t="str">
        <f t="shared" si="302"/>
        <v/>
      </c>
    </row>
    <row r="6460" spans="1:18" x14ac:dyDescent="0.25">
      <c r="A6460" s="1" t="s">
        <v>18104</v>
      </c>
      <c r="B6460" s="1" t="s">
        <v>18105</v>
      </c>
      <c r="C6460" s="1" t="s">
        <v>18106</v>
      </c>
      <c r="D6460" s="1" t="s">
        <v>48</v>
      </c>
      <c r="E6460" s="4">
        <v>45245</v>
      </c>
      <c r="F6460" s="8">
        <v>0.46527777777777773</v>
      </c>
      <c r="G6460" s="4">
        <v>45247</v>
      </c>
      <c r="H6460" s="1" t="s">
        <v>698</v>
      </c>
      <c r="I6460" s="1" t="s">
        <v>151</v>
      </c>
      <c r="J6460" s="5">
        <v>2</v>
      </c>
      <c r="K6460" s="5" t="str">
        <f>VLOOKUP(J6460,'Svátky 2023'!A$18:B$20,2,0)</f>
        <v>plánované</v>
      </c>
      <c r="L6460" s="1" t="s">
        <v>21</v>
      </c>
      <c r="M6460" s="1" t="s">
        <v>22</v>
      </c>
      <c r="N6460" s="1" t="s">
        <v>23</v>
      </c>
      <c r="O6460">
        <f t="shared" si="300"/>
        <v>3</v>
      </c>
      <c r="P6460" t="str">
        <f t="shared" si="301"/>
        <v>NE</v>
      </c>
      <c r="Q6460" s="4" t="str">
        <f>IFERROR(VLOOKUP(E6460,'Svátky 2023'!B$2:B$14,1,0),"")</f>
        <v/>
      </c>
      <c r="R6460" t="str">
        <f t="shared" si="302"/>
        <v/>
      </c>
    </row>
    <row r="6461" spans="1:18" x14ac:dyDescent="0.25">
      <c r="A6461" s="1" t="s">
        <v>18107</v>
      </c>
      <c r="B6461" s="1" t="s">
        <v>18108</v>
      </c>
      <c r="C6461" s="1" t="s">
        <v>18109</v>
      </c>
      <c r="D6461" s="1" t="s">
        <v>100</v>
      </c>
      <c r="E6461" s="4">
        <v>45245</v>
      </c>
      <c r="F6461" s="8">
        <v>0.5625</v>
      </c>
      <c r="G6461" s="4">
        <v>45247</v>
      </c>
      <c r="H6461" s="1" t="s">
        <v>1144</v>
      </c>
      <c r="I6461" s="1" t="s">
        <v>120</v>
      </c>
      <c r="J6461" s="5">
        <v>3</v>
      </c>
      <c r="K6461" s="5" t="str">
        <f>VLOOKUP(J6461,'Svátky 2023'!A$18:B$20,2,0)</f>
        <v>jiné</v>
      </c>
      <c r="L6461" s="1" t="s">
        <v>30</v>
      </c>
      <c r="M6461" s="1" t="s">
        <v>31</v>
      </c>
      <c r="N6461" s="1" t="s">
        <v>23</v>
      </c>
      <c r="O6461">
        <f t="shared" si="300"/>
        <v>3</v>
      </c>
      <c r="P6461" t="str">
        <f t="shared" si="301"/>
        <v>NE</v>
      </c>
      <c r="Q6461" s="4" t="str">
        <f>IFERROR(VLOOKUP(E6461,'Svátky 2023'!B$2:B$14,1,0),"")</f>
        <v/>
      </c>
      <c r="R6461" t="str">
        <f t="shared" si="302"/>
        <v/>
      </c>
    </row>
    <row r="6462" spans="1:18" x14ac:dyDescent="0.25">
      <c r="A6462" s="1" t="s">
        <v>18110</v>
      </c>
      <c r="B6462" s="1" t="s">
        <v>18111</v>
      </c>
      <c r="C6462" s="1" t="s">
        <v>18112</v>
      </c>
      <c r="D6462" s="1" t="s">
        <v>48</v>
      </c>
      <c r="E6462" s="4">
        <v>45245</v>
      </c>
      <c r="F6462" s="8">
        <v>0.56736111111111109</v>
      </c>
      <c r="G6462" s="4">
        <v>45247</v>
      </c>
      <c r="H6462" s="1" t="s">
        <v>1798</v>
      </c>
      <c r="I6462" s="1" t="s">
        <v>120</v>
      </c>
      <c r="J6462" s="5">
        <v>3</v>
      </c>
      <c r="K6462" s="5" t="str">
        <f>VLOOKUP(J6462,'Svátky 2023'!A$18:B$20,2,0)</f>
        <v>jiné</v>
      </c>
      <c r="L6462" s="1" t="s">
        <v>30</v>
      </c>
      <c r="M6462" s="1" t="s">
        <v>31</v>
      </c>
      <c r="N6462" s="1" t="s">
        <v>23</v>
      </c>
      <c r="O6462">
        <f t="shared" si="300"/>
        <v>3</v>
      </c>
      <c r="P6462" t="str">
        <f t="shared" si="301"/>
        <v>NE</v>
      </c>
      <c r="Q6462" s="4" t="str">
        <f>IFERROR(VLOOKUP(E6462,'Svátky 2023'!B$2:B$14,1,0),"")</f>
        <v/>
      </c>
      <c r="R6462" t="str">
        <f t="shared" si="302"/>
        <v/>
      </c>
    </row>
    <row r="6463" spans="1:18" x14ac:dyDescent="0.25">
      <c r="A6463" s="1" t="s">
        <v>18113</v>
      </c>
      <c r="B6463" s="1" t="s">
        <v>18114</v>
      </c>
      <c r="C6463" s="1" t="s">
        <v>18115</v>
      </c>
      <c r="D6463" s="1" t="s">
        <v>35</v>
      </c>
      <c r="E6463" s="4">
        <v>45245</v>
      </c>
      <c r="F6463" s="8">
        <v>0.60347222222222219</v>
      </c>
      <c r="G6463" s="4">
        <v>45247</v>
      </c>
      <c r="H6463" s="1" t="s">
        <v>339</v>
      </c>
      <c r="I6463" s="1" t="s">
        <v>145</v>
      </c>
      <c r="J6463" s="5">
        <v>3</v>
      </c>
      <c r="K6463" s="5" t="str">
        <f>VLOOKUP(J6463,'Svátky 2023'!A$18:B$20,2,0)</f>
        <v>jiné</v>
      </c>
      <c r="L6463" s="1" t="s">
        <v>30</v>
      </c>
      <c r="M6463" s="1" t="s">
        <v>31</v>
      </c>
      <c r="N6463" s="1" t="s">
        <v>23</v>
      </c>
      <c r="O6463">
        <f t="shared" si="300"/>
        <v>3</v>
      </c>
      <c r="P6463" t="str">
        <f t="shared" si="301"/>
        <v>NE</v>
      </c>
      <c r="Q6463" s="4" t="str">
        <f>IFERROR(VLOOKUP(E6463,'Svátky 2023'!B$2:B$14,1,0),"")</f>
        <v/>
      </c>
      <c r="R6463" t="str">
        <f t="shared" si="302"/>
        <v/>
      </c>
    </row>
    <row r="6464" spans="1:18" x14ac:dyDescent="0.25">
      <c r="A6464" s="1" t="s">
        <v>18116</v>
      </c>
      <c r="B6464" s="1" t="s">
        <v>18117</v>
      </c>
      <c r="C6464" s="1" t="s">
        <v>18118</v>
      </c>
      <c r="D6464" s="1" t="s">
        <v>35</v>
      </c>
      <c r="E6464" s="4">
        <v>45245</v>
      </c>
      <c r="F6464" s="8">
        <v>0.62013888888888891</v>
      </c>
      <c r="G6464" s="4">
        <v>45247</v>
      </c>
      <c r="H6464" s="1" t="s">
        <v>959</v>
      </c>
      <c r="I6464" s="1" t="s">
        <v>145</v>
      </c>
      <c r="J6464" s="5">
        <v>3</v>
      </c>
      <c r="K6464" s="5" t="str">
        <f>VLOOKUP(J6464,'Svátky 2023'!A$18:B$20,2,0)</f>
        <v>jiné</v>
      </c>
      <c r="L6464" s="1" t="s">
        <v>30</v>
      </c>
      <c r="M6464" s="1" t="s">
        <v>31</v>
      </c>
      <c r="N6464" s="1" t="s">
        <v>23</v>
      </c>
      <c r="O6464">
        <f t="shared" si="300"/>
        <v>3</v>
      </c>
      <c r="P6464" t="str">
        <f t="shared" si="301"/>
        <v>NE</v>
      </c>
      <c r="Q6464" s="4" t="str">
        <f>IFERROR(VLOOKUP(E6464,'Svátky 2023'!B$2:B$14,1,0),"")</f>
        <v/>
      </c>
      <c r="R6464" t="str">
        <f t="shared" si="302"/>
        <v/>
      </c>
    </row>
    <row r="6465" spans="1:18" x14ac:dyDescent="0.25">
      <c r="A6465" s="1" t="s">
        <v>18119</v>
      </c>
      <c r="B6465" s="1" t="s">
        <v>18120</v>
      </c>
      <c r="C6465" s="1" t="s">
        <v>18121</v>
      </c>
      <c r="D6465" s="1" t="s">
        <v>35</v>
      </c>
      <c r="E6465" s="4">
        <v>45245</v>
      </c>
      <c r="F6465" s="8">
        <v>0.65138888888888891</v>
      </c>
      <c r="G6465" s="4">
        <v>45247</v>
      </c>
      <c r="H6465" s="1" t="s">
        <v>1690</v>
      </c>
      <c r="I6465" s="1" t="s">
        <v>151</v>
      </c>
      <c r="J6465" s="5">
        <v>1</v>
      </c>
      <c r="K6465" s="5" t="str">
        <f>VLOOKUP(J6465,'Svátky 2023'!A$18:B$20,2,0)</f>
        <v>neodkladné</v>
      </c>
      <c r="L6465" s="1" t="s">
        <v>21</v>
      </c>
      <c r="M6465" s="1" t="s">
        <v>22</v>
      </c>
      <c r="N6465" s="1" t="s">
        <v>23</v>
      </c>
      <c r="O6465">
        <f t="shared" si="300"/>
        <v>3</v>
      </c>
      <c r="P6465" t="str">
        <f t="shared" si="301"/>
        <v>ANO</v>
      </c>
      <c r="Q6465" s="4" t="str">
        <f>IFERROR(VLOOKUP(E6465,'Svátky 2023'!B$2:B$14,1,0),"")</f>
        <v/>
      </c>
      <c r="R6465" t="str">
        <f t="shared" si="302"/>
        <v>ANO</v>
      </c>
    </row>
    <row r="6466" spans="1:18" x14ac:dyDescent="0.25">
      <c r="A6466" s="1" t="s">
        <v>18122</v>
      </c>
      <c r="B6466" s="1" t="s">
        <v>18123</v>
      </c>
      <c r="C6466" s="1" t="s">
        <v>18124</v>
      </c>
      <c r="D6466" s="1" t="s">
        <v>35</v>
      </c>
      <c r="E6466" s="4">
        <v>45245</v>
      </c>
      <c r="F6466" s="8">
        <v>0.7090277777777777</v>
      </c>
      <c r="G6466" s="4">
        <v>45247</v>
      </c>
      <c r="H6466" s="1" t="s">
        <v>2407</v>
      </c>
      <c r="I6466" s="1" t="s">
        <v>151</v>
      </c>
      <c r="J6466" s="5">
        <v>2</v>
      </c>
      <c r="K6466" s="5" t="str">
        <f>VLOOKUP(J6466,'Svátky 2023'!A$18:B$20,2,0)</f>
        <v>plánované</v>
      </c>
      <c r="L6466" s="1" t="s">
        <v>21</v>
      </c>
      <c r="M6466" s="1" t="s">
        <v>22</v>
      </c>
      <c r="N6466" s="1" t="s">
        <v>23</v>
      </c>
      <c r="O6466">
        <f t="shared" si="300"/>
        <v>3</v>
      </c>
      <c r="P6466" t="str">
        <f t="shared" si="301"/>
        <v>ANO</v>
      </c>
      <c r="Q6466" s="4" t="str">
        <f>IFERROR(VLOOKUP(E6466,'Svátky 2023'!B$2:B$14,1,0),"")</f>
        <v/>
      </c>
      <c r="R6466" t="str">
        <f t="shared" si="302"/>
        <v>ANO</v>
      </c>
    </row>
    <row r="6467" spans="1:18" x14ac:dyDescent="0.25">
      <c r="A6467" s="1" t="s">
        <v>18125</v>
      </c>
      <c r="B6467" s="1" t="s">
        <v>18126</v>
      </c>
      <c r="C6467" s="1" t="s">
        <v>18127</v>
      </c>
      <c r="D6467" s="1" t="s">
        <v>35</v>
      </c>
      <c r="E6467" s="4">
        <v>45245</v>
      </c>
      <c r="F6467" s="8">
        <v>0.72291666666666676</v>
      </c>
      <c r="G6467" s="4">
        <v>45247</v>
      </c>
      <c r="H6467" s="1" t="s">
        <v>1116</v>
      </c>
      <c r="I6467" s="1" t="s">
        <v>145</v>
      </c>
      <c r="J6467" s="5">
        <v>3</v>
      </c>
      <c r="K6467" s="5" t="str">
        <f>VLOOKUP(J6467,'Svátky 2023'!A$18:B$20,2,0)</f>
        <v>jiné</v>
      </c>
      <c r="L6467" s="1" t="s">
        <v>23</v>
      </c>
      <c r="M6467" s="1" t="s">
        <v>31</v>
      </c>
      <c r="N6467" s="1" t="s">
        <v>23</v>
      </c>
      <c r="O6467">
        <f t="shared" ref="O6467:O6530" si="303">WEEKDAY(E6467,2)</f>
        <v>3</v>
      </c>
      <c r="P6467" t="str">
        <f t="shared" ref="P6467:P6530" si="304">IF(F6467&gt;V$1,"ANO",IF(F6467&lt;X$1,"ANO","NE"))</f>
        <v>ANO</v>
      </c>
      <c r="Q6467" s="4" t="str">
        <f>IFERROR(VLOOKUP(E6467,'Svátky 2023'!B$2:B$14,1,0),"")</f>
        <v/>
      </c>
      <c r="R6467" t="str">
        <f t="shared" ref="R6467:R6530" si="305">IF(OR(O6467&gt;5,P6467="ANO",Q6467&lt;&gt;""),"ANO","")</f>
        <v>ANO</v>
      </c>
    </row>
    <row r="6468" spans="1:18" x14ac:dyDescent="0.25">
      <c r="A6468" s="1" t="s">
        <v>18128</v>
      </c>
      <c r="B6468" s="1" t="s">
        <v>18129</v>
      </c>
      <c r="C6468" s="1" t="s">
        <v>18130</v>
      </c>
      <c r="D6468" s="1" t="s">
        <v>35</v>
      </c>
      <c r="E6468" s="4">
        <v>45244</v>
      </c>
      <c r="F6468" s="8">
        <v>0.48958333333333331</v>
      </c>
      <c r="G6468" s="4">
        <v>45248</v>
      </c>
      <c r="H6468" s="1" t="s">
        <v>372</v>
      </c>
      <c r="I6468" s="1" t="s">
        <v>258</v>
      </c>
      <c r="J6468" s="5">
        <v>2</v>
      </c>
      <c r="K6468" s="5" t="str">
        <f>VLOOKUP(J6468,'Svátky 2023'!A$18:B$20,2,0)</f>
        <v>plánované</v>
      </c>
      <c r="L6468" s="1" t="s">
        <v>21</v>
      </c>
      <c r="M6468" s="1" t="s">
        <v>22</v>
      </c>
      <c r="N6468" s="1" t="s">
        <v>23</v>
      </c>
      <c r="O6468">
        <f t="shared" si="303"/>
        <v>2</v>
      </c>
      <c r="P6468" t="str">
        <f t="shared" si="304"/>
        <v>NE</v>
      </c>
      <c r="Q6468" s="4" t="str">
        <f>IFERROR(VLOOKUP(E6468,'Svátky 2023'!B$2:B$14,1,0),"")</f>
        <v/>
      </c>
      <c r="R6468" t="str">
        <f t="shared" si="305"/>
        <v/>
      </c>
    </row>
    <row r="6469" spans="1:18" x14ac:dyDescent="0.25">
      <c r="A6469" s="1" t="s">
        <v>18131</v>
      </c>
      <c r="B6469" s="1" t="s">
        <v>18132</v>
      </c>
      <c r="C6469" s="1" t="s">
        <v>18133</v>
      </c>
      <c r="D6469" s="1" t="s">
        <v>35</v>
      </c>
      <c r="E6469" s="4">
        <v>45244</v>
      </c>
      <c r="F6469" s="8">
        <v>0.56805555555555554</v>
      </c>
      <c r="G6469" s="4">
        <v>45248</v>
      </c>
      <c r="H6469" s="1" t="s">
        <v>697</v>
      </c>
      <c r="I6469" s="1" t="s">
        <v>264</v>
      </c>
      <c r="J6469" s="5">
        <v>3</v>
      </c>
      <c r="K6469" s="5" t="str">
        <f>VLOOKUP(J6469,'Svátky 2023'!A$18:B$20,2,0)</f>
        <v>jiné</v>
      </c>
      <c r="L6469" s="1" t="s">
        <v>30</v>
      </c>
      <c r="M6469" s="1" t="s">
        <v>31</v>
      </c>
      <c r="N6469" s="1" t="s">
        <v>23</v>
      </c>
      <c r="O6469">
        <f t="shared" si="303"/>
        <v>2</v>
      </c>
      <c r="P6469" t="str">
        <f t="shared" si="304"/>
        <v>NE</v>
      </c>
      <c r="Q6469" s="4" t="str">
        <f>IFERROR(VLOOKUP(E6469,'Svátky 2023'!B$2:B$14,1,0),"")</f>
        <v/>
      </c>
      <c r="R6469" t="str">
        <f t="shared" si="305"/>
        <v/>
      </c>
    </row>
    <row r="6470" spans="1:18" x14ac:dyDescent="0.25">
      <c r="A6470" s="1" t="s">
        <v>18134</v>
      </c>
      <c r="B6470" s="1" t="s">
        <v>18135</v>
      </c>
      <c r="C6470" s="1" t="s">
        <v>18136</v>
      </c>
      <c r="D6470" s="1" t="s">
        <v>16</v>
      </c>
      <c r="E6470" s="4">
        <v>45244</v>
      </c>
      <c r="F6470" s="8">
        <v>0.96736111111111101</v>
      </c>
      <c r="G6470" s="4">
        <v>45248</v>
      </c>
      <c r="H6470" s="1" t="s">
        <v>2070</v>
      </c>
      <c r="I6470" s="1" t="s">
        <v>19</v>
      </c>
      <c r="J6470" s="5">
        <v>1</v>
      </c>
      <c r="K6470" s="5" t="str">
        <f>VLOOKUP(J6470,'Svátky 2023'!A$18:B$20,2,0)</f>
        <v>neodkladné</v>
      </c>
      <c r="L6470" s="1" t="s">
        <v>21</v>
      </c>
      <c r="M6470" s="1" t="s">
        <v>22</v>
      </c>
      <c r="N6470" s="1" t="s">
        <v>23</v>
      </c>
      <c r="O6470">
        <f t="shared" si="303"/>
        <v>2</v>
      </c>
      <c r="P6470" t="str">
        <f t="shared" si="304"/>
        <v>ANO</v>
      </c>
      <c r="Q6470" s="4" t="str">
        <f>IFERROR(VLOOKUP(E6470,'Svátky 2023'!B$2:B$14,1,0),"")</f>
        <v/>
      </c>
      <c r="R6470" t="str">
        <f t="shared" si="305"/>
        <v>ANO</v>
      </c>
    </row>
    <row r="6471" spans="1:18" x14ac:dyDescent="0.25">
      <c r="A6471" s="1" t="s">
        <v>18137</v>
      </c>
      <c r="B6471" s="1" t="s">
        <v>18138</v>
      </c>
      <c r="C6471" s="1" t="s">
        <v>18139</v>
      </c>
      <c r="D6471" s="1" t="s">
        <v>35</v>
      </c>
      <c r="E6471" s="4">
        <v>45245</v>
      </c>
      <c r="F6471" s="8">
        <v>0.24166666666666667</v>
      </c>
      <c r="G6471" s="4">
        <v>45248</v>
      </c>
      <c r="H6471" s="1" t="s">
        <v>6966</v>
      </c>
      <c r="I6471" s="1" t="s">
        <v>19</v>
      </c>
      <c r="J6471" s="5">
        <v>3</v>
      </c>
      <c r="K6471" s="5" t="str">
        <f>VLOOKUP(J6471,'Svátky 2023'!A$18:B$20,2,0)</f>
        <v>jiné</v>
      </c>
      <c r="L6471" s="1" t="s">
        <v>21</v>
      </c>
      <c r="M6471" s="1" t="s">
        <v>22</v>
      </c>
      <c r="N6471" s="1" t="s">
        <v>23</v>
      </c>
      <c r="O6471">
        <f t="shared" si="303"/>
        <v>3</v>
      </c>
      <c r="P6471" t="str">
        <f t="shared" si="304"/>
        <v>ANO</v>
      </c>
      <c r="Q6471" s="4" t="str">
        <f>IFERROR(VLOOKUP(E6471,'Svátky 2023'!B$2:B$14,1,0),"")</f>
        <v/>
      </c>
      <c r="R6471" t="str">
        <f t="shared" si="305"/>
        <v>ANO</v>
      </c>
    </row>
    <row r="6472" spans="1:18" x14ac:dyDescent="0.25">
      <c r="A6472" s="1" t="s">
        <v>18140</v>
      </c>
      <c r="B6472" s="1" t="s">
        <v>18141</v>
      </c>
      <c r="C6472" s="1" t="s">
        <v>18142</v>
      </c>
      <c r="D6472" s="1" t="s">
        <v>35</v>
      </c>
      <c r="E6472" s="4">
        <v>45246</v>
      </c>
      <c r="F6472" s="8">
        <v>0.4236111111111111</v>
      </c>
      <c r="G6472" s="4">
        <v>45248</v>
      </c>
      <c r="H6472" s="1" t="s">
        <v>991</v>
      </c>
      <c r="I6472" s="1" t="s">
        <v>38</v>
      </c>
      <c r="J6472" s="5">
        <v>1</v>
      </c>
      <c r="K6472" s="5" t="str">
        <f>VLOOKUP(J6472,'Svátky 2023'!A$18:B$20,2,0)</f>
        <v>neodkladné</v>
      </c>
      <c r="L6472" s="1" t="s">
        <v>21</v>
      </c>
      <c r="M6472" s="1" t="s">
        <v>22</v>
      </c>
      <c r="N6472" s="1" t="s">
        <v>23</v>
      </c>
      <c r="O6472">
        <f t="shared" si="303"/>
        <v>4</v>
      </c>
      <c r="P6472" t="str">
        <f t="shared" si="304"/>
        <v>NE</v>
      </c>
      <c r="Q6472" s="4" t="str">
        <f>IFERROR(VLOOKUP(E6472,'Svátky 2023'!B$2:B$14,1,0),"")</f>
        <v/>
      </c>
      <c r="R6472" t="str">
        <f t="shared" si="305"/>
        <v/>
      </c>
    </row>
    <row r="6473" spans="1:18" x14ac:dyDescent="0.25">
      <c r="A6473" s="1" t="s">
        <v>18143</v>
      </c>
      <c r="B6473" s="1" t="s">
        <v>18144</v>
      </c>
      <c r="C6473" s="1" t="s">
        <v>18145</v>
      </c>
      <c r="D6473" s="1" t="s">
        <v>35</v>
      </c>
      <c r="E6473" s="4">
        <v>45246</v>
      </c>
      <c r="F6473" s="8">
        <v>0.57430555555555551</v>
      </c>
      <c r="G6473" s="4">
        <v>45248</v>
      </c>
      <c r="H6473" s="1" t="s">
        <v>955</v>
      </c>
      <c r="I6473" s="1" t="s">
        <v>44</v>
      </c>
      <c r="J6473" s="5">
        <v>3</v>
      </c>
      <c r="K6473" s="5" t="str">
        <f>VLOOKUP(J6473,'Svátky 2023'!A$18:B$20,2,0)</f>
        <v>jiné</v>
      </c>
      <c r="L6473" s="1" t="s">
        <v>30</v>
      </c>
      <c r="M6473" s="1" t="s">
        <v>31</v>
      </c>
      <c r="N6473" s="1" t="s">
        <v>23</v>
      </c>
      <c r="O6473">
        <f t="shared" si="303"/>
        <v>4</v>
      </c>
      <c r="P6473" t="str">
        <f t="shared" si="304"/>
        <v>NE</v>
      </c>
      <c r="Q6473" s="4" t="str">
        <f>IFERROR(VLOOKUP(E6473,'Svátky 2023'!B$2:B$14,1,0),"")</f>
        <v/>
      </c>
      <c r="R6473" t="str">
        <f t="shared" si="305"/>
        <v/>
      </c>
    </row>
    <row r="6474" spans="1:18" x14ac:dyDescent="0.25">
      <c r="A6474" s="1" t="s">
        <v>18146</v>
      </c>
      <c r="B6474" s="1" t="s">
        <v>18147</v>
      </c>
      <c r="C6474" s="1" t="s">
        <v>18148</v>
      </c>
      <c r="D6474" s="1" t="s">
        <v>100</v>
      </c>
      <c r="E6474" s="4">
        <v>45246</v>
      </c>
      <c r="F6474" s="8">
        <v>0.61944444444444446</v>
      </c>
      <c r="G6474" s="4">
        <v>45248</v>
      </c>
      <c r="H6474" s="1" t="s">
        <v>1251</v>
      </c>
      <c r="I6474" s="1" t="s">
        <v>38</v>
      </c>
      <c r="J6474" s="5">
        <v>1</v>
      </c>
      <c r="K6474" s="5" t="str">
        <f>VLOOKUP(J6474,'Svátky 2023'!A$18:B$20,2,0)</f>
        <v>neodkladné</v>
      </c>
      <c r="L6474" s="1" t="s">
        <v>23</v>
      </c>
      <c r="M6474" s="1" t="s">
        <v>22</v>
      </c>
      <c r="N6474" s="1" t="s">
        <v>23</v>
      </c>
      <c r="O6474">
        <f t="shared" si="303"/>
        <v>4</v>
      </c>
      <c r="P6474" t="str">
        <f t="shared" si="304"/>
        <v>NE</v>
      </c>
      <c r="Q6474" s="4" t="str">
        <f>IFERROR(VLOOKUP(E6474,'Svátky 2023'!B$2:B$14,1,0),"")</f>
        <v/>
      </c>
      <c r="R6474" t="str">
        <f t="shared" si="305"/>
        <v/>
      </c>
    </row>
    <row r="6475" spans="1:18" x14ac:dyDescent="0.25">
      <c r="A6475" s="1" t="s">
        <v>18149</v>
      </c>
      <c r="B6475" s="1" t="s">
        <v>18150</v>
      </c>
      <c r="C6475" s="1" t="s">
        <v>18151</v>
      </c>
      <c r="D6475" s="1" t="s">
        <v>100</v>
      </c>
      <c r="E6475" s="4">
        <v>45246</v>
      </c>
      <c r="F6475" s="8">
        <v>0.62430555555555556</v>
      </c>
      <c r="G6475" s="4">
        <v>45248</v>
      </c>
      <c r="H6475" s="1" t="s">
        <v>1416</v>
      </c>
      <c r="I6475" s="1" t="s">
        <v>44</v>
      </c>
      <c r="J6475" s="5">
        <v>3</v>
      </c>
      <c r="K6475" s="5" t="str">
        <f>VLOOKUP(J6475,'Svátky 2023'!A$18:B$20,2,0)</f>
        <v>jiné</v>
      </c>
      <c r="L6475" s="1" t="s">
        <v>30</v>
      </c>
      <c r="M6475" s="1" t="s">
        <v>31</v>
      </c>
      <c r="N6475" s="1" t="s">
        <v>23</v>
      </c>
      <c r="O6475">
        <f t="shared" si="303"/>
        <v>4</v>
      </c>
      <c r="P6475" t="str">
        <f t="shared" si="304"/>
        <v>NE</v>
      </c>
      <c r="Q6475" s="4" t="str">
        <f>IFERROR(VLOOKUP(E6475,'Svátky 2023'!B$2:B$14,1,0),"")</f>
        <v/>
      </c>
      <c r="R6475" t="str">
        <f t="shared" si="305"/>
        <v/>
      </c>
    </row>
    <row r="6476" spans="1:18" x14ac:dyDescent="0.25">
      <c r="A6476" s="1" t="s">
        <v>18152</v>
      </c>
      <c r="B6476" s="1" t="s">
        <v>18153</v>
      </c>
      <c r="C6476" s="1" t="s">
        <v>18154</v>
      </c>
      <c r="D6476" s="1" t="s">
        <v>48</v>
      </c>
      <c r="E6476" s="4">
        <v>45247</v>
      </c>
      <c r="F6476" s="8">
        <v>0.3666666666666667</v>
      </c>
      <c r="G6476" s="4">
        <v>45248</v>
      </c>
      <c r="H6476" s="1" t="s">
        <v>1251</v>
      </c>
      <c r="I6476" s="1" t="s">
        <v>38</v>
      </c>
      <c r="J6476" s="5">
        <v>1</v>
      </c>
      <c r="K6476" s="5" t="str">
        <f>VLOOKUP(J6476,'Svátky 2023'!A$18:B$20,2,0)</f>
        <v>neodkladné</v>
      </c>
      <c r="L6476" s="1" t="s">
        <v>20</v>
      </c>
      <c r="M6476" s="1" t="s">
        <v>22</v>
      </c>
      <c r="N6476" s="1" t="s">
        <v>23</v>
      </c>
      <c r="O6476">
        <f t="shared" si="303"/>
        <v>5</v>
      </c>
      <c r="P6476" t="str">
        <f t="shared" si="304"/>
        <v>NE</v>
      </c>
      <c r="Q6476" s="4" t="str">
        <f>IFERROR(VLOOKUP(E6476,'Svátky 2023'!B$2:B$14,1,0),"")</f>
        <v/>
      </c>
      <c r="R6476" t="str">
        <f t="shared" si="305"/>
        <v/>
      </c>
    </row>
    <row r="6477" spans="1:18" x14ac:dyDescent="0.25">
      <c r="A6477" s="1" t="s">
        <v>18155</v>
      </c>
      <c r="B6477" s="1" t="s">
        <v>18156</v>
      </c>
      <c r="C6477" s="1" t="s">
        <v>18157</v>
      </c>
      <c r="D6477" s="1" t="s">
        <v>48</v>
      </c>
      <c r="E6477" s="4">
        <v>45247</v>
      </c>
      <c r="F6477" s="8">
        <v>0.44791666666666669</v>
      </c>
      <c r="G6477" s="4">
        <v>45248</v>
      </c>
      <c r="H6477" s="1" t="s">
        <v>741</v>
      </c>
      <c r="I6477" s="1" t="s">
        <v>44</v>
      </c>
      <c r="J6477" s="5">
        <v>3</v>
      </c>
      <c r="K6477" s="5" t="str">
        <f>VLOOKUP(J6477,'Svátky 2023'!A$18:B$20,2,0)</f>
        <v>jiné</v>
      </c>
      <c r="L6477" s="1" t="s">
        <v>30</v>
      </c>
      <c r="M6477" s="1" t="s">
        <v>31</v>
      </c>
      <c r="N6477" s="1" t="s">
        <v>23</v>
      </c>
      <c r="O6477">
        <f t="shared" si="303"/>
        <v>5</v>
      </c>
      <c r="P6477" t="str">
        <f t="shared" si="304"/>
        <v>NE</v>
      </c>
      <c r="Q6477" s="4" t="str">
        <f>IFERROR(VLOOKUP(E6477,'Svátky 2023'!B$2:B$14,1,0),"")</f>
        <v/>
      </c>
      <c r="R6477" t="str">
        <f t="shared" si="305"/>
        <v/>
      </c>
    </row>
    <row r="6478" spans="1:18" x14ac:dyDescent="0.25">
      <c r="A6478" s="1" t="s">
        <v>18158</v>
      </c>
      <c r="B6478" s="1" t="s">
        <v>18159</v>
      </c>
      <c r="C6478" s="1" t="s">
        <v>18160</v>
      </c>
      <c r="D6478" s="1" t="s">
        <v>35</v>
      </c>
      <c r="E6478" s="4">
        <v>45247</v>
      </c>
      <c r="F6478" s="8">
        <v>0.94444444444444453</v>
      </c>
      <c r="G6478" s="4">
        <v>45248</v>
      </c>
      <c r="H6478" s="1" t="s">
        <v>1899</v>
      </c>
      <c r="I6478" s="1" t="s">
        <v>151</v>
      </c>
      <c r="J6478" s="5">
        <v>3</v>
      </c>
      <c r="K6478" s="5" t="str">
        <f>VLOOKUP(J6478,'Svátky 2023'!A$18:B$20,2,0)</f>
        <v>jiné</v>
      </c>
      <c r="L6478" s="1" t="s">
        <v>21</v>
      </c>
      <c r="M6478" s="1" t="s">
        <v>22</v>
      </c>
      <c r="N6478" s="1" t="s">
        <v>23</v>
      </c>
      <c r="O6478">
        <f t="shared" si="303"/>
        <v>5</v>
      </c>
      <c r="P6478" t="str">
        <f t="shared" si="304"/>
        <v>ANO</v>
      </c>
      <c r="Q6478" s="4" t="str">
        <f>IFERROR(VLOOKUP(E6478,'Svátky 2023'!B$2:B$14,1,0),"")</f>
        <v/>
      </c>
      <c r="R6478" t="str">
        <f t="shared" si="305"/>
        <v>ANO</v>
      </c>
    </row>
    <row r="6479" spans="1:18" x14ac:dyDescent="0.25">
      <c r="A6479" s="1" t="s">
        <v>18161</v>
      </c>
      <c r="B6479" s="1" t="s">
        <v>18162</v>
      </c>
      <c r="C6479" s="1" t="s">
        <v>18163</v>
      </c>
      <c r="D6479" s="1" t="s">
        <v>100</v>
      </c>
      <c r="E6479" s="4">
        <v>45243</v>
      </c>
      <c r="F6479" s="8">
        <v>0.51111111111111118</v>
      </c>
      <c r="G6479" s="4">
        <v>45249</v>
      </c>
      <c r="H6479" s="1" t="s">
        <v>1690</v>
      </c>
      <c r="I6479" s="1" t="s">
        <v>151</v>
      </c>
      <c r="J6479" s="5">
        <v>2</v>
      </c>
      <c r="K6479" s="5" t="str">
        <f>VLOOKUP(J6479,'Svátky 2023'!A$18:B$20,2,0)</f>
        <v>plánované</v>
      </c>
      <c r="L6479" s="1" t="s">
        <v>21</v>
      </c>
      <c r="M6479" s="1" t="s">
        <v>22</v>
      </c>
      <c r="N6479" s="1" t="s">
        <v>23</v>
      </c>
      <c r="O6479">
        <f t="shared" si="303"/>
        <v>1</v>
      </c>
      <c r="P6479" t="str">
        <f t="shared" si="304"/>
        <v>NE</v>
      </c>
      <c r="Q6479" s="4" t="str">
        <f>IFERROR(VLOOKUP(E6479,'Svátky 2023'!B$2:B$14,1,0),"")</f>
        <v/>
      </c>
      <c r="R6479" t="str">
        <f t="shared" si="305"/>
        <v/>
      </c>
    </row>
    <row r="6480" spans="1:18" x14ac:dyDescent="0.25">
      <c r="A6480" s="1" t="s">
        <v>18164</v>
      </c>
      <c r="B6480" s="1" t="s">
        <v>3064</v>
      </c>
      <c r="C6480" s="1" t="s">
        <v>3601</v>
      </c>
      <c r="D6480" s="1" t="s">
        <v>64</v>
      </c>
      <c r="E6480" s="4">
        <v>45246</v>
      </c>
      <c r="F6480" s="8">
        <v>0.39513888888888887</v>
      </c>
      <c r="G6480" s="4">
        <v>45249</v>
      </c>
      <c r="H6480" s="1" t="s">
        <v>1104</v>
      </c>
      <c r="I6480" s="1" t="s">
        <v>258</v>
      </c>
      <c r="J6480" s="5">
        <v>2</v>
      </c>
      <c r="K6480" s="5" t="str">
        <f>VLOOKUP(J6480,'Svátky 2023'!A$18:B$20,2,0)</f>
        <v>plánované</v>
      </c>
      <c r="L6480" s="1" t="s">
        <v>21</v>
      </c>
      <c r="M6480" s="1" t="s">
        <v>22</v>
      </c>
      <c r="N6480" s="1" t="s">
        <v>23</v>
      </c>
      <c r="O6480">
        <f t="shared" si="303"/>
        <v>4</v>
      </c>
      <c r="P6480" t="str">
        <f t="shared" si="304"/>
        <v>NE</v>
      </c>
      <c r="Q6480" s="4" t="str">
        <f>IFERROR(VLOOKUP(E6480,'Svátky 2023'!B$2:B$14,1,0),"")</f>
        <v/>
      </c>
      <c r="R6480" t="str">
        <f t="shared" si="305"/>
        <v/>
      </c>
    </row>
    <row r="6481" spans="1:18" x14ac:dyDescent="0.25">
      <c r="A6481" s="1" t="s">
        <v>18165</v>
      </c>
      <c r="B6481" s="1" t="s">
        <v>3598</v>
      </c>
      <c r="C6481" s="1" t="s">
        <v>3599</v>
      </c>
      <c r="D6481" s="1" t="s">
        <v>35</v>
      </c>
      <c r="E6481" s="4">
        <v>45246</v>
      </c>
      <c r="F6481" s="8">
        <v>0.41875000000000001</v>
      </c>
      <c r="G6481" s="4">
        <v>45249</v>
      </c>
      <c r="H6481" s="1" t="s">
        <v>1104</v>
      </c>
      <c r="I6481" s="1" t="s">
        <v>258</v>
      </c>
      <c r="J6481" s="5">
        <v>2</v>
      </c>
      <c r="K6481" s="5" t="str">
        <f>VLOOKUP(J6481,'Svátky 2023'!A$18:B$20,2,0)</f>
        <v>plánované</v>
      </c>
      <c r="L6481" s="1" t="s">
        <v>21</v>
      </c>
      <c r="M6481" s="1" t="s">
        <v>22</v>
      </c>
      <c r="N6481" s="1" t="s">
        <v>23</v>
      </c>
      <c r="O6481">
        <f t="shared" si="303"/>
        <v>4</v>
      </c>
      <c r="P6481" t="str">
        <f t="shared" si="304"/>
        <v>NE</v>
      </c>
      <c r="Q6481" s="4" t="str">
        <f>IFERROR(VLOOKUP(E6481,'Svátky 2023'!B$2:B$14,1,0),"")</f>
        <v/>
      </c>
      <c r="R6481" t="str">
        <f t="shared" si="305"/>
        <v/>
      </c>
    </row>
    <row r="6482" spans="1:18" x14ac:dyDescent="0.25">
      <c r="A6482" s="1" t="s">
        <v>18166</v>
      </c>
      <c r="B6482" s="1" t="s">
        <v>18167</v>
      </c>
      <c r="C6482" s="1" t="s">
        <v>18168</v>
      </c>
      <c r="D6482" s="1" t="s">
        <v>100</v>
      </c>
      <c r="E6482" s="4">
        <v>45246</v>
      </c>
      <c r="F6482" s="8">
        <v>0.79861111111111116</v>
      </c>
      <c r="G6482" s="4">
        <v>45249</v>
      </c>
      <c r="H6482" s="1" t="s">
        <v>698</v>
      </c>
      <c r="I6482" s="1" t="s">
        <v>38</v>
      </c>
      <c r="J6482" s="5">
        <v>1</v>
      </c>
      <c r="K6482" s="5" t="str">
        <f>VLOOKUP(J6482,'Svátky 2023'!A$18:B$20,2,0)</f>
        <v>neodkladné</v>
      </c>
      <c r="L6482" s="1" t="s">
        <v>20</v>
      </c>
      <c r="M6482" s="1" t="s">
        <v>22</v>
      </c>
      <c r="N6482" s="1" t="s">
        <v>23</v>
      </c>
      <c r="O6482">
        <f t="shared" si="303"/>
        <v>4</v>
      </c>
      <c r="P6482" t="str">
        <f t="shared" si="304"/>
        <v>ANO</v>
      </c>
      <c r="Q6482" s="4" t="str">
        <f>IFERROR(VLOOKUP(E6482,'Svátky 2023'!B$2:B$14,1,0),"")</f>
        <v/>
      </c>
      <c r="R6482" t="str">
        <f t="shared" si="305"/>
        <v>ANO</v>
      </c>
    </row>
    <row r="6483" spans="1:18" x14ac:dyDescent="0.25">
      <c r="A6483" s="1" t="s">
        <v>18169</v>
      </c>
      <c r="B6483" s="1" t="s">
        <v>18170</v>
      </c>
      <c r="C6483" s="1" t="s">
        <v>18171</v>
      </c>
      <c r="D6483" s="1" t="s">
        <v>35</v>
      </c>
      <c r="E6483" s="4">
        <v>45247</v>
      </c>
      <c r="F6483" s="8">
        <v>0.80555555555555547</v>
      </c>
      <c r="G6483" s="4">
        <v>45249</v>
      </c>
      <c r="H6483" s="1" t="s">
        <v>541</v>
      </c>
      <c r="I6483" s="1" t="s">
        <v>38</v>
      </c>
      <c r="J6483" s="5">
        <v>3</v>
      </c>
      <c r="K6483" s="5" t="str">
        <f>VLOOKUP(J6483,'Svátky 2023'!A$18:B$20,2,0)</f>
        <v>jiné</v>
      </c>
      <c r="L6483" s="1" t="s">
        <v>21</v>
      </c>
      <c r="M6483" s="1" t="s">
        <v>22</v>
      </c>
      <c r="N6483" s="1" t="s">
        <v>23</v>
      </c>
      <c r="O6483">
        <f t="shared" si="303"/>
        <v>5</v>
      </c>
      <c r="P6483" t="str">
        <f t="shared" si="304"/>
        <v>ANO</v>
      </c>
      <c r="Q6483" s="4" t="str">
        <f>IFERROR(VLOOKUP(E6483,'Svátky 2023'!B$2:B$14,1,0),"")</f>
        <v/>
      </c>
      <c r="R6483" t="str">
        <f t="shared" si="305"/>
        <v>ANO</v>
      </c>
    </row>
    <row r="6484" spans="1:18" x14ac:dyDescent="0.25">
      <c r="A6484" s="1" t="s">
        <v>18172</v>
      </c>
      <c r="B6484" s="1" t="s">
        <v>18173</v>
      </c>
      <c r="C6484" s="1" t="s">
        <v>18174</v>
      </c>
      <c r="D6484" s="1" t="s">
        <v>35</v>
      </c>
      <c r="E6484" s="4">
        <v>45247</v>
      </c>
      <c r="F6484" s="8">
        <v>0.81319444444444444</v>
      </c>
      <c r="G6484" s="4">
        <v>45249</v>
      </c>
      <c r="H6484" s="1" t="s">
        <v>889</v>
      </c>
      <c r="I6484" s="1" t="s">
        <v>44</v>
      </c>
      <c r="J6484" s="5">
        <v>3</v>
      </c>
      <c r="K6484" s="5" t="str">
        <f>VLOOKUP(J6484,'Svátky 2023'!A$18:B$20,2,0)</f>
        <v>jiné</v>
      </c>
      <c r="L6484" s="1" t="s">
        <v>30</v>
      </c>
      <c r="M6484" s="1" t="s">
        <v>31</v>
      </c>
      <c r="N6484" s="1" t="s">
        <v>23</v>
      </c>
      <c r="O6484">
        <f t="shared" si="303"/>
        <v>5</v>
      </c>
      <c r="P6484" t="str">
        <f t="shared" si="304"/>
        <v>ANO</v>
      </c>
      <c r="Q6484" s="4" t="str">
        <f>IFERROR(VLOOKUP(E6484,'Svátky 2023'!B$2:B$14,1,0),"")</f>
        <v/>
      </c>
      <c r="R6484" t="str">
        <f t="shared" si="305"/>
        <v>ANO</v>
      </c>
    </row>
    <row r="6485" spans="1:18" x14ac:dyDescent="0.25">
      <c r="A6485" s="1" t="s">
        <v>18175</v>
      </c>
      <c r="B6485" s="1" t="s">
        <v>7614</v>
      </c>
      <c r="C6485" s="1" t="s">
        <v>7615</v>
      </c>
      <c r="D6485" s="1" t="s">
        <v>48</v>
      </c>
      <c r="E6485" s="4">
        <v>45238</v>
      </c>
      <c r="F6485" s="8">
        <v>0.49027777777777781</v>
      </c>
      <c r="G6485" s="4">
        <v>45250</v>
      </c>
      <c r="H6485" s="1" t="s">
        <v>1252</v>
      </c>
      <c r="I6485" s="1" t="s">
        <v>151</v>
      </c>
      <c r="J6485" s="5">
        <v>2</v>
      </c>
      <c r="K6485" s="5" t="str">
        <f>VLOOKUP(J6485,'Svátky 2023'!A$18:B$20,2,0)</f>
        <v>plánované</v>
      </c>
      <c r="L6485" s="1" t="s">
        <v>21</v>
      </c>
      <c r="M6485" s="1" t="s">
        <v>22</v>
      </c>
      <c r="N6485" s="1" t="s">
        <v>23</v>
      </c>
      <c r="O6485">
        <f t="shared" si="303"/>
        <v>3</v>
      </c>
      <c r="P6485" t="str">
        <f t="shared" si="304"/>
        <v>NE</v>
      </c>
      <c r="Q6485" s="4" t="str">
        <f>IFERROR(VLOOKUP(E6485,'Svátky 2023'!B$2:B$14,1,0),"")</f>
        <v/>
      </c>
      <c r="R6485" t="str">
        <f t="shared" si="305"/>
        <v/>
      </c>
    </row>
    <row r="6486" spans="1:18" x14ac:dyDescent="0.25">
      <c r="A6486" s="1" t="s">
        <v>18176</v>
      </c>
      <c r="B6486" s="1" t="s">
        <v>7626</v>
      </c>
      <c r="C6486" s="1" t="s">
        <v>7627</v>
      </c>
      <c r="D6486" s="1" t="s">
        <v>48</v>
      </c>
      <c r="E6486" s="4">
        <v>45238</v>
      </c>
      <c r="F6486" s="8">
        <v>0.53888888888888886</v>
      </c>
      <c r="G6486" s="4">
        <v>45250</v>
      </c>
      <c r="H6486" s="1" t="s">
        <v>10573</v>
      </c>
      <c r="I6486" s="1" t="s">
        <v>145</v>
      </c>
      <c r="J6486" s="5">
        <v>3</v>
      </c>
      <c r="K6486" s="5" t="str">
        <f>VLOOKUP(J6486,'Svátky 2023'!A$18:B$20,2,0)</f>
        <v>jiné</v>
      </c>
      <c r="L6486" s="1" t="s">
        <v>30</v>
      </c>
      <c r="M6486" s="1" t="s">
        <v>31</v>
      </c>
      <c r="N6486" s="1" t="s">
        <v>23</v>
      </c>
      <c r="O6486">
        <f t="shared" si="303"/>
        <v>3</v>
      </c>
      <c r="P6486" t="str">
        <f t="shared" si="304"/>
        <v>NE</v>
      </c>
      <c r="Q6486" s="4" t="str">
        <f>IFERROR(VLOOKUP(E6486,'Svátky 2023'!B$2:B$14,1,0),"")</f>
        <v/>
      </c>
      <c r="R6486" t="str">
        <f t="shared" si="305"/>
        <v/>
      </c>
    </row>
    <row r="6487" spans="1:18" x14ac:dyDescent="0.25">
      <c r="A6487" s="1" t="s">
        <v>18177</v>
      </c>
      <c r="B6487" s="1" t="s">
        <v>18178</v>
      </c>
      <c r="C6487" s="1" t="s">
        <v>18179</v>
      </c>
      <c r="D6487" s="1" t="s">
        <v>48</v>
      </c>
      <c r="E6487" s="4">
        <v>45241</v>
      </c>
      <c r="F6487" s="8">
        <v>0.90277777777777779</v>
      </c>
      <c r="G6487" s="4">
        <v>45250</v>
      </c>
      <c r="H6487" s="1" t="s">
        <v>893</v>
      </c>
      <c r="I6487" s="1" t="s">
        <v>258</v>
      </c>
      <c r="J6487" s="5">
        <v>1</v>
      </c>
      <c r="K6487" s="5" t="str">
        <f>VLOOKUP(J6487,'Svátky 2023'!A$18:B$20,2,0)</f>
        <v>neodkladné</v>
      </c>
      <c r="L6487" s="1" t="s">
        <v>31</v>
      </c>
      <c r="M6487" s="1" t="s">
        <v>22</v>
      </c>
      <c r="N6487" s="1" t="s">
        <v>23</v>
      </c>
      <c r="O6487">
        <f t="shared" si="303"/>
        <v>6</v>
      </c>
      <c r="P6487" t="str">
        <f t="shared" si="304"/>
        <v>ANO</v>
      </c>
      <c r="Q6487" s="4" t="str">
        <f>IFERROR(VLOOKUP(E6487,'Svátky 2023'!B$2:B$14,1,0),"")</f>
        <v/>
      </c>
      <c r="R6487" t="str">
        <f t="shared" si="305"/>
        <v>ANO</v>
      </c>
    </row>
    <row r="6488" spans="1:18" x14ac:dyDescent="0.25">
      <c r="A6488" s="1" t="s">
        <v>18180</v>
      </c>
      <c r="B6488" s="1" t="s">
        <v>18181</v>
      </c>
      <c r="C6488" s="1" t="s">
        <v>18182</v>
      </c>
      <c r="D6488" s="1" t="s">
        <v>35</v>
      </c>
      <c r="E6488" s="4">
        <v>45243</v>
      </c>
      <c r="F6488" s="8">
        <v>0.49444444444444446</v>
      </c>
      <c r="G6488" s="4">
        <v>45250</v>
      </c>
      <c r="H6488" s="1" t="s">
        <v>1599</v>
      </c>
      <c r="I6488" s="1" t="s">
        <v>38</v>
      </c>
      <c r="J6488" s="5">
        <v>3</v>
      </c>
      <c r="K6488" s="5" t="str">
        <f>VLOOKUP(J6488,'Svátky 2023'!A$18:B$20,2,0)</f>
        <v>jiné</v>
      </c>
      <c r="L6488" s="1" t="s">
        <v>21</v>
      </c>
      <c r="M6488" s="1" t="s">
        <v>22</v>
      </c>
      <c r="N6488" s="1" t="s">
        <v>23</v>
      </c>
      <c r="O6488">
        <f t="shared" si="303"/>
        <v>1</v>
      </c>
      <c r="P6488" t="str">
        <f t="shared" si="304"/>
        <v>NE</v>
      </c>
      <c r="Q6488" s="4" t="str">
        <f>IFERROR(VLOOKUP(E6488,'Svátky 2023'!B$2:B$14,1,0),"")</f>
        <v/>
      </c>
      <c r="R6488" t="str">
        <f t="shared" si="305"/>
        <v/>
      </c>
    </row>
    <row r="6489" spans="1:18" x14ac:dyDescent="0.25">
      <c r="A6489" s="1" t="s">
        <v>18183</v>
      </c>
      <c r="B6489" s="1" t="s">
        <v>18184</v>
      </c>
      <c r="C6489" s="1" t="s">
        <v>18185</v>
      </c>
      <c r="D6489" s="1" t="s">
        <v>35</v>
      </c>
      <c r="E6489" s="4">
        <v>45243</v>
      </c>
      <c r="F6489" s="8">
        <v>0.59027777777777779</v>
      </c>
      <c r="G6489" s="4">
        <v>45250</v>
      </c>
      <c r="H6489" s="1" t="s">
        <v>1346</v>
      </c>
      <c r="I6489" s="1" t="s">
        <v>44</v>
      </c>
      <c r="J6489" s="5">
        <v>3</v>
      </c>
      <c r="K6489" s="5" t="str">
        <f>VLOOKUP(J6489,'Svátky 2023'!A$18:B$20,2,0)</f>
        <v>jiné</v>
      </c>
      <c r="L6489" s="1" t="s">
        <v>30</v>
      </c>
      <c r="M6489" s="1" t="s">
        <v>31</v>
      </c>
      <c r="N6489" s="1" t="s">
        <v>23</v>
      </c>
      <c r="O6489">
        <f t="shared" si="303"/>
        <v>1</v>
      </c>
      <c r="P6489" t="str">
        <f t="shared" si="304"/>
        <v>NE</v>
      </c>
      <c r="Q6489" s="4" t="str">
        <f>IFERROR(VLOOKUP(E6489,'Svátky 2023'!B$2:B$14,1,0),"")</f>
        <v/>
      </c>
      <c r="R6489" t="str">
        <f t="shared" si="305"/>
        <v/>
      </c>
    </row>
    <row r="6490" spans="1:18" x14ac:dyDescent="0.25">
      <c r="A6490" s="1" t="s">
        <v>18186</v>
      </c>
      <c r="B6490" s="1" t="s">
        <v>18187</v>
      </c>
      <c r="C6490" s="1" t="s">
        <v>18188</v>
      </c>
      <c r="D6490" s="1" t="s">
        <v>64</v>
      </c>
      <c r="E6490" s="4">
        <v>45245</v>
      </c>
      <c r="F6490" s="8">
        <v>0.44166666666666665</v>
      </c>
      <c r="G6490" s="4">
        <v>45250</v>
      </c>
      <c r="H6490" s="1" t="s">
        <v>983</v>
      </c>
      <c r="I6490" s="1" t="s">
        <v>19</v>
      </c>
      <c r="J6490" s="5">
        <v>3</v>
      </c>
      <c r="K6490" s="5" t="str">
        <f>VLOOKUP(J6490,'Svátky 2023'!A$18:B$20,2,0)</f>
        <v>jiné</v>
      </c>
      <c r="L6490" s="1" t="s">
        <v>21</v>
      </c>
      <c r="M6490" s="1" t="s">
        <v>22</v>
      </c>
      <c r="N6490" s="1" t="s">
        <v>23</v>
      </c>
      <c r="O6490">
        <f t="shared" si="303"/>
        <v>3</v>
      </c>
      <c r="P6490" t="str">
        <f t="shared" si="304"/>
        <v>NE</v>
      </c>
      <c r="Q6490" s="4" t="str">
        <f>IFERROR(VLOOKUP(E6490,'Svátky 2023'!B$2:B$14,1,0),"")</f>
        <v/>
      </c>
      <c r="R6490" t="str">
        <f t="shared" si="305"/>
        <v/>
      </c>
    </row>
    <row r="6491" spans="1:18" x14ac:dyDescent="0.25">
      <c r="A6491" s="1" t="s">
        <v>18189</v>
      </c>
      <c r="B6491" s="1" t="s">
        <v>18190</v>
      </c>
      <c r="C6491" s="1" t="s">
        <v>18191</v>
      </c>
      <c r="D6491" s="1" t="s">
        <v>48</v>
      </c>
      <c r="E6491" s="4">
        <v>45247</v>
      </c>
      <c r="F6491" s="8">
        <v>0.59375</v>
      </c>
      <c r="G6491" s="4">
        <v>45250</v>
      </c>
      <c r="H6491" s="1" t="s">
        <v>893</v>
      </c>
      <c r="I6491" s="1" t="s">
        <v>258</v>
      </c>
      <c r="J6491" s="5">
        <v>1</v>
      </c>
      <c r="K6491" s="5" t="str">
        <f>VLOOKUP(J6491,'Svátky 2023'!A$18:B$20,2,0)</f>
        <v>neodkladné</v>
      </c>
      <c r="L6491" s="1" t="s">
        <v>21</v>
      </c>
      <c r="M6491" s="1" t="s">
        <v>22</v>
      </c>
      <c r="N6491" s="1" t="s">
        <v>23</v>
      </c>
      <c r="O6491">
        <f t="shared" si="303"/>
        <v>5</v>
      </c>
      <c r="P6491" t="str">
        <f t="shared" si="304"/>
        <v>NE</v>
      </c>
      <c r="Q6491" s="4" t="str">
        <f>IFERROR(VLOOKUP(E6491,'Svátky 2023'!B$2:B$14,1,0),"")</f>
        <v/>
      </c>
      <c r="R6491" t="str">
        <f t="shared" si="305"/>
        <v/>
      </c>
    </row>
    <row r="6492" spans="1:18" x14ac:dyDescent="0.25">
      <c r="A6492" s="1" t="s">
        <v>18192</v>
      </c>
      <c r="B6492" s="1" t="s">
        <v>16719</v>
      </c>
      <c r="C6492" s="1" t="s">
        <v>16720</v>
      </c>
      <c r="D6492" s="1" t="s">
        <v>64</v>
      </c>
      <c r="E6492" s="4">
        <v>45247</v>
      </c>
      <c r="F6492" s="8">
        <v>0.71666666666666667</v>
      </c>
      <c r="G6492" s="4">
        <v>45250</v>
      </c>
      <c r="H6492" s="1" t="s">
        <v>1817</v>
      </c>
      <c r="I6492" s="1" t="s">
        <v>38</v>
      </c>
      <c r="J6492" s="5">
        <v>1</v>
      </c>
      <c r="K6492" s="5" t="str">
        <f>VLOOKUP(J6492,'Svátky 2023'!A$18:B$20,2,0)</f>
        <v>neodkladné</v>
      </c>
      <c r="L6492" s="1" t="s">
        <v>20</v>
      </c>
      <c r="M6492" s="1" t="s">
        <v>22</v>
      </c>
      <c r="N6492" s="1" t="s">
        <v>23</v>
      </c>
      <c r="O6492">
        <f t="shared" si="303"/>
        <v>5</v>
      </c>
      <c r="P6492" t="str">
        <f t="shared" si="304"/>
        <v>ANO</v>
      </c>
      <c r="Q6492" s="4" t="str">
        <f>IFERROR(VLOOKUP(E6492,'Svátky 2023'!B$2:B$14,1,0),"")</f>
        <v/>
      </c>
      <c r="R6492" t="str">
        <f t="shared" si="305"/>
        <v>ANO</v>
      </c>
    </row>
    <row r="6493" spans="1:18" x14ac:dyDescent="0.25">
      <c r="A6493" s="1" t="s">
        <v>18193</v>
      </c>
      <c r="B6493" s="1" t="s">
        <v>18194</v>
      </c>
      <c r="C6493" s="1" t="s">
        <v>18195</v>
      </c>
      <c r="D6493" s="1" t="s">
        <v>48</v>
      </c>
      <c r="E6493" s="4">
        <v>45247</v>
      </c>
      <c r="F6493" s="8">
        <v>0.73472222222222217</v>
      </c>
      <c r="G6493" s="4">
        <v>45250</v>
      </c>
      <c r="H6493" s="1" t="s">
        <v>506</v>
      </c>
      <c r="I6493" s="1" t="s">
        <v>264</v>
      </c>
      <c r="J6493" s="5">
        <v>3</v>
      </c>
      <c r="K6493" s="5" t="str">
        <f>VLOOKUP(J6493,'Svátky 2023'!A$18:B$20,2,0)</f>
        <v>jiné</v>
      </c>
      <c r="L6493" s="1" t="s">
        <v>30</v>
      </c>
      <c r="M6493" s="1" t="s">
        <v>31</v>
      </c>
      <c r="N6493" s="1" t="s">
        <v>23</v>
      </c>
      <c r="O6493">
        <f t="shared" si="303"/>
        <v>5</v>
      </c>
      <c r="P6493" t="str">
        <f t="shared" si="304"/>
        <v>ANO</v>
      </c>
      <c r="Q6493" s="4" t="str">
        <f>IFERROR(VLOOKUP(E6493,'Svátky 2023'!B$2:B$14,1,0),"")</f>
        <v/>
      </c>
      <c r="R6493" t="str">
        <f t="shared" si="305"/>
        <v>ANO</v>
      </c>
    </row>
    <row r="6494" spans="1:18" x14ac:dyDescent="0.25">
      <c r="A6494" s="1" t="s">
        <v>18196</v>
      </c>
      <c r="B6494" s="1" t="s">
        <v>18197</v>
      </c>
      <c r="C6494" s="1" t="s">
        <v>18198</v>
      </c>
      <c r="D6494" s="1" t="s">
        <v>48</v>
      </c>
      <c r="E6494" s="4">
        <v>45247</v>
      </c>
      <c r="F6494" s="8">
        <v>0.7729166666666667</v>
      </c>
      <c r="G6494" s="4">
        <v>45250</v>
      </c>
      <c r="H6494" s="1" t="s">
        <v>2089</v>
      </c>
      <c r="I6494" s="1" t="s">
        <v>264</v>
      </c>
      <c r="J6494" s="5">
        <v>3</v>
      </c>
      <c r="K6494" s="5" t="str">
        <f>VLOOKUP(J6494,'Svátky 2023'!A$18:B$20,2,0)</f>
        <v>jiné</v>
      </c>
      <c r="L6494" s="1" t="s">
        <v>30</v>
      </c>
      <c r="M6494" s="1" t="s">
        <v>31</v>
      </c>
      <c r="N6494" s="1" t="s">
        <v>23</v>
      </c>
      <c r="O6494">
        <f t="shared" si="303"/>
        <v>5</v>
      </c>
      <c r="P6494" t="str">
        <f t="shared" si="304"/>
        <v>ANO</v>
      </c>
      <c r="Q6494" s="4" t="str">
        <f>IFERROR(VLOOKUP(E6494,'Svátky 2023'!B$2:B$14,1,0),"")</f>
        <v/>
      </c>
      <c r="R6494" t="str">
        <f t="shared" si="305"/>
        <v>ANO</v>
      </c>
    </row>
    <row r="6495" spans="1:18" x14ac:dyDescent="0.25">
      <c r="A6495" s="1" t="s">
        <v>18199</v>
      </c>
      <c r="B6495" s="1" t="s">
        <v>18200</v>
      </c>
      <c r="C6495" s="1" t="s">
        <v>18201</v>
      </c>
      <c r="D6495" s="1" t="s">
        <v>64</v>
      </c>
      <c r="E6495" s="4">
        <v>45247</v>
      </c>
      <c r="F6495" s="8">
        <v>0.85416666666666663</v>
      </c>
      <c r="G6495" s="4">
        <v>45250</v>
      </c>
      <c r="H6495" s="1" t="s">
        <v>149</v>
      </c>
      <c r="I6495" s="1" t="s">
        <v>44</v>
      </c>
      <c r="J6495" s="5">
        <v>3</v>
      </c>
      <c r="K6495" s="5" t="str">
        <f>VLOOKUP(J6495,'Svátky 2023'!A$18:B$20,2,0)</f>
        <v>jiné</v>
      </c>
      <c r="L6495" s="1" t="s">
        <v>30</v>
      </c>
      <c r="M6495" s="1" t="s">
        <v>31</v>
      </c>
      <c r="N6495" s="1" t="s">
        <v>23</v>
      </c>
      <c r="O6495">
        <f t="shared" si="303"/>
        <v>5</v>
      </c>
      <c r="P6495" t="str">
        <f t="shared" si="304"/>
        <v>ANO</v>
      </c>
      <c r="Q6495" s="4" t="str">
        <f>IFERROR(VLOOKUP(E6495,'Svátky 2023'!B$2:B$14,1,0),"")</f>
        <v/>
      </c>
      <c r="R6495" t="str">
        <f t="shared" si="305"/>
        <v>ANO</v>
      </c>
    </row>
    <row r="6496" spans="1:18" x14ac:dyDescent="0.25">
      <c r="A6496" s="1" t="s">
        <v>18202</v>
      </c>
      <c r="B6496" s="1" t="s">
        <v>18203</v>
      </c>
      <c r="C6496" s="1" t="s">
        <v>18204</v>
      </c>
      <c r="D6496" s="1" t="s">
        <v>100</v>
      </c>
      <c r="E6496" s="4">
        <v>45249</v>
      </c>
      <c r="F6496" s="8">
        <v>0.39583333333333331</v>
      </c>
      <c r="G6496" s="4">
        <v>45250</v>
      </c>
      <c r="H6496" s="1" t="s">
        <v>802</v>
      </c>
      <c r="I6496" s="1" t="s">
        <v>38</v>
      </c>
      <c r="J6496" s="5">
        <v>1</v>
      </c>
      <c r="K6496" s="5" t="str">
        <f>VLOOKUP(J6496,'Svátky 2023'!A$18:B$20,2,0)</f>
        <v>neodkladné</v>
      </c>
      <c r="L6496" s="1" t="s">
        <v>21</v>
      </c>
      <c r="M6496" s="1" t="s">
        <v>22</v>
      </c>
      <c r="N6496" s="1" t="s">
        <v>23</v>
      </c>
      <c r="O6496">
        <f t="shared" si="303"/>
        <v>7</v>
      </c>
      <c r="P6496" t="str">
        <f t="shared" si="304"/>
        <v>NE</v>
      </c>
      <c r="Q6496" s="4" t="str">
        <f>IFERROR(VLOOKUP(E6496,'Svátky 2023'!B$2:B$14,1,0),"")</f>
        <v/>
      </c>
      <c r="R6496" t="str">
        <f t="shared" si="305"/>
        <v>ANO</v>
      </c>
    </row>
    <row r="6497" spans="1:18" x14ac:dyDescent="0.25">
      <c r="A6497" s="1" t="s">
        <v>18205</v>
      </c>
      <c r="B6497" s="1" t="s">
        <v>18206</v>
      </c>
      <c r="C6497" s="1" t="s">
        <v>18207</v>
      </c>
      <c r="D6497" s="1" t="s">
        <v>100</v>
      </c>
      <c r="E6497" s="4">
        <v>45249</v>
      </c>
      <c r="F6497" s="8">
        <v>0.40972222222222227</v>
      </c>
      <c r="G6497" s="4">
        <v>45250</v>
      </c>
      <c r="H6497" s="1" t="s">
        <v>861</v>
      </c>
      <c r="I6497" s="1" t="s">
        <v>44</v>
      </c>
      <c r="J6497" s="5">
        <v>3</v>
      </c>
      <c r="K6497" s="5" t="str">
        <f>VLOOKUP(J6497,'Svátky 2023'!A$18:B$20,2,0)</f>
        <v>jiné</v>
      </c>
      <c r="L6497" s="1" t="s">
        <v>30</v>
      </c>
      <c r="M6497" s="1" t="s">
        <v>31</v>
      </c>
      <c r="N6497" s="1" t="s">
        <v>23</v>
      </c>
      <c r="O6497">
        <f t="shared" si="303"/>
        <v>7</v>
      </c>
      <c r="P6497" t="str">
        <f t="shared" si="304"/>
        <v>NE</v>
      </c>
      <c r="Q6497" s="4" t="str">
        <f>IFERROR(VLOOKUP(E6497,'Svátky 2023'!B$2:B$14,1,0),"")</f>
        <v/>
      </c>
      <c r="R6497" t="str">
        <f t="shared" si="305"/>
        <v>ANO</v>
      </c>
    </row>
    <row r="6498" spans="1:18" x14ac:dyDescent="0.25">
      <c r="A6498" s="1" t="s">
        <v>18208</v>
      </c>
      <c r="B6498" s="1" t="s">
        <v>18209</v>
      </c>
      <c r="C6498" s="1" t="s">
        <v>18210</v>
      </c>
      <c r="D6498" s="1" t="s">
        <v>35</v>
      </c>
      <c r="E6498" s="4">
        <v>45249</v>
      </c>
      <c r="F6498" s="8">
        <v>0.82361111111111107</v>
      </c>
      <c r="G6498" s="4">
        <v>45250</v>
      </c>
      <c r="H6498" s="1" t="s">
        <v>1982</v>
      </c>
      <c r="I6498" s="1" t="s">
        <v>44</v>
      </c>
      <c r="J6498" s="5">
        <v>3</v>
      </c>
      <c r="K6498" s="5" t="str">
        <f>VLOOKUP(J6498,'Svátky 2023'!A$18:B$20,2,0)</f>
        <v>jiné</v>
      </c>
      <c r="L6498" s="1" t="s">
        <v>30</v>
      </c>
      <c r="M6498" s="1" t="s">
        <v>31</v>
      </c>
      <c r="N6498" s="1" t="s">
        <v>23</v>
      </c>
      <c r="O6498">
        <f t="shared" si="303"/>
        <v>7</v>
      </c>
      <c r="P6498" t="str">
        <f t="shared" si="304"/>
        <v>ANO</v>
      </c>
      <c r="Q6498" s="4" t="str">
        <f>IFERROR(VLOOKUP(E6498,'Svátky 2023'!B$2:B$14,1,0),"")</f>
        <v/>
      </c>
      <c r="R6498" t="str">
        <f t="shared" si="305"/>
        <v>ANO</v>
      </c>
    </row>
    <row r="6499" spans="1:18" x14ac:dyDescent="0.25">
      <c r="A6499" s="1" t="s">
        <v>18211</v>
      </c>
      <c r="B6499" s="1" t="s">
        <v>18212</v>
      </c>
      <c r="C6499" s="1" t="s">
        <v>18213</v>
      </c>
      <c r="D6499" s="1" t="s">
        <v>48</v>
      </c>
      <c r="E6499" s="4">
        <v>45217</v>
      </c>
      <c r="F6499" s="8">
        <v>0.52013888888888882</v>
      </c>
      <c r="G6499" s="4">
        <v>45251</v>
      </c>
      <c r="H6499" s="1" t="s">
        <v>402</v>
      </c>
      <c r="I6499" s="1" t="s">
        <v>258</v>
      </c>
      <c r="J6499" s="5">
        <v>1</v>
      </c>
      <c r="K6499" s="5" t="str">
        <f>VLOOKUP(J6499,'Svátky 2023'!A$18:B$20,2,0)</f>
        <v>neodkladné</v>
      </c>
      <c r="L6499" s="1" t="s">
        <v>30</v>
      </c>
      <c r="M6499" s="1" t="s">
        <v>22</v>
      </c>
      <c r="N6499" s="1" t="s">
        <v>23</v>
      </c>
      <c r="O6499">
        <f t="shared" si="303"/>
        <v>3</v>
      </c>
      <c r="P6499" t="str">
        <f t="shared" si="304"/>
        <v>NE</v>
      </c>
      <c r="Q6499" s="4" t="str">
        <f>IFERROR(VLOOKUP(E6499,'Svátky 2023'!B$2:B$14,1,0),"")</f>
        <v/>
      </c>
      <c r="R6499" t="str">
        <f t="shared" si="305"/>
        <v/>
      </c>
    </row>
    <row r="6500" spans="1:18" x14ac:dyDescent="0.25">
      <c r="A6500" s="1" t="s">
        <v>18214</v>
      </c>
      <c r="B6500" s="1" t="s">
        <v>18215</v>
      </c>
      <c r="C6500" s="1" t="s">
        <v>18216</v>
      </c>
      <c r="D6500" s="1" t="s">
        <v>48</v>
      </c>
      <c r="E6500" s="4">
        <v>45248</v>
      </c>
      <c r="F6500" s="8">
        <v>0.82361111111111107</v>
      </c>
      <c r="G6500" s="4">
        <v>45251</v>
      </c>
      <c r="H6500" s="1" t="s">
        <v>292</v>
      </c>
      <c r="I6500" s="1" t="s">
        <v>38</v>
      </c>
      <c r="J6500" s="5">
        <v>3</v>
      </c>
      <c r="K6500" s="5" t="str">
        <f>VLOOKUP(J6500,'Svátky 2023'!A$18:B$20,2,0)</f>
        <v>jiné</v>
      </c>
      <c r="L6500" s="1" t="s">
        <v>20</v>
      </c>
      <c r="M6500" s="1" t="s">
        <v>22</v>
      </c>
      <c r="N6500" s="1" t="s">
        <v>23</v>
      </c>
      <c r="O6500">
        <f t="shared" si="303"/>
        <v>6</v>
      </c>
      <c r="P6500" t="str">
        <f t="shared" si="304"/>
        <v>ANO</v>
      </c>
      <c r="Q6500" s="4" t="str">
        <f>IFERROR(VLOOKUP(E6500,'Svátky 2023'!B$2:B$14,1,0),"")</f>
        <v/>
      </c>
      <c r="R6500" t="str">
        <f t="shared" si="305"/>
        <v>ANO</v>
      </c>
    </row>
    <row r="6501" spans="1:18" x14ac:dyDescent="0.25">
      <c r="A6501" s="1" t="s">
        <v>18217</v>
      </c>
      <c r="B6501" s="1" t="s">
        <v>14311</v>
      </c>
      <c r="C6501" s="1" t="s">
        <v>14312</v>
      </c>
      <c r="D6501" s="1" t="s">
        <v>48</v>
      </c>
      <c r="E6501" s="4">
        <v>45248</v>
      </c>
      <c r="F6501" s="8">
        <v>0.85069444444444453</v>
      </c>
      <c r="G6501" s="4">
        <v>45251</v>
      </c>
      <c r="H6501" s="1" t="s">
        <v>3660</v>
      </c>
      <c r="I6501" s="1" t="s">
        <v>44</v>
      </c>
      <c r="J6501" s="5">
        <v>3</v>
      </c>
      <c r="K6501" s="5" t="str">
        <f>VLOOKUP(J6501,'Svátky 2023'!A$18:B$20,2,0)</f>
        <v>jiné</v>
      </c>
      <c r="L6501" s="1" t="s">
        <v>30</v>
      </c>
      <c r="M6501" s="1" t="s">
        <v>31</v>
      </c>
      <c r="N6501" s="1" t="s">
        <v>23</v>
      </c>
      <c r="O6501">
        <f t="shared" si="303"/>
        <v>6</v>
      </c>
      <c r="P6501" t="str">
        <f t="shared" si="304"/>
        <v>ANO</v>
      </c>
      <c r="Q6501" s="4" t="str">
        <f>IFERROR(VLOOKUP(E6501,'Svátky 2023'!B$2:B$14,1,0),"")</f>
        <v/>
      </c>
      <c r="R6501" t="str">
        <f t="shared" si="305"/>
        <v>ANO</v>
      </c>
    </row>
    <row r="6502" spans="1:18" x14ac:dyDescent="0.25">
      <c r="A6502" s="1" t="s">
        <v>18218</v>
      </c>
      <c r="B6502" s="1" t="s">
        <v>18219</v>
      </c>
      <c r="C6502" s="1" t="s">
        <v>18220</v>
      </c>
      <c r="D6502" s="1" t="s">
        <v>35</v>
      </c>
      <c r="E6502" s="4">
        <v>45249</v>
      </c>
      <c r="F6502" s="8">
        <v>0.54999999999999993</v>
      </c>
      <c r="G6502" s="4">
        <v>45251</v>
      </c>
      <c r="H6502" s="1" t="s">
        <v>2280</v>
      </c>
      <c r="I6502" s="1" t="s">
        <v>51</v>
      </c>
      <c r="J6502" s="5">
        <v>2</v>
      </c>
      <c r="K6502" s="5" t="str">
        <f>VLOOKUP(J6502,'Svátky 2023'!A$18:B$20,2,0)</f>
        <v>plánované</v>
      </c>
      <c r="L6502" s="1" t="s">
        <v>21</v>
      </c>
      <c r="M6502" s="1" t="s">
        <v>22</v>
      </c>
      <c r="N6502" s="1" t="s">
        <v>23</v>
      </c>
      <c r="O6502">
        <f t="shared" si="303"/>
        <v>7</v>
      </c>
      <c r="P6502" t="str">
        <f t="shared" si="304"/>
        <v>NE</v>
      </c>
      <c r="Q6502" s="4" t="str">
        <f>IFERROR(VLOOKUP(E6502,'Svátky 2023'!B$2:B$14,1,0),"")</f>
        <v/>
      </c>
      <c r="R6502" t="str">
        <f t="shared" si="305"/>
        <v>ANO</v>
      </c>
    </row>
    <row r="6503" spans="1:18" x14ac:dyDescent="0.25">
      <c r="A6503" s="1" t="s">
        <v>18221</v>
      </c>
      <c r="B6503" s="1" t="s">
        <v>18222</v>
      </c>
      <c r="C6503" s="1" t="s">
        <v>18223</v>
      </c>
      <c r="D6503" s="1" t="s">
        <v>48</v>
      </c>
      <c r="E6503" s="4">
        <v>45249</v>
      </c>
      <c r="F6503" s="8">
        <v>0.55625000000000002</v>
      </c>
      <c r="G6503" s="4">
        <v>45251</v>
      </c>
      <c r="H6503" s="1" t="s">
        <v>2763</v>
      </c>
      <c r="I6503" s="1" t="s">
        <v>151</v>
      </c>
      <c r="J6503" s="5">
        <v>2</v>
      </c>
      <c r="K6503" s="5" t="str">
        <f>VLOOKUP(J6503,'Svátky 2023'!A$18:B$20,2,0)</f>
        <v>plánované</v>
      </c>
      <c r="L6503" s="1" t="s">
        <v>21</v>
      </c>
      <c r="M6503" s="1" t="s">
        <v>22</v>
      </c>
      <c r="N6503" s="1" t="s">
        <v>23</v>
      </c>
      <c r="O6503">
        <f t="shared" si="303"/>
        <v>7</v>
      </c>
      <c r="P6503" t="str">
        <f t="shared" si="304"/>
        <v>NE</v>
      </c>
      <c r="Q6503" s="4" t="str">
        <f>IFERROR(VLOOKUP(E6503,'Svátky 2023'!B$2:B$14,1,0),"")</f>
        <v/>
      </c>
      <c r="R6503" t="str">
        <f t="shared" si="305"/>
        <v>ANO</v>
      </c>
    </row>
    <row r="6504" spans="1:18" x14ac:dyDescent="0.25">
      <c r="A6504" s="1" t="s">
        <v>18224</v>
      </c>
      <c r="B6504" s="1" t="s">
        <v>18225</v>
      </c>
      <c r="C6504" s="1" t="s">
        <v>18226</v>
      </c>
      <c r="D6504" s="1" t="s">
        <v>35</v>
      </c>
      <c r="E6504" s="4">
        <v>45249</v>
      </c>
      <c r="F6504" s="8">
        <v>0.56180555555555556</v>
      </c>
      <c r="G6504" s="4">
        <v>45251</v>
      </c>
      <c r="H6504" s="1" t="s">
        <v>2451</v>
      </c>
      <c r="I6504" s="1" t="s">
        <v>151</v>
      </c>
      <c r="J6504" s="5">
        <v>2</v>
      </c>
      <c r="K6504" s="5" t="str">
        <f>VLOOKUP(J6504,'Svátky 2023'!A$18:B$20,2,0)</f>
        <v>plánované</v>
      </c>
      <c r="L6504" s="1" t="s">
        <v>21</v>
      </c>
      <c r="M6504" s="1" t="s">
        <v>22</v>
      </c>
      <c r="N6504" s="1" t="s">
        <v>23</v>
      </c>
      <c r="O6504">
        <f t="shared" si="303"/>
        <v>7</v>
      </c>
      <c r="P6504" t="str">
        <f t="shared" si="304"/>
        <v>NE</v>
      </c>
      <c r="Q6504" s="4" t="str">
        <f>IFERROR(VLOOKUP(E6504,'Svátky 2023'!B$2:B$14,1,0),"")</f>
        <v/>
      </c>
      <c r="R6504" t="str">
        <f t="shared" si="305"/>
        <v>ANO</v>
      </c>
    </row>
    <row r="6505" spans="1:18" x14ac:dyDescent="0.25">
      <c r="A6505" s="1" t="s">
        <v>18227</v>
      </c>
      <c r="B6505" s="1" t="s">
        <v>18228</v>
      </c>
      <c r="C6505" s="1" t="s">
        <v>18229</v>
      </c>
      <c r="D6505" s="1" t="s">
        <v>35</v>
      </c>
      <c r="E6505" s="4">
        <v>45249</v>
      </c>
      <c r="F6505" s="8">
        <v>0.56805555555555554</v>
      </c>
      <c r="G6505" s="4">
        <v>45251</v>
      </c>
      <c r="H6505" s="1" t="s">
        <v>3036</v>
      </c>
      <c r="I6505" s="1" t="s">
        <v>151</v>
      </c>
      <c r="J6505" s="5">
        <v>2</v>
      </c>
      <c r="K6505" s="5" t="str">
        <f>VLOOKUP(J6505,'Svátky 2023'!A$18:B$20,2,0)</f>
        <v>plánované</v>
      </c>
      <c r="L6505" s="1" t="s">
        <v>21</v>
      </c>
      <c r="M6505" s="1" t="s">
        <v>22</v>
      </c>
      <c r="N6505" s="1" t="s">
        <v>23</v>
      </c>
      <c r="O6505">
        <f t="shared" si="303"/>
        <v>7</v>
      </c>
      <c r="P6505" t="str">
        <f t="shared" si="304"/>
        <v>NE</v>
      </c>
      <c r="Q6505" s="4" t="str">
        <f>IFERROR(VLOOKUP(E6505,'Svátky 2023'!B$2:B$14,1,0),"")</f>
        <v/>
      </c>
      <c r="R6505" t="str">
        <f t="shared" si="305"/>
        <v>ANO</v>
      </c>
    </row>
    <row r="6506" spans="1:18" x14ac:dyDescent="0.25">
      <c r="A6506" s="1" t="s">
        <v>18230</v>
      </c>
      <c r="B6506" s="1" t="s">
        <v>18231</v>
      </c>
      <c r="C6506" s="1" t="s">
        <v>18232</v>
      </c>
      <c r="D6506" s="1" t="s">
        <v>257</v>
      </c>
      <c r="E6506" s="4">
        <v>45249</v>
      </c>
      <c r="F6506" s="8">
        <v>0.57847222222222217</v>
      </c>
      <c r="G6506" s="4">
        <v>45251</v>
      </c>
      <c r="H6506" s="1" t="s">
        <v>1467</v>
      </c>
      <c r="I6506" s="1" t="s">
        <v>51</v>
      </c>
      <c r="J6506" s="5">
        <v>2</v>
      </c>
      <c r="K6506" s="5" t="str">
        <f>VLOOKUP(J6506,'Svátky 2023'!A$18:B$20,2,0)</f>
        <v>plánované</v>
      </c>
      <c r="L6506" s="1" t="s">
        <v>21</v>
      </c>
      <c r="M6506" s="1" t="s">
        <v>22</v>
      </c>
      <c r="N6506" s="1" t="s">
        <v>23</v>
      </c>
      <c r="O6506">
        <f t="shared" si="303"/>
        <v>7</v>
      </c>
      <c r="P6506" t="str">
        <f t="shared" si="304"/>
        <v>NE</v>
      </c>
      <c r="Q6506" s="4" t="str">
        <f>IFERROR(VLOOKUP(E6506,'Svátky 2023'!B$2:B$14,1,0),"")</f>
        <v/>
      </c>
      <c r="R6506" t="str">
        <f t="shared" si="305"/>
        <v>ANO</v>
      </c>
    </row>
    <row r="6507" spans="1:18" x14ac:dyDescent="0.25">
      <c r="A6507" s="1" t="s">
        <v>18233</v>
      </c>
      <c r="B6507" s="1" t="s">
        <v>18234</v>
      </c>
      <c r="C6507" s="1" t="s">
        <v>18235</v>
      </c>
      <c r="D6507" s="1" t="s">
        <v>35</v>
      </c>
      <c r="E6507" s="4">
        <v>45249</v>
      </c>
      <c r="F6507" s="8">
        <v>0.59513888888888888</v>
      </c>
      <c r="G6507" s="4">
        <v>45251</v>
      </c>
      <c r="H6507" s="1" t="s">
        <v>2975</v>
      </c>
      <c r="I6507" s="1" t="s">
        <v>51</v>
      </c>
      <c r="J6507" s="5">
        <v>2</v>
      </c>
      <c r="K6507" s="5" t="str">
        <f>VLOOKUP(J6507,'Svátky 2023'!A$18:B$20,2,0)</f>
        <v>plánované</v>
      </c>
      <c r="L6507" s="1" t="s">
        <v>21</v>
      </c>
      <c r="M6507" s="1" t="s">
        <v>22</v>
      </c>
      <c r="N6507" s="1" t="s">
        <v>23</v>
      </c>
      <c r="O6507">
        <f t="shared" si="303"/>
        <v>7</v>
      </c>
      <c r="P6507" t="str">
        <f t="shared" si="304"/>
        <v>NE</v>
      </c>
      <c r="Q6507" s="4" t="str">
        <f>IFERROR(VLOOKUP(E6507,'Svátky 2023'!B$2:B$14,1,0),"")</f>
        <v/>
      </c>
      <c r="R6507" t="str">
        <f t="shared" si="305"/>
        <v>ANO</v>
      </c>
    </row>
    <row r="6508" spans="1:18" x14ac:dyDescent="0.25">
      <c r="A6508" s="1" t="s">
        <v>18236</v>
      </c>
      <c r="B6508" s="1" t="s">
        <v>18237</v>
      </c>
      <c r="C6508" s="1" t="s">
        <v>18238</v>
      </c>
      <c r="D6508" s="1" t="s">
        <v>35</v>
      </c>
      <c r="E6508" s="4">
        <v>45249</v>
      </c>
      <c r="F6508" s="8">
        <v>0.625</v>
      </c>
      <c r="G6508" s="4">
        <v>45251</v>
      </c>
      <c r="H6508" s="1" t="s">
        <v>484</v>
      </c>
      <c r="I6508" s="1" t="s">
        <v>151</v>
      </c>
      <c r="J6508" s="5">
        <v>2</v>
      </c>
      <c r="K6508" s="5" t="str">
        <f>VLOOKUP(J6508,'Svátky 2023'!A$18:B$20,2,0)</f>
        <v>plánované</v>
      </c>
      <c r="L6508" s="1" t="s">
        <v>21</v>
      </c>
      <c r="M6508" s="1" t="s">
        <v>22</v>
      </c>
      <c r="N6508" s="1" t="s">
        <v>23</v>
      </c>
      <c r="O6508">
        <f t="shared" si="303"/>
        <v>7</v>
      </c>
      <c r="P6508" t="str">
        <f t="shared" si="304"/>
        <v>NE</v>
      </c>
      <c r="Q6508" s="4" t="str">
        <f>IFERROR(VLOOKUP(E6508,'Svátky 2023'!B$2:B$14,1,0),"")</f>
        <v/>
      </c>
      <c r="R6508" t="str">
        <f t="shared" si="305"/>
        <v>ANO</v>
      </c>
    </row>
    <row r="6509" spans="1:18" x14ac:dyDescent="0.25">
      <c r="A6509" s="1" t="s">
        <v>18239</v>
      </c>
      <c r="B6509" s="1" t="s">
        <v>18240</v>
      </c>
      <c r="C6509" s="1" t="s">
        <v>18241</v>
      </c>
      <c r="D6509" s="1" t="s">
        <v>35</v>
      </c>
      <c r="E6509" s="4">
        <v>45249</v>
      </c>
      <c r="F6509" s="8">
        <v>0.62638888888888888</v>
      </c>
      <c r="G6509" s="4">
        <v>45251</v>
      </c>
      <c r="H6509" s="1" t="s">
        <v>523</v>
      </c>
      <c r="I6509" s="1" t="s">
        <v>145</v>
      </c>
      <c r="J6509" s="5">
        <v>3</v>
      </c>
      <c r="K6509" s="5" t="str">
        <f>VLOOKUP(J6509,'Svátky 2023'!A$18:B$20,2,0)</f>
        <v>jiné</v>
      </c>
      <c r="L6509" s="1" t="s">
        <v>30</v>
      </c>
      <c r="M6509" s="1" t="s">
        <v>31</v>
      </c>
      <c r="N6509" s="1" t="s">
        <v>23</v>
      </c>
      <c r="O6509">
        <f t="shared" si="303"/>
        <v>7</v>
      </c>
      <c r="P6509" t="str">
        <f t="shared" si="304"/>
        <v>ANO</v>
      </c>
      <c r="Q6509" s="4" t="str">
        <f>IFERROR(VLOOKUP(E6509,'Svátky 2023'!B$2:B$14,1,0),"")</f>
        <v/>
      </c>
      <c r="R6509" t="str">
        <f t="shared" si="305"/>
        <v>ANO</v>
      </c>
    </row>
    <row r="6510" spans="1:18" x14ac:dyDescent="0.25">
      <c r="A6510" s="1" t="s">
        <v>18242</v>
      </c>
      <c r="B6510" s="1" t="s">
        <v>18243</v>
      </c>
      <c r="C6510" s="1" t="s">
        <v>18244</v>
      </c>
      <c r="D6510" s="1" t="s">
        <v>100</v>
      </c>
      <c r="E6510" s="4">
        <v>45249</v>
      </c>
      <c r="F6510" s="8">
        <v>0.6381944444444444</v>
      </c>
      <c r="G6510" s="4">
        <v>45251</v>
      </c>
      <c r="H6510" s="1" t="s">
        <v>297</v>
      </c>
      <c r="I6510" s="1" t="s">
        <v>51</v>
      </c>
      <c r="J6510" s="5">
        <v>2</v>
      </c>
      <c r="K6510" s="5" t="str">
        <f>VLOOKUP(J6510,'Svátky 2023'!A$18:B$20,2,0)</f>
        <v>plánované</v>
      </c>
      <c r="L6510" s="1" t="s">
        <v>21</v>
      </c>
      <c r="M6510" s="1" t="s">
        <v>22</v>
      </c>
      <c r="N6510" s="1" t="s">
        <v>23</v>
      </c>
      <c r="O6510">
        <f t="shared" si="303"/>
        <v>7</v>
      </c>
      <c r="P6510" t="str">
        <f t="shared" si="304"/>
        <v>ANO</v>
      </c>
      <c r="Q6510" s="4" t="str">
        <f>IFERROR(VLOOKUP(E6510,'Svátky 2023'!B$2:B$14,1,0),"")</f>
        <v/>
      </c>
      <c r="R6510" t="str">
        <f t="shared" si="305"/>
        <v>ANO</v>
      </c>
    </row>
    <row r="6511" spans="1:18" x14ac:dyDescent="0.25">
      <c r="A6511" s="1" t="s">
        <v>18245</v>
      </c>
      <c r="B6511" s="1" t="s">
        <v>13337</v>
      </c>
      <c r="C6511" s="1" t="s">
        <v>13338</v>
      </c>
      <c r="D6511" s="1" t="s">
        <v>64</v>
      </c>
      <c r="E6511" s="4">
        <v>45249</v>
      </c>
      <c r="F6511" s="8">
        <v>0.63888888888888895</v>
      </c>
      <c r="G6511" s="4">
        <v>45251</v>
      </c>
      <c r="H6511" s="1" t="s">
        <v>2949</v>
      </c>
      <c r="I6511" s="1" t="s">
        <v>19</v>
      </c>
      <c r="J6511" s="5">
        <v>1</v>
      </c>
      <c r="K6511" s="5" t="str">
        <f>VLOOKUP(J6511,'Svátky 2023'!A$18:B$20,2,0)</f>
        <v>neodkladné</v>
      </c>
      <c r="L6511" s="1" t="s">
        <v>22</v>
      </c>
      <c r="M6511" s="1" t="s">
        <v>31</v>
      </c>
      <c r="N6511" s="1" t="s">
        <v>31</v>
      </c>
      <c r="O6511">
        <f t="shared" si="303"/>
        <v>7</v>
      </c>
      <c r="P6511" t="str">
        <f t="shared" si="304"/>
        <v>ANO</v>
      </c>
      <c r="Q6511" s="4" t="str">
        <f>IFERROR(VLOOKUP(E6511,'Svátky 2023'!B$2:B$14,1,0),"")</f>
        <v/>
      </c>
      <c r="R6511" t="str">
        <f t="shared" si="305"/>
        <v>ANO</v>
      </c>
    </row>
    <row r="6512" spans="1:18" x14ac:dyDescent="0.25">
      <c r="A6512" s="1" t="s">
        <v>18246</v>
      </c>
      <c r="B6512" s="1" t="s">
        <v>18247</v>
      </c>
      <c r="C6512" s="1" t="s">
        <v>18248</v>
      </c>
      <c r="D6512" s="1" t="s">
        <v>100</v>
      </c>
      <c r="E6512" s="4">
        <v>45249</v>
      </c>
      <c r="F6512" s="8">
        <v>0.63958333333333328</v>
      </c>
      <c r="G6512" s="4">
        <v>45251</v>
      </c>
      <c r="H6512" s="1" t="s">
        <v>3660</v>
      </c>
      <c r="I6512" s="1" t="s">
        <v>120</v>
      </c>
      <c r="J6512" s="5">
        <v>3</v>
      </c>
      <c r="K6512" s="5" t="str">
        <f>VLOOKUP(J6512,'Svátky 2023'!A$18:B$20,2,0)</f>
        <v>jiné</v>
      </c>
      <c r="L6512" s="1" t="s">
        <v>30</v>
      </c>
      <c r="M6512" s="1" t="s">
        <v>31</v>
      </c>
      <c r="N6512" s="1" t="s">
        <v>23</v>
      </c>
      <c r="O6512">
        <f t="shared" si="303"/>
        <v>7</v>
      </c>
      <c r="P6512" t="str">
        <f t="shared" si="304"/>
        <v>ANO</v>
      </c>
      <c r="Q6512" s="4" t="str">
        <f>IFERROR(VLOOKUP(E6512,'Svátky 2023'!B$2:B$14,1,0),"")</f>
        <v/>
      </c>
      <c r="R6512" t="str">
        <f t="shared" si="305"/>
        <v>ANO</v>
      </c>
    </row>
    <row r="6513" spans="1:18" x14ac:dyDescent="0.25">
      <c r="A6513" s="1" t="s">
        <v>18249</v>
      </c>
      <c r="B6513" s="1" t="s">
        <v>18250</v>
      </c>
      <c r="C6513" s="1" t="s">
        <v>18251</v>
      </c>
      <c r="D6513" s="1" t="s">
        <v>35</v>
      </c>
      <c r="E6513" s="4">
        <v>45249</v>
      </c>
      <c r="F6513" s="8">
        <v>0.65763888888888888</v>
      </c>
      <c r="G6513" s="4">
        <v>45251</v>
      </c>
      <c r="H6513" s="1" t="s">
        <v>1494</v>
      </c>
      <c r="I6513" s="1" t="s">
        <v>145</v>
      </c>
      <c r="J6513" s="5">
        <v>3</v>
      </c>
      <c r="K6513" s="5" t="str">
        <f>VLOOKUP(J6513,'Svátky 2023'!A$18:B$20,2,0)</f>
        <v>jiné</v>
      </c>
      <c r="L6513" s="1" t="s">
        <v>30</v>
      </c>
      <c r="M6513" s="1" t="s">
        <v>31</v>
      </c>
      <c r="N6513" s="1" t="s">
        <v>23</v>
      </c>
      <c r="O6513">
        <f t="shared" si="303"/>
        <v>7</v>
      </c>
      <c r="P6513" t="str">
        <f t="shared" si="304"/>
        <v>ANO</v>
      </c>
      <c r="Q6513" s="4" t="str">
        <f>IFERROR(VLOOKUP(E6513,'Svátky 2023'!B$2:B$14,1,0),"")</f>
        <v/>
      </c>
      <c r="R6513" t="str">
        <f t="shared" si="305"/>
        <v>ANO</v>
      </c>
    </row>
    <row r="6514" spans="1:18" x14ac:dyDescent="0.25">
      <c r="A6514" s="1" t="s">
        <v>18252</v>
      </c>
      <c r="B6514" s="1" t="s">
        <v>18253</v>
      </c>
      <c r="C6514" s="1" t="s">
        <v>18254</v>
      </c>
      <c r="D6514" s="1" t="s">
        <v>35</v>
      </c>
      <c r="E6514" s="4">
        <v>45249</v>
      </c>
      <c r="F6514" s="8">
        <v>0.65833333333333333</v>
      </c>
      <c r="G6514" s="4">
        <v>45251</v>
      </c>
      <c r="H6514" s="1" t="s">
        <v>2557</v>
      </c>
      <c r="I6514" s="1" t="s">
        <v>151</v>
      </c>
      <c r="J6514" s="5">
        <v>2</v>
      </c>
      <c r="K6514" s="5" t="str">
        <f>VLOOKUP(J6514,'Svátky 2023'!A$18:B$20,2,0)</f>
        <v>plánované</v>
      </c>
      <c r="L6514" s="1" t="s">
        <v>21</v>
      </c>
      <c r="M6514" s="1" t="s">
        <v>22</v>
      </c>
      <c r="N6514" s="1" t="s">
        <v>23</v>
      </c>
      <c r="O6514">
        <f t="shared" si="303"/>
        <v>7</v>
      </c>
      <c r="P6514" t="str">
        <f t="shared" si="304"/>
        <v>ANO</v>
      </c>
      <c r="Q6514" s="4" t="str">
        <f>IFERROR(VLOOKUP(E6514,'Svátky 2023'!B$2:B$14,1,0),"")</f>
        <v/>
      </c>
      <c r="R6514" t="str">
        <f t="shared" si="305"/>
        <v>ANO</v>
      </c>
    </row>
    <row r="6515" spans="1:18" x14ac:dyDescent="0.25">
      <c r="A6515" s="1" t="s">
        <v>18255</v>
      </c>
      <c r="B6515" s="1" t="s">
        <v>18060</v>
      </c>
      <c r="C6515" s="1" t="s">
        <v>18061</v>
      </c>
      <c r="D6515" s="1" t="s">
        <v>48</v>
      </c>
      <c r="E6515" s="4">
        <v>45250</v>
      </c>
      <c r="F6515" s="8">
        <v>0.63750000000000007</v>
      </c>
      <c r="G6515" s="4">
        <v>45251</v>
      </c>
      <c r="H6515" s="1" t="s">
        <v>498</v>
      </c>
      <c r="I6515" s="1" t="s">
        <v>264</v>
      </c>
      <c r="J6515" s="5">
        <v>3</v>
      </c>
      <c r="K6515" s="5" t="str">
        <f>VLOOKUP(J6515,'Svátky 2023'!A$18:B$20,2,0)</f>
        <v>jiné</v>
      </c>
      <c r="L6515" s="1" t="s">
        <v>30</v>
      </c>
      <c r="M6515" s="1" t="s">
        <v>31</v>
      </c>
      <c r="N6515" s="1" t="s">
        <v>23</v>
      </c>
      <c r="O6515">
        <f t="shared" si="303"/>
        <v>1</v>
      </c>
      <c r="P6515" t="str">
        <f t="shared" si="304"/>
        <v>ANO</v>
      </c>
      <c r="Q6515" s="4" t="str">
        <f>IFERROR(VLOOKUP(E6515,'Svátky 2023'!B$2:B$14,1,0),"")</f>
        <v/>
      </c>
      <c r="R6515" t="str">
        <f t="shared" si="305"/>
        <v>ANO</v>
      </c>
    </row>
    <row r="6516" spans="1:18" x14ac:dyDescent="0.25">
      <c r="A6516" s="1" t="s">
        <v>18256</v>
      </c>
      <c r="B6516" s="1" t="s">
        <v>18257</v>
      </c>
      <c r="C6516" s="1" t="s">
        <v>18258</v>
      </c>
      <c r="D6516" s="1" t="s">
        <v>64</v>
      </c>
      <c r="E6516" s="4">
        <v>45250</v>
      </c>
      <c r="F6516" s="8">
        <v>0.73263888888888884</v>
      </c>
      <c r="G6516" s="4">
        <v>45251</v>
      </c>
      <c r="H6516" s="1" t="s">
        <v>1288</v>
      </c>
      <c r="I6516" s="1" t="s">
        <v>145</v>
      </c>
      <c r="J6516" s="5">
        <v>3</v>
      </c>
      <c r="K6516" s="5" t="str">
        <f>VLOOKUP(J6516,'Svátky 2023'!A$18:B$20,2,0)</f>
        <v>jiné</v>
      </c>
      <c r="L6516" s="1" t="s">
        <v>30</v>
      </c>
      <c r="M6516" s="1" t="s">
        <v>31</v>
      </c>
      <c r="N6516" s="1" t="s">
        <v>23</v>
      </c>
      <c r="O6516">
        <f t="shared" si="303"/>
        <v>1</v>
      </c>
      <c r="P6516" t="str">
        <f t="shared" si="304"/>
        <v>ANO</v>
      </c>
      <c r="Q6516" s="4" t="str">
        <f>IFERROR(VLOOKUP(E6516,'Svátky 2023'!B$2:B$14,1,0),"")</f>
        <v/>
      </c>
      <c r="R6516" t="str">
        <f t="shared" si="305"/>
        <v>ANO</v>
      </c>
    </row>
    <row r="6517" spans="1:18" x14ac:dyDescent="0.25">
      <c r="A6517" s="1" t="s">
        <v>18259</v>
      </c>
      <c r="B6517" s="1" t="s">
        <v>18260</v>
      </c>
      <c r="C6517" s="1" t="s">
        <v>18261</v>
      </c>
      <c r="D6517" s="1" t="s">
        <v>48</v>
      </c>
      <c r="E6517" s="4">
        <v>45250</v>
      </c>
      <c r="F6517" s="8">
        <v>0.79722222222222217</v>
      </c>
      <c r="G6517" s="4">
        <v>45251</v>
      </c>
      <c r="H6517" s="1" t="s">
        <v>802</v>
      </c>
      <c r="I6517" s="1" t="s">
        <v>38</v>
      </c>
      <c r="J6517" s="5">
        <v>1</v>
      </c>
      <c r="K6517" s="5" t="str">
        <f>VLOOKUP(J6517,'Svátky 2023'!A$18:B$20,2,0)</f>
        <v>neodkladné</v>
      </c>
      <c r="L6517" s="1" t="s">
        <v>31</v>
      </c>
      <c r="M6517" s="1" t="s">
        <v>22</v>
      </c>
      <c r="N6517" s="1" t="s">
        <v>23</v>
      </c>
      <c r="O6517">
        <f t="shared" si="303"/>
        <v>1</v>
      </c>
      <c r="P6517" t="str">
        <f t="shared" si="304"/>
        <v>ANO</v>
      </c>
      <c r="Q6517" s="4" t="str">
        <f>IFERROR(VLOOKUP(E6517,'Svátky 2023'!B$2:B$14,1,0),"")</f>
        <v/>
      </c>
      <c r="R6517" t="str">
        <f t="shared" si="305"/>
        <v>ANO</v>
      </c>
    </row>
    <row r="6518" spans="1:18" x14ac:dyDescent="0.25">
      <c r="A6518" s="1" t="s">
        <v>18262</v>
      </c>
      <c r="B6518" s="1" t="s">
        <v>18263</v>
      </c>
      <c r="C6518" s="1" t="s">
        <v>18264</v>
      </c>
      <c r="D6518" s="1" t="s">
        <v>48</v>
      </c>
      <c r="E6518" s="4">
        <v>45250</v>
      </c>
      <c r="F6518" s="8">
        <v>0.80486111111111114</v>
      </c>
      <c r="G6518" s="4">
        <v>45251</v>
      </c>
      <c r="H6518" s="1" t="s">
        <v>861</v>
      </c>
      <c r="I6518" s="1" t="s">
        <v>44</v>
      </c>
      <c r="J6518" s="5">
        <v>3</v>
      </c>
      <c r="K6518" s="5" t="str">
        <f>VLOOKUP(J6518,'Svátky 2023'!A$18:B$20,2,0)</f>
        <v>jiné</v>
      </c>
      <c r="L6518" s="1" t="s">
        <v>30</v>
      </c>
      <c r="M6518" s="1" t="s">
        <v>31</v>
      </c>
      <c r="N6518" s="1" t="s">
        <v>23</v>
      </c>
      <c r="O6518">
        <f t="shared" si="303"/>
        <v>1</v>
      </c>
      <c r="P6518" t="str">
        <f t="shared" si="304"/>
        <v>ANO</v>
      </c>
      <c r="Q6518" s="4" t="str">
        <f>IFERROR(VLOOKUP(E6518,'Svátky 2023'!B$2:B$14,1,0),"")</f>
        <v/>
      </c>
      <c r="R6518" t="str">
        <f t="shared" si="305"/>
        <v>ANO</v>
      </c>
    </row>
    <row r="6519" spans="1:18" x14ac:dyDescent="0.25">
      <c r="A6519" s="1" t="s">
        <v>18265</v>
      </c>
      <c r="B6519" s="1" t="s">
        <v>18266</v>
      </c>
      <c r="C6519" s="1" t="s">
        <v>18267</v>
      </c>
      <c r="D6519" s="1" t="s">
        <v>64</v>
      </c>
      <c r="E6519" s="4">
        <v>45251</v>
      </c>
      <c r="F6519" s="8">
        <v>0.4777777777777778</v>
      </c>
      <c r="G6519" s="4">
        <v>45251</v>
      </c>
      <c r="H6519" s="1" t="s">
        <v>3498</v>
      </c>
      <c r="I6519" s="1" t="s">
        <v>51</v>
      </c>
      <c r="J6519" s="5">
        <v>3</v>
      </c>
      <c r="K6519" s="5" t="str">
        <f>VLOOKUP(J6519,'Svátky 2023'!A$18:B$20,2,0)</f>
        <v>jiné</v>
      </c>
      <c r="L6519" s="1" t="s">
        <v>21</v>
      </c>
      <c r="M6519" s="1" t="s">
        <v>22</v>
      </c>
      <c r="N6519" s="1" t="s">
        <v>23</v>
      </c>
      <c r="O6519">
        <f t="shared" si="303"/>
        <v>2</v>
      </c>
      <c r="P6519" t="str">
        <f t="shared" si="304"/>
        <v>NE</v>
      </c>
      <c r="Q6519" s="4" t="str">
        <f>IFERROR(VLOOKUP(E6519,'Svátky 2023'!B$2:B$14,1,0),"")</f>
        <v/>
      </c>
      <c r="R6519" t="str">
        <f t="shared" si="305"/>
        <v/>
      </c>
    </row>
    <row r="6520" spans="1:18" x14ac:dyDescent="0.25">
      <c r="A6520" s="1" t="s">
        <v>18268</v>
      </c>
      <c r="B6520" s="1" t="s">
        <v>18269</v>
      </c>
      <c r="C6520" s="1" t="s">
        <v>18270</v>
      </c>
      <c r="D6520" s="1" t="s">
        <v>64</v>
      </c>
      <c r="E6520" s="4">
        <v>45251</v>
      </c>
      <c r="F6520" s="8">
        <v>0.58194444444444449</v>
      </c>
      <c r="G6520" s="4">
        <v>45251</v>
      </c>
      <c r="H6520" s="1" t="s">
        <v>2992</v>
      </c>
      <c r="I6520" s="1" t="s">
        <v>120</v>
      </c>
      <c r="J6520" s="5">
        <v>3</v>
      </c>
      <c r="K6520" s="5" t="str">
        <f>VLOOKUP(J6520,'Svátky 2023'!A$18:B$20,2,0)</f>
        <v>jiné</v>
      </c>
      <c r="L6520" s="1" t="s">
        <v>30</v>
      </c>
      <c r="M6520" s="1" t="s">
        <v>31</v>
      </c>
      <c r="N6520" s="1" t="s">
        <v>23</v>
      </c>
      <c r="O6520">
        <f t="shared" si="303"/>
        <v>2</v>
      </c>
      <c r="P6520" t="str">
        <f t="shared" si="304"/>
        <v>NE</v>
      </c>
      <c r="Q6520" s="4" t="str">
        <f>IFERROR(VLOOKUP(E6520,'Svátky 2023'!B$2:B$14,1,0),"")</f>
        <v/>
      </c>
      <c r="R6520" t="str">
        <f t="shared" si="305"/>
        <v/>
      </c>
    </row>
    <row r="6521" spans="1:18" x14ac:dyDescent="0.25">
      <c r="A6521" s="1" t="s">
        <v>18271</v>
      </c>
      <c r="B6521" s="1" t="s">
        <v>18272</v>
      </c>
      <c r="C6521" s="1" t="s">
        <v>18273</v>
      </c>
      <c r="D6521" s="1" t="s">
        <v>35</v>
      </c>
      <c r="E6521" s="4">
        <v>45243</v>
      </c>
      <c r="F6521" s="8">
        <v>0.92847222222222225</v>
      </c>
      <c r="G6521" s="4">
        <v>45252</v>
      </c>
      <c r="H6521" s="1" t="s">
        <v>861</v>
      </c>
      <c r="I6521" s="1" t="s">
        <v>19</v>
      </c>
      <c r="J6521" s="5">
        <v>1</v>
      </c>
      <c r="K6521" s="5" t="str">
        <f>VLOOKUP(J6521,'Svátky 2023'!A$18:B$20,2,0)</f>
        <v>neodkladné</v>
      </c>
      <c r="L6521" s="1" t="s">
        <v>31</v>
      </c>
      <c r="M6521" s="1" t="s">
        <v>22</v>
      </c>
      <c r="N6521" s="1" t="s">
        <v>23</v>
      </c>
      <c r="O6521">
        <f t="shared" si="303"/>
        <v>1</v>
      </c>
      <c r="P6521" t="str">
        <f t="shared" si="304"/>
        <v>ANO</v>
      </c>
      <c r="Q6521" s="4" t="str">
        <f>IFERROR(VLOOKUP(E6521,'Svátky 2023'!B$2:B$14,1,0),"")</f>
        <v/>
      </c>
      <c r="R6521" t="str">
        <f t="shared" si="305"/>
        <v>ANO</v>
      </c>
    </row>
    <row r="6522" spans="1:18" x14ac:dyDescent="0.25">
      <c r="A6522" s="1" t="s">
        <v>18274</v>
      </c>
      <c r="B6522" s="1" t="s">
        <v>18275</v>
      </c>
      <c r="C6522" s="1" t="s">
        <v>18276</v>
      </c>
      <c r="D6522" s="1" t="s">
        <v>35</v>
      </c>
      <c r="E6522" s="4">
        <v>45245</v>
      </c>
      <c r="F6522" s="8">
        <v>0.47083333333333338</v>
      </c>
      <c r="G6522" s="4">
        <v>45252</v>
      </c>
      <c r="H6522" s="1" t="s">
        <v>3697</v>
      </c>
      <c r="I6522" s="1" t="s">
        <v>19</v>
      </c>
      <c r="J6522" s="5">
        <v>3</v>
      </c>
      <c r="K6522" s="5" t="str">
        <f>VLOOKUP(J6522,'Svátky 2023'!A$18:B$20,2,0)</f>
        <v>jiné</v>
      </c>
      <c r="L6522" s="1" t="s">
        <v>21</v>
      </c>
      <c r="M6522" s="1" t="s">
        <v>22</v>
      </c>
      <c r="N6522" s="1" t="s">
        <v>23</v>
      </c>
      <c r="O6522">
        <f t="shared" si="303"/>
        <v>3</v>
      </c>
      <c r="P6522" t="str">
        <f t="shared" si="304"/>
        <v>NE</v>
      </c>
      <c r="Q6522" s="4" t="str">
        <f>IFERROR(VLOOKUP(E6522,'Svátky 2023'!B$2:B$14,1,0),"")</f>
        <v/>
      </c>
      <c r="R6522" t="str">
        <f t="shared" si="305"/>
        <v/>
      </c>
    </row>
    <row r="6523" spans="1:18" x14ac:dyDescent="0.25">
      <c r="A6523" s="1" t="s">
        <v>18277</v>
      </c>
      <c r="B6523" s="1" t="s">
        <v>18278</v>
      </c>
      <c r="C6523" s="1" t="s">
        <v>18279</v>
      </c>
      <c r="D6523" s="1" t="s">
        <v>35</v>
      </c>
      <c r="E6523" s="4">
        <v>45247</v>
      </c>
      <c r="F6523" s="8">
        <v>0.32916666666666666</v>
      </c>
      <c r="G6523" s="4">
        <v>45252</v>
      </c>
      <c r="H6523" s="1" t="s">
        <v>751</v>
      </c>
      <c r="I6523" s="1" t="s">
        <v>29</v>
      </c>
      <c r="J6523" s="5">
        <v>3</v>
      </c>
      <c r="K6523" s="5" t="str">
        <f>VLOOKUP(J6523,'Svátky 2023'!A$18:B$20,2,0)</f>
        <v>jiné</v>
      </c>
      <c r="L6523" s="1" t="s">
        <v>30</v>
      </c>
      <c r="M6523" s="1" t="s">
        <v>31</v>
      </c>
      <c r="N6523" s="1" t="s">
        <v>23</v>
      </c>
      <c r="O6523">
        <f t="shared" si="303"/>
        <v>5</v>
      </c>
      <c r="P6523" t="str">
        <f t="shared" si="304"/>
        <v>NE</v>
      </c>
      <c r="Q6523" s="4" t="str">
        <f>IFERROR(VLOOKUP(E6523,'Svátky 2023'!B$2:B$14,1,0),"")</f>
        <v/>
      </c>
      <c r="R6523" t="str">
        <f t="shared" si="305"/>
        <v/>
      </c>
    </row>
    <row r="6524" spans="1:18" x14ac:dyDescent="0.25">
      <c r="A6524" s="1" t="s">
        <v>18280</v>
      </c>
      <c r="B6524" s="1" t="s">
        <v>18281</v>
      </c>
      <c r="C6524" s="1" t="s">
        <v>18282</v>
      </c>
      <c r="D6524" s="1" t="s">
        <v>35</v>
      </c>
      <c r="E6524" s="4">
        <v>45249</v>
      </c>
      <c r="F6524" s="8">
        <v>0.77777777777777779</v>
      </c>
      <c r="G6524" s="4">
        <v>45252</v>
      </c>
      <c r="H6524" s="1" t="s">
        <v>2975</v>
      </c>
      <c r="I6524" s="1" t="s">
        <v>38</v>
      </c>
      <c r="J6524" s="5">
        <v>1</v>
      </c>
      <c r="K6524" s="5" t="str">
        <f>VLOOKUP(J6524,'Svátky 2023'!A$18:B$20,2,0)</f>
        <v>neodkladné</v>
      </c>
      <c r="L6524" s="1" t="s">
        <v>20</v>
      </c>
      <c r="M6524" s="1" t="s">
        <v>22</v>
      </c>
      <c r="N6524" s="1" t="s">
        <v>23</v>
      </c>
      <c r="O6524">
        <f t="shared" si="303"/>
        <v>7</v>
      </c>
      <c r="P6524" t="str">
        <f t="shared" si="304"/>
        <v>ANO</v>
      </c>
      <c r="Q6524" s="4" t="str">
        <f>IFERROR(VLOOKUP(E6524,'Svátky 2023'!B$2:B$14,1,0),"")</f>
        <v/>
      </c>
      <c r="R6524" t="str">
        <f t="shared" si="305"/>
        <v>ANO</v>
      </c>
    </row>
    <row r="6525" spans="1:18" x14ac:dyDescent="0.25">
      <c r="A6525" s="1" t="s">
        <v>18283</v>
      </c>
      <c r="B6525" s="1" t="s">
        <v>6646</v>
      </c>
      <c r="C6525" s="1" t="s">
        <v>6647</v>
      </c>
      <c r="D6525" s="1" t="s">
        <v>100</v>
      </c>
      <c r="E6525" s="4">
        <v>45250</v>
      </c>
      <c r="F6525" s="8">
        <v>1.1111111111111112E-2</v>
      </c>
      <c r="G6525" s="4">
        <v>45252</v>
      </c>
      <c r="H6525" s="1" t="s">
        <v>597</v>
      </c>
      <c r="I6525" s="1" t="s">
        <v>258</v>
      </c>
      <c r="J6525" s="5">
        <v>2</v>
      </c>
      <c r="K6525" s="5" t="str">
        <f>VLOOKUP(J6525,'Svátky 2023'!A$18:B$20,2,0)</f>
        <v>plánované</v>
      </c>
      <c r="L6525" s="1" t="s">
        <v>21</v>
      </c>
      <c r="M6525" s="1" t="s">
        <v>22</v>
      </c>
      <c r="N6525" s="1" t="s">
        <v>23</v>
      </c>
      <c r="O6525">
        <f t="shared" si="303"/>
        <v>1</v>
      </c>
      <c r="P6525" t="str">
        <f t="shared" si="304"/>
        <v>ANO</v>
      </c>
      <c r="Q6525" s="4" t="str">
        <f>IFERROR(VLOOKUP(E6525,'Svátky 2023'!B$2:B$14,1,0),"")</f>
        <v/>
      </c>
      <c r="R6525" t="str">
        <f t="shared" si="305"/>
        <v>ANO</v>
      </c>
    </row>
    <row r="6526" spans="1:18" x14ac:dyDescent="0.25">
      <c r="A6526" s="1" t="s">
        <v>18284</v>
      </c>
      <c r="B6526" s="1" t="s">
        <v>18285</v>
      </c>
      <c r="C6526" s="1" t="s">
        <v>18286</v>
      </c>
      <c r="D6526" s="1" t="s">
        <v>35</v>
      </c>
      <c r="E6526" s="4">
        <v>45250</v>
      </c>
      <c r="F6526" s="8">
        <v>0.33958333333333335</v>
      </c>
      <c r="G6526" s="4">
        <v>45252</v>
      </c>
      <c r="H6526" s="1" t="s">
        <v>2233</v>
      </c>
      <c r="I6526" s="1" t="s">
        <v>51</v>
      </c>
      <c r="J6526" s="5">
        <v>2</v>
      </c>
      <c r="K6526" s="5" t="str">
        <f>VLOOKUP(J6526,'Svátky 2023'!A$18:B$20,2,0)</f>
        <v>plánované</v>
      </c>
      <c r="L6526" s="1" t="s">
        <v>21</v>
      </c>
      <c r="M6526" s="1" t="s">
        <v>22</v>
      </c>
      <c r="N6526" s="1" t="s">
        <v>23</v>
      </c>
      <c r="O6526">
        <f t="shared" si="303"/>
        <v>1</v>
      </c>
      <c r="P6526" t="str">
        <f t="shared" si="304"/>
        <v>NE</v>
      </c>
      <c r="Q6526" s="4" t="str">
        <f>IFERROR(VLOOKUP(E6526,'Svátky 2023'!B$2:B$14,1,0),"")</f>
        <v/>
      </c>
      <c r="R6526" t="str">
        <f t="shared" si="305"/>
        <v/>
      </c>
    </row>
    <row r="6527" spans="1:18" x14ac:dyDescent="0.25">
      <c r="A6527" s="1" t="s">
        <v>18287</v>
      </c>
      <c r="B6527" s="1" t="s">
        <v>18288</v>
      </c>
      <c r="C6527" s="1" t="s">
        <v>18289</v>
      </c>
      <c r="D6527" s="1" t="s">
        <v>35</v>
      </c>
      <c r="E6527" s="4">
        <v>45250</v>
      </c>
      <c r="F6527" s="8">
        <v>0.35555555555555557</v>
      </c>
      <c r="G6527" s="4">
        <v>45252</v>
      </c>
      <c r="H6527" s="1" t="s">
        <v>506</v>
      </c>
      <c r="I6527" s="1" t="s">
        <v>51</v>
      </c>
      <c r="J6527" s="5">
        <v>2</v>
      </c>
      <c r="K6527" s="5" t="str">
        <f>VLOOKUP(J6527,'Svátky 2023'!A$18:B$20,2,0)</f>
        <v>plánované</v>
      </c>
      <c r="L6527" s="1" t="s">
        <v>21</v>
      </c>
      <c r="M6527" s="1" t="s">
        <v>22</v>
      </c>
      <c r="N6527" s="1" t="s">
        <v>23</v>
      </c>
      <c r="O6527">
        <f t="shared" si="303"/>
        <v>1</v>
      </c>
      <c r="P6527" t="str">
        <f t="shared" si="304"/>
        <v>NE</v>
      </c>
      <c r="Q6527" s="4" t="str">
        <f>IFERROR(VLOOKUP(E6527,'Svátky 2023'!B$2:B$14,1,0),"")</f>
        <v/>
      </c>
      <c r="R6527" t="str">
        <f t="shared" si="305"/>
        <v/>
      </c>
    </row>
    <row r="6528" spans="1:18" x14ac:dyDescent="0.25">
      <c r="A6528" s="1" t="s">
        <v>18290</v>
      </c>
      <c r="B6528" s="1" t="s">
        <v>18291</v>
      </c>
      <c r="C6528" s="1" t="s">
        <v>18292</v>
      </c>
      <c r="D6528" s="1" t="s">
        <v>35</v>
      </c>
      <c r="E6528" s="4">
        <v>45250</v>
      </c>
      <c r="F6528" s="8">
        <v>0.37986111111111115</v>
      </c>
      <c r="G6528" s="4">
        <v>45252</v>
      </c>
      <c r="H6528" s="1" t="s">
        <v>2214</v>
      </c>
      <c r="I6528" s="1" t="s">
        <v>51</v>
      </c>
      <c r="J6528" s="5">
        <v>2</v>
      </c>
      <c r="K6528" s="5" t="str">
        <f>VLOOKUP(J6528,'Svátky 2023'!A$18:B$20,2,0)</f>
        <v>plánované</v>
      </c>
      <c r="L6528" s="1" t="s">
        <v>21</v>
      </c>
      <c r="M6528" s="1" t="s">
        <v>22</v>
      </c>
      <c r="N6528" s="1" t="s">
        <v>23</v>
      </c>
      <c r="O6528">
        <f t="shared" si="303"/>
        <v>1</v>
      </c>
      <c r="P6528" t="str">
        <f t="shared" si="304"/>
        <v>NE</v>
      </c>
      <c r="Q6528" s="4" t="str">
        <f>IFERROR(VLOOKUP(E6528,'Svátky 2023'!B$2:B$14,1,0),"")</f>
        <v/>
      </c>
      <c r="R6528" t="str">
        <f t="shared" si="305"/>
        <v/>
      </c>
    </row>
    <row r="6529" spans="1:18" x14ac:dyDescent="0.25">
      <c r="A6529" s="1" t="s">
        <v>18293</v>
      </c>
      <c r="B6529" s="1" t="s">
        <v>2145</v>
      </c>
      <c r="C6529" s="1" t="s">
        <v>2146</v>
      </c>
      <c r="D6529" s="1" t="s">
        <v>48</v>
      </c>
      <c r="E6529" s="4">
        <v>45250</v>
      </c>
      <c r="F6529" s="8">
        <v>0.38819444444444445</v>
      </c>
      <c r="G6529" s="4">
        <v>45252</v>
      </c>
      <c r="H6529" s="1" t="s">
        <v>134</v>
      </c>
      <c r="I6529" s="1" t="s">
        <v>51</v>
      </c>
      <c r="J6529" s="5">
        <v>2</v>
      </c>
      <c r="K6529" s="5" t="str">
        <f>VLOOKUP(J6529,'Svátky 2023'!A$18:B$20,2,0)</f>
        <v>plánované</v>
      </c>
      <c r="L6529" s="1" t="s">
        <v>21</v>
      </c>
      <c r="M6529" s="1" t="s">
        <v>22</v>
      </c>
      <c r="N6529" s="1" t="s">
        <v>23</v>
      </c>
      <c r="O6529">
        <f t="shared" si="303"/>
        <v>1</v>
      </c>
      <c r="P6529" t="str">
        <f t="shared" si="304"/>
        <v>NE</v>
      </c>
      <c r="Q6529" s="4" t="str">
        <f>IFERROR(VLOOKUP(E6529,'Svátky 2023'!B$2:B$14,1,0),"")</f>
        <v/>
      </c>
      <c r="R6529" t="str">
        <f t="shared" si="305"/>
        <v/>
      </c>
    </row>
    <row r="6530" spans="1:18" x14ac:dyDescent="0.25">
      <c r="A6530" s="1" t="s">
        <v>18294</v>
      </c>
      <c r="B6530" s="1" t="s">
        <v>18295</v>
      </c>
      <c r="C6530" s="1" t="s">
        <v>18296</v>
      </c>
      <c r="D6530" s="1" t="s">
        <v>35</v>
      </c>
      <c r="E6530" s="4">
        <v>45250</v>
      </c>
      <c r="F6530" s="8">
        <v>0.3979166666666667</v>
      </c>
      <c r="G6530" s="4">
        <v>45252</v>
      </c>
      <c r="H6530" s="1" t="s">
        <v>3605</v>
      </c>
      <c r="I6530" s="1" t="s">
        <v>51</v>
      </c>
      <c r="J6530" s="5">
        <v>2</v>
      </c>
      <c r="K6530" s="5" t="str">
        <f>VLOOKUP(J6530,'Svátky 2023'!A$18:B$20,2,0)</f>
        <v>plánované</v>
      </c>
      <c r="L6530" s="1" t="s">
        <v>21</v>
      </c>
      <c r="M6530" s="1" t="s">
        <v>22</v>
      </c>
      <c r="N6530" s="1" t="s">
        <v>23</v>
      </c>
      <c r="O6530">
        <f t="shared" si="303"/>
        <v>1</v>
      </c>
      <c r="P6530" t="str">
        <f t="shared" si="304"/>
        <v>NE</v>
      </c>
      <c r="Q6530" s="4" t="str">
        <f>IFERROR(VLOOKUP(E6530,'Svátky 2023'!B$2:B$14,1,0),"")</f>
        <v/>
      </c>
      <c r="R6530" t="str">
        <f t="shared" si="305"/>
        <v/>
      </c>
    </row>
    <row r="6531" spans="1:18" x14ac:dyDescent="0.25">
      <c r="A6531" s="1" t="s">
        <v>18297</v>
      </c>
      <c r="B6531" s="1" t="s">
        <v>18298</v>
      </c>
      <c r="C6531" s="1" t="s">
        <v>18299</v>
      </c>
      <c r="D6531" s="1" t="s">
        <v>35</v>
      </c>
      <c r="E6531" s="4">
        <v>45250</v>
      </c>
      <c r="F6531" s="8">
        <v>0.4284722222222222</v>
      </c>
      <c r="G6531" s="4">
        <v>45252</v>
      </c>
      <c r="H6531" s="1" t="s">
        <v>1824</v>
      </c>
      <c r="I6531" s="1" t="s">
        <v>51</v>
      </c>
      <c r="J6531" s="5">
        <v>2</v>
      </c>
      <c r="K6531" s="5" t="str">
        <f>VLOOKUP(J6531,'Svátky 2023'!A$18:B$20,2,0)</f>
        <v>plánované</v>
      </c>
      <c r="L6531" s="1" t="s">
        <v>21</v>
      </c>
      <c r="M6531" s="1" t="s">
        <v>22</v>
      </c>
      <c r="N6531" s="1" t="s">
        <v>23</v>
      </c>
      <c r="O6531">
        <f t="shared" ref="O6531:O6594" si="306">WEEKDAY(E6531,2)</f>
        <v>1</v>
      </c>
      <c r="P6531" t="str">
        <f t="shared" ref="P6531:P6594" si="307">IF(F6531&gt;V$1,"ANO",IF(F6531&lt;X$1,"ANO","NE"))</f>
        <v>NE</v>
      </c>
      <c r="Q6531" s="4" t="str">
        <f>IFERROR(VLOOKUP(E6531,'Svátky 2023'!B$2:B$14,1,0),"")</f>
        <v/>
      </c>
      <c r="R6531" t="str">
        <f t="shared" ref="R6531:R6594" si="308">IF(OR(O6531&gt;5,P6531="ANO",Q6531&lt;&gt;""),"ANO","")</f>
        <v/>
      </c>
    </row>
    <row r="6532" spans="1:18" x14ac:dyDescent="0.25">
      <c r="A6532" s="1" t="s">
        <v>18300</v>
      </c>
      <c r="B6532" s="1" t="s">
        <v>9449</v>
      </c>
      <c r="C6532" s="1" t="s">
        <v>9450</v>
      </c>
      <c r="D6532" s="1" t="s">
        <v>100</v>
      </c>
      <c r="E6532" s="4">
        <v>45250</v>
      </c>
      <c r="F6532" s="8">
        <v>0.43402777777777773</v>
      </c>
      <c r="G6532" s="4">
        <v>45252</v>
      </c>
      <c r="H6532" s="1" t="s">
        <v>511</v>
      </c>
      <c r="I6532" s="1" t="s">
        <v>151</v>
      </c>
      <c r="J6532" s="5">
        <v>2</v>
      </c>
      <c r="K6532" s="5" t="str">
        <f>VLOOKUP(J6532,'Svátky 2023'!A$18:B$20,2,0)</f>
        <v>plánované</v>
      </c>
      <c r="L6532" s="1" t="s">
        <v>21</v>
      </c>
      <c r="M6532" s="1" t="s">
        <v>22</v>
      </c>
      <c r="N6532" s="1" t="s">
        <v>23</v>
      </c>
      <c r="O6532">
        <f t="shared" si="306"/>
        <v>1</v>
      </c>
      <c r="P6532" t="str">
        <f t="shared" si="307"/>
        <v>NE</v>
      </c>
      <c r="Q6532" s="4" t="str">
        <f>IFERROR(VLOOKUP(E6532,'Svátky 2023'!B$2:B$14,1,0),"")</f>
        <v/>
      </c>
      <c r="R6532" t="str">
        <f t="shared" si="308"/>
        <v/>
      </c>
    </row>
    <row r="6533" spans="1:18" x14ac:dyDescent="0.25">
      <c r="A6533" s="1" t="s">
        <v>18301</v>
      </c>
      <c r="B6533" s="1" t="s">
        <v>18302</v>
      </c>
      <c r="C6533" s="1" t="s">
        <v>18303</v>
      </c>
      <c r="D6533" s="1" t="s">
        <v>35</v>
      </c>
      <c r="E6533" s="4">
        <v>45250</v>
      </c>
      <c r="F6533" s="8">
        <v>0.4861111111111111</v>
      </c>
      <c r="G6533" s="4">
        <v>45252</v>
      </c>
      <c r="H6533" s="1" t="s">
        <v>1702</v>
      </c>
      <c r="I6533" s="1" t="s">
        <v>19</v>
      </c>
      <c r="J6533" s="5">
        <v>2</v>
      </c>
      <c r="K6533" s="5" t="str">
        <f>VLOOKUP(J6533,'Svátky 2023'!A$18:B$20,2,0)</f>
        <v>plánované</v>
      </c>
      <c r="L6533" s="1" t="s">
        <v>21</v>
      </c>
      <c r="M6533" s="1" t="s">
        <v>22</v>
      </c>
      <c r="N6533" s="1" t="s">
        <v>23</v>
      </c>
      <c r="O6533">
        <f t="shared" si="306"/>
        <v>1</v>
      </c>
      <c r="P6533" t="str">
        <f t="shared" si="307"/>
        <v>NE</v>
      </c>
      <c r="Q6533" s="4" t="str">
        <f>IFERROR(VLOOKUP(E6533,'Svátky 2023'!B$2:B$14,1,0),"")</f>
        <v/>
      </c>
      <c r="R6533" t="str">
        <f t="shared" si="308"/>
        <v/>
      </c>
    </row>
    <row r="6534" spans="1:18" x14ac:dyDescent="0.25">
      <c r="A6534" s="1" t="s">
        <v>18304</v>
      </c>
      <c r="B6534" s="1" t="s">
        <v>9458</v>
      </c>
      <c r="C6534" s="1" t="s">
        <v>9459</v>
      </c>
      <c r="D6534" s="1" t="s">
        <v>100</v>
      </c>
      <c r="E6534" s="4">
        <v>45250</v>
      </c>
      <c r="F6534" s="8">
        <v>0.50138888888888888</v>
      </c>
      <c r="G6534" s="4">
        <v>45252</v>
      </c>
      <c r="H6534" s="1" t="s">
        <v>2754</v>
      </c>
      <c r="I6534" s="1" t="s">
        <v>145</v>
      </c>
      <c r="J6534" s="5">
        <v>3</v>
      </c>
      <c r="K6534" s="5" t="str">
        <f>VLOOKUP(J6534,'Svátky 2023'!A$18:B$20,2,0)</f>
        <v>jiné</v>
      </c>
      <c r="L6534" s="1" t="s">
        <v>30</v>
      </c>
      <c r="M6534" s="1" t="s">
        <v>31</v>
      </c>
      <c r="N6534" s="1" t="s">
        <v>23</v>
      </c>
      <c r="O6534">
        <f t="shared" si="306"/>
        <v>1</v>
      </c>
      <c r="P6534" t="str">
        <f t="shared" si="307"/>
        <v>NE</v>
      </c>
      <c r="Q6534" s="4" t="str">
        <f>IFERROR(VLOOKUP(E6534,'Svátky 2023'!B$2:B$14,1,0),"")</f>
        <v/>
      </c>
      <c r="R6534" t="str">
        <f t="shared" si="308"/>
        <v/>
      </c>
    </row>
    <row r="6535" spans="1:18" x14ac:dyDescent="0.25">
      <c r="A6535" s="1" t="s">
        <v>18305</v>
      </c>
      <c r="B6535" s="1" t="s">
        <v>18306</v>
      </c>
      <c r="C6535" s="1" t="s">
        <v>18307</v>
      </c>
      <c r="D6535" s="1" t="s">
        <v>35</v>
      </c>
      <c r="E6535" s="4">
        <v>45250</v>
      </c>
      <c r="F6535" s="8">
        <v>0.57013888888888886</v>
      </c>
      <c r="G6535" s="4">
        <v>45252</v>
      </c>
      <c r="H6535" s="1" t="s">
        <v>1925</v>
      </c>
      <c r="I6535" s="1" t="s">
        <v>120</v>
      </c>
      <c r="J6535" s="5">
        <v>3</v>
      </c>
      <c r="K6535" s="5" t="str">
        <f>VLOOKUP(J6535,'Svátky 2023'!A$18:B$20,2,0)</f>
        <v>jiné</v>
      </c>
      <c r="L6535" s="1" t="s">
        <v>30</v>
      </c>
      <c r="M6535" s="1" t="s">
        <v>31</v>
      </c>
      <c r="N6535" s="1" t="s">
        <v>23</v>
      </c>
      <c r="O6535">
        <f t="shared" si="306"/>
        <v>1</v>
      </c>
      <c r="P6535" t="str">
        <f t="shared" si="307"/>
        <v>NE</v>
      </c>
      <c r="Q6535" s="4" t="str">
        <f>IFERROR(VLOOKUP(E6535,'Svátky 2023'!B$2:B$14,1,0),"")</f>
        <v/>
      </c>
      <c r="R6535" t="str">
        <f t="shared" si="308"/>
        <v/>
      </c>
    </row>
    <row r="6536" spans="1:18" x14ac:dyDescent="0.25">
      <c r="A6536" s="1" t="s">
        <v>18308</v>
      </c>
      <c r="B6536" s="1" t="s">
        <v>18209</v>
      </c>
      <c r="C6536" s="1" t="s">
        <v>18210</v>
      </c>
      <c r="D6536" s="1" t="s">
        <v>35</v>
      </c>
      <c r="E6536" s="4">
        <v>45250</v>
      </c>
      <c r="F6536" s="8">
        <v>0.5756944444444444</v>
      </c>
      <c r="G6536" s="4">
        <v>45252</v>
      </c>
      <c r="H6536" s="1" t="s">
        <v>17</v>
      </c>
      <c r="I6536" s="1" t="s">
        <v>44</v>
      </c>
      <c r="J6536" s="5">
        <v>3</v>
      </c>
      <c r="K6536" s="5" t="str">
        <f>VLOOKUP(J6536,'Svátky 2023'!A$18:B$20,2,0)</f>
        <v>jiné</v>
      </c>
      <c r="L6536" s="1" t="s">
        <v>30</v>
      </c>
      <c r="M6536" s="1" t="s">
        <v>31</v>
      </c>
      <c r="N6536" s="1" t="s">
        <v>23</v>
      </c>
      <c r="O6536">
        <f t="shared" si="306"/>
        <v>1</v>
      </c>
      <c r="P6536" t="str">
        <f t="shared" si="307"/>
        <v>NE</v>
      </c>
      <c r="Q6536" s="4" t="str">
        <f>IFERROR(VLOOKUP(E6536,'Svátky 2023'!B$2:B$14,1,0),"")</f>
        <v/>
      </c>
      <c r="R6536" t="str">
        <f t="shared" si="308"/>
        <v/>
      </c>
    </row>
    <row r="6537" spans="1:18" x14ac:dyDescent="0.25">
      <c r="A6537" s="1" t="s">
        <v>18309</v>
      </c>
      <c r="B6537" s="1" t="s">
        <v>2148</v>
      </c>
      <c r="C6537" s="1" t="s">
        <v>2149</v>
      </c>
      <c r="D6537" s="1" t="s">
        <v>48</v>
      </c>
      <c r="E6537" s="4">
        <v>45250</v>
      </c>
      <c r="F6537" s="8">
        <v>0.59097222222222223</v>
      </c>
      <c r="G6537" s="4">
        <v>45252</v>
      </c>
      <c r="H6537" s="1" t="s">
        <v>1274</v>
      </c>
      <c r="I6537" s="1" t="s">
        <v>120</v>
      </c>
      <c r="J6537" s="5">
        <v>3</v>
      </c>
      <c r="K6537" s="5" t="str">
        <f>VLOOKUP(J6537,'Svátky 2023'!A$18:B$20,2,0)</f>
        <v>jiné</v>
      </c>
      <c r="L6537" s="1" t="s">
        <v>30</v>
      </c>
      <c r="M6537" s="1" t="s">
        <v>31</v>
      </c>
      <c r="N6537" s="1" t="s">
        <v>23</v>
      </c>
      <c r="O6537">
        <f t="shared" si="306"/>
        <v>1</v>
      </c>
      <c r="P6537" t="str">
        <f t="shared" si="307"/>
        <v>NE</v>
      </c>
      <c r="Q6537" s="4" t="str">
        <f>IFERROR(VLOOKUP(E6537,'Svátky 2023'!B$2:B$14,1,0),"")</f>
        <v/>
      </c>
      <c r="R6537" t="str">
        <f t="shared" si="308"/>
        <v/>
      </c>
    </row>
    <row r="6538" spans="1:18" x14ac:dyDescent="0.25">
      <c r="A6538" s="1" t="s">
        <v>18310</v>
      </c>
      <c r="B6538" s="1" t="s">
        <v>18311</v>
      </c>
      <c r="C6538" s="1" t="s">
        <v>18312</v>
      </c>
      <c r="D6538" s="1" t="s">
        <v>35</v>
      </c>
      <c r="E6538" s="4">
        <v>45250</v>
      </c>
      <c r="F6538" s="8">
        <v>0.6</v>
      </c>
      <c r="G6538" s="4">
        <v>45252</v>
      </c>
      <c r="H6538" s="1" t="s">
        <v>2592</v>
      </c>
      <c r="I6538" s="1" t="s">
        <v>120</v>
      </c>
      <c r="J6538" s="5">
        <v>3</v>
      </c>
      <c r="K6538" s="5" t="str">
        <f>VLOOKUP(J6538,'Svátky 2023'!A$18:B$20,2,0)</f>
        <v>jiné</v>
      </c>
      <c r="L6538" s="1" t="s">
        <v>30</v>
      </c>
      <c r="M6538" s="1" t="s">
        <v>31</v>
      </c>
      <c r="N6538" s="1" t="s">
        <v>23</v>
      </c>
      <c r="O6538">
        <f t="shared" si="306"/>
        <v>1</v>
      </c>
      <c r="P6538" t="str">
        <f t="shared" si="307"/>
        <v>NE</v>
      </c>
      <c r="Q6538" s="4" t="str">
        <f>IFERROR(VLOOKUP(E6538,'Svátky 2023'!B$2:B$14,1,0),"")</f>
        <v/>
      </c>
      <c r="R6538" t="str">
        <f t="shared" si="308"/>
        <v/>
      </c>
    </row>
    <row r="6539" spans="1:18" x14ac:dyDescent="0.25">
      <c r="A6539" s="1" t="s">
        <v>18313</v>
      </c>
      <c r="B6539" s="1" t="s">
        <v>2693</v>
      </c>
      <c r="C6539" s="1" t="s">
        <v>18314</v>
      </c>
      <c r="D6539" s="1" t="s">
        <v>35</v>
      </c>
      <c r="E6539" s="4">
        <v>45250</v>
      </c>
      <c r="F6539" s="8">
        <v>0.76666666666666661</v>
      </c>
      <c r="G6539" s="4">
        <v>45252</v>
      </c>
      <c r="H6539" s="1" t="s">
        <v>1925</v>
      </c>
      <c r="I6539" s="1" t="s">
        <v>151</v>
      </c>
      <c r="J6539" s="5">
        <v>1</v>
      </c>
      <c r="K6539" s="5" t="str">
        <f>VLOOKUP(J6539,'Svátky 2023'!A$18:B$20,2,0)</f>
        <v>neodkladné</v>
      </c>
      <c r="L6539" s="1" t="s">
        <v>21</v>
      </c>
      <c r="M6539" s="1" t="s">
        <v>22</v>
      </c>
      <c r="N6539" s="1" t="s">
        <v>23</v>
      </c>
      <c r="O6539">
        <f t="shared" si="306"/>
        <v>1</v>
      </c>
      <c r="P6539" t="str">
        <f t="shared" si="307"/>
        <v>ANO</v>
      </c>
      <c r="Q6539" s="4" t="str">
        <f>IFERROR(VLOOKUP(E6539,'Svátky 2023'!B$2:B$14,1,0),"")</f>
        <v/>
      </c>
      <c r="R6539" t="str">
        <f t="shared" si="308"/>
        <v>ANO</v>
      </c>
    </row>
    <row r="6540" spans="1:18" x14ac:dyDescent="0.25">
      <c r="A6540" s="1" t="s">
        <v>18315</v>
      </c>
      <c r="B6540" s="1" t="s">
        <v>18316</v>
      </c>
      <c r="C6540" s="1" t="s">
        <v>18317</v>
      </c>
      <c r="D6540" s="1" t="s">
        <v>35</v>
      </c>
      <c r="E6540" s="4">
        <v>45250</v>
      </c>
      <c r="F6540" s="8">
        <v>0.77083333333333337</v>
      </c>
      <c r="G6540" s="4">
        <v>45252</v>
      </c>
      <c r="H6540" s="1" t="s">
        <v>125</v>
      </c>
      <c r="I6540" s="1" t="s">
        <v>145</v>
      </c>
      <c r="J6540" s="5">
        <v>3</v>
      </c>
      <c r="K6540" s="5" t="str">
        <f>VLOOKUP(J6540,'Svátky 2023'!A$18:B$20,2,0)</f>
        <v>jiné</v>
      </c>
      <c r="L6540" s="1" t="s">
        <v>30</v>
      </c>
      <c r="M6540" s="1" t="s">
        <v>31</v>
      </c>
      <c r="N6540" s="1" t="s">
        <v>23</v>
      </c>
      <c r="O6540">
        <f t="shared" si="306"/>
        <v>1</v>
      </c>
      <c r="P6540" t="str">
        <f t="shared" si="307"/>
        <v>ANO</v>
      </c>
      <c r="Q6540" s="4" t="str">
        <f>IFERROR(VLOOKUP(E6540,'Svátky 2023'!B$2:B$14,1,0),"")</f>
        <v/>
      </c>
      <c r="R6540" t="str">
        <f t="shared" si="308"/>
        <v>ANO</v>
      </c>
    </row>
    <row r="6541" spans="1:18" x14ac:dyDescent="0.25">
      <c r="A6541" s="1" t="s">
        <v>18318</v>
      </c>
      <c r="B6541" s="1" t="s">
        <v>18319</v>
      </c>
      <c r="C6541" s="1" t="s">
        <v>18320</v>
      </c>
      <c r="D6541" s="1" t="s">
        <v>35</v>
      </c>
      <c r="E6541" s="4">
        <v>45251</v>
      </c>
      <c r="F6541" s="8">
        <v>5.6944444444444443E-2</v>
      </c>
      <c r="G6541" s="4">
        <v>45252</v>
      </c>
      <c r="H6541" s="1" t="s">
        <v>1373</v>
      </c>
      <c r="I6541" s="1" t="s">
        <v>38</v>
      </c>
      <c r="J6541" s="5">
        <v>1</v>
      </c>
      <c r="K6541" s="5" t="str">
        <f>VLOOKUP(J6541,'Svátky 2023'!A$18:B$20,2,0)</f>
        <v>neodkladné</v>
      </c>
      <c r="L6541" s="1" t="s">
        <v>30</v>
      </c>
      <c r="M6541" s="1" t="s">
        <v>22</v>
      </c>
      <c r="N6541" s="1" t="s">
        <v>23</v>
      </c>
      <c r="O6541">
        <f t="shared" si="306"/>
        <v>2</v>
      </c>
      <c r="P6541" t="str">
        <f t="shared" si="307"/>
        <v>ANO</v>
      </c>
      <c r="Q6541" s="4" t="str">
        <f>IFERROR(VLOOKUP(E6541,'Svátky 2023'!B$2:B$14,1,0),"")</f>
        <v/>
      </c>
      <c r="R6541" t="str">
        <f t="shared" si="308"/>
        <v>ANO</v>
      </c>
    </row>
    <row r="6542" spans="1:18" x14ac:dyDescent="0.25">
      <c r="A6542" s="1" t="s">
        <v>18321</v>
      </c>
      <c r="B6542" s="1" t="s">
        <v>18322</v>
      </c>
      <c r="C6542" s="1" t="s">
        <v>18323</v>
      </c>
      <c r="D6542" s="1" t="s">
        <v>35</v>
      </c>
      <c r="E6542" s="4">
        <v>45251</v>
      </c>
      <c r="F6542" s="8">
        <v>6.8749999999999992E-2</v>
      </c>
      <c r="G6542" s="4">
        <v>45252</v>
      </c>
      <c r="H6542" s="1" t="s">
        <v>1373</v>
      </c>
      <c r="I6542" s="1" t="s">
        <v>44</v>
      </c>
      <c r="J6542" s="5">
        <v>3</v>
      </c>
      <c r="K6542" s="5" t="str">
        <f>VLOOKUP(J6542,'Svátky 2023'!A$18:B$20,2,0)</f>
        <v>jiné</v>
      </c>
      <c r="L6542" s="1" t="s">
        <v>30</v>
      </c>
      <c r="M6542" s="1" t="s">
        <v>31</v>
      </c>
      <c r="N6542" s="1" t="s">
        <v>23</v>
      </c>
      <c r="O6542">
        <f t="shared" si="306"/>
        <v>2</v>
      </c>
      <c r="P6542" t="str">
        <f t="shared" si="307"/>
        <v>ANO</v>
      </c>
      <c r="Q6542" s="4" t="str">
        <f>IFERROR(VLOOKUP(E6542,'Svátky 2023'!B$2:B$14,1,0),"")</f>
        <v/>
      </c>
      <c r="R6542" t="str">
        <f t="shared" si="308"/>
        <v>ANO</v>
      </c>
    </row>
    <row r="6543" spans="1:18" x14ac:dyDescent="0.25">
      <c r="A6543" s="1" t="s">
        <v>18324</v>
      </c>
      <c r="B6543" s="1" t="s">
        <v>18325</v>
      </c>
      <c r="C6543" s="1" t="s">
        <v>18326</v>
      </c>
      <c r="D6543" s="1" t="s">
        <v>64</v>
      </c>
      <c r="E6543" s="4">
        <v>45251</v>
      </c>
      <c r="F6543" s="8">
        <v>0.35000000000000003</v>
      </c>
      <c r="G6543" s="4">
        <v>45252</v>
      </c>
      <c r="H6543" s="1" t="s">
        <v>1130</v>
      </c>
      <c r="I6543" s="1" t="s">
        <v>19</v>
      </c>
      <c r="J6543" s="5">
        <v>2</v>
      </c>
      <c r="K6543" s="5" t="str">
        <f>VLOOKUP(J6543,'Svátky 2023'!A$18:B$20,2,0)</f>
        <v>plánované</v>
      </c>
      <c r="L6543" s="1" t="s">
        <v>21</v>
      </c>
      <c r="M6543" s="1" t="s">
        <v>20</v>
      </c>
      <c r="N6543" s="1" t="s">
        <v>23</v>
      </c>
      <c r="O6543">
        <f t="shared" si="306"/>
        <v>2</v>
      </c>
      <c r="P6543" t="str">
        <f t="shared" si="307"/>
        <v>NE</v>
      </c>
      <c r="Q6543" s="4" t="str">
        <f>IFERROR(VLOOKUP(E6543,'Svátky 2023'!B$2:B$14,1,0),"")</f>
        <v/>
      </c>
      <c r="R6543" t="str">
        <f t="shared" si="308"/>
        <v/>
      </c>
    </row>
    <row r="6544" spans="1:18" x14ac:dyDescent="0.25">
      <c r="A6544" s="1" t="s">
        <v>18327</v>
      </c>
      <c r="B6544" s="1" t="s">
        <v>16889</v>
      </c>
      <c r="C6544" s="1" t="s">
        <v>16890</v>
      </c>
      <c r="D6544" s="1" t="s">
        <v>64</v>
      </c>
      <c r="E6544" s="4">
        <v>45251</v>
      </c>
      <c r="F6544" s="8">
        <v>0.51111111111111118</v>
      </c>
      <c r="G6544" s="4">
        <v>45252</v>
      </c>
      <c r="H6544" s="1" t="s">
        <v>111</v>
      </c>
      <c r="I6544" s="1" t="s">
        <v>145</v>
      </c>
      <c r="J6544" s="5">
        <v>3</v>
      </c>
      <c r="K6544" s="5" t="str">
        <f>VLOOKUP(J6544,'Svátky 2023'!A$18:B$20,2,0)</f>
        <v>jiné</v>
      </c>
      <c r="L6544" s="1" t="s">
        <v>30</v>
      </c>
      <c r="M6544" s="1" t="s">
        <v>31</v>
      </c>
      <c r="N6544" s="1" t="s">
        <v>23</v>
      </c>
      <c r="O6544">
        <f t="shared" si="306"/>
        <v>2</v>
      </c>
      <c r="P6544" t="str">
        <f t="shared" si="307"/>
        <v>NE</v>
      </c>
      <c r="Q6544" s="4" t="str">
        <f>IFERROR(VLOOKUP(E6544,'Svátky 2023'!B$2:B$14,1,0),"")</f>
        <v/>
      </c>
      <c r="R6544" t="str">
        <f t="shared" si="308"/>
        <v/>
      </c>
    </row>
    <row r="6545" spans="1:18" x14ac:dyDescent="0.25">
      <c r="A6545" s="1" t="s">
        <v>18328</v>
      </c>
      <c r="B6545" s="1" t="s">
        <v>18329</v>
      </c>
      <c r="C6545" s="1" t="s">
        <v>18330</v>
      </c>
      <c r="D6545" s="1" t="s">
        <v>35</v>
      </c>
      <c r="E6545" s="4">
        <v>45251</v>
      </c>
      <c r="F6545" s="8">
        <v>0.51944444444444449</v>
      </c>
      <c r="G6545" s="4">
        <v>45252</v>
      </c>
      <c r="H6545" s="1" t="s">
        <v>329</v>
      </c>
      <c r="I6545" s="1" t="s">
        <v>19</v>
      </c>
      <c r="J6545" s="5">
        <v>2</v>
      </c>
      <c r="K6545" s="5" t="str">
        <f>VLOOKUP(J6545,'Svátky 2023'!A$18:B$20,2,0)</f>
        <v>plánované</v>
      </c>
      <c r="L6545" s="1" t="s">
        <v>21</v>
      </c>
      <c r="M6545" s="1" t="s">
        <v>22</v>
      </c>
      <c r="N6545" s="1" t="s">
        <v>23</v>
      </c>
      <c r="O6545">
        <f t="shared" si="306"/>
        <v>2</v>
      </c>
      <c r="P6545" t="str">
        <f t="shared" si="307"/>
        <v>NE</v>
      </c>
      <c r="Q6545" s="4" t="str">
        <f>IFERROR(VLOOKUP(E6545,'Svátky 2023'!B$2:B$14,1,0),"")</f>
        <v/>
      </c>
      <c r="R6545" t="str">
        <f t="shared" si="308"/>
        <v/>
      </c>
    </row>
    <row r="6546" spans="1:18" x14ac:dyDescent="0.25">
      <c r="A6546" s="1" t="s">
        <v>18331</v>
      </c>
      <c r="B6546" s="1" t="s">
        <v>18332</v>
      </c>
      <c r="C6546" s="1" t="s">
        <v>18333</v>
      </c>
      <c r="D6546" s="1" t="s">
        <v>35</v>
      </c>
      <c r="E6546" s="4">
        <v>45251</v>
      </c>
      <c r="F6546" s="8">
        <v>0.82916666666666661</v>
      </c>
      <c r="G6546" s="4">
        <v>45252</v>
      </c>
      <c r="H6546" s="1" t="s">
        <v>813</v>
      </c>
      <c r="I6546" s="1" t="s">
        <v>29</v>
      </c>
      <c r="J6546" s="5">
        <v>3</v>
      </c>
      <c r="K6546" s="5" t="str">
        <f>VLOOKUP(J6546,'Svátky 2023'!A$18:B$20,2,0)</f>
        <v>jiné</v>
      </c>
      <c r="L6546" s="1" t="s">
        <v>23</v>
      </c>
      <c r="M6546" s="1" t="s">
        <v>31</v>
      </c>
      <c r="N6546" s="1" t="s">
        <v>23</v>
      </c>
      <c r="O6546">
        <f t="shared" si="306"/>
        <v>2</v>
      </c>
      <c r="P6546" t="str">
        <f t="shared" si="307"/>
        <v>ANO</v>
      </c>
      <c r="Q6546" s="4" t="str">
        <f>IFERROR(VLOOKUP(E6546,'Svátky 2023'!B$2:B$14,1,0),"")</f>
        <v/>
      </c>
      <c r="R6546" t="str">
        <f t="shared" si="308"/>
        <v>ANO</v>
      </c>
    </row>
    <row r="6547" spans="1:18" x14ac:dyDescent="0.25">
      <c r="A6547" s="1" t="s">
        <v>18334</v>
      </c>
      <c r="B6547" s="1" t="s">
        <v>15671</v>
      </c>
      <c r="C6547" s="1" t="s">
        <v>15672</v>
      </c>
      <c r="D6547" s="1" t="s">
        <v>35</v>
      </c>
      <c r="E6547" s="4">
        <v>45231</v>
      </c>
      <c r="F6547" s="8">
        <v>0.45624999999999999</v>
      </c>
      <c r="G6547" s="4">
        <v>45253</v>
      </c>
      <c r="H6547" s="1" t="s">
        <v>1236</v>
      </c>
      <c r="I6547" s="1" t="s">
        <v>258</v>
      </c>
      <c r="J6547" s="5">
        <v>3</v>
      </c>
      <c r="K6547" s="5" t="str">
        <f>VLOOKUP(J6547,'Svátky 2023'!A$18:B$20,2,0)</f>
        <v>jiné</v>
      </c>
      <c r="L6547" s="1" t="s">
        <v>21</v>
      </c>
      <c r="M6547" s="1" t="s">
        <v>22</v>
      </c>
      <c r="N6547" s="1" t="s">
        <v>23</v>
      </c>
      <c r="O6547">
        <f t="shared" si="306"/>
        <v>3</v>
      </c>
      <c r="P6547" t="str">
        <f t="shared" si="307"/>
        <v>NE</v>
      </c>
      <c r="Q6547" s="4" t="str">
        <f>IFERROR(VLOOKUP(E6547,'Svátky 2023'!B$2:B$14,1,0),"")</f>
        <v/>
      </c>
      <c r="R6547" t="str">
        <f t="shared" si="308"/>
        <v/>
      </c>
    </row>
    <row r="6548" spans="1:18" x14ac:dyDescent="0.25">
      <c r="A6548" s="1" t="s">
        <v>18335</v>
      </c>
      <c r="B6548" s="1" t="s">
        <v>18336</v>
      </c>
      <c r="C6548" s="1" t="s">
        <v>18337</v>
      </c>
      <c r="D6548" s="1" t="s">
        <v>35</v>
      </c>
      <c r="E6548" s="4">
        <v>45241</v>
      </c>
      <c r="F6548" s="8">
        <v>0.77500000000000002</v>
      </c>
      <c r="G6548" s="4">
        <v>45253</v>
      </c>
      <c r="H6548" s="1" t="s">
        <v>2718</v>
      </c>
      <c r="I6548" s="1" t="s">
        <v>51</v>
      </c>
      <c r="J6548" s="5">
        <v>1</v>
      </c>
      <c r="K6548" s="5" t="str">
        <f>VLOOKUP(J6548,'Svátky 2023'!A$18:B$20,2,0)</f>
        <v>neodkladné</v>
      </c>
      <c r="L6548" s="1" t="s">
        <v>22</v>
      </c>
      <c r="M6548" s="1" t="s">
        <v>22</v>
      </c>
      <c r="N6548" s="1" t="s">
        <v>23</v>
      </c>
      <c r="O6548">
        <f t="shared" si="306"/>
        <v>6</v>
      </c>
      <c r="P6548" t="str">
        <f t="shared" si="307"/>
        <v>ANO</v>
      </c>
      <c r="Q6548" s="4" t="str">
        <f>IFERROR(VLOOKUP(E6548,'Svátky 2023'!B$2:B$14,1,0),"")</f>
        <v/>
      </c>
      <c r="R6548" t="str">
        <f t="shared" si="308"/>
        <v>ANO</v>
      </c>
    </row>
    <row r="6549" spans="1:18" x14ac:dyDescent="0.25">
      <c r="A6549" s="1" t="s">
        <v>18338</v>
      </c>
      <c r="B6549" s="1" t="s">
        <v>17096</v>
      </c>
      <c r="C6549" s="1" t="s">
        <v>17097</v>
      </c>
      <c r="D6549" s="1" t="s">
        <v>35</v>
      </c>
      <c r="E6549" s="4">
        <v>45244</v>
      </c>
      <c r="F6549" s="8">
        <v>0.56944444444444442</v>
      </c>
      <c r="G6549" s="4">
        <v>45253</v>
      </c>
      <c r="H6549" s="1" t="s">
        <v>1536</v>
      </c>
      <c r="I6549" s="1" t="s">
        <v>29</v>
      </c>
      <c r="J6549" s="5">
        <v>3</v>
      </c>
      <c r="K6549" s="5" t="str">
        <f>VLOOKUP(J6549,'Svátky 2023'!A$18:B$20,2,0)</f>
        <v>jiné</v>
      </c>
      <c r="L6549" s="1" t="s">
        <v>30</v>
      </c>
      <c r="M6549" s="1" t="s">
        <v>31</v>
      </c>
      <c r="N6549" s="1" t="s">
        <v>23</v>
      </c>
      <c r="O6549">
        <f t="shared" si="306"/>
        <v>2</v>
      </c>
      <c r="P6549" t="str">
        <f t="shared" si="307"/>
        <v>NE</v>
      </c>
      <c r="Q6549" s="4" t="str">
        <f>IFERROR(VLOOKUP(E6549,'Svátky 2023'!B$2:B$14,1,0),"")</f>
        <v/>
      </c>
      <c r="R6549" t="str">
        <f t="shared" si="308"/>
        <v/>
      </c>
    </row>
    <row r="6550" spans="1:18" x14ac:dyDescent="0.25">
      <c r="A6550" s="1" t="s">
        <v>18339</v>
      </c>
      <c r="B6550" s="1" t="s">
        <v>16964</v>
      </c>
      <c r="C6550" s="1" t="s">
        <v>16965</v>
      </c>
      <c r="D6550" s="1" t="s">
        <v>35</v>
      </c>
      <c r="E6550" s="4">
        <v>45246</v>
      </c>
      <c r="F6550" s="8">
        <v>0.34722222222222227</v>
      </c>
      <c r="G6550" s="4">
        <v>45253</v>
      </c>
      <c r="H6550" s="1" t="s">
        <v>706</v>
      </c>
      <c r="I6550" s="1" t="s">
        <v>19</v>
      </c>
      <c r="J6550" s="5">
        <v>3</v>
      </c>
      <c r="K6550" s="5" t="str">
        <f>VLOOKUP(J6550,'Svátky 2023'!A$18:B$20,2,0)</f>
        <v>jiné</v>
      </c>
      <c r="L6550" s="1" t="s">
        <v>21</v>
      </c>
      <c r="M6550" s="1" t="s">
        <v>22</v>
      </c>
      <c r="N6550" s="1" t="s">
        <v>23</v>
      </c>
      <c r="O6550">
        <f t="shared" si="306"/>
        <v>4</v>
      </c>
      <c r="P6550" t="str">
        <f t="shared" si="307"/>
        <v>NE</v>
      </c>
      <c r="Q6550" s="4" t="str">
        <f>IFERROR(VLOOKUP(E6550,'Svátky 2023'!B$2:B$14,1,0),"")</f>
        <v/>
      </c>
      <c r="R6550" t="str">
        <f t="shared" si="308"/>
        <v/>
      </c>
    </row>
    <row r="6551" spans="1:18" x14ac:dyDescent="0.25">
      <c r="A6551" s="1" t="s">
        <v>18340</v>
      </c>
      <c r="B6551" s="1" t="s">
        <v>17454</v>
      </c>
      <c r="C6551" s="1" t="s">
        <v>17455</v>
      </c>
      <c r="D6551" s="1" t="s">
        <v>48</v>
      </c>
      <c r="E6551" s="4">
        <v>45247</v>
      </c>
      <c r="F6551" s="8">
        <v>0.6166666666666667</v>
      </c>
      <c r="G6551" s="4">
        <v>45253</v>
      </c>
      <c r="H6551" s="1" t="s">
        <v>1037</v>
      </c>
      <c r="I6551" s="1" t="s">
        <v>51</v>
      </c>
      <c r="J6551" s="5">
        <v>1</v>
      </c>
      <c r="K6551" s="5" t="str">
        <f>VLOOKUP(J6551,'Svátky 2023'!A$18:B$20,2,0)</f>
        <v>neodkladné</v>
      </c>
      <c r="L6551" s="1" t="s">
        <v>30</v>
      </c>
      <c r="M6551" s="1" t="s">
        <v>22</v>
      </c>
      <c r="N6551" s="1" t="s">
        <v>23</v>
      </c>
      <c r="O6551">
        <f t="shared" si="306"/>
        <v>5</v>
      </c>
      <c r="P6551" t="str">
        <f t="shared" si="307"/>
        <v>NE</v>
      </c>
      <c r="Q6551" s="4" t="str">
        <f>IFERROR(VLOOKUP(E6551,'Svátky 2023'!B$2:B$14,1,0),"")</f>
        <v/>
      </c>
      <c r="R6551" t="str">
        <f t="shared" si="308"/>
        <v/>
      </c>
    </row>
    <row r="6552" spans="1:18" x14ac:dyDescent="0.25">
      <c r="A6552" s="1" t="s">
        <v>18341</v>
      </c>
      <c r="B6552" s="1" t="s">
        <v>17457</v>
      </c>
      <c r="C6552" s="1" t="s">
        <v>17458</v>
      </c>
      <c r="D6552" s="1" t="s">
        <v>48</v>
      </c>
      <c r="E6552" s="4">
        <v>45247</v>
      </c>
      <c r="F6552" s="8">
        <v>0.62430555555555556</v>
      </c>
      <c r="G6552" s="4">
        <v>45253</v>
      </c>
      <c r="H6552" s="1" t="s">
        <v>1274</v>
      </c>
      <c r="I6552" s="1" t="s">
        <v>120</v>
      </c>
      <c r="J6552" s="5">
        <v>3</v>
      </c>
      <c r="K6552" s="5" t="str">
        <f>VLOOKUP(J6552,'Svátky 2023'!A$18:B$20,2,0)</f>
        <v>jiné</v>
      </c>
      <c r="L6552" s="1" t="s">
        <v>30</v>
      </c>
      <c r="M6552" s="1" t="s">
        <v>31</v>
      </c>
      <c r="N6552" s="1" t="s">
        <v>23</v>
      </c>
      <c r="O6552">
        <f t="shared" si="306"/>
        <v>5</v>
      </c>
      <c r="P6552" t="str">
        <f t="shared" si="307"/>
        <v>NE</v>
      </c>
      <c r="Q6552" s="4" t="str">
        <f>IFERROR(VLOOKUP(E6552,'Svátky 2023'!B$2:B$14,1,0),"")</f>
        <v/>
      </c>
      <c r="R6552" t="str">
        <f t="shared" si="308"/>
        <v/>
      </c>
    </row>
    <row r="6553" spans="1:18" x14ac:dyDescent="0.25">
      <c r="A6553" s="1" t="s">
        <v>18342</v>
      </c>
      <c r="B6553" s="1" t="s">
        <v>18343</v>
      </c>
      <c r="C6553" s="1" t="s">
        <v>18344</v>
      </c>
      <c r="D6553" s="1" t="s">
        <v>48</v>
      </c>
      <c r="E6553" s="4">
        <v>45250</v>
      </c>
      <c r="F6553" s="8">
        <v>0.35069444444444442</v>
      </c>
      <c r="G6553" s="4">
        <v>45253</v>
      </c>
      <c r="H6553" s="1" t="s">
        <v>1467</v>
      </c>
      <c r="I6553" s="1" t="s">
        <v>19</v>
      </c>
      <c r="J6553" s="5">
        <v>2</v>
      </c>
      <c r="K6553" s="5" t="str">
        <f>VLOOKUP(J6553,'Svátky 2023'!A$18:B$20,2,0)</f>
        <v>plánované</v>
      </c>
      <c r="L6553" s="1" t="s">
        <v>21</v>
      </c>
      <c r="M6553" s="1" t="s">
        <v>22</v>
      </c>
      <c r="N6553" s="1" t="s">
        <v>23</v>
      </c>
      <c r="O6553">
        <f t="shared" si="306"/>
        <v>1</v>
      </c>
      <c r="P6553" t="str">
        <f t="shared" si="307"/>
        <v>NE</v>
      </c>
      <c r="Q6553" s="4" t="str">
        <f>IFERROR(VLOOKUP(E6553,'Svátky 2023'!B$2:B$14,1,0),"")</f>
        <v/>
      </c>
      <c r="R6553" t="str">
        <f t="shared" si="308"/>
        <v/>
      </c>
    </row>
    <row r="6554" spans="1:18" x14ac:dyDescent="0.25">
      <c r="A6554" s="1" t="s">
        <v>18345</v>
      </c>
      <c r="B6554" s="1" t="s">
        <v>18346</v>
      </c>
      <c r="C6554" s="1" t="s">
        <v>18347</v>
      </c>
      <c r="D6554" s="1" t="s">
        <v>35</v>
      </c>
      <c r="E6554" s="4">
        <v>45250</v>
      </c>
      <c r="F6554" s="8">
        <v>0.47361111111111115</v>
      </c>
      <c r="G6554" s="4">
        <v>45253</v>
      </c>
      <c r="H6554" s="1" t="s">
        <v>372</v>
      </c>
      <c r="I6554" s="1" t="s">
        <v>19</v>
      </c>
      <c r="J6554" s="5">
        <v>1</v>
      </c>
      <c r="K6554" s="5" t="str">
        <f>VLOOKUP(J6554,'Svátky 2023'!A$18:B$20,2,0)</f>
        <v>neodkladné</v>
      </c>
      <c r="L6554" s="1" t="s">
        <v>21</v>
      </c>
      <c r="M6554" s="1" t="s">
        <v>22</v>
      </c>
      <c r="N6554" s="1" t="s">
        <v>23</v>
      </c>
      <c r="O6554">
        <f t="shared" si="306"/>
        <v>1</v>
      </c>
      <c r="P6554" t="str">
        <f t="shared" si="307"/>
        <v>NE</v>
      </c>
      <c r="Q6554" s="4" t="str">
        <f>IFERROR(VLOOKUP(E6554,'Svátky 2023'!B$2:B$14,1,0),"")</f>
        <v/>
      </c>
      <c r="R6554" t="str">
        <f t="shared" si="308"/>
        <v/>
      </c>
    </row>
    <row r="6555" spans="1:18" x14ac:dyDescent="0.25">
      <c r="A6555" s="1" t="s">
        <v>18348</v>
      </c>
      <c r="B6555" s="1" t="s">
        <v>18349</v>
      </c>
      <c r="C6555" s="1" t="s">
        <v>18350</v>
      </c>
      <c r="D6555" s="1" t="s">
        <v>35</v>
      </c>
      <c r="E6555" s="4">
        <v>45250</v>
      </c>
      <c r="F6555" s="8">
        <v>0.92569444444444438</v>
      </c>
      <c r="G6555" s="4">
        <v>45253</v>
      </c>
      <c r="H6555" s="1" t="s">
        <v>1467</v>
      </c>
      <c r="I6555" s="1" t="s">
        <v>38</v>
      </c>
      <c r="J6555" s="5">
        <v>1</v>
      </c>
      <c r="K6555" s="5" t="str">
        <f>VLOOKUP(J6555,'Svátky 2023'!A$18:B$20,2,0)</f>
        <v>neodkladné</v>
      </c>
      <c r="L6555" s="1" t="s">
        <v>30</v>
      </c>
      <c r="M6555" s="1" t="s">
        <v>22</v>
      </c>
      <c r="N6555" s="1" t="s">
        <v>23</v>
      </c>
      <c r="O6555">
        <f t="shared" si="306"/>
        <v>1</v>
      </c>
      <c r="P6555" t="str">
        <f t="shared" si="307"/>
        <v>ANO</v>
      </c>
      <c r="Q6555" s="4" t="str">
        <f>IFERROR(VLOOKUP(E6555,'Svátky 2023'!B$2:B$14,1,0),"")</f>
        <v/>
      </c>
      <c r="R6555" t="str">
        <f t="shared" si="308"/>
        <v>ANO</v>
      </c>
    </row>
    <row r="6556" spans="1:18" x14ac:dyDescent="0.25">
      <c r="A6556" s="1" t="s">
        <v>18351</v>
      </c>
      <c r="B6556" s="1" t="s">
        <v>18352</v>
      </c>
      <c r="C6556" s="1" t="s">
        <v>18353</v>
      </c>
      <c r="D6556" s="1" t="s">
        <v>35</v>
      </c>
      <c r="E6556" s="4">
        <v>45250</v>
      </c>
      <c r="F6556" s="8">
        <v>0.94444444444444453</v>
      </c>
      <c r="G6556" s="4">
        <v>45253</v>
      </c>
      <c r="H6556" s="1" t="s">
        <v>129</v>
      </c>
      <c r="I6556" s="1" t="s">
        <v>44</v>
      </c>
      <c r="J6556" s="5">
        <v>3</v>
      </c>
      <c r="K6556" s="5" t="str">
        <f>VLOOKUP(J6556,'Svátky 2023'!A$18:B$20,2,0)</f>
        <v>jiné</v>
      </c>
      <c r="L6556" s="1" t="s">
        <v>30</v>
      </c>
      <c r="M6556" s="1" t="s">
        <v>31</v>
      </c>
      <c r="N6556" s="1" t="s">
        <v>23</v>
      </c>
      <c r="O6556">
        <f t="shared" si="306"/>
        <v>1</v>
      </c>
      <c r="P6556" t="str">
        <f t="shared" si="307"/>
        <v>ANO</v>
      </c>
      <c r="Q6556" s="4" t="str">
        <f>IFERROR(VLOOKUP(E6556,'Svátky 2023'!B$2:B$14,1,0),"")</f>
        <v/>
      </c>
      <c r="R6556" t="str">
        <f t="shared" si="308"/>
        <v>ANO</v>
      </c>
    </row>
    <row r="6557" spans="1:18" x14ac:dyDescent="0.25">
      <c r="A6557" s="1" t="s">
        <v>18354</v>
      </c>
      <c r="B6557" s="1" t="s">
        <v>18355</v>
      </c>
      <c r="C6557" s="1" t="s">
        <v>18356</v>
      </c>
      <c r="D6557" s="1" t="s">
        <v>100</v>
      </c>
      <c r="E6557" s="4">
        <v>45251</v>
      </c>
      <c r="F6557" s="8">
        <v>0.39583333333333331</v>
      </c>
      <c r="G6557" s="4">
        <v>45253</v>
      </c>
      <c r="H6557" s="1" t="s">
        <v>2233</v>
      </c>
      <c r="I6557" s="1" t="s">
        <v>258</v>
      </c>
      <c r="J6557" s="5">
        <v>2</v>
      </c>
      <c r="K6557" s="5" t="str">
        <f>VLOOKUP(J6557,'Svátky 2023'!A$18:B$20,2,0)</f>
        <v>plánované</v>
      </c>
      <c r="L6557" s="1" t="s">
        <v>21</v>
      </c>
      <c r="M6557" s="1" t="s">
        <v>31</v>
      </c>
      <c r="N6557" s="1" t="s">
        <v>23</v>
      </c>
      <c r="O6557">
        <f t="shared" si="306"/>
        <v>2</v>
      </c>
      <c r="P6557" t="str">
        <f t="shared" si="307"/>
        <v>NE</v>
      </c>
      <c r="Q6557" s="4" t="str">
        <f>IFERROR(VLOOKUP(E6557,'Svátky 2023'!B$2:B$14,1,0),"")</f>
        <v/>
      </c>
      <c r="R6557" t="str">
        <f t="shared" si="308"/>
        <v/>
      </c>
    </row>
    <row r="6558" spans="1:18" x14ac:dyDescent="0.25">
      <c r="A6558" s="1" t="s">
        <v>18357</v>
      </c>
      <c r="B6558" s="1" t="s">
        <v>18358</v>
      </c>
      <c r="C6558" s="1" t="s">
        <v>18359</v>
      </c>
      <c r="D6558" s="1" t="s">
        <v>100</v>
      </c>
      <c r="E6558" s="4">
        <v>45251</v>
      </c>
      <c r="F6558" s="8">
        <v>0.42777777777777781</v>
      </c>
      <c r="G6558" s="4">
        <v>45253</v>
      </c>
      <c r="H6558" s="1" t="s">
        <v>1629</v>
      </c>
      <c r="I6558" s="1" t="s">
        <v>151</v>
      </c>
      <c r="J6558" s="5">
        <v>2</v>
      </c>
      <c r="K6558" s="5" t="str">
        <f>VLOOKUP(J6558,'Svátky 2023'!A$18:B$20,2,0)</f>
        <v>plánované</v>
      </c>
      <c r="L6558" s="1" t="s">
        <v>21</v>
      </c>
      <c r="M6558" s="1" t="s">
        <v>31</v>
      </c>
      <c r="N6558" s="1" t="s">
        <v>23</v>
      </c>
      <c r="O6558">
        <f t="shared" si="306"/>
        <v>2</v>
      </c>
      <c r="P6558" t="str">
        <f t="shared" si="307"/>
        <v>NE</v>
      </c>
      <c r="Q6558" s="4" t="str">
        <f>IFERROR(VLOOKUP(E6558,'Svátky 2023'!B$2:B$14,1,0),"")</f>
        <v/>
      </c>
      <c r="R6558" t="str">
        <f t="shared" si="308"/>
        <v/>
      </c>
    </row>
    <row r="6559" spans="1:18" x14ac:dyDescent="0.25">
      <c r="A6559" s="1" t="s">
        <v>18360</v>
      </c>
      <c r="B6559" s="1" t="s">
        <v>13560</v>
      </c>
      <c r="C6559" s="1" t="s">
        <v>13561</v>
      </c>
      <c r="D6559" s="1" t="s">
        <v>48</v>
      </c>
      <c r="E6559" s="4">
        <v>45251</v>
      </c>
      <c r="F6559" s="8">
        <v>0.5229166666666667</v>
      </c>
      <c r="G6559" s="4">
        <v>45253</v>
      </c>
      <c r="H6559" s="1" t="s">
        <v>1162</v>
      </c>
      <c r="I6559" s="1" t="s">
        <v>51</v>
      </c>
      <c r="J6559" s="5">
        <v>3</v>
      </c>
      <c r="K6559" s="5" t="str">
        <f>VLOOKUP(J6559,'Svátky 2023'!A$18:B$20,2,0)</f>
        <v>jiné</v>
      </c>
      <c r="L6559" s="1" t="s">
        <v>21</v>
      </c>
      <c r="M6559" s="1" t="s">
        <v>22</v>
      </c>
      <c r="N6559" s="1" t="s">
        <v>23</v>
      </c>
      <c r="O6559">
        <f t="shared" si="306"/>
        <v>2</v>
      </c>
      <c r="P6559" t="str">
        <f t="shared" si="307"/>
        <v>NE</v>
      </c>
      <c r="Q6559" s="4" t="str">
        <f>IFERROR(VLOOKUP(E6559,'Svátky 2023'!B$2:B$14,1,0),"")</f>
        <v/>
      </c>
      <c r="R6559" t="str">
        <f t="shared" si="308"/>
        <v/>
      </c>
    </row>
    <row r="6560" spans="1:18" x14ac:dyDescent="0.25">
      <c r="A6560" s="1" t="s">
        <v>18361</v>
      </c>
      <c r="B6560" s="1" t="s">
        <v>13563</v>
      </c>
      <c r="C6560" s="1" t="s">
        <v>13564</v>
      </c>
      <c r="D6560" s="1" t="s">
        <v>48</v>
      </c>
      <c r="E6560" s="4">
        <v>45251</v>
      </c>
      <c r="F6560" s="8">
        <v>0.54166666666666663</v>
      </c>
      <c r="G6560" s="4">
        <v>45253</v>
      </c>
      <c r="H6560" s="1" t="s">
        <v>645</v>
      </c>
      <c r="I6560" s="1" t="s">
        <v>120</v>
      </c>
      <c r="J6560" s="5">
        <v>3</v>
      </c>
      <c r="K6560" s="5" t="str">
        <f>VLOOKUP(J6560,'Svátky 2023'!A$18:B$20,2,0)</f>
        <v>jiné</v>
      </c>
      <c r="L6560" s="1" t="s">
        <v>30</v>
      </c>
      <c r="M6560" s="1" t="s">
        <v>31</v>
      </c>
      <c r="N6560" s="1" t="s">
        <v>23</v>
      </c>
      <c r="O6560">
        <f t="shared" si="306"/>
        <v>2</v>
      </c>
      <c r="P6560" t="str">
        <f t="shared" si="307"/>
        <v>NE</v>
      </c>
      <c r="Q6560" s="4" t="str">
        <f>IFERROR(VLOOKUP(E6560,'Svátky 2023'!B$2:B$14,1,0),"")</f>
        <v/>
      </c>
      <c r="R6560" t="str">
        <f t="shared" si="308"/>
        <v/>
      </c>
    </row>
    <row r="6561" spans="1:18" x14ac:dyDescent="0.25">
      <c r="A6561" s="1" t="s">
        <v>18362</v>
      </c>
      <c r="B6561" s="1" t="s">
        <v>18363</v>
      </c>
      <c r="C6561" s="1" t="s">
        <v>18364</v>
      </c>
      <c r="D6561" s="1" t="s">
        <v>48</v>
      </c>
      <c r="E6561" s="4">
        <v>45251</v>
      </c>
      <c r="F6561" s="8">
        <v>0.65694444444444444</v>
      </c>
      <c r="G6561" s="4">
        <v>45253</v>
      </c>
      <c r="H6561" s="1" t="s">
        <v>1824</v>
      </c>
      <c r="I6561" s="1" t="s">
        <v>51</v>
      </c>
      <c r="J6561" s="5">
        <v>2</v>
      </c>
      <c r="K6561" s="5" t="str">
        <f>VLOOKUP(J6561,'Svátky 2023'!A$18:B$20,2,0)</f>
        <v>plánované</v>
      </c>
      <c r="L6561" s="1" t="s">
        <v>21</v>
      </c>
      <c r="M6561" s="1" t="s">
        <v>22</v>
      </c>
      <c r="N6561" s="1" t="s">
        <v>23</v>
      </c>
      <c r="O6561">
        <f t="shared" si="306"/>
        <v>2</v>
      </c>
      <c r="P6561" t="str">
        <f t="shared" si="307"/>
        <v>ANO</v>
      </c>
      <c r="Q6561" s="4" t="str">
        <f>IFERROR(VLOOKUP(E6561,'Svátky 2023'!B$2:B$14,1,0),"")</f>
        <v/>
      </c>
      <c r="R6561" t="str">
        <f t="shared" si="308"/>
        <v>ANO</v>
      </c>
    </row>
    <row r="6562" spans="1:18" x14ac:dyDescent="0.25">
      <c r="A6562" s="1" t="s">
        <v>18365</v>
      </c>
      <c r="B6562" s="1" t="s">
        <v>18366</v>
      </c>
      <c r="C6562" s="1" t="s">
        <v>18367</v>
      </c>
      <c r="D6562" s="1" t="s">
        <v>48</v>
      </c>
      <c r="E6562" s="4">
        <v>45251</v>
      </c>
      <c r="F6562" s="8">
        <v>0.87569444444444444</v>
      </c>
      <c r="G6562" s="4">
        <v>45253</v>
      </c>
      <c r="H6562" s="1" t="s">
        <v>2975</v>
      </c>
      <c r="I6562" s="1" t="s">
        <v>38</v>
      </c>
      <c r="J6562" s="5">
        <v>3</v>
      </c>
      <c r="K6562" s="5" t="str">
        <f>VLOOKUP(J6562,'Svátky 2023'!A$18:B$20,2,0)</f>
        <v>jiné</v>
      </c>
      <c r="L6562" s="1" t="s">
        <v>21</v>
      </c>
      <c r="M6562" s="1" t="s">
        <v>22</v>
      </c>
      <c r="N6562" s="1" t="s">
        <v>23</v>
      </c>
      <c r="O6562">
        <f t="shared" si="306"/>
        <v>2</v>
      </c>
      <c r="P6562" t="str">
        <f t="shared" si="307"/>
        <v>ANO</v>
      </c>
      <c r="Q6562" s="4" t="str">
        <f>IFERROR(VLOOKUP(E6562,'Svátky 2023'!B$2:B$14,1,0),"")</f>
        <v/>
      </c>
      <c r="R6562" t="str">
        <f t="shared" si="308"/>
        <v>ANO</v>
      </c>
    </row>
    <row r="6563" spans="1:18" x14ac:dyDescent="0.25">
      <c r="A6563" s="1" t="s">
        <v>18368</v>
      </c>
      <c r="B6563" s="1" t="s">
        <v>18369</v>
      </c>
      <c r="C6563" s="1" t="s">
        <v>18370</v>
      </c>
      <c r="D6563" s="1" t="s">
        <v>48</v>
      </c>
      <c r="E6563" s="4">
        <v>45251</v>
      </c>
      <c r="F6563" s="8">
        <v>0.88263888888888886</v>
      </c>
      <c r="G6563" s="4">
        <v>45253</v>
      </c>
      <c r="H6563" s="1" t="s">
        <v>587</v>
      </c>
      <c r="I6563" s="1" t="s">
        <v>44</v>
      </c>
      <c r="J6563" s="5">
        <v>3</v>
      </c>
      <c r="K6563" s="5" t="str">
        <f>VLOOKUP(J6563,'Svátky 2023'!A$18:B$20,2,0)</f>
        <v>jiné</v>
      </c>
      <c r="L6563" s="1" t="s">
        <v>30</v>
      </c>
      <c r="M6563" s="1" t="s">
        <v>31</v>
      </c>
      <c r="N6563" s="1" t="s">
        <v>23</v>
      </c>
      <c r="O6563">
        <f t="shared" si="306"/>
        <v>2</v>
      </c>
      <c r="P6563" t="str">
        <f t="shared" si="307"/>
        <v>ANO</v>
      </c>
      <c r="Q6563" s="4" t="str">
        <f>IFERROR(VLOOKUP(E6563,'Svátky 2023'!B$2:B$14,1,0),"")</f>
        <v/>
      </c>
      <c r="R6563" t="str">
        <f t="shared" si="308"/>
        <v>ANO</v>
      </c>
    </row>
    <row r="6564" spans="1:18" x14ac:dyDescent="0.25">
      <c r="A6564" s="1" t="s">
        <v>18371</v>
      </c>
      <c r="B6564" s="1" t="s">
        <v>18372</v>
      </c>
      <c r="C6564" s="1" t="s">
        <v>18373</v>
      </c>
      <c r="D6564" s="1" t="s">
        <v>35</v>
      </c>
      <c r="E6564" s="4">
        <v>45252</v>
      </c>
      <c r="F6564" s="8">
        <v>0.4916666666666667</v>
      </c>
      <c r="G6564" s="4">
        <v>45253</v>
      </c>
      <c r="H6564" s="1" t="s">
        <v>437</v>
      </c>
      <c r="I6564" s="1" t="s">
        <v>19</v>
      </c>
      <c r="J6564" s="5">
        <v>3</v>
      </c>
      <c r="K6564" s="5" t="str">
        <f>VLOOKUP(J6564,'Svátky 2023'!A$18:B$20,2,0)</f>
        <v>jiné</v>
      </c>
      <c r="L6564" s="1" t="s">
        <v>21</v>
      </c>
      <c r="M6564" s="1" t="s">
        <v>22</v>
      </c>
      <c r="N6564" s="1" t="s">
        <v>23</v>
      </c>
      <c r="O6564">
        <f t="shared" si="306"/>
        <v>3</v>
      </c>
      <c r="P6564" t="str">
        <f t="shared" si="307"/>
        <v>NE</v>
      </c>
      <c r="Q6564" s="4" t="str">
        <f>IFERROR(VLOOKUP(E6564,'Svátky 2023'!B$2:B$14,1,0),"")</f>
        <v/>
      </c>
      <c r="R6564" t="str">
        <f t="shared" si="308"/>
        <v/>
      </c>
    </row>
    <row r="6565" spans="1:18" x14ac:dyDescent="0.25">
      <c r="A6565" s="1" t="s">
        <v>18374</v>
      </c>
      <c r="B6565" s="1" t="s">
        <v>18375</v>
      </c>
      <c r="C6565" s="1" t="s">
        <v>18376</v>
      </c>
      <c r="D6565" s="1" t="s">
        <v>48</v>
      </c>
      <c r="E6565" s="4">
        <v>45242</v>
      </c>
      <c r="F6565" s="8">
        <v>0.93333333333333324</v>
      </c>
      <c r="G6565" s="4">
        <v>45254</v>
      </c>
      <c r="H6565" s="1" t="s">
        <v>615</v>
      </c>
      <c r="I6565" s="1" t="s">
        <v>120</v>
      </c>
      <c r="J6565" s="5">
        <v>3</v>
      </c>
      <c r="K6565" s="5" t="str">
        <f>VLOOKUP(J6565,'Svátky 2023'!A$18:B$20,2,0)</f>
        <v>jiné</v>
      </c>
      <c r="L6565" s="1" t="s">
        <v>30</v>
      </c>
      <c r="M6565" s="1" t="s">
        <v>31</v>
      </c>
      <c r="N6565" s="1" t="s">
        <v>23</v>
      </c>
      <c r="O6565">
        <f t="shared" si="306"/>
        <v>7</v>
      </c>
      <c r="P6565" t="str">
        <f t="shared" si="307"/>
        <v>ANO</v>
      </c>
      <c r="Q6565" s="4" t="str">
        <f>IFERROR(VLOOKUP(E6565,'Svátky 2023'!B$2:B$14,1,0),"")</f>
        <v/>
      </c>
      <c r="R6565" t="str">
        <f t="shared" si="308"/>
        <v>ANO</v>
      </c>
    </row>
    <row r="6566" spans="1:18" x14ac:dyDescent="0.25">
      <c r="A6566" s="1" t="s">
        <v>18377</v>
      </c>
      <c r="B6566" s="1" t="s">
        <v>18378</v>
      </c>
      <c r="C6566" s="1" t="s">
        <v>18379</v>
      </c>
      <c r="D6566" s="1" t="s">
        <v>48</v>
      </c>
      <c r="E6566" s="4">
        <v>45242</v>
      </c>
      <c r="F6566" s="8">
        <v>0.93472222222222223</v>
      </c>
      <c r="G6566" s="4">
        <v>45254</v>
      </c>
      <c r="H6566" s="1" t="s">
        <v>470</v>
      </c>
      <c r="I6566" s="1" t="s">
        <v>51</v>
      </c>
      <c r="J6566" s="5">
        <v>3</v>
      </c>
      <c r="K6566" s="5" t="str">
        <f>VLOOKUP(J6566,'Svátky 2023'!A$18:B$20,2,0)</f>
        <v>jiné</v>
      </c>
      <c r="L6566" s="1" t="s">
        <v>21</v>
      </c>
      <c r="M6566" s="1" t="s">
        <v>22</v>
      </c>
      <c r="N6566" s="1" t="s">
        <v>23</v>
      </c>
      <c r="O6566">
        <f t="shared" si="306"/>
        <v>7</v>
      </c>
      <c r="P6566" t="str">
        <f t="shared" si="307"/>
        <v>ANO</v>
      </c>
      <c r="Q6566" s="4" t="str">
        <f>IFERROR(VLOOKUP(E6566,'Svátky 2023'!B$2:B$14,1,0),"")</f>
        <v/>
      </c>
      <c r="R6566" t="str">
        <f t="shared" si="308"/>
        <v>ANO</v>
      </c>
    </row>
    <row r="6567" spans="1:18" x14ac:dyDescent="0.25">
      <c r="A6567" s="1" t="s">
        <v>18380</v>
      </c>
      <c r="B6567" s="1" t="s">
        <v>18381</v>
      </c>
      <c r="C6567" s="1" t="s">
        <v>18382</v>
      </c>
      <c r="D6567" s="1" t="s">
        <v>35</v>
      </c>
      <c r="E6567" s="4">
        <v>45243</v>
      </c>
      <c r="F6567" s="8">
        <v>5.9027777777777783E-2</v>
      </c>
      <c r="G6567" s="4">
        <v>45254</v>
      </c>
      <c r="H6567" s="1" t="s">
        <v>587</v>
      </c>
      <c r="I6567" s="1" t="s">
        <v>258</v>
      </c>
      <c r="J6567" s="5">
        <v>1</v>
      </c>
      <c r="K6567" s="5" t="str">
        <f>VLOOKUP(J6567,'Svátky 2023'!A$18:B$20,2,0)</f>
        <v>neodkladné</v>
      </c>
      <c r="L6567" s="1" t="s">
        <v>22</v>
      </c>
      <c r="M6567" s="1" t="s">
        <v>22</v>
      </c>
      <c r="N6567" s="1" t="s">
        <v>23</v>
      </c>
      <c r="O6567">
        <f t="shared" si="306"/>
        <v>1</v>
      </c>
      <c r="P6567" t="str">
        <f t="shared" si="307"/>
        <v>ANO</v>
      </c>
      <c r="Q6567" s="4" t="str">
        <f>IFERROR(VLOOKUP(E6567,'Svátky 2023'!B$2:B$14,1,0),"")</f>
        <v/>
      </c>
      <c r="R6567" t="str">
        <f t="shared" si="308"/>
        <v>ANO</v>
      </c>
    </row>
    <row r="6568" spans="1:18" x14ac:dyDescent="0.25">
      <c r="A6568" s="1" t="s">
        <v>18383</v>
      </c>
      <c r="B6568" s="1" t="s">
        <v>18384</v>
      </c>
      <c r="C6568" s="1" t="s">
        <v>18385</v>
      </c>
      <c r="D6568" s="1" t="s">
        <v>35</v>
      </c>
      <c r="E6568" s="4">
        <v>45246</v>
      </c>
      <c r="F6568" s="8">
        <v>0.59513888888888888</v>
      </c>
      <c r="G6568" s="4">
        <v>45254</v>
      </c>
      <c r="H6568" s="1" t="s">
        <v>1698</v>
      </c>
      <c r="I6568" s="1" t="s">
        <v>19</v>
      </c>
      <c r="J6568" s="5">
        <v>1</v>
      </c>
      <c r="K6568" s="5" t="str">
        <f>VLOOKUP(J6568,'Svátky 2023'!A$18:B$20,2,0)</f>
        <v>neodkladné</v>
      </c>
      <c r="L6568" s="1" t="s">
        <v>23</v>
      </c>
      <c r="M6568" s="1" t="s">
        <v>22</v>
      </c>
      <c r="N6568" s="1" t="s">
        <v>23</v>
      </c>
      <c r="O6568">
        <f t="shared" si="306"/>
        <v>4</v>
      </c>
      <c r="P6568" t="str">
        <f t="shared" si="307"/>
        <v>NE</v>
      </c>
      <c r="Q6568" s="4" t="str">
        <f>IFERROR(VLOOKUP(E6568,'Svátky 2023'!B$2:B$14,1,0),"")</f>
        <v/>
      </c>
      <c r="R6568" t="str">
        <f t="shared" si="308"/>
        <v/>
      </c>
    </row>
    <row r="6569" spans="1:18" x14ac:dyDescent="0.25">
      <c r="A6569" s="1" t="s">
        <v>18386</v>
      </c>
      <c r="B6569" s="1" t="s">
        <v>12380</v>
      </c>
      <c r="C6569" s="1" t="s">
        <v>12381</v>
      </c>
      <c r="D6569" s="1" t="s">
        <v>48</v>
      </c>
      <c r="E6569" s="4">
        <v>45248</v>
      </c>
      <c r="F6569" s="8">
        <v>0.99444444444444446</v>
      </c>
      <c r="G6569" s="4">
        <v>45254</v>
      </c>
      <c r="H6569" s="1" t="s">
        <v>42</v>
      </c>
      <c r="I6569" s="1" t="s">
        <v>19</v>
      </c>
      <c r="J6569" s="5">
        <v>3</v>
      </c>
      <c r="K6569" s="5" t="str">
        <f>VLOOKUP(J6569,'Svátky 2023'!A$18:B$20,2,0)</f>
        <v>jiné</v>
      </c>
      <c r="L6569" s="1" t="s">
        <v>21</v>
      </c>
      <c r="M6569" s="1" t="s">
        <v>22</v>
      </c>
      <c r="N6569" s="1" t="s">
        <v>23</v>
      </c>
      <c r="O6569">
        <f t="shared" si="306"/>
        <v>6</v>
      </c>
      <c r="P6569" t="str">
        <f t="shared" si="307"/>
        <v>ANO</v>
      </c>
      <c r="Q6569" s="4" t="str">
        <f>IFERROR(VLOOKUP(E6569,'Svátky 2023'!B$2:B$14,1,0),"")</f>
        <v/>
      </c>
      <c r="R6569" t="str">
        <f t="shared" si="308"/>
        <v>ANO</v>
      </c>
    </row>
    <row r="6570" spans="1:18" x14ac:dyDescent="0.25">
      <c r="A6570" s="1" t="s">
        <v>18387</v>
      </c>
      <c r="B6570" s="1" t="s">
        <v>18388</v>
      </c>
      <c r="C6570" s="1" t="s">
        <v>18389</v>
      </c>
      <c r="D6570" s="1" t="s">
        <v>48</v>
      </c>
      <c r="E6570" s="4">
        <v>45249</v>
      </c>
      <c r="F6570" s="8">
        <v>1.9444444444444445E-2</v>
      </c>
      <c r="G6570" s="4">
        <v>45254</v>
      </c>
      <c r="H6570" s="1" t="s">
        <v>169</v>
      </c>
      <c r="I6570" s="1" t="s">
        <v>29</v>
      </c>
      <c r="J6570" s="5">
        <v>3</v>
      </c>
      <c r="K6570" s="5" t="str">
        <f>VLOOKUP(J6570,'Svátky 2023'!A$18:B$20,2,0)</f>
        <v>jiné</v>
      </c>
      <c r="L6570" s="1" t="s">
        <v>30</v>
      </c>
      <c r="M6570" s="1" t="s">
        <v>31</v>
      </c>
      <c r="N6570" s="1" t="s">
        <v>23</v>
      </c>
      <c r="O6570">
        <f t="shared" si="306"/>
        <v>7</v>
      </c>
      <c r="P6570" t="str">
        <f t="shared" si="307"/>
        <v>ANO</v>
      </c>
      <c r="Q6570" s="4" t="str">
        <f>IFERROR(VLOOKUP(E6570,'Svátky 2023'!B$2:B$14,1,0),"")</f>
        <v/>
      </c>
      <c r="R6570" t="str">
        <f t="shared" si="308"/>
        <v>ANO</v>
      </c>
    </row>
    <row r="6571" spans="1:18" x14ac:dyDescent="0.25">
      <c r="A6571" s="1" t="s">
        <v>18390</v>
      </c>
      <c r="B6571" s="1" t="s">
        <v>12365</v>
      </c>
      <c r="C6571" s="1" t="s">
        <v>12366</v>
      </c>
      <c r="D6571" s="1" t="s">
        <v>35</v>
      </c>
      <c r="E6571" s="4">
        <v>45250</v>
      </c>
      <c r="F6571" s="8">
        <v>0.39027777777777778</v>
      </c>
      <c r="G6571" s="4">
        <v>45254</v>
      </c>
      <c r="H6571" s="1" t="s">
        <v>129</v>
      </c>
      <c r="I6571" s="1" t="s">
        <v>258</v>
      </c>
      <c r="J6571" s="5">
        <v>2</v>
      </c>
      <c r="K6571" s="5" t="str">
        <f>VLOOKUP(J6571,'Svátky 2023'!A$18:B$20,2,0)</f>
        <v>plánované</v>
      </c>
      <c r="L6571" s="1" t="s">
        <v>21</v>
      </c>
      <c r="M6571" s="1" t="s">
        <v>22</v>
      </c>
      <c r="N6571" s="1" t="s">
        <v>23</v>
      </c>
      <c r="O6571">
        <f t="shared" si="306"/>
        <v>1</v>
      </c>
      <c r="P6571" t="str">
        <f t="shared" si="307"/>
        <v>NE</v>
      </c>
      <c r="Q6571" s="4" t="str">
        <f>IFERROR(VLOOKUP(E6571,'Svátky 2023'!B$2:B$14,1,0),"")</f>
        <v/>
      </c>
      <c r="R6571" t="str">
        <f t="shared" si="308"/>
        <v/>
      </c>
    </row>
    <row r="6572" spans="1:18" x14ac:dyDescent="0.25">
      <c r="A6572" s="1" t="s">
        <v>18391</v>
      </c>
      <c r="B6572" s="1" t="s">
        <v>12571</v>
      </c>
      <c r="C6572" s="1" t="s">
        <v>12572</v>
      </c>
      <c r="D6572" s="1" t="s">
        <v>257</v>
      </c>
      <c r="E6572" s="4">
        <v>45250</v>
      </c>
      <c r="F6572" s="8">
        <v>0.40208333333333335</v>
      </c>
      <c r="G6572" s="4">
        <v>45254</v>
      </c>
      <c r="H6572" s="1" t="s">
        <v>17</v>
      </c>
      <c r="I6572" s="1" t="s">
        <v>258</v>
      </c>
      <c r="J6572" s="5">
        <v>2</v>
      </c>
      <c r="K6572" s="5" t="str">
        <f>VLOOKUP(J6572,'Svátky 2023'!A$18:B$20,2,0)</f>
        <v>plánované</v>
      </c>
      <c r="L6572" s="1" t="s">
        <v>21</v>
      </c>
      <c r="M6572" s="1" t="s">
        <v>22</v>
      </c>
      <c r="N6572" s="1" t="s">
        <v>23</v>
      </c>
      <c r="O6572">
        <f t="shared" si="306"/>
        <v>1</v>
      </c>
      <c r="P6572" t="str">
        <f t="shared" si="307"/>
        <v>NE</v>
      </c>
      <c r="Q6572" s="4" t="str">
        <f>IFERROR(VLOOKUP(E6572,'Svátky 2023'!B$2:B$14,1,0),"")</f>
        <v/>
      </c>
      <c r="R6572" t="str">
        <f t="shared" si="308"/>
        <v/>
      </c>
    </row>
    <row r="6573" spans="1:18" x14ac:dyDescent="0.25">
      <c r="A6573" s="1" t="s">
        <v>18392</v>
      </c>
      <c r="B6573" s="1" t="s">
        <v>10940</v>
      </c>
      <c r="C6573" s="1" t="s">
        <v>10941</v>
      </c>
      <c r="D6573" s="1" t="s">
        <v>35</v>
      </c>
      <c r="E6573" s="4">
        <v>45250</v>
      </c>
      <c r="F6573" s="8">
        <v>0.55208333333333337</v>
      </c>
      <c r="G6573" s="4">
        <v>45254</v>
      </c>
      <c r="H6573" s="1" t="s">
        <v>2233</v>
      </c>
      <c r="I6573" s="1" t="s">
        <v>264</v>
      </c>
      <c r="J6573" s="5">
        <v>3</v>
      </c>
      <c r="K6573" s="5" t="str">
        <f>VLOOKUP(J6573,'Svátky 2023'!A$18:B$20,2,0)</f>
        <v>jiné</v>
      </c>
      <c r="L6573" s="1" t="s">
        <v>30</v>
      </c>
      <c r="M6573" s="1" t="s">
        <v>31</v>
      </c>
      <c r="N6573" s="1" t="s">
        <v>23</v>
      </c>
      <c r="O6573">
        <f t="shared" si="306"/>
        <v>1</v>
      </c>
      <c r="P6573" t="str">
        <f t="shared" si="307"/>
        <v>NE</v>
      </c>
      <c r="Q6573" s="4" t="str">
        <f>IFERROR(VLOOKUP(E6573,'Svátky 2023'!B$2:B$14,1,0),"")</f>
        <v/>
      </c>
      <c r="R6573" t="str">
        <f t="shared" si="308"/>
        <v/>
      </c>
    </row>
    <row r="6574" spans="1:18" x14ac:dyDescent="0.25">
      <c r="A6574" s="1" t="s">
        <v>18393</v>
      </c>
      <c r="B6574" s="1" t="s">
        <v>12574</v>
      </c>
      <c r="C6574" s="1" t="s">
        <v>12575</v>
      </c>
      <c r="D6574" s="1" t="s">
        <v>257</v>
      </c>
      <c r="E6574" s="4">
        <v>45250</v>
      </c>
      <c r="F6574" s="8">
        <v>0.55486111111111114</v>
      </c>
      <c r="G6574" s="4">
        <v>45254</v>
      </c>
      <c r="H6574" s="1" t="s">
        <v>1446</v>
      </c>
      <c r="I6574" s="1" t="s">
        <v>264</v>
      </c>
      <c r="J6574" s="5">
        <v>3</v>
      </c>
      <c r="K6574" s="5" t="str">
        <f>VLOOKUP(J6574,'Svátky 2023'!A$18:B$20,2,0)</f>
        <v>jiné</v>
      </c>
      <c r="L6574" s="1" t="s">
        <v>30</v>
      </c>
      <c r="M6574" s="1" t="s">
        <v>31</v>
      </c>
      <c r="N6574" s="1" t="s">
        <v>23</v>
      </c>
      <c r="O6574">
        <f t="shared" si="306"/>
        <v>1</v>
      </c>
      <c r="P6574" t="str">
        <f t="shared" si="307"/>
        <v>NE</v>
      </c>
      <c r="Q6574" s="4" t="str">
        <f>IFERROR(VLOOKUP(E6574,'Svátky 2023'!B$2:B$14,1,0),"")</f>
        <v/>
      </c>
      <c r="R6574" t="str">
        <f t="shared" si="308"/>
        <v/>
      </c>
    </row>
    <row r="6575" spans="1:18" x14ac:dyDescent="0.25">
      <c r="A6575" s="1" t="s">
        <v>18394</v>
      </c>
      <c r="B6575" s="1" t="s">
        <v>13296</v>
      </c>
      <c r="C6575" s="1" t="s">
        <v>13297</v>
      </c>
      <c r="D6575" s="1" t="s">
        <v>48</v>
      </c>
      <c r="E6575" s="4">
        <v>45251</v>
      </c>
      <c r="F6575" s="8">
        <v>0.44097222222222227</v>
      </c>
      <c r="G6575" s="4">
        <v>45254</v>
      </c>
      <c r="H6575" s="1" t="s">
        <v>588</v>
      </c>
      <c r="I6575" s="1" t="s">
        <v>19</v>
      </c>
      <c r="J6575" s="5">
        <v>2</v>
      </c>
      <c r="K6575" s="5" t="str">
        <f>VLOOKUP(J6575,'Svátky 2023'!A$18:B$20,2,0)</f>
        <v>plánované</v>
      </c>
      <c r="L6575" s="1" t="s">
        <v>21</v>
      </c>
      <c r="M6575" s="1" t="s">
        <v>31</v>
      </c>
      <c r="N6575" s="1" t="s">
        <v>23</v>
      </c>
      <c r="O6575">
        <f t="shared" si="306"/>
        <v>2</v>
      </c>
      <c r="P6575" t="str">
        <f t="shared" si="307"/>
        <v>NE</v>
      </c>
      <c r="Q6575" s="4" t="str">
        <f>IFERROR(VLOOKUP(E6575,'Svátky 2023'!B$2:B$14,1,0),"")</f>
        <v/>
      </c>
      <c r="R6575" t="str">
        <f t="shared" si="308"/>
        <v/>
      </c>
    </row>
    <row r="6576" spans="1:18" x14ac:dyDescent="0.25">
      <c r="A6576" s="1" t="s">
        <v>18395</v>
      </c>
      <c r="B6576" s="1" t="s">
        <v>18396</v>
      </c>
      <c r="C6576" s="1" t="s">
        <v>18397</v>
      </c>
      <c r="D6576" s="1" t="s">
        <v>64</v>
      </c>
      <c r="E6576" s="4">
        <v>45251</v>
      </c>
      <c r="F6576" s="8">
        <v>0.51111111111111118</v>
      </c>
      <c r="G6576" s="4">
        <v>45254</v>
      </c>
      <c r="H6576" s="1" t="s">
        <v>129</v>
      </c>
      <c r="I6576" s="1" t="s">
        <v>258</v>
      </c>
      <c r="J6576" s="5">
        <v>2</v>
      </c>
      <c r="K6576" s="5" t="str">
        <f>VLOOKUP(J6576,'Svátky 2023'!A$18:B$20,2,0)</f>
        <v>plánované</v>
      </c>
      <c r="L6576" s="1" t="s">
        <v>21</v>
      </c>
      <c r="M6576" s="1" t="s">
        <v>22</v>
      </c>
      <c r="N6576" s="1" t="s">
        <v>23</v>
      </c>
      <c r="O6576">
        <f t="shared" si="306"/>
        <v>2</v>
      </c>
      <c r="P6576" t="str">
        <f t="shared" si="307"/>
        <v>NE</v>
      </c>
      <c r="Q6576" s="4" t="str">
        <f>IFERROR(VLOOKUP(E6576,'Svátky 2023'!B$2:B$14,1,0),"")</f>
        <v/>
      </c>
      <c r="R6576" t="str">
        <f t="shared" si="308"/>
        <v/>
      </c>
    </row>
    <row r="6577" spans="1:18" x14ac:dyDescent="0.25">
      <c r="A6577" s="1" t="s">
        <v>18398</v>
      </c>
      <c r="B6577" s="1" t="s">
        <v>10430</v>
      </c>
      <c r="C6577" s="1" t="s">
        <v>18399</v>
      </c>
      <c r="D6577" s="1" t="s">
        <v>64</v>
      </c>
      <c r="E6577" s="4">
        <v>45252</v>
      </c>
      <c r="F6577" s="8">
        <v>0.35625000000000001</v>
      </c>
      <c r="G6577" s="4">
        <v>45254</v>
      </c>
      <c r="H6577" s="1" t="s">
        <v>1762</v>
      </c>
      <c r="I6577" s="1" t="s">
        <v>51</v>
      </c>
      <c r="J6577" s="5">
        <v>2</v>
      </c>
      <c r="K6577" s="5" t="str">
        <f>VLOOKUP(J6577,'Svátky 2023'!A$18:B$20,2,0)</f>
        <v>plánované</v>
      </c>
      <c r="L6577" s="1" t="s">
        <v>21</v>
      </c>
      <c r="M6577" s="1" t="s">
        <v>22</v>
      </c>
      <c r="N6577" s="1" t="s">
        <v>23</v>
      </c>
      <c r="O6577">
        <f t="shared" si="306"/>
        <v>3</v>
      </c>
      <c r="P6577" t="str">
        <f t="shared" si="307"/>
        <v>NE</v>
      </c>
      <c r="Q6577" s="4" t="str">
        <f>IFERROR(VLOOKUP(E6577,'Svátky 2023'!B$2:B$14,1,0),"")</f>
        <v/>
      </c>
      <c r="R6577" t="str">
        <f t="shared" si="308"/>
        <v/>
      </c>
    </row>
    <row r="6578" spans="1:18" x14ac:dyDescent="0.25">
      <c r="A6578" s="1" t="s">
        <v>18400</v>
      </c>
      <c r="B6578" s="1" t="s">
        <v>4067</v>
      </c>
      <c r="C6578" s="1" t="s">
        <v>4068</v>
      </c>
      <c r="D6578" s="1" t="s">
        <v>48</v>
      </c>
      <c r="E6578" s="4">
        <v>45252</v>
      </c>
      <c r="F6578" s="8">
        <v>0.36805555555555558</v>
      </c>
      <c r="G6578" s="4">
        <v>45254</v>
      </c>
      <c r="H6578" s="1" t="s">
        <v>1081</v>
      </c>
      <c r="I6578" s="1" t="s">
        <v>51</v>
      </c>
      <c r="J6578" s="5">
        <v>2</v>
      </c>
      <c r="K6578" s="5" t="str">
        <f>VLOOKUP(J6578,'Svátky 2023'!A$18:B$20,2,0)</f>
        <v>plánované</v>
      </c>
      <c r="L6578" s="1" t="s">
        <v>21</v>
      </c>
      <c r="M6578" s="1" t="s">
        <v>22</v>
      </c>
      <c r="N6578" s="1" t="s">
        <v>23</v>
      </c>
      <c r="O6578">
        <f t="shared" si="306"/>
        <v>3</v>
      </c>
      <c r="P6578" t="str">
        <f t="shared" si="307"/>
        <v>NE</v>
      </c>
      <c r="Q6578" s="4" t="str">
        <f>IFERROR(VLOOKUP(E6578,'Svátky 2023'!B$2:B$14,1,0),"")</f>
        <v/>
      </c>
      <c r="R6578" t="str">
        <f t="shared" si="308"/>
        <v/>
      </c>
    </row>
    <row r="6579" spans="1:18" x14ac:dyDescent="0.25">
      <c r="A6579" s="1" t="s">
        <v>18401</v>
      </c>
      <c r="B6579" s="1" t="s">
        <v>18402</v>
      </c>
      <c r="C6579" s="1" t="s">
        <v>18403</v>
      </c>
      <c r="D6579" s="1" t="s">
        <v>35</v>
      </c>
      <c r="E6579" s="4">
        <v>45252</v>
      </c>
      <c r="F6579" s="8">
        <v>0.38194444444444442</v>
      </c>
      <c r="G6579" s="4">
        <v>45254</v>
      </c>
      <c r="H6579" s="1" t="s">
        <v>70</v>
      </c>
      <c r="I6579" s="1" t="s">
        <v>51</v>
      </c>
      <c r="J6579" s="5">
        <v>2</v>
      </c>
      <c r="K6579" s="5" t="str">
        <f>VLOOKUP(J6579,'Svátky 2023'!A$18:B$20,2,0)</f>
        <v>plánované</v>
      </c>
      <c r="L6579" s="1" t="s">
        <v>21</v>
      </c>
      <c r="M6579" s="1" t="s">
        <v>22</v>
      </c>
      <c r="N6579" s="1" t="s">
        <v>23</v>
      </c>
      <c r="O6579">
        <f t="shared" si="306"/>
        <v>3</v>
      </c>
      <c r="P6579" t="str">
        <f t="shared" si="307"/>
        <v>NE</v>
      </c>
      <c r="Q6579" s="4" t="str">
        <f>IFERROR(VLOOKUP(E6579,'Svátky 2023'!B$2:B$14,1,0),"")</f>
        <v/>
      </c>
      <c r="R6579" t="str">
        <f t="shared" si="308"/>
        <v/>
      </c>
    </row>
    <row r="6580" spans="1:18" x14ac:dyDescent="0.25">
      <c r="A6580" s="1" t="s">
        <v>18404</v>
      </c>
      <c r="B6580" s="1" t="s">
        <v>11222</v>
      </c>
      <c r="C6580" s="1" t="s">
        <v>11223</v>
      </c>
      <c r="D6580" s="1" t="s">
        <v>35</v>
      </c>
      <c r="E6580" s="4">
        <v>45252</v>
      </c>
      <c r="F6580" s="8">
        <v>0.41111111111111115</v>
      </c>
      <c r="G6580" s="4">
        <v>45254</v>
      </c>
      <c r="H6580" s="1" t="s">
        <v>4721</v>
      </c>
      <c r="I6580" s="1" t="s">
        <v>151</v>
      </c>
      <c r="J6580" s="5">
        <v>2</v>
      </c>
      <c r="K6580" s="5" t="str">
        <f>VLOOKUP(J6580,'Svátky 2023'!A$18:B$20,2,0)</f>
        <v>plánované</v>
      </c>
      <c r="L6580" s="1" t="s">
        <v>21</v>
      </c>
      <c r="M6580" s="1" t="s">
        <v>22</v>
      </c>
      <c r="N6580" s="1" t="s">
        <v>23</v>
      </c>
      <c r="O6580">
        <f t="shared" si="306"/>
        <v>3</v>
      </c>
      <c r="P6580" t="str">
        <f t="shared" si="307"/>
        <v>NE</v>
      </c>
      <c r="Q6580" s="4" t="str">
        <f>IFERROR(VLOOKUP(E6580,'Svátky 2023'!B$2:B$14,1,0),"")</f>
        <v/>
      </c>
      <c r="R6580" t="str">
        <f t="shared" si="308"/>
        <v/>
      </c>
    </row>
    <row r="6581" spans="1:18" x14ac:dyDescent="0.25">
      <c r="A6581" s="1" t="s">
        <v>18405</v>
      </c>
      <c r="B6581" s="1" t="s">
        <v>18406</v>
      </c>
      <c r="C6581" s="1" t="s">
        <v>18407</v>
      </c>
      <c r="D6581" s="1" t="s">
        <v>16</v>
      </c>
      <c r="E6581" s="4">
        <v>45252</v>
      </c>
      <c r="F6581" s="8">
        <v>0.4375</v>
      </c>
      <c r="G6581" s="4">
        <v>45254</v>
      </c>
      <c r="H6581" s="1" t="s">
        <v>80</v>
      </c>
      <c r="I6581" s="1" t="s">
        <v>151</v>
      </c>
      <c r="J6581" s="5">
        <v>2</v>
      </c>
      <c r="K6581" s="5" t="str">
        <f>VLOOKUP(J6581,'Svátky 2023'!A$18:B$20,2,0)</f>
        <v>plánované</v>
      </c>
      <c r="L6581" s="1" t="s">
        <v>21</v>
      </c>
      <c r="M6581" s="1" t="s">
        <v>22</v>
      </c>
      <c r="N6581" s="1" t="s">
        <v>23</v>
      </c>
      <c r="O6581">
        <f t="shared" si="306"/>
        <v>3</v>
      </c>
      <c r="P6581" t="str">
        <f t="shared" si="307"/>
        <v>NE</v>
      </c>
      <c r="Q6581" s="4" t="str">
        <f>IFERROR(VLOOKUP(E6581,'Svátky 2023'!B$2:B$14,1,0),"")</f>
        <v/>
      </c>
      <c r="R6581" t="str">
        <f t="shared" si="308"/>
        <v/>
      </c>
    </row>
    <row r="6582" spans="1:18" x14ac:dyDescent="0.25">
      <c r="A6582" s="1" t="s">
        <v>18408</v>
      </c>
      <c r="B6582" s="1" t="s">
        <v>18409</v>
      </c>
      <c r="C6582" s="1" t="s">
        <v>18410</v>
      </c>
      <c r="D6582" s="1" t="s">
        <v>35</v>
      </c>
      <c r="E6582" s="4">
        <v>45252</v>
      </c>
      <c r="F6582" s="8">
        <v>0.4604166666666667</v>
      </c>
      <c r="G6582" s="4">
        <v>45254</v>
      </c>
      <c r="H6582" s="1" t="s">
        <v>149</v>
      </c>
      <c r="I6582" s="1" t="s">
        <v>51</v>
      </c>
      <c r="J6582" s="5">
        <v>2</v>
      </c>
      <c r="K6582" s="5" t="str">
        <f>VLOOKUP(J6582,'Svátky 2023'!A$18:B$20,2,0)</f>
        <v>plánované</v>
      </c>
      <c r="L6582" s="1" t="s">
        <v>21</v>
      </c>
      <c r="M6582" s="1" t="s">
        <v>22</v>
      </c>
      <c r="N6582" s="1" t="s">
        <v>23</v>
      </c>
      <c r="O6582">
        <f t="shared" si="306"/>
        <v>3</v>
      </c>
      <c r="P6582" t="str">
        <f t="shared" si="307"/>
        <v>NE</v>
      </c>
      <c r="Q6582" s="4" t="str">
        <f>IFERROR(VLOOKUP(E6582,'Svátky 2023'!B$2:B$14,1,0),"")</f>
        <v/>
      </c>
      <c r="R6582" t="str">
        <f t="shared" si="308"/>
        <v/>
      </c>
    </row>
    <row r="6583" spans="1:18" x14ac:dyDescent="0.25">
      <c r="A6583" s="1" t="s">
        <v>18411</v>
      </c>
      <c r="B6583" s="1" t="s">
        <v>11225</v>
      </c>
      <c r="C6583" s="1" t="s">
        <v>11226</v>
      </c>
      <c r="D6583" s="1" t="s">
        <v>35</v>
      </c>
      <c r="E6583" s="4">
        <v>45252</v>
      </c>
      <c r="F6583" s="8">
        <v>0.51180555555555551</v>
      </c>
      <c r="G6583" s="4">
        <v>45254</v>
      </c>
      <c r="H6583" s="1" t="s">
        <v>18</v>
      </c>
      <c r="I6583" s="1" t="s">
        <v>145</v>
      </c>
      <c r="J6583" s="5">
        <v>3</v>
      </c>
      <c r="K6583" s="5" t="str">
        <f>VLOOKUP(J6583,'Svátky 2023'!A$18:B$20,2,0)</f>
        <v>jiné</v>
      </c>
      <c r="L6583" s="1" t="s">
        <v>30</v>
      </c>
      <c r="M6583" s="1" t="s">
        <v>31</v>
      </c>
      <c r="N6583" s="1" t="s">
        <v>23</v>
      </c>
      <c r="O6583">
        <f t="shared" si="306"/>
        <v>3</v>
      </c>
      <c r="P6583" t="str">
        <f t="shared" si="307"/>
        <v>NE</v>
      </c>
      <c r="Q6583" s="4" t="str">
        <f>IFERROR(VLOOKUP(E6583,'Svátky 2023'!B$2:B$14,1,0),"")</f>
        <v/>
      </c>
      <c r="R6583" t="str">
        <f t="shared" si="308"/>
        <v/>
      </c>
    </row>
    <row r="6584" spans="1:18" x14ac:dyDescent="0.25">
      <c r="A6584" s="1" t="s">
        <v>18412</v>
      </c>
      <c r="B6584" s="1" t="s">
        <v>4029</v>
      </c>
      <c r="C6584" s="1" t="s">
        <v>4030</v>
      </c>
      <c r="D6584" s="1" t="s">
        <v>100</v>
      </c>
      <c r="E6584" s="4">
        <v>45252</v>
      </c>
      <c r="F6584" s="8">
        <v>0.55277777777777781</v>
      </c>
      <c r="G6584" s="4">
        <v>45254</v>
      </c>
      <c r="H6584" s="1" t="s">
        <v>820</v>
      </c>
      <c r="I6584" s="1" t="s">
        <v>120</v>
      </c>
      <c r="J6584" s="5">
        <v>3</v>
      </c>
      <c r="K6584" s="5" t="str">
        <f>VLOOKUP(J6584,'Svátky 2023'!A$18:B$20,2,0)</f>
        <v>jiné</v>
      </c>
      <c r="L6584" s="1" t="s">
        <v>30</v>
      </c>
      <c r="M6584" s="1" t="s">
        <v>31</v>
      </c>
      <c r="N6584" s="1" t="s">
        <v>23</v>
      </c>
      <c r="O6584">
        <f t="shared" si="306"/>
        <v>3</v>
      </c>
      <c r="P6584" t="str">
        <f t="shared" si="307"/>
        <v>NE</v>
      </c>
      <c r="Q6584" s="4" t="str">
        <f>IFERROR(VLOOKUP(E6584,'Svátky 2023'!B$2:B$14,1,0),"")</f>
        <v/>
      </c>
      <c r="R6584" t="str">
        <f t="shared" si="308"/>
        <v/>
      </c>
    </row>
    <row r="6585" spans="1:18" x14ac:dyDescent="0.25">
      <c r="A6585" s="1" t="s">
        <v>18413</v>
      </c>
      <c r="B6585" s="1" t="s">
        <v>18414</v>
      </c>
      <c r="C6585" s="1" t="s">
        <v>18415</v>
      </c>
      <c r="D6585" s="1" t="s">
        <v>35</v>
      </c>
      <c r="E6585" s="4">
        <v>45252</v>
      </c>
      <c r="F6585" s="8">
        <v>0.56666666666666665</v>
      </c>
      <c r="G6585" s="4">
        <v>45254</v>
      </c>
      <c r="H6585" s="1" t="s">
        <v>306</v>
      </c>
      <c r="I6585" s="1" t="s">
        <v>120</v>
      </c>
      <c r="J6585" s="5">
        <v>3</v>
      </c>
      <c r="K6585" s="5" t="str">
        <f>VLOOKUP(J6585,'Svátky 2023'!A$18:B$20,2,0)</f>
        <v>jiné</v>
      </c>
      <c r="L6585" s="1" t="s">
        <v>30</v>
      </c>
      <c r="M6585" s="1" t="s">
        <v>31</v>
      </c>
      <c r="N6585" s="1" t="s">
        <v>23</v>
      </c>
      <c r="O6585">
        <f t="shared" si="306"/>
        <v>3</v>
      </c>
      <c r="P6585" t="str">
        <f t="shared" si="307"/>
        <v>NE</v>
      </c>
      <c r="Q6585" s="4" t="str">
        <f>IFERROR(VLOOKUP(E6585,'Svátky 2023'!B$2:B$14,1,0),"")</f>
        <v/>
      </c>
      <c r="R6585" t="str">
        <f t="shared" si="308"/>
        <v/>
      </c>
    </row>
    <row r="6586" spans="1:18" x14ac:dyDescent="0.25">
      <c r="A6586" s="1" t="s">
        <v>18416</v>
      </c>
      <c r="B6586" s="1" t="s">
        <v>18417</v>
      </c>
      <c r="C6586" s="1" t="s">
        <v>18418</v>
      </c>
      <c r="D6586" s="1" t="s">
        <v>48</v>
      </c>
      <c r="E6586" s="4">
        <v>45252</v>
      </c>
      <c r="F6586" s="8">
        <v>0.60833333333333328</v>
      </c>
      <c r="G6586" s="4">
        <v>45254</v>
      </c>
      <c r="H6586" s="1" t="s">
        <v>2711</v>
      </c>
      <c r="I6586" s="1" t="s">
        <v>151</v>
      </c>
      <c r="J6586" s="5">
        <v>2</v>
      </c>
      <c r="K6586" s="5" t="str">
        <f>VLOOKUP(J6586,'Svátky 2023'!A$18:B$20,2,0)</f>
        <v>plánované</v>
      </c>
      <c r="L6586" s="1" t="s">
        <v>21</v>
      </c>
      <c r="M6586" s="1" t="s">
        <v>22</v>
      </c>
      <c r="N6586" s="1" t="s">
        <v>23</v>
      </c>
      <c r="O6586">
        <f t="shared" si="306"/>
        <v>3</v>
      </c>
      <c r="P6586" t="str">
        <f t="shared" si="307"/>
        <v>NE</v>
      </c>
      <c r="Q6586" s="4" t="str">
        <f>IFERROR(VLOOKUP(E6586,'Svátky 2023'!B$2:B$14,1,0),"")</f>
        <v/>
      </c>
      <c r="R6586" t="str">
        <f t="shared" si="308"/>
        <v/>
      </c>
    </row>
    <row r="6587" spans="1:18" x14ac:dyDescent="0.25">
      <c r="A6587" s="1" t="s">
        <v>18419</v>
      </c>
      <c r="B6587" s="1" t="s">
        <v>18420</v>
      </c>
      <c r="C6587" s="1" t="s">
        <v>18421</v>
      </c>
      <c r="D6587" s="1" t="s">
        <v>48</v>
      </c>
      <c r="E6587" s="4">
        <v>45252</v>
      </c>
      <c r="F6587" s="8">
        <v>0.61736111111111114</v>
      </c>
      <c r="G6587" s="4">
        <v>45254</v>
      </c>
      <c r="H6587" s="1" t="s">
        <v>18</v>
      </c>
      <c r="I6587" s="1" t="s">
        <v>145</v>
      </c>
      <c r="J6587" s="5">
        <v>3</v>
      </c>
      <c r="K6587" s="5" t="str">
        <f>VLOOKUP(J6587,'Svátky 2023'!A$18:B$20,2,0)</f>
        <v>jiné</v>
      </c>
      <c r="L6587" s="1" t="s">
        <v>30</v>
      </c>
      <c r="M6587" s="1" t="s">
        <v>31</v>
      </c>
      <c r="N6587" s="1" t="s">
        <v>23</v>
      </c>
      <c r="O6587">
        <f t="shared" si="306"/>
        <v>3</v>
      </c>
      <c r="P6587" t="str">
        <f t="shared" si="307"/>
        <v>NE</v>
      </c>
      <c r="Q6587" s="4" t="str">
        <f>IFERROR(VLOOKUP(E6587,'Svátky 2023'!B$2:B$14,1,0),"")</f>
        <v/>
      </c>
      <c r="R6587" t="str">
        <f t="shared" si="308"/>
        <v/>
      </c>
    </row>
    <row r="6588" spans="1:18" x14ac:dyDescent="0.25">
      <c r="A6588" s="1" t="s">
        <v>18422</v>
      </c>
      <c r="B6588" s="1" t="s">
        <v>18423</v>
      </c>
      <c r="C6588" s="1" t="s">
        <v>18424</v>
      </c>
      <c r="D6588" s="1" t="s">
        <v>48</v>
      </c>
      <c r="E6588" s="4">
        <v>45252</v>
      </c>
      <c r="F6588" s="8">
        <v>0.95416666666666661</v>
      </c>
      <c r="G6588" s="4">
        <v>45254</v>
      </c>
      <c r="H6588" s="1" t="s">
        <v>111</v>
      </c>
      <c r="I6588" s="1" t="s">
        <v>38</v>
      </c>
      <c r="J6588" s="5">
        <v>3</v>
      </c>
      <c r="K6588" s="5" t="str">
        <f>VLOOKUP(J6588,'Svátky 2023'!A$18:B$20,2,0)</f>
        <v>jiné</v>
      </c>
      <c r="L6588" s="1" t="s">
        <v>21</v>
      </c>
      <c r="M6588" s="1" t="s">
        <v>22</v>
      </c>
      <c r="N6588" s="1" t="s">
        <v>23</v>
      </c>
      <c r="O6588">
        <f t="shared" si="306"/>
        <v>3</v>
      </c>
      <c r="P6588" t="str">
        <f t="shared" si="307"/>
        <v>ANO</v>
      </c>
      <c r="Q6588" s="4" t="str">
        <f>IFERROR(VLOOKUP(E6588,'Svátky 2023'!B$2:B$14,1,0),"")</f>
        <v/>
      </c>
      <c r="R6588" t="str">
        <f t="shared" si="308"/>
        <v>ANO</v>
      </c>
    </row>
    <row r="6589" spans="1:18" x14ac:dyDescent="0.25">
      <c r="A6589" s="1" t="s">
        <v>18425</v>
      </c>
      <c r="B6589" s="1" t="s">
        <v>15809</v>
      </c>
      <c r="C6589" s="1" t="s">
        <v>15810</v>
      </c>
      <c r="D6589" s="1" t="s">
        <v>35</v>
      </c>
      <c r="E6589" s="4">
        <v>45253</v>
      </c>
      <c r="F6589" s="8">
        <v>0.68680555555555556</v>
      </c>
      <c r="G6589" s="4">
        <v>45254</v>
      </c>
      <c r="H6589" s="1" t="s">
        <v>1730</v>
      </c>
      <c r="I6589" s="1" t="s">
        <v>29</v>
      </c>
      <c r="J6589" s="5">
        <v>3</v>
      </c>
      <c r="K6589" s="5" t="str">
        <f>VLOOKUP(J6589,'Svátky 2023'!A$18:B$20,2,0)</f>
        <v>jiné</v>
      </c>
      <c r="L6589" s="1" t="s">
        <v>30</v>
      </c>
      <c r="M6589" s="1" t="s">
        <v>31</v>
      </c>
      <c r="N6589" s="1" t="s">
        <v>23</v>
      </c>
      <c r="O6589">
        <f t="shared" si="306"/>
        <v>4</v>
      </c>
      <c r="P6589" t="str">
        <f t="shared" si="307"/>
        <v>ANO</v>
      </c>
      <c r="Q6589" s="4" t="str">
        <f>IFERROR(VLOOKUP(E6589,'Svátky 2023'!B$2:B$14,1,0),"")</f>
        <v/>
      </c>
      <c r="R6589" t="str">
        <f t="shared" si="308"/>
        <v>ANO</v>
      </c>
    </row>
    <row r="6590" spans="1:18" x14ac:dyDescent="0.25">
      <c r="A6590" s="1" t="s">
        <v>18426</v>
      </c>
      <c r="B6590" s="1" t="s">
        <v>18427</v>
      </c>
      <c r="C6590" s="1" t="s">
        <v>18428</v>
      </c>
      <c r="D6590" s="1" t="s">
        <v>35</v>
      </c>
      <c r="E6590" s="4">
        <v>45254</v>
      </c>
      <c r="F6590" s="8">
        <v>0.56736111111111109</v>
      </c>
      <c r="G6590" s="4">
        <v>45255</v>
      </c>
      <c r="H6590" s="1" t="s">
        <v>1524</v>
      </c>
      <c r="I6590" s="1" t="s">
        <v>51</v>
      </c>
      <c r="J6590" s="5">
        <v>3</v>
      </c>
      <c r="K6590" s="5" t="str">
        <f>VLOOKUP(J6590,'Svátky 2023'!A$18:B$20,2,0)</f>
        <v>jiné</v>
      </c>
      <c r="L6590" s="1" t="s">
        <v>21</v>
      </c>
      <c r="M6590" s="1" t="s">
        <v>22</v>
      </c>
      <c r="N6590" s="1" t="s">
        <v>23</v>
      </c>
      <c r="O6590">
        <f t="shared" si="306"/>
        <v>5</v>
      </c>
      <c r="P6590" t="str">
        <f t="shared" si="307"/>
        <v>NE</v>
      </c>
      <c r="Q6590" s="4" t="str">
        <f>IFERROR(VLOOKUP(E6590,'Svátky 2023'!B$2:B$14,1,0),"")</f>
        <v/>
      </c>
      <c r="R6590" t="str">
        <f t="shared" si="308"/>
        <v/>
      </c>
    </row>
    <row r="6591" spans="1:18" x14ac:dyDescent="0.25">
      <c r="A6591" s="1" t="s">
        <v>18429</v>
      </c>
      <c r="B6591" s="1" t="s">
        <v>18430</v>
      </c>
      <c r="C6591" s="1" t="s">
        <v>18431</v>
      </c>
      <c r="D6591" s="1" t="s">
        <v>35</v>
      </c>
      <c r="E6591" s="4">
        <v>45252</v>
      </c>
      <c r="F6591" s="8">
        <v>0.47361111111111115</v>
      </c>
      <c r="G6591" s="4">
        <v>45255</v>
      </c>
      <c r="H6591" s="1" t="s">
        <v>76</v>
      </c>
      <c r="I6591" s="1" t="s">
        <v>151</v>
      </c>
      <c r="J6591" s="5">
        <v>2</v>
      </c>
      <c r="K6591" s="5" t="str">
        <f>VLOOKUP(J6591,'Svátky 2023'!A$18:B$20,2,0)</f>
        <v>plánované</v>
      </c>
      <c r="L6591" s="1" t="s">
        <v>21</v>
      </c>
      <c r="M6591" s="1" t="s">
        <v>22</v>
      </c>
      <c r="N6591" s="1" t="s">
        <v>23</v>
      </c>
      <c r="O6591">
        <f t="shared" si="306"/>
        <v>3</v>
      </c>
      <c r="P6591" t="str">
        <f t="shared" si="307"/>
        <v>NE</v>
      </c>
      <c r="Q6591" s="4" t="str">
        <f>IFERROR(VLOOKUP(E6591,'Svátky 2023'!B$2:B$14,1,0),"")</f>
        <v/>
      </c>
      <c r="R6591" t="str">
        <f t="shared" si="308"/>
        <v/>
      </c>
    </row>
    <row r="6592" spans="1:18" x14ac:dyDescent="0.25">
      <c r="A6592" s="1" t="s">
        <v>18432</v>
      </c>
      <c r="B6592" s="1" t="s">
        <v>18433</v>
      </c>
      <c r="C6592" s="1" t="s">
        <v>18434</v>
      </c>
      <c r="D6592" s="1" t="s">
        <v>35</v>
      </c>
      <c r="E6592" s="4">
        <v>45252</v>
      </c>
      <c r="F6592" s="8">
        <v>0.58680555555555558</v>
      </c>
      <c r="G6592" s="4">
        <v>45255</v>
      </c>
      <c r="H6592" s="1" t="s">
        <v>296</v>
      </c>
      <c r="I6592" s="1" t="s">
        <v>145</v>
      </c>
      <c r="J6592" s="5">
        <v>3</v>
      </c>
      <c r="K6592" s="5" t="str">
        <f>VLOOKUP(J6592,'Svátky 2023'!A$18:B$20,2,0)</f>
        <v>jiné</v>
      </c>
      <c r="L6592" s="1" t="s">
        <v>30</v>
      </c>
      <c r="M6592" s="1" t="s">
        <v>31</v>
      </c>
      <c r="N6592" s="1" t="s">
        <v>23</v>
      </c>
      <c r="O6592">
        <f t="shared" si="306"/>
        <v>3</v>
      </c>
      <c r="P6592" t="str">
        <f t="shared" si="307"/>
        <v>NE</v>
      </c>
      <c r="Q6592" s="4" t="str">
        <f>IFERROR(VLOOKUP(E6592,'Svátky 2023'!B$2:B$14,1,0),"")</f>
        <v/>
      </c>
      <c r="R6592" t="str">
        <f t="shared" si="308"/>
        <v/>
      </c>
    </row>
    <row r="6593" spans="1:18" x14ac:dyDescent="0.25">
      <c r="A6593" s="1" t="s">
        <v>18435</v>
      </c>
      <c r="B6593" s="1" t="s">
        <v>18436</v>
      </c>
      <c r="C6593" s="1" t="s">
        <v>18437</v>
      </c>
      <c r="D6593" s="1" t="s">
        <v>35</v>
      </c>
      <c r="E6593" s="4">
        <v>45253</v>
      </c>
      <c r="F6593" s="8">
        <v>0.36249999999999999</v>
      </c>
      <c r="G6593" s="4">
        <v>45255</v>
      </c>
      <c r="H6593" s="1" t="s">
        <v>2101</v>
      </c>
      <c r="I6593" s="1" t="s">
        <v>151</v>
      </c>
      <c r="J6593" s="5">
        <v>2</v>
      </c>
      <c r="K6593" s="5" t="str">
        <f>VLOOKUP(J6593,'Svátky 2023'!A$18:B$20,2,0)</f>
        <v>plánované</v>
      </c>
      <c r="L6593" s="1" t="s">
        <v>21</v>
      </c>
      <c r="M6593" s="1" t="s">
        <v>22</v>
      </c>
      <c r="N6593" s="1" t="s">
        <v>23</v>
      </c>
      <c r="O6593">
        <f t="shared" si="306"/>
        <v>4</v>
      </c>
      <c r="P6593" t="str">
        <f t="shared" si="307"/>
        <v>NE</v>
      </c>
      <c r="Q6593" s="4" t="str">
        <f>IFERROR(VLOOKUP(E6593,'Svátky 2023'!B$2:B$14,1,0),"")</f>
        <v/>
      </c>
      <c r="R6593" t="str">
        <f t="shared" si="308"/>
        <v/>
      </c>
    </row>
    <row r="6594" spans="1:18" x14ac:dyDescent="0.25">
      <c r="A6594" s="1" t="s">
        <v>18438</v>
      </c>
      <c r="B6594" s="1" t="s">
        <v>18439</v>
      </c>
      <c r="C6594" s="1" t="s">
        <v>18440</v>
      </c>
      <c r="D6594" s="1" t="s">
        <v>16</v>
      </c>
      <c r="E6594" s="4">
        <v>45253</v>
      </c>
      <c r="F6594" s="8">
        <v>0.3979166666666667</v>
      </c>
      <c r="G6594" s="4">
        <v>45255</v>
      </c>
      <c r="H6594" s="1" t="s">
        <v>992</v>
      </c>
      <c r="I6594" s="1" t="s">
        <v>51</v>
      </c>
      <c r="J6594" s="5">
        <v>2</v>
      </c>
      <c r="K6594" s="5" t="str">
        <f>VLOOKUP(J6594,'Svátky 2023'!A$18:B$20,2,0)</f>
        <v>plánované</v>
      </c>
      <c r="L6594" s="1" t="s">
        <v>21</v>
      </c>
      <c r="M6594" s="1" t="s">
        <v>22</v>
      </c>
      <c r="N6594" s="1" t="s">
        <v>23</v>
      </c>
      <c r="O6594">
        <f t="shared" si="306"/>
        <v>4</v>
      </c>
      <c r="P6594" t="str">
        <f t="shared" si="307"/>
        <v>NE</v>
      </c>
      <c r="Q6594" s="4" t="str">
        <f>IFERROR(VLOOKUP(E6594,'Svátky 2023'!B$2:B$14,1,0),"")</f>
        <v/>
      </c>
      <c r="R6594" t="str">
        <f t="shared" si="308"/>
        <v/>
      </c>
    </row>
    <row r="6595" spans="1:18" x14ac:dyDescent="0.25">
      <c r="A6595" s="1" t="s">
        <v>18441</v>
      </c>
      <c r="B6595" s="1" t="s">
        <v>18442</v>
      </c>
      <c r="C6595" s="1" t="s">
        <v>18443</v>
      </c>
      <c r="D6595" s="1" t="s">
        <v>257</v>
      </c>
      <c r="E6595" s="4">
        <v>45253</v>
      </c>
      <c r="F6595" s="8">
        <v>0.39861111111111108</v>
      </c>
      <c r="G6595" s="4">
        <v>45255</v>
      </c>
      <c r="H6595" s="1" t="s">
        <v>565</v>
      </c>
      <c r="I6595" s="1" t="s">
        <v>151</v>
      </c>
      <c r="J6595" s="5">
        <v>2</v>
      </c>
      <c r="K6595" s="5" t="str">
        <f>VLOOKUP(J6595,'Svátky 2023'!A$18:B$20,2,0)</f>
        <v>plánované</v>
      </c>
      <c r="L6595" s="1" t="s">
        <v>21</v>
      </c>
      <c r="M6595" s="1" t="s">
        <v>22</v>
      </c>
      <c r="N6595" s="1" t="s">
        <v>23</v>
      </c>
      <c r="O6595">
        <f t="shared" ref="O6595:O6658" si="309">WEEKDAY(E6595,2)</f>
        <v>4</v>
      </c>
      <c r="P6595" t="str">
        <f t="shared" ref="P6595:P6658" si="310">IF(F6595&gt;V$1,"ANO",IF(F6595&lt;X$1,"ANO","NE"))</f>
        <v>NE</v>
      </c>
      <c r="Q6595" s="4" t="str">
        <f>IFERROR(VLOOKUP(E6595,'Svátky 2023'!B$2:B$14,1,0),"")</f>
        <v/>
      </c>
      <c r="R6595" t="str">
        <f t="shared" ref="R6595:R6658" si="311">IF(OR(O6595&gt;5,P6595="ANO",Q6595&lt;&gt;""),"ANO","")</f>
        <v/>
      </c>
    </row>
    <row r="6596" spans="1:18" x14ac:dyDescent="0.25">
      <c r="A6596" s="1" t="s">
        <v>18444</v>
      </c>
      <c r="B6596" s="1" t="s">
        <v>18445</v>
      </c>
      <c r="C6596" s="1" t="s">
        <v>18446</v>
      </c>
      <c r="D6596" s="1" t="s">
        <v>48</v>
      </c>
      <c r="E6596" s="4">
        <v>45253</v>
      </c>
      <c r="F6596" s="8">
        <v>0.41875000000000001</v>
      </c>
      <c r="G6596" s="4">
        <v>45255</v>
      </c>
      <c r="H6596" s="1" t="s">
        <v>2093</v>
      </c>
      <c r="I6596" s="1" t="s">
        <v>151</v>
      </c>
      <c r="J6596" s="5">
        <v>2</v>
      </c>
      <c r="K6596" s="5" t="str">
        <f>VLOOKUP(J6596,'Svátky 2023'!A$18:B$20,2,0)</f>
        <v>plánované</v>
      </c>
      <c r="L6596" s="1" t="s">
        <v>21</v>
      </c>
      <c r="M6596" s="1" t="s">
        <v>22</v>
      </c>
      <c r="N6596" s="1" t="s">
        <v>23</v>
      </c>
      <c r="O6596">
        <f t="shared" si="309"/>
        <v>4</v>
      </c>
      <c r="P6596" t="str">
        <f t="shared" si="310"/>
        <v>NE</v>
      </c>
      <c r="Q6596" s="4" t="str">
        <f>IFERROR(VLOOKUP(E6596,'Svátky 2023'!B$2:B$14,1,0),"")</f>
        <v/>
      </c>
      <c r="R6596" t="str">
        <f t="shared" si="311"/>
        <v/>
      </c>
    </row>
    <row r="6597" spans="1:18" x14ac:dyDescent="0.25">
      <c r="A6597" s="1" t="s">
        <v>18447</v>
      </c>
      <c r="B6597" s="1" t="s">
        <v>18448</v>
      </c>
      <c r="C6597" s="1" t="s">
        <v>18449</v>
      </c>
      <c r="D6597" s="1" t="s">
        <v>48</v>
      </c>
      <c r="E6597" s="4">
        <v>45253</v>
      </c>
      <c r="F6597" s="8">
        <v>0.42708333333333331</v>
      </c>
      <c r="G6597" s="4">
        <v>45255</v>
      </c>
      <c r="H6597" s="1" t="s">
        <v>115</v>
      </c>
      <c r="I6597" s="1" t="s">
        <v>151</v>
      </c>
      <c r="J6597" s="5">
        <v>2</v>
      </c>
      <c r="K6597" s="5" t="str">
        <f>VLOOKUP(J6597,'Svátky 2023'!A$18:B$20,2,0)</f>
        <v>plánované</v>
      </c>
      <c r="L6597" s="1" t="s">
        <v>21</v>
      </c>
      <c r="M6597" s="1" t="s">
        <v>22</v>
      </c>
      <c r="N6597" s="1" t="s">
        <v>23</v>
      </c>
      <c r="O6597">
        <f t="shared" si="309"/>
        <v>4</v>
      </c>
      <c r="P6597" t="str">
        <f t="shared" si="310"/>
        <v>NE</v>
      </c>
      <c r="Q6597" s="4" t="str">
        <f>IFERROR(VLOOKUP(E6597,'Svátky 2023'!B$2:B$14,1,0),"")</f>
        <v/>
      </c>
      <c r="R6597" t="str">
        <f t="shared" si="311"/>
        <v/>
      </c>
    </row>
    <row r="6598" spans="1:18" x14ac:dyDescent="0.25">
      <c r="A6598" s="1" t="s">
        <v>18450</v>
      </c>
      <c r="B6598" s="1" t="s">
        <v>18451</v>
      </c>
      <c r="C6598" s="1" t="s">
        <v>18452</v>
      </c>
      <c r="D6598" s="1" t="s">
        <v>100</v>
      </c>
      <c r="E6598" s="4">
        <v>45253</v>
      </c>
      <c r="F6598" s="8">
        <v>0.42986111111111108</v>
      </c>
      <c r="G6598" s="4">
        <v>45255</v>
      </c>
      <c r="H6598" s="1" t="s">
        <v>2101</v>
      </c>
      <c r="I6598" s="1" t="s">
        <v>151</v>
      </c>
      <c r="J6598" s="5">
        <v>2</v>
      </c>
      <c r="K6598" s="5" t="str">
        <f>VLOOKUP(J6598,'Svátky 2023'!A$18:B$20,2,0)</f>
        <v>plánované</v>
      </c>
      <c r="L6598" s="1" t="s">
        <v>21</v>
      </c>
      <c r="M6598" s="1" t="s">
        <v>22</v>
      </c>
      <c r="N6598" s="1" t="s">
        <v>23</v>
      </c>
      <c r="O6598">
        <f t="shared" si="309"/>
        <v>4</v>
      </c>
      <c r="P6598" t="str">
        <f t="shared" si="310"/>
        <v>NE</v>
      </c>
      <c r="Q6598" s="4" t="str">
        <f>IFERROR(VLOOKUP(E6598,'Svátky 2023'!B$2:B$14,1,0),"")</f>
        <v/>
      </c>
      <c r="R6598" t="str">
        <f t="shared" si="311"/>
        <v/>
      </c>
    </row>
    <row r="6599" spans="1:18" x14ac:dyDescent="0.25">
      <c r="A6599" s="1" t="s">
        <v>18453</v>
      </c>
      <c r="B6599" s="1" t="s">
        <v>18454</v>
      </c>
      <c r="C6599" s="1" t="s">
        <v>18455</v>
      </c>
      <c r="D6599" s="1" t="s">
        <v>35</v>
      </c>
      <c r="E6599" s="4">
        <v>45253</v>
      </c>
      <c r="F6599" s="8">
        <v>0.44305555555555554</v>
      </c>
      <c r="G6599" s="4">
        <v>45255</v>
      </c>
      <c r="H6599" s="1" t="s">
        <v>939</v>
      </c>
      <c r="I6599" s="1" t="s">
        <v>151</v>
      </c>
      <c r="J6599" s="5">
        <v>2</v>
      </c>
      <c r="K6599" s="5" t="str">
        <f>VLOOKUP(J6599,'Svátky 2023'!A$18:B$20,2,0)</f>
        <v>plánované</v>
      </c>
      <c r="L6599" s="1" t="s">
        <v>21</v>
      </c>
      <c r="M6599" s="1" t="s">
        <v>22</v>
      </c>
      <c r="N6599" s="1" t="s">
        <v>23</v>
      </c>
      <c r="O6599">
        <f t="shared" si="309"/>
        <v>4</v>
      </c>
      <c r="P6599" t="str">
        <f t="shared" si="310"/>
        <v>NE</v>
      </c>
      <c r="Q6599" s="4" t="str">
        <f>IFERROR(VLOOKUP(E6599,'Svátky 2023'!B$2:B$14,1,0),"")</f>
        <v/>
      </c>
      <c r="R6599" t="str">
        <f t="shared" si="311"/>
        <v/>
      </c>
    </row>
    <row r="6600" spans="1:18" x14ac:dyDescent="0.25">
      <c r="A6600" s="1" t="s">
        <v>18456</v>
      </c>
      <c r="B6600" s="1" t="s">
        <v>18457</v>
      </c>
      <c r="C6600" s="1" t="s">
        <v>18458</v>
      </c>
      <c r="D6600" s="1" t="s">
        <v>48</v>
      </c>
      <c r="E6600" s="4">
        <v>45253</v>
      </c>
      <c r="F6600" s="8">
        <v>0.45833333333333331</v>
      </c>
      <c r="G6600" s="4">
        <v>45255</v>
      </c>
      <c r="H6600" s="1" t="s">
        <v>119</v>
      </c>
      <c r="I6600" s="1" t="s">
        <v>151</v>
      </c>
      <c r="J6600" s="5">
        <v>2</v>
      </c>
      <c r="K6600" s="5" t="str">
        <f>VLOOKUP(J6600,'Svátky 2023'!A$18:B$20,2,0)</f>
        <v>plánované</v>
      </c>
      <c r="L6600" s="1" t="s">
        <v>21</v>
      </c>
      <c r="M6600" s="1" t="s">
        <v>22</v>
      </c>
      <c r="N6600" s="1" t="s">
        <v>23</v>
      </c>
      <c r="O6600">
        <f t="shared" si="309"/>
        <v>4</v>
      </c>
      <c r="P6600" t="str">
        <f t="shared" si="310"/>
        <v>NE</v>
      </c>
      <c r="Q6600" s="4" t="str">
        <f>IFERROR(VLOOKUP(E6600,'Svátky 2023'!B$2:B$14,1,0),"")</f>
        <v/>
      </c>
      <c r="R6600" t="str">
        <f t="shared" si="311"/>
        <v/>
      </c>
    </row>
    <row r="6601" spans="1:18" x14ac:dyDescent="0.25">
      <c r="A6601" s="1" t="s">
        <v>18459</v>
      </c>
      <c r="B6601" s="1" t="s">
        <v>8852</v>
      </c>
      <c r="C6601" s="1" t="s">
        <v>8853</v>
      </c>
      <c r="D6601" s="1" t="s">
        <v>35</v>
      </c>
      <c r="E6601" s="4">
        <v>45253</v>
      </c>
      <c r="F6601" s="8">
        <v>0.4826388888888889</v>
      </c>
      <c r="G6601" s="4">
        <v>45255</v>
      </c>
      <c r="H6601" s="1" t="s">
        <v>506</v>
      </c>
      <c r="I6601" s="1" t="s">
        <v>258</v>
      </c>
      <c r="J6601" s="5">
        <v>2</v>
      </c>
      <c r="K6601" s="5" t="str">
        <f>VLOOKUP(J6601,'Svátky 2023'!A$18:B$20,2,0)</f>
        <v>plánované</v>
      </c>
      <c r="L6601" s="1" t="s">
        <v>21</v>
      </c>
      <c r="M6601" s="1" t="s">
        <v>22</v>
      </c>
      <c r="N6601" s="1" t="s">
        <v>23</v>
      </c>
      <c r="O6601">
        <f t="shared" si="309"/>
        <v>4</v>
      </c>
      <c r="P6601" t="str">
        <f t="shared" si="310"/>
        <v>NE</v>
      </c>
      <c r="Q6601" s="4" t="str">
        <f>IFERROR(VLOOKUP(E6601,'Svátky 2023'!B$2:B$14,1,0),"")</f>
        <v/>
      </c>
      <c r="R6601" t="str">
        <f t="shared" si="311"/>
        <v/>
      </c>
    </row>
    <row r="6602" spans="1:18" x14ac:dyDescent="0.25">
      <c r="A6602" s="1" t="s">
        <v>18460</v>
      </c>
      <c r="B6602" s="1" t="s">
        <v>8855</v>
      </c>
      <c r="C6602" s="1" t="s">
        <v>8856</v>
      </c>
      <c r="D6602" s="1" t="s">
        <v>35</v>
      </c>
      <c r="E6602" s="4">
        <v>45253</v>
      </c>
      <c r="F6602" s="8">
        <v>0.48819444444444443</v>
      </c>
      <c r="G6602" s="4">
        <v>45255</v>
      </c>
      <c r="H6602" s="1" t="s">
        <v>3660</v>
      </c>
      <c r="I6602" s="1" t="s">
        <v>264</v>
      </c>
      <c r="J6602" s="5">
        <v>3</v>
      </c>
      <c r="K6602" s="5" t="str">
        <f>VLOOKUP(J6602,'Svátky 2023'!A$18:B$20,2,0)</f>
        <v>jiné</v>
      </c>
      <c r="L6602" s="1" t="s">
        <v>30</v>
      </c>
      <c r="M6602" s="1" t="s">
        <v>31</v>
      </c>
      <c r="N6602" s="1" t="s">
        <v>23</v>
      </c>
      <c r="O6602">
        <f t="shared" si="309"/>
        <v>4</v>
      </c>
      <c r="P6602" t="str">
        <f t="shared" si="310"/>
        <v>NE</v>
      </c>
      <c r="Q6602" s="4" t="str">
        <f>IFERROR(VLOOKUP(E6602,'Svátky 2023'!B$2:B$14,1,0),"")</f>
        <v/>
      </c>
      <c r="R6602" t="str">
        <f t="shared" si="311"/>
        <v/>
      </c>
    </row>
    <row r="6603" spans="1:18" x14ac:dyDescent="0.25">
      <c r="A6603" s="1" t="s">
        <v>18461</v>
      </c>
      <c r="B6603" s="1" t="s">
        <v>18462</v>
      </c>
      <c r="C6603" s="1" t="s">
        <v>18463</v>
      </c>
      <c r="D6603" s="1" t="s">
        <v>64</v>
      </c>
      <c r="E6603" s="4">
        <v>45253</v>
      </c>
      <c r="F6603" s="8">
        <v>0.49791666666666662</v>
      </c>
      <c r="G6603" s="4">
        <v>45255</v>
      </c>
      <c r="H6603" s="1" t="s">
        <v>528</v>
      </c>
      <c r="I6603" s="1" t="s">
        <v>258</v>
      </c>
      <c r="J6603" s="5">
        <v>2</v>
      </c>
      <c r="K6603" s="5" t="str">
        <f>VLOOKUP(J6603,'Svátky 2023'!A$18:B$20,2,0)</f>
        <v>plánované</v>
      </c>
      <c r="L6603" s="1" t="s">
        <v>21</v>
      </c>
      <c r="M6603" s="1" t="s">
        <v>22</v>
      </c>
      <c r="N6603" s="1" t="s">
        <v>23</v>
      </c>
      <c r="O6603">
        <f t="shared" si="309"/>
        <v>4</v>
      </c>
      <c r="P6603" t="str">
        <f t="shared" si="310"/>
        <v>NE</v>
      </c>
      <c r="Q6603" s="4" t="str">
        <f>IFERROR(VLOOKUP(E6603,'Svátky 2023'!B$2:B$14,1,0),"")</f>
        <v/>
      </c>
      <c r="R6603" t="str">
        <f t="shared" si="311"/>
        <v/>
      </c>
    </row>
    <row r="6604" spans="1:18" x14ac:dyDescent="0.25">
      <c r="A6604" s="1" t="s">
        <v>18464</v>
      </c>
      <c r="B6604" s="1" t="s">
        <v>18465</v>
      </c>
      <c r="C6604" s="1" t="s">
        <v>18466</v>
      </c>
      <c r="D6604" s="1" t="s">
        <v>35</v>
      </c>
      <c r="E6604" s="4">
        <v>45253</v>
      </c>
      <c r="F6604" s="8">
        <v>0.52361111111111114</v>
      </c>
      <c r="G6604" s="4">
        <v>45255</v>
      </c>
      <c r="H6604" s="1" t="s">
        <v>1412</v>
      </c>
      <c r="I6604" s="1" t="s">
        <v>145</v>
      </c>
      <c r="J6604" s="5">
        <v>3</v>
      </c>
      <c r="K6604" s="5" t="str">
        <f>VLOOKUP(J6604,'Svátky 2023'!A$18:B$20,2,0)</f>
        <v>jiné</v>
      </c>
      <c r="L6604" s="1" t="s">
        <v>30</v>
      </c>
      <c r="M6604" s="1" t="s">
        <v>31</v>
      </c>
      <c r="N6604" s="1" t="s">
        <v>23</v>
      </c>
      <c r="O6604">
        <f t="shared" si="309"/>
        <v>4</v>
      </c>
      <c r="P6604" t="str">
        <f t="shared" si="310"/>
        <v>NE</v>
      </c>
      <c r="Q6604" s="4" t="str">
        <f>IFERROR(VLOOKUP(E6604,'Svátky 2023'!B$2:B$14,1,0),"")</f>
        <v/>
      </c>
      <c r="R6604" t="str">
        <f t="shared" si="311"/>
        <v/>
      </c>
    </row>
    <row r="6605" spans="1:18" x14ac:dyDescent="0.25">
      <c r="A6605" s="1" t="s">
        <v>18467</v>
      </c>
      <c r="B6605" s="1" t="s">
        <v>18468</v>
      </c>
      <c r="C6605" s="1" t="s">
        <v>18469</v>
      </c>
      <c r="D6605" s="1" t="s">
        <v>35</v>
      </c>
      <c r="E6605" s="4">
        <v>45253</v>
      </c>
      <c r="F6605" s="8">
        <v>0.52569444444444446</v>
      </c>
      <c r="G6605" s="4">
        <v>45255</v>
      </c>
      <c r="H6605" s="1" t="s">
        <v>343</v>
      </c>
      <c r="I6605" s="1" t="s">
        <v>145</v>
      </c>
      <c r="J6605" s="5">
        <v>3</v>
      </c>
      <c r="K6605" s="5" t="str">
        <f>VLOOKUP(J6605,'Svátky 2023'!A$18:B$20,2,0)</f>
        <v>jiné</v>
      </c>
      <c r="L6605" s="1" t="s">
        <v>30</v>
      </c>
      <c r="M6605" s="1" t="s">
        <v>31</v>
      </c>
      <c r="N6605" s="1" t="s">
        <v>23</v>
      </c>
      <c r="O6605">
        <f t="shared" si="309"/>
        <v>4</v>
      </c>
      <c r="P6605" t="str">
        <f t="shared" si="310"/>
        <v>NE</v>
      </c>
      <c r="Q6605" s="4" t="str">
        <f>IFERROR(VLOOKUP(E6605,'Svátky 2023'!B$2:B$14,1,0),"")</f>
        <v/>
      </c>
      <c r="R6605" t="str">
        <f t="shared" si="311"/>
        <v/>
      </c>
    </row>
    <row r="6606" spans="1:18" x14ac:dyDescent="0.25">
      <c r="A6606" s="1" t="s">
        <v>18470</v>
      </c>
      <c r="B6606" s="1" t="s">
        <v>18471</v>
      </c>
      <c r="C6606" s="1" t="s">
        <v>18472</v>
      </c>
      <c r="D6606" s="1" t="s">
        <v>48</v>
      </c>
      <c r="E6606" s="4">
        <v>45253</v>
      </c>
      <c r="F6606" s="8">
        <v>0.52777777777777779</v>
      </c>
      <c r="G6606" s="4">
        <v>45255</v>
      </c>
      <c r="H6606" s="1" t="s">
        <v>944</v>
      </c>
      <c r="I6606" s="1" t="s">
        <v>145</v>
      </c>
      <c r="J6606" s="5">
        <v>3</v>
      </c>
      <c r="K6606" s="5" t="str">
        <f>VLOOKUP(J6606,'Svátky 2023'!A$18:B$20,2,0)</f>
        <v>jiné</v>
      </c>
      <c r="L6606" s="1" t="s">
        <v>30</v>
      </c>
      <c r="M6606" s="1" t="s">
        <v>31</v>
      </c>
      <c r="N6606" s="1" t="s">
        <v>23</v>
      </c>
      <c r="O6606">
        <f t="shared" si="309"/>
        <v>4</v>
      </c>
      <c r="P6606" t="str">
        <f t="shared" si="310"/>
        <v>NE</v>
      </c>
      <c r="Q6606" s="4" t="str">
        <f>IFERROR(VLOOKUP(E6606,'Svátky 2023'!B$2:B$14,1,0),"")</f>
        <v/>
      </c>
      <c r="R6606" t="str">
        <f t="shared" si="311"/>
        <v/>
      </c>
    </row>
    <row r="6607" spans="1:18" x14ac:dyDescent="0.25">
      <c r="A6607" s="1" t="s">
        <v>18473</v>
      </c>
      <c r="B6607" s="1" t="s">
        <v>18474</v>
      </c>
      <c r="C6607" s="1" t="s">
        <v>18475</v>
      </c>
      <c r="D6607" s="1" t="s">
        <v>48</v>
      </c>
      <c r="E6607" s="4">
        <v>45253</v>
      </c>
      <c r="F6607" s="8">
        <v>0.52986111111111112</v>
      </c>
      <c r="G6607" s="4">
        <v>45255</v>
      </c>
      <c r="H6607" s="1" t="s">
        <v>363</v>
      </c>
      <c r="I6607" s="1" t="s">
        <v>145</v>
      </c>
      <c r="J6607" s="5">
        <v>3</v>
      </c>
      <c r="K6607" s="5" t="str">
        <f>VLOOKUP(J6607,'Svátky 2023'!A$18:B$20,2,0)</f>
        <v>jiné</v>
      </c>
      <c r="L6607" s="1" t="s">
        <v>30</v>
      </c>
      <c r="M6607" s="1" t="s">
        <v>31</v>
      </c>
      <c r="N6607" s="1" t="s">
        <v>23</v>
      </c>
      <c r="O6607">
        <f t="shared" si="309"/>
        <v>4</v>
      </c>
      <c r="P6607" t="str">
        <f t="shared" si="310"/>
        <v>NE</v>
      </c>
      <c r="Q6607" s="4" t="str">
        <f>IFERROR(VLOOKUP(E6607,'Svátky 2023'!B$2:B$14,1,0),"")</f>
        <v/>
      </c>
      <c r="R6607" t="str">
        <f t="shared" si="311"/>
        <v/>
      </c>
    </row>
    <row r="6608" spans="1:18" x14ac:dyDescent="0.25">
      <c r="A6608" s="1" t="s">
        <v>18476</v>
      </c>
      <c r="B6608" s="1" t="s">
        <v>18477</v>
      </c>
      <c r="C6608" s="1" t="s">
        <v>18478</v>
      </c>
      <c r="D6608" s="1" t="s">
        <v>257</v>
      </c>
      <c r="E6608" s="4">
        <v>45253</v>
      </c>
      <c r="F6608" s="8">
        <v>0.60555555555555551</v>
      </c>
      <c r="G6608" s="4">
        <v>45255</v>
      </c>
      <c r="H6608" s="1" t="s">
        <v>710</v>
      </c>
      <c r="I6608" s="1" t="s">
        <v>258</v>
      </c>
      <c r="J6608" s="5">
        <v>2</v>
      </c>
      <c r="K6608" s="5" t="str">
        <f>VLOOKUP(J6608,'Svátky 2023'!A$18:B$20,2,0)</f>
        <v>plánované</v>
      </c>
      <c r="L6608" s="1" t="s">
        <v>21</v>
      </c>
      <c r="M6608" s="1" t="s">
        <v>22</v>
      </c>
      <c r="N6608" s="1" t="s">
        <v>23</v>
      </c>
      <c r="O6608">
        <f t="shared" si="309"/>
        <v>4</v>
      </c>
      <c r="P6608" t="str">
        <f t="shared" si="310"/>
        <v>NE</v>
      </c>
      <c r="Q6608" s="4" t="str">
        <f>IFERROR(VLOOKUP(E6608,'Svátky 2023'!B$2:B$14,1,0),"")</f>
        <v/>
      </c>
      <c r="R6608" t="str">
        <f t="shared" si="311"/>
        <v/>
      </c>
    </row>
    <row r="6609" spans="1:18" x14ac:dyDescent="0.25">
      <c r="A6609" s="1" t="s">
        <v>18479</v>
      </c>
      <c r="B6609" s="1" t="s">
        <v>18480</v>
      </c>
      <c r="C6609" s="1" t="s">
        <v>18481</v>
      </c>
      <c r="D6609" s="1" t="s">
        <v>257</v>
      </c>
      <c r="E6609" s="4">
        <v>45253</v>
      </c>
      <c r="F6609" s="8">
        <v>0.60902777777777783</v>
      </c>
      <c r="G6609" s="4">
        <v>45255</v>
      </c>
      <c r="H6609" s="1" t="s">
        <v>1467</v>
      </c>
      <c r="I6609" s="1" t="s">
        <v>264</v>
      </c>
      <c r="J6609" s="5">
        <v>3</v>
      </c>
      <c r="K6609" s="5" t="str">
        <f>VLOOKUP(J6609,'Svátky 2023'!A$18:B$20,2,0)</f>
        <v>jiné</v>
      </c>
      <c r="L6609" s="1" t="s">
        <v>30</v>
      </c>
      <c r="M6609" s="1" t="s">
        <v>31</v>
      </c>
      <c r="N6609" s="1" t="s">
        <v>23</v>
      </c>
      <c r="O6609">
        <f t="shared" si="309"/>
        <v>4</v>
      </c>
      <c r="P6609" t="str">
        <f t="shared" si="310"/>
        <v>NE</v>
      </c>
      <c r="Q6609" s="4" t="str">
        <f>IFERROR(VLOOKUP(E6609,'Svátky 2023'!B$2:B$14,1,0),"")</f>
        <v/>
      </c>
      <c r="R6609" t="str">
        <f t="shared" si="311"/>
        <v/>
      </c>
    </row>
    <row r="6610" spans="1:18" x14ac:dyDescent="0.25">
      <c r="A6610" s="1" t="s">
        <v>18482</v>
      </c>
      <c r="B6610" s="1" t="s">
        <v>18462</v>
      </c>
      <c r="C6610" s="1" t="s">
        <v>18483</v>
      </c>
      <c r="D6610" s="1" t="s">
        <v>64</v>
      </c>
      <c r="E6610" s="4">
        <v>45253</v>
      </c>
      <c r="F6610" s="8">
        <v>0.65902777777777777</v>
      </c>
      <c r="G6610" s="4">
        <v>45255</v>
      </c>
      <c r="H6610" s="1" t="s">
        <v>861</v>
      </c>
      <c r="I6610" s="1" t="s">
        <v>264</v>
      </c>
      <c r="J6610" s="5">
        <v>3</v>
      </c>
      <c r="K6610" s="5" t="str">
        <f>VLOOKUP(J6610,'Svátky 2023'!A$18:B$20,2,0)</f>
        <v>jiné</v>
      </c>
      <c r="L6610" s="1" t="s">
        <v>30</v>
      </c>
      <c r="M6610" s="1" t="s">
        <v>31</v>
      </c>
      <c r="N6610" s="1" t="s">
        <v>23</v>
      </c>
      <c r="O6610">
        <f t="shared" si="309"/>
        <v>4</v>
      </c>
      <c r="P6610" t="str">
        <f t="shared" si="310"/>
        <v>ANO</v>
      </c>
      <c r="Q6610" s="4" t="str">
        <f>IFERROR(VLOOKUP(E6610,'Svátky 2023'!B$2:B$14,1,0),"")</f>
        <v/>
      </c>
      <c r="R6610" t="str">
        <f t="shared" si="311"/>
        <v>ANO</v>
      </c>
    </row>
    <row r="6611" spans="1:18" x14ac:dyDescent="0.25">
      <c r="A6611" s="1" t="s">
        <v>18484</v>
      </c>
      <c r="B6611" s="1" t="s">
        <v>18485</v>
      </c>
      <c r="C6611" s="1" t="s">
        <v>18486</v>
      </c>
      <c r="D6611" s="1" t="s">
        <v>64</v>
      </c>
      <c r="E6611" s="4">
        <v>45253</v>
      </c>
      <c r="F6611" s="8">
        <v>0.82916666666666661</v>
      </c>
      <c r="G6611" s="4">
        <v>45255</v>
      </c>
      <c r="H6611" s="1" t="s">
        <v>2280</v>
      </c>
      <c r="I6611" s="1" t="s">
        <v>19</v>
      </c>
      <c r="J6611" s="5">
        <v>3</v>
      </c>
      <c r="K6611" s="5" t="str">
        <f>VLOOKUP(J6611,'Svátky 2023'!A$18:B$20,2,0)</f>
        <v>jiné</v>
      </c>
      <c r="L6611" s="1" t="s">
        <v>21</v>
      </c>
      <c r="M6611" s="1" t="s">
        <v>22</v>
      </c>
      <c r="N6611" s="1" t="s">
        <v>23</v>
      </c>
      <c r="O6611">
        <f t="shared" si="309"/>
        <v>4</v>
      </c>
      <c r="P6611" t="str">
        <f t="shared" si="310"/>
        <v>ANO</v>
      </c>
      <c r="Q6611" s="4" t="str">
        <f>IFERROR(VLOOKUP(E6611,'Svátky 2023'!B$2:B$14,1,0),"")</f>
        <v/>
      </c>
      <c r="R6611" t="str">
        <f t="shared" si="311"/>
        <v>ANO</v>
      </c>
    </row>
    <row r="6612" spans="1:18" x14ac:dyDescent="0.25">
      <c r="A6612" s="1" t="s">
        <v>18487</v>
      </c>
      <c r="B6612" s="1" t="s">
        <v>18488</v>
      </c>
      <c r="C6612" s="1" t="s">
        <v>18489</v>
      </c>
      <c r="D6612" s="1" t="s">
        <v>35</v>
      </c>
      <c r="E6612" s="4">
        <v>45249</v>
      </c>
      <c r="F6612" s="8">
        <v>0.33263888888888887</v>
      </c>
      <c r="G6612" s="4">
        <v>45256</v>
      </c>
      <c r="H6612" s="1" t="s">
        <v>653</v>
      </c>
      <c r="I6612" s="1" t="s">
        <v>120</v>
      </c>
      <c r="J6612" s="5">
        <v>3</v>
      </c>
      <c r="K6612" s="5" t="str">
        <f>VLOOKUP(J6612,'Svátky 2023'!A$18:B$20,2,0)</f>
        <v>jiné</v>
      </c>
      <c r="L6612" s="1" t="s">
        <v>30</v>
      </c>
      <c r="M6612" s="1" t="s">
        <v>31</v>
      </c>
      <c r="N6612" s="1" t="s">
        <v>23</v>
      </c>
      <c r="O6612">
        <f t="shared" si="309"/>
        <v>7</v>
      </c>
      <c r="P6612" t="str">
        <f t="shared" si="310"/>
        <v>NE</v>
      </c>
      <c r="Q6612" s="4" t="str">
        <f>IFERROR(VLOOKUP(E6612,'Svátky 2023'!B$2:B$14,1,0),"")</f>
        <v/>
      </c>
      <c r="R6612" t="str">
        <f t="shared" si="311"/>
        <v>ANO</v>
      </c>
    </row>
    <row r="6613" spans="1:18" x14ac:dyDescent="0.25">
      <c r="A6613" s="1" t="s">
        <v>18490</v>
      </c>
      <c r="B6613" s="1" t="s">
        <v>18491</v>
      </c>
      <c r="C6613" s="1" t="s">
        <v>18492</v>
      </c>
      <c r="D6613" s="1" t="s">
        <v>35</v>
      </c>
      <c r="E6613" s="4">
        <v>45254</v>
      </c>
      <c r="F6613" s="8">
        <v>0.63472222222222219</v>
      </c>
      <c r="G6613" s="4">
        <v>45256</v>
      </c>
      <c r="H6613" s="1" t="s">
        <v>367</v>
      </c>
      <c r="I6613" s="1" t="s">
        <v>38</v>
      </c>
      <c r="J6613" s="5">
        <v>3</v>
      </c>
      <c r="K6613" s="5" t="str">
        <f>VLOOKUP(J6613,'Svátky 2023'!A$18:B$20,2,0)</f>
        <v>jiné</v>
      </c>
      <c r="L6613" s="1" t="s">
        <v>21</v>
      </c>
      <c r="M6613" s="1" t="s">
        <v>22</v>
      </c>
      <c r="N6613" s="1" t="s">
        <v>23</v>
      </c>
      <c r="O6613">
        <f t="shared" si="309"/>
        <v>5</v>
      </c>
      <c r="P6613" t="str">
        <f t="shared" si="310"/>
        <v>ANO</v>
      </c>
      <c r="Q6613" s="4" t="str">
        <f>IFERROR(VLOOKUP(E6613,'Svátky 2023'!B$2:B$14,1,0),"")</f>
        <v/>
      </c>
      <c r="R6613" t="str">
        <f t="shared" si="311"/>
        <v>ANO</v>
      </c>
    </row>
    <row r="6614" spans="1:18" x14ac:dyDescent="0.25">
      <c r="A6614" s="1" t="s">
        <v>18493</v>
      </c>
      <c r="B6614" s="1" t="s">
        <v>18494</v>
      </c>
      <c r="C6614" s="1" t="s">
        <v>18495</v>
      </c>
      <c r="D6614" s="1" t="s">
        <v>35</v>
      </c>
      <c r="E6614" s="4">
        <v>45254</v>
      </c>
      <c r="F6614" s="8">
        <v>0.71250000000000002</v>
      </c>
      <c r="G6614" s="4">
        <v>45256</v>
      </c>
      <c r="H6614" s="1" t="s">
        <v>602</v>
      </c>
      <c r="I6614" s="1" t="s">
        <v>44</v>
      </c>
      <c r="J6614" s="5">
        <v>3</v>
      </c>
      <c r="K6614" s="5" t="str">
        <f>VLOOKUP(J6614,'Svátky 2023'!A$18:B$20,2,0)</f>
        <v>jiné</v>
      </c>
      <c r="L6614" s="1" t="s">
        <v>30</v>
      </c>
      <c r="M6614" s="1" t="s">
        <v>31</v>
      </c>
      <c r="N6614" s="1" t="s">
        <v>23</v>
      </c>
      <c r="O6614">
        <f t="shared" si="309"/>
        <v>5</v>
      </c>
      <c r="P6614" t="str">
        <f t="shared" si="310"/>
        <v>ANO</v>
      </c>
      <c r="Q6614" s="4" t="str">
        <f>IFERROR(VLOOKUP(E6614,'Svátky 2023'!B$2:B$14,1,0),"")</f>
        <v/>
      </c>
      <c r="R6614" t="str">
        <f t="shared" si="311"/>
        <v>ANO</v>
      </c>
    </row>
    <row r="6615" spans="1:18" x14ac:dyDescent="0.25">
      <c r="A6615" s="1" t="s">
        <v>18496</v>
      </c>
      <c r="B6615" s="1" t="s">
        <v>18497</v>
      </c>
      <c r="C6615" s="1" t="s">
        <v>18498</v>
      </c>
      <c r="D6615" s="1" t="s">
        <v>35</v>
      </c>
      <c r="E6615" s="4">
        <v>45255</v>
      </c>
      <c r="F6615" s="8">
        <v>0.34375</v>
      </c>
      <c r="G6615" s="4">
        <v>45256</v>
      </c>
      <c r="H6615" s="1" t="s">
        <v>5588</v>
      </c>
      <c r="I6615" s="1" t="s">
        <v>258</v>
      </c>
      <c r="J6615" s="5">
        <v>3</v>
      </c>
      <c r="K6615" s="5" t="str">
        <f>VLOOKUP(J6615,'Svátky 2023'!A$18:B$20,2,0)</f>
        <v>jiné</v>
      </c>
      <c r="L6615" s="1" t="s">
        <v>20</v>
      </c>
      <c r="M6615" s="1" t="s">
        <v>20</v>
      </c>
      <c r="N6615" s="1" t="s">
        <v>23</v>
      </c>
      <c r="O6615">
        <f t="shared" si="309"/>
        <v>6</v>
      </c>
      <c r="P6615" t="str">
        <f t="shared" si="310"/>
        <v>NE</v>
      </c>
      <c r="Q6615" s="4" t="str">
        <f>IFERROR(VLOOKUP(E6615,'Svátky 2023'!B$2:B$14,1,0),"")</f>
        <v/>
      </c>
      <c r="R6615" t="str">
        <f t="shared" si="311"/>
        <v>ANO</v>
      </c>
    </row>
    <row r="6616" spans="1:18" x14ac:dyDescent="0.25">
      <c r="A6616" s="1" t="s">
        <v>18499</v>
      </c>
      <c r="B6616" s="1" t="s">
        <v>18500</v>
      </c>
      <c r="C6616" s="1" t="s">
        <v>18501</v>
      </c>
      <c r="D6616" s="1" t="s">
        <v>35</v>
      </c>
      <c r="E6616" s="4">
        <v>45255</v>
      </c>
      <c r="F6616" s="8">
        <v>0.43888888888888888</v>
      </c>
      <c r="G6616" s="4">
        <v>45256</v>
      </c>
      <c r="H6616" s="1" t="s">
        <v>75</v>
      </c>
      <c r="I6616" s="1" t="s">
        <v>264</v>
      </c>
      <c r="J6616" s="5">
        <v>3</v>
      </c>
      <c r="K6616" s="5" t="str">
        <f>VLOOKUP(J6616,'Svátky 2023'!A$18:B$20,2,0)</f>
        <v>jiné</v>
      </c>
      <c r="L6616" s="1" t="s">
        <v>30</v>
      </c>
      <c r="M6616" s="1" t="s">
        <v>31</v>
      </c>
      <c r="N6616" s="1" t="s">
        <v>23</v>
      </c>
      <c r="O6616">
        <f t="shared" si="309"/>
        <v>6</v>
      </c>
      <c r="P6616" t="str">
        <f t="shared" si="310"/>
        <v>NE</v>
      </c>
      <c r="Q6616" s="4" t="str">
        <f>IFERROR(VLOOKUP(E6616,'Svátky 2023'!B$2:B$14,1,0),"")</f>
        <v/>
      </c>
      <c r="R6616" t="str">
        <f t="shared" si="311"/>
        <v>ANO</v>
      </c>
    </row>
    <row r="6617" spans="1:18" x14ac:dyDescent="0.25">
      <c r="A6617" s="1" t="s">
        <v>18502</v>
      </c>
      <c r="B6617" s="1" t="s">
        <v>11933</v>
      </c>
      <c r="C6617" s="1" t="s">
        <v>11934</v>
      </c>
      <c r="D6617" s="1" t="s">
        <v>35</v>
      </c>
      <c r="E6617" s="4">
        <v>45243</v>
      </c>
      <c r="F6617" s="8">
        <v>0.4284722222222222</v>
      </c>
      <c r="G6617" s="4">
        <v>45257</v>
      </c>
      <c r="H6617" s="1" t="s">
        <v>866</v>
      </c>
      <c r="I6617" s="1" t="s">
        <v>151</v>
      </c>
      <c r="J6617" s="5">
        <v>2</v>
      </c>
      <c r="K6617" s="5" t="str">
        <f>VLOOKUP(J6617,'Svátky 2023'!A$18:B$20,2,0)</f>
        <v>plánované</v>
      </c>
      <c r="L6617" s="1" t="s">
        <v>21</v>
      </c>
      <c r="M6617" s="1" t="s">
        <v>22</v>
      </c>
      <c r="N6617" s="1" t="s">
        <v>23</v>
      </c>
      <c r="O6617">
        <f t="shared" si="309"/>
        <v>1</v>
      </c>
      <c r="P6617" t="str">
        <f t="shared" si="310"/>
        <v>NE</v>
      </c>
      <c r="Q6617" s="4" t="str">
        <f>IFERROR(VLOOKUP(E6617,'Svátky 2023'!B$2:B$14,1,0),"")</f>
        <v/>
      </c>
      <c r="R6617" t="str">
        <f t="shared" si="311"/>
        <v/>
      </c>
    </row>
    <row r="6618" spans="1:18" x14ac:dyDescent="0.25">
      <c r="A6618" s="1" t="s">
        <v>18503</v>
      </c>
      <c r="B6618" s="1" t="s">
        <v>18504</v>
      </c>
      <c r="C6618" s="1" t="s">
        <v>18505</v>
      </c>
      <c r="D6618" s="1" t="s">
        <v>35</v>
      </c>
      <c r="E6618" s="4">
        <v>45243</v>
      </c>
      <c r="F6618" s="8">
        <v>0.48402777777777778</v>
      </c>
      <c r="G6618" s="4">
        <v>45257</v>
      </c>
      <c r="H6618" s="1" t="s">
        <v>1825</v>
      </c>
      <c r="I6618" s="1" t="s">
        <v>151</v>
      </c>
      <c r="J6618" s="5">
        <v>2</v>
      </c>
      <c r="K6618" s="5" t="str">
        <f>VLOOKUP(J6618,'Svátky 2023'!A$18:B$20,2,0)</f>
        <v>plánované</v>
      </c>
      <c r="L6618" s="1" t="s">
        <v>21</v>
      </c>
      <c r="M6618" s="1" t="s">
        <v>22</v>
      </c>
      <c r="N6618" s="1" t="s">
        <v>23</v>
      </c>
      <c r="O6618">
        <f t="shared" si="309"/>
        <v>1</v>
      </c>
      <c r="P6618" t="str">
        <f t="shared" si="310"/>
        <v>NE</v>
      </c>
      <c r="Q6618" s="4" t="str">
        <f>IFERROR(VLOOKUP(E6618,'Svátky 2023'!B$2:B$14,1,0),"")</f>
        <v/>
      </c>
      <c r="R6618" t="str">
        <f t="shared" si="311"/>
        <v/>
      </c>
    </row>
    <row r="6619" spans="1:18" x14ac:dyDescent="0.25">
      <c r="A6619" s="1" t="s">
        <v>18506</v>
      </c>
      <c r="B6619" s="1" t="s">
        <v>18507</v>
      </c>
      <c r="C6619" s="1" t="s">
        <v>18508</v>
      </c>
      <c r="D6619" s="1" t="s">
        <v>35</v>
      </c>
      <c r="E6619" s="4">
        <v>45243</v>
      </c>
      <c r="F6619" s="8">
        <v>0.59930555555555554</v>
      </c>
      <c r="G6619" s="4">
        <v>45257</v>
      </c>
      <c r="H6619" s="1" t="s">
        <v>1825</v>
      </c>
      <c r="I6619" s="1" t="s">
        <v>145</v>
      </c>
      <c r="J6619" s="5">
        <v>3</v>
      </c>
      <c r="K6619" s="5" t="str">
        <f>VLOOKUP(J6619,'Svátky 2023'!A$18:B$20,2,0)</f>
        <v>jiné</v>
      </c>
      <c r="L6619" s="1" t="s">
        <v>30</v>
      </c>
      <c r="M6619" s="1" t="s">
        <v>31</v>
      </c>
      <c r="N6619" s="1" t="s">
        <v>23</v>
      </c>
      <c r="O6619">
        <f t="shared" si="309"/>
        <v>1</v>
      </c>
      <c r="P6619" t="str">
        <f t="shared" si="310"/>
        <v>NE</v>
      </c>
      <c r="Q6619" s="4" t="str">
        <f>IFERROR(VLOOKUP(E6619,'Svátky 2023'!B$2:B$14,1,0),"")</f>
        <v/>
      </c>
      <c r="R6619" t="str">
        <f t="shared" si="311"/>
        <v/>
      </c>
    </row>
    <row r="6620" spans="1:18" x14ac:dyDescent="0.25">
      <c r="A6620" s="1" t="s">
        <v>18509</v>
      </c>
      <c r="B6620" s="1" t="s">
        <v>18510</v>
      </c>
      <c r="C6620" s="1" t="s">
        <v>18511</v>
      </c>
      <c r="D6620" s="1" t="s">
        <v>35</v>
      </c>
      <c r="E6620" s="4">
        <v>45248</v>
      </c>
      <c r="F6620" s="8">
        <v>0.97777777777777775</v>
      </c>
      <c r="G6620" s="4">
        <v>45257</v>
      </c>
      <c r="H6620" s="1" t="s">
        <v>1232</v>
      </c>
      <c r="I6620" s="1" t="s">
        <v>19</v>
      </c>
      <c r="J6620" s="5">
        <v>1</v>
      </c>
      <c r="K6620" s="5" t="str">
        <f>VLOOKUP(J6620,'Svátky 2023'!A$18:B$20,2,0)</f>
        <v>neodkladné</v>
      </c>
      <c r="L6620" s="1" t="s">
        <v>22</v>
      </c>
      <c r="M6620" s="1" t="s">
        <v>20</v>
      </c>
      <c r="N6620" s="1" t="s">
        <v>31</v>
      </c>
      <c r="O6620">
        <f t="shared" si="309"/>
        <v>6</v>
      </c>
      <c r="P6620" t="str">
        <f t="shared" si="310"/>
        <v>ANO</v>
      </c>
      <c r="Q6620" s="4" t="str">
        <f>IFERROR(VLOOKUP(E6620,'Svátky 2023'!B$2:B$14,1,0),"")</f>
        <v/>
      </c>
      <c r="R6620" t="str">
        <f t="shared" si="311"/>
        <v>ANO</v>
      </c>
    </row>
    <row r="6621" spans="1:18" x14ac:dyDescent="0.25">
      <c r="A6621" s="1" t="s">
        <v>18512</v>
      </c>
      <c r="B6621" s="1" t="s">
        <v>18054</v>
      </c>
      <c r="C6621" s="1" t="s">
        <v>18055</v>
      </c>
      <c r="D6621" s="1" t="s">
        <v>35</v>
      </c>
      <c r="E6621" s="4">
        <v>45249</v>
      </c>
      <c r="F6621" s="8">
        <v>0.7270833333333333</v>
      </c>
      <c r="G6621" s="4">
        <v>45257</v>
      </c>
      <c r="H6621" s="1" t="s">
        <v>4347</v>
      </c>
      <c r="I6621" s="1" t="s">
        <v>120</v>
      </c>
      <c r="J6621" s="5">
        <v>3</v>
      </c>
      <c r="K6621" s="5" t="str">
        <f>VLOOKUP(J6621,'Svátky 2023'!A$18:B$20,2,0)</f>
        <v>jiné</v>
      </c>
      <c r="L6621" s="1" t="s">
        <v>30</v>
      </c>
      <c r="M6621" s="1" t="s">
        <v>31</v>
      </c>
      <c r="N6621" s="1" t="s">
        <v>23</v>
      </c>
      <c r="O6621">
        <f t="shared" si="309"/>
        <v>7</v>
      </c>
      <c r="P6621" t="str">
        <f t="shared" si="310"/>
        <v>ANO</v>
      </c>
      <c r="Q6621" s="4" t="str">
        <f>IFERROR(VLOOKUP(E6621,'Svátky 2023'!B$2:B$14,1,0),"")</f>
        <v/>
      </c>
      <c r="R6621" t="str">
        <f t="shared" si="311"/>
        <v>ANO</v>
      </c>
    </row>
    <row r="6622" spans="1:18" x14ac:dyDescent="0.25">
      <c r="A6622" s="1" t="s">
        <v>18513</v>
      </c>
      <c r="B6622" s="1" t="s">
        <v>8842</v>
      </c>
      <c r="C6622" s="1" t="s">
        <v>18514</v>
      </c>
      <c r="D6622" s="1" t="s">
        <v>35</v>
      </c>
      <c r="E6622" s="4">
        <v>45249</v>
      </c>
      <c r="F6622" s="8">
        <v>0.94097222222222221</v>
      </c>
      <c r="G6622" s="4">
        <v>45257</v>
      </c>
      <c r="H6622" s="1" t="s">
        <v>17</v>
      </c>
      <c r="I6622" s="1" t="s">
        <v>19</v>
      </c>
      <c r="J6622" s="5">
        <v>1</v>
      </c>
      <c r="K6622" s="5" t="str">
        <f>VLOOKUP(J6622,'Svátky 2023'!A$18:B$20,2,0)</f>
        <v>neodkladné</v>
      </c>
      <c r="L6622" s="1" t="s">
        <v>31</v>
      </c>
      <c r="M6622" s="1" t="s">
        <v>22</v>
      </c>
      <c r="N6622" s="1" t="s">
        <v>23</v>
      </c>
      <c r="O6622">
        <f t="shared" si="309"/>
        <v>7</v>
      </c>
      <c r="P6622" t="str">
        <f t="shared" si="310"/>
        <v>ANO</v>
      </c>
      <c r="Q6622" s="4" t="str">
        <f>IFERROR(VLOOKUP(E6622,'Svátky 2023'!B$2:B$14,1,0),"")</f>
        <v/>
      </c>
      <c r="R6622" t="str">
        <f t="shared" si="311"/>
        <v>ANO</v>
      </c>
    </row>
    <row r="6623" spans="1:18" x14ac:dyDescent="0.25">
      <c r="A6623" s="1" t="s">
        <v>18515</v>
      </c>
      <c r="B6623" s="1" t="s">
        <v>18516</v>
      </c>
      <c r="C6623" s="1" t="s">
        <v>18517</v>
      </c>
      <c r="D6623" s="1" t="s">
        <v>100</v>
      </c>
      <c r="E6623" s="4">
        <v>45250</v>
      </c>
      <c r="F6623" s="8">
        <v>0.57152777777777775</v>
      </c>
      <c r="G6623" s="4">
        <v>45257</v>
      </c>
      <c r="H6623" s="1" t="s">
        <v>835</v>
      </c>
      <c r="I6623" s="1" t="s">
        <v>151</v>
      </c>
      <c r="J6623" s="5">
        <v>2</v>
      </c>
      <c r="K6623" s="5" t="str">
        <f>VLOOKUP(J6623,'Svátky 2023'!A$18:B$20,2,0)</f>
        <v>plánované</v>
      </c>
      <c r="L6623" s="1" t="s">
        <v>21</v>
      </c>
      <c r="M6623" s="1" t="s">
        <v>22</v>
      </c>
      <c r="N6623" s="1" t="s">
        <v>23</v>
      </c>
      <c r="O6623">
        <f t="shared" si="309"/>
        <v>1</v>
      </c>
      <c r="P6623" t="str">
        <f t="shared" si="310"/>
        <v>NE</v>
      </c>
      <c r="Q6623" s="4" t="str">
        <f>IFERROR(VLOOKUP(E6623,'Svátky 2023'!B$2:B$14,1,0),"")</f>
        <v/>
      </c>
      <c r="R6623" t="str">
        <f t="shared" si="311"/>
        <v/>
      </c>
    </row>
    <row r="6624" spans="1:18" x14ac:dyDescent="0.25">
      <c r="A6624" s="1" t="s">
        <v>18518</v>
      </c>
      <c r="B6624" s="1" t="s">
        <v>18153</v>
      </c>
      <c r="C6624" s="1" t="s">
        <v>18154</v>
      </c>
      <c r="D6624" s="1" t="s">
        <v>48</v>
      </c>
      <c r="E6624" s="4">
        <v>45250</v>
      </c>
      <c r="F6624" s="8">
        <v>0.6</v>
      </c>
      <c r="G6624" s="4">
        <v>45257</v>
      </c>
      <c r="H6624" s="1" t="s">
        <v>1066</v>
      </c>
      <c r="I6624" s="1" t="s">
        <v>51</v>
      </c>
      <c r="J6624" s="5">
        <v>3</v>
      </c>
      <c r="K6624" s="5" t="str">
        <f>VLOOKUP(J6624,'Svátky 2023'!A$18:B$20,2,0)</f>
        <v>jiné</v>
      </c>
      <c r="L6624" s="1" t="s">
        <v>21</v>
      </c>
      <c r="M6624" s="1" t="s">
        <v>22</v>
      </c>
      <c r="N6624" s="1" t="s">
        <v>23</v>
      </c>
      <c r="O6624">
        <f t="shared" si="309"/>
        <v>1</v>
      </c>
      <c r="P6624" t="str">
        <f t="shared" si="310"/>
        <v>NE</v>
      </c>
      <c r="Q6624" s="4" t="str">
        <f>IFERROR(VLOOKUP(E6624,'Svátky 2023'!B$2:B$14,1,0),"")</f>
        <v/>
      </c>
      <c r="R6624" t="str">
        <f t="shared" si="311"/>
        <v/>
      </c>
    </row>
    <row r="6625" spans="1:18" x14ac:dyDescent="0.25">
      <c r="A6625" s="1" t="s">
        <v>18519</v>
      </c>
      <c r="B6625" s="1" t="s">
        <v>18520</v>
      </c>
      <c r="C6625" s="1" t="s">
        <v>18521</v>
      </c>
      <c r="D6625" s="1" t="s">
        <v>48</v>
      </c>
      <c r="E6625" s="4">
        <v>45250</v>
      </c>
      <c r="F6625" s="8">
        <v>0.89444444444444438</v>
      </c>
      <c r="G6625" s="4">
        <v>45257</v>
      </c>
      <c r="H6625" s="1" t="s">
        <v>2988</v>
      </c>
      <c r="I6625" s="1" t="s">
        <v>38</v>
      </c>
      <c r="J6625" s="5">
        <v>1</v>
      </c>
      <c r="K6625" s="5" t="str">
        <f>VLOOKUP(J6625,'Svátky 2023'!A$18:B$20,2,0)</f>
        <v>neodkladné</v>
      </c>
      <c r="L6625" s="1" t="s">
        <v>20</v>
      </c>
      <c r="M6625" s="1" t="s">
        <v>22</v>
      </c>
      <c r="N6625" s="1" t="s">
        <v>23</v>
      </c>
      <c r="O6625">
        <f t="shared" si="309"/>
        <v>1</v>
      </c>
      <c r="P6625" t="str">
        <f t="shared" si="310"/>
        <v>ANO</v>
      </c>
      <c r="Q6625" s="4" t="str">
        <f>IFERROR(VLOOKUP(E6625,'Svátky 2023'!B$2:B$14,1,0),"")</f>
        <v/>
      </c>
      <c r="R6625" t="str">
        <f t="shared" si="311"/>
        <v>ANO</v>
      </c>
    </row>
    <row r="6626" spans="1:18" x14ac:dyDescent="0.25">
      <c r="A6626" s="1" t="s">
        <v>18522</v>
      </c>
      <c r="B6626" s="1" t="s">
        <v>18523</v>
      </c>
      <c r="C6626" s="1" t="s">
        <v>18524</v>
      </c>
      <c r="D6626" s="1" t="s">
        <v>48</v>
      </c>
      <c r="E6626" s="4">
        <v>45250</v>
      </c>
      <c r="F6626" s="8">
        <v>0.90902777777777777</v>
      </c>
      <c r="G6626" s="4">
        <v>45257</v>
      </c>
      <c r="H6626" s="1" t="s">
        <v>861</v>
      </c>
      <c r="I6626" s="1" t="s">
        <v>44</v>
      </c>
      <c r="J6626" s="5">
        <v>3</v>
      </c>
      <c r="K6626" s="5" t="str">
        <f>VLOOKUP(J6626,'Svátky 2023'!A$18:B$20,2,0)</f>
        <v>jiné</v>
      </c>
      <c r="L6626" s="1" t="s">
        <v>30</v>
      </c>
      <c r="M6626" s="1" t="s">
        <v>31</v>
      </c>
      <c r="N6626" s="1" t="s">
        <v>23</v>
      </c>
      <c r="O6626">
        <f t="shared" si="309"/>
        <v>1</v>
      </c>
      <c r="P6626" t="str">
        <f t="shared" si="310"/>
        <v>ANO</v>
      </c>
      <c r="Q6626" s="4" t="str">
        <f>IFERROR(VLOOKUP(E6626,'Svátky 2023'!B$2:B$14,1,0),"")</f>
        <v/>
      </c>
      <c r="R6626" t="str">
        <f t="shared" si="311"/>
        <v>ANO</v>
      </c>
    </row>
    <row r="6627" spans="1:18" x14ac:dyDescent="0.25">
      <c r="A6627" s="1" t="s">
        <v>18525</v>
      </c>
      <c r="B6627" s="1" t="s">
        <v>18526</v>
      </c>
      <c r="C6627" s="1" t="s">
        <v>18527</v>
      </c>
      <c r="D6627" s="1" t="s">
        <v>35</v>
      </c>
      <c r="E6627" s="4">
        <v>45251</v>
      </c>
      <c r="F6627" s="8">
        <v>0.71527777777777779</v>
      </c>
      <c r="G6627" s="4">
        <v>45257</v>
      </c>
      <c r="H6627" s="1" t="s">
        <v>2407</v>
      </c>
      <c r="I6627" s="1" t="s">
        <v>29</v>
      </c>
      <c r="J6627" s="5">
        <v>3</v>
      </c>
      <c r="K6627" s="5" t="str">
        <f>VLOOKUP(J6627,'Svátky 2023'!A$18:B$20,2,0)</f>
        <v>jiné</v>
      </c>
      <c r="L6627" s="1" t="s">
        <v>30</v>
      </c>
      <c r="M6627" s="1" t="s">
        <v>31</v>
      </c>
      <c r="N6627" s="1" t="s">
        <v>23</v>
      </c>
      <c r="O6627">
        <f t="shared" si="309"/>
        <v>2</v>
      </c>
      <c r="P6627" t="str">
        <f t="shared" si="310"/>
        <v>ANO</v>
      </c>
      <c r="Q6627" s="4" t="str">
        <f>IFERROR(VLOOKUP(E6627,'Svátky 2023'!B$2:B$14,1,0),"")</f>
        <v/>
      </c>
      <c r="R6627" t="str">
        <f t="shared" si="311"/>
        <v>ANO</v>
      </c>
    </row>
    <row r="6628" spans="1:18" x14ac:dyDescent="0.25">
      <c r="A6628" s="1" t="s">
        <v>18528</v>
      </c>
      <c r="B6628" s="1" t="s">
        <v>18529</v>
      </c>
      <c r="C6628" s="1" t="s">
        <v>18530</v>
      </c>
      <c r="D6628" s="1" t="s">
        <v>100</v>
      </c>
      <c r="E6628" s="4">
        <v>45252</v>
      </c>
      <c r="F6628" s="8">
        <v>0.47222222222222227</v>
      </c>
      <c r="G6628" s="4">
        <v>45257</v>
      </c>
      <c r="H6628" s="1" t="s">
        <v>2988</v>
      </c>
      <c r="I6628" s="1" t="s">
        <v>38</v>
      </c>
      <c r="J6628" s="5">
        <v>1</v>
      </c>
      <c r="K6628" s="5" t="str">
        <f>VLOOKUP(J6628,'Svátky 2023'!A$18:B$20,2,0)</f>
        <v>neodkladné</v>
      </c>
      <c r="L6628" s="1" t="s">
        <v>23</v>
      </c>
      <c r="M6628" s="1" t="s">
        <v>22</v>
      </c>
      <c r="N6628" s="1" t="s">
        <v>23</v>
      </c>
      <c r="O6628">
        <f t="shared" si="309"/>
        <v>3</v>
      </c>
      <c r="P6628" t="str">
        <f t="shared" si="310"/>
        <v>NE</v>
      </c>
      <c r="Q6628" s="4" t="str">
        <f>IFERROR(VLOOKUP(E6628,'Svátky 2023'!B$2:B$14,1,0),"")</f>
        <v/>
      </c>
      <c r="R6628" t="str">
        <f t="shared" si="311"/>
        <v/>
      </c>
    </row>
    <row r="6629" spans="1:18" x14ac:dyDescent="0.25">
      <c r="A6629" s="1" t="s">
        <v>18531</v>
      </c>
      <c r="B6629" s="1" t="s">
        <v>18532</v>
      </c>
      <c r="C6629" s="1" t="s">
        <v>18533</v>
      </c>
      <c r="D6629" s="1" t="s">
        <v>100</v>
      </c>
      <c r="E6629" s="4">
        <v>45252</v>
      </c>
      <c r="F6629" s="8">
        <v>0.56944444444444442</v>
      </c>
      <c r="G6629" s="4">
        <v>45257</v>
      </c>
      <c r="H6629" s="1" t="s">
        <v>297</v>
      </c>
      <c r="I6629" s="1" t="s">
        <v>44</v>
      </c>
      <c r="J6629" s="5">
        <v>3</v>
      </c>
      <c r="K6629" s="5" t="str">
        <f>VLOOKUP(J6629,'Svátky 2023'!A$18:B$20,2,0)</f>
        <v>jiné</v>
      </c>
      <c r="L6629" s="1" t="s">
        <v>30</v>
      </c>
      <c r="M6629" s="1" t="s">
        <v>31</v>
      </c>
      <c r="N6629" s="1" t="s">
        <v>23</v>
      </c>
      <c r="O6629">
        <f t="shared" si="309"/>
        <v>3</v>
      </c>
      <c r="P6629" t="str">
        <f t="shared" si="310"/>
        <v>NE</v>
      </c>
      <c r="Q6629" s="4" t="str">
        <f>IFERROR(VLOOKUP(E6629,'Svátky 2023'!B$2:B$14,1,0),"")</f>
        <v/>
      </c>
      <c r="R6629" t="str">
        <f t="shared" si="311"/>
        <v/>
      </c>
    </row>
    <row r="6630" spans="1:18" x14ac:dyDescent="0.25">
      <c r="A6630" s="1" t="s">
        <v>18534</v>
      </c>
      <c r="B6630" s="1" t="s">
        <v>18162</v>
      </c>
      <c r="C6630" s="1" t="s">
        <v>18163</v>
      </c>
      <c r="D6630" s="1" t="s">
        <v>100</v>
      </c>
      <c r="E6630" s="4">
        <v>45253</v>
      </c>
      <c r="F6630" s="8">
        <v>5.4166666666666669E-2</v>
      </c>
      <c r="G6630" s="4">
        <v>45257</v>
      </c>
      <c r="H6630" s="1" t="s">
        <v>2988</v>
      </c>
      <c r="I6630" s="1" t="s">
        <v>151</v>
      </c>
      <c r="J6630" s="5">
        <v>3</v>
      </c>
      <c r="K6630" s="5" t="str">
        <f>VLOOKUP(J6630,'Svátky 2023'!A$18:B$20,2,0)</f>
        <v>jiné</v>
      </c>
      <c r="L6630" s="1" t="s">
        <v>21</v>
      </c>
      <c r="M6630" s="1" t="s">
        <v>22</v>
      </c>
      <c r="N6630" s="1" t="s">
        <v>23</v>
      </c>
      <c r="O6630">
        <f t="shared" si="309"/>
        <v>4</v>
      </c>
      <c r="P6630" t="str">
        <f t="shared" si="310"/>
        <v>ANO</v>
      </c>
      <c r="Q6630" s="4" t="str">
        <f>IFERROR(VLOOKUP(E6630,'Svátky 2023'!B$2:B$14,1,0),"")</f>
        <v/>
      </c>
      <c r="R6630" t="str">
        <f t="shared" si="311"/>
        <v>ANO</v>
      </c>
    </row>
    <row r="6631" spans="1:18" x14ac:dyDescent="0.25">
      <c r="A6631" s="1" t="s">
        <v>18535</v>
      </c>
      <c r="B6631" s="1" t="s">
        <v>18536</v>
      </c>
      <c r="C6631" s="1" t="s">
        <v>18537</v>
      </c>
      <c r="D6631" s="1" t="s">
        <v>48</v>
      </c>
      <c r="E6631" s="4">
        <v>45254</v>
      </c>
      <c r="F6631" s="8">
        <v>0.99444444444444446</v>
      </c>
      <c r="G6631" s="4">
        <v>45257</v>
      </c>
      <c r="H6631" s="1" t="s">
        <v>1925</v>
      </c>
      <c r="I6631" s="1" t="s">
        <v>38</v>
      </c>
      <c r="J6631" s="5">
        <v>1</v>
      </c>
      <c r="K6631" s="5" t="str">
        <f>VLOOKUP(J6631,'Svátky 2023'!A$18:B$20,2,0)</f>
        <v>neodkladné</v>
      </c>
      <c r="L6631" s="1" t="s">
        <v>21</v>
      </c>
      <c r="M6631" s="1" t="s">
        <v>31</v>
      </c>
      <c r="N6631" s="1" t="s">
        <v>23</v>
      </c>
      <c r="O6631">
        <f t="shared" si="309"/>
        <v>5</v>
      </c>
      <c r="P6631" t="str">
        <f t="shared" si="310"/>
        <v>ANO</v>
      </c>
      <c r="Q6631" s="4" t="str">
        <f>IFERROR(VLOOKUP(E6631,'Svátky 2023'!B$2:B$14,1,0),"")</f>
        <v/>
      </c>
      <c r="R6631" t="str">
        <f t="shared" si="311"/>
        <v>ANO</v>
      </c>
    </row>
    <row r="6632" spans="1:18" x14ac:dyDescent="0.25">
      <c r="A6632" s="1" t="s">
        <v>18538</v>
      </c>
      <c r="B6632" s="1" t="s">
        <v>18539</v>
      </c>
      <c r="C6632" s="1" t="s">
        <v>18540</v>
      </c>
      <c r="D6632" s="1" t="s">
        <v>48</v>
      </c>
      <c r="E6632" s="4">
        <v>45255</v>
      </c>
      <c r="F6632" s="8">
        <v>2.7777777777777779E-3</v>
      </c>
      <c r="G6632" s="4">
        <v>45257</v>
      </c>
      <c r="H6632" s="1" t="s">
        <v>1446</v>
      </c>
      <c r="I6632" s="1" t="s">
        <v>44</v>
      </c>
      <c r="J6632" s="5">
        <v>3</v>
      </c>
      <c r="K6632" s="5" t="str">
        <f>VLOOKUP(J6632,'Svátky 2023'!A$18:B$20,2,0)</f>
        <v>jiné</v>
      </c>
      <c r="L6632" s="1" t="s">
        <v>30</v>
      </c>
      <c r="M6632" s="1" t="s">
        <v>31</v>
      </c>
      <c r="N6632" s="1" t="s">
        <v>23</v>
      </c>
      <c r="O6632">
        <f t="shared" si="309"/>
        <v>6</v>
      </c>
      <c r="P6632" t="str">
        <f t="shared" si="310"/>
        <v>ANO</v>
      </c>
      <c r="Q6632" s="4" t="str">
        <f>IFERROR(VLOOKUP(E6632,'Svátky 2023'!B$2:B$14,1,0),"")</f>
        <v/>
      </c>
      <c r="R6632" t="str">
        <f t="shared" si="311"/>
        <v>ANO</v>
      </c>
    </row>
    <row r="6633" spans="1:18" x14ac:dyDescent="0.25">
      <c r="A6633" s="1" t="s">
        <v>18541</v>
      </c>
      <c r="B6633" s="1" t="s">
        <v>18542</v>
      </c>
      <c r="C6633" s="1" t="s">
        <v>18543</v>
      </c>
      <c r="D6633" s="1" t="s">
        <v>35</v>
      </c>
      <c r="E6633" s="4">
        <v>45256</v>
      </c>
      <c r="F6633" s="8">
        <v>0.65</v>
      </c>
      <c r="G6633" s="4">
        <v>45257</v>
      </c>
      <c r="H6633" s="1" t="s">
        <v>2233</v>
      </c>
      <c r="I6633" s="1" t="s">
        <v>51</v>
      </c>
      <c r="J6633" s="5">
        <v>3</v>
      </c>
      <c r="K6633" s="5" t="str">
        <f>VLOOKUP(J6633,'Svátky 2023'!A$18:B$20,2,0)</f>
        <v>jiné</v>
      </c>
      <c r="L6633" s="1" t="s">
        <v>21</v>
      </c>
      <c r="M6633" s="1" t="s">
        <v>22</v>
      </c>
      <c r="N6633" s="1" t="s">
        <v>23</v>
      </c>
      <c r="O6633">
        <f t="shared" si="309"/>
        <v>7</v>
      </c>
      <c r="P6633" t="str">
        <f t="shared" si="310"/>
        <v>ANO</v>
      </c>
      <c r="Q6633" s="4" t="str">
        <f>IFERROR(VLOOKUP(E6633,'Svátky 2023'!B$2:B$14,1,0),"")</f>
        <v/>
      </c>
      <c r="R6633" t="str">
        <f t="shared" si="311"/>
        <v>ANO</v>
      </c>
    </row>
    <row r="6634" spans="1:18" x14ac:dyDescent="0.25">
      <c r="A6634" s="1" t="s">
        <v>18544</v>
      </c>
      <c r="B6634" s="1" t="s">
        <v>18156</v>
      </c>
      <c r="C6634" s="1" t="s">
        <v>18157</v>
      </c>
      <c r="D6634" s="1" t="s">
        <v>48</v>
      </c>
      <c r="E6634" s="4">
        <v>45256</v>
      </c>
      <c r="F6634" s="8">
        <v>0.67152777777777783</v>
      </c>
      <c r="G6634" s="4">
        <v>45257</v>
      </c>
      <c r="H6634" s="1" t="s">
        <v>272</v>
      </c>
      <c r="I6634" s="1" t="s">
        <v>120</v>
      </c>
      <c r="J6634" s="5">
        <v>3</v>
      </c>
      <c r="K6634" s="5" t="str">
        <f>VLOOKUP(J6634,'Svátky 2023'!A$18:B$20,2,0)</f>
        <v>jiné</v>
      </c>
      <c r="L6634" s="1" t="s">
        <v>30</v>
      </c>
      <c r="M6634" s="1" t="s">
        <v>31</v>
      </c>
      <c r="N6634" s="1" t="s">
        <v>23</v>
      </c>
      <c r="O6634">
        <f t="shared" si="309"/>
        <v>7</v>
      </c>
      <c r="P6634" t="str">
        <f t="shared" si="310"/>
        <v>ANO</v>
      </c>
      <c r="Q6634" s="4" t="str">
        <f>IFERROR(VLOOKUP(E6634,'Svátky 2023'!B$2:B$14,1,0),"")</f>
        <v/>
      </c>
      <c r="R6634" t="str">
        <f t="shared" si="311"/>
        <v>ANO</v>
      </c>
    </row>
    <row r="6635" spans="1:18" x14ac:dyDescent="0.25">
      <c r="A6635" s="1" t="s">
        <v>18545</v>
      </c>
      <c r="B6635" s="1" t="s">
        <v>12069</v>
      </c>
      <c r="C6635" s="1" t="s">
        <v>12070</v>
      </c>
      <c r="D6635" s="1" t="s">
        <v>48</v>
      </c>
      <c r="E6635" s="4">
        <v>45244</v>
      </c>
      <c r="F6635" s="8">
        <v>0.84583333333333333</v>
      </c>
      <c r="G6635" s="4">
        <v>45258</v>
      </c>
      <c r="H6635" s="1" t="s">
        <v>2630</v>
      </c>
      <c r="I6635" s="1" t="s">
        <v>51</v>
      </c>
      <c r="J6635" s="5">
        <v>1</v>
      </c>
      <c r="K6635" s="5" t="str">
        <f>VLOOKUP(J6635,'Svátky 2023'!A$18:B$20,2,0)</f>
        <v>neodkladné</v>
      </c>
      <c r="L6635" s="1" t="s">
        <v>21</v>
      </c>
      <c r="M6635" s="1" t="s">
        <v>22</v>
      </c>
      <c r="N6635" s="1" t="s">
        <v>21</v>
      </c>
      <c r="O6635">
        <f t="shared" si="309"/>
        <v>2</v>
      </c>
      <c r="P6635" t="str">
        <f t="shared" si="310"/>
        <v>ANO</v>
      </c>
      <c r="Q6635" s="4" t="str">
        <f>IFERROR(VLOOKUP(E6635,'Svátky 2023'!B$2:B$14,1,0),"")</f>
        <v/>
      </c>
      <c r="R6635" t="str">
        <f t="shared" si="311"/>
        <v>ANO</v>
      </c>
    </row>
    <row r="6636" spans="1:18" x14ac:dyDescent="0.25">
      <c r="A6636" s="1" t="s">
        <v>18546</v>
      </c>
      <c r="B6636" s="1" t="s">
        <v>18547</v>
      </c>
      <c r="C6636" s="1" t="s">
        <v>18548</v>
      </c>
      <c r="D6636" s="1" t="s">
        <v>64</v>
      </c>
      <c r="E6636" s="4">
        <v>45254</v>
      </c>
      <c r="F6636" s="8">
        <v>0.76388888888888884</v>
      </c>
      <c r="G6636" s="4">
        <v>45258</v>
      </c>
      <c r="H6636" s="1" t="s">
        <v>1992</v>
      </c>
      <c r="I6636" s="1" t="s">
        <v>38</v>
      </c>
      <c r="J6636" s="5">
        <v>1</v>
      </c>
      <c r="K6636" s="5" t="str">
        <f>VLOOKUP(J6636,'Svátky 2023'!A$18:B$20,2,0)</f>
        <v>neodkladné</v>
      </c>
      <c r="L6636" s="1" t="s">
        <v>21</v>
      </c>
      <c r="M6636" s="1" t="s">
        <v>22</v>
      </c>
      <c r="N6636" s="1" t="s">
        <v>23</v>
      </c>
      <c r="O6636">
        <f t="shared" si="309"/>
        <v>5</v>
      </c>
      <c r="P6636" t="str">
        <f t="shared" si="310"/>
        <v>ANO</v>
      </c>
      <c r="Q6636" s="4" t="str">
        <f>IFERROR(VLOOKUP(E6636,'Svátky 2023'!B$2:B$14,1,0),"")</f>
        <v/>
      </c>
      <c r="R6636" t="str">
        <f t="shared" si="311"/>
        <v>ANO</v>
      </c>
    </row>
    <row r="6637" spans="1:18" x14ac:dyDescent="0.25">
      <c r="A6637" s="1" t="s">
        <v>18549</v>
      </c>
      <c r="B6637" s="1" t="s">
        <v>11579</v>
      </c>
      <c r="C6637" s="1" t="s">
        <v>11580</v>
      </c>
      <c r="D6637" s="1" t="s">
        <v>64</v>
      </c>
      <c r="E6637" s="4">
        <v>45254</v>
      </c>
      <c r="F6637" s="8">
        <v>0.82986111111111116</v>
      </c>
      <c r="G6637" s="4">
        <v>45258</v>
      </c>
      <c r="H6637" s="1" t="s">
        <v>1219</v>
      </c>
      <c r="I6637" s="1" t="s">
        <v>44</v>
      </c>
      <c r="J6637" s="5">
        <v>3</v>
      </c>
      <c r="K6637" s="5" t="str">
        <f>VLOOKUP(J6637,'Svátky 2023'!A$18:B$20,2,0)</f>
        <v>jiné</v>
      </c>
      <c r="L6637" s="1" t="s">
        <v>30</v>
      </c>
      <c r="M6637" s="1" t="s">
        <v>31</v>
      </c>
      <c r="N6637" s="1" t="s">
        <v>23</v>
      </c>
      <c r="O6637">
        <f t="shared" si="309"/>
        <v>5</v>
      </c>
      <c r="P6637" t="str">
        <f t="shared" si="310"/>
        <v>ANO</v>
      </c>
      <c r="Q6637" s="4" t="str">
        <f>IFERROR(VLOOKUP(E6637,'Svátky 2023'!B$2:B$14,1,0),"")</f>
        <v/>
      </c>
      <c r="R6637" t="str">
        <f t="shared" si="311"/>
        <v>ANO</v>
      </c>
    </row>
    <row r="6638" spans="1:18" x14ac:dyDescent="0.25">
      <c r="A6638" s="1" t="s">
        <v>18550</v>
      </c>
      <c r="B6638" s="1" t="s">
        <v>18551</v>
      </c>
      <c r="C6638" s="1" t="s">
        <v>18552</v>
      </c>
      <c r="D6638" s="1" t="s">
        <v>35</v>
      </c>
      <c r="E6638" s="4">
        <v>45255</v>
      </c>
      <c r="F6638" s="8">
        <v>0.9277777777777777</v>
      </c>
      <c r="G6638" s="4">
        <v>45258</v>
      </c>
      <c r="H6638" s="1" t="s">
        <v>778</v>
      </c>
      <c r="I6638" s="1" t="s">
        <v>38</v>
      </c>
      <c r="J6638" s="5">
        <v>3</v>
      </c>
      <c r="K6638" s="5" t="str">
        <f>VLOOKUP(J6638,'Svátky 2023'!A$18:B$20,2,0)</f>
        <v>jiné</v>
      </c>
      <c r="L6638" s="1" t="s">
        <v>20</v>
      </c>
      <c r="M6638" s="1" t="s">
        <v>20</v>
      </c>
      <c r="N6638" s="1" t="s">
        <v>23</v>
      </c>
      <c r="O6638">
        <f t="shared" si="309"/>
        <v>6</v>
      </c>
      <c r="P6638" t="str">
        <f t="shared" si="310"/>
        <v>ANO</v>
      </c>
      <c r="Q6638" s="4" t="str">
        <f>IFERROR(VLOOKUP(E6638,'Svátky 2023'!B$2:B$14,1,0),"")</f>
        <v/>
      </c>
      <c r="R6638" t="str">
        <f t="shared" si="311"/>
        <v>ANO</v>
      </c>
    </row>
    <row r="6639" spans="1:18" x14ac:dyDescent="0.25">
      <c r="A6639" s="1" t="s">
        <v>18553</v>
      </c>
      <c r="B6639" s="1" t="s">
        <v>11759</v>
      </c>
      <c r="C6639" s="1" t="s">
        <v>11760</v>
      </c>
      <c r="D6639" s="1" t="s">
        <v>100</v>
      </c>
      <c r="E6639" s="4">
        <v>45256</v>
      </c>
      <c r="F6639" s="8">
        <v>0.54861111111111105</v>
      </c>
      <c r="G6639" s="4">
        <v>45258</v>
      </c>
      <c r="H6639" s="1" t="s">
        <v>654</v>
      </c>
      <c r="I6639" s="1" t="s">
        <v>151</v>
      </c>
      <c r="J6639" s="5">
        <v>2</v>
      </c>
      <c r="K6639" s="5" t="str">
        <f>VLOOKUP(J6639,'Svátky 2023'!A$18:B$20,2,0)</f>
        <v>plánované</v>
      </c>
      <c r="L6639" s="1" t="s">
        <v>21</v>
      </c>
      <c r="M6639" s="1" t="s">
        <v>22</v>
      </c>
      <c r="N6639" s="1" t="s">
        <v>23</v>
      </c>
      <c r="O6639">
        <f t="shared" si="309"/>
        <v>7</v>
      </c>
      <c r="P6639" t="str">
        <f t="shared" si="310"/>
        <v>NE</v>
      </c>
      <c r="Q6639" s="4" t="str">
        <f>IFERROR(VLOOKUP(E6639,'Svátky 2023'!B$2:B$14,1,0),"")</f>
        <v/>
      </c>
      <c r="R6639" t="str">
        <f t="shared" si="311"/>
        <v>ANO</v>
      </c>
    </row>
    <row r="6640" spans="1:18" x14ac:dyDescent="0.25">
      <c r="A6640" s="1" t="s">
        <v>18554</v>
      </c>
      <c r="B6640" s="1" t="s">
        <v>9374</v>
      </c>
      <c r="C6640" s="1" t="s">
        <v>9375</v>
      </c>
      <c r="D6640" s="1" t="s">
        <v>35</v>
      </c>
      <c r="E6640" s="4">
        <v>45256</v>
      </c>
      <c r="F6640" s="8">
        <v>0.5541666666666667</v>
      </c>
      <c r="G6640" s="4">
        <v>45258</v>
      </c>
      <c r="H6640" s="1" t="s">
        <v>297</v>
      </c>
      <c r="I6640" s="1" t="s">
        <v>51</v>
      </c>
      <c r="J6640" s="5">
        <v>2</v>
      </c>
      <c r="K6640" s="5" t="str">
        <f>VLOOKUP(J6640,'Svátky 2023'!A$18:B$20,2,0)</f>
        <v>plánované</v>
      </c>
      <c r="L6640" s="1" t="s">
        <v>21</v>
      </c>
      <c r="M6640" s="1" t="s">
        <v>22</v>
      </c>
      <c r="N6640" s="1" t="s">
        <v>23</v>
      </c>
      <c r="O6640">
        <f t="shared" si="309"/>
        <v>7</v>
      </c>
      <c r="P6640" t="str">
        <f t="shared" si="310"/>
        <v>NE</v>
      </c>
      <c r="Q6640" s="4" t="str">
        <f>IFERROR(VLOOKUP(E6640,'Svátky 2023'!B$2:B$14,1,0),"")</f>
        <v/>
      </c>
      <c r="R6640" t="str">
        <f t="shared" si="311"/>
        <v>ANO</v>
      </c>
    </row>
    <row r="6641" spans="1:18" x14ac:dyDescent="0.25">
      <c r="A6641" s="1" t="s">
        <v>18555</v>
      </c>
      <c r="B6641" s="1" t="s">
        <v>18556</v>
      </c>
      <c r="C6641" s="1" t="s">
        <v>18557</v>
      </c>
      <c r="D6641" s="1" t="s">
        <v>100</v>
      </c>
      <c r="E6641" s="4">
        <v>45256</v>
      </c>
      <c r="F6641" s="8">
        <v>0.55972222222222223</v>
      </c>
      <c r="G6641" s="4">
        <v>45258</v>
      </c>
      <c r="H6641" s="1" t="s">
        <v>1676</v>
      </c>
      <c r="I6641" s="1" t="s">
        <v>151</v>
      </c>
      <c r="J6641" s="5">
        <v>2</v>
      </c>
      <c r="K6641" s="5" t="str">
        <f>VLOOKUP(J6641,'Svátky 2023'!A$18:B$20,2,0)</f>
        <v>plánované</v>
      </c>
      <c r="L6641" s="1" t="s">
        <v>21</v>
      </c>
      <c r="M6641" s="1" t="s">
        <v>22</v>
      </c>
      <c r="N6641" s="1" t="s">
        <v>23</v>
      </c>
      <c r="O6641">
        <f t="shared" si="309"/>
        <v>7</v>
      </c>
      <c r="P6641" t="str">
        <f t="shared" si="310"/>
        <v>NE</v>
      </c>
      <c r="Q6641" s="4" t="str">
        <f>IFERROR(VLOOKUP(E6641,'Svátky 2023'!B$2:B$14,1,0),"")</f>
        <v/>
      </c>
      <c r="R6641" t="str">
        <f t="shared" si="311"/>
        <v>ANO</v>
      </c>
    </row>
    <row r="6642" spans="1:18" x14ac:dyDescent="0.25">
      <c r="A6642" s="1" t="s">
        <v>18558</v>
      </c>
      <c r="B6642" s="1" t="s">
        <v>18559</v>
      </c>
      <c r="C6642" s="1" t="s">
        <v>18560</v>
      </c>
      <c r="D6642" s="1" t="s">
        <v>35</v>
      </c>
      <c r="E6642" s="4">
        <v>45256</v>
      </c>
      <c r="F6642" s="8">
        <v>0.56458333333333333</v>
      </c>
      <c r="G6642" s="4">
        <v>45258</v>
      </c>
      <c r="H6642" s="1" t="s">
        <v>1888</v>
      </c>
      <c r="I6642" s="1" t="s">
        <v>151</v>
      </c>
      <c r="J6642" s="5">
        <v>2</v>
      </c>
      <c r="K6642" s="5" t="str">
        <f>VLOOKUP(J6642,'Svátky 2023'!A$18:B$20,2,0)</f>
        <v>plánované</v>
      </c>
      <c r="L6642" s="1" t="s">
        <v>21</v>
      </c>
      <c r="M6642" s="1" t="s">
        <v>22</v>
      </c>
      <c r="N6642" s="1" t="s">
        <v>23</v>
      </c>
      <c r="O6642">
        <f t="shared" si="309"/>
        <v>7</v>
      </c>
      <c r="P6642" t="str">
        <f t="shared" si="310"/>
        <v>NE</v>
      </c>
      <c r="Q6642" s="4" t="str">
        <f>IFERROR(VLOOKUP(E6642,'Svátky 2023'!B$2:B$14,1,0),"")</f>
        <v/>
      </c>
      <c r="R6642" t="str">
        <f t="shared" si="311"/>
        <v>ANO</v>
      </c>
    </row>
    <row r="6643" spans="1:18" x14ac:dyDescent="0.25">
      <c r="A6643" s="1" t="s">
        <v>18561</v>
      </c>
      <c r="B6643" s="1" t="s">
        <v>18562</v>
      </c>
      <c r="C6643" s="1" t="s">
        <v>18563</v>
      </c>
      <c r="D6643" s="1" t="s">
        <v>64</v>
      </c>
      <c r="E6643" s="4">
        <v>45256</v>
      </c>
      <c r="F6643" s="8">
        <v>0.57847222222222217</v>
      </c>
      <c r="G6643" s="4">
        <v>45258</v>
      </c>
      <c r="H6643" s="1" t="s">
        <v>1145</v>
      </c>
      <c r="I6643" s="1" t="s">
        <v>151</v>
      </c>
      <c r="J6643" s="5">
        <v>2</v>
      </c>
      <c r="K6643" s="5" t="str">
        <f>VLOOKUP(J6643,'Svátky 2023'!A$18:B$20,2,0)</f>
        <v>plánované</v>
      </c>
      <c r="L6643" s="1" t="s">
        <v>21</v>
      </c>
      <c r="M6643" s="1" t="s">
        <v>22</v>
      </c>
      <c r="N6643" s="1" t="s">
        <v>23</v>
      </c>
      <c r="O6643">
        <f t="shared" si="309"/>
        <v>7</v>
      </c>
      <c r="P6643" t="str">
        <f t="shared" si="310"/>
        <v>NE</v>
      </c>
      <c r="Q6643" s="4" t="str">
        <f>IFERROR(VLOOKUP(E6643,'Svátky 2023'!B$2:B$14,1,0),"")</f>
        <v/>
      </c>
      <c r="R6643" t="str">
        <f t="shared" si="311"/>
        <v>ANO</v>
      </c>
    </row>
    <row r="6644" spans="1:18" x14ac:dyDescent="0.25">
      <c r="A6644" s="1" t="s">
        <v>18564</v>
      </c>
      <c r="B6644" s="1" t="s">
        <v>18565</v>
      </c>
      <c r="C6644" s="1" t="s">
        <v>18566</v>
      </c>
      <c r="D6644" s="1" t="s">
        <v>16</v>
      </c>
      <c r="E6644" s="4">
        <v>45256</v>
      </c>
      <c r="F6644" s="8">
        <v>0.59236111111111112</v>
      </c>
      <c r="G6644" s="4">
        <v>45258</v>
      </c>
      <c r="H6644" s="1" t="s">
        <v>689</v>
      </c>
      <c r="I6644" s="1" t="s">
        <v>151</v>
      </c>
      <c r="J6644" s="5">
        <v>2</v>
      </c>
      <c r="K6644" s="5" t="str">
        <f>VLOOKUP(J6644,'Svátky 2023'!A$18:B$20,2,0)</f>
        <v>plánované</v>
      </c>
      <c r="L6644" s="1" t="s">
        <v>21</v>
      </c>
      <c r="M6644" s="1" t="s">
        <v>22</v>
      </c>
      <c r="N6644" s="1" t="s">
        <v>23</v>
      </c>
      <c r="O6644">
        <f t="shared" si="309"/>
        <v>7</v>
      </c>
      <c r="P6644" t="str">
        <f t="shared" si="310"/>
        <v>NE</v>
      </c>
      <c r="Q6644" s="4" t="str">
        <f>IFERROR(VLOOKUP(E6644,'Svátky 2023'!B$2:B$14,1,0),"")</f>
        <v/>
      </c>
      <c r="R6644" t="str">
        <f t="shared" si="311"/>
        <v>ANO</v>
      </c>
    </row>
    <row r="6645" spans="1:18" x14ac:dyDescent="0.25">
      <c r="A6645" s="1" t="s">
        <v>18567</v>
      </c>
      <c r="B6645" s="1" t="s">
        <v>18568</v>
      </c>
      <c r="C6645" s="1" t="s">
        <v>18569</v>
      </c>
      <c r="D6645" s="1" t="s">
        <v>100</v>
      </c>
      <c r="E6645" s="4">
        <v>45256</v>
      </c>
      <c r="F6645" s="8">
        <v>0.62569444444444444</v>
      </c>
      <c r="G6645" s="4">
        <v>45258</v>
      </c>
      <c r="H6645" s="1" t="s">
        <v>641</v>
      </c>
      <c r="I6645" s="1" t="s">
        <v>151</v>
      </c>
      <c r="J6645" s="5">
        <v>2</v>
      </c>
      <c r="K6645" s="5" t="str">
        <f>VLOOKUP(J6645,'Svátky 2023'!A$18:B$20,2,0)</f>
        <v>plánované</v>
      </c>
      <c r="L6645" s="1" t="s">
        <v>21</v>
      </c>
      <c r="M6645" s="1" t="s">
        <v>22</v>
      </c>
      <c r="N6645" s="1" t="s">
        <v>23</v>
      </c>
      <c r="O6645">
        <f t="shared" si="309"/>
        <v>7</v>
      </c>
      <c r="P6645" t="str">
        <f t="shared" si="310"/>
        <v>ANO</v>
      </c>
      <c r="Q6645" s="4" t="str">
        <f>IFERROR(VLOOKUP(E6645,'Svátky 2023'!B$2:B$14,1,0),"")</f>
        <v/>
      </c>
      <c r="R6645" t="str">
        <f t="shared" si="311"/>
        <v>ANO</v>
      </c>
    </row>
    <row r="6646" spans="1:18" x14ac:dyDescent="0.25">
      <c r="A6646" s="1" t="s">
        <v>18570</v>
      </c>
      <c r="B6646" s="1" t="s">
        <v>18571</v>
      </c>
      <c r="C6646" s="1" t="s">
        <v>18572</v>
      </c>
      <c r="D6646" s="1" t="s">
        <v>100</v>
      </c>
      <c r="E6646" s="4">
        <v>45256</v>
      </c>
      <c r="F6646" s="8">
        <v>0.62986111111111109</v>
      </c>
      <c r="G6646" s="4">
        <v>45258</v>
      </c>
      <c r="H6646" s="1" t="s">
        <v>2679</v>
      </c>
      <c r="I6646" s="1" t="s">
        <v>145</v>
      </c>
      <c r="J6646" s="5">
        <v>3</v>
      </c>
      <c r="K6646" s="5" t="str">
        <f>VLOOKUP(J6646,'Svátky 2023'!A$18:B$20,2,0)</f>
        <v>jiné</v>
      </c>
      <c r="L6646" s="1" t="s">
        <v>21</v>
      </c>
      <c r="M6646" s="1" t="s">
        <v>31</v>
      </c>
      <c r="N6646" s="1" t="s">
        <v>23</v>
      </c>
      <c r="O6646">
        <f t="shared" si="309"/>
        <v>7</v>
      </c>
      <c r="P6646" t="str">
        <f t="shared" si="310"/>
        <v>ANO</v>
      </c>
      <c r="Q6646" s="4" t="str">
        <f>IFERROR(VLOOKUP(E6646,'Svátky 2023'!B$2:B$14,1,0),"")</f>
        <v/>
      </c>
      <c r="R6646" t="str">
        <f t="shared" si="311"/>
        <v>ANO</v>
      </c>
    </row>
    <row r="6647" spans="1:18" x14ac:dyDescent="0.25">
      <c r="A6647" s="1" t="s">
        <v>18573</v>
      </c>
      <c r="B6647" s="1" t="s">
        <v>8270</v>
      </c>
      <c r="C6647" s="1" t="s">
        <v>9372</v>
      </c>
      <c r="D6647" s="1" t="s">
        <v>35</v>
      </c>
      <c r="E6647" s="4">
        <v>45256</v>
      </c>
      <c r="F6647" s="8">
        <v>0.67569444444444438</v>
      </c>
      <c r="G6647" s="4">
        <v>45258</v>
      </c>
      <c r="H6647" s="1" t="s">
        <v>292</v>
      </c>
      <c r="I6647" s="1" t="s">
        <v>120</v>
      </c>
      <c r="J6647" s="5">
        <v>3</v>
      </c>
      <c r="K6647" s="5" t="str">
        <f>VLOOKUP(J6647,'Svátky 2023'!A$18:B$20,2,0)</f>
        <v>jiné</v>
      </c>
      <c r="L6647" s="1" t="s">
        <v>30</v>
      </c>
      <c r="M6647" s="1" t="s">
        <v>31</v>
      </c>
      <c r="N6647" s="1" t="s">
        <v>23</v>
      </c>
      <c r="O6647">
        <f t="shared" si="309"/>
        <v>7</v>
      </c>
      <c r="P6647" t="str">
        <f t="shared" si="310"/>
        <v>ANO</v>
      </c>
      <c r="Q6647" s="4" t="str">
        <f>IFERROR(VLOOKUP(E6647,'Svátky 2023'!B$2:B$14,1,0),"")</f>
        <v/>
      </c>
      <c r="R6647" t="str">
        <f t="shared" si="311"/>
        <v>ANO</v>
      </c>
    </row>
    <row r="6648" spans="1:18" x14ac:dyDescent="0.25">
      <c r="A6648" s="1" t="s">
        <v>18574</v>
      </c>
      <c r="B6648" s="1" t="s">
        <v>18575</v>
      </c>
      <c r="C6648" s="1" t="s">
        <v>18576</v>
      </c>
      <c r="D6648" s="1" t="s">
        <v>100</v>
      </c>
      <c r="E6648" s="4">
        <v>45256</v>
      </c>
      <c r="F6648" s="8">
        <v>0.68402777777777779</v>
      </c>
      <c r="G6648" s="4">
        <v>45258</v>
      </c>
      <c r="H6648" s="1" t="s">
        <v>554</v>
      </c>
      <c r="I6648" s="1" t="s">
        <v>145</v>
      </c>
      <c r="J6648" s="5">
        <v>3</v>
      </c>
      <c r="K6648" s="5" t="str">
        <f>VLOOKUP(J6648,'Svátky 2023'!A$18:B$20,2,0)</f>
        <v>jiné</v>
      </c>
      <c r="L6648" s="1" t="s">
        <v>21</v>
      </c>
      <c r="M6648" s="1" t="s">
        <v>31</v>
      </c>
      <c r="N6648" s="1" t="s">
        <v>23</v>
      </c>
      <c r="O6648">
        <f t="shared" si="309"/>
        <v>7</v>
      </c>
      <c r="P6648" t="str">
        <f t="shared" si="310"/>
        <v>ANO</v>
      </c>
      <c r="Q6648" s="4" t="str">
        <f>IFERROR(VLOOKUP(E6648,'Svátky 2023'!B$2:B$14,1,0),"")</f>
        <v/>
      </c>
      <c r="R6648" t="str">
        <f t="shared" si="311"/>
        <v>ANO</v>
      </c>
    </row>
    <row r="6649" spans="1:18" x14ac:dyDescent="0.25">
      <c r="A6649" s="1" t="s">
        <v>18577</v>
      </c>
      <c r="B6649" s="1" t="s">
        <v>18578</v>
      </c>
      <c r="C6649" s="1" t="s">
        <v>18579</v>
      </c>
      <c r="D6649" s="1" t="s">
        <v>64</v>
      </c>
      <c r="E6649" s="4">
        <v>45256</v>
      </c>
      <c r="F6649" s="8">
        <v>0.6875</v>
      </c>
      <c r="G6649" s="4">
        <v>45258</v>
      </c>
      <c r="H6649" s="1" t="s">
        <v>2443</v>
      </c>
      <c r="I6649" s="1" t="s">
        <v>145</v>
      </c>
      <c r="J6649" s="5">
        <v>3</v>
      </c>
      <c r="K6649" s="5" t="str">
        <f>VLOOKUP(J6649,'Svátky 2023'!A$18:B$20,2,0)</f>
        <v>jiné</v>
      </c>
      <c r="L6649" s="1" t="s">
        <v>21</v>
      </c>
      <c r="M6649" s="1" t="s">
        <v>31</v>
      </c>
      <c r="N6649" s="1" t="s">
        <v>23</v>
      </c>
      <c r="O6649">
        <f t="shared" si="309"/>
        <v>7</v>
      </c>
      <c r="P6649" t="str">
        <f t="shared" si="310"/>
        <v>ANO</v>
      </c>
      <c r="Q6649" s="4" t="str">
        <f>IFERROR(VLOOKUP(E6649,'Svátky 2023'!B$2:B$14,1,0),"")</f>
        <v/>
      </c>
      <c r="R6649" t="str">
        <f t="shared" si="311"/>
        <v>ANO</v>
      </c>
    </row>
    <row r="6650" spans="1:18" x14ac:dyDescent="0.25">
      <c r="A6650" s="1" t="s">
        <v>18580</v>
      </c>
      <c r="B6650" s="1" t="s">
        <v>18581</v>
      </c>
      <c r="C6650" s="1" t="s">
        <v>18582</v>
      </c>
      <c r="D6650" s="1" t="s">
        <v>35</v>
      </c>
      <c r="E6650" s="4">
        <v>45256</v>
      </c>
      <c r="F6650" s="8">
        <v>0.69166666666666676</v>
      </c>
      <c r="G6650" s="4">
        <v>45258</v>
      </c>
      <c r="H6650" s="1" t="s">
        <v>161</v>
      </c>
      <c r="I6650" s="1" t="s">
        <v>145</v>
      </c>
      <c r="J6650" s="5">
        <v>3</v>
      </c>
      <c r="K6650" s="5" t="str">
        <f>VLOOKUP(J6650,'Svátky 2023'!A$18:B$20,2,0)</f>
        <v>jiné</v>
      </c>
      <c r="L6650" s="1" t="s">
        <v>21</v>
      </c>
      <c r="M6650" s="1" t="s">
        <v>31</v>
      </c>
      <c r="N6650" s="1" t="s">
        <v>23</v>
      </c>
      <c r="O6650">
        <f t="shared" si="309"/>
        <v>7</v>
      </c>
      <c r="P6650" t="str">
        <f t="shared" si="310"/>
        <v>ANO</v>
      </c>
      <c r="Q6650" s="4" t="str">
        <f>IFERROR(VLOOKUP(E6650,'Svátky 2023'!B$2:B$14,1,0),"")</f>
        <v/>
      </c>
      <c r="R6650" t="str">
        <f t="shared" si="311"/>
        <v>ANO</v>
      </c>
    </row>
    <row r="6651" spans="1:18" x14ac:dyDescent="0.25">
      <c r="A6651" s="1" t="s">
        <v>18583</v>
      </c>
      <c r="B6651" s="1" t="s">
        <v>18212</v>
      </c>
      <c r="C6651" s="1" t="s">
        <v>18213</v>
      </c>
      <c r="D6651" s="1" t="s">
        <v>48</v>
      </c>
      <c r="E6651" s="4">
        <v>45257</v>
      </c>
      <c r="F6651" s="8">
        <v>0.35555555555555557</v>
      </c>
      <c r="G6651" s="4">
        <v>45258</v>
      </c>
      <c r="H6651" s="1" t="s">
        <v>248</v>
      </c>
      <c r="I6651" s="1" t="s">
        <v>258</v>
      </c>
      <c r="J6651" s="5">
        <v>2</v>
      </c>
      <c r="K6651" s="5" t="str">
        <f>VLOOKUP(J6651,'Svátky 2023'!A$18:B$20,2,0)</f>
        <v>plánované</v>
      </c>
      <c r="L6651" s="1" t="s">
        <v>21</v>
      </c>
      <c r="M6651" s="1" t="s">
        <v>22</v>
      </c>
      <c r="N6651" s="1" t="s">
        <v>23</v>
      </c>
      <c r="O6651">
        <f t="shared" si="309"/>
        <v>1</v>
      </c>
      <c r="P6651" t="str">
        <f t="shared" si="310"/>
        <v>NE</v>
      </c>
      <c r="Q6651" s="4" t="str">
        <f>IFERROR(VLOOKUP(E6651,'Svátky 2023'!B$2:B$14,1,0),"")</f>
        <v/>
      </c>
      <c r="R6651" t="str">
        <f t="shared" si="311"/>
        <v/>
      </c>
    </row>
    <row r="6652" spans="1:18" x14ac:dyDescent="0.25">
      <c r="A6652" s="1" t="s">
        <v>18584</v>
      </c>
      <c r="B6652" s="1" t="s">
        <v>15671</v>
      </c>
      <c r="C6652" s="1" t="s">
        <v>15672</v>
      </c>
      <c r="D6652" s="1" t="s">
        <v>35</v>
      </c>
      <c r="E6652" s="4">
        <v>45257</v>
      </c>
      <c r="F6652" s="8">
        <v>0.4284722222222222</v>
      </c>
      <c r="G6652" s="4">
        <v>45258</v>
      </c>
      <c r="H6652" s="1" t="s">
        <v>1389</v>
      </c>
      <c r="I6652" s="1" t="s">
        <v>258</v>
      </c>
      <c r="J6652" s="5">
        <v>2</v>
      </c>
      <c r="K6652" s="5" t="str">
        <f>VLOOKUP(J6652,'Svátky 2023'!A$18:B$20,2,0)</f>
        <v>plánované</v>
      </c>
      <c r="L6652" s="1" t="s">
        <v>21</v>
      </c>
      <c r="M6652" s="1" t="s">
        <v>22</v>
      </c>
      <c r="N6652" s="1" t="s">
        <v>23</v>
      </c>
      <c r="O6652">
        <f t="shared" si="309"/>
        <v>1</v>
      </c>
      <c r="P6652" t="str">
        <f t="shared" si="310"/>
        <v>NE</v>
      </c>
      <c r="Q6652" s="4" t="str">
        <f>IFERROR(VLOOKUP(E6652,'Svátky 2023'!B$2:B$14,1,0),"")</f>
        <v/>
      </c>
      <c r="R6652" t="str">
        <f t="shared" si="311"/>
        <v/>
      </c>
    </row>
    <row r="6653" spans="1:18" x14ac:dyDescent="0.25">
      <c r="A6653" s="1" t="s">
        <v>18585</v>
      </c>
      <c r="B6653" s="1" t="s">
        <v>18197</v>
      </c>
      <c r="C6653" s="1" t="s">
        <v>18198</v>
      </c>
      <c r="D6653" s="1" t="s">
        <v>48</v>
      </c>
      <c r="E6653" s="4">
        <v>45257</v>
      </c>
      <c r="F6653" s="8">
        <v>0.5180555555555556</v>
      </c>
      <c r="G6653" s="4">
        <v>45258</v>
      </c>
      <c r="H6653" s="1" t="s">
        <v>2763</v>
      </c>
      <c r="I6653" s="1" t="s">
        <v>264</v>
      </c>
      <c r="J6653" s="5">
        <v>3</v>
      </c>
      <c r="K6653" s="5" t="str">
        <f>VLOOKUP(J6653,'Svátky 2023'!A$18:B$20,2,0)</f>
        <v>jiné</v>
      </c>
      <c r="L6653" s="1" t="s">
        <v>30</v>
      </c>
      <c r="M6653" s="1" t="s">
        <v>31</v>
      </c>
      <c r="N6653" s="1" t="s">
        <v>23</v>
      </c>
      <c r="O6653">
        <f t="shared" si="309"/>
        <v>1</v>
      </c>
      <c r="P6653" t="str">
        <f t="shared" si="310"/>
        <v>NE</v>
      </c>
      <c r="Q6653" s="4" t="str">
        <f>IFERROR(VLOOKUP(E6653,'Svátky 2023'!B$2:B$14,1,0),"")</f>
        <v/>
      </c>
      <c r="R6653" t="str">
        <f t="shared" si="311"/>
        <v/>
      </c>
    </row>
    <row r="6654" spans="1:18" x14ac:dyDescent="0.25">
      <c r="A6654" s="1" t="s">
        <v>18586</v>
      </c>
      <c r="B6654" s="1" t="s">
        <v>17203</v>
      </c>
      <c r="C6654" s="1" t="s">
        <v>17204</v>
      </c>
      <c r="D6654" s="1" t="s">
        <v>35</v>
      </c>
      <c r="E6654" s="4">
        <v>45257</v>
      </c>
      <c r="F6654" s="8">
        <v>0.70763888888888893</v>
      </c>
      <c r="G6654" s="4">
        <v>45258</v>
      </c>
      <c r="H6654" s="1" t="s">
        <v>81</v>
      </c>
      <c r="I6654" s="1" t="s">
        <v>19</v>
      </c>
      <c r="J6654" s="5">
        <v>2</v>
      </c>
      <c r="K6654" s="5" t="str">
        <f>VLOOKUP(J6654,'Svátky 2023'!A$18:B$20,2,0)</f>
        <v>plánované</v>
      </c>
      <c r="L6654" s="1" t="s">
        <v>21</v>
      </c>
      <c r="M6654" s="1" t="s">
        <v>20</v>
      </c>
      <c r="N6654" s="1" t="s">
        <v>23</v>
      </c>
      <c r="O6654">
        <f t="shared" si="309"/>
        <v>1</v>
      </c>
      <c r="P6654" t="str">
        <f t="shared" si="310"/>
        <v>ANO</v>
      </c>
      <c r="Q6654" s="4" t="str">
        <f>IFERROR(VLOOKUP(E6654,'Svátky 2023'!B$2:B$14,1,0),"")</f>
        <v/>
      </c>
      <c r="R6654" t="str">
        <f t="shared" si="311"/>
        <v>ANO</v>
      </c>
    </row>
    <row r="6655" spans="1:18" x14ac:dyDescent="0.25">
      <c r="A6655" s="1" t="s">
        <v>18587</v>
      </c>
      <c r="B6655" s="1" t="s">
        <v>18588</v>
      </c>
      <c r="C6655" s="1" t="s">
        <v>18589</v>
      </c>
      <c r="D6655" s="1" t="s">
        <v>35</v>
      </c>
      <c r="E6655" s="4">
        <v>45254</v>
      </c>
      <c r="F6655" s="8">
        <v>0.56388888888888888</v>
      </c>
      <c r="G6655" s="4">
        <v>45259</v>
      </c>
      <c r="H6655" s="1" t="s">
        <v>1144</v>
      </c>
      <c r="I6655" s="1" t="s">
        <v>120</v>
      </c>
      <c r="J6655" s="5">
        <v>3</v>
      </c>
      <c r="K6655" s="5" t="str">
        <f>VLOOKUP(J6655,'Svátky 2023'!A$18:B$20,2,0)</f>
        <v>jiné</v>
      </c>
      <c r="L6655" s="1" t="s">
        <v>30</v>
      </c>
      <c r="M6655" s="1" t="s">
        <v>31</v>
      </c>
      <c r="N6655" s="1" t="s">
        <v>23</v>
      </c>
      <c r="O6655">
        <f t="shared" si="309"/>
        <v>5</v>
      </c>
      <c r="P6655" t="str">
        <f t="shared" si="310"/>
        <v>NE</v>
      </c>
      <c r="Q6655" s="4" t="str">
        <f>IFERROR(VLOOKUP(E6655,'Svátky 2023'!B$2:B$14,1,0),"")</f>
        <v/>
      </c>
      <c r="R6655" t="str">
        <f t="shared" si="311"/>
        <v/>
      </c>
    </row>
    <row r="6656" spans="1:18" x14ac:dyDescent="0.25">
      <c r="A6656" s="1" t="s">
        <v>18590</v>
      </c>
      <c r="B6656" s="1" t="s">
        <v>15806</v>
      </c>
      <c r="C6656" s="1" t="s">
        <v>15807</v>
      </c>
      <c r="D6656" s="1" t="s">
        <v>35</v>
      </c>
      <c r="E6656" s="4">
        <v>45244</v>
      </c>
      <c r="F6656" s="8">
        <v>0.40277777777777773</v>
      </c>
      <c r="G6656" s="4">
        <v>45259</v>
      </c>
      <c r="H6656" s="1" t="s">
        <v>861</v>
      </c>
      <c r="I6656" s="1" t="s">
        <v>19</v>
      </c>
      <c r="J6656" s="5">
        <v>2</v>
      </c>
      <c r="K6656" s="5" t="str">
        <f>VLOOKUP(J6656,'Svátky 2023'!A$18:B$20,2,0)</f>
        <v>plánované</v>
      </c>
      <c r="L6656" s="1" t="s">
        <v>21</v>
      </c>
      <c r="M6656" s="1" t="s">
        <v>22</v>
      </c>
      <c r="N6656" s="1" t="s">
        <v>23</v>
      </c>
      <c r="O6656">
        <f t="shared" si="309"/>
        <v>2</v>
      </c>
      <c r="P6656" t="str">
        <f t="shared" si="310"/>
        <v>NE</v>
      </c>
      <c r="Q6656" s="4" t="str">
        <f>IFERROR(VLOOKUP(E6656,'Svátky 2023'!B$2:B$14,1,0),"")</f>
        <v/>
      </c>
      <c r="R6656" t="str">
        <f t="shared" si="311"/>
        <v/>
      </c>
    </row>
    <row r="6657" spans="1:18" x14ac:dyDescent="0.25">
      <c r="A6657" s="1" t="s">
        <v>18591</v>
      </c>
      <c r="B6657" s="1" t="s">
        <v>18592</v>
      </c>
      <c r="C6657" s="1" t="s">
        <v>18593</v>
      </c>
      <c r="D6657" s="1" t="s">
        <v>100</v>
      </c>
      <c r="E6657" s="4">
        <v>45245</v>
      </c>
      <c r="F6657" s="8">
        <v>0.59791666666666665</v>
      </c>
      <c r="G6657" s="4">
        <v>45259</v>
      </c>
      <c r="H6657" s="1" t="s">
        <v>243</v>
      </c>
      <c r="I6657" s="1" t="s">
        <v>151</v>
      </c>
      <c r="J6657" s="5">
        <v>3</v>
      </c>
      <c r="K6657" s="5" t="str">
        <f>VLOOKUP(J6657,'Svátky 2023'!A$18:B$20,2,0)</f>
        <v>jiné</v>
      </c>
      <c r="L6657" s="1" t="s">
        <v>21</v>
      </c>
      <c r="M6657" s="1" t="s">
        <v>22</v>
      </c>
      <c r="N6657" s="1" t="s">
        <v>23</v>
      </c>
      <c r="O6657">
        <f t="shared" si="309"/>
        <v>3</v>
      </c>
      <c r="P6657" t="str">
        <f t="shared" si="310"/>
        <v>NE</v>
      </c>
      <c r="Q6657" s="4" t="str">
        <f>IFERROR(VLOOKUP(E6657,'Svátky 2023'!B$2:B$14,1,0),"")</f>
        <v/>
      </c>
      <c r="R6657" t="str">
        <f t="shared" si="311"/>
        <v/>
      </c>
    </row>
    <row r="6658" spans="1:18" x14ac:dyDescent="0.25">
      <c r="A6658" s="1" t="s">
        <v>18594</v>
      </c>
      <c r="B6658" s="1" t="s">
        <v>18595</v>
      </c>
      <c r="C6658" s="1" t="s">
        <v>18596</v>
      </c>
      <c r="D6658" s="1" t="s">
        <v>100</v>
      </c>
      <c r="E6658" s="4">
        <v>45245</v>
      </c>
      <c r="F6658" s="8">
        <v>0.66875000000000007</v>
      </c>
      <c r="G6658" s="4">
        <v>45259</v>
      </c>
      <c r="H6658" s="1" t="s">
        <v>1004</v>
      </c>
      <c r="I6658" s="1" t="s">
        <v>145</v>
      </c>
      <c r="J6658" s="5">
        <v>3</v>
      </c>
      <c r="K6658" s="5" t="str">
        <f>VLOOKUP(J6658,'Svátky 2023'!A$18:B$20,2,0)</f>
        <v>jiné</v>
      </c>
      <c r="L6658" s="1" t="s">
        <v>30</v>
      </c>
      <c r="M6658" s="1" t="s">
        <v>31</v>
      </c>
      <c r="N6658" s="1" t="s">
        <v>23</v>
      </c>
      <c r="O6658">
        <f t="shared" si="309"/>
        <v>3</v>
      </c>
      <c r="P6658" t="str">
        <f t="shared" si="310"/>
        <v>ANO</v>
      </c>
      <c r="Q6658" s="4" t="str">
        <f>IFERROR(VLOOKUP(E6658,'Svátky 2023'!B$2:B$14,1,0),"")</f>
        <v/>
      </c>
      <c r="R6658" t="str">
        <f t="shared" si="311"/>
        <v>ANO</v>
      </c>
    </row>
    <row r="6659" spans="1:18" x14ac:dyDescent="0.25">
      <c r="A6659" s="1" t="s">
        <v>18597</v>
      </c>
      <c r="B6659" s="1" t="s">
        <v>17267</v>
      </c>
      <c r="C6659" s="1" t="s">
        <v>17268</v>
      </c>
      <c r="D6659" s="1" t="s">
        <v>257</v>
      </c>
      <c r="E6659" s="4">
        <v>45245</v>
      </c>
      <c r="F6659" s="8">
        <v>0.93888888888888899</v>
      </c>
      <c r="G6659" s="4">
        <v>45259</v>
      </c>
      <c r="H6659" s="1" t="s">
        <v>42</v>
      </c>
      <c r="I6659" s="1" t="s">
        <v>38</v>
      </c>
      <c r="J6659" s="5">
        <v>1</v>
      </c>
      <c r="K6659" s="5" t="str">
        <f>VLOOKUP(J6659,'Svátky 2023'!A$18:B$20,2,0)</f>
        <v>neodkladné</v>
      </c>
      <c r="L6659" s="1" t="s">
        <v>31</v>
      </c>
      <c r="M6659" s="1" t="s">
        <v>22</v>
      </c>
      <c r="N6659" s="1" t="s">
        <v>21</v>
      </c>
      <c r="O6659">
        <f t="shared" ref="O6659:O6722" si="312">WEEKDAY(E6659,2)</f>
        <v>3</v>
      </c>
      <c r="P6659" t="str">
        <f t="shared" ref="P6659:P6722" si="313">IF(F6659&gt;V$1,"ANO",IF(F6659&lt;X$1,"ANO","NE"))</f>
        <v>ANO</v>
      </c>
      <c r="Q6659" s="4" t="str">
        <f>IFERROR(VLOOKUP(E6659,'Svátky 2023'!B$2:B$14,1,0),"")</f>
        <v/>
      </c>
      <c r="R6659" t="str">
        <f t="shared" ref="R6659:R6722" si="314">IF(OR(O6659&gt;5,P6659="ANO",Q6659&lt;&gt;""),"ANO","")</f>
        <v>ANO</v>
      </c>
    </row>
    <row r="6660" spans="1:18" x14ac:dyDescent="0.25">
      <c r="A6660" s="1" t="s">
        <v>18598</v>
      </c>
      <c r="B6660" s="1" t="s">
        <v>18599</v>
      </c>
      <c r="C6660" s="1" t="s">
        <v>18600</v>
      </c>
      <c r="D6660" s="1" t="s">
        <v>100</v>
      </c>
      <c r="E6660" s="4">
        <v>45252</v>
      </c>
      <c r="F6660" s="8">
        <v>0.52708333333333335</v>
      </c>
      <c r="G6660" s="4">
        <v>45259</v>
      </c>
      <c r="H6660" s="1" t="s">
        <v>802</v>
      </c>
      <c r="I6660" s="1" t="s">
        <v>19</v>
      </c>
      <c r="J6660" s="5">
        <v>2</v>
      </c>
      <c r="K6660" s="5" t="str">
        <f>VLOOKUP(J6660,'Svátky 2023'!A$18:B$20,2,0)</f>
        <v>plánované</v>
      </c>
      <c r="L6660" s="1" t="s">
        <v>21</v>
      </c>
      <c r="M6660" s="1" t="s">
        <v>22</v>
      </c>
      <c r="N6660" s="1" t="s">
        <v>23</v>
      </c>
      <c r="O6660">
        <f t="shared" si="312"/>
        <v>3</v>
      </c>
      <c r="P6660" t="str">
        <f t="shared" si="313"/>
        <v>NE</v>
      </c>
      <c r="Q6660" s="4" t="str">
        <f>IFERROR(VLOOKUP(E6660,'Svátky 2023'!B$2:B$14,1,0),"")</f>
        <v/>
      </c>
      <c r="R6660" t="str">
        <f t="shared" si="314"/>
        <v/>
      </c>
    </row>
    <row r="6661" spans="1:18" x14ac:dyDescent="0.25">
      <c r="A6661" s="1" t="s">
        <v>18601</v>
      </c>
      <c r="B6661" s="1" t="s">
        <v>18602</v>
      </c>
      <c r="C6661" s="1" t="s">
        <v>18603</v>
      </c>
      <c r="D6661" s="1" t="s">
        <v>35</v>
      </c>
      <c r="E6661" s="4">
        <v>45254</v>
      </c>
      <c r="F6661" s="8">
        <v>0.5493055555555556</v>
      </c>
      <c r="G6661" s="4">
        <v>45259</v>
      </c>
      <c r="H6661" s="1" t="s">
        <v>1055</v>
      </c>
      <c r="I6661" s="1" t="s">
        <v>51</v>
      </c>
      <c r="J6661" s="5">
        <v>3</v>
      </c>
      <c r="K6661" s="5" t="str">
        <f>VLOOKUP(J6661,'Svátky 2023'!A$18:B$20,2,0)</f>
        <v>jiné</v>
      </c>
      <c r="L6661" s="1" t="s">
        <v>23</v>
      </c>
      <c r="M6661" s="1" t="s">
        <v>22</v>
      </c>
      <c r="N6661" s="1" t="s">
        <v>23</v>
      </c>
      <c r="O6661">
        <f t="shared" si="312"/>
        <v>5</v>
      </c>
      <c r="P6661" t="str">
        <f t="shared" si="313"/>
        <v>NE</v>
      </c>
      <c r="Q6661" s="4" t="str">
        <f>IFERROR(VLOOKUP(E6661,'Svátky 2023'!B$2:B$14,1,0),"")</f>
        <v/>
      </c>
      <c r="R6661" t="str">
        <f t="shared" si="314"/>
        <v/>
      </c>
    </row>
    <row r="6662" spans="1:18" x14ac:dyDescent="0.25">
      <c r="A6662" s="1" t="s">
        <v>18604</v>
      </c>
      <c r="B6662" s="1" t="s">
        <v>17096</v>
      </c>
      <c r="C6662" s="1" t="s">
        <v>17097</v>
      </c>
      <c r="D6662" s="1" t="s">
        <v>35</v>
      </c>
      <c r="E6662" s="4">
        <v>45254</v>
      </c>
      <c r="F6662" s="8">
        <v>0.59097222222222223</v>
      </c>
      <c r="G6662" s="4">
        <v>45259</v>
      </c>
      <c r="H6662" s="1" t="s">
        <v>297</v>
      </c>
      <c r="I6662" s="1" t="s">
        <v>29</v>
      </c>
      <c r="J6662" s="5">
        <v>3</v>
      </c>
      <c r="K6662" s="5" t="str">
        <f>VLOOKUP(J6662,'Svátky 2023'!A$18:B$20,2,0)</f>
        <v>jiné</v>
      </c>
      <c r="L6662" s="1" t="s">
        <v>30</v>
      </c>
      <c r="M6662" s="1" t="s">
        <v>31</v>
      </c>
      <c r="N6662" s="1" t="s">
        <v>23</v>
      </c>
      <c r="O6662">
        <f t="shared" si="312"/>
        <v>5</v>
      </c>
      <c r="P6662" t="str">
        <f t="shared" si="313"/>
        <v>NE</v>
      </c>
      <c r="Q6662" s="4" t="str">
        <f>IFERROR(VLOOKUP(E6662,'Svátky 2023'!B$2:B$14,1,0),"")</f>
        <v/>
      </c>
      <c r="R6662" t="str">
        <f t="shared" si="314"/>
        <v/>
      </c>
    </row>
    <row r="6663" spans="1:18" x14ac:dyDescent="0.25">
      <c r="A6663" s="1" t="s">
        <v>18605</v>
      </c>
      <c r="B6663" s="1" t="s">
        <v>18606</v>
      </c>
      <c r="C6663" s="1" t="s">
        <v>18607</v>
      </c>
      <c r="D6663" s="1" t="s">
        <v>35</v>
      </c>
      <c r="E6663" s="4">
        <v>45256</v>
      </c>
      <c r="F6663" s="8">
        <v>0.6118055555555556</v>
      </c>
      <c r="G6663" s="4">
        <v>45259</v>
      </c>
      <c r="H6663" s="1" t="s">
        <v>2101</v>
      </c>
      <c r="I6663" s="1" t="s">
        <v>151</v>
      </c>
      <c r="J6663" s="5">
        <v>2</v>
      </c>
      <c r="K6663" s="5" t="str">
        <f>VLOOKUP(J6663,'Svátky 2023'!A$18:B$20,2,0)</f>
        <v>plánované</v>
      </c>
      <c r="L6663" s="1" t="s">
        <v>21</v>
      </c>
      <c r="M6663" s="1" t="s">
        <v>22</v>
      </c>
      <c r="N6663" s="1" t="s">
        <v>23</v>
      </c>
      <c r="O6663">
        <f t="shared" si="312"/>
        <v>7</v>
      </c>
      <c r="P6663" t="str">
        <f t="shared" si="313"/>
        <v>NE</v>
      </c>
      <c r="Q6663" s="4" t="str">
        <f>IFERROR(VLOOKUP(E6663,'Svátky 2023'!B$2:B$14,1,0),"")</f>
        <v/>
      </c>
      <c r="R6663" t="str">
        <f t="shared" si="314"/>
        <v>ANO</v>
      </c>
    </row>
    <row r="6664" spans="1:18" x14ac:dyDescent="0.25">
      <c r="A6664" s="1" t="s">
        <v>18608</v>
      </c>
      <c r="B6664" s="1" t="s">
        <v>18609</v>
      </c>
      <c r="C6664" s="1" t="s">
        <v>18610</v>
      </c>
      <c r="D6664" s="1" t="s">
        <v>35</v>
      </c>
      <c r="E6664" s="4">
        <v>45256</v>
      </c>
      <c r="F6664" s="8">
        <v>0.69444444444444453</v>
      </c>
      <c r="G6664" s="4">
        <v>45259</v>
      </c>
      <c r="H6664" s="1" t="s">
        <v>191</v>
      </c>
      <c r="I6664" s="1" t="s">
        <v>145</v>
      </c>
      <c r="J6664" s="5">
        <v>3</v>
      </c>
      <c r="K6664" s="5" t="str">
        <f>VLOOKUP(J6664,'Svátky 2023'!A$18:B$20,2,0)</f>
        <v>jiné</v>
      </c>
      <c r="L6664" s="1" t="s">
        <v>23</v>
      </c>
      <c r="M6664" s="1" t="s">
        <v>31</v>
      </c>
      <c r="N6664" s="1" t="s">
        <v>23</v>
      </c>
      <c r="O6664">
        <f t="shared" si="312"/>
        <v>7</v>
      </c>
      <c r="P6664" t="str">
        <f t="shared" si="313"/>
        <v>ANO</v>
      </c>
      <c r="Q6664" s="4" t="str">
        <f>IFERROR(VLOOKUP(E6664,'Svátky 2023'!B$2:B$14,1,0),"")</f>
        <v/>
      </c>
      <c r="R6664" t="str">
        <f t="shared" si="314"/>
        <v>ANO</v>
      </c>
    </row>
    <row r="6665" spans="1:18" x14ac:dyDescent="0.25">
      <c r="A6665" s="1" t="s">
        <v>18611</v>
      </c>
      <c r="B6665" s="1" t="s">
        <v>3178</v>
      </c>
      <c r="C6665" s="1" t="s">
        <v>3179</v>
      </c>
      <c r="D6665" s="1" t="s">
        <v>35</v>
      </c>
      <c r="E6665" s="4">
        <v>45256</v>
      </c>
      <c r="F6665" s="8">
        <v>0.83819444444444446</v>
      </c>
      <c r="G6665" s="4">
        <v>45259</v>
      </c>
      <c r="H6665" s="1" t="s">
        <v>1570</v>
      </c>
      <c r="I6665" s="1" t="s">
        <v>38</v>
      </c>
      <c r="J6665" s="5">
        <v>3</v>
      </c>
      <c r="K6665" s="5" t="str">
        <f>VLOOKUP(J6665,'Svátky 2023'!A$18:B$20,2,0)</f>
        <v>jiné</v>
      </c>
      <c r="L6665" s="1" t="s">
        <v>21</v>
      </c>
      <c r="M6665" s="1" t="s">
        <v>22</v>
      </c>
      <c r="N6665" s="1" t="s">
        <v>23</v>
      </c>
      <c r="O6665">
        <f t="shared" si="312"/>
        <v>7</v>
      </c>
      <c r="P6665" t="str">
        <f t="shared" si="313"/>
        <v>ANO</v>
      </c>
      <c r="Q6665" s="4" t="str">
        <f>IFERROR(VLOOKUP(E6665,'Svátky 2023'!B$2:B$14,1,0),"")</f>
        <v/>
      </c>
      <c r="R6665" t="str">
        <f t="shared" si="314"/>
        <v>ANO</v>
      </c>
    </row>
    <row r="6666" spans="1:18" x14ac:dyDescent="0.25">
      <c r="A6666" s="1" t="s">
        <v>18612</v>
      </c>
      <c r="B6666" s="1" t="s">
        <v>13085</v>
      </c>
      <c r="C6666" s="1" t="s">
        <v>13086</v>
      </c>
      <c r="D6666" s="1" t="s">
        <v>35</v>
      </c>
      <c r="E6666" s="4">
        <v>45256</v>
      </c>
      <c r="F6666" s="8">
        <v>0.90277777777777779</v>
      </c>
      <c r="G6666" s="4">
        <v>45259</v>
      </c>
      <c r="H6666" s="1" t="s">
        <v>1385</v>
      </c>
      <c r="I6666" s="1" t="s">
        <v>44</v>
      </c>
      <c r="J6666" s="5">
        <v>3</v>
      </c>
      <c r="K6666" s="5" t="str">
        <f>VLOOKUP(J6666,'Svátky 2023'!A$18:B$20,2,0)</f>
        <v>jiné</v>
      </c>
      <c r="L6666" s="1" t="s">
        <v>30</v>
      </c>
      <c r="M6666" s="1" t="s">
        <v>31</v>
      </c>
      <c r="N6666" s="1" t="s">
        <v>23</v>
      </c>
      <c r="O6666">
        <f t="shared" si="312"/>
        <v>7</v>
      </c>
      <c r="P6666" t="str">
        <f t="shared" si="313"/>
        <v>ANO</v>
      </c>
      <c r="Q6666" s="4" t="str">
        <f>IFERROR(VLOOKUP(E6666,'Svátky 2023'!B$2:B$14,1,0),"")</f>
        <v/>
      </c>
      <c r="R6666" t="str">
        <f t="shared" si="314"/>
        <v>ANO</v>
      </c>
    </row>
    <row r="6667" spans="1:18" x14ac:dyDescent="0.25">
      <c r="A6667" s="1" t="s">
        <v>18613</v>
      </c>
      <c r="B6667" s="1" t="s">
        <v>8548</v>
      </c>
      <c r="C6667" s="1" t="s">
        <v>16272</v>
      </c>
      <c r="D6667" s="1" t="s">
        <v>35</v>
      </c>
      <c r="E6667" s="4">
        <v>45257</v>
      </c>
      <c r="F6667" s="8">
        <v>0.4069444444444445</v>
      </c>
      <c r="G6667" s="4">
        <v>45259</v>
      </c>
      <c r="H6667" s="1" t="s">
        <v>115</v>
      </c>
      <c r="I6667" s="1" t="s">
        <v>151</v>
      </c>
      <c r="J6667" s="5">
        <v>2</v>
      </c>
      <c r="K6667" s="5" t="str">
        <f>VLOOKUP(J6667,'Svátky 2023'!A$18:B$20,2,0)</f>
        <v>plánované</v>
      </c>
      <c r="L6667" s="1" t="s">
        <v>21</v>
      </c>
      <c r="M6667" s="1" t="s">
        <v>22</v>
      </c>
      <c r="N6667" s="1" t="s">
        <v>23</v>
      </c>
      <c r="O6667">
        <f t="shared" si="312"/>
        <v>1</v>
      </c>
      <c r="P6667" t="str">
        <f t="shared" si="313"/>
        <v>NE</v>
      </c>
      <c r="Q6667" s="4" t="str">
        <f>IFERROR(VLOOKUP(E6667,'Svátky 2023'!B$2:B$14,1,0),"")</f>
        <v/>
      </c>
      <c r="R6667" t="str">
        <f t="shared" si="314"/>
        <v/>
      </c>
    </row>
    <row r="6668" spans="1:18" x14ac:dyDescent="0.25">
      <c r="A6668" s="1" t="s">
        <v>18614</v>
      </c>
      <c r="B6668" s="1" t="s">
        <v>18615</v>
      </c>
      <c r="C6668" s="1" t="s">
        <v>18616</v>
      </c>
      <c r="D6668" s="1" t="s">
        <v>35</v>
      </c>
      <c r="E6668" s="4">
        <v>45257</v>
      </c>
      <c r="F6668" s="8">
        <v>0.44513888888888892</v>
      </c>
      <c r="G6668" s="4">
        <v>45259</v>
      </c>
      <c r="H6668" s="1" t="s">
        <v>2101</v>
      </c>
      <c r="I6668" s="1" t="s">
        <v>258</v>
      </c>
      <c r="J6668" s="5">
        <v>2</v>
      </c>
      <c r="K6668" s="5" t="str">
        <f>VLOOKUP(J6668,'Svátky 2023'!A$18:B$20,2,0)</f>
        <v>plánované</v>
      </c>
      <c r="L6668" s="1" t="s">
        <v>21</v>
      </c>
      <c r="M6668" s="1" t="s">
        <v>22</v>
      </c>
      <c r="N6668" s="1" t="s">
        <v>23</v>
      </c>
      <c r="O6668">
        <f t="shared" si="312"/>
        <v>1</v>
      </c>
      <c r="P6668" t="str">
        <f t="shared" si="313"/>
        <v>NE</v>
      </c>
      <c r="Q6668" s="4" t="str">
        <f>IFERROR(VLOOKUP(E6668,'Svátky 2023'!B$2:B$14,1,0),"")</f>
        <v/>
      </c>
      <c r="R6668" t="str">
        <f t="shared" si="314"/>
        <v/>
      </c>
    </row>
    <row r="6669" spans="1:18" x14ac:dyDescent="0.25">
      <c r="A6669" s="1" t="s">
        <v>18617</v>
      </c>
      <c r="B6669" s="1" t="s">
        <v>18618</v>
      </c>
      <c r="C6669" s="1" t="s">
        <v>18619</v>
      </c>
      <c r="D6669" s="1" t="s">
        <v>64</v>
      </c>
      <c r="E6669" s="4">
        <v>45257</v>
      </c>
      <c r="F6669" s="8">
        <v>0.51874999999999993</v>
      </c>
      <c r="G6669" s="4">
        <v>45259</v>
      </c>
      <c r="H6669" s="1" t="s">
        <v>582</v>
      </c>
      <c r="I6669" s="1" t="s">
        <v>51</v>
      </c>
      <c r="J6669" s="5">
        <v>2</v>
      </c>
      <c r="K6669" s="5" t="str">
        <f>VLOOKUP(J6669,'Svátky 2023'!A$18:B$20,2,0)</f>
        <v>plánované</v>
      </c>
      <c r="L6669" s="1" t="s">
        <v>21</v>
      </c>
      <c r="M6669" s="1" t="s">
        <v>22</v>
      </c>
      <c r="N6669" s="1" t="s">
        <v>23</v>
      </c>
      <c r="O6669">
        <f t="shared" si="312"/>
        <v>1</v>
      </c>
      <c r="P6669" t="str">
        <f t="shared" si="313"/>
        <v>NE</v>
      </c>
      <c r="Q6669" s="4" t="str">
        <f>IFERROR(VLOOKUP(E6669,'Svátky 2023'!B$2:B$14,1,0),"")</f>
        <v/>
      </c>
      <c r="R6669" t="str">
        <f t="shared" si="314"/>
        <v/>
      </c>
    </row>
    <row r="6670" spans="1:18" x14ac:dyDescent="0.25">
      <c r="A6670" s="1" t="s">
        <v>18620</v>
      </c>
      <c r="B6670" s="1" t="s">
        <v>16274</v>
      </c>
      <c r="C6670" s="1" t="s">
        <v>16275</v>
      </c>
      <c r="D6670" s="1" t="s">
        <v>35</v>
      </c>
      <c r="E6670" s="4">
        <v>45257</v>
      </c>
      <c r="F6670" s="8">
        <v>0.52638888888888891</v>
      </c>
      <c r="G6670" s="4">
        <v>45259</v>
      </c>
      <c r="H6670" s="1" t="s">
        <v>150</v>
      </c>
      <c r="I6670" s="1" t="s">
        <v>145</v>
      </c>
      <c r="J6670" s="5">
        <v>3</v>
      </c>
      <c r="K6670" s="5" t="str">
        <f>VLOOKUP(J6670,'Svátky 2023'!A$18:B$20,2,0)</f>
        <v>jiné</v>
      </c>
      <c r="L6670" s="1" t="s">
        <v>30</v>
      </c>
      <c r="M6670" s="1" t="s">
        <v>31</v>
      </c>
      <c r="N6670" s="1" t="s">
        <v>23</v>
      </c>
      <c r="O6670">
        <f t="shared" si="312"/>
        <v>1</v>
      </c>
      <c r="P6670" t="str">
        <f t="shared" si="313"/>
        <v>NE</v>
      </c>
      <c r="Q6670" s="4" t="str">
        <f>IFERROR(VLOOKUP(E6670,'Svátky 2023'!B$2:B$14,1,0),"")</f>
        <v/>
      </c>
      <c r="R6670" t="str">
        <f t="shared" si="314"/>
        <v/>
      </c>
    </row>
    <row r="6671" spans="1:18" x14ac:dyDescent="0.25">
      <c r="A6671" s="1" t="s">
        <v>18621</v>
      </c>
      <c r="B6671" s="1" t="s">
        <v>18622</v>
      </c>
      <c r="C6671" s="1" t="s">
        <v>18623</v>
      </c>
      <c r="D6671" s="1" t="s">
        <v>35</v>
      </c>
      <c r="E6671" s="4">
        <v>45257</v>
      </c>
      <c r="F6671" s="8">
        <v>0.54513888888888895</v>
      </c>
      <c r="G6671" s="4">
        <v>45259</v>
      </c>
      <c r="H6671" s="1" t="s">
        <v>1316</v>
      </c>
      <c r="I6671" s="1" t="s">
        <v>38</v>
      </c>
      <c r="J6671" s="5">
        <v>1</v>
      </c>
      <c r="K6671" s="5" t="str">
        <f>VLOOKUP(J6671,'Svátky 2023'!A$18:B$20,2,0)</f>
        <v>neodkladné</v>
      </c>
      <c r="L6671" s="1" t="s">
        <v>21</v>
      </c>
      <c r="M6671" s="1" t="s">
        <v>22</v>
      </c>
      <c r="N6671" s="1" t="s">
        <v>23</v>
      </c>
      <c r="O6671">
        <f t="shared" si="312"/>
        <v>1</v>
      </c>
      <c r="P6671" t="str">
        <f t="shared" si="313"/>
        <v>NE</v>
      </c>
      <c r="Q6671" s="4" t="str">
        <f>IFERROR(VLOOKUP(E6671,'Svátky 2023'!B$2:B$14,1,0),"")</f>
        <v/>
      </c>
      <c r="R6671" t="str">
        <f t="shared" si="314"/>
        <v/>
      </c>
    </row>
    <row r="6672" spans="1:18" x14ac:dyDescent="0.25">
      <c r="A6672" s="1" t="s">
        <v>18624</v>
      </c>
      <c r="B6672" s="1" t="s">
        <v>18625</v>
      </c>
      <c r="C6672" s="1" t="s">
        <v>18626</v>
      </c>
      <c r="D6672" s="1" t="s">
        <v>35</v>
      </c>
      <c r="E6672" s="4">
        <v>45257</v>
      </c>
      <c r="F6672" s="8">
        <v>0.56527777777777777</v>
      </c>
      <c r="G6672" s="4">
        <v>45259</v>
      </c>
      <c r="H6672" s="1" t="s">
        <v>820</v>
      </c>
      <c r="I6672" s="1" t="s">
        <v>44</v>
      </c>
      <c r="J6672" s="5">
        <v>3</v>
      </c>
      <c r="K6672" s="5" t="str">
        <f>VLOOKUP(J6672,'Svátky 2023'!A$18:B$20,2,0)</f>
        <v>jiné</v>
      </c>
      <c r="L6672" s="1" t="s">
        <v>30</v>
      </c>
      <c r="M6672" s="1" t="s">
        <v>31</v>
      </c>
      <c r="N6672" s="1" t="s">
        <v>23</v>
      </c>
      <c r="O6672">
        <f t="shared" si="312"/>
        <v>1</v>
      </c>
      <c r="P6672" t="str">
        <f t="shared" si="313"/>
        <v>NE</v>
      </c>
      <c r="Q6672" s="4" t="str">
        <f>IFERROR(VLOOKUP(E6672,'Svátky 2023'!B$2:B$14,1,0),"")</f>
        <v/>
      </c>
      <c r="R6672" t="str">
        <f t="shared" si="314"/>
        <v/>
      </c>
    </row>
    <row r="6673" spans="1:18" x14ac:dyDescent="0.25">
      <c r="A6673" s="1" t="s">
        <v>18627</v>
      </c>
      <c r="B6673" s="1" t="s">
        <v>18628</v>
      </c>
      <c r="C6673" s="1" t="s">
        <v>18629</v>
      </c>
      <c r="D6673" s="1" t="s">
        <v>257</v>
      </c>
      <c r="E6673" s="4">
        <v>45257</v>
      </c>
      <c r="F6673" s="8">
        <v>0.60763888888888895</v>
      </c>
      <c r="G6673" s="4">
        <v>45259</v>
      </c>
      <c r="H6673" s="1" t="s">
        <v>1817</v>
      </c>
      <c r="I6673" s="1" t="s">
        <v>51</v>
      </c>
      <c r="J6673" s="5">
        <v>1</v>
      </c>
      <c r="K6673" s="5" t="str">
        <f>VLOOKUP(J6673,'Svátky 2023'!A$18:B$20,2,0)</f>
        <v>neodkladné</v>
      </c>
      <c r="L6673" s="1" t="s">
        <v>21</v>
      </c>
      <c r="M6673" s="1" t="s">
        <v>22</v>
      </c>
      <c r="N6673" s="1" t="s">
        <v>23</v>
      </c>
      <c r="O6673">
        <f t="shared" si="312"/>
        <v>1</v>
      </c>
      <c r="P6673" t="str">
        <f t="shared" si="313"/>
        <v>NE</v>
      </c>
      <c r="Q6673" s="4" t="str">
        <f>IFERROR(VLOOKUP(E6673,'Svátky 2023'!B$2:B$14,1,0),"")</f>
        <v/>
      </c>
      <c r="R6673" t="str">
        <f t="shared" si="314"/>
        <v/>
      </c>
    </row>
    <row r="6674" spans="1:18" x14ac:dyDescent="0.25">
      <c r="A6674" s="1" t="s">
        <v>18630</v>
      </c>
      <c r="B6674" s="1" t="s">
        <v>18631</v>
      </c>
      <c r="C6674" s="1" t="s">
        <v>18632</v>
      </c>
      <c r="D6674" s="1" t="s">
        <v>48</v>
      </c>
      <c r="E6674" s="4">
        <v>45257</v>
      </c>
      <c r="F6674" s="8">
        <v>0.95277777777777783</v>
      </c>
      <c r="G6674" s="4">
        <v>45259</v>
      </c>
      <c r="H6674" s="1" t="s">
        <v>3605</v>
      </c>
      <c r="I6674" s="1" t="s">
        <v>38</v>
      </c>
      <c r="J6674" s="5">
        <v>1</v>
      </c>
      <c r="K6674" s="5" t="str">
        <f>VLOOKUP(J6674,'Svátky 2023'!A$18:B$20,2,0)</f>
        <v>neodkladné</v>
      </c>
      <c r="L6674" s="1" t="s">
        <v>31</v>
      </c>
      <c r="M6674" s="1" t="s">
        <v>22</v>
      </c>
      <c r="N6674" s="1" t="s">
        <v>23</v>
      </c>
      <c r="O6674">
        <f t="shared" si="312"/>
        <v>1</v>
      </c>
      <c r="P6674" t="str">
        <f t="shared" si="313"/>
        <v>ANO</v>
      </c>
      <c r="Q6674" s="4" t="str">
        <f>IFERROR(VLOOKUP(E6674,'Svátky 2023'!B$2:B$14,1,0),"")</f>
        <v/>
      </c>
      <c r="R6674" t="str">
        <f t="shared" si="314"/>
        <v>ANO</v>
      </c>
    </row>
    <row r="6675" spans="1:18" x14ac:dyDescent="0.25">
      <c r="A6675" s="1" t="s">
        <v>18633</v>
      </c>
      <c r="B6675" s="1" t="s">
        <v>18634</v>
      </c>
      <c r="C6675" s="1" t="s">
        <v>18635</v>
      </c>
      <c r="D6675" s="1" t="s">
        <v>48</v>
      </c>
      <c r="E6675" s="4">
        <v>45257</v>
      </c>
      <c r="F6675" s="8">
        <v>0.95624999999999993</v>
      </c>
      <c r="G6675" s="4">
        <v>45259</v>
      </c>
      <c r="H6675" s="1" t="s">
        <v>1578</v>
      </c>
      <c r="I6675" s="1" t="s">
        <v>44</v>
      </c>
      <c r="J6675" s="5">
        <v>3</v>
      </c>
      <c r="K6675" s="5" t="str">
        <f>VLOOKUP(J6675,'Svátky 2023'!A$18:B$20,2,0)</f>
        <v>jiné</v>
      </c>
      <c r="L6675" s="1" t="s">
        <v>30</v>
      </c>
      <c r="M6675" s="1" t="s">
        <v>31</v>
      </c>
      <c r="N6675" s="1" t="s">
        <v>23</v>
      </c>
      <c r="O6675">
        <f t="shared" si="312"/>
        <v>1</v>
      </c>
      <c r="P6675" t="str">
        <f t="shared" si="313"/>
        <v>ANO</v>
      </c>
      <c r="Q6675" s="4" t="str">
        <f>IFERROR(VLOOKUP(E6675,'Svátky 2023'!B$2:B$14,1,0),"")</f>
        <v/>
      </c>
      <c r="R6675" t="str">
        <f t="shared" si="314"/>
        <v>ANO</v>
      </c>
    </row>
    <row r="6676" spans="1:18" x14ac:dyDescent="0.25">
      <c r="A6676" s="1" t="s">
        <v>18636</v>
      </c>
      <c r="B6676" s="1" t="s">
        <v>18637</v>
      </c>
      <c r="C6676" s="1" t="s">
        <v>18638</v>
      </c>
      <c r="D6676" s="1" t="s">
        <v>48</v>
      </c>
      <c r="E6676" s="4">
        <v>45258</v>
      </c>
      <c r="F6676" s="8">
        <v>0.35833333333333334</v>
      </c>
      <c r="G6676" s="4">
        <v>45259</v>
      </c>
      <c r="H6676" s="1" t="s">
        <v>1201</v>
      </c>
      <c r="I6676" s="1" t="s">
        <v>19</v>
      </c>
      <c r="J6676" s="5">
        <v>2</v>
      </c>
      <c r="K6676" s="5" t="str">
        <f>VLOOKUP(J6676,'Svátky 2023'!A$18:B$20,2,0)</f>
        <v>plánované</v>
      </c>
      <c r="L6676" s="1" t="s">
        <v>21</v>
      </c>
      <c r="M6676" s="1" t="s">
        <v>22</v>
      </c>
      <c r="N6676" s="1" t="s">
        <v>23</v>
      </c>
      <c r="O6676">
        <f t="shared" si="312"/>
        <v>2</v>
      </c>
      <c r="P6676" t="str">
        <f t="shared" si="313"/>
        <v>NE</v>
      </c>
      <c r="Q6676" s="4" t="str">
        <f>IFERROR(VLOOKUP(E6676,'Svátky 2023'!B$2:B$14,1,0),"")</f>
        <v/>
      </c>
      <c r="R6676" t="str">
        <f t="shared" si="314"/>
        <v/>
      </c>
    </row>
    <row r="6677" spans="1:18" x14ac:dyDescent="0.25">
      <c r="A6677" s="1" t="s">
        <v>18639</v>
      </c>
      <c r="B6677" s="1" t="s">
        <v>18640</v>
      </c>
      <c r="C6677" s="1" t="s">
        <v>18641</v>
      </c>
      <c r="D6677" s="1" t="s">
        <v>64</v>
      </c>
      <c r="E6677" s="4">
        <v>45258</v>
      </c>
      <c r="F6677" s="8">
        <v>0.40902777777777777</v>
      </c>
      <c r="G6677" s="4">
        <v>45259</v>
      </c>
      <c r="H6677" s="1" t="s">
        <v>913</v>
      </c>
      <c r="I6677" s="1" t="s">
        <v>19</v>
      </c>
      <c r="J6677" s="5">
        <v>2</v>
      </c>
      <c r="K6677" s="5" t="str">
        <f>VLOOKUP(J6677,'Svátky 2023'!A$18:B$20,2,0)</f>
        <v>plánované</v>
      </c>
      <c r="L6677" s="1" t="s">
        <v>21</v>
      </c>
      <c r="M6677" s="1" t="s">
        <v>20</v>
      </c>
      <c r="N6677" s="1" t="s">
        <v>23</v>
      </c>
      <c r="O6677">
        <f t="shared" si="312"/>
        <v>2</v>
      </c>
      <c r="P6677" t="str">
        <f t="shared" si="313"/>
        <v>NE</v>
      </c>
      <c r="Q6677" s="4" t="str">
        <f>IFERROR(VLOOKUP(E6677,'Svátky 2023'!B$2:B$14,1,0),"")</f>
        <v/>
      </c>
      <c r="R6677" t="str">
        <f t="shared" si="314"/>
        <v/>
      </c>
    </row>
    <row r="6678" spans="1:18" x14ac:dyDescent="0.25">
      <c r="A6678" s="1" t="s">
        <v>18642</v>
      </c>
      <c r="B6678" s="1" t="s">
        <v>18643</v>
      </c>
      <c r="C6678" s="1" t="s">
        <v>18644</v>
      </c>
      <c r="D6678" s="1" t="s">
        <v>35</v>
      </c>
      <c r="E6678" s="4">
        <v>45248</v>
      </c>
      <c r="F6678" s="8">
        <v>0.74583333333333324</v>
      </c>
      <c r="G6678" s="4">
        <v>45260</v>
      </c>
      <c r="H6678" s="1" t="s">
        <v>485</v>
      </c>
      <c r="I6678" s="1" t="s">
        <v>51</v>
      </c>
      <c r="J6678" s="5">
        <v>1</v>
      </c>
      <c r="K6678" s="5" t="str">
        <f>VLOOKUP(J6678,'Svátky 2023'!A$18:B$20,2,0)</f>
        <v>neodkladné</v>
      </c>
      <c r="L6678" s="1" t="s">
        <v>21</v>
      </c>
      <c r="M6678" s="1" t="s">
        <v>22</v>
      </c>
      <c r="N6678" s="1" t="s">
        <v>23</v>
      </c>
      <c r="O6678">
        <f t="shared" si="312"/>
        <v>6</v>
      </c>
      <c r="P6678" t="str">
        <f t="shared" si="313"/>
        <v>ANO</v>
      </c>
      <c r="Q6678" s="4" t="str">
        <f>IFERROR(VLOOKUP(E6678,'Svátky 2023'!B$2:B$14,1,0),"")</f>
        <v/>
      </c>
      <c r="R6678" t="str">
        <f t="shared" si="314"/>
        <v>ANO</v>
      </c>
    </row>
    <row r="6679" spans="1:18" x14ac:dyDescent="0.25">
      <c r="A6679" s="1" t="s">
        <v>18645</v>
      </c>
      <c r="B6679" s="1" t="s">
        <v>18646</v>
      </c>
      <c r="C6679" s="1" t="s">
        <v>18647</v>
      </c>
      <c r="D6679" s="1" t="s">
        <v>64</v>
      </c>
      <c r="E6679" s="4">
        <v>45250</v>
      </c>
      <c r="F6679" s="8">
        <v>0.72083333333333333</v>
      </c>
      <c r="G6679" s="4">
        <v>45260</v>
      </c>
      <c r="H6679" s="1" t="s">
        <v>697</v>
      </c>
      <c r="I6679" s="1" t="s">
        <v>151</v>
      </c>
      <c r="J6679" s="5">
        <v>2</v>
      </c>
      <c r="K6679" s="5" t="str">
        <f>VLOOKUP(J6679,'Svátky 2023'!A$18:B$20,2,0)</f>
        <v>plánované</v>
      </c>
      <c r="L6679" s="1" t="s">
        <v>21</v>
      </c>
      <c r="M6679" s="1" t="s">
        <v>22</v>
      </c>
      <c r="N6679" s="1" t="s">
        <v>23</v>
      </c>
      <c r="O6679">
        <f t="shared" si="312"/>
        <v>1</v>
      </c>
      <c r="P6679" t="str">
        <f t="shared" si="313"/>
        <v>ANO</v>
      </c>
      <c r="Q6679" s="4" t="str">
        <f>IFERROR(VLOOKUP(E6679,'Svátky 2023'!B$2:B$14,1,0),"")</f>
        <v/>
      </c>
      <c r="R6679" t="str">
        <f t="shared" si="314"/>
        <v>ANO</v>
      </c>
    </row>
    <row r="6680" spans="1:18" x14ac:dyDescent="0.25">
      <c r="A6680" s="1" t="s">
        <v>18648</v>
      </c>
      <c r="B6680" s="1" t="s">
        <v>18257</v>
      </c>
      <c r="C6680" s="1" t="s">
        <v>18258</v>
      </c>
      <c r="D6680" s="1" t="s">
        <v>64</v>
      </c>
      <c r="E6680" s="4">
        <v>45253</v>
      </c>
      <c r="F6680" s="8">
        <v>0.53888888888888886</v>
      </c>
      <c r="G6680" s="4">
        <v>45260</v>
      </c>
      <c r="H6680" s="1" t="s">
        <v>714</v>
      </c>
      <c r="I6680" s="1" t="s">
        <v>145</v>
      </c>
      <c r="J6680" s="5">
        <v>3</v>
      </c>
      <c r="K6680" s="5" t="str">
        <f>VLOOKUP(J6680,'Svátky 2023'!A$18:B$20,2,0)</f>
        <v>jiné</v>
      </c>
      <c r="L6680" s="1" t="s">
        <v>30</v>
      </c>
      <c r="M6680" s="1" t="s">
        <v>31</v>
      </c>
      <c r="N6680" s="1" t="s">
        <v>23</v>
      </c>
      <c r="O6680">
        <f t="shared" si="312"/>
        <v>4</v>
      </c>
      <c r="P6680" t="str">
        <f t="shared" si="313"/>
        <v>NE</v>
      </c>
      <c r="Q6680" s="4" t="str">
        <f>IFERROR(VLOOKUP(E6680,'Svátky 2023'!B$2:B$14,1,0),"")</f>
        <v/>
      </c>
      <c r="R6680" t="str">
        <f t="shared" si="314"/>
        <v/>
      </c>
    </row>
    <row r="6681" spans="1:18" x14ac:dyDescent="0.25">
      <c r="A6681" s="1" t="s">
        <v>18649</v>
      </c>
      <c r="B6681" s="1" t="s">
        <v>18488</v>
      </c>
      <c r="C6681" s="1" t="s">
        <v>18489</v>
      </c>
      <c r="D6681" s="1" t="s">
        <v>35</v>
      </c>
      <c r="E6681" s="4">
        <v>45257</v>
      </c>
      <c r="F6681" s="8">
        <v>0.32291666666666669</v>
      </c>
      <c r="G6681" s="4">
        <v>45260</v>
      </c>
      <c r="H6681" s="1" t="s">
        <v>1219</v>
      </c>
      <c r="I6681" s="1" t="s">
        <v>120</v>
      </c>
      <c r="J6681" s="5">
        <v>3</v>
      </c>
      <c r="K6681" s="5" t="str">
        <f>VLOOKUP(J6681,'Svátky 2023'!A$18:B$20,2,0)</f>
        <v>jiné</v>
      </c>
      <c r="L6681" s="1" t="s">
        <v>30</v>
      </c>
      <c r="M6681" s="1" t="s">
        <v>31</v>
      </c>
      <c r="N6681" s="1" t="s">
        <v>23</v>
      </c>
      <c r="O6681">
        <f t="shared" si="312"/>
        <v>1</v>
      </c>
      <c r="P6681" t="str">
        <f t="shared" si="313"/>
        <v>NE</v>
      </c>
      <c r="Q6681" s="4" t="str">
        <f>IFERROR(VLOOKUP(E6681,'Svátky 2023'!B$2:B$14,1,0),"")</f>
        <v/>
      </c>
      <c r="R6681" t="str">
        <f t="shared" si="314"/>
        <v/>
      </c>
    </row>
    <row r="6682" spans="1:18" x14ac:dyDescent="0.25">
      <c r="A6682" s="1" t="s">
        <v>18650</v>
      </c>
      <c r="B6682" s="1" t="s">
        <v>18651</v>
      </c>
      <c r="C6682" s="1" t="s">
        <v>18652</v>
      </c>
      <c r="D6682" s="1" t="s">
        <v>48</v>
      </c>
      <c r="E6682" s="4">
        <v>45257</v>
      </c>
      <c r="F6682" s="8">
        <v>0.39444444444444443</v>
      </c>
      <c r="G6682" s="4">
        <v>45260</v>
      </c>
      <c r="H6682" s="1" t="s">
        <v>820</v>
      </c>
      <c r="I6682" s="1" t="s">
        <v>19</v>
      </c>
      <c r="J6682" s="5">
        <v>1</v>
      </c>
      <c r="K6682" s="5" t="str">
        <f>VLOOKUP(J6682,'Svátky 2023'!A$18:B$20,2,0)</f>
        <v>neodkladné</v>
      </c>
      <c r="L6682" s="1" t="s">
        <v>21</v>
      </c>
      <c r="M6682" s="1" t="s">
        <v>22</v>
      </c>
      <c r="N6682" s="1" t="s">
        <v>23</v>
      </c>
      <c r="O6682">
        <f t="shared" si="312"/>
        <v>1</v>
      </c>
      <c r="P6682" t="str">
        <f t="shared" si="313"/>
        <v>NE</v>
      </c>
      <c r="Q6682" s="4" t="str">
        <f>IFERROR(VLOOKUP(E6682,'Svátky 2023'!B$2:B$14,1,0),"")</f>
        <v/>
      </c>
      <c r="R6682" t="str">
        <f t="shared" si="314"/>
        <v/>
      </c>
    </row>
    <row r="6683" spans="1:18" x14ac:dyDescent="0.25">
      <c r="A6683" s="1" t="s">
        <v>18653</v>
      </c>
      <c r="B6683" s="1" t="s">
        <v>18654</v>
      </c>
      <c r="C6683" s="1" t="s">
        <v>18655</v>
      </c>
      <c r="D6683" s="1" t="s">
        <v>35</v>
      </c>
      <c r="E6683" s="4">
        <v>45257</v>
      </c>
      <c r="F6683" s="8">
        <v>0.45069444444444445</v>
      </c>
      <c r="G6683" s="4">
        <v>45260</v>
      </c>
      <c r="H6683" s="1" t="s">
        <v>2630</v>
      </c>
      <c r="I6683" s="1" t="s">
        <v>151</v>
      </c>
      <c r="J6683" s="5">
        <v>2</v>
      </c>
      <c r="K6683" s="5" t="str">
        <f>VLOOKUP(J6683,'Svátky 2023'!A$18:B$20,2,0)</f>
        <v>plánované</v>
      </c>
      <c r="L6683" s="1" t="s">
        <v>21</v>
      </c>
      <c r="M6683" s="1" t="s">
        <v>22</v>
      </c>
      <c r="N6683" s="1" t="s">
        <v>23</v>
      </c>
      <c r="O6683">
        <f t="shared" si="312"/>
        <v>1</v>
      </c>
      <c r="P6683" t="str">
        <f t="shared" si="313"/>
        <v>NE</v>
      </c>
      <c r="Q6683" s="4" t="str">
        <f>IFERROR(VLOOKUP(E6683,'Svátky 2023'!B$2:B$14,1,0),"")</f>
        <v/>
      </c>
      <c r="R6683" t="str">
        <f t="shared" si="314"/>
        <v/>
      </c>
    </row>
    <row r="6684" spans="1:18" x14ac:dyDescent="0.25">
      <c r="A6684" s="1" t="s">
        <v>18656</v>
      </c>
      <c r="B6684" s="1" t="s">
        <v>18657</v>
      </c>
      <c r="C6684" s="1" t="s">
        <v>18658</v>
      </c>
      <c r="D6684" s="1" t="s">
        <v>35</v>
      </c>
      <c r="E6684" s="4">
        <v>45257</v>
      </c>
      <c r="F6684" s="8">
        <v>0.4680555555555555</v>
      </c>
      <c r="G6684" s="4">
        <v>45260</v>
      </c>
      <c r="H6684" s="1" t="s">
        <v>1967</v>
      </c>
      <c r="I6684" s="1" t="s">
        <v>151</v>
      </c>
      <c r="J6684" s="5">
        <v>2</v>
      </c>
      <c r="K6684" s="5" t="str">
        <f>VLOOKUP(J6684,'Svátky 2023'!A$18:B$20,2,0)</f>
        <v>plánované</v>
      </c>
      <c r="L6684" s="1" t="s">
        <v>21</v>
      </c>
      <c r="M6684" s="1" t="s">
        <v>22</v>
      </c>
      <c r="N6684" s="1" t="s">
        <v>23</v>
      </c>
      <c r="O6684">
        <f t="shared" si="312"/>
        <v>1</v>
      </c>
      <c r="P6684" t="str">
        <f t="shared" si="313"/>
        <v>NE</v>
      </c>
      <c r="Q6684" s="4" t="str">
        <f>IFERROR(VLOOKUP(E6684,'Svátky 2023'!B$2:B$14,1,0),"")</f>
        <v/>
      </c>
      <c r="R6684" t="str">
        <f t="shared" si="314"/>
        <v/>
      </c>
    </row>
    <row r="6685" spans="1:18" x14ac:dyDescent="0.25">
      <c r="A6685" s="1" t="s">
        <v>18659</v>
      </c>
      <c r="B6685" s="1" t="s">
        <v>18660</v>
      </c>
      <c r="C6685" s="1" t="s">
        <v>18661</v>
      </c>
      <c r="D6685" s="1" t="s">
        <v>257</v>
      </c>
      <c r="E6685" s="4">
        <v>45257</v>
      </c>
      <c r="F6685" s="8">
        <v>0.49444444444444446</v>
      </c>
      <c r="G6685" s="4">
        <v>45260</v>
      </c>
      <c r="H6685" s="1" t="s">
        <v>348</v>
      </c>
      <c r="I6685" s="1" t="s">
        <v>38</v>
      </c>
      <c r="J6685" s="5">
        <v>1</v>
      </c>
      <c r="K6685" s="5" t="str">
        <f>VLOOKUP(J6685,'Svátky 2023'!A$18:B$20,2,0)</f>
        <v>neodkladné</v>
      </c>
      <c r="L6685" s="1" t="s">
        <v>21</v>
      </c>
      <c r="M6685" s="1" t="s">
        <v>22</v>
      </c>
      <c r="N6685" s="1" t="s">
        <v>23</v>
      </c>
      <c r="O6685">
        <f t="shared" si="312"/>
        <v>1</v>
      </c>
      <c r="P6685" t="str">
        <f t="shared" si="313"/>
        <v>NE</v>
      </c>
      <c r="Q6685" s="4" t="str">
        <f>IFERROR(VLOOKUP(E6685,'Svátky 2023'!B$2:B$14,1,0),"")</f>
        <v/>
      </c>
      <c r="R6685" t="str">
        <f t="shared" si="314"/>
        <v/>
      </c>
    </row>
    <row r="6686" spans="1:18" x14ac:dyDescent="0.25">
      <c r="A6686" s="1" t="s">
        <v>18662</v>
      </c>
      <c r="B6686" s="1" t="s">
        <v>18663</v>
      </c>
      <c r="C6686" s="1" t="s">
        <v>18664</v>
      </c>
      <c r="D6686" s="1" t="s">
        <v>64</v>
      </c>
      <c r="E6686" s="4">
        <v>45257</v>
      </c>
      <c r="F6686" s="8">
        <v>0.50208333333333333</v>
      </c>
      <c r="G6686" s="4">
        <v>45260</v>
      </c>
      <c r="H6686" s="1" t="s">
        <v>1037</v>
      </c>
      <c r="I6686" s="1" t="s">
        <v>151</v>
      </c>
      <c r="J6686" s="5">
        <v>2</v>
      </c>
      <c r="K6686" s="5" t="str">
        <f>VLOOKUP(J6686,'Svátky 2023'!A$18:B$20,2,0)</f>
        <v>plánované</v>
      </c>
      <c r="L6686" s="1" t="s">
        <v>21</v>
      </c>
      <c r="M6686" s="1" t="s">
        <v>22</v>
      </c>
      <c r="N6686" s="1" t="s">
        <v>23</v>
      </c>
      <c r="O6686">
        <f t="shared" si="312"/>
        <v>1</v>
      </c>
      <c r="P6686" t="str">
        <f t="shared" si="313"/>
        <v>NE</v>
      </c>
      <c r="Q6686" s="4" t="str">
        <f>IFERROR(VLOOKUP(E6686,'Svátky 2023'!B$2:B$14,1,0),"")</f>
        <v/>
      </c>
      <c r="R6686" t="str">
        <f t="shared" si="314"/>
        <v/>
      </c>
    </row>
    <row r="6687" spans="1:18" x14ac:dyDescent="0.25">
      <c r="A6687" s="1" t="s">
        <v>18665</v>
      </c>
      <c r="B6687" s="1" t="s">
        <v>18666</v>
      </c>
      <c r="C6687" s="1" t="s">
        <v>18667</v>
      </c>
      <c r="D6687" s="1" t="s">
        <v>257</v>
      </c>
      <c r="E6687" s="4">
        <v>45257</v>
      </c>
      <c r="F6687" s="8">
        <v>0.50416666666666665</v>
      </c>
      <c r="G6687" s="4">
        <v>45260</v>
      </c>
      <c r="H6687" s="1" t="s">
        <v>36</v>
      </c>
      <c r="I6687" s="1" t="s">
        <v>44</v>
      </c>
      <c r="J6687" s="5">
        <v>3</v>
      </c>
      <c r="K6687" s="5" t="str">
        <f>VLOOKUP(J6687,'Svátky 2023'!A$18:B$20,2,0)</f>
        <v>jiné</v>
      </c>
      <c r="L6687" s="1" t="s">
        <v>30</v>
      </c>
      <c r="M6687" s="1" t="s">
        <v>31</v>
      </c>
      <c r="N6687" s="1" t="s">
        <v>23</v>
      </c>
      <c r="O6687">
        <f t="shared" si="312"/>
        <v>1</v>
      </c>
      <c r="P6687" t="str">
        <f t="shared" si="313"/>
        <v>NE</v>
      </c>
      <c r="Q6687" s="4" t="str">
        <f>IFERROR(VLOOKUP(E6687,'Svátky 2023'!B$2:B$14,1,0),"")</f>
        <v/>
      </c>
      <c r="R6687" t="str">
        <f t="shared" si="314"/>
        <v/>
      </c>
    </row>
    <row r="6688" spans="1:18" x14ac:dyDescent="0.25">
      <c r="A6688" s="1" t="s">
        <v>18668</v>
      </c>
      <c r="B6688" s="1" t="s">
        <v>18669</v>
      </c>
      <c r="C6688" s="1" t="s">
        <v>18670</v>
      </c>
      <c r="D6688" s="1" t="s">
        <v>35</v>
      </c>
      <c r="E6688" s="4">
        <v>45257</v>
      </c>
      <c r="F6688" s="8">
        <v>0.50694444444444442</v>
      </c>
      <c r="G6688" s="4">
        <v>45260</v>
      </c>
      <c r="H6688" s="1" t="s">
        <v>65</v>
      </c>
      <c r="I6688" s="1" t="s">
        <v>145</v>
      </c>
      <c r="J6688" s="5">
        <v>3</v>
      </c>
      <c r="K6688" s="5" t="str">
        <f>VLOOKUP(J6688,'Svátky 2023'!A$18:B$20,2,0)</f>
        <v>jiné</v>
      </c>
      <c r="L6688" s="1" t="s">
        <v>30</v>
      </c>
      <c r="M6688" s="1" t="s">
        <v>31</v>
      </c>
      <c r="N6688" s="1" t="s">
        <v>23</v>
      </c>
      <c r="O6688">
        <f t="shared" si="312"/>
        <v>1</v>
      </c>
      <c r="P6688" t="str">
        <f t="shared" si="313"/>
        <v>NE</v>
      </c>
      <c r="Q6688" s="4" t="str">
        <f>IFERROR(VLOOKUP(E6688,'Svátky 2023'!B$2:B$14,1,0),"")</f>
        <v/>
      </c>
      <c r="R6688" t="str">
        <f t="shared" si="314"/>
        <v/>
      </c>
    </row>
    <row r="6689" spans="1:18" x14ac:dyDescent="0.25">
      <c r="A6689" s="1" t="s">
        <v>18671</v>
      </c>
      <c r="B6689" s="1" t="s">
        <v>18672</v>
      </c>
      <c r="C6689" s="1" t="s">
        <v>18673</v>
      </c>
      <c r="D6689" s="1" t="s">
        <v>64</v>
      </c>
      <c r="E6689" s="4">
        <v>45257</v>
      </c>
      <c r="F6689" s="8">
        <v>0.51180555555555551</v>
      </c>
      <c r="G6689" s="4">
        <v>45260</v>
      </c>
      <c r="H6689" s="1" t="s">
        <v>1274</v>
      </c>
      <c r="I6689" s="1" t="s">
        <v>145</v>
      </c>
      <c r="J6689" s="5">
        <v>3</v>
      </c>
      <c r="K6689" s="5" t="str">
        <f>VLOOKUP(J6689,'Svátky 2023'!A$18:B$20,2,0)</f>
        <v>jiné</v>
      </c>
      <c r="L6689" s="1" t="s">
        <v>30</v>
      </c>
      <c r="M6689" s="1" t="s">
        <v>31</v>
      </c>
      <c r="N6689" s="1" t="s">
        <v>23</v>
      </c>
      <c r="O6689">
        <f t="shared" si="312"/>
        <v>1</v>
      </c>
      <c r="P6689" t="str">
        <f t="shared" si="313"/>
        <v>NE</v>
      </c>
      <c r="Q6689" s="4" t="str">
        <f>IFERROR(VLOOKUP(E6689,'Svátky 2023'!B$2:B$14,1,0),"")</f>
        <v/>
      </c>
      <c r="R6689" t="str">
        <f t="shared" si="314"/>
        <v/>
      </c>
    </row>
    <row r="6690" spans="1:18" x14ac:dyDescent="0.25">
      <c r="A6690" s="1" t="s">
        <v>18674</v>
      </c>
      <c r="B6690" s="1" t="s">
        <v>18675</v>
      </c>
      <c r="C6690" s="1" t="s">
        <v>18676</v>
      </c>
      <c r="D6690" s="1" t="s">
        <v>100</v>
      </c>
      <c r="E6690" s="4">
        <v>45257</v>
      </c>
      <c r="F6690" s="8">
        <v>0.54375000000000007</v>
      </c>
      <c r="G6690" s="4">
        <v>45260</v>
      </c>
      <c r="H6690" s="1" t="s">
        <v>2619</v>
      </c>
      <c r="I6690" s="1" t="s">
        <v>145</v>
      </c>
      <c r="J6690" s="5">
        <v>3</v>
      </c>
      <c r="K6690" s="5" t="str">
        <f>VLOOKUP(J6690,'Svátky 2023'!A$18:B$20,2,0)</f>
        <v>jiné</v>
      </c>
      <c r="L6690" s="1" t="s">
        <v>30</v>
      </c>
      <c r="M6690" s="1" t="s">
        <v>31</v>
      </c>
      <c r="N6690" s="1" t="s">
        <v>23</v>
      </c>
      <c r="O6690">
        <f t="shared" si="312"/>
        <v>1</v>
      </c>
      <c r="P6690" t="str">
        <f t="shared" si="313"/>
        <v>NE</v>
      </c>
      <c r="Q6690" s="4" t="str">
        <f>IFERROR(VLOOKUP(E6690,'Svátky 2023'!B$2:B$14,1,0),"")</f>
        <v/>
      </c>
      <c r="R6690" t="str">
        <f t="shared" si="314"/>
        <v/>
      </c>
    </row>
    <row r="6691" spans="1:18" x14ac:dyDescent="0.25">
      <c r="A6691" s="1" t="s">
        <v>18677</v>
      </c>
      <c r="B6691" s="1" t="s">
        <v>1796</v>
      </c>
      <c r="C6691" s="1" t="s">
        <v>1797</v>
      </c>
      <c r="D6691" s="1" t="s">
        <v>257</v>
      </c>
      <c r="E6691" s="4">
        <v>45257</v>
      </c>
      <c r="F6691" s="8">
        <v>0.71527777777777779</v>
      </c>
      <c r="G6691" s="4">
        <v>45260</v>
      </c>
      <c r="H6691" s="1" t="s">
        <v>2641</v>
      </c>
      <c r="I6691" s="1" t="s">
        <v>19</v>
      </c>
      <c r="J6691" s="5">
        <v>1</v>
      </c>
      <c r="K6691" s="5" t="str">
        <f>VLOOKUP(J6691,'Svátky 2023'!A$18:B$20,2,0)</f>
        <v>neodkladné</v>
      </c>
      <c r="L6691" s="1" t="s">
        <v>21</v>
      </c>
      <c r="M6691" s="1" t="s">
        <v>22</v>
      </c>
      <c r="N6691" s="1" t="s">
        <v>23</v>
      </c>
      <c r="O6691">
        <f t="shared" si="312"/>
        <v>1</v>
      </c>
      <c r="P6691" t="str">
        <f t="shared" si="313"/>
        <v>ANO</v>
      </c>
      <c r="Q6691" s="4" t="str">
        <f>IFERROR(VLOOKUP(E6691,'Svátky 2023'!B$2:B$14,1,0),"")</f>
        <v/>
      </c>
      <c r="R6691" t="str">
        <f t="shared" si="314"/>
        <v>ANO</v>
      </c>
    </row>
    <row r="6692" spans="1:18" x14ac:dyDescent="0.25">
      <c r="A6692" s="1" t="s">
        <v>18678</v>
      </c>
      <c r="B6692" s="1" t="s">
        <v>18679</v>
      </c>
      <c r="C6692" s="1" t="s">
        <v>18680</v>
      </c>
      <c r="D6692" s="1" t="s">
        <v>48</v>
      </c>
      <c r="E6692" s="4">
        <v>45257</v>
      </c>
      <c r="F6692" s="8">
        <v>0.87708333333333333</v>
      </c>
      <c r="G6692" s="4">
        <v>45260</v>
      </c>
      <c r="H6692" s="1" t="s">
        <v>615</v>
      </c>
      <c r="I6692" s="1" t="s">
        <v>29</v>
      </c>
      <c r="J6692" s="5">
        <v>3</v>
      </c>
      <c r="K6692" s="5" t="str">
        <f>VLOOKUP(J6692,'Svátky 2023'!A$18:B$20,2,0)</f>
        <v>jiné</v>
      </c>
      <c r="L6692" s="1" t="s">
        <v>30</v>
      </c>
      <c r="M6692" s="1" t="s">
        <v>31</v>
      </c>
      <c r="N6692" s="1" t="s">
        <v>23</v>
      </c>
      <c r="O6692">
        <f t="shared" si="312"/>
        <v>1</v>
      </c>
      <c r="P6692" t="str">
        <f t="shared" si="313"/>
        <v>ANO</v>
      </c>
      <c r="Q6692" s="4" t="str">
        <f>IFERROR(VLOOKUP(E6692,'Svátky 2023'!B$2:B$14,1,0),"")</f>
        <v/>
      </c>
      <c r="R6692" t="str">
        <f t="shared" si="314"/>
        <v>ANO</v>
      </c>
    </row>
    <row r="6693" spans="1:18" x14ac:dyDescent="0.25">
      <c r="A6693" s="1" t="s">
        <v>18681</v>
      </c>
      <c r="B6693" s="1" t="s">
        <v>10957</v>
      </c>
      <c r="C6693" s="1" t="s">
        <v>10958</v>
      </c>
      <c r="D6693" s="1" t="s">
        <v>48</v>
      </c>
      <c r="E6693" s="4">
        <v>45258</v>
      </c>
      <c r="F6693" s="8">
        <v>0.33333333333333331</v>
      </c>
      <c r="G6693" s="4">
        <v>45260</v>
      </c>
      <c r="H6693" s="1" t="s">
        <v>597</v>
      </c>
      <c r="I6693" s="1" t="s">
        <v>51</v>
      </c>
      <c r="J6693" s="5">
        <v>2</v>
      </c>
      <c r="K6693" s="5" t="str">
        <f>VLOOKUP(J6693,'Svátky 2023'!A$18:B$20,2,0)</f>
        <v>plánované</v>
      </c>
      <c r="L6693" s="1" t="s">
        <v>21</v>
      </c>
      <c r="M6693" s="1" t="s">
        <v>22</v>
      </c>
      <c r="N6693" s="1" t="s">
        <v>23</v>
      </c>
      <c r="O6693">
        <f t="shared" si="312"/>
        <v>2</v>
      </c>
      <c r="P6693" t="str">
        <f t="shared" si="313"/>
        <v>NE</v>
      </c>
      <c r="Q6693" s="4" t="str">
        <f>IFERROR(VLOOKUP(E6693,'Svátky 2023'!B$2:B$14,1,0),"")</f>
        <v/>
      </c>
      <c r="R6693" t="str">
        <f t="shared" si="314"/>
        <v/>
      </c>
    </row>
    <row r="6694" spans="1:18" x14ac:dyDescent="0.25">
      <c r="A6694" s="1" t="s">
        <v>18682</v>
      </c>
      <c r="B6694" s="1" t="s">
        <v>7415</v>
      </c>
      <c r="C6694" s="1" t="s">
        <v>7416</v>
      </c>
      <c r="D6694" s="1" t="s">
        <v>35</v>
      </c>
      <c r="E6694" s="4">
        <v>45258</v>
      </c>
      <c r="F6694" s="8">
        <v>0.36805555555555558</v>
      </c>
      <c r="G6694" s="4">
        <v>45260</v>
      </c>
      <c r="H6694" s="1" t="s">
        <v>606</v>
      </c>
      <c r="I6694" s="1" t="s">
        <v>51</v>
      </c>
      <c r="J6694" s="5">
        <v>2</v>
      </c>
      <c r="K6694" s="5" t="str">
        <f>VLOOKUP(J6694,'Svátky 2023'!A$18:B$20,2,0)</f>
        <v>plánované</v>
      </c>
      <c r="L6694" s="1" t="s">
        <v>21</v>
      </c>
      <c r="M6694" s="1" t="s">
        <v>22</v>
      </c>
      <c r="N6694" s="1" t="s">
        <v>23</v>
      </c>
      <c r="O6694">
        <f t="shared" si="312"/>
        <v>2</v>
      </c>
      <c r="P6694" t="str">
        <f t="shared" si="313"/>
        <v>NE</v>
      </c>
      <c r="Q6694" s="4" t="str">
        <f>IFERROR(VLOOKUP(E6694,'Svátky 2023'!B$2:B$14,1,0),"")</f>
        <v/>
      </c>
      <c r="R6694" t="str">
        <f t="shared" si="314"/>
        <v/>
      </c>
    </row>
    <row r="6695" spans="1:18" x14ac:dyDescent="0.25">
      <c r="A6695" s="1" t="s">
        <v>18683</v>
      </c>
      <c r="B6695" s="1" t="s">
        <v>18684</v>
      </c>
      <c r="C6695" s="1" t="s">
        <v>18685</v>
      </c>
      <c r="D6695" s="1" t="s">
        <v>35</v>
      </c>
      <c r="E6695" s="4">
        <v>45258</v>
      </c>
      <c r="F6695" s="8">
        <v>0.39444444444444443</v>
      </c>
      <c r="G6695" s="4">
        <v>45260</v>
      </c>
      <c r="H6695" s="1" t="s">
        <v>592</v>
      </c>
      <c r="I6695" s="1" t="s">
        <v>258</v>
      </c>
      <c r="J6695" s="5">
        <v>2</v>
      </c>
      <c r="K6695" s="5" t="str">
        <f>VLOOKUP(J6695,'Svátky 2023'!A$18:B$20,2,0)</f>
        <v>plánované</v>
      </c>
      <c r="L6695" s="1" t="s">
        <v>21</v>
      </c>
      <c r="M6695" s="1" t="s">
        <v>22</v>
      </c>
      <c r="N6695" s="1" t="s">
        <v>23</v>
      </c>
      <c r="O6695">
        <f t="shared" si="312"/>
        <v>2</v>
      </c>
      <c r="P6695" t="str">
        <f t="shared" si="313"/>
        <v>NE</v>
      </c>
      <c r="Q6695" s="4" t="str">
        <f>IFERROR(VLOOKUP(E6695,'Svátky 2023'!B$2:B$14,1,0),"")</f>
        <v/>
      </c>
      <c r="R6695" t="str">
        <f t="shared" si="314"/>
        <v/>
      </c>
    </row>
    <row r="6696" spans="1:18" x14ac:dyDescent="0.25">
      <c r="A6696" s="1" t="s">
        <v>18686</v>
      </c>
      <c r="B6696" s="1" t="s">
        <v>18687</v>
      </c>
      <c r="C6696" s="1" t="s">
        <v>18688</v>
      </c>
      <c r="D6696" s="1" t="s">
        <v>48</v>
      </c>
      <c r="E6696" s="4">
        <v>45258</v>
      </c>
      <c r="F6696" s="8">
        <v>0.41736111111111113</v>
      </c>
      <c r="G6696" s="4">
        <v>45260</v>
      </c>
      <c r="H6696" s="1" t="s">
        <v>710</v>
      </c>
      <c r="I6696" s="1" t="s">
        <v>151</v>
      </c>
      <c r="J6696" s="5">
        <v>2</v>
      </c>
      <c r="K6696" s="5" t="str">
        <f>VLOOKUP(J6696,'Svátky 2023'!A$18:B$20,2,0)</f>
        <v>plánované</v>
      </c>
      <c r="L6696" s="1" t="s">
        <v>21</v>
      </c>
      <c r="M6696" s="1" t="s">
        <v>22</v>
      </c>
      <c r="N6696" s="1" t="s">
        <v>23</v>
      </c>
      <c r="O6696">
        <f t="shared" si="312"/>
        <v>2</v>
      </c>
      <c r="P6696" t="str">
        <f t="shared" si="313"/>
        <v>NE</v>
      </c>
      <c r="Q6696" s="4" t="str">
        <f>IFERROR(VLOOKUP(E6696,'Svátky 2023'!B$2:B$14,1,0),"")</f>
        <v/>
      </c>
      <c r="R6696" t="str">
        <f t="shared" si="314"/>
        <v/>
      </c>
    </row>
    <row r="6697" spans="1:18" x14ac:dyDescent="0.25">
      <c r="A6697" s="1" t="s">
        <v>18689</v>
      </c>
      <c r="B6697" s="1" t="s">
        <v>1157</v>
      </c>
      <c r="C6697" s="1" t="s">
        <v>1158</v>
      </c>
      <c r="D6697" s="1" t="s">
        <v>48</v>
      </c>
      <c r="E6697" s="4">
        <v>45258</v>
      </c>
      <c r="F6697" s="8">
        <v>0.44861111111111113</v>
      </c>
      <c r="G6697" s="4">
        <v>45260</v>
      </c>
      <c r="H6697" s="1" t="s">
        <v>2615</v>
      </c>
      <c r="I6697" s="1" t="s">
        <v>258</v>
      </c>
      <c r="J6697" s="5">
        <v>2</v>
      </c>
      <c r="K6697" s="5" t="str">
        <f>VLOOKUP(J6697,'Svátky 2023'!A$18:B$20,2,0)</f>
        <v>plánované</v>
      </c>
      <c r="L6697" s="1" t="s">
        <v>21</v>
      </c>
      <c r="M6697" s="1" t="s">
        <v>22</v>
      </c>
      <c r="N6697" s="1" t="s">
        <v>23</v>
      </c>
      <c r="O6697">
        <f t="shared" si="312"/>
        <v>2</v>
      </c>
      <c r="P6697" t="str">
        <f t="shared" si="313"/>
        <v>NE</v>
      </c>
      <c r="Q6697" s="4" t="str">
        <f>IFERROR(VLOOKUP(E6697,'Svátky 2023'!B$2:B$14,1,0),"")</f>
        <v/>
      </c>
      <c r="R6697" t="str">
        <f t="shared" si="314"/>
        <v/>
      </c>
    </row>
    <row r="6698" spans="1:18" x14ac:dyDescent="0.25">
      <c r="A6698" s="1" t="s">
        <v>18690</v>
      </c>
      <c r="B6698" s="1" t="s">
        <v>13846</v>
      </c>
      <c r="C6698" s="1" t="s">
        <v>18691</v>
      </c>
      <c r="D6698" s="1" t="s">
        <v>64</v>
      </c>
      <c r="E6698" s="4">
        <v>45258</v>
      </c>
      <c r="F6698" s="8">
        <v>0.51597222222222217</v>
      </c>
      <c r="G6698" s="4">
        <v>45260</v>
      </c>
      <c r="H6698" s="1" t="s">
        <v>2679</v>
      </c>
      <c r="I6698" s="1" t="s">
        <v>258</v>
      </c>
      <c r="J6698" s="5">
        <v>2</v>
      </c>
      <c r="K6698" s="5" t="str">
        <f>VLOOKUP(J6698,'Svátky 2023'!A$18:B$20,2,0)</f>
        <v>plánované</v>
      </c>
      <c r="L6698" s="1" t="s">
        <v>21</v>
      </c>
      <c r="M6698" s="1" t="s">
        <v>22</v>
      </c>
      <c r="N6698" s="1" t="s">
        <v>23</v>
      </c>
      <c r="O6698">
        <f t="shared" si="312"/>
        <v>2</v>
      </c>
      <c r="P6698" t="str">
        <f t="shared" si="313"/>
        <v>NE</v>
      </c>
      <c r="Q6698" s="4" t="str">
        <f>IFERROR(VLOOKUP(E6698,'Svátky 2023'!B$2:B$14,1,0),"")</f>
        <v/>
      </c>
      <c r="R6698" t="str">
        <f t="shared" si="314"/>
        <v/>
      </c>
    </row>
    <row r="6699" spans="1:18" x14ac:dyDescent="0.25">
      <c r="A6699" s="1" t="s">
        <v>18692</v>
      </c>
      <c r="B6699" s="1" t="s">
        <v>18693</v>
      </c>
      <c r="C6699" s="1" t="s">
        <v>18694</v>
      </c>
      <c r="D6699" s="1" t="s">
        <v>35</v>
      </c>
      <c r="E6699" s="4">
        <v>45258</v>
      </c>
      <c r="F6699" s="8">
        <v>0.52152777777777781</v>
      </c>
      <c r="G6699" s="4">
        <v>45260</v>
      </c>
      <c r="H6699" s="1" t="s">
        <v>3605</v>
      </c>
      <c r="I6699" s="1" t="s">
        <v>264</v>
      </c>
      <c r="J6699" s="5">
        <v>3</v>
      </c>
      <c r="K6699" s="5" t="str">
        <f>VLOOKUP(J6699,'Svátky 2023'!A$18:B$20,2,0)</f>
        <v>jiné</v>
      </c>
      <c r="L6699" s="1" t="s">
        <v>30</v>
      </c>
      <c r="M6699" s="1" t="s">
        <v>31</v>
      </c>
      <c r="N6699" s="1" t="s">
        <v>23</v>
      </c>
      <c r="O6699">
        <f t="shared" si="312"/>
        <v>2</v>
      </c>
      <c r="P6699" t="str">
        <f t="shared" si="313"/>
        <v>NE</v>
      </c>
      <c r="Q6699" s="4" t="str">
        <f>IFERROR(VLOOKUP(E6699,'Svátky 2023'!B$2:B$14,1,0),"")</f>
        <v/>
      </c>
      <c r="R6699" t="str">
        <f t="shared" si="314"/>
        <v/>
      </c>
    </row>
    <row r="6700" spans="1:18" x14ac:dyDescent="0.25">
      <c r="A6700" s="1" t="s">
        <v>18695</v>
      </c>
      <c r="B6700" s="1" t="s">
        <v>1160</v>
      </c>
      <c r="C6700" s="1" t="s">
        <v>1161</v>
      </c>
      <c r="D6700" s="1" t="s">
        <v>48</v>
      </c>
      <c r="E6700" s="4">
        <v>45258</v>
      </c>
      <c r="F6700" s="8">
        <v>0.52986111111111112</v>
      </c>
      <c r="G6700" s="4">
        <v>45260</v>
      </c>
      <c r="H6700" s="1" t="s">
        <v>1578</v>
      </c>
      <c r="I6700" s="1" t="s">
        <v>264</v>
      </c>
      <c r="J6700" s="5">
        <v>3</v>
      </c>
      <c r="K6700" s="5" t="str">
        <f>VLOOKUP(J6700,'Svátky 2023'!A$18:B$20,2,0)</f>
        <v>jiné</v>
      </c>
      <c r="L6700" s="1" t="s">
        <v>30</v>
      </c>
      <c r="M6700" s="1" t="s">
        <v>31</v>
      </c>
      <c r="N6700" s="1" t="s">
        <v>23</v>
      </c>
      <c r="O6700">
        <f t="shared" si="312"/>
        <v>2</v>
      </c>
      <c r="P6700" t="str">
        <f t="shared" si="313"/>
        <v>NE</v>
      </c>
      <c r="Q6700" s="4" t="str">
        <f>IFERROR(VLOOKUP(E6700,'Svátky 2023'!B$2:B$14,1,0),"")</f>
        <v/>
      </c>
      <c r="R6700" t="str">
        <f t="shared" si="314"/>
        <v/>
      </c>
    </row>
    <row r="6701" spans="1:18" x14ac:dyDescent="0.25">
      <c r="A6701" s="1" t="s">
        <v>18696</v>
      </c>
      <c r="B6701" s="1" t="s">
        <v>18697</v>
      </c>
      <c r="C6701" s="1" t="s">
        <v>18698</v>
      </c>
      <c r="D6701" s="1" t="s">
        <v>64</v>
      </c>
      <c r="E6701" s="4">
        <v>45258</v>
      </c>
      <c r="F6701" s="8">
        <v>0.55972222222222223</v>
      </c>
      <c r="G6701" s="4">
        <v>45260</v>
      </c>
      <c r="H6701" s="1" t="s">
        <v>129</v>
      </c>
      <c r="I6701" s="1" t="s">
        <v>264</v>
      </c>
      <c r="J6701" s="5">
        <v>3</v>
      </c>
      <c r="K6701" s="5" t="str">
        <f>VLOOKUP(J6701,'Svátky 2023'!A$18:B$20,2,0)</f>
        <v>jiné</v>
      </c>
      <c r="L6701" s="1" t="s">
        <v>30</v>
      </c>
      <c r="M6701" s="1" t="s">
        <v>31</v>
      </c>
      <c r="N6701" s="1" t="s">
        <v>23</v>
      </c>
      <c r="O6701">
        <f t="shared" si="312"/>
        <v>2</v>
      </c>
      <c r="P6701" t="str">
        <f t="shared" si="313"/>
        <v>NE</v>
      </c>
      <c r="Q6701" s="4" t="str">
        <f>IFERROR(VLOOKUP(E6701,'Svátky 2023'!B$2:B$14,1,0),"")</f>
        <v/>
      </c>
      <c r="R6701" t="str">
        <f t="shared" si="314"/>
        <v/>
      </c>
    </row>
    <row r="6702" spans="1:18" x14ac:dyDescent="0.25">
      <c r="A6702" s="1" t="s">
        <v>18699</v>
      </c>
      <c r="B6702" s="1" t="s">
        <v>18536</v>
      </c>
      <c r="C6702" s="1" t="s">
        <v>18537</v>
      </c>
      <c r="D6702" s="1" t="s">
        <v>48</v>
      </c>
      <c r="E6702" s="4">
        <v>45258</v>
      </c>
      <c r="F6702" s="8">
        <v>0.56944444444444442</v>
      </c>
      <c r="G6702" s="4">
        <v>45260</v>
      </c>
      <c r="H6702" s="1" t="s">
        <v>732</v>
      </c>
      <c r="I6702" s="1" t="s">
        <v>38</v>
      </c>
      <c r="J6702" s="5">
        <v>1</v>
      </c>
      <c r="K6702" s="5" t="str">
        <f>VLOOKUP(J6702,'Svátky 2023'!A$18:B$20,2,0)</f>
        <v>neodkladné</v>
      </c>
      <c r="L6702" s="1" t="s">
        <v>21</v>
      </c>
      <c r="M6702" s="1" t="s">
        <v>31</v>
      </c>
      <c r="N6702" s="1" t="s">
        <v>23</v>
      </c>
      <c r="O6702">
        <f t="shared" si="312"/>
        <v>2</v>
      </c>
      <c r="P6702" t="str">
        <f t="shared" si="313"/>
        <v>NE</v>
      </c>
      <c r="Q6702" s="4" t="str">
        <f>IFERROR(VLOOKUP(E6702,'Svátky 2023'!B$2:B$14,1,0),"")</f>
        <v/>
      </c>
      <c r="R6702" t="str">
        <f t="shared" si="314"/>
        <v/>
      </c>
    </row>
    <row r="6703" spans="1:18" x14ac:dyDescent="0.25">
      <c r="A6703" s="1" t="s">
        <v>18700</v>
      </c>
      <c r="B6703" s="1" t="s">
        <v>18539</v>
      </c>
      <c r="C6703" s="1" t="s">
        <v>18540</v>
      </c>
      <c r="D6703" s="1" t="s">
        <v>48</v>
      </c>
      <c r="E6703" s="4">
        <v>45258</v>
      </c>
      <c r="F6703" s="8">
        <v>0.57638888888888895</v>
      </c>
      <c r="G6703" s="4">
        <v>45260</v>
      </c>
      <c r="H6703" s="1" t="s">
        <v>2975</v>
      </c>
      <c r="I6703" s="1" t="s">
        <v>44</v>
      </c>
      <c r="J6703" s="5">
        <v>3</v>
      </c>
      <c r="K6703" s="5" t="str">
        <f>VLOOKUP(J6703,'Svátky 2023'!A$18:B$20,2,0)</f>
        <v>jiné</v>
      </c>
      <c r="L6703" s="1" t="s">
        <v>21</v>
      </c>
      <c r="M6703" s="1" t="s">
        <v>31</v>
      </c>
      <c r="N6703" s="1" t="s">
        <v>23</v>
      </c>
      <c r="O6703">
        <f t="shared" si="312"/>
        <v>2</v>
      </c>
      <c r="P6703" t="str">
        <f t="shared" si="313"/>
        <v>NE</v>
      </c>
      <c r="Q6703" s="4" t="str">
        <f>IFERROR(VLOOKUP(E6703,'Svátky 2023'!B$2:B$14,1,0),"")</f>
        <v/>
      </c>
      <c r="R6703" t="str">
        <f t="shared" si="314"/>
        <v/>
      </c>
    </row>
    <row r="6704" spans="1:18" x14ac:dyDescent="0.25">
      <c r="A6704" s="1" t="s">
        <v>18701</v>
      </c>
      <c r="B6704" s="1" t="s">
        <v>18702</v>
      </c>
      <c r="C6704" s="1" t="s">
        <v>18703</v>
      </c>
      <c r="D6704" s="1" t="s">
        <v>64</v>
      </c>
      <c r="E6704" s="4">
        <v>45259</v>
      </c>
      <c r="F6704" s="8">
        <v>0.12430555555555556</v>
      </c>
      <c r="G6704" s="4">
        <v>45260</v>
      </c>
      <c r="H6704" s="1" t="s">
        <v>1385</v>
      </c>
      <c r="I6704" s="1" t="s">
        <v>38</v>
      </c>
      <c r="J6704" s="5">
        <v>1</v>
      </c>
      <c r="K6704" s="5" t="str">
        <f>VLOOKUP(J6704,'Svátky 2023'!A$18:B$20,2,0)</f>
        <v>neodkladné</v>
      </c>
      <c r="L6704" s="1" t="s">
        <v>30</v>
      </c>
      <c r="M6704" s="1" t="s">
        <v>22</v>
      </c>
      <c r="N6704" s="1" t="s">
        <v>23</v>
      </c>
      <c r="O6704">
        <f t="shared" si="312"/>
        <v>3</v>
      </c>
      <c r="P6704" t="str">
        <f t="shared" si="313"/>
        <v>ANO</v>
      </c>
      <c r="Q6704" s="4" t="str">
        <f>IFERROR(VLOOKUP(E6704,'Svátky 2023'!B$2:B$14,1,0),"")</f>
        <v/>
      </c>
      <c r="R6704" t="str">
        <f t="shared" si="314"/>
        <v>ANO</v>
      </c>
    </row>
    <row r="6705" spans="1:18" x14ac:dyDescent="0.25">
      <c r="A6705" s="1" t="s">
        <v>18704</v>
      </c>
      <c r="B6705" s="1" t="s">
        <v>17684</v>
      </c>
      <c r="C6705" s="1" t="s">
        <v>17685</v>
      </c>
      <c r="D6705" s="1" t="s">
        <v>257</v>
      </c>
      <c r="E6705" s="4">
        <v>45259</v>
      </c>
      <c r="F6705" s="8">
        <v>0.14444444444444446</v>
      </c>
      <c r="G6705" s="4">
        <v>45260</v>
      </c>
      <c r="H6705" s="1" t="s">
        <v>134</v>
      </c>
      <c r="I6705" s="1" t="s">
        <v>38</v>
      </c>
      <c r="J6705" s="5">
        <v>1</v>
      </c>
      <c r="K6705" s="5" t="str">
        <f>VLOOKUP(J6705,'Svátky 2023'!A$18:B$20,2,0)</f>
        <v>neodkladné</v>
      </c>
      <c r="L6705" s="1" t="s">
        <v>30</v>
      </c>
      <c r="M6705" s="1" t="s">
        <v>22</v>
      </c>
      <c r="N6705" s="1" t="s">
        <v>23</v>
      </c>
      <c r="O6705">
        <f t="shared" si="312"/>
        <v>3</v>
      </c>
      <c r="P6705" t="str">
        <f t="shared" si="313"/>
        <v>ANO</v>
      </c>
      <c r="Q6705" s="4" t="str">
        <f>IFERROR(VLOOKUP(E6705,'Svátky 2023'!B$2:B$14,1,0),"")</f>
        <v/>
      </c>
      <c r="R6705" t="str">
        <f t="shared" si="314"/>
        <v>ANO</v>
      </c>
    </row>
    <row r="6706" spans="1:18" x14ac:dyDescent="0.25">
      <c r="A6706" s="1" t="s">
        <v>18705</v>
      </c>
      <c r="B6706" s="1" t="s">
        <v>17693</v>
      </c>
      <c r="C6706" s="1" t="s">
        <v>17694</v>
      </c>
      <c r="D6706" s="1" t="s">
        <v>257</v>
      </c>
      <c r="E6706" s="4">
        <v>45259</v>
      </c>
      <c r="F6706" s="8">
        <v>0.15486111111111112</v>
      </c>
      <c r="G6706" s="4">
        <v>45260</v>
      </c>
      <c r="H6706" s="1" t="s">
        <v>2257</v>
      </c>
      <c r="I6706" s="1" t="s">
        <v>44</v>
      </c>
      <c r="J6706" s="5">
        <v>3</v>
      </c>
      <c r="K6706" s="5" t="str">
        <f>VLOOKUP(J6706,'Svátky 2023'!A$18:B$20,2,0)</f>
        <v>jiné</v>
      </c>
      <c r="L6706" s="1" t="s">
        <v>30</v>
      </c>
      <c r="M6706" s="1" t="s">
        <v>31</v>
      </c>
      <c r="N6706" s="1" t="s">
        <v>23</v>
      </c>
      <c r="O6706">
        <f t="shared" si="312"/>
        <v>3</v>
      </c>
      <c r="P6706" t="str">
        <f t="shared" si="313"/>
        <v>ANO</v>
      </c>
      <c r="Q6706" s="4" t="str">
        <f>IFERROR(VLOOKUP(E6706,'Svátky 2023'!B$2:B$14,1,0),"")</f>
        <v/>
      </c>
      <c r="R6706" t="str">
        <f t="shared" si="314"/>
        <v>ANO</v>
      </c>
    </row>
    <row r="6707" spans="1:18" x14ac:dyDescent="0.25">
      <c r="A6707" s="1" t="s">
        <v>18706</v>
      </c>
      <c r="B6707" s="1" t="s">
        <v>18707</v>
      </c>
      <c r="C6707" s="1" t="s">
        <v>18708</v>
      </c>
      <c r="D6707" s="1" t="s">
        <v>64</v>
      </c>
      <c r="E6707" s="4">
        <v>45259</v>
      </c>
      <c r="F6707" s="8">
        <v>0.18819444444444444</v>
      </c>
      <c r="G6707" s="4">
        <v>45260</v>
      </c>
      <c r="H6707" s="1" t="s">
        <v>619</v>
      </c>
      <c r="I6707" s="1" t="s">
        <v>44</v>
      </c>
      <c r="J6707" s="5">
        <v>3</v>
      </c>
      <c r="K6707" s="5" t="str">
        <f>VLOOKUP(J6707,'Svátky 2023'!A$18:B$20,2,0)</f>
        <v>jiné</v>
      </c>
      <c r="L6707" s="1" t="s">
        <v>30</v>
      </c>
      <c r="M6707" s="1" t="s">
        <v>31</v>
      </c>
      <c r="N6707" s="1" t="s">
        <v>23</v>
      </c>
      <c r="O6707">
        <f t="shared" si="312"/>
        <v>3</v>
      </c>
      <c r="P6707" t="str">
        <f t="shared" si="313"/>
        <v>ANO</v>
      </c>
      <c r="Q6707" s="4" t="str">
        <f>IFERROR(VLOOKUP(E6707,'Svátky 2023'!B$2:B$14,1,0),"")</f>
        <v/>
      </c>
      <c r="R6707" t="str">
        <f t="shared" si="314"/>
        <v>ANO</v>
      </c>
    </row>
    <row r="6708" spans="1:18" x14ac:dyDescent="0.25">
      <c r="A6708" s="1" t="s">
        <v>18709</v>
      </c>
      <c r="B6708" s="1" t="s">
        <v>18710</v>
      </c>
      <c r="C6708" s="1" t="s">
        <v>18711</v>
      </c>
      <c r="D6708" s="1" t="s">
        <v>35</v>
      </c>
      <c r="E6708" s="4">
        <v>45259</v>
      </c>
      <c r="F6708" s="8">
        <v>0.45</v>
      </c>
      <c r="G6708" s="4">
        <v>45260</v>
      </c>
      <c r="H6708" s="1" t="s">
        <v>110</v>
      </c>
      <c r="I6708" s="1" t="s">
        <v>51</v>
      </c>
      <c r="J6708" s="5">
        <v>2</v>
      </c>
      <c r="K6708" s="5" t="str">
        <f>VLOOKUP(J6708,'Svátky 2023'!A$18:B$20,2,0)</f>
        <v>plánované</v>
      </c>
      <c r="L6708" s="1" t="s">
        <v>21</v>
      </c>
      <c r="M6708" s="1" t="s">
        <v>22</v>
      </c>
      <c r="N6708" s="1" t="s">
        <v>23</v>
      </c>
      <c r="O6708">
        <f t="shared" si="312"/>
        <v>3</v>
      </c>
      <c r="P6708" t="str">
        <f t="shared" si="313"/>
        <v>NE</v>
      </c>
      <c r="Q6708" s="4" t="str">
        <f>IFERROR(VLOOKUP(E6708,'Svátky 2023'!B$2:B$14,1,0),"")</f>
        <v/>
      </c>
      <c r="R6708" t="str">
        <f t="shared" si="314"/>
        <v/>
      </c>
    </row>
    <row r="6709" spans="1:18" x14ac:dyDescent="0.25">
      <c r="A6709" s="1" t="s">
        <v>18712</v>
      </c>
      <c r="B6709" s="1" t="s">
        <v>18713</v>
      </c>
      <c r="C6709" s="1" t="s">
        <v>18714</v>
      </c>
      <c r="D6709" s="1" t="s">
        <v>16</v>
      </c>
      <c r="E6709" s="4">
        <v>45246</v>
      </c>
      <c r="F6709" s="8">
        <v>0.36388888888888887</v>
      </c>
      <c r="G6709" s="4">
        <v>45261</v>
      </c>
      <c r="H6709" s="1" t="s">
        <v>2615</v>
      </c>
      <c r="I6709" s="1" t="s">
        <v>151</v>
      </c>
      <c r="J6709" s="5">
        <v>3</v>
      </c>
      <c r="K6709" s="5" t="str">
        <f>VLOOKUP(J6709,'Svátky 2023'!A$18:B$20,2,0)</f>
        <v>jiné</v>
      </c>
      <c r="L6709" s="1" t="s">
        <v>21</v>
      </c>
      <c r="M6709" s="1" t="s">
        <v>22</v>
      </c>
      <c r="N6709" s="1" t="s">
        <v>23</v>
      </c>
      <c r="O6709">
        <f t="shared" si="312"/>
        <v>4</v>
      </c>
      <c r="P6709" t="str">
        <f t="shared" si="313"/>
        <v>NE</v>
      </c>
      <c r="Q6709" s="4" t="str">
        <f>IFERROR(VLOOKUP(E6709,'Svátky 2023'!B$2:B$14,1,0),"")</f>
        <v/>
      </c>
      <c r="R6709" t="str">
        <f t="shared" si="314"/>
        <v/>
      </c>
    </row>
    <row r="6710" spans="1:18" x14ac:dyDescent="0.25">
      <c r="A6710" s="1" t="s">
        <v>18715</v>
      </c>
      <c r="B6710" s="1" t="s">
        <v>2387</v>
      </c>
      <c r="C6710" s="1" t="s">
        <v>2388</v>
      </c>
      <c r="D6710" s="1" t="s">
        <v>100</v>
      </c>
      <c r="E6710" s="4">
        <v>45251</v>
      </c>
      <c r="F6710" s="8">
        <v>0.33333333333333331</v>
      </c>
      <c r="G6710" s="4">
        <v>45261</v>
      </c>
      <c r="H6710" s="1" t="s">
        <v>549</v>
      </c>
      <c r="I6710" s="1" t="s">
        <v>19</v>
      </c>
      <c r="J6710" s="5">
        <v>2</v>
      </c>
      <c r="K6710" s="5" t="str">
        <f>VLOOKUP(J6710,'Svátky 2023'!A$18:B$20,2,0)</f>
        <v>plánované</v>
      </c>
      <c r="L6710" s="1" t="s">
        <v>21</v>
      </c>
      <c r="M6710" s="1" t="s">
        <v>22</v>
      </c>
      <c r="N6710" s="1" t="s">
        <v>23</v>
      </c>
      <c r="O6710">
        <f t="shared" si="312"/>
        <v>2</v>
      </c>
      <c r="P6710" t="str">
        <f t="shared" si="313"/>
        <v>NE</v>
      </c>
      <c r="Q6710" s="4" t="str">
        <f>IFERROR(VLOOKUP(E6710,'Svátky 2023'!B$2:B$14,1,0),"")</f>
        <v/>
      </c>
      <c r="R6710" t="str">
        <f t="shared" si="314"/>
        <v/>
      </c>
    </row>
    <row r="6711" spans="1:18" x14ac:dyDescent="0.25">
      <c r="A6711" s="1" t="s">
        <v>18716</v>
      </c>
      <c r="B6711" s="1" t="s">
        <v>2390</v>
      </c>
      <c r="C6711" s="1" t="s">
        <v>2391</v>
      </c>
      <c r="D6711" s="1" t="s">
        <v>100</v>
      </c>
      <c r="E6711" s="4">
        <v>45251</v>
      </c>
      <c r="F6711" s="8">
        <v>0.50763888888888886</v>
      </c>
      <c r="G6711" s="4">
        <v>45261</v>
      </c>
      <c r="H6711" s="1" t="s">
        <v>821</v>
      </c>
      <c r="I6711" s="1" t="s">
        <v>29</v>
      </c>
      <c r="J6711" s="5">
        <v>3</v>
      </c>
      <c r="K6711" s="5" t="str">
        <f>VLOOKUP(J6711,'Svátky 2023'!A$18:B$20,2,0)</f>
        <v>jiné</v>
      </c>
      <c r="L6711" s="1" t="s">
        <v>30</v>
      </c>
      <c r="M6711" s="1" t="s">
        <v>31</v>
      </c>
      <c r="N6711" s="1" t="s">
        <v>23</v>
      </c>
      <c r="O6711">
        <f t="shared" si="312"/>
        <v>2</v>
      </c>
      <c r="P6711" t="str">
        <f t="shared" si="313"/>
        <v>NE</v>
      </c>
      <c r="Q6711" s="4" t="str">
        <f>IFERROR(VLOOKUP(E6711,'Svátky 2023'!B$2:B$14,1,0),"")</f>
        <v/>
      </c>
      <c r="R6711" t="str">
        <f t="shared" si="314"/>
        <v/>
      </c>
    </row>
    <row r="6712" spans="1:18" x14ac:dyDescent="0.25">
      <c r="A6712" s="1" t="s">
        <v>18717</v>
      </c>
      <c r="B6712" s="1" t="s">
        <v>18718</v>
      </c>
      <c r="C6712" s="1" t="s">
        <v>18719</v>
      </c>
      <c r="D6712" s="1" t="s">
        <v>64</v>
      </c>
      <c r="E6712" s="4">
        <v>45257</v>
      </c>
      <c r="F6712" s="8">
        <v>0.52708333333333335</v>
      </c>
      <c r="G6712" s="4">
        <v>45261</v>
      </c>
      <c r="H6712" s="1" t="s">
        <v>1494</v>
      </c>
      <c r="I6712" s="1" t="s">
        <v>19</v>
      </c>
      <c r="J6712" s="5">
        <v>1</v>
      </c>
      <c r="K6712" s="5" t="str">
        <f>VLOOKUP(J6712,'Svátky 2023'!A$18:B$20,2,0)</f>
        <v>neodkladné</v>
      </c>
      <c r="L6712" s="1" t="s">
        <v>21</v>
      </c>
      <c r="M6712" s="1" t="s">
        <v>22</v>
      </c>
      <c r="N6712" s="1" t="s">
        <v>23</v>
      </c>
      <c r="O6712">
        <f t="shared" si="312"/>
        <v>1</v>
      </c>
      <c r="P6712" t="str">
        <f t="shared" si="313"/>
        <v>NE</v>
      </c>
      <c r="Q6712" s="4" t="str">
        <f>IFERROR(VLOOKUP(E6712,'Svátky 2023'!B$2:B$14,1,0),"")</f>
        <v/>
      </c>
      <c r="R6712" t="str">
        <f t="shared" si="314"/>
        <v/>
      </c>
    </row>
    <row r="6713" spans="1:18" x14ac:dyDescent="0.25">
      <c r="A6713" s="1" t="s">
        <v>18720</v>
      </c>
      <c r="B6713" s="1" t="s">
        <v>18721</v>
      </c>
      <c r="C6713" s="1" t="s">
        <v>18722</v>
      </c>
      <c r="D6713" s="1" t="s">
        <v>64</v>
      </c>
      <c r="E6713" s="4">
        <v>45257</v>
      </c>
      <c r="F6713" s="8">
        <v>0.56944444444444442</v>
      </c>
      <c r="G6713" s="4">
        <v>45261</v>
      </c>
      <c r="H6713" s="1" t="s">
        <v>268</v>
      </c>
      <c r="I6713" s="1" t="s">
        <v>29</v>
      </c>
      <c r="J6713" s="5">
        <v>2</v>
      </c>
      <c r="K6713" s="5" t="str">
        <f>VLOOKUP(J6713,'Svátky 2023'!A$18:B$20,2,0)</f>
        <v>plánované</v>
      </c>
      <c r="L6713" s="1" t="s">
        <v>30</v>
      </c>
      <c r="M6713" s="1" t="s">
        <v>31</v>
      </c>
      <c r="N6713" s="1" t="s">
        <v>23</v>
      </c>
      <c r="O6713">
        <f t="shared" si="312"/>
        <v>1</v>
      </c>
      <c r="P6713" t="str">
        <f t="shared" si="313"/>
        <v>NE</v>
      </c>
      <c r="Q6713" s="4" t="str">
        <f>IFERROR(VLOOKUP(E6713,'Svátky 2023'!B$2:B$14,1,0),"")</f>
        <v/>
      </c>
      <c r="R6713" t="str">
        <f t="shared" si="314"/>
        <v/>
      </c>
    </row>
    <row r="6714" spans="1:18" x14ac:dyDescent="0.25">
      <c r="A6714" s="1" t="s">
        <v>18723</v>
      </c>
      <c r="B6714" s="1" t="s">
        <v>18724</v>
      </c>
      <c r="C6714" s="1" t="s">
        <v>18725</v>
      </c>
      <c r="D6714" s="1" t="s">
        <v>48</v>
      </c>
      <c r="E6714" s="4">
        <v>45257</v>
      </c>
      <c r="F6714" s="8">
        <v>0.72777777777777775</v>
      </c>
      <c r="G6714" s="4">
        <v>45261</v>
      </c>
      <c r="H6714" s="1" t="s">
        <v>485</v>
      </c>
      <c r="I6714" s="1" t="s">
        <v>151</v>
      </c>
      <c r="J6714" s="5">
        <v>2</v>
      </c>
      <c r="K6714" s="5" t="str">
        <f>VLOOKUP(J6714,'Svátky 2023'!A$18:B$20,2,0)</f>
        <v>plánované</v>
      </c>
      <c r="L6714" s="1" t="s">
        <v>21</v>
      </c>
      <c r="M6714" s="1" t="s">
        <v>22</v>
      </c>
      <c r="N6714" s="1" t="s">
        <v>23</v>
      </c>
      <c r="O6714">
        <f t="shared" si="312"/>
        <v>1</v>
      </c>
      <c r="P6714" t="str">
        <f t="shared" si="313"/>
        <v>ANO</v>
      </c>
      <c r="Q6714" s="4" t="str">
        <f>IFERROR(VLOOKUP(E6714,'Svátky 2023'!B$2:B$14,1,0),"")</f>
        <v/>
      </c>
      <c r="R6714" t="str">
        <f t="shared" si="314"/>
        <v>ANO</v>
      </c>
    </row>
    <row r="6715" spans="1:18" x14ac:dyDescent="0.25">
      <c r="A6715" s="1" t="s">
        <v>18726</v>
      </c>
      <c r="B6715" s="1" t="s">
        <v>18727</v>
      </c>
      <c r="C6715" s="1" t="s">
        <v>18728</v>
      </c>
      <c r="D6715" s="1" t="s">
        <v>48</v>
      </c>
      <c r="E6715" s="4">
        <v>45257</v>
      </c>
      <c r="F6715" s="8">
        <v>0.73819444444444438</v>
      </c>
      <c r="G6715" s="4">
        <v>45261</v>
      </c>
      <c r="H6715" s="1" t="s">
        <v>2608</v>
      </c>
      <c r="I6715" s="1" t="s">
        <v>145</v>
      </c>
      <c r="J6715" s="5">
        <v>3</v>
      </c>
      <c r="K6715" s="5" t="str">
        <f>VLOOKUP(J6715,'Svátky 2023'!A$18:B$20,2,0)</f>
        <v>jiné</v>
      </c>
      <c r="L6715" s="1" t="s">
        <v>30</v>
      </c>
      <c r="M6715" s="1" t="s">
        <v>31</v>
      </c>
      <c r="N6715" s="1" t="s">
        <v>23</v>
      </c>
      <c r="O6715">
        <f t="shared" si="312"/>
        <v>1</v>
      </c>
      <c r="P6715" t="str">
        <f t="shared" si="313"/>
        <v>ANO</v>
      </c>
      <c r="Q6715" s="4" t="str">
        <f>IFERROR(VLOOKUP(E6715,'Svátky 2023'!B$2:B$14,1,0),"")</f>
        <v/>
      </c>
      <c r="R6715" t="str">
        <f t="shared" si="314"/>
        <v>ANO</v>
      </c>
    </row>
    <row r="6716" spans="1:18" x14ac:dyDescent="0.25">
      <c r="A6716" s="1" t="s">
        <v>18729</v>
      </c>
      <c r="B6716" s="1" t="s">
        <v>18730</v>
      </c>
      <c r="C6716" s="1" t="s">
        <v>18731</v>
      </c>
      <c r="D6716" s="1" t="s">
        <v>64</v>
      </c>
      <c r="E6716" s="4">
        <v>45258</v>
      </c>
      <c r="F6716" s="8">
        <v>0.42638888888888887</v>
      </c>
      <c r="G6716" s="4">
        <v>45261</v>
      </c>
      <c r="H6716" s="1" t="s">
        <v>640</v>
      </c>
      <c r="I6716" s="1" t="s">
        <v>258</v>
      </c>
      <c r="J6716" s="5">
        <v>2</v>
      </c>
      <c r="K6716" s="5" t="str">
        <f>VLOOKUP(J6716,'Svátky 2023'!A$18:B$20,2,0)</f>
        <v>plánované</v>
      </c>
      <c r="L6716" s="1" t="s">
        <v>21</v>
      </c>
      <c r="M6716" s="1" t="s">
        <v>22</v>
      </c>
      <c r="N6716" s="1" t="s">
        <v>23</v>
      </c>
      <c r="O6716">
        <f t="shared" si="312"/>
        <v>2</v>
      </c>
      <c r="P6716" t="str">
        <f t="shared" si="313"/>
        <v>NE</v>
      </c>
      <c r="Q6716" s="4" t="str">
        <f>IFERROR(VLOOKUP(E6716,'Svátky 2023'!B$2:B$14,1,0),"")</f>
        <v/>
      </c>
      <c r="R6716" t="str">
        <f t="shared" si="314"/>
        <v/>
      </c>
    </row>
    <row r="6717" spans="1:18" x14ac:dyDescent="0.25">
      <c r="A6717" s="1" t="s">
        <v>18732</v>
      </c>
      <c r="B6717" s="1" t="s">
        <v>18733</v>
      </c>
      <c r="C6717" s="1" t="s">
        <v>18734</v>
      </c>
      <c r="D6717" s="1" t="s">
        <v>48</v>
      </c>
      <c r="E6717" s="4">
        <v>45258</v>
      </c>
      <c r="F6717" s="8">
        <v>0.48055555555555557</v>
      </c>
      <c r="G6717" s="4">
        <v>45261</v>
      </c>
      <c r="H6717" s="1" t="s">
        <v>893</v>
      </c>
      <c r="I6717" s="1" t="s">
        <v>51</v>
      </c>
      <c r="J6717" s="5">
        <v>1</v>
      </c>
      <c r="K6717" s="5" t="str">
        <f>VLOOKUP(J6717,'Svátky 2023'!A$18:B$20,2,0)</f>
        <v>neodkladné</v>
      </c>
      <c r="L6717" s="1" t="s">
        <v>21</v>
      </c>
      <c r="M6717" s="1" t="s">
        <v>22</v>
      </c>
      <c r="N6717" s="1" t="s">
        <v>23</v>
      </c>
      <c r="O6717">
        <f t="shared" si="312"/>
        <v>2</v>
      </c>
      <c r="P6717" t="str">
        <f t="shared" si="313"/>
        <v>NE</v>
      </c>
      <c r="Q6717" s="4" t="str">
        <f>IFERROR(VLOOKUP(E6717,'Svátky 2023'!B$2:B$14,1,0),"")</f>
        <v/>
      </c>
      <c r="R6717" t="str">
        <f t="shared" si="314"/>
        <v/>
      </c>
    </row>
    <row r="6718" spans="1:18" x14ac:dyDescent="0.25">
      <c r="A6718" s="1" t="s">
        <v>18735</v>
      </c>
      <c r="B6718" s="1" t="s">
        <v>18736</v>
      </c>
      <c r="C6718" s="1" t="s">
        <v>18737</v>
      </c>
      <c r="D6718" s="1" t="s">
        <v>48</v>
      </c>
      <c r="E6718" s="4">
        <v>45258</v>
      </c>
      <c r="F6718" s="8">
        <v>0.50416666666666665</v>
      </c>
      <c r="G6718" s="4">
        <v>45261</v>
      </c>
      <c r="H6718" s="1" t="s">
        <v>292</v>
      </c>
      <c r="I6718" s="1" t="s">
        <v>120</v>
      </c>
      <c r="J6718" s="5">
        <v>3</v>
      </c>
      <c r="K6718" s="5" t="str">
        <f>VLOOKUP(J6718,'Svátky 2023'!A$18:B$20,2,0)</f>
        <v>jiné</v>
      </c>
      <c r="L6718" s="1" t="s">
        <v>30</v>
      </c>
      <c r="M6718" s="1" t="s">
        <v>31</v>
      </c>
      <c r="N6718" s="1" t="s">
        <v>23</v>
      </c>
      <c r="O6718">
        <f t="shared" si="312"/>
        <v>2</v>
      </c>
      <c r="P6718" t="str">
        <f t="shared" si="313"/>
        <v>NE</v>
      </c>
      <c r="Q6718" s="4" t="str">
        <f>IFERROR(VLOOKUP(E6718,'Svátky 2023'!B$2:B$14,1,0),"")</f>
        <v/>
      </c>
      <c r="R6718" t="str">
        <f t="shared" si="314"/>
        <v/>
      </c>
    </row>
    <row r="6719" spans="1:18" x14ac:dyDescent="0.25">
      <c r="A6719" s="1" t="s">
        <v>18738</v>
      </c>
      <c r="B6719" s="1" t="s">
        <v>18739</v>
      </c>
      <c r="C6719" s="1" t="s">
        <v>18740</v>
      </c>
      <c r="D6719" s="1" t="s">
        <v>64</v>
      </c>
      <c r="E6719" s="4">
        <v>45258</v>
      </c>
      <c r="F6719" s="8">
        <v>0.75277777777777777</v>
      </c>
      <c r="G6719" s="4">
        <v>45261</v>
      </c>
      <c r="H6719" s="1" t="s">
        <v>1870</v>
      </c>
      <c r="I6719" s="1" t="s">
        <v>51</v>
      </c>
      <c r="J6719" s="5">
        <v>1</v>
      </c>
      <c r="K6719" s="5" t="str">
        <f>VLOOKUP(J6719,'Svátky 2023'!A$18:B$20,2,0)</f>
        <v>neodkladné</v>
      </c>
      <c r="L6719" s="1" t="s">
        <v>21</v>
      </c>
      <c r="M6719" s="1" t="s">
        <v>22</v>
      </c>
      <c r="N6719" s="1" t="s">
        <v>23</v>
      </c>
      <c r="O6719">
        <f t="shared" si="312"/>
        <v>2</v>
      </c>
      <c r="P6719" t="str">
        <f t="shared" si="313"/>
        <v>ANO</v>
      </c>
      <c r="Q6719" s="4" t="str">
        <f>IFERROR(VLOOKUP(E6719,'Svátky 2023'!B$2:B$14,1,0),"")</f>
        <v/>
      </c>
      <c r="R6719" t="str">
        <f t="shared" si="314"/>
        <v>ANO</v>
      </c>
    </row>
    <row r="6720" spans="1:18" x14ac:dyDescent="0.25">
      <c r="A6720" s="1" t="s">
        <v>18741</v>
      </c>
      <c r="B6720" s="1" t="s">
        <v>18742</v>
      </c>
      <c r="C6720" s="1" t="s">
        <v>18743</v>
      </c>
      <c r="D6720" s="1" t="s">
        <v>257</v>
      </c>
      <c r="E6720" s="4">
        <v>45259</v>
      </c>
      <c r="F6720" s="8">
        <v>0.38611111111111113</v>
      </c>
      <c r="G6720" s="4">
        <v>45261</v>
      </c>
      <c r="H6720" s="1" t="s">
        <v>297</v>
      </c>
      <c r="I6720" s="1" t="s">
        <v>51</v>
      </c>
      <c r="J6720" s="5">
        <v>2</v>
      </c>
      <c r="K6720" s="5" t="str">
        <f>VLOOKUP(J6720,'Svátky 2023'!A$18:B$20,2,0)</f>
        <v>plánované</v>
      </c>
      <c r="L6720" s="1" t="s">
        <v>21</v>
      </c>
      <c r="M6720" s="1" t="s">
        <v>22</v>
      </c>
      <c r="N6720" s="1" t="s">
        <v>23</v>
      </c>
      <c r="O6720">
        <f t="shared" si="312"/>
        <v>3</v>
      </c>
      <c r="P6720" t="str">
        <f t="shared" si="313"/>
        <v>NE</v>
      </c>
      <c r="Q6720" s="4" t="str">
        <f>IFERROR(VLOOKUP(E6720,'Svátky 2023'!B$2:B$14,1,0),"")</f>
        <v/>
      </c>
      <c r="R6720" t="str">
        <f t="shared" si="314"/>
        <v/>
      </c>
    </row>
    <row r="6721" spans="1:18" x14ac:dyDescent="0.25">
      <c r="A6721" s="1" t="s">
        <v>18744</v>
      </c>
      <c r="B6721" s="1" t="s">
        <v>18745</v>
      </c>
      <c r="C6721" s="1" t="s">
        <v>18746</v>
      </c>
      <c r="D6721" s="1" t="s">
        <v>48</v>
      </c>
      <c r="E6721" s="4">
        <v>45259</v>
      </c>
      <c r="F6721" s="8">
        <v>0.41388888888888892</v>
      </c>
      <c r="G6721" s="4">
        <v>45261</v>
      </c>
      <c r="H6721" s="1" t="s">
        <v>893</v>
      </c>
      <c r="I6721" s="1" t="s">
        <v>51</v>
      </c>
      <c r="J6721" s="5">
        <v>2</v>
      </c>
      <c r="K6721" s="5" t="str">
        <f>VLOOKUP(J6721,'Svátky 2023'!A$18:B$20,2,0)</f>
        <v>plánované</v>
      </c>
      <c r="L6721" s="1" t="s">
        <v>21</v>
      </c>
      <c r="M6721" s="1" t="s">
        <v>22</v>
      </c>
      <c r="N6721" s="1" t="s">
        <v>23</v>
      </c>
      <c r="O6721">
        <f t="shared" si="312"/>
        <v>3</v>
      </c>
      <c r="P6721" t="str">
        <f t="shared" si="313"/>
        <v>NE</v>
      </c>
      <c r="Q6721" s="4" t="str">
        <f>IFERROR(VLOOKUP(E6721,'Svátky 2023'!B$2:B$14,1,0),"")</f>
        <v/>
      </c>
      <c r="R6721" t="str">
        <f t="shared" si="314"/>
        <v/>
      </c>
    </row>
    <row r="6722" spans="1:18" x14ac:dyDescent="0.25">
      <c r="A6722" s="1" t="s">
        <v>18747</v>
      </c>
      <c r="B6722" s="1" t="s">
        <v>18748</v>
      </c>
      <c r="C6722" s="1" t="s">
        <v>18749</v>
      </c>
      <c r="D6722" s="1" t="s">
        <v>35</v>
      </c>
      <c r="E6722" s="4">
        <v>45259</v>
      </c>
      <c r="F6722" s="8">
        <v>0.44305555555555554</v>
      </c>
      <c r="G6722" s="4">
        <v>45261</v>
      </c>
      <c r="H6722" s="1" t="s">
        <v>554</v>
      </c>
      <c r="I6722" s="1" t="s">
        <v>151</v>
      </c>
      <c r="J6722" s="5">
        <v>2</v>
      </c>
      <c r="K6722" s="5" t="str">
        <f>VLOOKUP(J6722,'Svátky 2023'!A$18:B$20,2,0)</f>
        <v>plánované</v>
      </c>
      <c r="L6722" s="1" t="s">
        <v>21</v>
      </c>
      <c r="M6722" s="1" t="s">
        <v>22</v>
      </c>
      <c r="N6722" s="1" t="s">
        <v>23</v>
      </c>
      <c r="O6722">
        <f t="shared" si="312"/>
        <v>3</v>
      </c>
      <c r="P6722" t="str">
        <f t="shared" si="313"/>
        <v>NE</v>
      </c>
      <c r="Q6722" s="4" t="str">
        <f>IFERROR(VLOOKUP(E6722,'Svátky 2023'!B$2:B$14,1,0),"")</f>
        <v/>
      </c>
      <c r="R6722" t="str">
        <f t="shared" si="314"/>
        <v/>
      </c>
    </row>
    <row r="6723" spans="1:18" x14ac:dyDescent="0.25">
      <c r="A6723" s="1" t="s">
        <v>18750</v>
      </c>
      <c r="B6723" s="1" t="s">
        <v>18751</v>
      </c>
      <c r="C6723" s="1" t="s">
        <v>18752</v>
      </c>
      <c r="D6723" s="1" t="s">
        <v>35</v>
      </c>
      <c r="E6723" s="4">
        <v>45259</v>
      </c>
      <c r="F6723" s="8">
        <v>0.4548611111111111</v>
      </c>
      <c r="G6723" s="4">
        <v>45261</v>
      </c>
      <c r="H6723" s="1" t="s">
        <v>1798</v>
      </c>
      <c r="I6723" s="1" t="s">
        <v>19</v>
      </c>
      <c r="J6723" s="5">
        <v>1</v>
      </c>
      <c r="K6723" s="5" t="str">
        <f>VLOOKUP(J6723,'Svátky 2023'!A$18:B$20,2,0)</f>
        <v>neodkladné</v>
      </c>
      <c r="L6723" s="1" t="s">
        <v>23</v>
      </c>
      <c r="M6723" s="1" t="s">
        <v>20</v>
      </c>
      <c r="N6723" s="1" t="s">
        <v>23</v>
      </c>
      <c r="O6723">
        <f t="shared" ref="O6723:O6786" si="315">WEEKDAY(E6723,2)</f>
        <v>3</v>
      </c>
      <c r="P6723" t="str">
        <f t="shared" ref="P6723:P6786" si="316">IF(F6723&gt;V$1,"ANO",IF(F6723&lt;X$1,"ANO","NE"))</f>
        <v>NE</v>
      </c>
      <c r="Q6723" s="4" t="str">
        <f>IFERROR(VLOOKUP(E6723,'Svátky 2023'!B$2:B$14,1,0),"")</f>
        <v/>
      </c>
      <c r="R6723" t="str">
        <f t="shared" ref="R6723:R6786" si="317">IF(OR(O6723&gt;5,P6723="ANO",Q6723&lt;&gt;""),"ANO","")</f>
        <v/>
      </c>
    </row>
    <row r="6724" spans="1:18" x14ac:dyDescent="0.25">
      <c r="A6724" s="1" t="s">
        <v>18753</v>
      </c>
      <c r="B6724" s="1" t="s">
        <v>18754</v>
      </c>
      <c r="C6724" s="1" t="s">
        <v>18755</v>
      </c>
      <c r="D6724" s="1" t="s">
        <v>35</v>
      </c>
      <c r="E6724" s="4">
        <v>45259</v>
      </c>
      <c r="F6724" s="8">
        <v>0.4604166666666667</v>
      </c>
      <c r="G6724" s="4">
        <v>45261</v>
      </c>
      <c r="H6724" s="1" t="s">
        <v>205</v>
      </c>
      <c r="I6724" s="1" t="s">
        <v>151</v>
      </c>
      <c r="J6724" s="5">
        <v>2</v>
      </c>
      <c r="K6724" s="5" t="str">
        <f>VLOOKUP(J6724,'Svátky 2023'!A$18:B$20,2,0)</f>
        <v>plánované</v>
      </c>
      <c r="L6724" s="1" t="s">
        <v>21</v>
      </c>
      <c r="M6724" s="1" t="s">
        <v>22</v>
      </c>
      <c r="N6724" s="1" t="s">
        <v>23</v>
      </c>
      <c r="O6724">
        <f t="shared" si="315"/>
        <v>3</v>
      </c>
      <c r="P6724" t="str">
        <f t="shared" si="316"/>
        <v>NE</v>
      </c>
      <c r="Q6724" s="4" t="str">
        <f>IFERROR(VLOOKUP(E6724,'Svátky 2023'!B$2:B$14,1,0),"")</f>
        <v/>
      </c>
      <c r="R6724" t="str">
        <f t="shared" si="317"/>
        <v/>
      </c>
    </row>
    <row r="6725" spans="1:18" x14ac:dyDescent="0.25">
      <c r="A6725" s="1" t="s">
        <v>18756</v>
      </c>
      <c r="B6725" s="1" t="s">
        <v>18757</v>
      </c>
      <c r="C6725" s="1" t="s">
        <v>18758</v>
      </c>
      <c r="D6725" s="1" t="s">
        <v>64</v>
      </c>
      <c r="E6725" s="4">
        <v>45259</v>
      </c>
      <c r="F6725" s="8">
        <v>0.47083333333333338</v>
      </c>
      <c r="G6725" s="4">
        <v>45261</v>
      </c>
      <c r="H6725" s="1" t="s">
        <v>1018</v>
      </c>
      <c r="I6725" s="1" t="s">
        <v>151</v>
      </c>
      <c r="J6725" s="5">
        <v>2</v>
      </c>
      <c r="K6725" s="5" t="str">
        <f>VLOOKUP(J6725,'Svátky 2023'!A$18:B$20,2,0)</f>
        <v>plánované</v>
      </c>
      <c r="L6725" s="1" t="s">
        <v>21</v>
      </c>
      <c r="M6725" s="1" t="s">
        <v>22</v>
      </c>
      <c r="N6725" s="1" t="s">
        <v>23</v>
      </c>
      <c r="O6725">
        <f t="shared" si="315"/>
        <v>3</v>
      </c>
      <c r="P6725" t="str">
        <f t="shared" si="316"/>
        <v>NE</v>
      </c>
      <c r="Q6725" s="4" t="str">
        <f>IFERROR(VLOOKUP(E6725,'Svátky 2023'!B$2:B$14,1,0),"")</f>
        <v/>
      </c>
      <c r="R6725" t="str">
        <f t="shared" si="317"/>
        <v/>
      </c>
    </row>
    <row r="6726" spans="1:18" x14ac:dyDescent="0.25">
      <c r="A6726" s="1" t="s">
        <v>18759</v>
      </c>
      <c r="B6726" s="1" t="s">
        <v>6723</v>
      </c>
      <c r="C6726" s="1" t="s">
        <v>18760</v>
      </c>
      <c r="D6726" s="1" t="s">
        <v>48</v>
      </c>
      <c r="E6726" s="4">
        <v>45259</v>
      </c>
      <c r="F6726" s="8">
        <v>0.53055555555555556</v>
      </c>
      <c r="G6726" s="4">
        <v>45261</v>
      </c>
      <c r="H6726" s="1" t="s">
        <v>292</v>
      </c>
      <c r="I6726" s="1" t="s">
        <v>51</v>
      </c>
      <c r="J6726" s="5">
        <v>2</v>
      </c>
      <c r="K6726" s="5" t="str">
        <f>VLOOKUP(J6726,'Svátky 2023'!A$18:B$20,2,0)</f>
        <v>plánované</v>
      </c>
      <c r="L6726" s="1" t="s">
        <v>21</v>
      </c>
      <c r="M6726" s="1" t="s">
        <v>22</v>
      </c>
      <c r="N6726" s="1" t="s">
        <v>23</v>
      </c>
      <c r="O6726">
        <f t="shared" si="315"/>
        <v>3</v>
      </c>
      <c r="P6726" t="str">
        <f t="shared" si="316"/>
        <v>NE</v>
      </c>
      <c r="Q6726" s="4" t="str">
        <f>IFERROR(VLOOKUP(E6726,'Svátky 2023'!B$2:B$14,1,0),"")</f>
        <v/>
      </c>
      <c r="R6726" t="str">
        <f t="shared" si="317"/>
        <v/>
      </c>
    </row>
    <row r="6727" spans="1:18" x14ac:dyDescent="0.25">
      <c r="A6727" s="1" t="s">
        <v>18761</v>
      </c>
      <c r="B6727" s="1" t="s">
        <v>18762</v>
      </c>
      <c r="C6727" s="1" t="s">
        <v>18763</v>
      </c>
      <c r="D6727" s="1" t="s">
        <v>64</v>
      </c>
      <c r="E6727" s="4">
        <v>45259</v>
      </c>
      <c r="F6727" s="8">
        <v>0.56527777777777777</v>
      </c>
      <c r="G6727" s="4">
        <v>45261</v>
      </c>
      <c r="H6727" s="1" t="s">
        <v>2988</v>
      </c>
      <c r="I6727" s="1" t="s">
        <v>51</v>
      </c>
      <c r="J6727" s="5">
        <v>1</v>
      </c>
      <c r="K6727" s="5" t="str">
        <f>VLOOKUP(J6727,'Svátky 2023'!A$18:B$20,2,0)</f>
        <v>neodkladné</v>
      </c>
      <c r="L6727" s="1" t="s">
        <v>30</v>
      </c>
      <c r="M6727" s="1" t="s">
        <v>20</v>
      </c>
      <c r="N6727" s="1" t="s">
        <v>23</v>
      </c>
      <c r="O6727">
        <f t="shared" si="315"/>
        <v>3</v>
      </c>
      <c r="P6727" t="str">
        <f t="shared" si="316"/>
        <v>NE</v>
      </c>
      <c r="Q6727" s="4" t="str">
        <f>IFERROR(VLOOKUP(E6727,'Svátky 2023'!B$2:B$14,1,0),"")</f>
        <v/>
      </c>
      <c r="R6727" t="str">
        <f t="shared" si="317"/>
        <v/>
      </c>
    </row>
    <row r="6728" spans="1:18" x14ac:dyDescent="0.25">
      <c r="A6728" s="1" t="s">
        <v>18764</v>
      </c>
      <c r="B6728" s="1" t="s">
        <v>18765</v>
      </c>
      <c r="C6728" s="1" t="s">
        <v>18766</v>
      </c>
      <c r="D6728" s="1" t="s">
        <v>64</v>
      </c>
      <c r="E6728" s="4">
        <v>45259</v>
      </c>
      <c r="F6728" s="8">
        <v>0.57291666666666663</v>
      </c>
      <c r="G6728" s="4">
        <v>45261</v>
      </c>
      <c r="H6728" s="1" t="s">
        <v>861</v>
      </c>
      <c r="I6728" s="1" t="s">
        <v>120</v>
      </c>
      <c r="J6728" s="5">
        <v>3</v>
      </c>
      <c r="K6728" s="5" t="str">
        <f>VLOOKUP(J6728,'Svátky 2023'!A$18:B$20,2,0)</f>
        <v>jiné</v>
      </c>
      <c r="L6728" s="1" t="s">
        <v>30</v>
      </c>
      <c r="M6728" s="1" t="s">
        <v>31</v>
      </c>
      <c r="N6728" s="1" t="s">
        <v>23</v>
      </c>
      <c r="O6728">
        <f t="shared" si="315"/>
        <v>3</v>
      </c>
      <c r="P6728" t="str">
        <f t="shared" si="316"/>
        <v>NE</v>
      </c>
      <c r="Q6728" s="4" t="str">
        <f>IFERROR(VLOOKUP(E6728,'Svátky 2023'!B$2:B$14,1,0),"")</f>
        <v/>
      </c>
      <c r="R6728" t="str">
        <f t="shared" si="317"/>
        <v/>
      </c>
    </row>
    <row r="6729" spans="1:18" x14ac:dyDescent="0.25">
      <c r="A6729" s="1" t="s">
        <v>18767</v>
      </c>
      <c r="B6729" s="1" t="s">
        <v>18768</v>
      </c>
      <c r="C6729" s="1" t="s">
        <v>18769</v>
      </c>
      <c r="D6729" s="1" t="s">
        <v>35</v>
      </c>
      <c r="E6729" s="4">
        <v>45259</v>
      </c>
      <c r="F6729" s="8">
        <v>0.58888888888888891</v>
      </c>
      <c r="G6729" s="4">
        <v>45261</v>
      </c>
      <c r="H6729" s="1" t="s">
        <v>27</v>
      </c>
      <c r="I6729" s="1" t="s">
        <v>145</v>
      </c>
      <c r="J6729" s="5">
        <v>3</v>
      </c>
      <c r="K6729" s="5" t="str">
        <f>VLOOKUP(J6729,'Svátky 2023'!A$18:B$20,2,0)</f>
        <v>jiné</v>
      </c>
      <c r="L6729" s="1" t="s">
        <v>30</v>
      </c>
      <c r="M6729" s="1" t="s">
        <v>31</v>
      </c>
      <c r="N6729" s="1" t="s">
        <v>23</v>
      </c>
      <c r="O6729">
        <f t="shared" si="315"/>
        <v>3</v>
      </c>
      <c r="P6729" t="str">
        <f t="shared" si="316"/>
        <v>NE</v>
      </c>
      <c r="Q6729" s="4" t="str">
        <f>IFERROR(VLOOKUP(E6729,'Svátky 2023'!B$2:B$14,1,0),"")</f>
        <v/>
      </c>
      <c r="R6729" t="str">
        <f t="shared" si="317"/>
        <v/>
      </c>
    </row>
    <row r="6730" spans="1:18" x14ac:dyDescent="0.25">
      <c r="A6730" s="1" t="s">
        <v>18770</v>
      </c>
      <c r="B6730" s="1" t="s">
        <v>18054</v>
      </c>
      <c r="C6730" s="1" t="s">
        <v>18055</v>
      </c>
      <c r="D6730" s="1" t="s">
        <v>35</v>
      </c>
      <c r="E6730" s="4">
        <v>45260</v>
      </c>
      <c r="F6730" s="8">
        <v>0.31458333333333333</v>
      </c>
      <c r="G6730" s="4">
        <v>45261</v>
      </c>
      <c r="H6730" s="1" t="s">
        <v>2550</v>
      </c>
      <c r="I6730" s="1" t="s">
        <v>120</v>
      </c>
      <c r="J6730" s="5">
        <v>3</v>
      </c>
      <c r="K6730" s="5" t="str">
        <f>VLOOKUP(J6730,'Svátky 2023'!A$18:B$20,2,0)</f>
        <v>jiné</v>
      </c>
      <c r="L6730" s="1" t="s">
        <v>30</v>
      </c>
      <c r="M6730" s="1" t="s">
        <v>31</v>
      </c>
      <c r="N6730" s="1" t="s">
        <v>23</v>
      </c>
      <c r="O6730">
        <f t="shared" si="315"/>
        <v>4</v>
      </c>
      <c r="P6730" t="str">
        <f t="shared" si="316"/>
        <v>NE</v>
      </c>
      <c r="Q6730" s="4" t="str">
        <f>IFERROR(VLOOKUP(E6730,'Svátky 2023'!B$2:B$14,1,0),"")</f>
        <v/>
      </c>
      <c r="R6730" t="str">
        <f t="shared" si="317"/>
        <v/>
      </c>
    </row>
    <row r="6731" spans="1:18" x14ac:dyDescent="0.25">
      <c r="A6731" s="1" t="s">
        <v>18771</v>
      </c>
      <c r="B6731" s="1" t="s">
        <v>18772</v>
      </c>
      <c r="C6731" s="1" t="s">
        <v>18773</v>
      </c>
      <c r="D6731" s="1" t="s">
        <v>35</v>
      </c>
      <c r="E6731" s="4">
        <v>45260</v>
      </c>
      <c r="F6731" s="8">
        <v>0.43194444444444446</v>
      </c>
      <c r="G6731" s="4">
        <v>45261</v>
      </c>
      <c r="H6731" s="1" t="s">
        <v>853</v>
      </c>
      <c r="I6731" s="1" t="s">
        <v>51</v>
      </c>
      <c r="J6731" s="5">
        <v>2</v>
      </c>
      <c r="K6731" s="5" t="str">
        <f>VLOOKUP(J6731,'Svátky 2023'!A$18:B$20,2,0)</f>
        <v>plánované</v>
      </c>
      <c r="L6731" s="1" t="s">
        <v>21</v>
      </c>
      <c r="M6731" s="1" t="s">
        <v>22</v>
      </c>
      <c r="N6731" s="1" t="s">
        <v>23</v>
      </c>
      <c r="O6731">
        <f t="shared" si="315"/>
        <v>4</v>
      </c>
      <c r="P6731" t="str">
        <f t="shared" si="316"/>
        <v>NE</v>
      </c>
      <c r="Q6731" s="4" t="str">
        <f>IFERROR(VLOOKUP(E6731,'Svátky 2023'!B$2:B$14,1,0),"")</f>
        <v/>
      </c>
      <c r="R6731" t="str">
        <f t="shared" si="317"/>
        <v/>
      </c>
    </row>
    <row r="6732" spans="1:18" x14ac:dyDescent="0.25">
      <c r="A6732" s="1" t="s">
        <v>18774</v>
      </c>
      <c r="B6732" s="1" t="s">
        <v>7826</v>
      </c>
      <c r="C6732" s="1" t="s">
        <v>7827</v>
      </c>
      <c r="D6732" s="1" t="s">
        <v>35</v>
      </c>
      <c r="E6732" s="4">
        <v>45259</v>
      </c>
      <c r="F6732" s="8">
        <v>0.36805555555555558</v>
      </c>
      <c r="G6732" s="4">
        <v>45262</v>
      </c>
      <c r="H6732" s="1" t="s">
        <v>959</v>
      </c>
      <c r="I6732" s="1" t="s">
        <v>51</v>
      </c>
      <c r="J6732" s="5">
        <v>2</v>
      </c>
      <c r="K6732" s="5" t="str">
        <f>VLOOKUP(J6732,'Svátky 2023'!A$18:B$20,2,0)</f>
        <v>plánované</v>
      </c>
      <c r="L6732" s="1" t="s">
        <v>21</v>
      </c>
      <c r="M6732" s="1" t="s">
        <v>22</v>
      </c>
      <c r="N6732" s="1" t="s">
        <v>23</v>
      </c>
      <c r="O6732">
        <f t="shared" si="315"/>
        <v>3</v>
      </c>
      <c r="P6732" t="str">
        <f t="shared" si="316"/>
        <v>NE</v>
      </c>
      <c r="Q6732" s="4" t="str">
        <f>IFERROR(VLOOKUP(E6732,'Svátky 2023'!B$2:B$14,1,0),"")</f>
        <v/>
      </c>
      <c r="R6732" t="str">
        <f t="shared" si="317"/>
        <v/>
      </c>
    </row>
    <row r="6733" spans="1:18" x14ac:dyDescent="0.25">
      <c r="A6733" s="1" t="s">
        <v>18775</v>
      </c>
      <c r="B6733" s="1" t="s">
        <v>18776</v>
      </c>
      <c r="C6733" s="1" t="s">
        <v>18777</v>
      </c>
      <c r="D6733" s="1" t="s">
        <v>48</v>
      </c>
      <c r="E6733" s="4">
        <v>45259</v>
      </c>
      <c r="F6733" s="8">
        <v>0.40486111111111112</v>
      </c>
      <c r="G6733" s="4">
        <v>45262</v>
      </c>
      <c r="H6733" s="1" t="s">
        <v>2630</v>
      </c>
      <c r="I6733" s="1" t="s">
        <v>258</v>
      </c>
      <c r="J6733" s="5">
        <v>2</v>
      </c>
      <c r="K6733" s="5" t="str">
        <f>VLOOKUP(J6733,'Svátky 2023'!A$18:B$20,2,0)</f>
        <v>plánované</v>
      </c>
      <c r="L6733" s="1" t="s">
        <v>21</v>
      </c>
      <c r="M6733" s="1" t="s">
        <v>22</v>
      </c>
      <c r="N6733" s="1" t="s">
        <v>23</v>
      </c>
      <c r="O6733">
        <f t="shared" si="315"/>
        <v>3</v>
      </c>
      <c r="P6733" t="str">
        <f t="shared" si="316"/>
        <v>NE</v>
      </c>
      <c r="Q6733" s="4" t="str">
        <f>IFERROR(VLOOKUP(E6733,'Svátky 2023'!B$2:B$14,1,0),"")</f>
        <v/>
      </c>
      <c r="R6733" t="str">
        <f t="shared" si="317"/>
        <v/>
      </c>
    </row>
    <row r="6734" spans="1:18" x14ac:dyDescent="0.25">
      <c r="A6734" s="1" t="s">
        <v>18778</v>
      </c>
      <c r="B6734" s="1" t="s">
        <v>7829</v>
      </c>
      <c r="C6734" s="1" t="s">
        <v>7830</v>
      </c>
      <c r="D6734" s="1" t="s">
        <v>35</v>
      </c>
      <c r="E6734" s="4">
        <v>45259</v>
      </c>
      <c r="F6734" s="8">
        <v>0.53194444444444444</v>
      </c>
      <c r="G6734" s="4">
        <v>45262</v>
      </c>
      <c r="H6734" s="1" t="s">
        <v>219</v>
      </c>
      <c r="I6734" s="1" t="s">
        <v>120</v>
      </c>
      <c r="J6734" s="5">
        <v>3</v>
      </c>
      <c r="K6734" s="5" t="str">
        <f>VLOOKUP(J6734,'Svátky 2023'!A$18:B$20,2,0)</f>
        <v>jiné</v>
      </c>
      <c r="L6734" s="1" t="s">
        <v>30</v>
      </c>
      <c r="M6734" s="1" t="s">
        <v>31</v>
      </c>
      <c r="N6734" s="1" t="s">
        <v>23</v>
      </c>
      <c r="O6734">
        <f t="shared" si="315"/>
        <v>3</v>
      </c>
      <c r="P6734" t="str">
        <f t="shared" si="316"/>
        <v>NE</v>
      </c>
      <c r="Q6734" s="4" t="str">
        <f>IFERROR(VLOOKUP(E6734,'Svátky 2023'!B$2:B$14,1,0),"")</f>
        <v/>
      </c>
      <c r="R6734" t="str">
        <f t="shared" si="317"/>
        <v/>
      </c>
    </row>
    <row r="6735" spans="1:18" x14ac:dyDescent="0.25">
      <c r="A6735" s="1" t="s">
        <v>18779</v>
      </c>
      <c r="B6735" s="1" t="s">
        <v>18780</v>
      </c>
      <c r="C6735" s="1" t="s">
        <v>18781</v>
      </c>
      <c r="D6735" s="1" t="s">
        <v>48</v>
      </c>
      <c r="E6735" s="4">
        <v>45259</v>
      </c>
      <c r="F6735" s="8">
        <v>0.58472222222222225</v>
      </c>
      <c r="G6735" s="4">
        <v>45262</v>
      </c>
      <c r="H6735" s="1" t="s">
        <v>838</v>
      </c>
      <c r="I6735" s="1" t="s">
        <v>264</v>
      </c>
      <c r="J6735" s="5">
        <v>3</v>
      </c>
      <c r="K6735" s="5" t="str">
        <f>VLOOKUP(J6735,'Svátky 2023'!A$18:B$20,2,0)</f>
        <v>jiné</v>
      </c>
      <c r="L6735" s="1" t="s">
        <v>30</v>
      </c>
      <c r="M6735" s="1" t="s">
        <v>31</v>
      </c>
      <c r="N6735" s="1" t="s">
        <v>23</v>
      </c>
      <c r="O6735">
        <f t="shared" si="315"/>
        <v>3</v>
      </c>
      <c r="P6735" t="str">
        <f t="shared" si="316"/>
        <v>NE</v>
      </c>
      <c r="Q6735" s="4" t="str">
        <f>IFERROR(VLOOKUP(E6735,'Svátky 2023'!B$2:B$14,1,0),"")</f>
        <v/>
      </c>
      <c r="R6735" t="str">
        <f t="shared" si="317"/>
        <v/>
      </c>
    </row>
    <row r="6736" spans="1:18" x14ac:dyDescent="0.25">
      <c r="A6736" s="1" t="s">
        <v>18782</v>
      </c>
      <c r="B6736" s="1" t="s">
        <v>18783</v>
      </c>
      <c r="C6736" s="1" t="s">
        <v>18784</v>
      </c>
      <c r="D6736" s="1" t="s">
        <v>35</v>
      </c>
      <c r="E6736" s="4">
        <v>45260</v>
      </c>
      <c r="F6736" s="8">
        <v>0.3576388888888889</v>
      </c>
      <c r="G6736" s="4">
        <v>45262</v>
      </c>
      <c r="H6736" s="1" t="s">
        <v>669</v>
      </c>
      <c r="I6736" s="1" t="s">
        <v>51</v>
      </c>
      <c r="J6736" s="5">
        <v>2</v>
      </c>
      <c r="K6736" s="5" t="str">
        <f>VLOOKUP(J6736,'Svátky 2023'!A$18:B$20,2,0)</f>
        <v>plánované</v>
      </c>
      <c r="L6736" s="1" t="s">
        <v>21</v>
      </c>
      <c r="M6736" s="1" t="s">
        <v>22</v>
      </c>
      <c r="N6736" s="1" t="s">
        <v>23</v>
      </c>
      <c r="O6736">
        <f t="shared" si="315"/>
        <v>4</v>
      </c>
      <c r="P6736" t="str">
        <f t="shared" si="316"/>
        <v>NE</v>
      </c>
      <c r="Q6736" s="4" t="str">
        <f>IFERROR(VLOOKUP(E6736,'Svátky 2023'!B$2:B$14,1,0),"")</f>
        <v/>
      </c>
      <c r="R6736" t="str">
        <f t="shared" si="317"/>
        <v/>
      </c>
    </row>
    <row r="6737" spans="1:18" x14ac:dyDescent="0.25">
      <c r="A6737" s="1" t="s">
        <v>18785</v>
      </c>
      <c r="B6737" s="1" t="s">
        <v>18786</v>
      </c>
      <c r="C6737" s="1" t="s">
        <v>18787</v>
      </c>
      <c r="D6737" s="1" t="s">
        <v>64</v>
      </c>
      <c r="E6737" s="4">
        <v>45260</v>
      </c>
      <c r="F6737" s="8">
        <v>0.39305555555555555</v>
      </c>
      <c r="G6737" s="4">
        <v>45262</v>
      </c>
      <c r="H6737" s="1" t="s">
        <v>1810</v>
      </c>
      <c r="I6737" s="1" t="s">
        <v>51</v>
      </c>
      <c r="J6737" s="5">
        <v>2</v>
      </c>
      <c r="K6737" s="5" t="str">
        <f>VLOOKUP(J6737,'Svátky 2023'!A$18:B$20,2,0)</f>
        <v>plánované</v>
      </c>
      <c r="L6737" s="1" t="s">
        <v>21</v>
      </c>
      <c r="M6737" s="1" t="s">
        <v>22</v>
      </c>
      <c r="N6737" s="1" t="s">
        <v>23</v>
      </c>
      <c r="O6737">
        <f t="shared" si="315"/>
        <v>4</v>
      </c>
      <c r="P6737" t="str">
        <f t="shared" si="316"/>
        <v>NE</v>
      </c>
      <c r="Q6737" s="4" t="str">
        <f>IFERROR(VLOOKUP(E6737,'Svátky 2023'!B$2:B$14,1,0),"")</f>
        <v/>
      </c>
      <c r="R6737" t="str">
        <f t="shared" si="317"/>
        <v/>
      </c>
    </row>
    <row r="6738" spans="1:18" x14ac:dyDescent="0.25">
      <c r="A6738" s="1" t="s">
        <v>18788</v>
      </c>
      <c r="B6738" s="1" t="s">
        <v>18789</v>
      </c>
      <c r="C6738" s="1" t="s">
        <v>18790</v>
      </c>
      <c r="D6738" s="1" t="s">
        <v>48</v>
      </c>
      <c r="E6738" s="4">
        <v>45260</v>
      </c>
      <c r="F6738" s="8">
        <v>0.41388888888888892</v>
      </c>
      <c r="G6738" s="4">
        <v>45262</v>
      </c>
      <c r="H6738" s="1" t="s">
        <v>7118</v>
      </c>
      <c r="I6738" s="1" t="s">
        <v>151</v>
      </c>
      <c r="J6738" s="5">
        <v>2</v>
      </c>
      <c r="K6738" s="5" t="str">
        <f>VLOOKUP(J6738,'Svátky 2023'!A$18:B$20,2,0)</f>
        <v>plánované</v>
      </c>
      <c r="L6738" s="1" t="s">
        <v>21</v>
      </c>
      <c r="M6738" s="1" t="s">
        <v>22</v>
      </c>
      <c r="N6738" s="1" t="s">
        <v>23</v>
      </c>
      <c r="O6738">
        <f t="shared" si="315"/>
        <v>4</v>
      </c>
      <c r="P6738" t="str">
        <f t="shared" si="316"/>
        <v>NE</v>
      </c>
      <c r="Q6738" s="4" t="str">
        <f>IFERROR(VLOOKUP(E6738,'Svátky 2023'!B$2:B$14,1,0),"")</f>
        <v/>
      </c>
      <c r="R6738" t="str">
        <f t="shared" si="317"/>
        <v/>
      </c>
    </row>
    <row r="6739" spans="1:18" x14ac:dyDescent="0.25">
      <c r="A6739" s="1" t="s">
        <v>18791</v>
      </c>
      <c r="B6739" s="1" t="s">
        <v>18792</v>
      </c>
      <c r="C6739" s="1" t="s">
        <v>18793</v>
      </c>
      <c r="D6739" s="1" t="s">
        <v>35</v>
      </c>
      <c r="E6739" s="4">
        <v>45260</v>
      </c>
      <c r="F6739" s="8">
        <v>0.41944444444444445</v>
      </c>
      <c r="G6739" s="4">
        <v>45262</v>
      </c>
      <c r="H6739" s="1" t="s">
        <v>1408</v>
      </c>
      <c r="I6739" s="1" t="s">
        <v>151</v>
      </c>
      <c r="J6739" s="5">
        <v>2</v>
      </c>
      <c r="K6739" s="5" t="str">
        <f>VLOOKUP(J6739,'Svátky 2023'!A$18:B$20,2,0)</f>
        <v>plánované</v>
      </c>
      <c r="L6739" s="1" t="s">
        <v>21</v>
      </c>
      <c r="M6739" s="1" t="s">
        <v>22</v>
      </c>
      <c r="N6739" s="1" t="s">
        <v>23</v>
      </c>
      <c r="O6739">
        <f t="shared" si="315"/>
        <v>4</v>
      </c>
      <c r="P6739" t="str">
        <f t="shared" si="316"/>
        <v>NE</v>
      </c>
      <c r="Q6739" s="4" t="str">
        <f>IFERROR(VLOOKUP(E6739,'Svátky 2023'!B$2:B$14,1,0),"")</f>
        <v/>
      </c>
      <c r="R6739" t="str">
        <f t="shared" si="317"/>
        <v/>
      </c>
    </row>
    <row r="6740" spans="1:18" x14ac:dyDescent="0.25">
      <c r="A6740" s="1" t="s">
        <v>18794</v>
      </c>
      <c r="B6740" s="1" t="s">
        <v>18795</v>
      </c>
      <c r="C6740" s="1" t="s">
        <v>18796</v>
      </c>
      <c r="D6740" s="1" t="s">
        <v>48</v>
      </c>
      <c r="E6740" s="4">
        <v>45260</v>
      </c>
      <c r="F6740" s="8">
        <v>0.4375</v>
      </c>
      <c r="G6740" s="4">
        <v>45262</v>
      </c>
      <c r="H6740" s="1" t="s">
        <v>115</v>
      </c>
      <c r="I6740" s="1" t="s">
        <v>151</v>
      </c>
      <c r="J6740" s="5">
        <v>2</v>
      </c>
      <c r="K6740" s="5" t="str">
        <f>VLOOKUP(J6740,'Svátky 2023'!A$18:B$20,2,0)</f>
        <v>plánované</v>
      </c>
      <c r="L6740" s="1" t="s">
        <v>21</v>
      </c>
      <c r="M6740" s="1" t="s">
        <v>22</v>
      </c>
      <c r="N6740" s="1" t="s">
        <v>23</v>
      </c>
      <c r="O6740">
        <f t="shared" si="315"/>
        <v>4</v>
      </c>
      <c r="P6740" t="str">
        <f t="shared" si="316"/>
        <v>NE</v>
      </c>
      <c r="Q6740" s="4" t="str">
        <f>IFERROR(VLOOKUP(E6740,'Svátky 2023'!B$2:B$14,1,0),"")</f>
        <v/>
      </c>
      <c r="R6740" t="str">
        <f t="shared" si="317"/>
        <v/>
      </c>
    </row>
    <row r="6741" spans="1:18" x14ac:dyDescent="0.25">
      <c r="A6741" s="1" t="s">
        <v>18797</v>
      </c>
      <c r="B6741" s="1" t="s">
        <v>18798</v>
      </c>
      <c r="C6741" s="1" t="s">
        <v>18799</v>
      </c>
      <c r="D6741" s="1" t="s">
        <v>48</v>
      </c>
      <c r="E6741" s="4">
        <v>45260</v>
      </c>
      <c r="F6741" s="8">
        <v>0.44444444444444442</v>
      </c>
      <c r="G6741" s="4">
        <v>45262</v>
      </c>
      <c r="H6741" s="1" t="s">
        <v>2619</v>
      </c>
      <c r="I6741" s="1" t="s">
        <v>258</v>
      </c>
      <c r="J6741" s="5">
        <v>2</v>
      </c>
      <c r="K6741" s="5" t="str">
        <f>VLOOKUP(J6741,'Svátky 2023'!A$18:B$20,2,0)</f>
        <v>plánované</v>
      </c>
      <c r="L6741" s="1" t="s">
        <v>21</v>
      </c>
      <c r="M6741" s="1" t="s">
        <v>22</v>
      </c>
      <c r="N6741" s="1" t="s">
        <v>23</v>
      </c>
      <c r="O6741">
        <f t="shared" si="315"/>
        <v>4</v>
      </c>
      <c r="P6741" t="str">
        <f t="shared" si="316"/>
        <v>NE</v>
      </c>
      <c r="Q6741" s="4" t="str">
        <f>IFERROR(VLOOKUP(E6741,'Svátky 2023'!B$2:B$14,1,0),"")</f>
        <v/>
      </c>
      <c r="R6741" t="str">
        <f t="shared" si="317"/>
        <v/>
      </c>
    </row>
    <row r="6742" spans="1:18" x14ac:dyDescent="0.25">
      <c r="A6742" s="1" t="s">
        <v>18800</v>
      </c>
      <c r="B6742" s="1" t="s">
        <v>18801</v>
      </c>
      <c r="C6742" s="1" t="s">
        <v>18802</v>
      </c>
      <c r="D6742" s="1" t="s">
        <v>257</v>
      </c>
      <c r="E6742" s="4">
        <v>45260</v>
      </c>
      <c r="F6742" s="8">
        <v>0.45624999999999999</v>
      </c>
      <c r="G6742" s="4">
        <v>45262</v>
      </c>
      <c r="H6742" s="1" t="s">
        <v>1105</v>
      </c>
      <c r="I6742" s="1" t="s">
        <v>151</v>
      </c>
      <c r="J6742" s="5">
        <v>2</v>
      </c>
      <c r="K6742" s="5" t="str">
        <f>VLOOKUP(J6742,'Svátky 2023'!A$18:B$20,2,0)</f>
        <v>plánované</v>
      </c>
      <c r="L6742" s="1" t="s">
        <v>21</v>
      </c>
      <c r="M6742" s="1" t="s">
        <v>22</v>
      </c>
      <c r="N6742" s="1" t="s">
        <v>23</v>
      </c>
      <c r="O6742">
        <f t="shared" si="315"/>
        <v>4</v>
      </c>
      <c r="P6742" t="str">
        <f t="shared" si="316"/>
        <v>NE</v>
      </c>
      <c r="Q6742" s="4" t="str">
        <f>IFERROR(VLOOKUP(E6742,'Svátky 2023'!B$2:B$14,1,0),"")</f>
        <v/>
      </c>
      <c r="R6742" t="str">
        <f t="shared" si="317"/>
        <v/>
      </c>
    </row>
    <row r="6743" spans="1:18" x14ac:dyDescent="0.25">
      <c r="A6743" s="1" t="s">
        <v>18803</v>
      </c>
      <c r="B6743" s="1" t="s">
        <v>18804</v>
      </c>
      <c r="C6743" s="1" t="s">
        <v>18805</v>
      </c>
      <c r="D6743" s="1" t="s">
        <v>35</v>
      </c>
      <c r="E6743" s="4">
        <v>45260</v>
      </c>
      <c r="F6743" s="8">
        <v>0.46458333333333335</v>
      </c>
      <c r="G6743" s="4">
        <v>45262</v>
      </c>
      <c r="H6743" s="1" t="s">
        <v>2329</v>
      </c>
      <c r="I6743" s="1" t="s">
        <v>51</v>
      </c>
      <c r="J6743" s="5">
        <v>2</v>
      </c>
      <c r="K6743" s="5" t="str">
        <f>VLOOKUP(J6743,'Svátky 2023'!A$18:B$20,2,0)</f>
        <v>plánované</v>
      </c>
      <c r="L6743" s="1" t="s">
        <v>21</v>
      </c>
      <c r="M6743" s="1" t="s">
        <v>22</v>
      </c>
      <c r="N6743" s="1" t="s">
        <v>23</v>
      </c>
      <c r="O6743">
        <f t="shared" si="315"/>
        <v>4</v>
      </c>
      <c r="P6743" t="str">
        <f t="shared" si="316"/>
        <v>NE</v>
      </c>
      <c r="Q6743" s="4" t="str">
        <f>IFERROR(VLOOKUP(E6743,'Svátky 2023'!B$2:B$14,1,0),"")</f>
        <v/>
      </c>
      <c r="R6743" t="str">
        <f t="shared" si="317"/>
        <v/>
      </c>
    </row>
    <row r="6744" spans="1:18" x14ac:dyDescent="0.25">
      <c r="A6744" s="1" t="s">
        <v>18806</v>
      </c>
      <c r="B6744" s="1" t="s">
        <v>18807</v>
      </c>
      <c r="C6744" s="1" t="s">
        <v>18808</v>
      </c>
      <c r="D6744" s="1" t="s">
        <v>35</v>
      </c>
      <c r="E6744" s="4">
        <v>45260</v>
      </c>
      <c r="F6744" s="8">
        <v>0.47222222222222227</v>
      </c>
      <c r="G6744" s="4">
        <v>45262</v>
      </c>
      <c r="H6744" s="1" t="s">
        <v>2329</v>
      </c>
      <c r="I6744" s="1" t="s">
        <v>51</v>
      </c>
      <c r="J6744" s="5">
        <v>2</v>
      </c>
      <c r="K6744" s="5" t="str">
        <f>VLOOKUP(J6744,'Svátky 2023'!A$18:B$20,2,0)</f>
        <v>plánované</v>
      </c>
      <c r="L6744" s="1" t="s">
        <v>21</v>
      </c>
      <c r="M6744" s="1" t="s">
        <v>22</v>
      </c>
      <c r="N6744" s="1" t="s">
        <v>23</v>
      </c>
      <c r="O6744">
        <f t="shared" si="315"/>
        <v>4</v>
      </c>
      <c r="P6744" t="str">
        <f t="shared" si="316"/>
        <v>NE</v>
      </c>
      <c r="Q6744" s="4" t="str">
        <f>IFERROR(VLOOKUP(E6744,'Svátky 2023'!B$2:B$14,1,0),"")</f>
        <v/>
      </c>
      <c r="R6744" t="str">
        <f t="shared" si="317"/>
        <v/>
      </c>
    </row>
    <row r="6745" spans="1:18" x14ac:dyDescent="0.25">
      <c r="A6745" s="1" t="s">
        <v>18809</v>
      </c>
      <c r="B6745" s="1" t="s">
        <v>18810</v>
      </c>
      <c r="C6745" s="1" t="s">
        <v>18811</v>
      </c>
      <c r="D6745" s="1" t="s">
        <v>35</v>
      </c>
      <c r="E6745" s="4">
        <v>45260</v>
      </c>
      <c r="F6745" s="8">
        <v>0.48194444444444445</v>
      </c>
      <c r="G6745" s="4">
        <v>45262</v>
      </c>
      <c r="H6745" s="1" t="s">
        <v>4180</v>
      </c>
      <c r="I6745" s="1" t="s">
        <v>151</v>
      </c>
      <c r="J6745" s="5">
        <v>2</v>
      </c>
      <c r="K6745" s="5" t="str">
        <f>VLOOKUP(J6745,'Svátky 2023'!A$18:B$20,2,0)</f>
        <v>plánované</v>
      </c>
      <c r="L6745" s="1" t="s">
        <v>21</v>
      </c>
      <c r="M6745" s="1" t="s">
        <v>22</v>
      </c>
      <c r="N6745" s="1" t="s">
        <v>23</v>
      </c>
      <c r="O6745">
        <f t="shared" si="315"/>
        <v>4</v>
      </c>
      <c r="P6745" t="str">
        <f t="shared" si="316"/>
        <v>NE</v>
      </c>
      <c r="Q6745" s="4" t="str">
        <f>IFERROR(VLOOKUP(E6745,'Svátky 2023'!B$2:B$14,1,0),"")</f>
        <v/>
      </c>
      <c r="R6745" t="str">
        <f t="shared" si="317"/>
        <v/>
      </c>
    </row>
    <row r="6746" spans="1:18" x14ac:dyDescent="0.25">
      <c r="A6746" s="1" t="s">
        <v>18812</v>
      </c>
      <c r="B6746" s="1" t="s">
        <v>18813</v>
      </c>
      <c r="C6746" s="1" t="s">
        <v>18814</v>
      </c>
      <c r="D6746" s="1" t="s">
        <v>48</v>
      </c>
      <c r="E6746" s="4">
        <v>45260</v>
      </c>
      <c r="F6746" s="8">
        <v>0.52222222222222225</v>
      </c>
      <c r="G6746" s="4">
        <v>45262</v>
      </c>
      <c r="H6746" s="1" t="s">
        <v>12428</v>
      </c>
      <c r="I6746" s="1" t="s">
        <v>145</v>
      </c>
      <c r="J6746" s="5">
        <v>3</v>
      </c>
      <c r="K6746" s="5" t="str">
        <f>VLOOKUP(J6746,'Svátky 2023'!A$18:B$20,2,0)</f>
        <v>jiné</v>
      </c>
      <c r="L6746" s="1" t="s">
        <v>21</v>
      </c>
      <c r="M6746" s="1" t="s">
        <v>31</v>
      </c>
      <c r="N6746" s="1" t="s">
        <v>23</v>
      </c>
      <c r="O6746">
        <f t="shared" si="315"/>
        <v>4</v>
      </c>
      <c r="P6746" t="str">
        <f t="shared" si="316"/>
        <v>NE</v>
      </c>
      <c r="Q6746" s="4" t="str">
        <f>IFERROR(VLOOKUP(E6746,'Svátky 2023'!B$2:B$14,1,0),"")</f>
        <v/>
      </c>
      <c r="R6746" t="str">
        <f t="shared" si="317"/>
        <v/>
      </c>
    </row>
    <row r="6747" spans="1:18" x14ac:dyDescent="0.25">
      <c r="A6747" s="1" t="s">
        <v>18815</v>
      </c>
      <c r="B6747" s="1" t="s">
        <v>18816</v>
      </c>
      <c r="C6747" s="1" t="s">
        <v>18817</v>
      </c>
      <c r="D6747" s="1" t="s">
        <v>48</v>
      </c>
      <c r="E6747" s="4">
        <v>45260</v>
      </c>
      <c r="F6747" s="8">
        <v>0.54652777777777783</v>
      </c>
      <c r="G6747" s="4">
        <v>45262</v>
      </c>
      <c r="H6747" s="1" t="s">
        <v>4211</v>
      </c>
      <c r="I6747" s="1" t="s">
        <v>145</v>
      </c>
      <c r="J6747" s="5">
        <v>3</v>
      </c>
      <c r="K6747" s="5" t="str">
        <f>VLOOKUP(J6747,'Svátky 2023'!A$18:B$20,2,0)</f>
        <v>jiné</v>
      </c>
      <c r="L6747" s="1" t="s">
        <v>30</v>
      </c>
      <c r="M6747" s="1" t="s">
        <v>31</v>
      </c>
      <c r="N6747" s="1" t="s">
        <v>23</v>
      </c>
      <c r="O6747">
        <f t="shared" si="315"/>
        <v>4</v>
      </c>
      <c r="P6747" t="str">
        <f t="shared" si="316"/>
        <v>NE</v>
      </c>
      <c r="Q6747" s="4" t="str">
        <f>IFERROR(VLOOKUP(E6747,'Svátky 2023'!B$2:B$14,1,0),"")</f>
        <v/>
      </c>
      <c r="R6747" t="str">
        <f t="shared" si="317"/>
        <v/>
      </c>
    </row>
    <row r="6748" spans="1:18" x14ac:dyDescent="0.25">
      <c r="A6748" s="1" t="s">
        <v>18818</v>
      </c>
      <c r="B6748" s="1" t="s">
        <v>18819</v>
      </c>
      <c r="C6748" s="1" t="s">
        <v>18820</v>
      </c>
      <c r="D6748" s="1" t="s">
        <v>35</v>
      </c>
      <c r="E6748" s="4">
        <v>45260</v>
      </c>
      <c r="F6748" s="8">
        <v>0.54861111111111105</v>
      </c>
      <c r="G6748" s="4">
        <v>45262</v>
      </c>
      <c r="H6748" s="1" t="s">
        <v>13356</v>
      </c>
      <c r="I6748" s="1" t="s">
        <v>145</v>
      </c>
      <c r="J6748" s="5">
        <v>3</v>
      </c>
      <c r="K6748" s="5" t="str">
        <f>VLOOKUP(J6748,'Svátky 2023'!A$18:B$20,2,0)</f>
        <v>jiné</v>
      </c>
      <c r="L6748" s="1" t="s">
        <v>30</v>
      </c>
      <c r="M6748" s="1" t="s">
        <v>31</v>
      </c>
      <c r="N6748" s="1" t="s">
        <v>23</v>
      </c>
      <c r="O6748">
        <f t="shared" si="315"/>
        <v>4</v>
      </c>
      <c r="P6748" t="str">
        <f t="shared" si="316"/>
        <v>NE</v>
      </c>
      <c r="Q6748" s="4" t="str">
        <f>IFERROR(VLOOKUP(E6748,'Svátky 2023'!B$2:B$14,1,0),"")</f>
        <v/>
      </c>
      <c r="R6748" t="str">
        <f t="shared" si="317"/>
        <v/>
      </c>
    </row>
    <row r="6749" spans="1:18" x14ac:dyDescent="0.25">
      <c r="A6749" s="1" t="s">
        <v>18821</v>
      </c>
      <c r="B6749" s="1" t="s">
        <v>18822</v>
      </c>
      <c r="C6749" s="1" t="s">
        <v>18823</v>
      </c>
      <c r="D6749" s="1" t="s">
        <v>35</v>
      </c>
      <c r="E6749" s="4">
        <v>45260</v>
      </c>
      <c r="F6749" s="8">
        <v>0.56041666666666667</v>
      </c>
      <c r="G6749" s="4">
        <v>45262</v>
      </c>
      <c r="H6749" s="1" t="s">
        <v>3805</v>
      </c>
      <c r="I6749" s="1" t="s">
        <v>145</v>
      </c>
      <c r="J6749" s="5">
        <v>3</v>
      </c>
      <c r="K6749" s="5" t="str">
        <f>VLOOKUP(J6749,'Svátky 2023'!A$18:B$20,2,0)</f>
        <v>jiné</v>
      </c>
      <c r="L6749" s="1" t="s">
        <v>30</v>
      </c>
      <c r="M6749" s="1" t="s">
        <v>31</v>
      </c>
      <c r="N6749" s="1" t="s">
        <v>23</v>
      </c>
      <c r="O6749">
        <f t="shared" si="315"/>
        <v>4</v>
      </c>
      <c r="P6749" t="str">
        <f t="shared" si="316"/>
        <v>NE</v>
      </c>
      <c r="Q6749" s="4" t="str">
        <f>IFERROR(VLOOKUP(E6749,'Svátky 2023'!B$2:B$14,1,0),"")</f>
        <v/>
      </c>
      <c r="R6749" t="str">
        <f t="shared" si="317"/>
        <v/>
      </c>
    </row>
    <row r="6750" spans="1:18" x14ac:dyDescent="0.25">
      <c r="A6750" s="1" t="s">
        <v>18824</v>
      </c>
      <c r="B6750" s="1" t="s">
        <v>18825</v>
      </c>
      <c r="C6750" s="1" t="s">
        <v>18826</v>
      </c>
      <c r="D6750" s="1" t="s">
        <v>48</v>
      </c>
      <c r="E6750" s="4">
        <v>45260</v>
      </c>
      <c r="F6750" s="8">
        <v>0.56805555555555554</v>
      </c>
      <c r="G6750" s="4">
        <v>45262</v>
      </c>
      <c r="H6750" s="1" t="s">
        <v>243</v>
      </c>
      <c r="I6750" s="1" t="s">
        <v>264</v>
      </c>
      <c r="J6750" s="5">
        <v>3</v>
      </c>
      <c r="K6750" s="5" t="str">
        <f>VLOOKUP(J6750,'Svátky 2023'!A$18:B$20,2,0)</f>
        <v>jiné</v>
      </c>
      <c r="L6750" s="1" t="s">
        <v>30</v>
      </c>
      <c r="M6750" s="1" t="s">
        <v>31</v>
      </c>
      <c r="N6750" s="1" t="s">
        <v>23</v>
      </c>
      <c r="O6750">
        <f t="shared" si="315"/>
        <v>4</v>
      </c>
      <c r="P6750" t="str">
        <f t="shared" si="316"/>
        <v>NE</v>
      </c>
      <c r="Q6750" s="4" t="str">
        <f>IFERROR(VLOOKUP(E6750,'Svátky 2023'!B$2:B$14,1,0),"")</f>
        <v/>
      </c>
      <c r="R6750" t="str">
        <f t="shared" si="317"/>
        <v/>
      </c>
    </row>
    <row r="6751" spans="1:18" x14ac:dyDescent="0.25">
      <c r="A6751" s="1" t="s">
        <v>18827</v>
      </c>
      <c r="B6751" s="1" t="s">
        <v>18828</v>
      </c>
      <c r="C6751" s="1" t="s">
        <v>18829</v>
      </c>
      <c r="D6751" s="1" t="s">
        <v>35</v>
      </c>
      <c r="E6751" s="4">
        <v>45260</v>
      </c>
      <c r="F6751" s="8">
        <v>0.67569444444444438</v>
      </c>
      <c r="G6751" s="4">
        <v>45262</v>
      </c>
      <c r="H6751" s="1" t="s">
        <v>2619</v>
      </c>
      <c r="I6751" s="1" t="s">
        <v>258</v>
      </c>
      <c r="J6751" s="5">
        <v>2</v>
      </c>
      <c r="K6751" s="5" t="str">
        <f>VLOOKUP(J6751,'Svátky 2023'!A$18:B$20,2,0)</f>
        <v>plánované</v>
      </c>
      <c r="L6751" s="1" t="s">
        <v>21</v>
      </c>
      <c r="M6751" s="1" t="s">
        <v>22</v>
      </c>
      <c r="N6751" s="1" t="s">
        <v>23</v>
      </c>
      <c r="O6751">
        <f t="shared" si="315"/>
        <v>4</v>
      </c>
      <c r="P6751" t="str">
        <f t="shared" si="316"/>
        <v>ANO</v>
      </c>
      <c r="Q6751" s="4" t="str">
        <f>IFERROR(VLOOKUP(E6751,'Svátky 2023'!B$2:B$14,1,0),"")</f>
        <v/>
      </c>
      <c r="R6751" t="str">
        <f t="shared" si="317"/>
        <v>ANO</v>
      </c>
    </row>
    <row r="6752" spans="1:18" x14ac:dyDescent="0.25">
      <c r="A6752" s="1" t="s">
        <v>18830</v>
      </c>
      <c r="B6752" s="1" t="s">
        <v>18831</v>
      </c>
      <c r="C6752" s="1" t="s">
        <v>18832</v>
      </c>
      <c r="D6752" s="1" t="s">
        <v>35</v>
      </c>
      <c r="E6752" s="4">
        <v>45260</v>
      </c>
      <c r="F6752" s="8">
        <v>0.67569444444444438</v>
      </c>
      <c r="G6752" s="4">
        <v>45262</v>
      </c>
      <c r="H6752" s="1" t="s">
        <v>2641</v>
      </c>
      <c r="I6752" s="1" t="s">
        <v>264</v>
      </c>
      <c r="J6752" s="5">
        <v>3</v>
      </c>
      <c r="K6752" s="5" t="str">
        <f>VLOOKUP(J6752,'Svátky 2023'!A$18:B$20,2,0)</f>
        <v>jiné</v>
      </c>
      <c r="L6752" s="1" t="s">
        <v>30</v>
      </c>
      <c r="M6752" s="1" t="s">
        <v>31</v>
      </c>
      <c r="N6752" s="1" t="s">
        <v>23</v>
      </c>
      <c r="O6752">
        <f t="shared" si="315"/>
        <v>4</v>
      </c>
      <c r="P6752" t="str">
        <f t="shared" si="316"/>
        <v>ANO</v>
      </c>
      <c r="Q6752" s="4" t="str">
        <f>IFERROR(VLOOKUP(E6752,'Svátky 2023'!B$2:B$14,1,0),"")</f>
        <v/>
      </c>
      <c r="R6752" t="str">
        <f t="shared" si="317"/>
        <v>ANO</v>
      </c>
    </row>
    <row r="6753" spans="1:18" x14ac:dyDescent="0.25">
      <c r="A6753" s="1" t="s">
        <v>18833</v>
      </c>
      <c r="B6753" s="1" t="s">
        <v>1994</v>
      </c>
      <c r="C6753" s="1" t="s">
        <v>1995</v>
      </c>
      <c r="D6753" s="1" t="s">
        <v>35</v>
      </c>
      <c r="E6753" s="4">
        <v>45260</v>
      </c>
      <c r="F6753" s="8">
        <v>0.84513888888888899</v>
      </c>
      <c r="G6753" s="4">
        <v>45262</v>
      </c>
      <c r="H6753" s="1" t="s">
        <v>515</v>
      </c>
      <c r="I6753" s="1" t="s">
        <v>38</v>
      </c>
      <c r="J6753" s="5">
        <v>1</v>
      </c>
      <c r="K6753" s="5" t="str">
        <f>VLOOKUP(J6753,'Svátky 2023'!A$18:B$20,2,0)</f>
        <v>neodkladné</v>
      </c>
      <c r="L6753" s="1" t="s">
        <v>23</v>
      </c>
      <c r="M6753" s="1" t="s">
        <v>22</v>
      </c>
      <c r="N6753" s="1" t="s">
        <v>23</v>
      </c>
      <c r="O6753">
        <f t="shared" si="315"/>
        <v>4</v>
      </c>
      <c r="P6753" t="str">
        <f t="shared" si="316"/>
        <v>ANO</v>
      </c>
      <c r="Q6753" s="4" t="str">
        <f>IFERROR(VLOOKUP(E6753,'Svátky 2023'!B$2:B$14,1,0),"")</f>
        <v/>
      </c>
      <c r="R6753" t="str">
        <f t="shared" si="317"/>
        <v>ANO</v>
      </c>
    </row>
    <row r="6754" spans="1:18" x14ac:dyDescent="0.25">
      <c r="A6754" s="1" t="s">
        <v>18834</v>
      </c>
      <c r="B6754" s="1" t="s">
        <v>14820</v>
      </c>
      <c r="C6754" s="1" t="s">
        <v>14821</v>
      </c>
      <c r="D6754" s="1" t="s">
        <v>35</v>
      </c>
      <c r="E6754" s="4">
        <v>45260</v>
      </c>
      <c r="F6754" s="8">
        <v>0.84861111111111109</v>
      </c>
      <c r="G6754" s="4">
        <v>45262</v>
      </c>
      <c r="H6754" s="1" t="s">
        <v>1092</v>
      </c>
      <c r="I6754" s="1" t="s">
        <v>44</v>
      </c>
      <c r="J6754" s="5">
        <v>3</v>
      </c>
      <c r="K6754" s="5" t="str">
        <f>VLOOKUP(J6754,'Svátky 2023'!A$18:B$20,2,0)</f>
        <v>jiné</v>
      </c>
      <c r="L6754" s="1" t="s">
        <v>30</v>
      </c>
      <c r="M6754" s="1" t="s">
        <v>31</v>
      </c>
      <c r="N6754" s="1" t="s">
        <v>23</v>
      </c>
      <c r="O6754">
        <f t="shared" si="315"/>
        <v>4</v>
      </c>
      <c r="P6754" t="str">
        <f t="shared" si="316"/>
        <v>ANO</v>
      </c>
      <c r="Q6754" s="4" t="str">
        <f>IFERROR(VLOOKUP(E6754,'Svátky 2023'!B$2:B$14,1,0),"")</f>
        <v/>
      </c>
      <c r="R6754" t="str">
        <f t="shared" si="317"/>
        <v>ANO</v>
      </c>
    </row>
    <row r="6755" spans="1:18" x14ac:dyDescent="0.25">
      <c r="A6755" s="1" t="s">
        <v>18835</v>
      </c>
      <c r="B6755" s="1" t="s">
        <v>18836</v>
      </c>
      <c r="C6755" s="1" t="s">
        <v>18837</v>
      </c>
      <c r="D6755" s="1" t="s">
        <v>48</v>
      </c>
      <c r="E6755" s="4">
        <v>45260</v>
      </c>
      <c r="F6755" s="8">
        <v>0.87222222222222223</v>
      </c>
      <c r="G6755" s="4">
        <v>45262</v>
      </c>
      <c r="H6755" s="1" t="s">
        <v>5330</v>
      </c>
      <c r="I6755" s="1" t="s">
        <v>38</v>
      </c>
      <c r="J6755" s="5">
        <v>1</v>
      </c>
      <c r="K6755" s="5" t="str">
        <f>VLOOKUP(J6755,'Svátky 2023'!A$18:B$20,2,0)</f>
        <v>neodkladné</v>
      </c>
      <c r="L6755" s="1" t="s">
        <v>20</v>
      </c>
      <c r="M6755" s="1" t="s">
        <v>22</v>
      </c>
      <c r="N6755" s="1" t="s">
        <v>23</v>
      </c>
      <c r="O6755">
        <f t="shared" si="315"/>
        <v>4</v>
      </c>
      <c r="P6755" t="str">
        <f t="shared" si="316"/>
        <v>ANO</v>
      </c>
      <c r="Q6755" s="4" t="str">
        <f>IFERROR(VLOOKUP(E6755,'Svátky 2023'!B$2:B$14,1,0),"")</f>
        <v/>
      </c>
      <c r="R6755" t="str">
        <f t="shared" si="317"/>
        <v>ANO</v>
      </c>
    </row>
    <row r="6756" spans="1:18" x14ac:dyDescent="0.25">
      <c r="A6756" s="1" t="s">
        <v>18838</v>
      </c>
      <c r="B6756" s="1" t="s">
        <v>18839</v>
      </c>
      <c r="C6756" s="1" t="s">
        <v>18840</v>
      </c>
      <c r="D6756" s="1" t="s">
        <v>48</v>
      </c>
      <c r="E6756" s="4">
        <v>45260</v>
      </c>
      <c r="F6756" s="8">
        <v>0.87638888888888899</v>
      </c>
      <c r="G6756" s="4">
        <v>45262</v>
      </c>
      <c r="H6756" s="1" t="s">
        <v>2711</v>
      </c>
      <c r="I6756" s="1" t="s">
        <v>44</v>
      </c>
      <c r="J6756" s="5">
        <v>3</v>
      </c>
      <c r="K6756" s="5" t="str">
        <f>VLOOKUP(J6756,'Svátky 2023'!A$18:B$20,2,0)</f>
        <v>jiné</v>
      </c>
      <c r="L6756" s="1" t="s">
        <v>30</v>
      </c>
      <c r="M6756" s="1" t="s">
        <v>31</v>
      </c>
      <c r="N6756" s="1" t="s">
        <v>23</v>
      </c>
      <c r="O6756">
        <f t="shared" si="315"/>
        <v>4</v>
      </c>
      <c r="P6756" t="str">
        <f t="shared" si="316"/>
        <v>ANO</v>
      </c>
      <c r="Q6756" s="4" t="str">
        <f>IFERROR(VLOOKUP(E6756,'Svátky 2023'!B$2:B$14,1,0),"")</f>
        <v/>
      </c>
      <c r="R6756" t="str">
        <f t="shared" si="317"/>
        <v>ANO</v>
      </c>
    </row>
    <row r="6757" spans="1:18" x14ac:dyDescent="0.25">
      <c r="A6757" s="1" t="s">
        <v>18841</v>
      </c>
      <c r="B6757" s="1" t="s">
        <v>18842</v>
      </c>
      <c r="C6757" s="1" t="s">
        <v>18843</v>
      </c>
      <c r="D6757" s="1" t="s">
        <v>48</v>
      </c>
      <c r="E6757" s="4">
        <v>45258</v>
      </c>
      <c r="F6757" s="8">
        <v>0.53263888888888888</v>
      </c>
      <c r="G6757" s="4">
        <v>45263</v>
      </c>
      <c r="H6757" s="1" t="s">
        <v>1346</v>
      </c>
      <c r="I6757" s="1" t="s">
        <v>19</v>
      </c>
      <c r="J6757" s="5">
        <v>1</v>
      </c>
      <c r="K6757" s="5" t="str">
        <f>VLOOKUP(J6757,'Svátky 2023'!A$18:B$20,2,0)</f>
        <v>neodkladné</v>
      </c>
      <c r="L6757" s="1" t="s">
        <v>21</v>
      </c>
      <c r="M6757" s="1" t="s">
        <v>22</v>
      </c>
      <c r="N6757" s="1" t="s">
        <v>23</v>
      </c>
      <c r="O6757">
        <f t="shared" si="315"/>
        <v>2</v>
      </c>
      <c r="P6757" t="str">
        <f t="shared" si="316"/>
        <v>NE</v>
      </c>
      <c r="Q6757" s="4" t="str">
        <f>IFERROR(VLOOKUP(E6757,'Svátky 2023'!B$2:B$14,1,0),"")</f>
        <v/>
      </c>
      <c r="R6757" t="str">
        <f t="shared" si="317"/>
        <v/>
      </c>
    </row>
    <row r="6758" spans="1:18" x14ac:dyDescent="0.25">
      <c r="A6758" s="1" t="s">
        <v>18844</v>
      </c>
      <c r="B6758" s="1" t="s">
        <v>12038</v>
      </c>
      <c r="C6758" s="1" t="s">
        <v>12039</v>
      </c>
      <c r="D6758" s="1" t="s">
        <v>48</v>
      </c>
      <c r="E6758" s="4">
        <v>45258</v>
      </c>
      <c r="F6758" s="8">
        <v>0.54375000000000007</v>
      </c>
      <c r="G6758" s="4">
        <v>45263</v>
      </c>
      <c r="H6758" s="1" t="s">
        <v>783</v>
      </c>
      <c r="I6758" s="1" t="s">
        <v>29</v>
      </c>
      <c r="J6758" s="5">
        <v>3</v>
      </c>
      <c r="K6758" s="5" t="str">
        <f>VLOOKUP(J6758,'Svátky 2023'!A$18:B$20,2,0)</f>
        <v>jiné</v>
      </c>
      <c r="L6758" s="1" t="s">
        <v>30</v>
      </c>
      <c r="M6758" s="1" t="s">
        <v>31</v>
      </c>
      <c r="N6758" s="1" t="s">
        <v>23</v>
      </c>
      <c r="O6758">
        <f t="shared" si="315"/>
        <v>2</v>
      </c>
      <c r="P6758" t="str">
        <f t="shared" si="316"/>
        <v>NE</v>
      </c>
      <c r="Q6758" s="4" t="str">
        <f>IFERROR(VLOOKUP(E6758,'Svátky 2023'!B$2:B$14,1,0),"")</f>
        <v/>
      </c>
      <c r="R6758" t="str">
        <f t="shared" si="317"/>
        <v/>
      </c>
    </row>
    <row r="6759" spans="1:18" x14ac:dyDescent="0.25">
      <c r="A6759" s="1" t="s">
        <v>18845</v>
      </c>
      <c r="B6759" s="1" t="s">
        <v>1181</v>
      </c>
      <c r="C6759" s="1" t="s">
        <v>1182</v>
      </c>
      <c r="D6759" s="1" t="s">
        <v>64</v>
      </c>
      <c r="E6759" s="4">
        <v>45260</v>
      </c>
      <c r="F6759" s="8">
        <v>0.40208333333333335</v>
      </c>
      <c r="G6759" s="4">
        <v>45263</v>
      </c>
      <c r="H6759" s="1" t="s">
        <v>306</v>
      </c>
      <c r="I6759" s="1" t="s">
        <v>151</v>
      </c>
      <c r="J6759" s="5">
        <v>2</v>
      </c>
      <c r="K6759" s="5" t="str">
        <f>VLOOKUP(J6759,'Svátky 2023'!A$18:B$20,2,0)</f>
        <v>plánované</v>
      </c>
      <c r="L6759" s="1" t="s">
        <v>21</v>
      </c>
      <c r="M6759" s="1" t="s">
        <v>22</v>
      </c>
      <c r="N6759" s="1" t="s">
        <v>23</v>
      </c>
      <c r="O6759">
        <f t="shared" si="315"/>
        <v>4</v>
      </c>
      <c r="P6759" t="str">
        <f t="shared" si="316"/>
        <v>NE</v>
      </c>
      <c r="Q6759" s="4" t="str">
        <f>IFERROR(VLOOKUP(E6759,'Svátky 2023'!B$2:B$14,1,0),"")</f>
        <v/>
      </c>
      <c r="R6759" t="str">
        <f t="shared" si="317"/>
        <v/>
      </c>
    </row>
    <row r="6760" spans="1:18" x14ac:dyDescent="0.25">
      <c r="A6760" s="1" t="s">
        <v>18846</v>
      </c>
      <c r="B6760" s="1" t="s">
        <v>18847</v>
      </c>
      <c r="C6760" s="1" t="s">
        <v>18848</v>
      </c>
      <c r="D6760" s="1" t="s">
        <v>64</v>
      </c>
      <c r="E6760" s="4">
        <v>45260</v>
      </c>
      <c r="F6760" s="8">
        <v>0.50416666666666665</v>
      </c>
      <c r="G6760" s="4">
        <v>45263</v>
      </c>
      <c r="H6760" s="1" t="s">
        <v>569</v>
      </c>
      <c r="I6760" s="1" t="s">
        <v>145</v>
      </c>
      <c r="J6760" s="5">
        <v>3</v>
      </c>
      <c r="K6760" s="5" t="str">
        <f>VLOOKUP(J6760,'Svátky 2023'!A$18:B$20,2,0)</f>
        <v>jiné</v>
      </c>
      <c r="L6760" s="1" t="s">
        <v>30</v>
      </c>
      <c r="M6760" s="1" t="s">
        <v>31</v>
      </c>
      <c r="N6760" s="1" t="s">
        <v>23</v>
      </c>
      <c r="O6760">
        <f t="shared" si="315"/>
        <v>4</v>
      </c>
      <c r="P6760" t="str">
        <f t="shared" si="316"/>
        <v>NE</v>
      </c>
      <c r="Q6760" s="4" t="str">
        <f>IFERROR(VLOOKUP(E6760,'Svátky 2023'!B$2:B$14,1,0),"")</f>
        <v/>
      </c>
      <c r="R6760" t="str">
        <f t="shared" si="317"/>
        <v/>
      </c>
    </row>
    <row r="6761" spans="1:18" x14ac:dyDescent="0.25">
      <c r="A6761" s="1" t="s">
        <v>18849</v>
      </c>
      <c r="B6761" s="1" t="s">
        <v>17912</v>
      </c>
      <c r="C6761" s="1" t="s">
        <v>17913</v>
      </c>
      <c r="D6761" s="1" t="s">
        <v>35</v>
      </c>
      <c r="E6761" s="4">
        <v>45261</v>
      </c>
      <c r="F6761" s="8">
        <v>0.29791666666666666</v>
      </c>
      <c r="G6761" s="4">
        <v>45263</v>
      </c>
      <c r="H6761" s="1" t="s">
        <v>262</v>
      </c>
      <c r="I6761" s="1" t="s">
        <v>38</v>
      </c>
      <c r="J6761" s="5">
        <v>3</v>
      </c>
      <c r="K6761" s="5" t="str">
        <f>VLOOKUP(J6761,'Svátky 2023'!A$18:B$20,2,0)</f>
        <v>jiné</v>
      </c>
      <c r="L6761" s="1" t="s">
        <v>21</v>
      </c>
      <c r="M6761" s="1" t="s">
        <v>22</v>
      </c>
      <c r="N6761" s="1" t="s">
        <v>23</v>
      </c>
      <c r="O6761">
        <f t="shared" si="315"/>
        <v>5</v>
      </c>
      <c r="P6761" t="str">
        <f t="shared" si="316"/>
        <v>NE</v>
      </c>
      <c r="Q6761" s="4" t="str">
        <f>IFERROR(VLOOKUP(E6761,'Svátky 2023'!B$2:B$14,1,0),"")</f>
        <v/>
      </c>
      <c r="R6761" t="str">
        <f t="shared" si="317"/>
        <v/>
      </c>
    </row>
    <row r="6762" spans="1:18" x14ac:dyDescent="0.25">
      <c r="A6762" s="1" t="s">
        <v>18850</v>
      </c>
      <c r="B6762" s="1" t="s">
        <v>17111</v>
      </c>
      <c r="C6762" s="1" t="s">
        <v>17112</v>
      </c>
      <c r="D6762" s="1" t="s">
        <v>64</v>
      </c>
      <c r="E6762" s="4">
        <v>45251</v>
      </c>
      <c r="F6762" s="8">
        <v>0.49652777777777773</v>
      </c>
      <c r="G6762" s="4">
        <v>45264</v>
      </c>
      <c r="H6762" s="1" t="s">
        <v>1373</v>
      </c>
      <c r="I6762" s="1" t="s">
        <v>151</v>
      </c>
      <c r="J6762" s="5">
        <v>2</v>
      </c>
      <c r="K6762" s="5" t="str">
        <f>VLOOKUP(J6762,'Svátky 2023'!A$18:B$20,2,0)</f>
        <v>plánované</v>
      </c>
      <c r="L6762" s="1" t="s">
        <v>21</v>
      </c>
      <c r="M6762" s="1" t="s">
        <v>22</v>
      </c>
      <c r="N6762" s="1" t="s">
        <v>23</v>
      </c>
      <c r="O6762">
        <f t="shared" si="315"/>
        <v>2</v>
      </c>
      <c r="P6762" t="str">
        <f t="shared" si="316"/>
        <v>NE</v>
      </c>
      <c r="Q6762" s="4" t="str">
        <f>IFERROR(VLOOKUP(E6762,'Svátky 2023'!B$2:B$14,1,0),"")</f>
        <v/>
      </c>
      <c r="R6762" t="str">
        <f t="shared" si="317"/>
        <v/>
      </c>
    </row>
    <row r="6763" spans="1:18" x14ac:dyDescent="0.25">
      <c r="A6763" s="1" t="s">
        <v>18851</v>
      </c>
      <c r="B6763" s="1" t="s">
        <v>16889</v>
      </c>
      <c r="C6763" s="1" t="s">
        <v>16890</v>
      </c>
      <c r="D6763" s="1" t="s">
        <v>64</v>
      </c>
      <c r="E6763" s="4">
        <v>45259</v>
      </c>
      <c r="F6763" s="8">
        <v>0.54722222222222217</v>
      </c>
      <c r="G6763" s="4">
        <v>45264</v>
      </c>
      <c r="H6763" s="1" t="s">
        <v>1824</v>
      </c>
      <c r="I6763" s="1" t="s">
        <v>145</v>
      </c>
      <c r="J6763" s="5">
        <v>3</v>
      </c>
      <c r="K6763" s="5" t="str">
        <f>VLOOKUP(J6763,'Svátky 2023'!A$18:B$20,2,0)</f>
        <v>jiné</v>
      </c>
      <c r="L6763" s="1" t="s">
        <v>30</v>
      </c>
      <c r="M6763" s="1" t="s">
        <v>31</v>
      </c>
      <c r="N6763" s="1" t="s">
        <v>23</v>
      </c>
      <c r="O6763">
        <f t="shared" si="315"/>
        <v>3</v>
      </c>
      <c r="P6763" t="str">
        <f t="shared" si="316"/>
        <v>NE</v>
      </c>
      <c r="Q6763" s="4" t="str">
        <f>IFERROR(VLOOKUP(E6763,'Svátky 2023'!B$2:B$14,1,0),"")</f>
        <v/>
      </c>
      <c r="R6763" t="str">
        <f t="shared" si="317"/>
        <v/>
      </c>
    </row>
    <row r="6764" spans="1:18" x14ac:dyDescent="0.25">
      <c r="A6764" s="1" t="s">
        <v>18852</v>
      </c>
      <c r="B6764" s="1" t="s">
        <v>9237</v>
      </c>
      <c r="C6764" s="1" t="s">
        <v>9238</v>
      </c>
      <c r="D6764" s="1" t="s">
        <v>35</v>
      </c>
      <c r="E6764" s="4">
        <v>45259</v>
      </c>
      <c r="F6764" s="8">
        <v>0.59236111111111112</v>
      </c>
      <c r="G6764" s="4">
        <v>45264</v>
      </c>
      <c r="H6764" s="1" t="s">
        <v>2280</v>
      </c>
      <c r="I6764" s="1" t="s">
        <v>51</v>
      </c>
      <c r="J6764" s="5">
        <v>3</v>
      </c>
      <c r="K6764" s="5" t="str">
        <f>VLOOKUP(J6764,'Svátky 2023'!A$18:B$20,2,0)</f>
        <v>jiné</v>
      </c>
      <c r="L6764" s="1" t="s">
        <v>21</v>
      </c>
      <c r="M6764" s="1" t="s">
        <v>22</v>
      </c>
      <c r="N6764" s="1" t="s">
        <v>23</v>
      </c>
      <c r="O6764">
        <f t="shared" si="315"/>
        <v>3</v>
      </c>
      <c r="P6764" t="str">
        <f t="shared" si="316"/>
        <v>NE</v>
      </c>
      <c r="Q6764" s="4" t="str">
        <f>IFERROR(VLOOKUP(E6764,'Svátky 2023'!B$2:B$14,1,0),"")</f>
        <v/>
      </c>
      <c r="R6764" t="str">
        <f t="shared" si="317"/>
        <v/>
      </c>
    </row>
    <row r="6765" spans="1:18" x14ac:dyDescent="0.25">
      <c r="A6765" s="1" t="s">
        <v>18853</v>
      </c>
      <c r="B6765" s="1" t="s">
        <v>9240</v>
      </c>
      <c r="C6765" s="1" t="s">
        <v>9241</v>
      </c>
      <c r="D6765" s="1" t="s">
        <v>35</v>
      </c>
      <c r="E6765" s="4">
        <v>45259</v>
      </c>
      <c r="F6765" s="8">
        <v>0.60069444444444442</v>
      </c>
      <c r="G6765" s="4">
        <v>45264</v>
      </c>
      <c r="H6765" s="1" t="s">
        <v>3660</v>
      </c>
      <c r="I6765" s="1" t="s">
        <v>120</v>
      </c>
      <c r="J6765" s="5">
        <v>3</v>
      </c>
      <c r="K6765" s="5" t="str">
        <f>VLOOKUP(J6765,'Svátky 2023'!A$18:B$20,2,0)</f>
        <v>jiné</v>
      </c>
      <c r="L6765" s="1" t="s">
        <v>30</v>
      </c>
      <c r="M6765" s="1" t="s">
        <v>31</v>
      </c>
      <c r="N6765" s="1" t="s">
        <v>23</v>
      </c>
      <c r="O6765">
        <f t="shared" si="315"/>
        <v>3</v>
      </c>
      <c r="P6765" t="str">
        <f t="shared" si="316"/>
        <v>NE</v>
      </c>
      <c r="Q6765" s="4" t="str">
        <f>IFERROR(VLOOKUP(E6765,'Svátky 2023'!B$2:B$14,1,0),"")</f>
        <v/>
      </c>
      <c r="R6765" t="str">
        <f t="shared" si="317"/>
        <v/>
      </c>
    </row>
    <row r="6766" spans="1:18" x14ac:dyDescent="0.25">
      <c r="A6766" s="1" t="s">
        <v>18854</v>
      </c>
      <c r="B6766" s="1" t="s">
        <v>15757</v>
      </c>
      <c r="C6766" s="1" t="s">
        <v>15758</v>
      </c>
      <c r="D6766" s="1" t="s">
        <v>64</v>
      </c>
      <c r="E6766" s="4">
        <v>45260</v>
      </c>
      <c r="F6766" s="8">
        <v>0.93819444444444444</v>
      </c>
      <c r="G6766" s="4">
        <v>45264</v>
      </c>
      <c r="H6766" s="1" t="s">
        <v>49</v>
      </c>
      <c r="I6766" s="1" t="s">
        <v>38</v>
      </c>
      <c r="J6766" s="5">
        <v>1</v>
      </c>
      <c r="K6766" s="5" t="str">
        <f>VLOOKUP(J6766,'Svátky 2023'!A$18:B$20,2,0)</f>
        <v>neodkladné</v>
      </c>
      <c r="L6766" s="1" t="s">
        <v>21</v>
      </c>
      <c r="M6766" s="1" t="s">
        <v>22</v>
      </c>
      <c r="N6766" s="1" t="s">
        <v>23</v>
      </c>
      <c r="O6766">
        <f t="shared" si="315"/>
        <v>4</v>
      </c>
      <c r="P6766" t="str">
        <f t="shared" si="316"/>
        <v>ANO</v>
      </c>
      <c r="Q6766" s="4" t="str">
        <f>IFERROR(VLOOKUP(E6766,'Svátky 2023'!B$2:B$14,1,0),"")</f>
        <v/>
      </c>
      <c r="R6766" t="str">
        <f t="shared" si="317"/>
        <v>ANO</v>
      </c>
    </row>
    <row r="6767" spans="1:18" x14ac:dyDescent="0.25">
      <c r="A6767" s="1" t="s">
        <v>18855</v>
      </c>
      <c r="B6767" s="1" t="s">
        <v>7256</v>
      </c>
      <c r="C6767" s="1" t="s">
        <v>7257</v>
      </c>
      <c r="D6767" s="1" t="s">
        <v>16</v>
      </c>
      <c r="E6767" s="4">
        <v>45261</v>
      </c>
      <c r="F6767" s="8">
        <v>0.59236111111111112</v>
      </c>
      <c r="G6767" s="4">
        <v>45264</v>
      </c>
      <c r="H6767" s="1" t="s">
        <v>307</v>
      </c>
      <c r="I6767" s="1" t="s">
        <v>29</v>
      </c>
      <c r="J6767" s="5">
        <v>3</v>
      </c>
      <c r="K6767" s="5" t="str">
        <f>VLOOKUP(J6767,'Svátky 2023'!A$18:B$20,2,0)</f>
        <v>jiné</v>
      </c>
      <c r="L6767" s="1" t="s">
        <v>30</v>
      </c>
      <c r="M6767" s="1" t="s">
        <v>31</v>
      </c>
      <c r="N6767" s="1" t="s">
        <v>23</v>
      </c>
      <c r="O6767">
        <f t="shared" si="315"/>
        <v>5</v>
      </c>
      <c r="P6767" t="str">
        <f t="shared" si="316"/>
        <v>NE</v>
      </c>
      <c r="Q6767" s="4" t="str">
        <f>IFERROR(VLOOKUP(E6767,'Svátky 2023'!B$2:B$14,1,0),"")</f>
        <v/>
      </c>
      <c r="R6767" t="str">
        <f t="shared" si="317"/>
        <v/>
      </c>
    </row>
    <row r="6768" spans="1:18" x14ac:dyDescent="0.25">
      <c r="A6768" s="1" t="s">
        <v>18856</v>
      </c>
      <c r="B6768" s="1" t="s">
        <v>14896</v>
      </c>
      <c r="C6768" s="1" t="s">
        <v>14897</v>
      </c>
      <c r="D6768" s="1" t="s">
        <v>48</v>
      </c>
      <c r="E6768" s="4">
        <v>45261</v>
      </c>
      <c r="F6768" s="8">
        <v>0.67638888888888893</v>
      </c>
      <c r="G6768" s="4">
        <v>45264</v>
      </c>
      <c r="H6768" s="1" t="s">
        <v>1037</v>
      </c>
      <c r="I6768" s="1" t="s">
        <v>258</v>
      </c>
      <c r="J6768" s="5">
        <v>3</v>
      </c>
      <c r="K6768" s="5" t="str">
        <f>VLOOKUP(J6768,'Svátky 2023'!A$18:B$20,2,0)</f>
        <v>jiné</v>
      </c>
      <c r="L6768" s="1" t="s">
        <v>21</v>
      </c>
      <c r="M6768" s="1" t="s">
        <v>22</v>
      </c>
      <c r="N6768" s="1" t="s">
        <v>23</v>
      </c>
      <c r="O6768">
        <f t="shared" si="315"/>
        <v>5</v>
      </c>
      <c r="P6768" t="str">
        <f t="shared" si="316"/>
        <v>ANO</v>
      </c>
      <c r="Q6768" s="4" t="str">
        <f>IFERROR(VLOOKUP(E6768,'Svátky 2023'!B$2:B$14,1,0),"")</f>
        <v/>
      </c>
      <c r="R6768" t="str">
        <f t="shared" si="317"/>
        <v>ANO</v>
      </c>
    </row>
    <row r="6769" spans="1:18" x14ac:dyDescent="0.25">
      <c r="A6769" s="1" t="s">
        <v>18857</v>
      </c>
      <c r="B6769" s="1" t="s">
        <v>10187</v>
      </c>
      <c r="C6769" s="1" t="s">
        <v>10188</v>
      </c>
      <c r="D6769" s="1" t="s">
        <v>64</v>
      </c>
      <c r="E6769" s="4">
        <v>45261</v>
      </c>
      <c r="F6769" s="8">
        <v>0.6972222222222223</v>
      </c>
      <c r="G6769" s="4">
        <v>45264</v>
      </c>
      <c r="H6769" s="1" t="s">
        <v>697</v>
      </c>
      <c r="I6769" s="1" t="s">
        <v>38</v>
      </c>
      <c r="J6769" s="5">
        <v>3</v>
      </c>
      <c r="K6769" s="5" t="str">
        <f>VLOOKUP(J6769,'Svátky 2023'!A$18:B$20,2,0)</f>
        <v>jiné</v>
      </c>
      <c r="L6769" s="1" t="s">
        <v>20</v>
      </c>
      <c r="M6769" s="1" t="s">
        <v>22</v>
      </c>
      <c r="N6769" s="1" t="s">
        <v>23</v>
      </c>
      <c r="O6769">
        <f t="shared" si="315"/>
        <v>5</v>
      </c>
      <c r="P6769" t="str">
        <f t="shared" si="316"/>
        <v>ANO</v>
      </c>
      <c r="Q6769" s="4" t="str">
        <f>IFERROR(VLOOKUP(E6769,'Svátky 2023'!B$2:B$14,1,0),"")</f>
        <v/>
      </c>
      <c r="R6769" t="str">
        <f t="shared" si="317"/>
        <v>ANO</v>
      </c>
    </row>
    <row r="6770" spans="1:18" x14ac:dyDescent="0.25">
      <c r="A6770" s="1" t="s">
        <v>18858</v>
      </c>
      <c r="B6770" s="1" t="s">
        <v>18859</v>
      </c>
      <c r="C6770" s="1" t="s">
        <v>18860</v>
      </c>
      <c r="D6770" s="1" t="s">
        <v>48</v>
      </c>
      <c r="E6770" s="4">
        <v>45262</v>
      </c>
      <c r="F6770" s="8">
        <v>0.73611111111111116</v>
      </c>
      <c r="G6770" s="4">
        <v>45264</v>
      </c>
      <c r="H6770" s="1" t="s">
        <v>1373</v>
      </c>
      <c r="I6770" s="1" t="s">
        <v>51</v>
      </c>
      <c r="J6770" s="5">
        <v>1</v>
      </c>
      <c r="K6770" s="5" t="str">
        <f>VLOOKUP(J6770,'Svátky 2023'!A$18:B$20,2,0)</f>
        <v>neodkladné</v>
      </c>
      <c r="L6770" s="1" t="s">
        <v>21</v>
      </c>
      <c r="M6770" s="1" t="s">
        <v>22</v>
      </c>
      <c r="N6770" s="1" t="s">
        <v>23</v>
      </c>
      <c r="O6770">
        <f t="shared" si="315"/>
        <v>6</v>
      </c>
      <c r="P6770" t="str">
        <f t="shared" si="316"/>
        <v>ANO</v>
      </c>
      <c r="Q6770" s="4" t="str">
        <f>IFERROR(VLOOKUP(E6770,'Svátky 2023'!B$2:B$14,1,0),"")</f>
        <v/>
      </c>
      <c r="R6770" t="str">
        <f t="shared" si="317"/>
        <v>ANO</v>
      </c>
    </row>
    <row r="6771" spans="1:18" x14ac:dyDescent="0.25">
      <c r="A6771" s="1" t="s">
        <v>18861</v>
      </c>
      <c r="B6771" s="1" t="s">
        <v>18228</v>
      </c>
      <c r="C6771" s="1" t="s">
        <v>18229</v>
      </c>
      <c r="D6771" s="1" t="s">
        <v>35</v>
      </c>
      <c r="E6771" s="4">
        <v>45262</v>
      </c>
      <c r="F6771" s="8">
        <v>0.86736111111111114</v>
      </c>
      <c r="G6771" s="4">
        <v>45264</v>
      </c>
      <c r="H6771" s="1" t="s">
        <v>756</v>
      </c>
      <c r="I6771" s="1" t="s">
        <v>258</v>
      </c>
      <c r="J6771" s="5">
        <v>1</v>
      </c>
      <c r="K6771" s="5" t="str">
        <f>VLOOKUP(J6771,'Svátky 2023'!A$18:B$20,2,0)</f>
        <v>neodkladné</v>
      </c>
      <c r="L6771" s="1" t="s">
        <v>21</v>
      </c>
      <c r="M6771" s="1" t="s">
        <v>22</v>
      </c>
      <c r="N6771" s="1" t="s">
        <v>23</v>
      </c>
      <c r="O6771">
        <f t="shared" si="315"/>
        <v>6</v>
      </c>
      <c r="P6771" t="str">
        <f t="shared" si="316"/>
        <v>ANO</v>
      </c>
      <c r="Q6771" s="4" t="str">
        <f>IFERROR(VLOOKUP(E6771,'Svátky 2023'!B$2:B$14,1,0),"")</f>
        <v/>
      </c>
      <c r="R6771" t="str">
        <f t="shared" si="317"/>
        <v>ANO</v>
      </c>
    </row>
    <row r="6772" spans="1:18" x14ac:dyDescent="0.25">
      <c r="A6772" s="1" t="s">
        <v>18862</v>
      </c>
      <c r="B6772" s="1" t="s">
        <v>18863</v>
      </c>
      <c r="C6772" s="1" t="s">
        <v>18864</v>
      </c>
      <c r="D6772" s="1" t="s">
        <v>35</v>
      </c>
      <c r="E6772" s="4">
        <v>45262</v>
      </c>
      <c r="F6772" s="8">
        <v>0.87638888888888899</v>
      </c>
      <c r="G6772" s="4">
        <v>45264</v>
      </c>
      <c r="H6772" s="1" t="s">
        <v>861</v>
      </c>
      <c r="I6772" s="1" t="s">
        <v>264</v>
      </c>
      <c r="J6772" s="5">
        <v>3</v>
      </c>
      <c r="K6772" s="5" t="str">
        <f>VLOOKUP(J6772,'Svátky 2023'!A$18:B$20,2,0)</f>
        <v>jiné</v>
      </c>
      <c r="L6772" s="1" t="s">
        <v>30</v>
      </c>
      <c r="M6772" s="1" t="s">
        <v>31</v>
      </c>
      <c r="N6772" s="1" t="s">
        <v>23</v>
      </c>
      <c r="O6772">
        <f t="shared" si="315"/>
        <v>6</v>
      </c>
      <c r="P6772" t="str">
        <f t="shared" si="316"/>
        <v>ANO</v>
      </c>
      <c r="Q6772" s="4" t="str">
        <f>IFERROR(VLOOKUP(E6772,'Svátky 2023'!B$2:B$14,1,0),"")</f>
        <v/>
      </c>
      <c r="R6772" t="str">
        <f t="shared" si="317"/>
        <v>ANO</v>
      </c>
    </row>
    <row r="6773" spans="1:18" x14ac:dyDescent="0.25">
      <c r="A6773" s="1" t="s">
        <v>18865</v>
      </c>
      <c r="B6773" s="1" t="s">
        <v>18866</v>
      </c>
      <c r="C6773" s="1" t="s">
        <v>18867</v>
      </c>
      <c r="D6773" s="1" t="s">
        <v>35</v>
      </c>
      <c r="E6773" s="4">
        <v>45262</v>
      </c>
      <c r="F6773" s="8">
        <v>0.94652777777777775</v>
      </c>
      <c r="G6773" s="4">
        <v>45264</v>
      </c>
      <c r="H6773" s="1" t="s">
        <v>37</v>
      </c>
      <c r="I6773" s="1" t="s">
        <v>51</v>
      </c>
      <c r="J6773" s="5">
        <v>1</v>
      </c>
      <c r="K6773" s="5" t="str">
        <f>VLOOKUP(J6773,'Svátky 2023'!A$18:B$20,2,0)</f>
        <v>neodkladné</v>
      </c>
      <c r="L6773" s="1" t="s">
        <v>21</v>
      </c>
      <c r="M6773" s="1" t="s">
        <v>22</v>
      </c>
      <c r="N6773" s="1" t="s">
        <v>23</v>
      </c>
      <c r="O6773">
        <f t="shared" si="315"/>
        <v>6</v>
      </c>
      <c r="P6773" t="str">
        <f t="shared" si="316"/>
        <v>ANO</v>
      </c>
      <c r="Q6773" s="4" t="str">
        <f>IFERROR(VLOOKUP(E6773,'Svátky 2023'!B$2:B$14,1,0),"")</f>
        <v/>
      </c>
      <c r="R6773" t="str">
        <f t="shared" si="317"/>
        <v>ANO</v>
      </c>
    </row>
    <row r="6774" spans="1:18" x14ac:dyDescent="0.25">
      <c r="A6774" s="1" t="s">
        <v>18868</v>
      </c>
      <c r="B6774" s="1" t="s">
        <v>18869</v>
      </c>
      <c r="C6774" s="1" t="s">
        <v>18870</v>
      </c>
      <c r="D6774" s="1" t="s">
        <v>100</v>
      </c>
      <c r="E6774" s="4">
        <v>45263</v>
      </c>
      <c r="F6774" s="8">
        <v>0.64374999999999993</v>
      </c>
      <c r="G6774" s="4">
        <v>45264</v>
      </c>
      <c r="H6774" s="1" t="s">
        <v>96</v>
      </c>
      <c r="I6774" s="1" t="s">
        <v>38</v>
      </c>
      <c r="J6774" s="5">
        <v>3</v>
      </c>
      <c r="K6774" s="5" t="str">
        <f>VLOOKUP(J6774,'Svátky 2023'!A$18:B$20,2,0)</f>
        <v>jiné</v>
      </c>
      <c r="L6774" s="1" t="s">
        <v>21</v>
      </c>
      <c r="M6774" s="1" t="s">
        <v>22</v>
      </c>
      <c r="N6774" s="1" t="s">
        <v>23</v>
      </c>
      <c r="O6774">
        <f t="shared" si="315"/>
        <v>7</v>
      </c>
      <c r="P6774" t="str">
        <f t="shared" si="316"/>
        <v>ANO</v>
      </c>
      <c r="Q6774" s="4" t="str">
        <f>IFERROR(VLOOKUP(E6774,'Svátky 2023'!B$2:B$14,1,0),"")</f>
        <v/>
      </c>
      <c r="R6774" t="str">
        <f t="shared" si="317"/>
        <v>ANO</v>
      </c>
    </row>
    <row r="6775" spans="1:18" x14ac:dyDescent="0.25">
      <c r="A6775" s="1" t="s">
        <v>18871</v>
      </c>
      <c r="B6775" s="1" t="s">
        <v>18872</v>
      </c>
      <c r="C6775" s="1" t="s">
        <v>18873</v>
      </c>
      <c r="D6775" s="1" t="s">
        <v>100</v>
      </c>
      <c r="E6775" s="4">
        <v>45263</v>
      </c>
      <c r="F6775" s="8">
        <v>0.69513888888888886</v>
      </c>
      <c r="G6775" s="4">
        <v>45264</v>
      </c>
      <c r="H6775" s="1" t="s">
        <v>2257</v>
      </c>
      <c r="I6775" s="1" t="s">
        <v>44</v>
      </c>
      <c r="J6775" s="5">
        <v>3</v>
      </c>
      <c r="K6775" s="5" t="str">
        <f>VLOOKUP(J6775,'Svátky 2023'!A$18:B$20,2,0)</f>
        <v>jiné</v>
      </c>
      <c r="L6775" s="1" t="s">
        <v>30</v>
      </c>
      <c r="M6775" s="1" t="s">
        <v>31</v>
      </c>
      <c r="N6775" s="1" t="s">
        <v>23</v>
      </c>
      <c r="O6775">
        <f t="shared" si="315"/>
        <v>7</v>
      </c>
      <c r="P6775" t="str">
        <f t="shared" si="316"/>
        <v>ANO</v>
      </c>
      <c r="Q6775" s="4" t="str">
        <f>IFERROR(VLOOKUP(E6775,'Svátky 2023'!B$2:B$14,1,0),"")</f>
        <v/>
      </c>
      <c r="R6775" t="str">
        <f t="shared" si="317"/>
        <v>ANO</v>
      </c>
    </row>
    <row r="6776" spans="1:18" x14ac:dyDescent="0.25">
      <c r="A6776" s="1" t="s">
        <v>18874</v>
      </c>
      <c r="B6776" s="1" t="s">
        <v>18875</v>
      </c>
      <c r="C6776" s="1" t="s">
        <v>18876</v>
      </c>
      <c r="D6776" s="1" t="s">
        <v>48</v>
      </c>
      <c r="E6776" s="4">
        <v>45261</v>
      </c>
      <c r="F6776" s="8">
        <v>0.76041666666666663</v>
      </c>
      <c r="G6776" s="4">
        <v>45265</v>
      </c>
      <c r="H6776" s="1" t="s">
        <v>297</v>
      </c>
      <c r="I6776" s="1" t="s">
        <v>258</v>
      </c>
      <c r="J6776" s="5">
        <v>3</v>
      </c>
      <c r="K6776" s="5" t="str">
        <f>VLOOKUP(J6776,'Svátky 2023'!A$18:B$20,2,0)</f>
        <v>jiné</v>
      </c>
      <c r="L6776" s="1" t="s">
        <v>31</v>
      </c>
      <c r="M6776" s="1" t="s">
        <v>22</v>
      </c>
      <c r="N6776" s="1" t="s">
        <v>23</v>
      </c>
      <c r="O6776">
        <f t="shared" si="315"/>
        <v>5</v>
      </c>
      <c r="P6776" t="str">
        <f t="shared" si="316"/>
        <v>ANO</v>
      </c>
      <c r="Q6776" s="4" t="str">
        <f>IFERROR(VLOOKUP(E6776,'Svátky 2023'!B$2:B$14,1,0),"")</f>
        <v/>
      </c>
      <c r="R6776" t="str">
        <f t="shared" si="317"/>
        <v>ANO</v>
      </c>
    </row>
    <row r="6777" spans="1:18" x14ac:dyDescent="0.25">
      <c r="A6777" s="1" t="s">
        <v>18877</v>
      </c>
      <c r="B6777" s="1" t="s">
        <v>18878</v>
      </c>
      <c r="C6777" s="1" t="s">
        <v>18879</v>
      </c>
      <c r="D6777" s="1" t="s">
        <v>48</v>
      </c>
      <c r="E6777" s="4">
        <v>45261</v>
      </c>
      <c r="F6777" s="8">
        <v>0.78680555555555554</v>
      </c>
      <c r="G6777" s="4">
        <v>45265</v>
      </c>
      <c r="H6777" s="1" t="s">
        <v>1578</v>
      </c>
      <c r="I6777" s="1" t="s">
        <v>264</v>
      </c>
      <c r="J6777" s="5">
        <v>3</v>
      </c>
      <c r="K6777" s="5" t="str">
        <f>VLOOKUP(J6777,'Svátky 2023'!A$18:B$20,2,0)</f>
        <v>jiné</v>
      </c>
      <c r="L6777" s="1" t="s">
        <v>30</v>
      </c>
      <c r="M6777" s="1" t="s">
        <v>31</v>
      </c>
      <c r="N6777" s="1" t="s">
        <v>23</v>
      </c>
      <c r="O6777">
        <f t="shared" si="315"/>
        <v>5</v>
      </c>
      <c r="P6777" t="str">
        <f t="shared" si="316"/>
        <v>ANO</v>
      </c>
      <c r="Q6777" s="4" t="str">
        <f>IFERROR(VLOOKUP(E6777,'Svátky 2023'!B$2:B$14,1,0),"")</f>
        <v/>
      </c>
      <c r="R6777" t="str">
        <f t="shared" si="317"/>
        <v>ANO</v>
      </c>
    </row>
    <row r="6778" spans="1:18" x14ac:dyDescent="0.25">
      <c r="A6778" s="1" t="s">
        <v>18880</v>
      </c>
      <c r="B6778" s="1" t="s">
        <v>18881</v>
      </c>
      <c r="C6778" s="1" t="s">
        <v>18882</v>
      </c>
      <c r="D6778" s="1" t="s">
        <v>35</v>
      </c>
      <c r="E6778" s="4">
        <v>45263</v>
      </c>
      <c r="F6778" s="8">
        <v>4.1666666666666666E-3</v>
      </c>
      <c r="G6778" s="4">
        <v>45265</v>
      </c>
      <c r="H6778" s="1" t="s">
        <v>770</v>
      </c>
      <c r="I6778" s="1" t="s">
        <v>51</v>
      </c>
      <c r="J6778" s="5">
        <v>1</v>
      </c>
      <c r="K6778" s="5" t="str">
        <f>VLOOKUP(J6778,'Svátky 2023'!A$18:B$20,2,0)</f>
        <v>neodkladné</v>
      </c>
      <c r="L6778" s="1" t="s">
        <v>21</v>
      </c>
      <c r="M6778" s="1" t="s">
        <v>22</v>
      </c>
      <c r="N6778" s="1" t="s">
        <v>23</v>
      </c>
      <c r="O6778">
        <f t="shared" si="315"/>
        <v>7</v>
      </c>
      <c r="P6778" t="str">
        <f t="shared" si="316"/>
        <v>ANO</v>
      </c>
      <c r="Q6778" s="4" t="str">
        <f>IFERROR(VLOOKUP(E6778,'Svátky 2023'!B$2:B$14,1,0),"")</f>
        <v/>
      </c>
      <c r="R6778" t="str">
        <f t="shared" si="317"/>
        <v>ANO</v>
      </c>
    </row>
    <row r="6779" spans="1:18" x14ac:dyDescent="0.25">
      <c r="A6779" s="1" t="s">
        <v>18883</v>
      </c>
      <c r="B6779" s="1" t="s">
        <v>18884</v>
      </c>
      <c r="C6779" s="1" t="s">
        <v>18885</v>
      </c>
      <c r="D6779" s="1" t="s">
        <v>48</v>
      </c>
      <c r="E6779" s="4">
        <v>45263</v>
      </c>
      <c r="F6779" s="8">
        <v>4.3750000000000004E-2</v>
      </c>
      <c r="G6779" s="4">
        <v>45265</v>
      </c>
      <c r="H6779" s="1" t="s">
        <v>111</v>
      </c>
      <c r="I6779" s="1" t="s">
        <v>38</v>
      </c>
      <c r="J6779" s="5">
        <v>1</v>
      </c>
      <c r="K6779" s="5" t="str">
        <f>VLOOKUP(J6779,'Svátky 2023'!A$18:B$20,2,0)</f>
        <v>neodkladné</v>
      </c>
      <c r="L6779" s="1" t="s">
        <v>30</v>
      </c>
      <c r="M6779" s="1" t="s">
        <v>31</v>
      </c>
      <c r="N6779" s="1" t="s">
        <v>23</v>
      </c>
      <c r="O6779">
        <f t="shared" si="315"/>
        <v>7</v>
      </c>
      <c r="P6779" t="str">
        <f t="shared" si="316"/>
        <v>ANO</v>
      </c>
      <c r="Q6779" s="4" t="str">
        <f>IFERROR(VLOOKUP(E6779,'Svátky 2023'!B$2:B$14,1,0),"")</f>
        <v/>
      </c>
      <c r="R6779" t="str">
        <f t="shared" si="317"/>
        <v>ANO</v>
      </c>
    </row>
    <row r="6780" spans="1:18" x14ac:dyDescent="0.25">
      <c r="A6780" s="1" t="s">
        <v>18886</v>
      </c>
      <c r="B6780" s="1" t="s">
        <v>18887</v>
      </c>
      <c r="C6780" s="1" t="s">
        <v>18888</v>
      </c>
      <c r="D6780" s="1" t="s">
        <v>48</v>
      </c>
      <c r="E6780" s="4">
        <v>45263</v>
      </c>
      <c r="F6780" s="8">
        <v>5.2777777777777778E-2</v>
      </c>
      <c r="G6780" s="4">
        <v>45265</v>
      </c>
      <c r="H6780" s="1" t="s">
        <v>2988</v>
      </c>
      <c r="I6780" s="1" t="s">
        <v>44</v>
      </c>
      <c r="J6780" s="5">
        <v>3</v>
      </c>
      <c r="K6780" s="5" t="str">
        <f>VLOOKUP(J6780,'Svátky 2023'!A$18:B$20,2,0)</f>
        <v>jiné</v>
      </c>
      <c r="L6780" s="1" t="s">
        <v>30</v>
      </c>
      <c r="M6780" s="1" t="s">
        <v>31</v>
      </c>
      <c r="N6780" s="1" t="s">
        <v>23</v>
      </c>
      <c r="O6780">
        <f t="shared" si="315"/>
        <v>7</v>
      </c>
      <c r="P6780" t="str">
        <f t="shared" si="316"/>
        <v>ANO</v>
      </c>
      <c r="Q6780" s="4" t="str">
        <f>IFERROR(VLOOKUP(E6780,'Svátky 2023'!B$2:B$14,1,0),"")</f>
        <v/>
      </c>
      <c r="R6780" t="str">
        <f t="shared" si="317"/>
        <v>ANO</v>
      </c>
    </row>
    <row r="6781" spans="1:18" x14ac:dyDescent="0.25">
      <c r="A6781" s="1" t="s">
        <v>18889</v>
      </c>
      <c r="B6781" s="1" t="s">
        <v>700</v>
      </c>
      <c r="C6781" s="1" t="s">
        <v>701</v>
      </c>
      <c r="D6781" s="1" t="s">
        <v>16</v>
      </c>
      <c r="E6781" s="4">
        <v>45263</v>
      </c>
      <c r="F6781" s="8">
        <v>0.5756944444444444</v>
      </c>
      <c r="G6781" s="4">
        <v>45265</v>
      </c>
      <c r="H6781" s="1" t="s">
        <v>820</v>
      </c>
      <c r="I6781" s="1" t="s">
        <v>19</v>
      </c>
      <c r="J6781" s="5">
        <v>1</v>
      </c>
      <c r="K6781" s="5" t="str">
        <f>VLOOKUP(J6781,'Svátky 2023'!A$18:B$20,2,0)</f>
        <v>neodkladné</v>
      </c>
      <c r="L6781" s="1" t="s">
        <v>21</v>
      </c>
      <c r="M6781" s="1" t="s">
        <v>22</v>
      </c>
      <c r="N6781" s="1" t="s">
        <v>23</v>
      </c>
      <c r="O6781">
        <f t="shared" si="315"/>
        <v>7</v>
      </c>
      <c r="P6781" t="str">
        <f t="shared" si="316"/>
        <v>NE</v>
      </c>
      <c r="Q6781" s="4" t="str">
        <f>IFERROR(VLOOKUP(E6781,'Svátky 2023'!B$2:B$14,1,0),"")</f>
        <v/>
      </c>
      <c r="R6781" t="str">
        <f t="shared" si="317"/>
        <v>ANO</v>
      </c>
    </row>
    <row r="6782" spans="1:18" x14ac:dyDescent="0.25">
      <c r="A6782" s="1" t="s">
        <v>18890</v>
      </c>
      <c r="B6782" s="1" t="s">
        <v>18891</v>
      </c>
      <c r="C6782" s="1" t="s">
        <v>18892</v>
      </c>
      <c r="D6782" s="1" t="s">
        <v>48</v>
      </c>
      <c r="E6782" s="4">
        <v>45263</v>
      </c>
      <c r="F6782" s="8">
        <v>0.58124999999999993</v>
      </c>
      <c r="G6782" s="4">
        <v>45265</v>
      </c>
      <c r="H6782" s="1" t="s">
        <v>2975</v>
      </c>
      <c r="I6782" s="1" t="s">
        <v>51</v>
      </c>
      <c r="J6782" s="5">
        <v>2</v>
      </c>
      <c r="K6782" s="5" t="str">
        <f>VLOOKUP(J6782,'Svátky 2023'!A$18:B$20,2,0)</f>
        <v>plánované</v>
      </c>
      <c r="L6782" s="1" t="s">
        <v>21</v>
      </c>
      <c r="M6782" s="1" t="s">
        <v>22</v>
      </c>
      <c r="N6782" s="1" t="s">
        <v>23</v>
      </c>
      <c r="O6782">
        <f t="shared" si="315"/>
        <v>7</v>
      </c>
      <c r="P6782" t="str">
        <f t="shared" si="316"/>
        <v>NE</v>
      </c>
      <c r="Q6782" s="4" t="str">
        <f>IFERROR(VLOOKUP(E6782,'Svátky 2023'!B$2:B$14,1,0),"")</f>
        <v/>
      </c>
      <c r="R6782" t="str">
        <f t="shared" si="317"/>
        <v>ANO</v>
      </c>
    </row>
    <row r="6783" spans="1:18" x14ac:dyDescent="0.25">
      <c r="A6783" s="1" t="s">
        <v>18893</v>
      </c>
      <c r="B6783" s="1" t="s">
        <v>18894</v>
      </c>
      <c r="C6783" s="1" t="s">
        <v>18895</v>
      </c>
      <c r="D6783" s="1" t="s">
        <v>64</v>
      </c>
      <c r="E6783" s="4">
        <v>45263</v>
      </c>
      <c r="F6783" s="8">
        <v>0.58680555555555558</v>
      </c>
      <c r="G6783" s="4">
        <v>45265</v>
      </c>
      <c r="H6783" s="1" t="s">
        <v>407</v>
      </c>
      <c r="I6783" s="1" t="s">
        <v>151</v>
      </c>
      <c r="J6783" s="5">
        <v>2</v>
      </c>
      <c r="K6783" s="5" t="str">
        <f>VLOOKUP(J6783,'Svátky 2023'!A$18:B$20,2,0)</f>
        <v>plánované</v>
      </c>
      <c r="L6783" s="1" t="s">
        <v>21</v>
      </c>
      <c r="M6783" s="1" t="s">
        <v>22</v>
      </c>
      <c r="N6783" s="1" t="s">
        <v>23</v>
      </c>
      <c r="O6783">
        <f t="shared" si="315"/>
        <v>7</v>
      </c>
      <c r="P6783" t="str">
        <f t="shared" si="316"/>
        <v>NE</v>
      </c>
      <c r="Q6783" s="4" t="str">
        <f>IFERROR(VLOOKUP(E6783,'Svátky 2023'!B$2:B$14,1,0),"")</f>
        <v/>
      </c>
      <c r="R6783" t="str">
        <f t="shared" si="317"/>
        <v>ANO</v>
      </c>
    </row>
    <row r="6784" spans="1:18" x14ac:dyDescent="0.25">
      <c r="A6784" s="1" t="s">
        <v>18896</v>
      </c>
      <c r="B6784" s="1" t="s">
        <v>18897</v>
      </c>
      <c r="C6784" s="1" t="s">
        <v>18898</v>
      </c>
      <c r="D6784" s="1" t="s">
        <v>100</v>
      </c>
      <c r="E6784" s="4">
        <v>45263</v>
      </c>
      <c r="F6784" s="8">
        <v>0.59166666666666667</v>
      </c>
      <c r="G6784" s="4">
        <v>45265</v>
      </c>
      <c r="H6784" s="1" t="s">
        <v>1208</v>
      </c>
      <c r="I6784" s="1" t="s">
        <v>51</v>
      </c>
      <c r="J6784" s="5">
        <v>2</v>
      </c>
      <c r="K6784" s="5" t="str">
        <f>VLOOKUP(J6784,'Svátky 2023'!A$18:B$20,2,0)</f>
        <v>plánované</v>
      </c>
      <c r="L6784" s="1" t="s">
        <v>21</v>
      </c>
      <c r="M6784" s="1" t="s">
        <v>22</v>
      </c>
      <c r="N6784" s="1" t="s">
        <v>23</v>
      </c>
      <c r="O6784">
        <f t="shared" si="315"/>
        <v>7</v>
      </c>
      <c r="P6784" t="str">
        <f t="shared" si="316"/>
        <v>NE</v>
      </c>
      <c r="Q6784" s="4" t="str">
        <f>IFERROR(VLOOKUP(E6784,'Svátky 2023'!B$2:B$14,1,0),"")</f>
        <v/>
      </c>
      <c r="R6784" t="str">
        <f t="shared" si="317"/>
        <v>ANO</v>
      </c>
    </row>
    <row r="6785" spans="1:18" x14ac:dyDescent="0.25">
      <c r="A6785" s="1" t="s">
        <v>18899</v>
      </c>
      <c r="B6785" s="1" t="s">
        <v>18900</v>
      </c>
      <c r="C6785" s="1" t="s">
        <v>18901</v>
      </c>
      <c r="D6785" s="1" t="s">
        <v>35</v>
      </c>
      <c r="E6785" s="4">
        <v>45263</v>
      </c>
      <c r="F6785" s="8">
        <v>0.59791666666666665</v>
      </c>
      <c r="G6785" s="4">
        <v>45265</v>
      </c>
      <c r="H6785" s="1" t="s">
        <v>81</v>
      </c>
      <c r="I6785" s="1" t="s">
        <v>258</v>
      </c>
      <c r="J6785" s="5">
        <v>2</v>
      </c>
      <c r="K6785" s="5" t="str">
        <f>VLOOKUP(J6785,'Svátky 2023'!A$18:B$20,2,0)</f>
        <v>plánované</v>
      </c>
      <c r="L6785" s="1" t="s">
        <v>21</v>
      </c>
      <c r="M6785" s="1" t="s">
        <v>22</v>
      </c>
      <c r="N6785" s="1" t="s">
        <v>23</v>
      </c>
      <c r="O6785">
        <f t="shared" si="315"/>
        <v>7</v>
      </c>
      <c r="P6785" t="str">
        <f t="shared" si="316"/>
        <v>NE</v>
      </c>
      <c r="Q6785" s="4" t="str">
        <f>IFERROR(VLOOKUP(E6785,'Svátky 2023'!B$2:B$14,1,0),"")</f>
        <v/>
      </c>
      <c r="R6785" t="str">
        <f t="shared" si="317"/>
        <v>ANO</v>
      </c>
    </row>
    <row r="6786" spans="1:18" x14ac:dyDescent="0.25">
      <c r="A6786" s="1" t="s">
        <v>18902</v>
      </c>
      <c r="B6786" s="1" t="s">
        <v>18903</v>
      </c>
      <c r="C6786" s="1" t="s">
        <v>18904</v>
      </c>
      <c r="D6786" s="1" t="s">
        <v>35</v>
      </c>
      <c r="E6786" s="4">
        <v>45263</v>
      </c>
      <c r="F6786" s="8">
        <v>0.6020833333333333</v>
      </c>
      <c r="G6786" s="4">
        <v>45265</v>
      </c>
      <c r="H6786" s="1" t="s">
        <v>2233</v>
      </c>
      <c r="I6786" s="1" t="s">
        <v>264</v>
      </c>
      <c r="J6786" s="5">
        <v>3</v>
      </c>
      <c r="K6786" s="5" t="str">
        <f>VLOOKUP(J6786,'Svátky 2023'!A$18:B$20,2,0)</f>
        <v>jiné</v>
      </c>
      <c r="L6786" s="1" t="s">
        <v>30</v>
      </c>
      <c r="M6786" s="1" t="s">
        <v>31</v>
      </c>
      <c r="N6786" s="1" t="s">
        <v>23</v>
      </c>
      <c r="O6786">
        <f t="shared" si="315"/>
        <v>7</v>
      </c>
      <c r="P6786" t="str">
        <f t="shared" si="316"/>
        <v>NE</v>
      </c>
      <c r="Q6786" s="4" t="str">
        <f>IFERROR(VLOOKUP(E6786,'Svátky 2023'!B$2:B$14,1,0),"")</f>
        <v/>
      </c>
      <c r="R6786" t="str">
        <f t="shared" si="317"/>
        <v>ANO</v>
      </c>
    </row>
    <row r="6787" spans="1:18" x14ac:dyDescent="0.25">
      <c r="A6787" s="1" t="s">
        <v>18905</v>
      </c>
      <c r="B6787" s="1" t="s">
        <v>18906</v>
      </c>
      <c r="C6787" s="1" t="s">
        <v>18907</v>
      </c>
      <c r="D6787" s="1" t="s">
        <v>35</v>
      </c>
      <c r="E6787" s="4">
        <v>45263</v>
      </c>
      <c r="F6787" s="8">
        <v>0.60625000000000007</v>
      </c>
      <c r="G6787" s="4">
        <v>45265</v>
      </c>
      <c r="H6787" s="1" t="s">
        <v>233</v>
      </c>
      <c r="I6787" s="1" t="s">
        <v>151</v>
      </c>
      <c r="J6787" s="5">
        <v>2</v>
      </c>
      <c r="K6787" s="5" t="str">
        <f>VLOOKUP(J6787,'Svátky 2023'!A$18:B$20,2,0)</f>
        <v>plánované</v>
      </c>
      <c r="L6787" s="1" t="s">
        <v>21</v>
      </c>
      <c r="M6787" s="1" t="s">
        <v>22</v>
      </c>
      <c r="N6787" s="1" t="s">
        <v>23</v>
      </c>
      <c r="O6787">
        <f t="shared" ref="O6787:O6850" si="318">WEEKDAY(E6787,2)</f>
        <v>7</v>
      </c>
      <c r="P6787" t="str">
        <f t="shared" ref="P6787:P6850" si="319">IF(F6787&gt;V$1,"ANO",IF(F6787&lt;X$1,"ANO","NE"))</f>
        <v>NE</v>
      </c>
      <c r="Q6787" s="4" t="str">
        <f>IFERROR(VLOOKUP(E6787,'Svátky 2023'!B$2:B$14,1,0),"")</f>
        <v/>
      </c>
      <c r="R6787" t="str">
        <f t="shared" ref="R6787:R6850" si="320">IF(OR(O6787&gt;5,P6787="ANO",Q6787&lt;&gt;""),"ANO","")</f>
        <v>ANO</v>
      </c>
    </row>
    <row r="6788" spans="1:18" x14ac:dyDescent="0.25">
      <c r="A6788" s="1" t="s">
        <v>18908</v>
      </c>
      <c r="B6788" s="1" t="s">
        <v>18909</v>
      </c>
      <c r="C6788" s="1" t="s">
        <v>18910</v>
      </c>
      <c r="D6788" s="1" t="s">
        <v>35</v>
      </c>
      <c r="E6788" s="4">
        <v>45263</v>
      </c>
      <c r="F6788" s="8">
        <v>0.61111111111111105</v>
      </c>
      <c r="G6788" s="4">
        <v>45265</v>
      </c>
      <c r="H6788" s="1" t="s">
        <v>330</v>
      </c>
      <c r="I6788" s="1" t="s">
        <v>145</v>
      </c>
      <c r="J6788" s="5">
        <v>3</v>
      </c>
      <c r="K6788" s="5" t="str">
        <f>VLOOKUP(J6788,'Svátky 2023'!A$18:B$20,2,0)</f>
        <v>jiné</v>
      </c>
      <c r="L6788" s="1" t="s">
        <v>30</v>
      </c>
      <c r="M6788" s="1" t="s">
        <v>31</v>
      </c>
      <c r="N6788" s="1" t="s">
        <v>23</v>
      </c>
      <c r="O6788">
        <f t="shared" si="318"/>
        <v>7</v>
      </c>
      <c r="P6788" t="str">
        <f t="shared" si="319"/>
        <v>NE</v>
      </c>
      <c r="Q6788" s="4" t="str">
        <f>IFERROR(VLOOKUP(E6788,'Svátky 2023'!B$2:B$14,1,0),"")</f>
        <v/>
      </c>
      <c r="R6788" t="str">
        <f t="shared" si="320"/>
        <v>ANO</v>
      </c>
    </row>
    <row r="6789" spans="1:18" x14ac:dyDescent="0.25">
      <c r="A6789" s="1" t="s">
        <v>18911</v>
      </c>
      <c r="B6789" s="1" t="s">
        <v>18912</v>
      </c>
      <c r="C6789" s="1" t="s">
        <v>18913</v>
      </c>
      <c r="D6789" s="1" t="s">
        <v>35</v>
      </c>
      <c r="E6789" s="4">
        <v>45263</v>
      </c>
      <c r="F6789" s="8">
        <v>0.62083333333333335</v>
      </c>
      <c r="G6789" s="4">
        <v>45265</v>
      </c>
      <c r="H6789" s="1" t="s">
        <v>948</v>
      </c>
      <c r="I6789" s="1" t="s">
        <v>151</v>
      </c>
      <c r="J6789" s="5">
        <v>2</v>
      </c>
      <c r="K6789" s="5" t="str">
        <f>VLOOKUP(J6789,'Svátky 2023'!A$18:B$20,2,0)</f>
        <v>plánované</v>
      </c>
      <c r="L6789" s="1" t="s">
        <v>21</v>
      </c>
      <c r="M6789" s="1" t="s">
        <v>22</v>
      </c>
      <c r="N6789" s="1" t="s">
        <v>23</v>
      </c>
      <c r="O6789">
        <f t="shared" si="318"/>
        <v>7</v>
      </c>
      <c r="P6789" t="str">
        <f t="shared" si="319"/>
        <v>NE</v>
      </c>
      <c r="Q6789" s="4" t="str">
        <f>IFERROR(VLOOKUP(E6789,'Svátky 2023'!B$2:B$14,1,0),"")</f>
        <v/>
      </c>
      <c r="R6789" t="str">
        <f t="shared" si="320"/>
        <v>ANO</v>
      </c>
    </row>
    <row r="6790" spans="1:18" x14ac:dyDescent="0.25">
      <c r="A6790" s="1" t="s">
        <v>18914</v>
      </c>
      <c r="B6790" s="1" t="s">
        <v>18915</v>
      </c>
      <c r="C6790" s="1" t="s">
        <v>18916</v>
      </c>
      <c r="D6790" s="1" t="s">
        <v>35</v>
      </c>
      <c r="E6790" s="4">
        <v>45263</v>
      </c>
      <c r="F6790" s="8">
        <v>0.625</v>
      </c>
      <c r="G6790" s="4">
        <v>45265</v>
      </c>
      <c r="H6790" s="1" t="s">
        <v>367</v>
      </c>
      <c r="I6790" s="1" t="s">
        <v>145</v>
      </c>
      <c r="J6790" s="5">
        <v>3</v>
      </c>
      <c r="K6790" s="5" t="str">
        <f>VLOOKUP(J6790,'Svátky 2023'!A$18:B$20,2,0)</f>
        <v>jiné</v>
      </c>
      <c r="L6790" s="1" t="s">
        <v>30</v>
      </c>
      <c r="M6790" s="1" t="s">
        <v>31</v>
      </c>
      <c r="N6790" s="1" t="s">
        <v>23</v>
      </c>
      <c r="O6790">
        <f t="shared" si="318"/>
        <v>7</v>
      </c>
      <c r="P6790" t="str">
        <f t="shared" si="319"/>
        <v>NE</v>
      </c>
      <c r="Q6790" s="4" t="str">
        <f>IFERROR(VLOOKUP(E6790,'Svátky 2023'!B$2:B$14,1,0),"")</f>
        <v/>
      </c>
      <c r="R6790" t="str">
        <f t="shared" si="320"/>
        <v>ANO</v>
      </c>
    </row>
    <row r="6791" spans="1:18" x14ac:dyDescent="0.25">
      <c r="A6791" s="1" t="s">
        <v>18917</v>
      </c>
      <c r="B6791" s="1" t="s">
        <v>18918</v>
      </c>
      <c r="C6791" s="1" t="s">
        <v>18919</v>
      </c>
      <c r="D6791" s="1" t="s">
        <v>48</v>
      </c>
      <c r="E6791" s="4">
        <v>45263</v>
      </c>
      <c r="F6791" s="8">
        <v>0.62777777777777777</v>
      </c>
      <c r="G6791" s="4">
        <v>45265</v>
      </c>
      <c r="H6791" s="1" t="s">
        <v>233</v>
      </c>
      <c r="I6791" s="1" t="s">
        <v>151</v>
      </c>
      <c r="J6791" s="5">
        <v>2</v>
      </c>
      <c r="K6791" s="5" t="str">
        <f>VLOOKUP(J6791,'Svátky 2023'!A$18:B$20,2,0)</f>
        <v>plánované</v>
      </c>
      <c r="L6791" s="1" t="s">
        <v>21</v>
      </c>
      <c r="M6791" s="1" t="s">
        <v>22</v>
      </c>
      <c r="N6791" s="1" t="s">
        <v>23</v>
      </c>
      <c r="O6791">
        <f t="shared" si="318"/>
        <v>7</v>
      </c>
      <c r="P6791" t="str">
        <f t="shared" si="319"/>
        <v>ANO</v>
      </c>
      <c r="Q6791" s="4" t="str">
        <f>IFERROR(VLOOKUP(E6791,'Svátky 2023'!B$2:B$14,1,0),"")</f>
        <v/>
      </c>
      <c r="R6791" t="str">
        <f t="shared" si="320"/>
        <v>ANO</v>
      </c>
    </row>
    <row r="6792" spans="1:18" x14ac:dyDescent="0.25">
      <c r="A6792" s="1" t="s">
        <v>18920</v>
      </c>
      <c r="B6792" s="1" t="s">
        <v>18921</v>
      </c>
      <c r="C6792" s="1" t="s">
        <v>18922</v>
      </c>
      <c r="D6792" s="1" t="s">
        <v>48</v>
      </c>
      <c r="E6792" s="4">
        <v>45263</v>
      </c>
      <c r="F6792" s="8">
        <v>0.63263888888888886</v>
      </c>
      <c r="G6792" s="4">
        <v>45265</v>
      </c>
      <c r="H6792" s="1" t="s">
        <v>238</v>
      </c>
      <c r="I6792" s="1" t="s">
        <v>145</v>
      </c>
      <c r="J6792" s="5">
        <v>3</v>
      </c>
      <c r="K6792" s="5" t="str">
        <f>VLOOKUP(J6792,'Svátky 2023'!A$18:B$20,2,0)</f>
        <v>jiné</v>
      </c>
      <c r="L6792" s="1" t="s">
        <v>30</v>
      </c>
      <c r="M6792" s="1" t="s">
        <v>31</v>
      </c>
      <c r="N6792" s="1" t="s">
        <v>23</v>
      </c>
      <c r="O6792">
        <f t="shared" si="318"/>
        <v>7</v>
      </c>
      <c r="P6792" t="str">
        <f t="shared" si="319"/>
        <v>ANO</v>
      </c>
      <c r="Q6792" s="4" t="str">
        <f>IFERROR(VLOOKUP(E6792,'Svátky 2023'!B$2:B$14,1,0),"")</f>
        <v/>
      </c>
      <c r="R6792" t="str">
        <f t="shared" si="320"/>
        <v>ANO</v>
      </c>
    </row>
    <row r="6793" spans="1:18" x14ac:dyDescent="0.25">
      <c r="A6793" s="1" t="s">
        <v>18923</v>
      </c>
      <c r="B6793" s="1" t="s">
        <v>18924</v>
      </c>
      <c r="C6793" s="1" t="s">
        <v>18925</v>
      </c>
      <c r="D6793" s="1" t="s">
        <v>16</v>
      </c>
      <c r="E6793" s="4">
        <v>45263</v>
      </c>
      <c r="F6793" s="8">
        <v>0.63541666666666663</v>
      </c>
      <c r="G6793" s="4">
        <v>45265</v>
      </c>
      <c r="H6793" s="1" t="s">
        <v>645</v>
      </c>
      <c r="I6793" s="1" t="s">
        <v>51</v>
      </c>
      <c r="J6793" s="5">
        <v>2</v>
      </c>
      <c r="K6793" s="5" t="str">
        <f>VLOOKUP(J6793,'Svátky 2023'!A$18:B$20,2,0)</f>
        <v>plánované</v>
      </c>
      <c r="L6793" s="1" t="s">
        <v>21</v>
      </c>
      <c r="M6793" s="1" t="s">
        <v>22</v>
      </c>
      <c r="N6793" s="1" t="s">
        <v>23</v>
      </c>
      <c r="O6793">
        <f t="shared" si="318"/>
        <v>7</v>
      </c>
      <c r="P6793" t="str">
        <f t="shared" si="319"/>
        <v>ANO</v>
      </c>
      <c r="Q6793" s="4" t="str">
        <f>IFERROR(VLOOKUP(E6793,'Svátky 2023'!B$2:B$14,1,0),"")</f>
        <v/>
      </c>
      <c r="R6793" t="str">
        <f t="shared" si="320"/>
        <v>ANO</v>
      </c>
    </row>
    <row r="6794" spans="1:18" x14ac:dyDescent="0.25">
      <c r="A6794" s="1" t="s">
        <v>18926</v>
      </c>
      <c r="B6794" s="1" t="s">
        <v>18927</v>
      </c>
      <c r="C6794" s="1" t="s">
        <v>18928</v>
      </c>
      <c r="D6794" s="1" t="s">
        <v>16</v>
      </c>
      <c r="E6794" s="4">
        <v>45263</v>
      </c>
      <c r="F6794" s="8">
        <v>0.64166666666666672</v>
      </c>
      <c r="G6794" s="4">
        <v>45265</v>
      </c>
      <c r="H6794" s="1" t="s">
        <v>2041</v>
      </c>
      <c r="I6794" s="1" t="s">
        <v>120</v>
      </c>
      <c r="J6794" s="5">
        <v>3</v>
      </c>
      <c r="K6794" s="5" t="str">
        <f>VLOOKUP(J6794,'Svátky 2023'!A$18:B$20,2,0)</f>
        <v>jiné</v>
      </c>
      <c r="L6794" s="1" t="s">
        <v>30</v>
      </c>
      <c r="M6794" s="1" t="s">
        <v>31</v>
      </c>
      <c r="N6794" s="1" t="s">
        <v>23</v>
      </c>
      <c r="O6794">
        <f t="shared" si="318"/>
        <v>7</v>
      </c>
      <c r="P6794" t="str">
        <f t="shared" si="319"/>
        <v>ANO</v>
      </c>
      <c r="Q6794" s="4" t="str">
        <f>IFERROR(VLOOKUP(E6794,'Svátky 2023'!B$2:B$14,1,0),"")</f>
        <v/>
      </c>
      <c r="R6794" t="str">
        <f t="shared" si="320"/>
        <v>ANO</v>
      </c>
    </row>
    <row r="6795" spans="1:18" x14ac:dyDescent="0.25">
      <c r="A6795" s="1" t="s">
        <v>18929</v>
      </c>
      <c r="B6795" s="1" t="s">
        <v>14101</v>
      </c>
      <c r="C6795" s="1" t="s">
        <v>18930</v>
      </c>
      <c r="D6795" s="1" t="s">
        <v>100</v>
      </c>
      <c r="E6795" s="4">
        <v>45263</v>
      </c>
      <c r="F6795" s="8">
        <v>0.65416666666666667</v>
      </c>
      <c r="G6795" s="4">
        <v>45265</v>
      </c>
      <c r="H6795" s="1" t="s">
        <v>1074</v>
      </c>
      <c r="I6795" s="1" t="s">
        <v>151</v>
      </c>
      <c r="J6795" s="5">
        <v>2</v>
      </c>
      <c r="K6795" s="5" t="str">
        <f>VLOOKUP(J6795,'Svátky 2023'!A$18:B$20,2,0)</f>
        <v>plánované</v>
      </c>
      <c r="L6795" s="1" t="s">
        <v>21</v>
      </c>
      <c r="M6795" s="1" t="s">
        <v>22</v>
      </c>
      <c r="N6795" s="1" t="s">
        <v>23</v>
      </c>
      <c r="O6795">
        <f t="shared" si="318"/>
        <v>7</v>
      </c>
      <c r="P6795" t="str">
        <f t="shared" si="319"/>
        <v>ANO</v>
      </c>
      <c r="Q6795" s="4" t="str">
        <f>IFERROR(VLOOKUP(E6795,'Svátky 2023'!B$2:B$14,1,0),"")</f>
        <v/>
      </c>
      <c r="R6795" t="str">
        <f t="shared" si="320"/>
        <v>ANO</v>
      </c>
    </row>
    <row r="6796" spans="1:18" x14ac:dyDescent="0.25">
      <c r="A6796" s="1" t="s">
        <v>18931</v>
      </c>
      <c r="B6796" s="1" t="s">
        <v>18932</v>
      </c>
      <c r="C6796" s="1" t="s">
        <v>18933</v>
      </c>
      <c r="D6796" s="1" t="s">
        <v>35</v>
      </c>
      <c r="E6796" s="4">
        <v>45263</v>
      </c>
      <c r="F6796" s="8">
        <v>0.66041666666666665</v>
      </c>
      <c r="G6796" s="4">
        <v>45265</v>
      </c>
      <c r="H6796" s="1" t="s">
        <v>1223</v>
      </c>
      <c r="I6796" s="1" t="s">
        <v>258</v>
      </c>
      <c r="J6796" s="5">
        <v>2</v>
      </c>
      <c r="K6796" s="5" t="str">
        <f>VLOOKUP(J6796,'Svátky 2023'!A$18:B$20,2,0)</f>
        <v>plánované</v>
      </c>
      <c r="L6796" s="1" t="s">
        <v>21</v>
      </c>
      <c r="M6796" s="1" t="s">
        <v>22</v>
      </c>
      <c r="N6796" s="1" t="s">
        <v>23</v>
      </c>
      <c r="O6796">
        <f t="shared" si="318"/>
        <v>7</v>
      </c>
      <c r="P6796" t="str">
        <f t="shared" si="319"/>
        <v>ANO</v>
      </c>
      <c r="Q6796" s="4" t="str">
        <f>IFERROR(VLOOKUP(E6796,'Svátky 2023'!B$2:B$14,1,0),"")</f>
        <v/>
      </c>
      <c r="R6796" t="str">
        <f t="shared" si="320"/>
        <v>ANO</v>
      </c>
    </row>
    <row r="6797" spans="1:18" x14ac:dyDescent="0.25">
      <c r="A6797" s="1" t="s">
        <v>18934</v>
      </c>
      <c r="B6797" s="1" t="s">
        <v>18935</v>
      </c>
      <c r="C6797" s="1" t="s">
        <v>18936</v>
      </c>
      <c r="D6797" s="1" t="s">
        <v>35</v>
      </c>
      <c r="E6797" s="4">
        <v>45263</v>
      </c>
      <c r="F6797" s="8">
        <v>0.66805555555555562</v>
      </c>
      <c r="G6797" s="4">
        <v>45265</v>
      </c>
      <c r="H6797" s="1" t="s">
        <v>292</v>
      </c>
      <c r="I6797" s="1" t="s">
        <v>51</v>
      </c>
      <c r="J6797" s="5">
        <v>2</v>
      </c>
      <c r="K6797" s="5" t="str">
        <f>VLOOKUP(J6797,'Svátky 2023'!A$18:B$20,2,0)</f>
        <v>plánované</v>
      </c>
      <c r="L6797" s="1" t="s">
        <v>21</v>
      </c>
      <c r="M6797" s="1" t="s">
        <v>22</v>
      </c>
      <c r="N6797" s="1" t="s">
        <v>23</v>
      </c>
      <c r="O6797">
        <f t="shared" si="318"/>
        <v>7</v>
      </c>
      <c r="P6797" t="str">
        <f t="shared" si="319"/>
        <v>ANO</v>
      </c>
      <c r="Q6797" s="4" t="str">
        <f>IFERROR(VLOOKUP(E6797,'Svátky 2023'!B$2:B$14,1,0),"")</f>
        <v/>
      </c>
      <c r="R6797" t="str">
        <f t="shared" si="320"/>
        <v>ANO</v>
      </c>
    </row>
    <row r="6798" spans="1:18" x14ac:dyDescent="0.25">
      <c r="A6798" s="1" t="s">
        <v>18937</v>
      </c>
      <c r="B6798" s="1" t="s">
        <v>18938</v>
      </c>
      <c r="C6798" s="1" t="s">
        <v>18939</v>
      </c>
      <c r="D6798" s="1" t="s">
        <v>48</v>
      </c>
      <c r="E6798" s="4">
        <v>45263</v>
      </c>
      <c r="F6798" s="8">
        <v>0.67361111111111116</v>
      </c>
      <c r="G6798" s="4">
        <v>45265</v>
      </c>
      <c r="H6798" s="1" t="s">
        <v>129</v>
      </c>
      <c r="I6798" s="1" t="s">
        <v>264</v>
      </c>
      <c r="J6798" s="5">
        <v>3</v>
      </c>
      <c r="K6798" s="5" t="str">
        <f>VLOOKUP(J6798,'Svátky 2023'!A$18:B$20,2,0)</f>
        <v>jiné</v>
      </c>
      <c r="L6798" s="1" t="s">
        <v>30</v>
      </c>
      <c r="M6798" s="1" t="s">
        <v>31</v>
      </c>
      <c r="N6798" s="1" t="s">
        <v>23</v>
      </c>
      <c r="O6798">
        <f t="shared" si="318"/>
        <v>7</v>
      </c>
      <c r="P6798" t="str">
        <f t="shared" si="319"/>
        <v>ANO</v>
      </c>
      <c r="Q6798" s="4" t="str">
        <f>IFERROR(VLOOKUP(E6798,'Svátky 2023'!B$2:B$14,1,0),"")</f>
        <v/>
      </c>
      <c r="R6798" t="str">
        <f t="shared" si="320"/>
        <v>ANO</v>
      </c>
    </row>
    <row r="6799" spans="1:18" x14ac:dyDescent="0.25">
      <c r="A6799" s="1" t="s">
        <v>18940</v>
      </c>
      <c r="B6799" s="1" t="s">
        <v>18941</v>
      </c>
      <c r="C6799" s="1" t="s">
        <v>18942</v>
      </c>
      <c r="D6799" s="1" t="s">
        <v>35</v>
      </c>
      <c r="E6799" s="4">
        <v>45263</v>
      </c>
      <c r="F6799" s="8">
        <v>0.68125000000000002</v>
      </c>
      <c r="G6799" s="4">
        <v>45265</v>
      </c>
      <c r="H6799" s="1" t="s">
        <v>233</v>
      </c>
      <c r="I6799" s="1" t="s">
        <v>151</v>
      </c>
      <c r="J6799" s="5">
        <v>2</v>
      </c>
      <c r="K6799" s="5" t="str">
        <f>VLOOKUP(J6799,'Svátky 2023'!A$18:B$20,2,0)</f>
        <v>plánované</v>
      </c>
      <c r="L6799" s="1" t="s">
        <v>21</v>
      </c>
      <c r="M6799" s="1" t="s">
        <v>22</v>
      </c>
      <c r="N6799" s="1" t="s">
        <v>23</v>
      </c>
      <c r="O6799">
        <f t="shared" si="318"/>
        <v>7</v>
      </c>
      <c r="P6799" t="str">
        <f t="shared" si="319"/>
        <v>ANO</v>
      </c>
      <c r="Q6799" s="4" t="str">
        <f>IFERROR(VLOOKUP(E6799,'Svátky 2023'!B$2:B$14,1,0),"")</f>
        <v/>
      </c>
      <c r="R6799" t="str">
        <f t="shared" si="320"/>
        <v>ANO</v>
      </c>
    </row>
    <row r="6800" spans="1:18" x14ac:dyDescent="0.25">
      <c r="A6800" s="1" t="s">
        <v>18943</v>
      </c>
      <c r="B6800" s="1" t="s">
        <v>18944</v>
      </c>
      <c r="C6800" s="1" t="s">
        <v>18945</v>
      </c>
      <c r="D6800" s="1" t="s">
        <v>35</v>
      </c>
      <c r="E6800" s="4">
        <v>45263</v>
      </c>
      <c r="F6800" s="8">
        <v>0.68472222222222223</v>
      </c>
      <c r="G6800" s="4">
        <v>45265</v>
      </c>
      <c r="H6800" s="1" t="s">
        <v>330</v>
      </c>
      <c r="I6800" s="1" t="s">
        <v>145</v>
      </c>
      <c r="J6800" s="5">
        <v>3</v>
      </c>
      <c r="K6800" s="5" t="str">
        <f>VLOOKUP(J6800,'Svátky 2023'!A$18:B$20,2,0)</f>
        <v>jiné</v>
      </c>
      <c r="L6800" s="1" t="s">
        <v>30</v>
      </c>
      <c r="M6800" s="1" t="s">
        <v>31</v>
      </c>
      <c r="N6800" s="1" t="s">
        <v>23</v>
      </c>
      <c r="O6800">
        <f t="shared" si="318"/>
        <v>7</v>
      </c>
      <c r="P6800" t="str">
        <f t="shared" si="319"/>
        <v>ANO</v>
      </c>
      <c r="Q6800" s="4" t="str">
        <f>IFERROR(VLOOKUP(E6800,'Svátky 2023'!B$2:B$14,1,0),"")</f>
        <v/>
      </c>
      <c r="R6800" t="str">
        <f t="shared" si="320"/>
        <v>ANO</v>
      </c>
    </row>
    <row r="6801" spans="1:18" x14ac:dyDescent="0.25">
      <c r="A6801" s="1" t="s">
        <v>18946</v>
      </c>
      <c r="B6801" s="1" t="s">
        <v>18947</v>
      </c>
      <c r="C6801" s="1" t="s">
        <v>18948</v>
      </c>
      <c r="D6801" s="1" t="s">
        <v>100</v>
      </c>
      <c r="E6801" s="4">
        <v>45263</v>
      </c>
      <c r="F6801" s="8">
        <v>0.68819444444444444</v>
      </c>
      <c r="G6801" s="4">
        <v>45265</v>
      </c>
      <c r="H6801" s="1" t="s">
        <v>882</v>
      </c>
      <c r="I6801" s="1" t="s">
        <v>258</v>
      </c>
      <c r="J6801" s="5">
        <v>2</v>
      </c>
      <c r="K6801" s="5" t="str">
        <f>VLOOKUP(J6801,'Svátky 2023'!A$18:B$20,2,0)</f>
        <v>plánované</v>
      </c>
      <c r="L6801" s="1" t="s">
        <v>21</v>
      </c>
      <c r="M6801" s="1" t="s">
        <v>22</v>
      </c>
      <c r="N6801" s="1" t="s">
        <v>23</v>
      </c>
      <c r="O6801">
        <f t="shared" si="318"/>
        <v>7</v>
      </c>
      <c r="P6801" t="str">
        <f t="shared" si="319"/>
        <v>ANO</v>
      </c>
      <c r="Q6801" s="4" t="str">
        <f>IFERROR(VLOOKUP(E6801,'Svátky 2023'!B$2:B$14,1,0),"")</f>
        <v/>
      </c>
      <c r="R6801" t="str">
        <f t="shared" si="320"/>
        <v>ANO</v>
      </c>
    </row>
    <row r="6802" spans="1:18" x14ac:dyDescent="0.25">
      <c r="A6802" s="1" t="s">
        <v>18949</v>
      </c>
      <c r="B6802" s="1" t="s">
        <v>15696</v>
      </c>
      <c r="C6802" s="1" t="s">
        <v>15697</v>
      </c>
      <c r="D6802" s="1" t="s">
        <v>257</v>
      </c>
      <c r="E6802" s="4">
        <v>45264</v>
      </c>
      <c r="F6802" s="8">
        <v>0.65208333333333335</v>
      </c>
      <c r="G6802" s="4">
        <v>45265</v>
      </c>
      <c r="H6802" s="1" t="s">
        <v>205</v>
      </c>
      <c r="I6802" s="1" t="s">
        <v>145</v>
      </c>
      <c r="J6802" s="5">
        <v>3</v>
      </c>
      <c r="K6802" s="5" t="str">
        <f>VLOOKUP(J6802,'Svátky 2023'!A$18:B$20,2,0)</f>
        <v>jiné</v>
      </c>
      <c r="L6802" s="1" t="s">
        <v>30</v>
      </c>
      <c r="M6802" s="1" t="s">
        <v>31</v>
      </c>
      <c r="N6802" s="1" t="s">
        <v>23</v>
      </c>
      <c r="O6802">
        <f t="shared" si="318"/>
        <v>1</v>
      </c>
      <c r="P6802" t="str">
        <f t="shared" si="319"/>
        <v>ANO</v>
      </c>
      <c r="Q6802" s="4" t="str">
        <f>IFERROR(VLOOKUP(E6802,'Svátky 2023'!B$2:B$14,1,0),"")</f>
        <v/>
      </c>
      <c r="R6802" t="str">
        <f t="shared" si="320"/>
        <v>ANO</v>
      </c>
    </row>
    <row r="6803" spans="1:18" x14ac:dyDescent="0.25">
      <c r="A6803" s="1" t="s">
        <v>18950</v>
      </c>
      <c r="B6803" s="1" t="s">
        <v>7253</v>
      </c>
      <c r="C6803" s="1" t="s">
        <v>7254</v>
      </c>
      <c r="D6803" s="1" t="s">
        <v>35</v>
      </c>
      <c r="E6803" s="4">
        <v>45261</v>
      </c>
      <c r="F6803" s="8">
        <v>0.58472222222222225</v>
      </c>
      <c r="G6803" s="4">
        <v>45266</v>
      </c>
      <c r="H6803" s="1" t="s">
        <v>470</v>
      </c>
      <c r="I6803" s="1" t="s">
        <v>19</v>
      </c>
      <c r="J6803" s="5">
        <v>3</v>
      </c>
      <c r="K6803" s="5" t="str">
        <f>VLOOKUP(J6803,'Svátky 2023'!A$18:B$20,2,0)</f>
        <v>jiné</v>
      </c>
      <c r="L6803" s="1" t="s">
        <v>21</v>
      </c>
      <c r="M6803" s="1" t="s">
        <v>22</v>
      </c>
      <c r="N6803" s="1" t="s">
        <v>23</v>
      </c>
      <c r="O6803">
        <f t="shared" si="318"/>
        <v>5</v>
      </c>
      <c r="P6803" t="str">
        <f t="shared" si="319"/>
        <v>NE</v>
      </c>
      <c r="Q6803" s="4" t="str">
        <f>IFERROR(VLOOKUP(E6803,'Svátky 2023'!B$2:B$14,1,0),"")</f>
        <v/>
      </c>
      <c r="R6803" t="str">
        <f t="shared" si="320"/>
        <v/>
      </c>
    </row>
    <row r="6804" spans="1:18" x14ac:dyDescent="0.25">
      <c r="A6804" s="1" t="s">
        <v>18951</v>
      </c>
      <c r="B6804" s="1" t="s">
        <v>18952</v>
      </c>
      <c r="C6804" s="1" t="s">
        <v>18953</v>
      </c>
      <c r="D6804" s="1" t="s">
        <v>48</v>
      </c>
      <c r="E6804" s="4">
        <v>45262</v>
      </c>
      <c r="F6804" s="8">
        <v>0.45347222222222222</v>
      </c>
      <c r="G6804" s="4">
        <v>45266</v>
      </c>
      <c r="H6804" s="1" t="s">
        <v>714</v>
      </c>
      <c r="I6804" s="1" t="s">
        <v>38</v>
      </c>
      <c r="J6804" s="5">
        <v>1</v>
      </c>
      <c r="K6804" s="5" t="str">
        <f>VLOOKUP(J6804,'Svátky 2023'!A$18:B$20,2,0)</f>
        <v>neodkladné</v>
      </c>
      <c r="L6804" s="1" t="s">
        <v>21</v>
      </c>
      <c r="M6804" s="1" t="s">
        <v>22</v>
      </c>
      <c r="N6804" s="1" t="s">
        <v>23</v>
      </c>
      <c r="O6804">
        <f t="shared" si="318"/>
        <v>6</v>
      </c>
      <c r="P6804" t="str">
        <f t="shared" si="319"/>
        <v>NE</v>
      </c>
      <c r="Q6804" s="4" t="str">
        <f>IFERROR(VLOOKUP(E6804,'Svátky 2023'!B$2:B$14,1,0),"")</f>
        <v/>
      </c>
      <c r="R6804" t="str">
        <f t="shared" si="320"/>
        <v>ANO</v>
      </c>
    </row>
    <row r="6805" spans="1:18" x14ac:dyDescent="0.25">
      <c r="A6805" s="1" t="s">
        <v>18954</v>
      </c>
      <c r="B6805" s="1" t="s">
        <v>18955</v>
      </c>
      <c r="C6805" s="1" t="s">
        <v>18956</v>
      </c>
      <c r="D6805" s="1" t="s">
        <v>35</v>
      </c>
      <c r="E6805" s="4">
        <v>45263</v>
      </c>
      <c r="F6805" s="8">
        <v>0.64583333333333337</v>
      </c>
      <c r="G6805" s="4">
        <v>45266</v>
      </c>
      <c r="H6805" s="1" t="s">
        <v>506</v>
      </c>
      <c r="I6805" s="1" t="s">
        <v>151</v>
      </c>
      <c r="J6805" s="5">
        <v>2</v>
      </c>
      <c r="K6805" s="5" t="str">
        <f>VLOOKUP(J6805,'Svátky 2023'!A$18:B$20,2,0)</f>
        <v>plánované</v>
      </c>
      <c r="L6805" s="1" t="s">
        <v>21</v>
      </c>
      <c r="M6805" s="1" t="s">
        <v>22</v>
      </c>
      <c r="N6805" s="1" t="s">
        <v>23</v>
      </c>
      <c r="O6805">
        <f t="shared" si="318"/>
        <v>7</v>
      </c>
      <c r="P6805" t="str">
        <f t="shared" si="319"/>
        <v>ANO</v>
      </c>
      <c r="Q6805" s="4" t="str">
        <f>IFERROR(VLOOKUP(E6805,'Svátky 2023'!B$2:B$14,1,0),"")</f>
        <v/>
      </c>
      <c r="R6805" t="str">
        <f t="shared" si="320"/>
        <v>ANO</v>
      </c>
    </row>
    <row r="6806" spans="1:18" x14ac:dyDescent="0.25">
      <c r="A6806" s="1" t="s">
        <v>18957</v>
      </c>
      <c r="B6806" s="1" t="s">
        <v>18958</v>
      </c>
      <c r="C6806" s="1" t="s">
        <v>18959</v>
      </c>
      <c r="D6806" s="1" t="s">
        <v>35</v>
      </c>
      <c r="E6806" s="4">
        <v>45263</v>
      </c>
      <c r="F6806" s="8">
        <v>0.64861111111111114</v>
      </c>
      <c r="G6806" s="4">
        <v>45266</v>
      </c>
      <c r="H6806" s="1" t="s">
        <v>640</v>
      </c>
      <c r="I6806" s="1" t="s">
        <v>145</v>
      </c>
      <c r="J6806" s="5">
        <v>3</v>
      </c>
      <c r="K6806" s="5" t="str">
        <f>VLOOKUP(J6806,'Svátky 2023'!A$18:B$20,2,0)</f>
        <v>jiné</v>
      </c>
      <c r="L6806" s="1" t="s">
        <v>30</v>
      </c>
      <c r="M6806" s="1" t="s">
        <v>31</v>
      </c>
      <c r="N6806" s="1" t="s">
        <v>23</v>
      </c>
      <c r="O6806">
        <f t="shared" si="318"/>
        <v>7</v>
      </c>
      <c r="P6806" t="str">
        <f t="shared" si="319"/>
        <v>ANO</v>
      </c>
      <c r="Q6806" s="4" t="str">
        <f>IFERROR(VLOOKUP(E6806,'Svátky 2023'!B$2:B$14,1,0),"")</f>
        <v/>
      </c>
      <c r="R6806" t="str">
        <f t="shared" si="320"/>
        <v>ANO</v>
      </c>
    </row>
    <row r="6807" spans="1:18" x14ac:dyDescent="0.25">
      <c r="A6807" s="1" t="s">
        <v>18960</v>
      </c>
      <c r="B6807" s="1" t="s">
        <v>8809</v>
      </c>
      <c r="C6807" s="1" t="s">
        <v>8810</v>
      </c>
      <c r="D6807" s="1" t="s">
        <v>35</v>
      </c>
      <c r="E6807" s="4">
        <v>45264</v>
      </c>
      <c r="F6807" s="8">
        <v>1.2499999999999999E-2</v>
      </c>
      <c r="G6807" s="4">
        <v>45266</v>
      </c>
      <c r="H6807" s="1" t="s">
        <v>1385</v>
      </c>
      <c r="I6807" s="1" t="s">
        <v>38</v>
      </c>
      <c r="J6807" s="5">
        <v>3</v>
      </c>
      <c r="K6807" s="5" t="str">
        <f>VLOOKUP(J6807,'Svátky 2023'!A$18:B$20,2,0)</f>
        <v>jiné</v>
      </c>
      <c r="L6807" s="1" t="s">
        <v>30</v>
      </c>
      <c r="M6807" s="1" t="s">
        <v>22</v>
      </c>
      <c r="N6807" s="1" t="s">
        <v>23</v>
      </c>
      <c r="O6807">
        <f t="shared" si="318"/>
        <v>1</v>
      </c>
      <c r="P6807" t="str">
        <f t="shared" si="319"/>
        <v>ANO</v>
      </c>
      <c r="Q6807" s="4" t="str">
        <f>IFERROR(VLOOKUP(E6807,'Svátky 2023'!B$2:B$14,1,0),"")</f>
        <v/>
      </c>
      <c r="R6807" t="str">
        <f t="shared" si="320"/>
        <v>ANO</v>
      </c>
    </row>
    <row r="6808" spans="1:18" x14ac:dyDescent="0.25">
      <c r="A6808" s="1" t="s">
        <v>18961</v>
      </c>
      <c r="B6808" s="1" t="s">
        <v>8827</v>
      </c>
      <c r="C6808" s="1" t="s">
        <v>8828</v>
      </c>
      <c r="D6808" s="1" t="s">
        <v>35</v>
      </c>
      <c r="E6808" s="4">
        <v>45264</v>
      </c>
      <c r="F6808" s="8">
        <v>1.8055555555555557E-2</v>
      </c>
      <c r="G6808" s="4">
        <v>45266</v>
      </c>
      <c r="H6808" s="1" t="s">
        <v>991</v>
      </c>
      <c r="I6808" s="1" t="s">
        <v>44</v>
      </c>
      <c r="J6808" s="5">
        <v>3</v>
      </c>
      <c r="K6808" s="5" t="str">
        <f>VLOOKUP(J6808,'Svátky 2023'!A$18:B$20,2,0)</f>
        <v>jiné</v>
      </c>
      <c r="L6808" s="1" t="s">
        <v>30</v>
      </c>
      <c r="M6808" s="1" t="s">
        <v>31</v>
      </c>
      <c r="N6808" s="1" t="s">
        <v>23</v>
      </c>
      <c r="O6808">
        <f t="shared" si="318"/>
        <v>1</v>
      </c>
      <c r="P6808" t="str">
        <f t="shared" si="319"/>
        <v>ANO</v>
      </c>
      <c r="Q6808" s="4" t="str">
        <f>IFERROR(VLOOKUP(E6808,'Svátky 2023'!B$2:B$14,1,0),"")</f>
        <v/>
      </c>
      <c r="R6808" t="str">
        <f t="shared" si="320"/>
        <v>ANO</v>
      </c>
    </row>
    <row r="6809" spans="1:18" x14ac:dyDescent="0.25">
      <c r="A6809" s="1" t="s">
        <v>18962</v>
      </c>
      <c r="B6809" s="1" t="s">
        <v>18963</v>
      </c>
      <c r="C6809" s="1" t="s">
        <v>18964</v>
      </c>
      <c r="D6809" s="1" t="s">
        <v>257</v>
      </c>
      <c r="E6809" s="4">
        <v>45264</v>
      </c>
      <c r="F6809" s="8">
        <v>0.3659722222222222</v>
      </c>
      <c r="G6809" s="4">
        <v>45266</v>
      </c>
      <c r="H6809" s="1" t="s">
        <v>2214</v>
      </c>
      <c r="I6809" s="1" t="s">
        <v>258</v>
      </c>
      <c r="J6809" s="5">
        <v>2</v>
      </c>
      <c r="K6809" s="5" t="str">
        <f>VLOOKUP(J6809,'Svátky 2023'!A$18:B$20,2,0)</f>
        <v>plánované</v>
      </c>
      <c r="L6809" s="1" t="s">
        <v>21</v>
      </c>
      <c r="M6809" s="1" t="s">
        <v>22</v>
      </c>
      <c r="N6809" s="1" t="s">
        <v>23</v>
      </c>
      <c r="O6809">
        <f t="shared" si="318"/>
        <v>1</v>
      </c>
      <c r="P6809" t="str">
        <f t="shared" si="319"/>
        <v>NE</v>
      </c>
      <c r="Q6809" s="4" t="str">
        <f>IFERROR(VLOOKUP(E6809,'Svátky 2023'!B$2:B$14,1,0),"")</f>
        <v/>
      </c>
      <c r="R6809" t="str">
        <f t="shared" si="320"/>
        <v/>
      </c>
    </row>
    <row r="6810" spans="1:18" x14ac:dyDescent="0.25">
      <c r="A6810" s="1" t="s">
        <v>18965</v>
      </c>
      <c r="B6810" s="1" t="s">
        <v>6843</v>
      </c>
      <c r="C6810" s="1" t="s">
        <v>18966</v>
      </c>
      <c r="D6810" s="1" t="s">
        <v>35</v>
      </c>
      <c r="E6810" s="4">
        <v>45264</v>
      </c>
      <c r="F6810" s="8">
        <v>0.4236111111111111</v>
      </c>
      <c r="G6810" s="4">
        <v>45266</v>
      </c>
      <c r="H6810" s="1" t="s">
        <v>268</v>
      </c>
      <c r="I6810" s="1" t="s">
        <v>19</v>
      </c>
      <c r="J6810" s="5">
        <v>2</v>
      </c>
      <c r="K6810" s="5" t="str">
        <f>VLOOKUP(J6810,'Svátky 2023'!A$18:B$20,2,0)</f>
        <v>plánované</v>
      </c>
      <c r="L6810" s="1" t="s">
        <v>21</v>
      </c>
      <c r="M6810" s="1" t="s">
        <v>22</v>
      </c>
      <c r="N6810" s="1" t="s">
        <v>23</v>
      </c>
      <c r="O6810">
        <f t="shared" si="318"/>
        <v>1</v>
      </c>
      <c r="P6810" t="str">
        <f t="shared" si="319"/>
        <v>NE</v>
      </c>
      <c r="Q6810" s="4" t="str">
        <f>IFERROR(VLOOKUP(E6810,'Svátky 2023'!B$2:B$14,1,0),"")</f>
        <v/>
      </c>
      <c r="R6810" t="str">
        <f t="shared" si="320"/>
        <v/>
      </c>
    </row>
    <row r="6811" spans="1:18" x14ac:dyDescent="0.25">
      <c r="A6811" s="1" t="s">
        <v>18967</v>
      </c>
      <c r="B6811" s="1" t="s">
        <v>18968</v>
      </c>
      <c r="C6811" s="1" t="s">
        <v>18969</v>
      </c>
      <c r="D6811" s="1" t="s">
        <v>35</v>
      </c>
      <c r="E6811" s="4">
        <v>45264</v>
      </c>
      <c r="F6811" s="8">
        <v>0.44375000000000003</v>
      </c>
      <c r="G6811" s="4">
        <v>45266</v>
      </c>
      <c r="H6811" s="1" t="s">
        <v>813</v>
      </c>
      <c r="I6811" s="1" t="s">
        <v>29</v>
      </c>
      <c r="J6811" s="5">
        <v>3</v>
      </c>
      <c r="K6811" s="5" t="str">
        <f>VLOOKUP(J6811,'Svátky 2023'!A$18:B$20,2,0)</f>
        <v>jiné</v>
      </c>
      <c r="L6811" s="1" t="s">
        <v>30</v>
      </c>
      <c r="M6811" s="1" t="s">
        <v>31</v>
      </c>
      <c r="N6811" s="1" t="s">
        <v>23</v>
      </c>
      <c r="O6811">
        <f t="shared" si="318"/>
        <v>1</v>
      </c>
      <c r="P6811" t="str">
        <f t="shared" si="319"/>
        <v>NE</v>
      </c>
      <c r="Q6811" s="4" t="str">
        <f>IFERROR(VLOOKUP(E6811,'Svátky 2023'!B$2:B$14,1,0),"")</f>
        <v/>
      </c>
      <c r="R6811" t="str">
        <f t="shared" si="320"/>
        <v/>
      </c>
    </row>
    <row r="6812" spans="1:18" x14ac:dyDescent="0.25">
      <c r="A6812" s="1" t="s">
        <v>18970</v>
      </c>
      <c r="B6812" s="1" t="s">
        <v>18971</v>
      </c>
      <c r="C6812" s="1" t="s">
        <v>18972</v>
      </c>
      <c r="D6812" s="1" t="s">
        <v>48</v>
      </c>
      <c r="E6812" s="4">
        <v>45264</v>
      </c>
      <c r="F6812" s="8">
        <v>0.45902777777777781</v>
      </c>
      <c r="G6812" s="4">
        <v>45266</v>
      </c>
      <c r="H6812" s="1" t="s">
        <v>1802</v>
      </c>
      <c r="I6812" s="1" t="s">
        <v>51</v>
      </c>
      <c r="J6812" s="5">
        <v>2</v>
      </c>
      <c r="K6812" s="5" t="str">
        <f>VLOOKUP(J6812,'Svátky 2023'!A$18:B$20,2,0)</f>
        <v>plánované</v>
      </c>
      <c r="L6812" s="1" t="s">
        <v>21</v>
      </c>
      <c r="M6812" s="1" t="s">
        <v>22</v>
      </c>
      <c r="N6812" s="1" t="s">
        <v>23</v>
      </c>
      <c r="O6812">
        <f t="shared" si="318"/>
        <v>1</v>
      </c>
      <c r="P6812" t="str">
        <f t="shared" si="319"/>
        <v>NE</v>
      </c>
      <c r="Q6812" s="4" t="str">
        <f>IFERROR(VLOOKUP(E6812,'Svátky 2023'!B$2:B$14,1,0),"")</f>
        <v/>
      </c>
      <c r="R6812" t="str">
        <f t="shared" si="320"/>
        <v/>
      </c>
    </row>
    <row r="6813" spans="1:18" x14ac:dyDescent="0.25">
      <c r="A6813" s="1" t="s">
        <v>18973</v>
      </c>
      <c r="B6813" s="1" t="s">
        <v>18974</v>
      </c>
      <c r="C6813" s="1" t="s">
        <v>18975</v>
      </c>
      <c r="D6813" s="1" t="s">
        <v>48</v>
      </c>
      <c r="E6813" s="4">
        <v>45264</v>
      </c>
      <c r="F6813" s="8">
        <v>0.57361111111111118</v>
      </c>
      <c r="G6813" s="4">
        <v>45266</v>
      </c>
      <c r="H6813" s="1" t="s">
        <v>1389</v>
      </c>
      <c r="I6813" s="1" t="s">
        <v>120</v>
      </c>
      <c r="J6813" s="5">
        <v>3</v>
      </c>
      <c r="K6813" s="5" t="str">
        <f>VLOOKUP(J6813,'Svátky 2023'!A$18:B$20,2,0)</f>
        <v>jiné</v>
      </c>
      <c r="L6813" s="1" t="s">
        <v>30</v>
      </c>
      <c r="M6813" s="1" t="s">
        <v>31</v>
      </c>
      <c r="N6813" s="1" t="s">
        <v>23</v>
      </c>
      <c r="O6813">
        <f t="shared" si="318"/>
        <v>1</v>
      </c>
      <c r="P6813" t="str">
        <f t="shared" si="319"/>
        <v>NE</v>
      </c>
      <c r="Q6813" s="4" t="str">
        <f>IFERROR(VLOOKUP(E6813,'Svátky 2023'!B$2:B$14,1,0),"")</f>
        <v/>
      </c>
      <c r="R6813" t="str">
        <f t="shared" si="320"/>
        <v/>
      </c>
    </row>
    <row r="6814" spans="1:18" x14ac:dyDescent="0.25">
      <c r="A6814" s="1" t="s">
        <v>18976</v>
      </c>
      <c r="B6814" s="1" t="s">
        <v>18977</v>
      </c>
      <c r="C6814" s="1" t="s">
        <v>18978</v>
      </c>
      <c r="D6814" s="1" t="s">
        <v>35</v>
      </c>
      <c r="E6814" s="4">
        <v>45264</v>
      </c>
      <c r="F6814" s="8">
        <v>0.74513888888888891</v>
      </c>
      <c r="G6814" s="4">
        <v>45266</v>
      </c>
      <c r="H6814" s="1" t="s">
        <v>615</v>
      </c>
      <c r="I6814" s="1" t="s">
        <v>151</v>
      </c>
      <c r="J6814" s="5">
        <v>2</v>
      </c>
      <c r="K6814" s="5" t="str">
        <f>VLOOKUP(J6814,'Svátky 2023'!A$18:B$20,2,0)</f>
        <v>plánované</v>
      </c>
      <c r="L6814" s="1" t="s">
        <v>21</v>
      </c>
      <c r="M6814" s="1" t="s">
        <v>22</v>
      </c>
      <c r="N6814" s="1" t="s">
        <v>23</v>
      </c>
      <c r="O6814">
        <f t="shared" si="318"/>
        <v>1</v>
      </c>
      <c r="P6814" t="str">
        <f t="shared" si="319"/>
        <v>ANO</v>
      </c>
      <c r="Q6814" s="4" t="str">
        <f>IFERROR(VLOOKUP(E6814,'Svátky 2023'!B$2:B$14,1,0),"")</f>
        <v/>
      </c>
      <c r="R6814" t="str">
        <f t="shared" si="320"/>
        <v>ANO</v>
      </c>
    </row>
    <row r="6815" spans="1:18" x14ac:dyDescent="0.25">
      <c r="A6815" s="1" t="s">
        <v>18979</v>
      </c>
      <c r="B6815" s="1" t="s">
        <v>18980</v>
      </c>
      <c r="C6815" s="1" t="s">
        <v>18981</v>
      </c>
      <c r="D6815" s="1" t="s">
        <v>48</v>
      </c>
      <c r="E6815" s="4">
        <v>45264</v>
      </c>
      <c r="F6815" s="8">
        <v>0.74861111111111101</v>
      </c>
      <c r="G6815" s="4">
        <v>45266</v>
      </c>
      <c r="H6815" s="1" t="s">
        <v>718</v>
      </c>
      <c r="I6815" s="1" t="s">
        <v>145</v>
      </c>
      <c r="J6815" s="5">
        <v>3</v>
      </c>
      <c r="K6815" s="5" t="str">
        <f>VLOOKUP(J6815,'Svátky 2023'!A$18:B$20,2,0)</f>
        <v>jiné</v>
      </c>
      <c r="L6815" s="1" t="s">
        <v>30</v>
      </c>
      <c r="M6815" s="1" t="s">
        <v>31</v>
      </c>
      <c r="N6815" s="1" t="s">
        <v>23</v>
      </c>
      <c r="O6815">
        <f t="shared" si="318"/>
        <v>1</v>
      </c>
      <c r="P6815" t="str">
        <f t="shared" si="319"/>
        <v>ANO</v>
      </c>
      <c r="Q6815" s="4" t="str">
        <f>IFERROR(VLOOKUP(E6815,'Svátky 2023'!B$2:B$14,1,0),"")</f>
        <v/>
      </c>
      <c r="R6815" t="str">
        <f t="shared" si="320"/>
        <v>ANO</v>
      </c>
    </row>
    <row r="6816" spans="1:18" x14ac:dyDescent="0.25">
      <c r="A6816" s="1" t="s">
        <v>18982</v>
      </c>
      <c r="B6816" s="1" t="s">
        <v>18983</v>
      </c>
      <c r="C6816" s="1" t="s">
        <v>18984</v>
      </c>
      <c r="D6816" s="1" t="s">
        <v>64</v>
      </c>
      <c r="E6816" s="4">
        <v>45264</v>
      </c>
      <c r="F6816" s="8">
        <v>0.7895833333333333</v>
      </c>
      <c r="G6816" s="4">
        <v>45266</v>
      </c>
      <c r="H6816" s="1" t="s">
        <v>1051</v>
      </c>
      <c r="I6816" s="1" t="s">
        <v>51</v>
      </c>
      <c r="J6816" s="5">
        <v>1</v>
      </c>
      <c r="K6816" s="5" t="str">
        <f>VLOOKUP(J6816,'Svátky 2023'!A$18:B$20,2,0)</f>
        <v>neodkladné</v>
      </c>
      <c r="L6816" s="1" t="s">
        <v>21</v>
      </c>
      <c r="M6816" s="1" t="s">
        <v>22</v>
      </c>
      <c r="N6816" s="1" t="s">
        <v>23</v>
      </c>
      <c r="O6816">
        <f t="shared" si="318"/>
        <v>1</v>
      </c>
      <c r="P6816" t="str">
        <f t="shared" si="319"/>
        <v>ANO</v>
      </c>
      <c r="Q6816" s="4" t="str">
        <f>IFERROR(VLOOKUP(E6816,'Svátky 2023'!B$2:B$14,1,0),"")</f>
        <v/>
      </c>
      <c r="R6816" t="str">
        <f t="shared" si="320"/>
        <v>ANO</v>
      </c>
    </row>
    <row r="6817" spans="1:18" x14ac:dyDescent="0.25">
      <c r="A6817" s="1" t="s">
        <v>18985</v>
      </c>
      <c r="B6817" s="1" t="s">
        <v>18986</v>
      </c>
      <c r="C6817" s="1" t="s">
        <v>18987</v>
      </c>
      <c r="D6817" s="1" t="s">
        <v>48</v>
      </c>
      <c r="E6817" s="4">
        <v>45264</v>
      </c>
      <c r="F6817" s="8">
        <v>0.82500000000000007</v>
      </c>
      <c r="G6817" s="4">
        <v>45266</v>
      </c>
      <c r="H6817" s="1" t="s">
        <v>248</v>
      </c>
      <c r="I6817" s="1" t="s">
        <v>44</v>
      </c>
      <c r="J6817" s="5">
        <v>3</v>
      </c>
      <c r="K6817" s="5" t="str">
        <f>VLOOKUP(J6817,'Svátky 2023'!A$18:B$20,2,0)</f>
        <v>jiné</v>
      </c>
      <c r="L6817" s="1" t="s">
        <v>30</v>
      </c>
      <c r="M6817" s="1" t="s">
        <v>31</v>
      </c>
      <c r="N6817" s="1" t="s">
        <v>23</v>
      </c>
      <c r="O6817">
        <f t="shared" si="318"/>
        <v>1</v>
      </c>
      <c r="P6817" t="str">
        <f t="shared" si="319"/>
        <v>ANO</v>
      </c>
      <c r="Q6817" s="4" t="str">
        <f>IFERROR(VLOOKUP(E6817,'Svátky 2023'!B$2:B$14,1,0),"")</f>
        <v/>
      </c>
      <c r="R6817" t="str">
        <f t="shared" si="320"/>
        <v>ANO</v>
      </c>
    </row>
    <row r="6818" spans="1:18" x14ac:dyDescent="0.25">
      <c r="A6818" s="1" t="s">
        <v>18988</v>
      </c>
      <c r="B6818" s="1" t="s">
        <v>18989</v>
      </c>
      <c r="C6818" s="1" t="s">
        <v>18990</v>
      </c>
      <c r="D6818" s="1" t="s">
        <v>35</v>
      </c>
      <c r="E6818" s="4">
        <v>45264</v>
      </c>
      <c r="F6818" s="8">
        <v>0.82500000000000007</v>
      </c>
      <c r="G6818" s="4">
        <v>45266</v>
      </c>
      <c r="H6818" s="1" t="s">
        <v>619</v>
      </c>
      <c r="I6818" s="1" t="s">
        <v>38</v>
      </c>
      <c r="J6818" s="5">
        <v>1</v>
      </c>
      <c r="K6818" s="5" t="str">
        <f>VLOOKUP(J6818,'Svátky 2023'!A$18:B$20,2,0)</f>
        <v>neodkladné</v>
      </c>
      <c r="L6818" s="1" t="s">
        <v>30</v>
      </c>
      <c r="M6818" s="1" t="s">
        <v>22</v>
      </c>
      <c r="N6818" s="1" t="s">
        <v>23</v>
      </c>
      <c r="O6818">
        <f t="shared" si="318"/>
        <v>1</v>
      </c>
      <c r="P6818" t="str">
        <f t="shared" si="319"/>
        <v>ANO</v>
      </c>
      <c r="Q6818" s="4" t="str">
        <f>IFERROR(VLOOKUP(E6818,'Svátky 2023'!B$2:B$14,1,0),"")</f>
        <v/>
      </c>
      <c r="R6818" t="str">
        <f t="shared" si="320"/>
        <v>ANO</v>
      </c>
    </row>
    <row r="6819" spans="1:18" x14ac:dyDescent="0.25">
      <c r="A6819" s="1" t="s">
        <v>18991</v>
      </c>
      <c r="B6819" s="1" t="s">
        <v>18992</v>
      </c>
      <c r="C6819" s="1" t="s">
        <v>18993</v>
      </c>
      <c r="D6819" s="1" t="s">
        <v>64</v>
      </c>
      <c r="E6819" s="4">
        <v>45264</v>
      </c>
      <c r="F6819" s="8">
        <v>0.88958333333333339</v>
      </c>
      <c r="G6819" s="4">
        <v>45266</v>
      </c>
      <c r="H6819" s="1" t="s">
        <v>155</v>
      </c>
      <c r="I6819" s="1" t="s">
        <v>120</v>
      </c>
      <c r="J6819" s="5">
        <v>3</v>
      </c>
      <c r="K6819" s="5" t="str">
        <f>VLOOKUP(J6819,'Svátky 2023'!A$18:B$20,2,0)</f>
        <v>jiné</v>
      </c>
      <c r="L6819" s="1" t="s">
        <v>30</v>
      </c>
      <c r="M6819" s="1" t="s">
        <v>31</v>
      </c>
      <c r="N6819" s="1" t="s">
        <v>23</v>
      </c>
      <c r="O6819">
        <f t="shared" si="318"/>
        <v>1</v>
      </c>
      <c r="P6819" t="str">
        <f t="shared" si="319"/>
        <v>ANO</v>
      </c>
      <c r="Q6819" s="4" t="str">
        <f>IFERROR(VLOOKUP(E6819,'Svátky 2023'!B$2:B$14,1,0),"")</f>
        <v/>
      </c>
      <c r="R6819" t="str">
        <f t="shared" si="320"/>
        <v>ANO</v>
      </c>
    </row>
    <row r="6820" spans="1:18" x14ac:dyDescent="0.25">
      <c r="A6820" s="1" t="s">
        <v>18994</v>
      </c>
      <c r="B6820" s="1" t="s">
        <v>18995</v>
      </c>
      <c r="C6820" s="1" t="s">
        <v>18996</v>
      </c>
      <c r="D6820" s="1" t="s">
        <v>35</v>
      </c>
      <c r="E6820" s="4">
        <v>45264</v>
      </c>
      <c r="F6820" s="8">
        <v>0.94513888888888886</v>
      </c>
      <c r="G6820" s="4">
        <v>45266</v>
      </c>
      <c r="H6820" s="1" t="s">
        <v>134</v>
      </c>
      <c r="I6820" s="1" t="s">
        <v>151</v>
      </c>
      <c r="J6820" s="5">
        <v>1</v>
      </c>
      <c r="K6820" s="5" t="str">
        <f>VLOOKUP(J6820,'Svátky 2023'!A$18:B$20,2,0)</f>
        <v>neodkladné</v>
      </c>
      <c r="L6820" s="1" t="s">
        <v>21</v>
      </c>
      <c r="M6820" s="1" t="s">
        <v>22</v>
      </c>
      <c r="N6820" s="1" t="s">
        <v>23</v>
      </c>
      <c r="O6820">
        <f t="shared" si="318"/>
        <v>1</v>
      </c>
      <c r="P6820" t="str">
        <f t="shared" si="319"/>
        <v>ANO</v>
      </c>
      <c r="Q6820" s="4" t="str">
        <f>IFERROR(VLOOKUP(E6820,'Svátky 2023'!B$2:B$14,1,0),"")</f>
        <v/>
      </c>
      <c r="R6820" t="str">
        <f t="shared" si="320"/>
        <v>ANO</v>
      </c>
    </row>
    <row r="6821" spans="1:18" x14ac:dyDescent="0.25">
      <c r="A6821" s="1" t="s">
        <v>18997</v>
      </c>
      <c r="B6821" s="1" t="s">
        <v>18998</v>
      </c>
      <c r="C6821" s="1" t="s">
        <v>18999</v>
      </c>
      <c r="D6821" s="1" t="s">
        <v>35</v>
      </c>
      <c r="E6821" s="4">
        <v>45264</v>
      </c>
      <c r="F6821" s="8">
        <v>0.9506944444444444</v>
      </c>
      <c r="G6821" s="4">
        <v>45266</v>
      </c>
      <c r="H6821" s="1" t="s">
        <v>348</v>
      </c>
      <c r="I6821" s="1" t="s">
        <v>145</v>
      </c>
      <c r="J6821" s="5">
        <v>3</v>
      </c>
      <c r="K6821" s="5" t="str">
        <f>VLOOKUP(J6821,'Svátky 2023'!A$18:B$20,2,0)</f>
        <v>jiné</v>
      </c>
      <c r="L6821" s="1" t="s">
        <v>30</v>
      </c>
      <c r="M6821" s="1" t="s">
        <v>31</v>
      </c>
      <c r="N6821" s="1" t="s">
        <v>23</v>
      </c>
      <c r="O6821">
        <f t="shared" si="318"/>
        <v>1</v>
      </c>
      <c r="P6821" t="str">
        <f t="shared" si="319"/>
        <v>ANO</v>
      </c>
      <c r="Q6821" s="4" t="str">
        <f>IFERROR(VLOOKUP(E6821,'Svátky 2023'!B$2:B$14,1,0),"")</f>
        <v/>
      </c>
      <c r="R6821" t="str">
        <f t="shared" si="320"/>
        <v>ANO</v>
      </c>
    </row>
    <row r="6822" spans="1:18" x14ac:dyDescent="0.25">
      <c r="A6822" s="1" t="s">
        <v>19000</v>
      </c>
      <c r="B6822" s="1" t="s">
        <v>19001</v>
      </c>
      <c r="C6822" s="1" t="s">
        <v>19002</v>
      </c>
      <c r="D6822" s="1" t="s">
        <v>48</v>
      </c>
      <c r="E6822" s="4">
        <v>45264</v>
      </c>
      <c r="F6822" s="8">
        <v>0.97361111111111109</v>
      </c>
      <c r="G6822" s="4">
        <v>45266</v>
      </c>
      <c r="H6822" s="1" t="s">
        <v>2988</v>
      </c>
      <c r="I6822" s="1" t="s">
        <v>38</v>
      </c>
      <c r="J6822" s="5">
        <v>1</v>
      </c>
      <c r="K6822" s="5" t="str">
        <f>VLOOKUP(J6822,'Svátky 2023'!A$18:B$20,2,0)</f>
        <v>neodkladné</v>
      </c>
      <c r="L6822" s="1" t="s">
        <v>21</v>
      </c>
      <c r="M6822" s="1" t="s">
        <v>22</v>
      </c>
      <c r="N6822" s="1" t="s">
        <v>23</v>
      </c>
      <c r="O6822">
        <f t="shared" si="318"/>
        <v>1</v>
      </c>
      <c r="P6822" t="str">
        <f t="shared" si="319"/>
        <v>ANO</v>
      </c>
      <c r="Q6822" s="4" t="str">
        <f>IFERROR(VLOOKUP(E6822,'Svátky 2023'!B$2:B$14,1,0),"")</f>
        <v/>
      </c>
      <c r="R6822" t="str">
        <f t="shared" si="320"/>
        <v>ANO</v>
      </c>
    </row>
    <row r="6823" spans="1:18" x14ac:dyDescent="0.25">
      <c r="A6823" s="1" t="s">
        <v>19003</v>
      </c>
      <c r="B6823" s="1" t="s">
        <v>19004</v>
      </c>
      <c r="C6823" s="1" t="s">
        <v>19005</v>
      </c>
      <c r="D6823" s="1" t="s">
        <v>48</v>
      </c>
      <c r="E6823" s="4">
        <v>45264</v>
      </c>
      <c r="F6823" s="8">
        <v>0.97777777777777775</v>
      </c>
      <c r="G6823" s="4">
        <v>45266</v>
      </c>
      <c r="H6823" s="1" t="s">
        <v>2975</v>
      </c>
      <c r="I6823" s="1" t="s">
        <v>44</v>
      </c>
      <c r="J6823" s="5">
        <v>3</v>
      </c>
      <c r="K6823" s="5" t="str">
        <f>VLOOKUP(J6823,'Svátky 2023'!A$18:B$20,2,0)</f>
        <v>jiné</v>
      </c>
      <c r="L6823" s="1" t="s">
        <v>30</v>
      </c>
      <c r="M6823" s="1" t="s">
        <v>31</v>
      </c>
      <c r="N6823" s="1" t="s">
        <v>23</v>
      </c>
      <c r="O6823">
        <f t="shared" si="318"/>
        <v>1</v>
      </c>
      <c r="P6823" t="str">
        <f t="shared" si="319"/>
        <v>ANO</v>
      </c>
      <c r="Q6823" s="4" t="str">
        <f>IFERROR(VLOOKUP(E6823,'Svátky 2023'!B$2:B$14,1,0),"")</f>
        <v/>
      </c>
      <c r="R6823" t="str">
        <f t="shared" si="320"/>
        <v>ANO</v>
      </c>
    </row>
    <row r="6824" spans="1:18" x14ac:dyDescent="0.25">
      <c r="A6824" s="1" t="s">
        <v>19006</v>
      </c>
      <c r="B6824" s="1" t="s">
        <v>19007</v>
      </c>
      <c r="C6824" s="1" t="s">
        <v>19008</v>
      </c>
      <c r="D6824" s="1" t="s">
        <v>35</v>
      </c>
      <c r="E6824" s="4">
        <v>45265</v>
      </c>
      <c r="F6824" s="8">
        <v>0.4284722222222222</v>
      </c>
      <c r="G6824" s="4">
        <v>45266</v>
      </c>
      <c r="H6824" s="1" t="s">
        <v>1037</v>
      </c>
      <c r="I6824" s="1" t="s">
        <v>151</v>
      </c>
      <c r="J6824" s="5">
        <v>3</v>
      </c>
      <c r="K6824" s="5" t="str">
        <f>VLOOKUP(J6824,'Svátky 2023'!A$18:B$20,2,0)</f>
        <v>jiné</v>
      </c>
      <c r="L6824" s="1" t="s">
        <v>21</v>
      </c>
      <c r="M6824" s="1" t="s">
        <v>22</v>
      </c>
      <c r="N6824" s="1" t="s">
        <v>23</v>
      </c>
      <c r="O6824">
        <f t="shared" si="318"/>
        <v>2</v>
      </c>
      <c r="P6824" t="str">
        <f t="shared" si="319"/>
        <v>NE</v>
      </c>
      <c r="Q6824" s="4" t="str">
        <f>IFERROR(VLOOKUP(E6824,'Svátky 2023'!B$2:B$14,1,0),"")</f>
        <v/>
      </c>
      <c r="R6824" t="str">
        <f t="shared" si="320"/>
        <v/>
      </c>
    </row>
    <row r="6825" spans="1:18" x14ac:dyDescent="0.25">
      <c r="A6825" s="1" t="s">
        <v>19009</v>
      </c>
      <c r="B6825" s="1" t="s">
        <v>19010</v>
      </c>
      <c r="C6825" s="1" t="s">
        <v>19011</v>
      </c>
      <c r="D6825" s="1" t="s">
        <v>48</v>
      </c>
      <c r="E6825" s="4">
        <v>45265</v>
      </c>
      <c r="F6825" s="8">
        <v>0.5854166666666667</v>
      </c>
      <c r="G6825" s="4">
        <v>45266</v>
      </c>
      <c r="H6825" s="1" t="s">
        <v>278</v>
      </c>
      <c r="I6825" s="1" t="s">
        <v>44</v>
      </c>
      <c r="J6825" s="5">
        <v>3</v>
      </c>
      <c r="K6825" s="5" t="str">
        <f>VLOOKUP(J6825,'Svátky 2023'!A$18:B$20,2,0)</f>
        <v>jiné</v>
      </c>
      <c r="L6825" s="1" t="s">
        <v>30</v>
      </c>
      <c r="M6825" s="1" t="s">
        <v>31</v>
      </c>
      <c r="N6825" s="1" t="s">
        <v>23</v>
      </c>
      <c r="O6825">
        <f t="shared" si="318"/>
        <v>2</v>
      </c>
      <c r="P6825" t="str">
        <f t="shared" si="319"/>
        <v>NE</v>
      </c>
      <c r="Q6825" s="4" t="str">
        <f>IFERROR(VLOOKUP(E6825,'Svátky 2023'!B$2:B$14,1,0),"")</f>
        <v/>
      </c>
      <c r="R6825" t="str">
        <f t="shared" si="320"/>
        <v/>
      </c>
    </row>
    <row r="6826" spans="1:18" x14ac:dyDescent="0.25">
      <c r="A6826" s="1" t="s">
        <v>19012</v>
      </c>
      <c r="B6826" s="1" t="s">
        <v>19013</v>
      </c>
      <c r="C6826" s="1" t="s">
        <v>19014</v>
      </c>
      <c r="D6826" s="1" t="s">
        <v>64</v>
      </c>
      <c r="E6826" s="4">
        <v>45265</v>
      </c>
      <c r="F6826" s="8">
        <v>0.89583333333333337</v>
      </c>
      <c r="G6826" s="4">
        <v>45266</v>
      </c>
      <c r="H6826" s="1" t="s">
        <v>174</v>
      </c>
      <c r="I6826" s="1" t="s">
        <v>38</v>
      </c>
      <c r="J6826" s="5">
        <v>1</v>
      </c>
      <c r="K6826" s="5" t="str">
        <f>VLOOKUP(J6826,'Svátky 2023'!A$18:B$20,2,0)</f>
        <v>neodkladné</v>
      </c>
      <c r="L6826" s="1" t="s">
        <v>21</v>
      </c>
      <c r="M6826" s="1" t="s">
        <v>22</v>
      </c>
      <c r="N6826" s="1" t="s">
        <v>23</v>
      </c>
      <c r="O6826">
        <f t="shared" si="318"/>
        <v>2</v>
      </c>
      <c r="P6826" t="str">
        <f t="shared" si="319"/>
        <v>ANO</v>
      </c>
      <c r="Q6826" s="4" t="str">
        <f>IFERROR(VLOOKUP(E6826,'Svátky 2023'!B$2:B$14,1,0),"")</f>
        <v/>
      </c>
      <c r="R6826" t="str">
        <f t="shared" si="320"/>
        <v>ANO</v>
      </c>
    </row>
    <row r="6827" spans="1:18" x14ac:dyDescent="0.25">
      <c r="A6827" s="1" t="s">
        <v>19015</v>
      </c>
      <c r="B6827" s="1" t="s">
        <v>19016</v>
      </c>
      <c r="C6827" s="1" t="s">
        <v>19017</v>
      </c>
      <c r="D6827" s="1" t="s">
        <v>64</v>
      </c>
      <c r="E6827" s="4">
        <v>45265</v>
      </c>
      <c r="F6827" s="8">
        <v>0.90486111111111101</v>
      </c>
      <c r="G6827" s="4">
        <v>45266</v>
      </c>
      <c r="H6827" s="1" t="s">
        <v>578</v>
      </c>
      <c r="I6827" s="1" t="s">
        <v>44</v>
      </c>
      <c r="J6827" s="5">
        <v>1</v>
      </c>
      <c r="K6827" s="5" t="str">
        <f>VLOOKUP(J6827,'Svátky 2023'!A$18:B$20,2,0)</f>
        <v>neodkladné</v>
      </c>
      <c r="L6827" s="1" t="s">
        <v>22</v>
      </c>
      <c r="M6827" s="1" t="s">
        <v>31</v>
      </c>
      <c r="N6827" s="1" t="s">
        <v>23</v>
      </c>
      <c r="O6827">
        <f t="shared" si="318"/>
        <v>2</v>
      </c>
      <c r="P6827" t="str">
        <f t="shared" si="319"/>
        <v>ANO</v>
      </c>
      <c r="Q6827" s="4" t="str">
        <f>IFERROR(VLOOKUP(E6827,'Svátky 2023'!B$2:B$14,1,0),"")</f>
        <v/>
      </c>
      <c r="R6827" t="str">
        <f t="shared" si="320"/>
        <v>ANO</v>
      </c>
    </row>
    <row r="6828" spans="1:18" x14ac:dyDescent="0.25">
      <c r="A6828" s="1" t="s">
        <v>19018</v>
      </c>
      <c r="B6828" s="1" t="s">
        <v>19019</v>
      </c>
      <c r="C6828" s="1" t="s">
        <v>19020</v>
      </c>
      <c r="D6828" s="1" t="s">
        <v>35</v>
      </c>
      <c r="E6828" s="4">
        <v>45244</v>
      </c>
      <c r="F6828" s="8">
        <v>0.59236111111111112</v>
      </c>
      <c r="G6828" s="4">
        <v>45267</v>
      </c>
      <c r="H6828" s="1" t="s">
        <v>1838</v>
      </c>
      <c r="I6828" s="1" t="s">
        <v>51</v>
      </c>
      <c r="J6828" s="5">
        <v>3</v>
      </c>
      <c r="K6828" s="5" t="str">
        <f>VLOOKUP(J6828,'Svátky 2023'!A$18:B$20,2,0)</f>
        <v>jiné</v>
      </c>
      <c r="L6828" s="1" t="s">
        <v>21</v>
      </c>
      <c r="M6828" s="1" t="s">
        <v>22</v>
      </c>
      <c r="N6828" s="1" t="s">
        <v>23</v>
      </c>
      <c r="O6828">
        <f t="shared" si="318"/>
        <v>2</v>
      </c>
      <c r="P6828" t="str">
        <f t="shared" si="319"/>
        <v>NE</v>
      </c>
      <c r="Q6828" s="4" t="str">
        <f>IFERROR(VLOOKUP(E6828,'Svátky 2023'!B$2:B$14,1,0),"")</f>
        <v/>
      </c>
      <c r="R6828" t="str">
        <f t="shared" si="320"/>
        <v/>
      </c>
    </row>
    <row r="6829" spans="1:18" x14ac:dyDescent="0.25">
      <c r="A6829" s="1" t="s">
        <v>19021</v>
      </c>
      <c r="B6829" s="1" t="s">
        <v>19022</v>
      </c>
      <c r="C6829" s="1" t="s">
        <v>19023</v>
      </c>
      <c r="D6829" s="1" t="s">
        <v>48</v>
      </c>
      <c r="E6829" s="4">
        <v>45251</v>
      </c>
      <c r="F6829" s="8">
        <v>0.69513888888888886</v>
      </c>
      <c r="G6829" s="4">
        <v>45267</v>
      </c>
      <c r="H6829" s="1" t="s">
        <v>658</v>
      </c>
      <c r="I6829" s="1" t="s">
        <v>19</v>
      </c>
      <c r="J6829" s="5">
        <v>1</v>
      </c>
      <c r="K6829" s="5" t="str">
        <f>VLOOKUP(J6829,'Svátky 2023'!A$18:B$20,2,0)</f>
        <v>neodkladné</v>
      </c>
      <c r="L6829" s="1" t="s">
        <v>31</v>
      </c>
      <c r="M6829" s="1" t="s">
        <v>22</v>
      </c>
      <c r="N6829" s="1" t="s">
        <v>23</v>
      </c>
      <c r="O6829">
        <f t="shared" si="318"/>
        <v>2</v>
      </c>
      <c r="P6829" t="str">
        <f t="shared" si="319"/>
        <v>ANO</v>
      </c>
      <c r="Q6829" s="4" t="str">
        <f>IFERROR(VLOOKUP(E6829,'Svátky 2023'!B$2:B$14,1,0),"")</f>
        <v/>
      </c>
      <c r="R6829" t="str">
        <f t="shared" si="320"/>
        <v>ANO</v>
      </c>
    </row>
    <row r="6830" spans="1:18" x14ac:dyDescent="0.25">
      <c r="A6830" s="1" t="s">
        <v>19024</v>
      </c>
      <c r="B6830" s="1" t="s">
        <v>19025</v>
      </c>
      <c r="C6830" s="1" t="s">
        <v>19026</v>
      </c>
      <c r="D6830" s="1" t="s">
        <v>100</v>
      </c>
      <c r="E6830" s="4">
        <v>45257</v>
      </c>
      <c r="F6830" s="8">
        <v>0.60277777777777775</v>
      </c>
      <c r="G6830" s="4">
        <v>45267</v>
      </c>
      <c r="H6830" s="1" t="s">
        <v>210</v>
      </c>
      <c r="I6830" s="1" t="s">
        <v>19</v>
      </c>
      <c r="J6830" s="5">
        <v>1</v>
      </c>
      <c r="K6830" s="5" t="str">
        <f>VLOOKUP(J6830,'Svátky 2023'!A$18:B$20,2,0)</f>
        <v>neodkladné</v>
      </c>
      <c r="L6830" s="1" t="s">
        <v>21</v>
      </c>
      <c r="M6830" s="1" t="s">
        <v>22</v>
      </c>
      <c r="N6830" s="1" t="s">
        <v>23</v>
      </c>
      <c r="O6830">
        <f t="shared" si="318"/>
        <v>1</v>
      </c>
      <c r="P6830" t="str">
        <f t="shared" si="319"/>
        <v>NE</v>
      </c>
      <c r="Q6830" s="4" t="str">
        <f>IFERROR(VLOOKUP(E6830,'Svátky 2023'!B$2:B$14,1,0),"")</f>
        <v/>
      </c>
      <c r="R6830" t="str">
        <f t="shared" si="320"/>
        <v/>
      </c>
    </row>
    <row r="6831" spans="1:18" x14ac:dyDescent="0.25">
      <c r="A6831" s="1" t="s">
        <v>19027</v>
      </c>
      <c r="B6831" s="1" t="s">
        <v>19028</v>
      </c>
      <c r="C6831" s="1" t="s">
        <v>19029</v>
      </c>
      <c r="D6831" s="1" t="s">
        <v>100</v>
      </c>
      <c r="E6831" s="4">
        <v>45258</v>
      </c>
      <c r="F6831" s="8">
        <v>0.52638888888888891</v>
      </c>
      <c r="G6831" s="4">
        <v>45267</v>
      </c>
      <c r="H6831" s="1" t="s">
        <v>760</v>
      </c>
      <c r="I6831" s="1" t="s">
        <v>29</v>
      </c>
      <c r="J6831" s="5">
        <v>3</v>
      </c>
      <c r="K6831" s="5" t="str">
        <f>VLOOKUP(J6831,'Svátky 2023'!A$18:B$20,2,0)</f>
        <v>jiné</v>
      </c>
      <c r="L6831" s="1" t="s">
        <v>30</v>
      </c>
      <c r="M6831" s="1" t="s">
        <v>31</v>
      </c>
      <c r="N6831" s="1" t="s">
        <v>23</v>
      </c>
      <c r="O6831">
        <f t="shared" si="318"/>
        <v>2</v>
      </c>
      <c r="P6831" t="str">
        <f t="shared" si="319"/>
        <v>NE</v>
      </c>
      <c r="Q6831" s="4" t="str">
        <f>IFERROR(VLOOKUP(E6831,'Svátky 2023'!B$2:B$14,1,0),"")</f>
        <v/>
      </c>
      <c r="R6831" t="str">
        <f t="shared" si="320"/>
        <v/>
      </c>
    </row>
    <row r="6832" spans="1:18" x14ac:dyDescent="0.25">
      <c r="A6832" s="1" t="s">
        <v>19030</v>
      </c>
      <c r="B6832" s="1" t="s">
        <v>18054</v>
      </c>
      <c r="C6832" s="1" t="s">
        <v>18055</v>
      </c>
      <c r="D6832" s="1" t="s">
        <v>35</v>
      </c>
      <c r="E6832" s="4">
        <v>45264</v>
      </c>
      <c r="F6832" s="8">
        <v>0.31805555555555554</v>
      </c>
      <c r="G6832" s="4">
        <v>45267</v>
      </c>
      <c r="H6832" s="1" t="s">
        <v>582</v>
      </c>
      <c r="I6832" s="1" t="s">
        <v>120</v>
      </c>
      <c r="J6832" s="5">
        <v>3</v>
      </c>
      <c r="K6832" s="5" t="str">
        <f>VLOOKUP(J6832,'Svátky 2023'!A$18:B$20,2,0)</f>
        <v>jiné</v>
      </c>
      <c r="L6832" s="1" t="s">
        <v>30</v>
      </c>
      <c r="M6832" s="1" t="s">
        <v>31</v>
      </c>
      <c r="N6832" s="1" t="s">
        <v>23</v>
      </c>
      <c r="O6832">
        <f t="shared" si="318"/>
        <v>1</v>
      </c>
      <c r="P6832" t="str">
        <f t="shared" si="319"/>
        <v>NE</v>
      </c>
      <c r="Q6832" s="4" t="str">
        <f>IFERROR(VLOOKUP(E6832,'Svátky 2023'!B$2:B$14,1,0),"")</f>
        <v/>
      </c>
      <c r="R6832" t="str">
        <f t="shared" si="320"/>
        <v/>
      </c>
    </row>
    <row r="6833" spans="1:18" x14ac:dyDescent="0.25">
      <c r="A6833" s="1" t="s">
        <v>19031</v>
      </c>
      <c r="B6833" s="1" t="s">
        <v>19032</v>
      </c>
      <c r="C6833" s="1" t="s">
        <v>19033</v>
      </c>
      <c r="D6833" s="1" t="s">
        <v>48</v>
      </c>
      <c r="E6833" s="4">
        <v>45264</v>
      </c>
      <c r="F6833" s="8">
        <v>0.34791666666666665</v>
      </c>
      <c r="G6833" s="4">
        <v>45267</v>
      </c>
      <c r="H6833" s="1" t="s">
        <v>582</v>
      </c>
      <c r="I6833" s="1" t="s">
        <v>19</v>
      </c>
      <c r="J6833" s="5">
        <v>2</v>
      </c>
      <c r="K6833" s="5" t="str">
        <f>VLOOKUP(J6833,'Svátky 2023'!A$18:B$20,2,0)</f>
        <v>plánované</v>
      </c>
      <c r="L6833" s="1" t="s">
        <v>21</v>
      </c>
      <c r="M6833" s="1" t="s">
        <v>22</v>
      </c>
      <c r="N6833" s="1" t="s">
        <v>23</v>
      </c>
      <c r="O6833">
        <f t="shared" si="318"/>
        <v>1</v>
      </c>
      <c r="P6833" t="str">
        <f t="shared" si="319"/>
        <v>NE</v>
      </c>
      <c r="Q6833" s="4" t="str">
        <f>IFERROR(VLOOKUP(E6833,'Svátky 2023'!B$2:B$14,1,0),"")</f>
        <v/>
      </c>
      <c r="R6833" t="str">
        <f t="shared" si="320"/>
        <v/>
      </c>
    </row>
    <row r="6834" spans="1:18" x14ac:dyDescent="0.25">
      <c r="A6834" s="1" t="s">
        <v>19034</v>
      </c>
      <c r="B6834" s="1" t="s">
        <v>19035</v>
      </c>
      <c r="C6834" s="1" t="s">
        <v>19036</v>
      </c>
      <c r="D6834" s="1" t="s">
        <v>35</v>
      </c>
      <c r="E6834" s="4">
        <v>45264</v>
      </c>
      <c r="F6834" s="8">
        <v>0.44375000000000003</v>
      </c>
      <c r="G6834" s="4">
        <v>45267</v>
      </c>
      <c r="H6834" s="1" t="s">
        <v>2257</v>
      </c>
      <c r="I6834" s="1" t="s">
        <v>258</v>
      </c>
      <c r="J6834" s="5">
        <v>2</v>
      </c>
      <c r="K6834" s="5" t="str">
        <f>VLOOKUP(J6834,'Svátky 2023'!A$18:B$20,2,0)</f>
        <v>plánované</v>
      </c>
      <c r="L6834" s="1" t="s">
        <v>21</v>
      </c>
      <c r="M6834" s="1" t="s">
        <v>22</v>
      </c>
      <c r="N6834" s="1" t="s">
        <v>23</v>
      </c>
      <c r="O6834">
        <f t="shared" si="318"/>
        <v>1</v>
      </c>
      <c r="P6834" t="str">
        <f t="shared" si="319"/>
        <v>NE</v>
      </c>
      <c r="Q6834" s="4" t="str">
        <f>IFERROR(VLOOKUP(E6834,'Svátky 2023'!B$2:B$14,1,0),"")</f>
        <v/>
      </c>
      <c r="R6834" t="str">
        <f t="shared" si="320"/>
        <v/>
      </c>
    </row>
    <row r="6835" spans="1:18" x14ac:dyDescent="0.25">
      <c r="A6835" s="1" t="s">
        <v>19037</v>
      </c>
      <c r="B6835" s="1" t="s">
        <v>19038</v>
      </c>
      <c r="C6835" s="1" t="s">
        <v>19039</v>
      </c>
      <c r="D6835" s="1" t="s">
        <v>16</v>
      </c>
      <c r="E6835" s="4">
        <v>45264</v>
      </c>
      <c r="F6835" s="8">
        <v>0.52500000000000002</v>
      </c>
      <c r="G6835" s="4">
        <v>45267</v>
      </c>
      <c r="H6835" s="1" t="s">
        <v>2754</v>
      </c>
      <c r="I6835" s="1" t="s">
        <v>151</v>
      </c>
      <c r="J6835" s="5">
        <v>1</v>
      </c>
      <c r="K6835" s="5" t="str">
        <f>VLOOKUP(J6835,'Svátky 2023'!A$18:B$20,2,0)</f>
        <v>neodkladné</v>
      </c>
      <c r="L6835" s="1" t="s">
        <v>21</v>
      </c>
      <c r="M6835" s="1" t="s">
        <v>22</v>
      </c>
      <c r="N6835" s="1" t="s">
        <v>23</v>
      </c>
      <c r="O6835">
        <f t="shared" si="318"/>
        <v>1</v>
      </c>
      <c r="P6835" t="str">
        <f t="shared" si="319"/>
        <v>NE</v>
      </c>
      <c r="Q6835" s="4" t="str">
        <f>IFERROR(VLOOKUP(E6835,'Svátky 2023'!B$2:B$14,1,0),"")</f>
        <v/>
      </c>
      <c r="R6835" t="str">
        <f t="shared" si="320"/>
        <v/>
      </c>
    </row>
    <row r="6836" spans="1:18" x14ac:dyDescent="0.25">
      <c r="A6836" s="1" t="s">
        <v>19040</v>
      </c>
      <c r="B6836" s="1" t="s">
        <v>19041</v>
      </c>
      <c r="C6836" s="1" t="s">
        <v>19042</v>
      </c>
      <c r="D6836" s="1" t="s">
        <v>16</v>
      </c>
      <c r="E6836" s="4">
        <v>45264</v>
      </c>
      <c r="F6836" s="8">
        <v>0.59375</v>
      </c>
      <c r="G6836" s="4">
        <v>45267</v>
      </c>
      <c r="H6836" s="1" t="s">
        <v>3340</v>
      </c>
      <c r="I6836" s="1" t="s">
        <v>145</v>
      </c>
      <c r="J6836" s="5">
        <v>3</v>
      </c>
      <c r="K6836" s="5" t="str">
        <f>VLOOKUP(J6836,'Svátky 2023'!A$18:B$20,2,0)</f>
        <v>jiné</v>
      </c>
      <c r="L6836" s="1" t="s">
        <v>30</v>
      </c>
      <c r="M6836" s="1" t="s">
        <v>31</v>
      </c>
      <c r="N6836" s="1" t="s">
        <v>23</v>
      </c>
      <c r="O6836">
        <f t="shared" si="318"/>
        <v>1</v>
      </c>
      <c r="P6836" t="str">
        <f t="shared" si="319"/>
        <v>NE</v>
      </c>
      <c r="Q6836" s="4" t="str">
        <f>IFERROR(VLOOKUP(E6836,'Svátky 2023'!B$2:B$14,1,0),"")</f>
        <v/>
      </c>
      <c r="R6836" t="str">
        <f t="shared" si="320"/>
        <v/>
      </c>
    </row>
    <row r="6837" spans="1:18" x14ac:dyDescent="0.25">
      <c r="A6837" s="1" t="s">
        <v>19043</v>
      </c>
      <c r="B6837" s="1" t="s">
        <v>19044</v>
      </c>
      <c r="C6837" s="1" t="s">
        <v>19045</v>
      </c>
      <c r="D6837" s="1" t="s">
        <v>64</v>
      </c>
      <c r="E6837" s="4">
        <v>45264</v>
      </c>
      <c r="F6837" s="8">
        <v>0.84583333333333333</v>
      </c>
      <c r="G6837" s="4">
        <v>45267</v>
      </c>
      <c r="H6837" s="1" t="s">
        <v>1838</v>
      </c>
      <c r="I6837" s="1" t="s">
        <v>19</v>
      </c>
      <c r="J6837" s="5">
        <v>1</v>
      </c>
      <c r="K6837" s="5" t="str">
        <f>VLOOKUP(J6837,'Svátky 2023'!A$18:B$20,2,0)</f>
        <v>neodkladné</v>
      </c>
      <c r="L6837" s="1" t="s">
        <v>30</v>
      </c>
      <c r="M6837" s="1" t="s">
        <v>22</v>
      </c>
      <c r="N6837" s="1" t="s">
        <v>23</v>
      </c>
      <c r="O6837">
        <f t="shared" si="318"/>
        <v>1</v>
      </c>
      <c r="P6837" t="str">
        <f t="shared" si="319"/>
        <v>ANO</v>
      </c>
      <c r="Q6837" s="4" t="str">
        <f>IFERROR(VLOOKUP(E6837,'Svátky 2023'!B$2:B$14,1,0),"")</f>
        <v/>
      </c>
      <c r="R6837" t="str">
        <f t="shared" si="320"/>
        <v>ANO</v>
      </c>
    </row>
    <row r="6838" spans="1:18" x14ac:dyDescent="0.25">
      <c r="A6838" s="1" t="s">
        <v>19046</v>
      </c>
      <c r="B6838" s="1" t="s">
        <v>19047</v>
      </c>
      <c r="C6838" s="1" t="s">
        <v>19048</v>
      </c>
      <c r="D6838" s="1" t="s">
        <v>35</v>
      </c>
      <c r="E6838" s="4">
        <v>45265</v>
      </c>
      <c r="F6838" s="8">
        <v>0.34791666666666665</v>
      </c>
      <c r="G6838" s="4">
        <v>45267</v>
      </c>
      <c r="H6838" s="1" t="s">
        <v>801</v>
      </c>
      <c r="I6838" s="1" t="s">
        <v>151</v>
      </c>
      <c r="J6838" s="5">
        <v>2</v>
      </c>
      <c r="K6838" s="5" t="str">
        <f>VLOOKUP(J6838,'Svátky 2023'!A$18:B$20,2,0)</f>
        <v>plánované</v>
      </c>
      <c r="L6838" s="1" t="s">
        <v>21</v>
      </c>
      <c r="M6838" s="1" t="s">
        <v>22</v>
      </c>
      <c r="N6838" s="1" t="s">
        <v>23</v>
      </c>
      <c r="O6838">
        <f t="shared" si="318"/>
        <v>2</v>
      </c>
      <c r="P6838" t="str">
        <f t="shared" si="319"/>
        <v>NE</v>
      </c>
      <c r="Q6838" s="4" t="str">
        <f>IFERROR(VLOOKUP(E6838,'Svátky 2023'!B$2:B$14,1,0),"")</f>
        <v/>
      </c>
      <c r="R6838" t="str">
        <f t="shared" si="320"/>
        <v/>
      </c>
    </row>
    <row r="6839" spans="1:18" x14ac:dyDescent="0.25">
      <c r="A6839" s="1" t="s">
        <v>19049</v>
      </c>
      <c r="B6839" s="1" t="s">
        <v>19050</v>
      </c>
      <c r="C6839" s="1" t="s">
        <v>19051</v>
      </c>
      <c r="D6839" s="1" t="s">
        <v>257</v>
      </c>
      <c r="E6839" s="4">
        <v>45265</v>
      </c>
      <c r="F6839" s="8">
        <v>0.36874999999999997</v>
      </c>
      <c r="G6839" s="4">
        <v>45267</v>
      </c>
      <c r="H6839" s="1" t="s">
        <v>582</v>
      </c>
      <c r="I6839" s="1" t="s">
        <v>51</v>
      </c>
      <c r="J6839" s="5">
        <v>2</v>
      </c>
      <c r="K6839" s="5" t="str">
        <f>VLOOKUP(J6839,'Svátky 2023'!A$18:B$20,2,0)</f>
        <v>plánované</v>
      </c>
      <c r="L6839" s="1" t="s">
        <v>21</v>
      </c>
      <c r="M6839" s="1" t="s">
        <v>22</v>
      </c>
      <c r="N6839" s="1" t="s">
        <v>23</v>
      </c>
      <c r="O6839">
        <f t="shared" si="318"/>
        <v>2</v>
      </c>
      <c r="P6839" t="str">
        <f t="shared" si="319"/>
        <v>NE</v>
      </c>
      <c r="Q6839" s="4" t="str">
        <f>IFERROR(VLOOKUP(E6839,'Svátky 2023'!B$2:B$14,1,0),"")</f>
        <v/>
      </c>
      <c r="R6839" t="str">
        <f t="shared" si="320"/>
        <v/>
      </c>
    </row>
    <row r="6840" spans="1:18" x14ac:dyDescent="0.25">
      <c r="A6840" s="1" t="s">
        <v>19052</v>
      </c>
      <c r="B6840" s="1" t="s">
        <v>12810</v>
      </c>
      <c r="C6840" s="1" t="s">
        <v>12811</v>
      </c>
      <c r="D6840" s="1" t="s">
        <v>35</v>
      </c>
      <c r="E6840" s="4">
        <v>45265</v>
      </c>
      <c r="F6840" s="8">
        <v>0.38125000000000003</v>
      </c>
      <c r="G6840" s="4">
        <v>45267</v>
      </c>
      <c r="H6840" s="1" t="s">
        <v>1845</v>
      </c>
      <c r="I6840" s="1" t="s">
        <v>258</v>
      </c>
      <c r="J6840" s="5">
        <v>2</v>
      </c>
      <c r="K6840" s="5" t="str">
        <f>VLOOKUP(J6840,'Svátky 2023'!A$18:B$20,2,0)</f>
        <v>plánované</v>
      </c>
      <c r="L6840" s="1" t="s">
        <v>21</v>
      </c>
      <c r="M6840" s="1" t="s">
        <v>22</v>
      </c>
      <c r="N6840" s="1" t="s">
        <v>23</v>
      </c>
      <c r="O6840">
        <f t="shared" si="318"/>
        <v>2</v>
      </c>
      <c r="P6840" t="str">
        <f t="shared" si="319"/>
        <v>NE</v>
      </c>
      <c r="Q6840" s="4" t="str">
        <f>IFERROR(VLOOKUP(E6840,'Svátky 2023'!B$2:B$14,1,0),"")</f>
        <v/>
      </c>
      <c r="R6840" t="str">
        <f t="shared" si="320"/>
        <v/>
      </c>
    </row>
    <row r="6841" spans="1:18" x14ac:dyDescent="0.25">
      <c r="A6841" s="1" t="s">
        <v>19053</v>
      </c>
      <c r="B6841" s="1" t="s">
        <v>19054</v>
      </c>
      <c r="C6841" s="1" t="s">
        <v>19055</v>
      </c>
      <c r="D6841" s="1" t="s">
        <v>35</v>
      </c>
      <c r="E6841" s="4">
        <v>45265</v>
      </c>
      <c r="F6841" s="8">
        <v>0.3840277777777778</v>
      </c>
      <c r="G6841" s="4">
        <v>45267</v>
      </c>
      <c r="H6841" s="1" t="s">
        <v>1487</v>
      </c>
      <c r="I6841" s="1" t="s">
        <v>151</v>
      </c>
      <c r="J6841" s="5">
        <v>2</v>
      </c>
      <c r="K6841" s="5" t="str">
        <f>VLOOKUP(J6841,'Svátky 2023'!A$18:B$20,2,0)</f>
        <v>plánované</v>
      </c>
      <c r="L6841" s="1" t="s">
        <v>21</v>
      </c>
      <c r="M6841" s="1" t="s">
        <v>22</v>
      </c>
      <c r="N6841" s="1" t="s">
        <v>23</v>
      </c>
      <c r="O6841">
        <f t="shared" si="318"/>
        <v>2</v>
      </c>
      <c r="P6841" t="str">
        <f t="shared" si="319"/>
        <v>NE</v>
      </c>
      <c r="Q6841" s="4" t="str">
        <f>IFERROR(VLOOKUP(E6841,'Svátky 2023'!B$2:B$14,1,0),"")</f>
        <v/>
      </c>
      <c r="R6841" t="str">
        <f t="shared" si="320"/>
        <v/>
      </c>
    </row>
    <row r="6842" spans="1:18" x14ac:dyDescent="0.25">
      <c r="A6842" s="1" t="s">
        <v>19056</v>
      </c>
      <c r="B6842" s="1" t="s">
        <v>19057</v>
      </c>
      <c r="C6842" s="1" t="s">
        <v>19058</v>
      </c>
      <c r="D6842" s="1" t="s">
        <v>35</v>
      </c>
      <c r="E6842" s="4">
        <v>45265</v>
      </c>
      <c r="F6842" s="8">
        <v>0.39583333333333331</v>
      </c>
      <c r="G6842" s="4">
        <v>45267</v>
      </c>
      <c r="H6842" s="1" t="s">
        <v>582</v>
      </c>
      <c r="I6842" s="1" t="s">
        <v>151</v>
      </c>
      <c r="J6842" s="5">
        <v>2</v>
      </c>
      <c r="K6842" s="5" t="str">
        <f>VLOOKUP(J6842,'Svátky 2023'!A$18:B$20,2,0)</f>
        <v>plánované</v>
      </c>
      <c r="L6842" s="1" t="s">
        <v>21</v>
      </c>
      <c r="M6842" s="1" t="s">
        <v>22</v>
      </c>
      <c r="N6842" s="1" t="s">
        <v>23</v>
      </c>
      <c r="O6842">
        <f t="shared" si="318"/>
        <v>2</v>
      </c>
      <c r="P6842" t="str">
        <f t="shared" si="319"/>
        <v>NE</v>
      </c>
      <c r="Q6842" s="4" t="str">
        <f>IFERROR(VLOOKUP(E6842,'Svátky 2023'!B$2:B$14,1,0),"")</f>
        <v/>
      </c>
      <c r="R6842" t="str">
        <f t="shared" si="320"/>
        <v/>
      </c>
    </row>
    <row r="6843" spans="1:18" x14ac:dyDescent="0.25">
      <c r="A6843" s="1" t="s">
        <v>19059</v>
      </c>
      <c r="B6843" s="1" t="s">
        <v>14469</v>
      </c>
      <c r="C6843" s="1" t="s">
        <v>14470</v>
      </c>
      <c r="D6843" s="1" t="s">
        <v>35</v>
      </c>
      <c r="E6843" s="4">
        <v>45265</v>
      </c>
      <c r="F6843" s="8">
        <v>0.41180555555555554</v>
      </c>
      <c r="G6843" s="4">
        <v>45267</v>
      </c>
      <c r="H6843" s="1" t="s">
        <v>697</v>
      </c>
      <c r="I6843" s="1" t="s">
        <v>51</v>
      </c>
      <c r="J6843" s="5">
        <v>2</v>
      </c>
      <c r="K6843" s="5" t="str">
        <f>VLOOKUP(J6843,'Svátky 2023'!A$18:B$20,2,0)</f>
        <v>plánované</v>
      </c>
      <c r="L6843" s="1" t="s">
        <v>21</v>
      </c>
      <c r="M6843" s="1" t="s">
        <v>22</v>
      </c>
      <c r="N6843" s="1" t="s">
        <v>23</v>
      </c>
      <c r="O6843">
        <f t="shared" si="318"/>
        <v>2</v>
      </c>
      <c r="P6843" t="str">
        <f t="shared" si="319"/>
        <v>NE</v>
      </c>
      <c r="Q6843" s="4" t="str">
        <f>IFERROR(VLOOKUP(E6843,'Svátky 2023'!B$2:B$14,1,0),"")</f>
        <v/>
      </c>
      <c r="R6843" t="str">
        <f t="shared" si="320"/>
        <v/>
      </c>
    </row>
    <row r="6844" spans="1:18" x14ac:dyDescent="0.25">
      <c r="A6844" s="1" t="s">
        <v>19060</v>
      </c>
      <c r="B6844" s="1" t="s">
        <v>19061</v>
      </c>
      <c r="C6844" s="1" t="s">
        <v>19062</v>
      </c>
      <c r="D6844" s="1" t="s">
        <v>35</v>
      </c>
      <c r="E6844" s="4">
        <v>45265</v>
      </c>
      <c r="F6844" s="8">
        <v>0.50486111111111109</v>
      </c>
      <c r="G6844" s="4">
        <v>45267</v>
      </c>
      <c r="H6844" s="1" t="s">
        <v>297</v>
      </c>
      <c r="I6844" s="1" t="s">
        <v>145</v>
      </c>
      <c r="J6844" s="5">
        <v>3</v>
      </c>
      <c r="K6844" s="5" t="str">
        <f>VLOOKUP(J6844,'Svátky 2023'!A$18:B$20,2,0)</f>
        <v>jiné</v>
      </c>
      <c r="L6844" s="1" t="s">
        <v>30</v>
      </c>
      <c r="M6844" s="1" t="s">
        <v>31</v>
      </c>
      <c r="N6844" s="1" t="s">
        <v>23</v>
      </c>
      <c r="O6844">
        <f t="shared" si="318"/>
        <v>2</v>
      </c>
      <c r="P6844" t="str">
        <f t="shared" si="319"/>
        <v>NE</v>
      </c>
      <c r="Q6844" s="4" t="str">
        <f>IFERROR(VLOOKUP(E6844,'Svátky 2023'!B$2:B$14,1,0),"")</f>
        <v/>
      </c>
      <c r="R6844" t="str">
        <f t="shared" si="320"/>
        <v/>
      </c>
    </row>
    <row r="6845" spans="1:18" x14ac:dyDescent="0.25">
      <c r="A6845" s="1" t="s">
        <v>19063</v>
      </c>
      <c r="B6845" s="1" t="s">
        <v>19064</v>
      </c>
      <c r="C6845" s="1" t="s">
        <v>19065</v>
      </c>
      <c r="D6845" s="1" t="s">
        <v>35</v>
      </c>
      <c r="E6845" s="4">
        <v>45265</v>
      </c>
      <c r="F6845" s="8">
        <v>0.5083333333333333</v>
      </c>
      <c r="G6845" s="4">
        <v>45267</v>
      </c>
      <c r="H6845" s="1" t="s">
        <v>415</v>
      </c>
      <c r="I6845" s="1" t="s">
        <v>51</v>
      </c>
      <c r="J6845" s="5">
        <v>2</v>
      </c>
      <c r="K6845" s="5" t="str">
        <f>VLOOKUP(J6845,'Svátky 2023'!A$18:B$20,2,0)</f>
        <v>plánované</v>
      </c>
      <c r="L6845" s="1" t="s">
        <v>21</v>
      </c>
      <c r="M6845" s="1" t="s">
        <v>22</v>
      </c>
      <c r="N6845" s="1" t="s">
        <v>23</v>
      </c>
      <c r="O6845">
        <f t="shared" si="318"/>
        <v>2</v>
      </c>
      <c r="P6845" t="str">
        <f t="shared" si="319"/>
        <v>NE</v>
      </c>
      <c r="Q6845" s="4" t="str">
        <f>IFERROR(VLOOKUP(E6845,'Svátky 2023'!B$2:B$14,1,0),"")</f>
        <v/>
      </c>
      <c r="R6845" t="str">
        <f t="shared" si="320"/>
        <v/>
      </c>
    </row>
    <row r="6846" spans="1:18" x14ac:dyDescent="0.25">
      <c r="A6846" s="1" t="s">
        <v>19066</v>
      </c>
      <c r="B6846" s="1" t="s">
        <v>19067</v>
      </c>
      <c r="C6846" s="1" t="s">
        <v>19068</v>
      </c>
      <c r="D6846" s="1" t="s">
        <v>35</v>
      </c>
      <c r="E6846" s="4">
        <v>45265</v>
      </c>
      <c r="F6846" s="8">
        <v>0.5229166666666667</v>
      </c>
      <c r="G6846" s="4">
        <v>45267</v>
      </c>
      <c r="H6846" s="1" t="s">
        <v>3605</v>
      </c>
      <c r="I6846" s="1" t="s">
        <v>258</v>
      </c>
      <c r="J6846" s="5">
        <v>2</v>
      </c>
      <c r="K6846" s="5" t="str">
        <f>VLOOKUP(J6846,'Svátky 2023'!A$18:B$20,2,0)</f>
        <v>plánované</v>
      </c>
      <c r="L6846" s="1" t="s">
        <v>21</v>
      </c>
      <c r="M6846" s="1" t="s">
        <v>22</v>
      </c>
      <c r="N6846" s="1" t="s">
        <v>23</v>
      </c>
      <c r="O6846">
        <f t="shared" si="318"/>
        <v>2</v>
      </c>
      <c r="P6846" t="str">
        <f t="shared" si="319"/>
        <v>NE</v>
      </c>
      <c r="Q6846" s="4" t="str">
        <f>IFERROR(VLOOKUP(E6846,'Svátky 2023'!B$2:B$14,1,0),"")</f>
        <v/>
      </c>
      <c r="R6846" t="str">
        <f t="shared" si="320"/>
        <v/>
      </c>
    </row>
    <row r="6847" spans="1:18" x14ac:dyDescent="0.25">
      <c r="A6847" s="1" t="s">
        <v>19069</v>
      </c>
      <c r="B6847" s="1" t="s">
        <v>19070</v>
      </c>
      <c r="C6847" s="1" t="s">
        <v>19071</v>
      </c>
      <c r="D6847" s="1" t="s">
        <v>35</v>
      </c>
      <c r="E6847" s="4">
        <v>45265</v>
      </c>
      <c r="F6847" s="8">
        <v>0.55555555555555558</v>
      </c>
      <c r="G6847" s="4">
        <v>45267</v>
      </c>
      <c r="H6847" s="1" t="s">
        <v>297</v>
      </c>
      <c r="I6847" s="1" t="s">
        <v>145</v>
      </c>
      <c r="J6847" s="5">
        <v>3</v>
      </c>
      <c r="K6847" s="5" t="str">
        <f>VLOOKUP(J6847,'Svátky 2023'!A$18:B$20,2,0)</f>
        <v>jiné</v>
      </c>
      <c r="L6847" s="1" t="s">
        <v>30</v>
      </c>
      <c r="M6847" s="1" t="s">
        <v>31</v>
      </c>
      <c r="N6847" s="1" t="s">
        <v>23</v>
      </c>
      <c r="O6847">
        <f t="shared" si="318"/>
        <v>2</v>
      </c>
      <c r="P6847" t="str">
        <f t="shared" si="319"/>
        <v>NE</v>
      </c>
      <c r="Q6847" s="4" t="str">
        <f>IFERROR(VLOOKUP(E6847,'Svátky 2023'!B$2:B$14,1,0),"")</f>
        <v/>
      </c>
      <c r="R6847" t="str">
        <f t="shared" si="320"/>
        <v/>
      </c>
    </row>
    <row r="6848" spans="1:18" x14ac:dyDescent="0.25">
      <c r="A6848" s="1" t="s">
        <v>19072</v>
      </c>
      <c r="B6848" s="1" t="s">
        <v>18780</v>
      </c>
      <c r="C6848" s="1" t="s">
        <v>19073</v>
      </c>
      <c r="D6848" s="1" t="s">
        <v>35</v>
      </c>
      <c r="E6848" s="4">
        <v>45265</v>
      </c>
      <c r="F6848" s="8">
        <v>0.60416666666666663</v>
      </c>
      <c r="G6848" s="4">
        <v>45267</v>
      </c>
      <c r="H6848" s="1" t="s">
        <v>3605</v>
      </c>
      <c r="I6848" s="1" t="s">
        <v>264</v>
      </c>
      <c r="J6848" s="5">
        <v>3</v>
      </c>
      <c r="K6848" s="5" t="str">
        <f>VLOOKUP(J6848,'Svátky 2023'!A$18:B$20,2,0)</f>
        <v>jiné</v>
      </c>
      <c r="L6848" s="1" t="s">
        <v>30</v>
      </c>
      <c r="M6848" s="1" t="s">
        <v>31</v>
      </c>
      <c r="N6848" s="1" t="s">
        <v>23</v>
      </c>
      <c r="O6848">
        <f t="shared" si="318"/>
        <v>2</v>
      </c>
      <c r="P6848" t="str">
        <f t="shared" si="319"/>
        <v>NE</v>
      </c>
      <c r="Q6848" s="4" t="str">
        <f>IFERROR(VLOOKUP(E6848,'Svátky 2023'!B$2:B$14,1,0),"")</f>
        <v/>
      </c>
      <c r="R6848" t="str">
        <f t="shared" si="320"/>
        <v/>
      </c>
    </row>
    <row r="6849" spans="1:18" x14ac:dyDescent="0.25">
      <c r="A6849" s="1" t="s">
        <v>19074</v>
      </c>
      <c r="B6849" s="1" t="s">
        <v>19075</v>
      </c>
      <c r="C6849" s="1" t="s">
        <v>19076</v>
      </c>
      <c r="D6849" s="1" t="s">
        <v>100</v>
      </c>
      <c r="E6849" s="4">
        <v>45266</v>
      </c>
      <c r="F6849" s="8">
        <v>0.35416666666666669</v>
      </c>
      <c r="G6849" s="4">
        <v>45267</v>
      </c>
      <c r="H6849" s="1" t="s">
        <v>91</v>
      </c>
      <c r="I6849" s="1" t="s">
        <v>19</v>
      </c>
      <c r="J6849" s="5">
        <v>2</v>
      </c>
      <c r="K6849" s="5" t="str">
        <f>VLOOKUP(J6849,'Svátky 2023'!A$18:B$20,2,0)</f>
        <v>plánované</v>
      </c>
      <c r="L6849" s="1" t="s">
        <v>21</v>
      </c>
      <c r="M6849" s="1" t="s">
        <v>20</v>
      </c>
      <c r="N6849" s="1" t="s">
        <v>23</v>
      </c>
      <c r="O6849">
        <f t="shared" si="318"/>
        <v>3</v>
      </c>
      <c r="P6849" t="str">
        <f t="shared" si="319"/>
        <v>NE</v>
      </c>
      <c r="Q6849" s="4" t="str">
        <f>IFERROR(VLOOKUP(E6849,'Svátky 2023'!B$2:B$14,1,0),"")</f>
        <v/>
      </c>
      <c r="R6849" t="str">
        <f t="shared" si="320"/>
        <v/>
      </c>
    </row>
    <row r="6850" spans="1:18" x14ac:dyDescent="0.25">
      <c r="A6850" s="1" t="s">
        <v>19077</v>
      </c>
      <c r="B6850" s="1" t="s">
        <v>19078</v>
      </c>
      <c r="C6850" s="1" t="s">
        <v>19079</v>
      </c>
      <c r="D6850" s="1" t="s">
        <v>35</v>
      </c>
      <c r="E6850" s="4">
        <v>45266</v>
      </c>
      <c r="F6850" s="8">
        <v>0.48194444444444445</v>
      </c>
      <c r="G6850" s="4">
        <v>45267</v>
      </c>
      <c r="H6850" s="1" t="s">
        <v>778</v>
      </c>
      <c r="I6850" s="1" t="s">
        <v>19</v>
      </c>
      <c r="J6850" s="5">
        <v>1</v>
      </c>
      <c r="K6850" s="5" t="str">
        <f>VLOOKUP(J6850,'Svátky 2023'!A$18:B$20,2,0)</f>
        <v>neodkladné</v>
      </c>
      <c r="L6850" s="1" t="s">
        <v>21</v>
      </c>
      <c r="M6850" s="1" t="s">
        <v>22</v>
      </c>
      <c r="N6850" s="1" t="s">
        <v>23</v>
      </c>
      <c r="O6850">
        <f t="shared" si="318"/>
        <v>3</v>
      </c>
      <c r="P6850" t="str">
        <f t="shared" si="319"/>
        <v>NE</v>
      </c>
      <c r="Q6850" s="4" t="str">
        <f>IFERROR(VLOOKUP(E6850,'Svátky 2023'!B$2:B$14,1,0),"")</f>
        <v/>
      </c>
      <c r="R6850" t="str">
        <f t="shared" si="320"/>
        <v/>
      </c>
    </row>
    <row r="6851" spans="1:18" x14ac:dyDescent="0.25">
      <c r="A6851" s="1" t="s">
        <v>19080</v>
      </c>
      <c r="B6851" s="1" t="s">
        <v>19081</v>
      </c>
      <c r="C6851" s="1" t="s">
        <v>19082</v>
      </c>
      <c r="D6851" s="1" t="s">
        <v>64</v>
      </c>
      <c r="E6851" s="4">
        <v>45266</v>
      </c>
      <c r="F6851" s="8">
        <v>0.51597222222222217</v>
      </c>
      <c r="G6851" s="4">
        <v>45267</v>
      </c>
      <c r="H6851" s="1" t="s">
        <v>802</v>
      </c>
      <c r="I6851" s="1" t="s">
        <v>151</v>
      </c>
      <c r="J6851" s="5">
        <v>3</v>
      </c>
      <c r="K6851" s="5" t="str">
        <f>VLOOKUP(J6851,'Svátky 2023'!A$18:B$20,2,0)</f>
        <v>jiné</v>
      </c>
      <c r="L6851" s="1" t="s">
        <v>31</v>
      </c>
      <c r="M6851" s="1" t="s">
        <v>22</v>
      </c>
      <c r="N6851" s="1" t="s">
        <v>23</v>
      </c>
      <c r="O6851">
        <f t="shared" ref="O6851:O6914" si="321">WEEKDAY(E6851,2)</f>
        <v>3</v>
      </c>
      <c r="P6851" t="str">
        <f t="shared" ref="P6851:P6914" si="322">IF(F6851&gt;V$1,"ANO",IF(F6851&lt;X$1,"ANO","NE"))</f>
        <v>NE</v>
      </c>
      <c r="Q6851" s="4" t="str">
        <f>IFERROR(VLOOKUP(E6851,'Svátky 2023'!B$2:B$14,1,0),"")</f>
        <v/>
      </c>
      <c r="R6851" t="str">
        <f t="shared" ref="R6851:R6914" si="323">IF(OR(O6851&gt;5,P6851="ANO",Q6851&lt;&gt;""),"ANO","")</f>
        <v/>
      </c>
    </row>
    <row r="6852" spans="1:18" x14ac:dyDescent="0.25">
      <c r="A6852" s="1" t="s">
        <v>19083</v>
      </c>
      <c r="B6852" s="1" t="s">
        <v>19084</v>
      </c>
      <c r="C6852" s="1" t="s">
        <v>19085</v>
      </c>
      <c r="D6852" s="1" t="s">
        <v>64</v>
      </c>
      <c r="E6852" s="4">
        <v>45266</v>
      </c>
      <c r="F6852" s="8">
        <v>0.52847222222222223</v>
      </c>
      <c r="G6852" s="4">
        <v>45267</v>
      </c>
      <c r="H6852" s="1" t="s">
        <v>893</v>
      </c>
      <c r="I6852" s="1" t="s">
        <v>145</v>
      </c>
      <c r="J6852" s="5">
        <v>3</v>
      </c>
      <c r="K6852" s="5" t="str">
        <f>VLOOKUP(J6852,'Svátky 2023'!A$18:B$20,2,0)</f>
        <v>jiné</v>
      </c>
      <c r="L6852" s="1" t="s">
        <v>30</v>
      </c>
      <c r="M6852" s="1" t="s">
        <v>31</v>
      </c>
      <c r="N6852" s="1" t="s">
        <v>23</v>
      </c>
      <c r="O6852">
        <f t="shared" si="321"/>
        <v>3</v>
      </c>
      <c r="P6852" t="str">
        <f t="shared" si="322"/>
        <v>NE</v>
      </c>
      <c r="Q6852" s="4" t="str">
        <f>IFERROR(VLOOKUP(E6852,'Svátky 2023'!B$2:B$14,1,0),"")</f>
        <v/>
      </c>
      <c r="R6852" t="str">
        <f t="shared" si="323"/>
        <v/>
      </c>
    </row>
    <row r="6853" spans="1:18" x14ac:dyDescent="0.25">
      <c r="A6853" s="1" t="s">
        <v>19086</v>
      </c>
      <c r="B6853" s="1" t="s">
        <v>746</v>
      </c>
      <c r="C6853" s="1" t="s">
        <v>747</v>
      </c>
      <c r="D6853" s="1" t="s">
        <v>64</v>
      </c>
      <c r="E6853" s="4">
        <v>45252</v>
      </c>
      <c r="F6853" s="8">
        <v>0.44861111111111113</v>
      </c>
      <c r="G6853" s="4">
        <v>45268</v>
      </c>
      <c r="H6853" s="1" t="s">
        <v>5330</v>
      </c>
      <c r="I6853" s="1" t="s">
        <v>151</v>
      </c>
      <c r="J6853" s="5">
        <v>2</v>
      </c>
      <c r="K6853" s="5" t="str">
        <f>VLOOKUP(J6853,'Svátky 2023'!A$18:B$20,2,0)</f>
        <v>plánované</v>
      </c>
      <c r="L6853" s="1" t="s">
        <v>21</v>
      </c>
      <c r="M6853" s="1" t="s">
        <v>22</v>
      </c>
      <c r="N6853" s="1" t="s">
        <v>23</v>
      </c>
      <c r="O6853">
        <f t="shared" si="321"/>
        <v>3</v>
      </c>
      <c r="P6853" t="str">
        <f t="shared" si="322"/>
        <v>NE</v>
      </c>
      <c r="Q6853" s="4" t="str">
        <f>IFERROR(VLOOKUP(E6853,'Svátky 2023'!B$2:B$14,1,0),"")</f>
        <v/>
      </c>
      <c r="R6853" t="str">
        <f t="shared" si="323"/>
        <v/>
      </c>
    </row>
    <row r="6854" spans="1:18" x14ac:dyDescent="0.25">
      <c r="A6854" s="1" t="s">
        <v>19087</v>
      </c>
      <c r="B6854" s="1" t="s">
        <v>749</v>
      </c>
      <c r="C6854" s="1" t="s">
        <v>750</v>
      </c>
      <c r="D6854" s="1" t="s">
        <v>64</v>
      </c>
      <c r="E6854" s="4">
        <v>45252</v>
      </c>
      <c r="F6854" s="8">
        <v>0.59513888888888888</v>
      </c>
      <c r="G6854" s="4">
        <v>45268</v>
      </c>
      <c r="H6854" s="1" t="s">
        <v>49</v>
      </c>
      <c r="I6854" s="1" t="s">
        <v>145</v>
      </c>
      <c r="J6854" s="5">
        <v>3</v>
      </c>
      <c r="K6854" s="5" t="str">
        <f>VLOOKUP(J6854,'Svátky 2023'!A$18:B$20,2,0)</f>
        <v>jiné</v>
      </c>
      <c r="L6854" s="1" t="s">
        <v>30</v>
      </c>
      <c r="M6854" s="1" t="s">
        <v>31</v>
      </c>
      <c r="N6854" s="1" t="s">
        <v>23</v>
      </c>
      <c r="O6854">
        <f t="shared" si="321"/>
        <v>3</v>
      </c>
      <c r="P6854" t="str">
        <f t="shared" si="322"/>
        <v>NE</v>
      </c>
      <c r="Q6854" s="4" t="str">
        <f>IFERROR(VLOOKUP(E6854,'Svátky 2023'!B$2:B$14,1,0),"")</f>
        <v/>
      </c>
      <c r="R6854" t="str">
        <f t="shared" si="323"/>
        <v/>
      </c>
    </row>
    <row r="6855" spans="1:18" x14ac:dyDescent="0.25">
      <c r="A6855" s="1" t="s">
        <v>19088</v>
      </c>
      <c r="B6855" s="1" t="s">
        <v>11683</v>
      </c>
      <c r="C6855" s="1" t="s">
        <v>11684</v>
      </c>
      <c r="D6855" s="1" t="s">
        <v>64</v>
      </c>
      <c r="E6855" s="4">
        <v>45257</v>
      </c>
      <c r="F6855" s="8">
        <v>0.48333333333333334</v>
      </c>
      <c r="G6855" s="4">
        <v>45268</v>
      </c>
      <c r="H6855" s="1" t="s">
        <v>2037</v>
      </c>
      <c r="I6855" s="1" t="s">
        <v>151</v>
      </c>
      <c r="J6855" s="5">
        <v>2</v>
      </c>
      <c r="K6855" s="5" t="str">
        <f>VLOOKUP(J6855,'Svátky 2023'!A$18:B$20,2,0)</f>
        <v>plánované</v>
      </c>
      <c r="L6855" s="1" t="s">
        <v>21</v>
      </c>
      <c r="M6855" s="1" t="s">
        <v>22</v>
      </c>
      <c r="N6855" s="1" t="s">
        <v>23</v>
      </c>
      <c r="O6855">
        <f t="shared" si="321"/>
        <v>1</v>
      </c>
      <c r="P6855" t="str">
        <f t="shared" si="322"/>
        <v>NE</v>
      </c>
      <c r="Q6855" s="4" t="str">
        <f>IFERROR(VLOOKUP(E6855,'Svátky 2023'!B$2:B$14,1,0),"")</f>
        <v/>
      </c>
      <c r="R6855" t="str">
        <f t="shared" si="323"/>
        <v/>
      </c>
    </row>
    <row r="6856" spans="1:18" x14ac:dyDescent="0.25">
      <c r="A6856" s="1" t="s">
        <v>19089</v>
      </c>
      <c r="B6856" s="1" t="s">
        <v>2242</v>
      </c>
      <c r="C6856" s="1" t="s">
        <v>2243</v>
      </c>
      <c r="D6856" s="1" t="s">
        <v>35</v>
      </c>
      <c r="E6856" s="4">
        <v>45257</v>
      </c>
      <c r="F6856" s="8">
        <v>0.59097222222222223</v>
      </c>
      <c r="G6856" s="4">
        <v>45268</v>
      </c>
      <c r="H6856" s="1" t="s">
        <v>297</v>
      </c>
      <c r="I6856" s="1" t="s">
        <v>19</v>
      </c>
      <c r="J6856" s="5">
        <v>3</v>
      </c>
      <c r="K6856" s="5" t="str">
        <f>VLOOKUP(J6856,'Svátky 2023'!A$18:B$20,2,0)</f>
        <v>jiné</v>
      </c>
      <c r="L6856" s="1" t="s">
        <v>21</v>
      </c>
      <c r="M6856" s="1" t="s">
        <v>22</v>
      </c>
      <c r="N6856" s="1" t="s">
        <v>23</v>
      </c>
      <c r="O6856">
        <f t="shared" si="321"/>
        <v>1</v>
      </c>
      <c r="P6856" t="str">
        <f t="shared" si="322"/>
        <v>NE</v>
      </c>
      <c r="Q6856" s="4" t="str">
        <f>IFERROR(VLOOKUP(E6856,'Svátky 2023'!B$2:B$14,1,0),"")</f>
        <v/>
      </c>
      <c r="R6856" t="str">
        <f t="shared" si="323"/>
        <v/>
      </c>
    </row>
    <row r="6857" spans="1:18" x14ac:dyDescent="0.25">
      <c r="A6857" s="1" t="s">
        <v>19090</v>
      </c>
      <c r="B6857" s="1" t="s">
        <v>11686</v>
      </c>
      <c r="C6857" s="1" t="s">
        <v>11687</v>
      </c>
      <c r="D6857" s="1" t="s">
        <v>64</v>
      </c>
      <c r="E6857" s="4">
        <v>45257</v>
      </c>
      <c r="F6857" s="8">
        <v>0.61249999999999993</v>
      </c>
      <c r="G6857" s="4">
        <v>45268</v>
      </c>
      <c r="H6857" s="1" t="s">
        <v>1565</v>
      </c>
      <c r="I6857" s="1" t="s">
        <v>145</v>
      </c>
      <c r="J6857" s="5">
        <v>3</v>
      </c>
      <c r="K6857" s="5" t="str">
        <f>VLOOKUP(J6857,'Svátky 2023'!A$18:B$20,2,0)</f>
        <v>jiné</v>
      </c>
      <c r="L6857" s="1" t="s">
        <v>30</v>
      </c>
      <c r="M6857" s="1" t="s">
        <v>31</v>
      </c>
      <c r="N6857" s="1" t="s">
        <v>23</v>
      </c>
      <c r="O6857">
        <f t="shared" si="321"/>
        <v>1</v>
      </c>
      <c r="P6857" t="str">
        <f t="shared" si="322"/>
        <v>NE</v>
      </c>
      <c r="Q6857" s="4" t="str">
        <f>IFERROR(VLOOKUP(E6857,'Svátky 2023'!B$2:B$14,1,0),"")</f>
        <v/>
      </c>
      <c r="R6857" t="str">
        <f t="shared" si="323"/>
        <v/>
      </c>
    </row>
    <row r="6858" spans="1:18" x14ac:dyDescent="0.25">
      <c r="A6858" s="1" t="s">
        <v>19091</v>
      </c>
      <c r="B6858" s="1" t="s">
        <v>15291</v>
      </c>
      <c r="C6858" s="1" t="s">
        <v>15292</v>
      </c>
      <c r="D6858" s="1" t="s">
        <v>48</v>
      </c>
      <c r="E6858" s="4">
        <v>45259</v>
      </c>
      <c r="F6858" s="8">
        <v>0.42708333333333331</v>
      </c>
      <c r="G6858" s="4">
        <v>45268</v>
      </c>
      <c r="H6858" s="1" t="s">
        <v>1845</v>
      </c>
      <c r="I6858" s="1" t="s">
        <v>51</v>
      </c>
      <c r="J6858" s="5">
        <v>2</v>
      </c>
      <c r="K6858" s="5" t="str">
        <f>VLOOKUP(J6858,'Svátky 2023'!A$18:B$20,2,0)</f>
        <v>plánované</v>
      </c>
      <c r="L6858" s="1" t="s">
        <v>21</v>
      </c>
      <c r="M6858" s="1" t="s">
        <v>22</v>
      </c>
      <c r="N6858" s="1" t="s">
        <v>23</v>
      </c>
      <c r="O6858">
        <f t="shared" si="321"/>
        <v>3</v>
      </c>
      <c r="P6858" t="str">
        <f t="shared" si="322"/>
        <v>NE</v>
      </c>
      <c r="Q6858" s="4" t="str">
        <f>IFERROR(VLOOKUP(E6858,'Svátky 2023'!B$2:B$14,1,0),"")</f>
        <v/>
      </c>
      <c r="R6858" t="str">
        <f t="shared" si="323"/>
        <v/>
      </c>
    </row>
    <row r="6859" spans="1:18" x14ac:dyDescent="0.25">
      <c r="A6859" s="1" t="s">
        <v>19092</v>
      </c>
      <c r="B6859" s="1" t="s">
        <v>15294</v>
      </c>
      <c r="C6859" s="1" t="s">
        <v>15295</v>
      </c>
      <c r="D6859" s="1" t="s">
        <v>48</v>
      </c>
      <c r="E6859" s="4">
        <v>45259</v>
      </c>
      <c r="F6859" s="8">
        <v>0.51944444444444449</v>
      </c>
      <c r="G6859" s="4">
        <v>45268</v>
      </c>
      <c r="H6859" s="1" t="s">
        <v>485</v>
      </c>
      <c r="I6859" s="1" t="s">
        <v>120</v>
      </c>
      <c r="J6859" s="5">
        <v>3</v>
      </c>
      <c r="K6859" s="5" t="str">
        <f>VLOOKUP(J6859,'Svátky 2023'!A$18:B$20,2,0)</f>
        <v>jiné</v>
      </c>
      <c r="L6859" s="1" t="s">
        <v>30</v>
      </c>
      <c r="M6859" s="1" t="s">
        <v>31</v>
      </c>
      <c r="N6859" s="1" t="s">
        <v>23</v>
      </c>
      <c r="O6859">
        <f t="shared" si="321"/>
        <v>3</v>
      </c>
      <c r="P6859" t="str">
        <f t="shared" si="322"/>
        <v>NE</v>
      </c>
      <c r="Q6859" s="4" t="str">
        <f>IFERROR(VLOOKUP(E6859,'Svátky 2023'!B$2:B$14,1,0),"")</f>
        <v/>
      </c>
      <c r="R6859" t="str">
        <f t="shared" si="323"/>
        <v/>
      </c>
    </row>
    <row r="6860" spans="1:18" x14ac:dyDescent="0.25">
      <c r="A6860" s="1" t="s">
        <v>19093</v>
      </c>
      <c r="B6860" s="1" t="s">
        <v>19094</v>
      </c>
      <c r="C6860" s="1" t="s">
        <v>19095</v>
      </c>
      <c r="D6860" s="1" t="s">
        <v>35</v>
      </c>
      <c r="E6860" s="4">
        <v>45259</v>
      </c>
      <c r="F6860" s="8">
        <v>0.53263888888888888</v>
      </c>
      <c r="G6860" s="4">
        <v>45268</v>
      </c>
      <c r="H6860" s="1" t="s">
        <v>1446</v>
      </c>
      <c r="I6860" s="1" t="s">
        <v>258</v>
      </c>
      <c r="J6860" s="5">
        <v>3</v>
      </c>
      <c r="K6860" s="5" t="str">
        <f>VLOOKUP(J6860,'Svátky 2023'!A$18:B$20,2,0)</f>
        <v>jiné</v>
      </c>
      <c r="L6860" s="1" t="s">
        <v>21</v>
      </c>
      <c r="M6860" s="1" t="s">
        <v>22</v>
      </c>
      <c r="N6860" s="1" t="s">
        <v>23</v>
      </c>
      <c r="O6860">
        <f t="shared" si="321"/>
        <v>3</v>
      </c>
      <c r="P6860" t="str">
        <f t="shared" si="322"/>
        <v>NE</v>
      </c>
      <c r="Q6860" s="4" t="str">
        <f>IFERROR(VLOOKUP(E6860,'Svátky 2023'!B$2:B$14,1,0),"")</f>
        <v/>
      </c>
      <c r="R6860" t="str">
        <f t="shared" si="323"/>
        <v/>
      </c>
    </row>
    <row r="6861" spans="1:18" x14ac:dyDescent="0.25">
      <c r="A6861" s="1" t="s">
        <v>19096</v>
      </c>
      <c r="B6861" s="1" t="s">
        <v>439</v>
      </c>
      <c r="C6861" s="1" t="s">
        <v>440</v>
      </c>
      <c r="D6861" s="1" t="s">
        <v>35</v>
      </c>
      <c r="E6861" s="4">
        <v>45262</v>
      </c>
      <c r="F6861" s="8">
        <v>0.51666666666666672</v>
      </c>
      <c r="G6861" s="4">
        <v>45268</v>
      </c>
      <c r="H6861" s="1" t="s">
        <v>1446</v>
      </c>
      <c r="I6861" s="1" t="s">
        <v>38</v>
      </c>
      <c r="J6861" s="5">
        <v>1</v>
      </c>
      <c r="K6861" s="5" t="str">
        <f>VLOOKUP(J6861,'Svátky 2023'!A$18:B$20,2,0)</f>
        <v>neodkladné</v>
      </c>
      <c r="L6861" s="1" t="s">
        <v>21</v>
      </c>
      <c r="M6861" s="1" t="s">
        <v>22</v>
      </c>
      <c r="N6861" s="1" t="s">
        <v>23</v>
      </c>
      <c r="O6861">
        <f t="shared" si="321"/>
        <v>6</v>
      </c>
      <c r="P6861" t="str">
        <f t="shared" si="322"/>
        <v>NE</v>
      </c>
      <c r="Q6861" s="4" t="str">
        <f>IFERROR(VLOOKUP(E6861,'Svátky 2023'!B$2:B$14,1,0),"")</f>
        <v/>
      </c>
      <c r="R6861" t="str">
        <f t="shared" si="323"/>
        <v>ANO</v>
      </c>
    </row>
    <row r="6862" spans="1:18" x14ac:dyDescent="0.25">
      <c r="A6862" s="1" t="s">
        <v>19097</v>
      </c>
      <c r="B6862" s="1" t="s">
        <v>442</v>
      </c>
      <c r="C6862" s="1" t="s">
        <v>443</v>
      </c>
      <c r="D6862" s="1" t="s">
        <v>35</v>
      </c>
      <c r="E6862" s="4">
        <v>45262</v>
      </c>
      <c r="F6862" s="8">
        <v>0.52083333333333337</v>
      </c>
      <c r="G6862" s="4">
        <v>45268</v>
      </c>
      <c r="H6862" s="1" t="s">
        <v>372</v>
      </c>
      <c r="I6862" s="1" t="s">
        <v>44</v>
      </c>
      <c r="J6862" s="5">
        <v>3</v>
      </c>
      <c r="K6862" s="5" t="str">
        <f>VLOOKUP(J6862,'Svátky 2023'!A$18:B$20,2,0)</f>
        <v>jiné</v>
      </c>
      <c r="L6862" s="1" t="s">
        <v>30</v>
      </c>
      <c r="M6862" s="1" t="s">
        <v>31</v>
      </c>
      <c r="N6862" s="1" t="s">
        <v>23</v>
      </c>
      <c r="O6862">
        <f t="shared" si="321"/>
        <v>6</v>
      </c>
      <c r="P6862" t="str">
        <f t="shared" si="322"/>
        <v>NE</v>
      </c>
      <c r="Q6862" s="4" t="str">
        <f>IFERROR(VLOOKUP(E6862,'Svátky 2023'!B$2:B$14,1,0),"")</f>
        <v/>
      </c>
      <c r="R6862" t="str">
        <f t="shared" si="323"/>
        <v>ANO</v>
      </c>
    </row>
    <row r="6863" spans="1:18" x14ac:dyDescent="0.25">
      <c r="A6863" s="1" t="s">
        <v>19098</v>
      </c>
      <c r="B6863" s="1" t="s">
        <v>19099</v>
      </c>
      <c r="C6863" s="1" t="s">
        <v>19100</v>
      </c>
      <c r="D6863" s="1" t="s">
        <v>35</v>
      </c>
      <c r="E6863" s="4">
        <v>45264</v>
      </c>
      <c r="F6863" s="8">
        <v>0.4055555555555555</v>
      </c>
      <c r="G6863" s="4">
        <v>45268</v>
      </c>
      <c r="H6863" s="1" t="s">
        <v>2988</v>
      </c>
      <c r="I6863" s="1" t="s">
        <v>51</v>
      </c>
      <c r="J6863" s="5">
        <v>2</v>
      </c>
      <c r="K6863" s="5" t="str">
        <f>VLOOKUP(J6863,'Svátky 2023'!A$18:B$20,2,0)</f>
        <v>plánované</v>
      </c>
      <c r="L6863" s="1" t="s">
        <v>21</v>
      </c>
      <c r="M6863" s="1" t="s">
        <v>22</v>
      </c>
      <c r="N6863" s="1" t="s">
        <v>23</v>
      </c>
      <c r="O6863">
        <f t="shared" si="321"/>
        <v>1</v>
      </c>
      <c r="P6863" t="str">
        <f t="shared" si="322"/>
        <v>NE</v>
      </c>
      <c r="Q6863" s="4" t="str">
        <f>IFERROR(VLOOKUP(E6863,'Svátky 2023'!B$2:B$14,1,0),"")</f>
        <v/>
      </c>
      <c r="R6863" t="str">
        <f t="shared" si="323"/>
        <v/>
      </c>
    </row>
    <row r="6864" spans="1:18" x14ac:dyDescent="0.25">
      <c r="A6864" s="1" t="s">
        <v>19101</v>
      </c>
      <c r="B6864" s="1" t="s">
        <v>12365</v>
      </c>
      <c r="C6864" s="1" t="s">
        <v>12366</v>
      </c>
      <c r="D6864" s="1" t="s">
        <v>35</v>
      </c>
      <c r="E6864" s="4">
        <v>45264</v>
      </c>
      <c r="F6864" s="8">
        <v>0.47986111111111113</v>
      </c>
      <c r="G6864" s="4">
        <v>45268</v>
      </c>
      <c r="H6864" s="1" t="s">
        <v>1446</v>
      </c>
      <c r="I6864" s="1" t="s">
        <v>258</v>
      </c>
      <c r="J6864" s="5">
        <v>2</v>
      </c>
      <c r="K6864" s="5" t="str">
        <f>VLOOKUP(J6864,'Svátky 2023'!A$18:B$20,2,0)</f>
        <v>plánované</v>
      </c>
      <c r="L6864" s="1" t="s">
        <v>21</v>
      </c>
      <c r="M6864" s="1" t="s">
        <v>22</v>
      </c>
      <c r="N6864" s="1" t="s">
        <v>23</v>
      </c>
      <c r="O6864">
        <f t="shared" si="321"/>
        <v>1</v>
      </c>
      <c r="P6864" t="str">
        <f t="shared" si="322"/>
        <v>NE</v>
      </c>
      <c r="Q6864" s="4" t="str">
        <f>IFERROR(VLOOKUP(E6864,'Svátky 2023'!B$2:B$14,1,0),"")</f>
        <v/>
      </c>
      <c r="R6864" t="str">
        <f t="shared" si="323"/>
        <v/>
      </c>
    </row>
    <row r="6865" spans="1:18" x14ac:dyDescent="0.25">
      <c r="A6865" s="1" t="s">
        <v>19102</v>
      </c>
      <c r="B6865" s="1" t="s">
        <v>10940</v>
      </c>
      <c r="C6865" s="1" t="s">
        <v>10941</v>
      </c>
      <c r="D6865" s="1" t="s">
        <v>35</v>
      </c>
      <c r="E6865" s="4">
        <v>45264</v>
      </c>
      <c r="F6865" s="8">
        <v>0.4993055555555555</v>
      </c>
      <c r="G6865" s="4">
        <v>45268</v>
      </c>
      <c r="H6865" s="1" t="s">
        <v>1845</v>
      </c>
      <c r="I6865" s="1" t="s">
        <v>264</v>
      </c>
      <c r="J6865" s="5">
        <v>3</v>
      </c>
      <c r="K6865" s="5" t="str">
        <f>VLOOKUP(J6865,'Svátky 2023'!A$18:B$20,2,0)</f>
        <v>jiné</v>
      </c>
      <c r="L6865" s="1" t="s">
        <v>30</v>
      </c>
      <c r="M6865" s="1" t="s">
        <v>31</v>
      </c>
      <c r="N6865" s="1" t="s">
        <v>23</v>
      </c>
      <c r="O6865">
        <f t="shared" si="321"/>
        <v>1</v>
      </c>
      <c r="P6865" t="str">
        <f t="shared" si="322"/>
        <v>NE</v>
      </c>
      <c r="Q6865" s="4" t="str">
        <f>IFERROR(VLOOKUP(E6865,'Svátky 2023'!B$2:B$14,1,0),"")</f>
        <v/>
      </c>
      <c r="R6865" t="str">
        <f t="shared" si="323"/>
        <v/>
      </c>
    </row>
    <row r="6866" spans="1:18" x14ac:dyDescent="0.25">
      <c r="A6866" s="1" t="s">
        <v>19103</v>
      </c>
      <c r="B6866" s="1" t="s">
        <v>19104</v>
      </c>
      <c r="C6866" s="1" t="s">
        <v>19105</v>
      </c>
      <c r="D6866" s="1" t="s">
        <v>35</v>
      </c>
      <c r="E6866" s="4">
        <v>45264</v>
      </c>
      <c r="F6866" s="8">
        <v>0.56736111111111109</v>
      </c>
      <c r="G6866" s="4">
        <v>45268</v>
      </c>
      <c r="H6866" s="1" t="s">
        <v>297</v>
      </c>
      <c r="I6866" s="1" t="s">
        <v>120</v>
      </c>
      <c r="J6866" s="5">
        <v>3</v>
      </c>
      <c r="K6866" s="5" t="str">
        <f>VLOOKUP(J6866,'Svátky 2023'!A$18:B$20,2,0)</f>
        <v>jiné</v>
      </c>
      <c r="L6866" s="1" t="s">
        <v>30</v>
      </c>
      <c r="M6866" s="1" t="s">
        <v>31</v>
      </c>
      <c r="N6866" s="1" t="s">
        <v>23</v>
      </c>
      <c r="O6866">
        <f t="shared" si="321"/>
        <v>1</v>
      </c>
      <c r="P6866" t="str">
        <f t="shared" si="322"/>
        <v>NE</v>
      </c>
      <c r="Q6866" s="4" t="str">
        <f>IFERROR(VLOOKUP(E6866,'Svátky 2023'!B$2:B$14,1,0),"")</f>
        <v/>
      </c>
      <c r="R6866" t="str">
        <f t="shared" si="323"/>
        <v/>
      </c>
    </row>
    <row r="6867" spans="1:18" x14ac:dyDescent="0.25">
      <c r="A6867" s="1" t="s">
        <v>19106</v>
      </c>
      <c r="B6867" s="1" t="s">
        <v>19107</v>
      </c>
      <c r="C6867" s="1" t="s">
        <v>19108</v>
      </c>
      <c r="D6867" s="1" t="s">
        <v>35</v>
      </c>
      <c r="E6867" s="4">
        <v>45265</v>
      </c>
      <c r="F6867" s="8">
        <v>0.58958333333333335</v>
      </c>
      <c r="G6867" s="4">
        <v>45268</v>
      </c>
      <c r="H6867" s="1" t="s">
        <v>2037</v>
      </c>
      <c r="I6867" s="1" t="s">
        <v>38</v>
      </c>
      <c r="J6867" s="5">
        <v>2</v>
      </c>
      <c r="K6867" s="5" t="str">
        <f>VLOOKUP(J6867,'Svátky 2023'!A$18:B$20,2,0)</f>
        <v>plánované</v>
      </c>
      <c r="L6867" s="1" t="s">
        <v>21</v>
      </c>
      <c r="M6867" s="1" t="s">
        <v>22</v>
      </c>
      <c r="N6867" s="1" t="s">
        <v>23</v>
      </c>
      <c r="O6867">
        <f t="shared" si="321"/>
        <v>2</v>
      </c>
      <c r="P6867" t="str">
        <f t="shared" si="322"/>
        <v>NE</v>
      </c>
      <c r="Q6867" s="4" t="str">
        <f>IFERROR(VLOOKUP(E6867,'Svátky 2023'!B$2:B$14,1,0),"")</f>
        <v/>
      </c>
      <c r="R6867" t="str">
        <f t="shared" si="323"/>
        <v/>
      </c>
    </row>
    <row r="6868" spans="1:18" x14ac:dyDescent="0.25">
      <c r="A6868" s="1" t="s">
        <v>19109</v>
      </c>
      <c r="B6868" s="1" t="s">
        <v>19110</v>
      </c>
      <c r="C6868" s="1" t="s">
        <v>19111</v>
      </c>
      <c r="D6868" s="1" t="s">
        <v>35</v>
      </c>
      <c r="E6868" s="4">
        <v>45265</v>
      </c>
      <c r="F6868" s="8">
        <v>0.6069444444444444</v>
      </c>
      <c r="G6868" s="4">
        <v>45268</v>
      </c>
      <c r="H6868" s="1" t="s">
        <v>528</v>
      </c>
      <c r="I6868" s="1" t="s">
        <v>44</v>
      </c>
      <c r="J6868" s="5">
        <v>3</v>
      </c>
      <c r="K6868" s="5" t="str">
        <f>VLOOKUP(J6868,'Svátky 2023'!A$18:B$20,2,0)</f>
        <v>jiné</v>
      </c>
      <c r="L6868" s="1" t="s">
        <v>30</v>
      </c>
      <c r="M6868" s="1" t="s">
        <v>31</v>
      </c>
      <c r="N6868" s="1" t="s">
        <v>23</v>
      </c>
      <c r="O6868">
        <f t="shared" si="321"/>
        <v>2</v>
      </c>
      <c r="P6868" t="str">
        <f t="shared" si="322"/>
        <v>NE</v>
      </c>
      <c r="Q6868" s="4" t="str">
        <f>IFERROR(VLOOKUP(E6868,'Svátky 2023'!B$2:B$14,1,0),"")</f>
        <v/>
      </c>
      <c r="R6868" t="str">
        <f t="shared" si="323"/>
        <v/>
      </c>
    </row>
    <row r="6869" spans="1:18" x14ac:dyDescent="0.25">
      <c r="A6869" s="1" t="s">
        <v>19112</v>
      </c>
      <c r="B6869" s="1" t="s">
        <v>19113</v>
      </c>
      <c r="C6869" s="1" t="s">
        <v>19114</v>
      </c>
      <c r="D6869" s="1" t="s">
        <v>35</v>
      </c>
      <c r="E6869" s="4">
        <v>45265</v>
      </c>
      <c r="F6869" s="8">
        <v>0.65069444444444446</v>
      </c>
      <c r="G6869" s="4">
        <v>45268</v>
      </c>
      <c r="H6869" s="1" t="s">
        <v>2641</v>
      </c>
      <c r="I6869" s="1" t="s">
        <v>51</v>
      </c>
      <c r="J6869" s="5">
        <v>1</v>
      </c>
      <c r="K6869" s="5" t="str">
        <f>VLOOKUP(J6869,'Svátky 2023'!A$18:B$20,2,0)</f>
        <v>neodkladné</v>
      </c>
      <c r="L6869" s="1" t="s">
        <v>21</v>
      </c>
      <c r="M6869" s="1" t="s">
        <v>22</v>
      </c>
      <c r="N6869" s="1" t="s">
        <v>23</v>
      </c>
      <c r="O6869">
        <f t="shared" si="321"/>
        <v>2</v>
      </c>
      <c r="P6869" t="str">
        <f t="shared" si="322"/>
        <v>ANO</v>
      </c>
      <c r="Q6869" s="4" t="str">
        <f>IFERROR(VLOOKUP(E6869,'Svátky 2023'!B$2:B$14,1,0),"")</f>
        <v/>
      </c>
      <c r="R6869" t="str">
        <f t="shared" si="323"/>
        <v>ANO</v>
      </c>
    </row>
    <row r="6870" spans="1:18" x14ac:dyDescent="0.25">
      <c r="A6870" s="1" t="s">
        <v>19115</v>
      </c>
      <c r="B6870" s="1" t="s">
        <v>19116</v>
      </c>
      <c r="C6870" s="1" t="s">
        <v>19117</v>
      </c>
      <c r="D6870" s="1" t="s">
        <v>48</v>
      </c>
      <c r="E6870" s="4">
        <v>45265</v>
      </c>
      <c r="F6870" s="8">
        <v>0.65902777777777777</v>
      </c>
      <c r="G6870" s="4">
        <v>45268</v>
      </c>
      <c r="H6870" s="1" t="s">
        <v>684</v>
      </c>
      <c r="I6870" s="1" t="s">
        <v>120</v>
      </c>
      <c r="J6870" s="5">
        <v>3</v>
      </c>
      <c r="K6870" s="5" t="str">
        <f>VLOOKUP(J6870,'Svátky 2023'!A$18:B$20,2,0)</f>
        <v>jiné</v>
      </c>
      <c r="L6870" s="1" t="s">
        <v>30</v>
      </c>
      <c r="M6870" s="1" t="s">
        <v>31</v>
      </c>
      <c r="N6870" s="1" t="s">
        <v>23</v>
      </c>
      <c r="O6870">
        <f t="shared" si="321"/>
        <v>2</v>
      </c>
      <c r="P6870" t="str">
        <f t="shared" si="322"/>
        <v>ANO</v>
      </c>
      <c r="Q6870" s="4" t="str">
        <f>IFERROR(VLOOKUP(E6870,'Svátky 2023'!B$2:B$14,1,0),"")</f>
        <v/>
      </c>
      <c r="R6870" t="str">
        <f t="shared" si="323"/>
        <v>ANO</v>
      </c>
    </row>
    <row r="6871" spans="1:18" x14ac:dyDescent="0.25">
      <c r="A6871" s="1" t="s">
        <v>19118</v>
      </c>
      <c r="B6871" s="1" t="s">
        <v>19119</v>
      </c>
      <c r="C6871" s="1" t="s">
        <v>19120</v>
      </c>
      <c r="D6871" s="1" t="s">
        <v>64</v>
      </c>
      <c r="E6871" s="4">
        <v>45266</v>
      </c>
      <c r="F6871" s="8">
        <v>0.4284722222222222</v>
      </c>
      <c r="G6871" s="4">
        <v>45268</v>
      </c>
      <c r="H6871" s="1" t="s">
        <v>528</v>
      </c>
      <c r="I6871" s="1" t="s">
        <v>151</v>
      </c>
      <c r="J6871" s="5">
        <v>2</v>
      </c>
      <c r="K6871" s="5" t="str">
        <f>VLOOKUP(J6871,'Svátky 2023'!A$18:B$20,2,0)</f>
        <v>plánované</v>
      </c>
      <c r="L6871" s="1" t="s">
        <v>21</v>
      </c>
      <c r="M6871" s="1" t="s">
        <v>22</v>
      </c>
      <c r="N6871" s="1" t="s">
        <v>23</v>
      </c>
      <c r="O6871">
        <f t="shared" si="321"/>
        <v>3</v>
      </c>
      <c r="P6871" t="str">
        <f t="shared" si="322"/>
        <v>NE</v>
      </c>
      <c r="Q6871" s="4" t="str">
        <f>IFERROR(VLOOKUP(E6871,'Svátky 2023'!B$2:B$14,1,0),"")</f>
        <v/>
      </c>
      <c r="R6871" t="str">
        <f t="shared" si="323"/>
        <v/>
      </c>
    </row>
    <row r="6872" spans="1:18" x14ac:dyDescent="0.25">
      <c r="A6872" s="1" t="s">
        <v>19121</v>
      </c>
      <c r="B6872" s="1" t="s">
        <v>19122</v>
      </c>
      <c r="C6872" s="1" t="s">
        <v>19123</v>
      </c>
      <c r="D6872" s="1" t="s">
        <v>35</v>
      </c>
      <c r="E6872" s="4">
        <v>45266</v>
      </c>
      <c r="F6872" s="8">
        <v>0.46111111111111108</v>
      </c>
      <c r="G6872" s="4">
        <v>45268</v>
      </c>
      <c r="H6872" s="1" t="s">
        <v>796</v>
      </c>
      <c r="I6872" s="1" t="s">
        <v>151</v>
      </c>
      <c r="J6872" s="5">
        <v>2</v>
      </c>
      <c r="K6872" s="5" t="str">
        <f>VLOOKUP(J6872,'Svátky 2023'!A$18:B$20,2,0)</f>
        <v>plánované</v>
      </c>
      <c r="L6872" s="1" t="s">
        <v>21</v>
      </c>
      <c r="M6872" s="1" t="s">
        <v>22</v>
      </c>
      <c r="N6872" s="1" t="s">
        <v>23</v>
      </c>
      <c r="O6872">
        <f t="shared" si="321"/>
        <v>3</v>
      </c>
      <c r="P6872" t="str">
        <f t="shared" si="322"/>
        <v>NE</v>
      </c>
      <c r="Q6872" s="4" t="str">
        <f>IFERROR(VLOOKUP(E6872,'Svátky 2023'!B$2:B$14,1,0),"")</f>
        <v/>
      </c>
      <c r="R6872" t="str">
        <f t="shared" si="323"/>
        <v/>
      </c>
    </row>
    <row r="6873" spans="1:18" x14ac:dyDescent="0.25">
      <c r="A6873" s="1" t="s">
        <v>19124</v>
      </c>
      <c r="B6873" s="1" t="s">
        <v>19125</v>
      </c>
      <c r="C6873" s="1" t="s">
        <v>19126</v>
      </c>
      <c r="D6873" s="1" t="s">
        <v>48</v>
      </c>
      <c r="E6873" s="4">
        <v>45266</v>
      </c>
      <c r="F6873" s="8">
        <v>0.4694444444444445</v>
      </c>
      <c r="G6873" s="4">
        <v>45268</v>
      </c>
      <c r="H6873" s="1" t="s">
        <v>1967</v>
      </c>
      <c r="I6873" s="1" t="s">
        <v>151</v>
      </c>
      <c r="J6873" s="5">
        <v>2</v>
      </c>
      <c r="K6873" s="5" t="str">
        <f>VLOOKUP(J6873,'Svátky 2023'!A$18:B$20,2,0)</f>
        <v>plánované</v>
      </c>
      <c r="L6873" s="1" t="s">
        <v>21</v>
      </c>
      <c r="M6873" s="1" t="s">
        <v>22</v>
      </c>
      <c r="N6873" s="1" t="s">
        <v>23</v>
      </c>
      <c r="O6873">
        <f t="shared" si="321"/>
        <v>3</v>
      </c>
      <c r="P6873" t="str">
        <f t="shared" si="322"/>
        <v>NE</v>
      </c>
      <c r="Q6873" s="4" t="str">
        <f>IFERROR(VLOOKUP(E6873,'Svátky 2023'!B$2:B$14,1,0),"")</f>
        <v/>
      </c>
      <c r="R6873" t="str">
        <f t="shared" si="323"/>
        <v/>
      </c>
    </row>
    <row r="6874" spans="1:18" x14ac:dyDescent="0.25">
      <c r="A6874" s="1" t="s">
        <v>19127</v>
      </c>
      <c r="B6874" s="1" t="s">
        <v>19128</v>
      </c>
      <c r="C6874" s="1" t="s">
        <v>19129</v>
      </c>
      <c r="D6874" s="1" t="s">
        <v>48</v>
      </c>
      <c r="E6874" s="4">
        <v>45266</v>
      </c>
      <c r="F6874" s="8">
        <v>0.4770833333333333</v>
      </c>
      <c r="G6874" s="4">
        <v>45268</v>
      </c>
      <c r="H6874" s="1" t="s">
        <v>65</v>
      </c>
      <c r="I6874" s="1" t="s">
        <v>145</v>
      </c>
      <c r="J6874" s="5">
        <v>3</v>
      </c>
      <c r="K6874" s="5" t="str">
        <f>VLOOKUP(J6874,'Svátky 2023'!A$18:B$20,2,0)</f>
        <v>jiné</v>
      </c>
      <c r="L6874" s="1" t="s">
        <v>30</v>
      </c>
      <c r="M6874" s="1" t="s">
        <v>31</v>
      </c>
      <c r="N6874" s="1" t="s">
        <v>23</v>
      </c>
      <c r="O6874">
        <f t="shared" si="321"/>
        <v>3</v>
      </c>
      <c r="P6874" t="str">
        <f t="shared" si="322"/>
        <v>NE</v>
      </c>
      <c r="Q6874" s="4" t="str">
        <f>IFERROR(VLOOKUP(E6874,'Svátky 2023'!B$2:B$14,1,0),"")</f>
        <v/>
      </c>
      <c r="R6874" t="str">
        <f t="shared" si="323"/>
        <v/>
      </c>
    </row>
    <row r="6875" spans="1:18" x14ac:dyDescent="0.25">
      <c r="A6875" s="1" t="s">
        <v>19130</v>
      </c>
      <c r="B6875" s="1" t="s">
        <v>19131</v>
      </c>
      <c r="C6875" s="1" t="s">
        <v>19132</v>
      </c>
      <c r="D6875" s="1" t="s">
        <v>64</v>
      </c>
      <c r="E6875" s="4">
        <v>45266</v>
      </c>
      <c r="F6875" s="8">
        <v>0.55347222222222225</v>
      </c>
      <c r="G6875" s="4">
        <v>45268</v>
      </c>
      <c r="H6875" s="1" t="s">
        <v>528</v>
      </c>
      <c r="I6875" s="1" t="s">
        <v>145</v>
      </c>
      <c r="J6875" s="5">
        <v>3</v>
      </c>
      <c r="K6875" s="5" t="str">
        <f>VLOOKUP(J6875,'Svátky 2023'!A$18:B$20,2,0)</f>
        <v>jiné</v>
      </c>
      <c r="L6875" s="1" t="s">
        <v>30</v>
      </c>
      <c r="M6875" s="1" t="s">
        <v>31</v>
      </c>
      <c r="N6875" s="1" t="s">
        <v>23</v>
      </c>
      <c r="O6875">
        <f t="shared" si="321"/>
        <v>3</v>
      </c>
      <c r="P6875" t="str">
        <f t="shared" si="322"/>
        <v>NE</v>
      </c>
      <c r="Q6875" s="4" t="str">
        <f>IFERROR(VLOOKUP(E6875,'Svátky 2023'!B$2:B$14,1,0),"")</f>
        <v/>
      </c>
      <c r="R6875" t="str">
        <f t="shared" si="323"/>
        <v/>
      </c>
    </row>
    <row r="6876" spans="1:18" x14ac:dyDescent="0.25">
      <c r="A6876" s="1" t="s">
        <v>19133</v>
      </c>
      <c r="B6876" s="1" t="s">
        <v>19134</v>
      </c>
      <c r="C6876" s="1" t="s">
        <v>19135</v>
      </c>
      <c r="D6876" s="1" t="s">
        <v>64</v>
      </c>
      <c r="E6876" s="4">
        <v>45266</v>
      </c>
      <c r="F6876" s="8">
        <v>0.59513888888888888</v>
      </c>
      <c r="G6876" s="4">
        <v>45268</v>
      </c>
      <c r="H6876" s="1" t="s">
        <v>1274</v>
      </c>
      <c r="I6876" s="1" t="s">
        <v>38</v>
      </c>
      <c r="J6876" s="5">
        <v>2</v>
      </c>
      <c r="K6876" s="5" t="str">
        <f>VLOOKUP(J6876,'Svátky 2023'!A$18:B$20,2,0)</f>
        <v>plánované</v>
      </c>
      <c r="L6876" s="1" t="s">
        <v>21</v>
      </c>
      <c r="M6876" s="1" t="s">
        <v>22</v>
      </c>
      <c r="N6876" s="1" t="s">
        <v>23</v>
      </c>
      <c r="O6876">
        <f t="shared" si="321"/>
        <v>3</v>
      </c>
      <c r="P6876" t="str">
        <f t="shared" si="322"/>
        <v>NE</v>
      </c>
      <c r="Q6876" s="4" t="str">
        <f>IFERROR(VLOOKUP(E6876,'Svátky 2023'!B$2:B$14,1,0),"")</f>
        <v/>
      </c>
      <c r="R6876" t="str">
        <f t="shared" si="323"/>
        <v/>
      </c>
    </row>
    <row r="6877" spans="1:18" x14ac:dyDescent="0.25">
      <c r="A6877" s="1" t="s">
        <v>19136</v>
      </c>
      <c r="B6877" s="1" t="s">
        <v>19137</v>
      </c>
      <c r="C6877" s="1" t="s">
        <v>19138</v>
      </c>
      <c r="D6877" s="1" t="s">
        <v>64</v>
      </c>
      <c r="E6877" s="4">
        <v>45266</v>
      </c>
      <c r="F6877" s="8">
        <v>0.6069444444444444</v>
      </c>
      <c r="G6877" s="4">
        <v>45268</v>
      </c>
      <c r="H6877" s="1" t="s">
        <v>528</v>
      </c>
      <c r="I6877" s="1" t="s">
        <v>44</v>
      </c>
      <c r="J6877" s="5">
        <v>3</v>
      </c>
      <c r="K6877" s="5" t="str">
        <f>VLOOKUP(J6877,'Svátky 2023'!A$18:B$20,2,0)</f>
        <v>jiné</v>
      </c>
      <c r="L6877" s="1" t="s">
        <v>30</v>
      </c>
      <c r="M6877" s="1" t="s">
        <v>31</v>
      </c>
      <c r="N6877" s="1" t="s">
        <v>23</v>
      </c>
      <c r="O6877">
        <f t="shared" si="321"/>
        <v>3</v>
      </c>
      <c r="P6877" t="str">
        <f t="shared" si="322"/>
        <v>NE</v>
      </c>
      <c r="Q6877" s="4" t="str">
        <f>IFERROR(VLOOKUP(E6877,'Svátky 2023'!B$2:B$14,1,0),"")</f>
        <v/>
      </c>
      <c r="R6877" t="str">
        <f t="shared" si="323"/>
        <v/>
      </c>
    </row>
    <row r="6878" spans="1:18" x14ac:dyDescent="0.25">
      <c r="A6878" s="1" t="s">
        <v>19139</v>
      </c>
      <c r="B6878" s="1" t="s">
        <v>19140</v>
      </c>
      <c r="C6878" s="1" t="s">
        <v>19141</v>
      </c>
      <c r="D6878" s="1" t="s">
        <v>64</v>
      </c>
      <c r="E6878" s="4">
        <v>45266</v>
      </c>
      <c r="F6878" s="8">
        <v>0.67152777777777783</v>
      </c>
      <c r="G6878" s="4">
        <v>45268</v>
      </c>
      <c r="H6878" s="1" t="s">
        <v>737</v>
      </c>
      <c r="I6878" s="1" t="s">
        <v>151</v>
      </c>
      <c r="J6878" s="5">
        <v>2</v>
      </c>
      <c r="K6878" s="5" t="str">
        <f>VLOOKUP(J6878,'Svátky 2023'!A$18:B$20,2,0)</f>
        <v>plánované</v>
      </c>
      <c r="L6878" s="1" t="s">
        <v>21</v>
      </c>
      <c r="M6878" s="1" t="s">
        <v>22</v>
      </c>
      <c r="N6878" s="1" t="s">
        <v>23</v>
      </c>
      <c r="O6878">
        <f t="shared" si="321"/>
        <v>3</v>
      </c>
      <c r="P6878" t="str">
        <f t="shared" si="322"/>
        <v>ANO</v>
      </c>
      <c r="Q6878" s="4" t="str">
        <f>IFERROR(VLOOKUP(E6878,'Svátky 2023'!B$2:B$14,1,0),"")</f>
        <v/>
      </c>
      <c r="R6878" t="str">
        <f t="shared" si="323"/>
        <v>ANO</v>
      </c>
    </row>
    <row r="6879" spans="1:18" x14ac:dyDescent="0.25">
      <c r="A6879" s="1" t="s">
        <v>19142</v>
      </c>
      <c r="B6879" s="1" t="s">
        <v>19143</v>
      </c>
      <c r="C6879" s="1" t="s">
        <v>19144</v>
      </c>
      <c r="D6879" s="1" t="s">
        <v>35</v>
      </c>
      <c r="E6879" s="4">
        <v>45266</v>
      </c>
      <c r="F6879" s="8">
        <v>0.69513888888888886</v>
      </c>
      <c r="G6879" s="4">
        <v>45268</v>
      </c>
      <c r="H6879" s="1" t="s">
        <v>372</v>
      </c>
      <c r="I6879" s="1" t="s">
        <v>151</v>
      </c>
      <c r="J6879" s="5">
        <v>2</v>
      </c>
      <c r="K6879" s="5" t="str">
        <f>VLOOKUP(J6879,'Svátky 2023'!A$18:B$20,2,0)</f>
        <v>plánované</v>
      </c>
      <c r="L6879" s="1" t="s">
        <v>21</v>
      </c>
      <c r="M6879" s="1" t="s">
        <v>22</v>
      </c>
      <c r="N6879" s="1" t="s">
        <v>23</v>
      </c>
      <c r="O6879">
        <f t="shared" si="321"/>
        <v>3</v>
      </c>
      <c r="P6879" t="str">
        <f t="shared" si="322"/>
        <v>ANO</v>
      </c>
      <c r="Q6879" s="4" t="str">
        <f>IFERROR(VLOOKUP(E6879,'Svátky 2023'!B$2:B$14,1,0),"")</f>
        <v/>
      </c>
      <c r="R6879" t="str">
        <f t="shared" si="323"/>
        <v>ANO</v>
      </c>
    </row>
    <row r="6880" spans="1:18" x14ac:dyDescent="0.25">
      <c r="A6880" s="1" t="s">
        <v>19145</v>
      </c>
      <c r="B6880" s="1" t="s">
        <v>19146</v>
      </c>
      <c r="C6880" s="1" t="s">
        <v>19147</v>
      </c>
      <c r="D6880" s="1" t="s">
        <v>35</v>
      </c>
      <c r="E6880" s="4">
        <v>45266</v>
      </c>
      <c r="F6880" s="8">
        <v>0.73541666666666661</v>
      </c>
      <c r="G6880" s="4">
        <v>45268</v>
      </c>
      <c r="H6880" s="1" t="s">
        <v>2037</v>
      </c>
      <c r="I6880" s="1" t="s">
        <v>145</v>
      </c>
      <c r="J6880" s="5">
        <v>3</v>
      </c>
      <c r="K6880" s="5" t="str">
        <f>VLOOKUP(J6880,'Svátky 2023'!A$18:B$20,2,0)</f>
        <v>jiné</v>
      </c>
      <c r="L6880" s="1" t="s">
        <v>30</v>
      </c>
      <c r="M6880" s="1" t="s">
        <v>31</v>
      </c>
      <c r="N6880" s="1" t="s">
        <v>23</v>
      </c>
      <c r="O6880">
        <f t="shared" si="321"/>
        <v>3</v>
      </c>
      <c r="P6880" t="str">
        <f t="shared" si="322"/>
        <v>ANO</v>
      </c>
      <c r="Q6880" s="4" t="str">
        <f>IFERROR(VLOOKUP(E6880,'Svátky 2023'!B$2:B$14,1,0),"")</f>
        <v/>
      </c>
      <c r="R6880" t="str">
        <f t="shared" si="323"/>
        <v>ANO</v>
      </c>
    </row>
    <row r="6881" spans="1:18" x14ac:dyDescent="0.25">
      <c r="A6881" s="1" t="s">
        <v>19148</v>
      </c>
      <c r="B6881" s="1" t="s">
        <v>19149</v>
      </c>
      <c r="C6881" s="1" t="s">
        <v>19150</v>
      </c>
      <c r="D6881" s="1" t="s">
        <v>48</v>
      </c>
      <c r="E6881" s="4">
        <v>45267</v>
      </c>
      <c r="F6881" s="8">
        <v>0.39374999999999999</v>
      </c>
      <c r="G6881" s="4">
        <v>45268</v>
      </c>
      <c r="H6881" s="1" t="s">
        <v>592</v>
      </c>
      <c r="I6881" s="1" t="s">
        <v>51</v>
      </c>
      <c r="J6881" s="5">
        <v>3</v>
      </c>
      <c r="K6881" s="5" t="str">
        <f>VLOOKUP(J6881,'Svátky 2023'!A$18:B$20,2,0)</f>
        <v>jiné</v>
      </c>
      <c r="L6881" s="1" t="s">
        <v>21</v>
      </c>
      <c r="M6881" s="1" t="s">
        <v>22</v>
      </c>
      <c r="N6881" s="1" t="s">
        <v>23</v>
      </c>
      <c r="O6881">
        <f t="shared" si="321"/>
        <v>4</v>
      </c>
      <c r="P6881" t="str">
        <f t="shared" si="322"/>
        <v>NE</v>
      </c>
      <c r="Q6881" s="4" t="str">
        <f>IFERROR(VLOOKUP(E6881,'Svátky 2023'!B$2:B$14,1,0),"")</f>
        <v/>
      </c>
      <c r="R6881" t="str">
        <f t="shared" si="323"/>
        <v/>
      </c>
    </row>
    <row r="6882" spans="1:18" x14ac:dyDescent="0.25">
      <c r="A6882" s="1" t="s">
        <v>19151</v>
      </c>
      <c r="B6882" s="1" t="s">
        <v>19152</v>
      </c>
      <c r="C6882" s="1" t="s">
        <v>19153</v>
      </c>
      <c r="D6882" s="1" t="s">
        <v>48</v>
      </c>
      <c r="E6882" s="4">
        <v>45267</v>
      </c>
      <c r="F6882" s="8">
        <v>0.59375</v>
      </c>
      <c r="G6882" s="4">
        <v>45268</v>
      </c>
      <c r="H6882" s="1" t="s">
        <v>2233</v>
      </c>
      <c r="I6882" s="1" t="s">
        <v>38</v>
      </c>
      <c r="J6882" s="5">
        <v>1</v>
      </c>
      <c r="K6882" s="5" t="str">
        <f>VLOOKUP(J6882,'Svátky 2023'!A$18:B$20,2,0)</f>
        <v>neodkladné</v>
      </c>
      <c r="L6882" s="1" t="s">
        <v>21</v>
      </c>
      <c r="M6882" s="1" t="s">
        <v>22</v>
      </c>
      <c r="N6882" s="1" t="s">
        <v>23</v>
      </c>
      <c r="O6882">
        <f t="shared" si="321"/>
        <v>4</v>
      </c>
      <c r="P6882" t="str">
        <f t="shared" si="322"/>
        <v>NE</v>
      </c>
      <c r="Q6882" s="4" t="str">
        <f>IFERROR(VLOOKUP(E6882,'Svátky 2023'!B$2:B$14,1,0),"")</f>
        <v/>
      </c>
      <c r="R6882" t="str">
        <f t="shared" si="323"/>
        <v/>
      </c>
    </row>
    <row r="6883" spans="1:18" x14ac:dyDescent="0.25">
      <c r="A6883" s="1" t="s">
        <v>19154</v>
      </c>
      <c r="B6883" s="1" t="s">
        <v>19155</v>
      </c>
      <c r="C6883" s="1" t="s">
        <v>19156</v>
      </c>
      <c r="D6883" s="1" t="s">
        <v>48</v>
      </c>
      <c r="E6883" s="4">
        <v>45267</v>
      </c>
      <c r="F6883" s="8">
        <v>0.59861111111111109</v>
      </c>
      <c r="G6883" s="4">
        <v>45268</v>
      </c>
      <c r="H6883" s="1" t="s">
        <v>1219</v>
      </c>
      <c r="I6883" s="1" t="s">
        <v>120</v>
      </c>
      <c r="J6883" s="5">
        <v>3</v>
      </c>
      <c r="K6883" s="5" t="str">
        <f>VLOOKUP(J6883,'Svátky 2023'!A$18:B$20,2,0)</f>
        <v>jiné</v>
      </c>
      <c r="L6883" s="1" t="s">
        <v>30</v>
      </c>
      <c r="M6883" s="1" t="s">
        <v>31</v>
      </c>
      <c r="N6883" s="1" t="s">
        <v>23</v>
      </c>
      <c r="O6883">
        <f t="shared" si="321"/>
        <v>4</v>
      </c>
      <c r="P6883" t="str">
        <f t="shared" si="322"/>
        <v>NE</v>
      </c>
      <c r="Q6883" s="4" t="str">
        <f>IFERROR(VLOOKUP(E6883,'Svátky 2023'!B$2:B$14,1,0),"")</f>
        <v/>
      </c>
      <c r="R6883" t="str">
        <f t="shared" si="323"/>
        <v/>
      </c>
    </row>
    <row r="6884" spans="1:18" x14ac:dyDescent="0.25">
      <c r="A6884" s="1" t="s">
        <v>19157</v>
      </c>
      <c r="B6884" s="1" t="s">
        <v>19158</v>
      </c>
      <c r="C6884" s="1" t="s">
        <v>19159</v>
      </c>
      <c r="D6884" s="1" t="s">
        <v>48</v>
      </c>
      <c r="E6884" s="4">
        <v>45267</v>
      </c>
      <c r="F6884" s="8">
        <v>0.90694444444444444</v>
      </c>
      <c r="G6884" s="4">
        <v>45268</v>
      </c>
      <c r="H6884" s="1" t="s">
        <v>1870</v>
      </c>
      <c r="I6884" s="1" t="s">
        <v>29</v>
      </c>
      <c r="J6884" s="5">
        <v>3</v>
      </c>
      <c r="K6884" s="5" t="str">
        <f>VLOOKUP(J6884,'Svátky 2023'!A$18:B$20,2,0)</f>
        <v>jiné</v>
      </c>
      <c r="L6884" s="1" t="s">
        <v>30</v>
      </c>
      <c r="M6884" s="1" t="s">
        <v>31</v>
      </c>
      <c r="N6884" s="1" t="s">
        <v>23</v>
      </c>
      <c r="O6884">
        <f t="shared" si="321"/>
        <v>4</v>
      </c>
      <c r="P6884" t="str">
        <f t="shared" si="322"/>
        <v>ANO</v>
      </c>
      <c r="Q6884" s="4" t="str">
        <f>IFERROR(VLOOKUP(E6884,'Svátky 2023'!B$2:B$14,1,0),"")</f>
        <v/>
      </c>
      <c r="R6884" t="str">
        <f t="shared" si="323"/>
        <v>ANO</v>
      </c>
    </row>
    <row r="6885" spans="1:18" x14ac:dyDescent="0.25">
      <c r="A6885" s="1" t="s">
        <v>19160</v>
      </c>
      <c r="B6885" s="1" t="s">
        <v>19161</v>
      </c>
      <c r="C6885" s="1" t="s">
        <v>19162</v>
      </c>
      <c r="D6885" s="1" t="s">
        <v>64</v>
      </c>
      <c r="E6885" s="4">
        <v>45267</v>
      </c>
      <c r="F6885" s="8">
        <v>0.99097222222222225</v>
      </c>
      <c r="G6885" s="4">
        <v>45268</v>
      </c>
      <c r="H6885" s="1" t="s">
        <v>415</v>
      </c>
      <c r="I6885" s="1" t="s">
        <v>51</v>
      </c>
      <c r="J6885" s="5">
        <v>1</v>
      </c>
      <c r="K6885" s="5" t="str">
        <f>VLOOKUP(J6885,'Svátky 2023'!A$18:B$20,2,0)</f>
        <v>neodkladné</v>
      </c>
      <c r="L6885" s="1" t="s">
        <v>30</v>
      </c>
      <c r="M6885" s="1" t="s">
        <v>22</v>
      </c>
      <c r="N6885" s="1" t="s">
        <v>23</v>
      </c>
      <c r="O6885">
        <f t="shared" si="321"/>
        <v>4</v>
      </c>
      <c r="P6885" t="str">
        <f t="shared" si="322"/>
        <v>ANO</v>
      </c>
      <c r="Q6885" s="4" t="str">
        <f>IFERROR(VLOOKUP(E6885,'Svátky 2023'!B$2:B$14,1,0),"")</f>
        <v/>
      </c>
      <c r="R6885" t="str">
        <f t="shared" si="323"/>
        <v>ANO</v>
      </c>
    </row>
    <row r="6886" spans="1:18" x14ac:dyDescent="0.25">
      <c r="A6886" s="1" t="s">
        <v>19163</v>
      </c>
      <c r="B6886" s="1" t="s">
        <v>19164</v>
      </c>
      <c r="C6886" s="1" t="s">
        <v>19165</v>
      </c>
      <c r="D6886" s="1" t="s">
        <v>48</v>
      </c>
      <c r="E6886" s="4">
        <v>45267</v>
      </c>
      <c r="F6886" s="8">
        <v>0.5708333333333333</v>
      </c>
      <c r="G6886" s="4">
        <v>45269</v>
      </c>
      <c r="H6886" s="1" t="s">
        <v>214</v>
      </c>
      <c r="I6886" s="1" t="s">
        <v>145</v>
      </c>
      <c r="J6886" s="5">
        <v>3</v>
      </c>
      <c r="K6886" s="5" t="str">
        <f>VLOOKUP(J6886,'Svátky 2023'!A$18:B$20,2,0)</f>
        <v>jiné</v>
      </c>
      <c r="L6886" s="1" t="s">
        <v>30</v>
      </c>
      <c r="M6886" s="1" t="s">
        <v>31</v>
      </c>
      <c r="N6886" s="1" t="s">
        <v>23</v>
      </c>
      <c r="O6886">
        <f t="shared" si="321"/>
        <v>4</v>
      </c>
      <c r="P6886" t="str">
        <f t="shared" si="322"/>
        <v>NE</v>
      </c>
      <c r="Q6886" s="4" t="str">
        <f>IFERROR(VLOOKUP(E6886,'Svátky 2023'!B$2:B$14,1,0),"")</f>
        <v/>
      </c>
      <c r="R6886" t="str">
        <f t="shared" si="323"/>
        <v/>
      </c>
    </row>
    <row r="6887" spans="1:18" x14ac:dyDescent="0.25">
      <c r="A6887" s="1" t="s">
        <v>19166</v>
      </c>
      <c r="B6887" s="1" t="s">
        <v>19167</v>
      </c>
      <c r="C6887" s="1" t="s">
        <v>19168</v>
      </c>
      <c r="D6887" s="1" t="s">
        <v>35</v>
      </c>
      <c r="E6887" s="4">
        <v>45266</v>
      </c>
      <c r="F6887" s="8">
        <v>0.60902777777777783</v>
      </c>
      <c r="G6887" s="4">
        <v>45269</v>
      </c>
      <c r="H6887" s="1" t="s">
        <v>2975</v>
      </c>
      <c r="I6887" s="1" t="s">
        <v>38</v>
      </c>
      <c r="J6887" s="5">
        <v>1</v>
      </c>
      <c r="K6887" s="5" t="str">
        <f>VLOOKUP(J6887,'Svátky 2023'!A$18:B$20,2,0)</f>
        <v>neodkladné</v>
      </c>
      <c r="L6887" s="1" t="s">
        <v>21</v>
      </c>
      <c r="M6887" s="1" t="s">
        <v>22</v>
      </c>
      <c r="N6887" s="1" t="s">
        <v>23</v>
      </c>
      <c r="O6887">
        <f t="shared" si="321"/>
        <v>3</v>
      </c>
      <c r="P6887" t="str">
        <f t="shared" si="322"/>
        <v>NE</v>
      </c>
      <c r="Q6887" s="4" t="str">
        <f>IFERROR(VLOOKUP(E6887,'Svátky 2023'!B$2:B$14,1,0),"")</f>
        <v/>
      </c>
      <c r="R6887" t="str">
        <f t="shared" si="323"/>
        <v/>
      </c>
    </row>
    <row r="6888" spans="1:18" x14ac:dyDescent="0.25">
      <c r="A6888" s="1" t="s">
        <v>19169</v>
      </c>
      <c r="B6888" s="1" t="s">
        <v>19170</v>
      </c>
      <c r="C6888" s="1" t="s">
        <v>19171</v>
      </c>
      <c r="D6888" s="1" t="s">
        <v>35</v>
      </c>
      <c r="E6888" s="4">
        <v>45266</v>
      </c>
      <c r="F6888" s="8">
        <v>0.76111111111111107</v>
      </c>
      <c r="G6888" s="4">
        <v>45269</v>
      </c>
      <c r="H6888" s="1" t="s">
        <v>640</v>
      </c>
      <c r="I6888" s="1" t="s">
        <v>44</v>
      </c>
      <c r="J6888" s="5">
        <v>3</v>
      </c>
      <c r="K6888" s="5" t="str">
        <f>VLOOKUP(J6888,'Svátky 2023'!A$18:B$20,2,0)</f>
        <v>jiné</v>
      </c>
      <c r="L6888" s="1" t="s">
        <v>30</v>
      </c>
      <c r="M6888" s="1" t="s">
        <v>31</v>
      </c>
      <c r="N6888" s="1" t="s">
        <v>23</v>
      </c>
      <c r="O6888">
        <f t="shared" si="321"/>
        <v>3</v>
      </c>
      <c r="P6888" t="str">
        <f t="shared" si="322"/>
        <v>ANO</v>
      </c>
      <c r="Q6888" s="4" t="str">
        <f>IFERROR(VLOOKUP(E6888,'Svátky 2023'!B$2:B$14,1,0),"")</f>
        <v/>
      </c>
      <c r="R6888" t="str">
        <f t="shared" si="323"/>
        <v>ANO</v>
      </c>
    </row>
    <row r="6889" spans="1:18" x14ac:dyDescent="0.25">
      <c r="A6889" s="1" t="s">
        <v>19172</v>
      </c>
      <c r="B6889" s="1" t="s">
        <v>19173</v>
      </c>
      <c r="C6889" s="1" t="s">
        <v>19174</v>
      </c>
      <c r="D6889" s="1" t="s">
        <v>35</v>
      </c>
      <c r="E6889" s="4">
        <v>45267</v>
      </c>
      <c r="F6889" s="8">
        <v>0.36736111111111108</v>
      </c>
      <c r="G6889" s="4">
        <v>45269</v>
      </c>
      <c r="H6889" s="1" t="s">
        <v>362</v>
      </c>
      <c r="I6889" s="1" t="s">
        <v>151</v>
      </c>
      <c r="J6889" s="5">
        <v>2</v>
      </c>
      <c r="K6889" s="5" t="str">
        <f>VLOOKUP(J6889,'Svátky 2023'!A$18:B$20,2,0)</f>
        <v>plánované</v>
      </c>
      <c r="L6889" s="1" t="s">
        <v>21</v>
      </c>
      <c r="M6889" s="1" t="s">
        <v>22</v>
      </c>
      <c r="N6889" s="1" t="s">
        <v>23</v>
      </c>
      <c r="O6889">
        <f t="shared" si="321"/>
        <v>4</v>
      </c>
      <c r="P6889" t="str">
        <f t="shared" si="322"/>
        <v>NE</v>
      </c>
      <c r="Q6889" s="4" t="str">
        <f>IFERROR(VLOOKUP(E6889,'Svátky 2023'!B$2:B$14,1,0),"")</f>
        <v/>
      </c>
      <c r="R6889" t="str">
        <f t="shared" si="323"/>
        <v/>
      </c>
    </row>
    <row r="6890" spans="1:18" x14ac:dyDescent="0.25">
      <c r="A6890" s="1" t="s">
        <v>19175</v>
      </c>
      <c r="B6890" s="1" t="s">
        <v>19176</v>
      </c>
      <c r="C6890" s="1" t="s">
        <v>19177</v>
      </c>
      <c r="D6890" s="1" t="s">
        <v>35</v>
      </c>
      <c r="E6890" s="4">
        <v>45267</v>
      </c>
      <c r="F6890" s="8">
        <v>0.38819444444444445</v>
      </c>
      <c r="G6890" s="4">
        <v>45269</v>
      </c>
      <c r="H6890" s="1" t="s">
        <v>1350</v>
      </c>
      <c r="I6890" s="1" t="s">
        <v>151</v>
      </c>
      <c r="J6890" s="5">
        <v>2</v>
      </c>
      <c r="K6890" s="5" t="str">
        <f>VLOOKUP(J6890,'Svátky 2023'!A$18:B$20,2,0)</f>
        <v>plánované</v>
      </c>
      <c r="L6890" s="1" t="s">
        <v>21</v>
      </c>
      <c r="M6890" s="1" t="s">
        <v>22</v>
      </c>
      <c r="N6890" s="1" t="s">
        <v>23</v>
      </c>
      <c r="O6890">
        <f t="shared" si="321"/>
        <v>4</v>
      </c>
      <c r="P6890" t="str">
        <f t="shared" si="322"/>
        <v>NE</v>
      </c>
      <c r="Q6890" s="4" t="str">
        <f>IFERROR(VLOOKUP(E6890,'Svátky 2023'!B$2:B$14,1,0),"")</f>
        <v/>
      </c>
      <c r="R6890" t="str">
        <f t="shared" si="323"/>
        <v/>
      </c>
    </row>
    <row r="6891" spans="1:18" x14ac:dyDescent="0.25">
      <c r="A6891" s="1" t="s">
        <v>19178</v>
      </c>
      <c r="B6891" s="1" t="s">
        <v>19179</v>
      </c>
      <c r="C6891" s="1" t="s">
        <v>19180</v>
      </c>
      <c r="D6891" s="1" t="s">
        <v>64</v>
      </c>
      <c r="E6891" s="4">
        <v>45267</v>
      </c>
      <c r="F6891" s="8">
        <v>0.39374999999999999</v>
      </c>
      <c r="G6891" s="4">
        <v>45269</v>
      </c>
      <c r="H6891" s="1" t="s">
        <v>1236</v>
      </c>
      <c r="I6891" s="1" t="s">
        <v>151</v>
      </c>
      <c r="J6891" s="5">
        <v>2</v>
      </c>
      <c r="K6891" s="5" t="str">
        <f>VLOOKUP(J6891,'Svátky 2023'!A$18:B$20,2,0)</f>
        <v>plánované</v>
      </c>
      <c r="L6891" s="1" t="s">
        <v>21</v>
      </c>
      <c r="M6891" s="1" t="s">
        <v>22</v>
      </c>
      <c r="N6891" s="1" t="s">
        <v>23</v>
      </c>
      <c r="O6891">
        <f t="shared" si="321"/>
        <v>4</v>
      </c>
      <c r="P6891" t="str">
        <f t="shared" si="322"/>
        <v>NE</v>
      </c>
      <c r="Q6891" s="4" t="str">
        <f>IFERROR(VLOOKUP(E6891,'Svátky 2023'!B$2:B$14,1,0),"")</f>
        <v/>
      </c>
      <c r="R6891" t="str">
        <f t="shared" si="323"/>
        <v/>
      </c>
    </row>
    <row r="6892" spans="1:18" x14ac:dyDescent="0.25">
      <c r="A6892" s="1" t="s">
        <v>19181</v>
      </c>
      <c r="B6892" s="1" t="s">
        <v>19182</v>
      </c>
      <c r="C6892" s="1" t="s">
        <v>19183</v>
      </c>
      <c r="D6892" s="1" t="s">
        <v>48</v>
      </c>
      <c r="E6892" s="4">
        <v>45267</v>
      </c>
      <c r="F6892" s="8">
        <v>0.41250000000000003</v>
      </c>
      <c r="G6892" s="4">
        <v>45269</v>
      </c>
      <c r="H6892" s="1" t="s">
        <v>2059</v>
      </c>
      <c r="I6892" s="1" t="s">
        <v>151</v>
      </c>
      <c r="J6892" s="5">
        <v>2</v>
      </c>
      <c r="K6892" s="5" t="str">
        <f>VLOOKUP(J6892,'Svátky 2023'!A$18:B$20,2,0)</f>
        <v>plánované</v>
      </c>
      <c r="L6892" s="1" t="s">
        <v>21</v>
      </c>
      <c r="M6892" s="1" t="s">
        <v>22</v>
      </c>
      <c r="N6892" s="1" t="s">
        <v>23</v>
      </c>
      <c r="O6892">
        <f t="shared" si="321"/>
        <v>4</v>
      </c>
      <c r="P6892" t="str">
        <f t="shared" si="322"/>
        <v>NE</v>
      </c>
      <c r="Q6892" s="4" t="str">
        <f>IFERROR(VLOOKUP(E6892,'Svátky 2023'!B$2:B$14,1,0),"")</f>
        <v/>
      </c>
      <c r="R6892" t="str">
        <f t="shared" si="323"/>
        <v/>
      </c>
    </row>
    <row r="6893" spans="1:18" x14ac:dyDescent="0.25">
      <c r="A6893" s="1" t="s">
        <v>19184</v>
      </c>
      <c r="B6893" s="1" t="s">
        <v>19185</v>
      </c>
      <c r="C6893" s="1" t="s">
        <v>19186</v>
      </c>
      <c r="D6893" s="1" t="s">
        <v>48</v>
      </c>
      <c r="E6893" s="4">
        <v>45267</v>
      </c>
      <c r="F6893" s="8">
        <v>0.41388888888888892</v>
      </c>
      <c r="G6893" s="4">
        <v>45269</v>
      </c>
      <c r="H6893" s="1" t="s">
        <v>1105</v>
      </c>
      <c r="I6893" s="1" t="s">
        <v>151</v>
      </c>
      <c r="J6893" s="5">
        <v>2</v>
      </c>
      <c r="K6893" s="5" t="str">
        <f>VLOOKUP(J6893,'Svátky 2023'!A$18:B$20,2,0)</f>
        <v>plánované</v>
      </c>
      <c r="L6893" s="1" t="s">
        <v>21</v>
      </c>
      <c r="M6893" s="1" t="s">
        <v>22</v>
      </c>
      <c r="N6893" s="1" t="s">
        <v>23</v>
      </c>
      <c r="O6893">
        <f t="shared" si="321"/>
        <v>4</v>
      </c>
      <c r="P6893" t="str">
        <f t="shared" si="322"/>
        <v>NE</v>
      </c>
      <c r="Q6893" s="4" t="str">
        <f>IFERROR(VLOOKUP(E6893,'Svátky 2023'!B$2:B$14,1,0),"")</f>
        <v/>
      </c>
      <c r="R6893" t="str">
        <f t="shared" si="323"/>
        <v/>
      </c>
    </row>
    <row r="6894" spans="1:18" x14ac:dyDescent="0.25">
      <c r="A6894" s="1" t="s">
        <v>19187</v>
      </c>
      <c r="B6894" s="1" t="s">
        <v>19188</v>
      </c>
      <c r="C6894" s="1" t="s">
        <v>19189</v>
      </c>
      <c r="D6894" s="1" t="s">
        <v>48</v>
      </c>
      <c r="E6894" s="4">
        <v>45267</v>
      </c>
      <c r="F6894" s="8">
        <v>0.42291666666666666</v>
      </c>
      <c r="G6894" s="4">
        <v>45269</v>
      </c>
      <c r="H6894" s="1" t="s">
        <v>631</v>
      </c>
      <c r="I6894" s="1" t="s">
        <v>258</v>
      </c>
      <c r="J6894" s="5">
        <v>2</v>
      </c>
      <c r="K6894" s="5" t="str">
        <f>VLOOKUP(J6894,'Svátky 2023'!A$18:B$20,2,0)</f>
        <v>plánované</v>
      </c>
      <c r="L6894" s="1" t="s">
        <v>21</v>
      </c>
      <c r="M6894" s="1" t="s">
        <v>22</v>
      </c>
      <c r="N6894" s="1" t="s">
        <v>23</v>
      </c>
      <c r="O6894">
        <f t="shared" si="321"/>
        <v>4</v>
      </c>
      <c r="P6894" t="str">
        <f t="shared" si="322"/>
        <v>NE</v>
      </c>
      <c r="Q6894" s="4" t="str">
        <f>IFERROR(VLOOKUP(E6894,'Svátky 2023'!B$2:B$14,1,0),"")</f>
        <v/>
      </c>
      <c r="R6894" t="str">
        <f t="shared" si="323"/>
        <v/>
      </c>
    </row>
    <row r="6895" spans="1:18" x14ac:dyDescent="0.25">
      <c r="A6895" s="1" t="s">
        <v>19190</v>
      </c>
      <c r="B6895" s="1" t="s">
        <v>19191</v>
      </c>
      <c r="C6895" s="1" t="s">
        <v>19192</v>
      </c>
      <c r="D6895" s="1" t="s">
        <v>35</v>
      </c>
      <c r="E6895" s="4">
        <v>45267</v>
      </c>
      <c r="F6895" s="8">
        <v>0.4284722222222222</v>
      </c>
      <c r="G6895" s="4">
        <v>45269</v>
      </c>
      <c r="H6895" s="1" t="s">
        <v>2407</v>
      </c>
      <c r="I6895" s="1" t="s">
        <v>51</v>
      </c>
      <c r="J6895" s="5">
        <v>2</v>
      </c>
      <c r="K6895" s="5" t="str">
        <f>VLOOKUP(J6895,'Svátky 2023'!A$18:B$20,2,0)</f>
        <v>plánované</v>
      </c>
      <c r="L6895" s="1" t="s">
        <v>21</v>
      </c>
      <c r="M6895" s="1" t="s">
        <v>22</v>
      </c>
      <c r="N6895" s="1" t="s">
        <v>23</v>
      </c>
      <c r="O6895">
        <f t="shared" si="321"/>
        <v>4</v>
      </c>
      <c r="P6895" t="str">
        <f t="shared" si="322"/>
        <v>NE</v>
      </c>
      <c r="Q6895" s="4" t="str">
        <f>IFERROR(VLOOKUP(E6895,'Svátky 2023'!B$2:B$14,1,0),"")</f>
        <v/>
      </c>
      <c r="R6895" t="str">
        <f t="shared" si="323"/>
        <v/>
      </c>
    </row>
    <row r="6896" spans="1:18" x14ac:dyDescent="0.25">
      <c r="A6896" s="1" t="s">
        <v>19193</v>
      </c>
      <c r="B6896" s="1" t="s">
        <v>19194</v>
      </c>
      <c r="C6896" s="1" t="s">
        <v>19195</v>
      </c>
      <c r="D6896" s="1" t="s">
        <v>48</v>
      </c>
      <c r="E6896" s="4">
        <v>45267</v>
      </c>
      <c r="F6896" s="8">
        <v>0.44861111111111113</v>
      </c>
      <c r="G6896" s="4">
        <v>45269</v>
      </c>
      <c r="H6896" s="1" t="s">
        <v>315</v>
      </c>
      <c r="I6896" s="1" t="s">
        <v>258</v>
      </c>
      <c r="J6896" s="5">
        <v>2</v>
      </c>
      <c r="K6896" s="5" t="str">
        <f>VLOOKUP(J6896,'Svátky 2023'!A$18:B$20,2,0)</f>
        <v>plánované</v>
      </c>
      <c r="L6896" s="1" t="s">
        <v>21</v>
      </c>
      <c r="M6896" s="1" t="s">
        <v>22</v>
      </c>
      <c r="N6896" s="1" t="s">
        <v>23</v>
      </c>
      <c r="O6896">
        <f t="shared" si="321"/>
        <v>4</v>
      </c>
      <c r="P6896" t="str">
        <f t="shared" si="322"/>
        <v>NE</v>
      </c>
      <c r="Q6896" s="4" t="str">
        <f>IFERROR(VLOOKUP(E6896,'Svátky 2023'!B$2:B$14,1,0),"")</f>
        <v/>
      </c>
      <c r="R6896" t="str">
        <f t="shared" si="323"/>
        <v/>
      </c>
    </row>
    <row r="6897" spans="1:18" x14ac:dyDescent="0.25">
      <c r="A6897" s="1" t="s">
        <v>19196</v>
      </c>
      <c r="B6897" s="1" t="s">
        <v>19164</v>
      </c>
      <c r="C6897" s="1" t="s">
        <v>19197</v>
      </c>
      <c r="D6897" s="1" t="s">
        <v>48</v>
      </c>
      <c r="E6897" s="4">
        <v>45267</v>
      </c>
      <c r="F6897" s="8">
        <v>0.49722222222222223</v>
      </c>
      <c r="G6897" s="4">
        <v>45269</v>
      </c>
      <c r="H6897" s="1" t="s">
        <v>2949</v>
      </c>
      <c r="I6897" s="1" t="s">
        <v>151</v>
      </c>
      <c r="J6897" s="5">
        <v>2</v>
      </c>
      <c r="K6897" s="5" t="str">
        <f>VLOOKUP(J6897,'Svátky 2023'!A$18:B$20,2,0)</f>
        <v>plánované</v>
      </c>
      <c r="L6897" s="1" t="s">
        <v>21</v>
      </c>
      <c r="M6897" s="1" t="s">
        <v>22</v>
      </c>
      <c r="N6897" s="1" t="s">
        <v>23</v>
      </c>
      <c r="O6897">
        <f t="shared" si="321"/>
        <v>4</v>
      </c>
      <c r="P6897" t="str">
        <f t="shared" si="322"/>
        <v>NE</v>
      </c>
      <c r="Q6897" s="4" t="str">
        <f>IFERROR(VLOOKUP(E6897,'Svátky 2023'!B$2:B$14,1,0),"")</f>
        <v/>
      </c>
      <c r="R6897" t="str">
        <f t="shared" si="323"/>
        <v/>
      </c>
    </row>
    <row r="6898" spans="1:18" x14ac:dyDescent="0.25">
      <c r="A6898" s="1" t="s">
        <v>19198</v>
      </c>
      <c r="B6898" s="1" t="s">
        <v>19199</v>
      </c>
      <c r="C6898" s="1" t="s">
        <v>19200</v>
      </c>
      <c r="D6898" s="1" t="s">
        <v>35</v>
      </c>
      <c r="E6898" s="4">
        <v>45267</v>
      </c>
      <c r="F6898" s="8">
        <v>0.50763888888888886</v>
      </c>
      <c r="G6898" s="4">
        <v>45269</v>
      </c>
      <c r="H6898" s="1" t="s">
        <v>545</v>
      </c>
      <c r="I6898" s="1" t="s">
        <v>145</v>
      </c>
      <c r="J6898" s="5">
        <v>3</v>
      </c>
      <c r="K6898" s="5" t="str">
        <f>VLOOKUP(J6898,'Svátky 2023'!A$18:B$20,2,0)</f>
        <v>jiné</v>
      </c>
      <c r="L6898" s="1" t="s">
        <v>30</v>
      </c>
      <c r="M6898" s="1" t="s">
        <v>31</v>
      </c>
      <c r="N6898" s="1" t="s">
        <v>23</v>
      </c>
      <c r="O6898">
        <f t="shared" si="321"/>
        <v>4</v>
      </c>
      <c r="P6898" t="str">
        <f t="shared" si="322"/>
        <v>NE</v>
      </c>
      <c r="Q6898" s="4" t="str">
        <f>IFERROR(VLOOKUP(E6898,'Svátky 2023'!B$2:B$14,1,0),"")</f>
        <v/>
      </c>
      <c r="R6898" t="str">
        <f t="shared" si="323"/>
        <v/>
      </c>
    </row>
    <row r="6899" spans="1:18" x14ac:dyDescent="0.25">
      <c r="A6899" s="1" t="s">
        <v>19201</v>
      </c>
      <c r="B6899" s="1" t="s">
        <v>19202</v>
      </c>
      <c r="C6899" s="1" t="s">
        <v>19203</v>
      </c>
      <c r="D6899" s="1" t="s">
        <v>64</v>
      </c>
      <c r="E6899" s="4">
        <v>45267</v>
      </c>
      <c r="F6899" s="8">
        <v>0.51041666666666663</v>
      </c>
      <c r="G6899" s="4">
        <v>45269</v>
      </c>
      <c r="H6899" s="1" t="s">
        <v>1105</v>
      </c>
      <c r="I6899" s="1" t="s">
        <v>145</v>
      </c>
      <c r="J6899" s="5">
        <v>3</v>
      </c>
      <c r="K6899" s="5" t="str">
        <f>VLOOKUP(J6899,'Svátky 2023'!A$18:B$20,2,0)</f>
        <v>jiné</v>
      </c>
      <c r="L6899" s="1" t="s">
        <v>30</v>
      </c>
      <c r="M6899" s="1" t="s">
        <v>31</v>
      </c>
      <c r="N6899" s="1" t="s">
        <v>23</v>
      </c>
      <c r="O6899">
        <f t="shared" si="321"/>
        <v>4</v>
      </c>
      <c r="P6899" t="str">
        <f t="shared" si="322"/>
        <v>NE</v>
      </c>
      <c r="Q6899" s="4" t="str">
        <f>IFERROR(VLOOKUP(E6899,'Svátky 2023'!B$2:B$14,1,0),"")</f>
        <v/>
      </c>
      <c r="R6899" t="str">
        <f t="shared" si="323"/>
        <v/>
      </c>
    </row>
    <row r="6900" spans="1:18" x14ac:dyDescent="0.25">
      <c r="A6900" s="1" t="s">
        <v>19204</v>
      </c>
      <c r="B6900" s="1" t="s">
        <v>19205</v>
      </c>
      <c r="C6900" s="1" t="s">
        <v>19206</v>
      </c>
      <c r="D6900" s="1" t="s">
        <v>64</v>
      </c>
      <c r="E6900" s="4">
        <v>45267</v>
      </c>
      <c r="F6900" s="8">
        <v>0.51458333333333328</v>
      </c>
      <c r="G6900" s="4">
        <v>45269</v>
      </c>
      <c r="H6900" s="1" t="s">
        <v>1508</v>
      </c>
      <c r="I6900" s="1" t="s">
        <v>145</v>
      </c>
      <c r="J6900" s="5">
        <v>3</v>
      </c>
      <c r="K6900" s="5" t="str">
        <f>VLOOKUP(J6900,'Svátky 2023'!A$18:B$20,2,0)</f>
        <v>jiné</v>
      </c>
      <c r="L6900" s="1" t="s">
        <v>30</v>
      </c>
      <c r="M6900" s="1" t="s">
        <v>31</v>
      </c>
      <c r="N6900" s="1" t="s">
        <v>23</v>
      </c>
      <c r="O6900">
        <f t="shared" si="321"/>
        <v>4</v>
      </c>
      <c r="P6900" t="str">
        <f t="shared" si="322"/>
        <v>NE</v>
      </c>
      <c r="Q6900" s="4" t="str">
        <f>IFERROR(VLOOKUP(E6900,'Svátky 2023'!B$2:B$14,1,0),"")</f>
        <v/>
      </c>
      <c r="R6900" t="str">
        <f t="shared" si="323"/>
        <v/>
      </c>
    </row>
    <row r="6901" spans="1:18" x14ac:dyDescent="0.25">
      <c r="A6901" s="1" t="s">
        <v>19207</v>
      </c>
      <c r="B6901" s="1" t="s">
        <v>19208</v>
      </c>
      <c r="C6901" s="1" t="s">
        <v>19209</v>
      </c>
      <c r="D6901" s="1" t="s">
        <v>64</v>
      </c>
      <c r="E6901" s="4">
        <v>45267</v>
      </c>
      <c r="F6901" s="8">
        <v>0.5180555555555556</v>
      </c>
      <c r="G6901" s="4">
        <v>45269</v>
      </c>
      <c r="H6901" s="1" t="s">
        <v>1690</v>
      </c>
      <c r="I6901" s="1" t="s">
        <v>51</v>
      </c>
      <c r="J6901" s="5">
        <v>1</v>
      </c>
      <c r="K6901" s="5" t="str">
        <f>VLOOKUP(J6901,'Svátky 2023'!A$18:B$20,2,0)</f>
        <v>neodkladné</v>
      </c>
      <c r="L6901" s="1" t="s">
        <v>22</v>
      </c>
      <c r="M6901" s="1" t="s">
        <v>22</v>
      </c>
      <c r="N6901" s="1" t="s">
        <v>23</v>
      </c>
      <c r="O6901">
        <f t="shared" si="321"/>
        <v>4</v>
      </c>
      <c r="P6901" t="str">
        <f t="shared" si="322"/>
        <v>NE</v>
      </c>
      <c r="Q6901" s="4" t="str">
        <f>IFERROR(VLOOKUP(E6901,'Svátky 2023'!B$2:B$14,1,0),"")</f>
        <v/>
      </c>
      <c r="R6901" t="str">
        <f t="shared" si="323"/>
        <v/>
      </c>
    </row>
    <row r="6902" spans="1:18" x14ac:dyDescent="0.25">
      <c r="A6902" s="1" t="s">
        <v>19210</v>
      </c>
      <c r="B6902" s="1" t="s">
        <v>19211</v>
      </c>
      <c r="C6902" s="1" t="s">
        <v>19212</v>
      </c>
      <c r="D6902" s="1" t="s">
        <v>35</v>
      </c>
      <c r="E6902" s="4">
        <v>45267</v>
      </c>
      <c r="F6902" s="8">
        <v>0.54999999999999993</v>
      </c>
      <c r="G6902" s="4">
        <v>45269</v>
      </c>
      <c r="H6902" s="1" t="s">
        <v>196</v>
      </c>
      <c r="I6902" s="1" t="s">
        <v>145</v>
      </c>
      <c r="J6902" s="5">
        <v>3</v>
      </c>
      <c r="K6902" s="5" t="str">
        <f>VLOOKUP(J6902,'Svátky 2023'!A$18:B$20,2,0)</f>
        <v>jiné</v>
      </c>
      <c r="L6902" s="1" t="s">
        <v>30</v>
      </c>
      <c r="M6902" s="1" t="s">
        <v>31</v>
      </c>
      <c r="N6902" s="1" t="s">
        <v>23</v>
      </c>
      <c r="O6902">
        <f t="shared" si="321"/>
        <v>4</v>
      </c>
      <c r="P6902" t="str">
        <f t="shared" si="322"/>
        <v>NE</v>
      </c>
      <c r="Q6902" s="4" t="str">
        <f>IFERROR(VLOOKUP(E6902,'Svátky 2023'!B$2:B$14,1,0),"")</f>
        <v/>
      </c>
      <c r="R6902" t="str">
        <f t="shared" si="323"/>
        <v/>
      </c>
    </row>
    <row r="6903" spans="1:18" x14ac:dyDescent="0.25">
      <c r="A6903" s="1" t="s">
        <v>19213</v>
      </c>
      <c r="B6903" s="1" t="s">
        <v>19214</v>
      </c>
      <c r="C6903" s="1" t="s">
        <v>19215</v>
      </c>
      <c r="D6903" s="1" t="s">
        <v>35</v>
      </c>
      <c r="E6903" s="4">
        <v>45267</v>
      </c>
      <c r="F6903" s="8">
        <v>0.61597222222222225</v>
      </c>
      <c r="G6903" s="4">
        <v>45269</v>
      </c>
      <c r="H6903" s="1" t="s">
        <v>1116</v>
      </c>
      <c r="I6903" s="1" t="s">
        <v>120</v>
      </c>
      <c r="J6903" s="5">
        <v>3</v>
      </c>
      <c r="K6903" s="5" t="str">
        <f>VLOOKUP(J6903,'Svátky 2023'!A$18:B$20,2,0)</f>
        <v>jiné</v>
      </c>
      <c r="L6903" s="1" t="s">
        <v>30</v>
      </c>
      <c r="M6903" s="1" t="s">
        <v>31</v>
      </c>
      <c r="N6903" s="1" t="s">
        <v>23</v>
      </c>
      <c r="O6903">
        <f t="shared" si="321"/>
        <v>4</v>
      </c>
      <c r="P6903" t="str">
        <f t="shared" si="322"/>
        <v>NE</v>
      </c>
      <c r="Q6903" s="4" t="str">
        <f>IFERROR(VLOOKUP(E6903,'Svátky 2023'!B$2:B$14,1,0),"")</f>
        <v/>
      </c>
      <c r="R6903" t="str">
        <f t="shared" si="323"/>
        <v/>
      </c>
    </row>
    <row r="6904" spans="1:18" x14ac:dyDescent="0.25">
      <c r="A6904" s="1" t="s">
        <v>19216</v>
      </c>
      <c r="B6904" s="1" t="s">
        <v>19217</v>
      </c>
      <c r="C6904" s="1" t="s">
        <v>19218</v>
      </c>
      <c r="D6904" s="1" t="s">
        <v>48</v>
      </c>
      <c r="E6904" s="4">
        <v>45267</v>
      </c>
      <c r="F6904" s="8">
        <v>0.70763888888888893</v>
      </c>
      <c r="G6904" s="4">
        <v>45269</v>
      </c>
      <c r="H6904" s="1" t="s">
        <v>2498</v>
      </c>
      <c r="I6904" s="1" t="s">
        <v>264</v>
      </c>
      <c r="J6904" s="5">
        <v>3</v>
      </c>
      <c r="K6904" s="5" t="str">
        <f>VLOOKUP(J6904,'Svátky 2023'!A$18:B$20,2,0)</f>
        <v>jiné</v>
      </c>
      <c r="L6904" s="1" t="s">
        <v>30</v>
      </c>
      <c r="M6904" s="1" t="s">
        <v>31</v>
      </c>
      <c r="N6904" s="1" t="s">
        <v>23</v>
      </c>
      <c r="O6904">
        <f t="shared" si="321"/>
        <v>4</v>
      </c>
      <c r="P6904" t="str">
        <f t="shared" si="322"/>
        <v>ANO</v>
      </c>
      <c r="Q6904" s="4" t="str">
        <f>IFERROR(VLOOKUP(E6904,'Svátky 2023'!B$2:B$14,1,0),"")</f>
        <v/>
      </c>
      <c r="R6904" t="str">
        <f t="shared" si="323"/>
        <v>ANO</v>
      </c>
    </row>
    <row r="6905" spans="1:18" x14ac:dyDescent="0.25">
      <c r="A6905" s="1" t="s">
        <v>19219</v>
      </c>
      <c r="B6905" s="1" t="s">
        <v>19220</v>
      </c>
      <c r="C6905" s="1" t="s">
        <v>19221</v>
      </c>
      <c r="D6905" s="1" t="s">
        <v>64</v>
      </c>
      <c r="E6905" s="4">
        <v>45260</v>
      </c>
      <c r="F6905" s="8">
        <v>0.88750000000000007</v>
      </c>
      <c r="G6905" s="4">
        <v>45270</v>
      </c>
      <c r="H6905" s="1" t="s">
        <v>2280</v>
      </c>
      <c r="I6905" s="1" t="s">
        <v>51</v>
      </c>
      <c r="J6905" s="5">
        <v>1</v>
      </c>
      <c r="K6905" s="5" t="str">
        <f>VLOOKUP(J6905,'Svátky 2023'!A$18:B$20,2,0)</f>
        <v>neodkladné</v>
      </c>
      <c r="L6905" s="1" t="s">
        <v>21</v>
      </c>
      <c r="M6905" s="1" t="s">
        <v>22</v>
      </c>
      <c r="N6905" s="1" t="s">
        <v>23</v>
      </c>
      <c r="O6905">
        <f t="shared" si="321"/>
        <v>4</v>
      </c>
      <c r="P6905" t="str">
        <f t="shared" si="322"/>
        <v>ANO</v>
      </c>
      <c r="Q6905" s="4" t="str">
        <f>IFERROR(VLOOKUP(E6905,'Svátky 2023'!B$2:B$14,1,0),"")</f>
        <v/>
      </c>
      <c r="R6905" t="str">
        <f t="shared" si="323"/>
        <v>ANO</v>
      </c>
    </row>
    <row r="6906" spans="1:18" x14ac:dyDescent="0.25">
      <c r="A6906" s="1" t="s">
        <v>19222</v>
      </c>
      <c r="B6906" s="1" t="s">
        <v>12571</v>
      </c>
      <c r="C6906" s="1" t="s">
        <v>12572</v>
      </c>
      <c r="D6906" s="1" t="s">
        <v>257</v>
      </c>
      <c r="E6906" s="4">
        <v>45266</v>
      </c>
      <c r="F6906" s="8">
        <v>0.3611111111111111</v>
      </c>
      <c r="G6906" s="4">
        <v>45270</v>
      </c>
      <c r="H6906" s="1" t="s">
        <v>3297</v>
      </c>
      <c r="I6906" s="1" t="s">
        <v>258</v>
      </c>
      <c r="J6906" s="5">
        <v>2</v>
      </c>
      <c r="K6906" s="5" t="str">
        <f>VLOOKUP(J6906,'Svátky 2023'!A$18:B$20,2,0)</f>
        <v>plánované</v>
      </c>
      <c r="L6906" s="1" t="s">
        <v>21</v>
      </c>
      <c r="M6906" s="1" t="s">
        <v>22</v>
      </c>
      <c r="N6906" s="1" t="s">
        <v>23</v>
      </c>
      <c r="O6906">
        <f t="shared" si="321"/>
        <v>3</v>
      </c>
      <c r="P6906" t="str">
        <f t="shared" si="322"/>
        <v>NE</v>
      </c>
      <c r="Q6906" s="4" t="str">
        <f>IFERROR(VLOOKUP(E6906,'Svátky 2023'!B$2:B$14,1,0),"")</f>
        <v/>
      </c>
      <c r="R6906" t="str">
        <f t="shared" si="323"/>
        <v/>
      </c>
    </row>
    <row r="6907" spans="1:18" x14ac:dyDescent="0.25">
      <c r="A6907" s="1" t="s">
        <v>19223</v>
      </c>
      <c r="B6907" s="1" t="s">
        <v>12574</v>
      </c>
      <c r="C6907" s="1" t="s">
        <v>12575</v>
      </c>
      <c r="D6907" s="1" t="s">
        <v>257</v>
      </c>
      <c r="E6907" s="4">
        <v>45266</v>
      </c>
      <c r="F6907" s="8">
        <v>0.48958333333333331</v>
      </c>
      <c r="G6907" s="4">
        <v>45270</v>
      </c>
      <c r="H6907" s="1" t="s">
        <v>1209</v>
      </c>
      <c r="I6907" s="1" t="s">
        <v>264</v>
      </c>
      <c r="J6907" s="5">
        <v>3</v>
      </c>
      <c r="K6907" s="5" t="str">
        <f>VLOOKUP(J6907,'Svátky 2023'!A$18:B$20,2,0)</f>
        <v>jiné</v>
      </c>
      <c r="L6907" s="1" t="s">
        <v>30</v>
      </c>
      <c r="M6907" s="1" t="s">
        <v>31</v>
      </c>
      <c r="N6907" s="1" t="s">
        <v>23</v>
      </c>
      <c r="O6907">
        <f t="shared" si="321"/>
        <v>3</v>
      </c>
      <c r="P6907" t="str">
        <f t="shared" si="322"/>
        <v>NE</v>
      </c>
      <c r="Q6907" s="4" t="str">
        <f>IFERROR(VLOOKUP(E6907,'Svátky 2023'!B$2:B$14,1,0),"")</f>
        <v/>
      </c>
      <c r="R6907" t="str">
        <f t="shared" si="323"/>
        <v/>
      </c>
    </row>
    <row r="6908" spans="1:18" x14ac:dyDescent="0.25">
      <c r="A6908" s="1" t="s">
        <v>19224</v>
      </c>
      <c r="B6908" s="1" t="s">
        <v>19225</v>
      </c>
      <c r="C6908" s="1" t="s">
        <v>19226</v>
      </c>
      <c r="D6908" s="1" t="s">
        <v>35</v>
      </c>
      <c r="E6908" s="4">
        <v>45266</v>
      </c>
      <c r="F6908" s="8">
        <v>0.49861111111111112</v>
      </c>
      <c r="G6908" s="4">
        <v>45270</v>
      </c>
      <c r="H6908" s="1" t="s">
        <v>2641</v>
      </c>
      <c r="I6908" s="1" t="s">
        <v>44</v>
      </c>
      <c r="J6908" s="5">
        <v>3</v>
      </c>
      <c r="K6908" s="5" t="str">
        <f>VLOOKUP(J6908,'Svátky 2023'!A$18:B$20,2,0)</f>
        <v>jiné</v>
      </c>
      <c r="L6908" s="1" t="s">
        <v>30</v>
      </c>
      <c r="M6908" s="1" t="s">
        <v>31</v>
      </c>
      <c r="N6908" s="1" t="s">
        <v>23</v>
      </c>
      <c r="O6908">
        <f t="shared" si="321"/>
        <v>3</v>
      </c>
      <c r="P6908" t="str">
        <f t="shared" si="322"/>
        <v>NE</v>
      </c>
      <c r="Q6908" s="4" t="str">
        <f>IFERROR(VLOOKUP(E6908,'Svátky 2023'!B$2:B$14,1,0),"")</f>
        <v/>
      </c>
      <c r="R6908" t="str">
        <f t="shared" si="323"/>
        <v/>
      </c>
    </row>
    <row r="6909" spans="1:18" x14ac:dyDescent="0.25">
      <c r="A6909" s="1" t="s">
        <v>19227</v>
      </c>
      <c r="B6909" s="1" t="s">
        <v>19228</v>
      </c>
      <c r="C6909" s="1" t="s">
        <v>19229</v>
      </c>
      <c r="D6909" s="1" t="s">
        <v>35</v>
      </c>
      <c r="E6909" s="4">
        <v>45266</v>
      </c>
      <c r="F6909" s="8">
        <v>0.53472222222222221</v>
      </c>
      <c r="G6909" s="4">
        <v>45270</v>
      </c>
      <c r="H6909" s="1" t="s">
        <v>10123</v>
      </c>
      <c r="I6909" s="1" t="s">
        <v>1300</v>
      </c>
      <c r="J6909" s="5">
        <v>1</v>
      </c>
      <c r="K6909" s="5" t="str">
        <f>VLOOKUP(J6909,'Svátky 2023'!A$18:B$20,2,0)</f>
        <v>neodkladné</v>
      </c>
      <c r="L6909" s="1" t="s">
        <v>21</v>
      </c>
      <c r="M6909" s="1" t="s">
        <v>22</v>
      </c>
      <c r="N6909" s="1" t="s">
        <v>733</v>
      </c>
      <c r="O6909">
        <f t="shared" si="321"/>
        <v>3</v>
      </c>
      <c r="P6909" t="str">
        <f t="shared" si="322"/>
        <v>NE</v>
      </c>
      <c r="Q6909" s="4" t="str">
        <f>IFERROR(VLOOKUP(E6909,'Svátky 2023'!B$2:B$14,1,0),"")</f>
        <v/>
      </c>
      <c r="R6909" t="str">
        <f t="shared" si="323"/>
        <v/>
      </c>
    </row>
    <row r="6910" spans="1:18" x14ac:dyDescent="0.25">
      <c r="A6910" s="1" t="s">
        <v>19230</v>
      </c>
      <c r="B6910" s="1" t="s">
        <v>5020</v>
      </c>
      <c r="C6910" s="1" t="s">
        <v>5021</v>
      </c>
      <c r="D6910" s="1" t="s">
        <v>35</v>
      </c>
      <c r="E6910" s="4">
        <v>45267</v>
      </c>
      <c r="F6910" s="8">
        <v>0.5131944444444444</v>
      </c>
      <c r="G6910" s="4">
        <v>45270</v>
      </c>
      <c r="H6910" s="1" t="s">
        <v>559</v>
      </c>
      <c r="I6910" s="1" t="s">
        <v>258</v>
      </c>
      <c r="J6910" s="5">
        <v>2</v>
      </c>
      <c r="K6910" s="5" t="str">
        <f>VLOOKUP(J6910,'Svátky 2023'!A$18:B$20,2,0)</f>
        <v>plánované</v>
      </c>
      <c r="L6910" s="1" t="s">
        <v>21</v>
      </c>
      <c r="M6910" s="1" t="s">
        <v>22</v>
      </c>
      <c r="N6910" s="1" t="s">
        <v>23</v>
      </c>
      <c r="O6910">
        <f t="shared" si="321"/>
        <v>4</v>
      </c>
      <c r="P6910" t="str">
        <f t="shared" si="322"/>
        <v>NE</v>
      </c>
      <c r="Q6910" s="4" t="str">
        <f>IFERROR(VLOOKUP(E6910,'Svátky 2023'!B$2:B$14,1,0),"")</f>
        <v/>
      </c>
      <c r="R6910" t="str">
        <f t="shared" si="323"/>
        <v/>
      </c>
    </row>
    <row r="6911" spans="1:18" x14ac:dyDescent="0.25">
      <c r="A6911" s="1" t="s">
        <v>19231</v>
      </c>
      <c r="B6911" s="1" t="s">
        <v>19232</v>
      </c>
      <c r="C6911" s="1" t="s">
        <v>19233</v>
      </c>
      <c r="D6911" s="1" t="s">
        <v>35</v>
      </c>
      <c r="E6911" s="4">
        <v>45268</v>
      </c>
      <c r="F6911" s="8">
        <v>0.42152777777777778</v>
      </c>
      <c r="G6911" s="4">
        <v>45270</v>
      </c>
      <c r="H6911" s="1" t="s">
        <v>1037</v>
      </c>
      <c r="I6911" s="1" t="s">
        <v>19</v>
      </c>
      <c r="J6911" s="5">
        <v>3</v>
      </c>
      <c r="K6911" s="5" t="str">
        <f>VLOOKUP(J6911,'Svátky 2023'!A$18:B$20,2,0)</f>
        <v>jiné</v>
      </c>
      <c r="L6911" s="1" t="s">
        <v>21</v>
      </c>
      <c r="M6911" s="1" t="s">
        <v>22</v>
      </c>
      <c r="N6911" s="1" t="s">
        <v>23</v>
      </c>
      <c r="O6911">
        <f t="shared" si="321"/>
        <v>5</v>
      </c>
      <c r="P6911" t="str">
        <f t="shared" si="322"/>
        <v>NE</v>
      </c>
      <c r="Q6911" s="4" t="str">
        <f>IFERROR(VLOOKUP(E6911,'Svátky 2023'!B$2:B$14,1,0),"")</f>
        <v/>
      </c>
      <c r="R6911" t="str">
        <f t="shared" si="323"/>
        <v/>
      </c>
    </row>
    <row r="6912" spans="1:18" x14ac:dyDescent="0.25">
      <c r="A6912" s="1" t="s">
        <v>19234</v>
      </c>
      <c r="B6912" s="1" t="s">
        <v>19235</v>
      </c>
      <c r="C6912" s="1" t="s">
        <v>19236</v>
      </c>
      <c r="D6912" s="1" t="s">
        <v>35</v>
      </c>
      <c r="E6912" s="4">
        <v>45268</v>
      </c>
      <c r="F6912" s="8">
        <v>0.90208333333333324</v>
      </c>
      <c r="G6912" s="4">
        <v>45270</v>
      </c>
      <c r="H6912" s="1" t="s">
        <v>96</v>
      </c>
      <c r="I6912" s="1" t="s">
        <v>38</v>
      </c>
      <c r="J6912" s="5">
        <v>1</v>
      </c>
      <c r="K6912" s="5" t="str">
        <f>VLOOKUP(J6912,'Svátky 2023'!A$18:B$20,2,0)</f>
        <v>neodkladné</v>
      </c>
      <c r="L6912" s="1" t="s">
        <v>21</v>
      </c>
      <c r="M6912" s="1" t="s">
        <v>22</v>
      </c>
      <c r="N6912" s="1" t="s">
        <v>23</v>
      </c>
      <c r="O6912">
        <f t="shared" si="321"/>
        <v>5</v>
      </c>
      <c r="P6912" t="str">
        <f t="shared" si="322"/>
        <v>ANO</v>
      </c>
      <c r="Q6912" s="4" t="str">
        <f>IFERROR(VLOOKUP(E6912,'Svátky 2023'!B$2:B$14,1,0),"")</f>
        <v/>
      </c>
      <c r="R6912" t="str">
        <f t="shared" si="323"/>
        <v>ANO</v>
      </c>
    </row>
    <row r="6913" spans="1:18" x14ac:dyDescent="0.25">
      <c r="A6913" s="1" t="s">
        <v>19237</v>
      </c>
      <c r="B6913" s="1" t="s">
        <v>19238</v>
      </c>
      <c r="C6913" s="1" t="s">
        <v>19239</v>
      </c>
      <c r="D6913" s="1" t="s">
        <v>35</v>
      </c>
      <c r="E6913" s="4">
        <v>45269</v>
      </c>
      <c r="F6913" s="8">
        <v>3.472222222222222E-3</v>
      </c>
      <c r="G6913" s="4">
        <v>45270</v>
      </c>
      <c r="H6913" s="1" t="s">
        <v>991</v>
      </c>
      <c r="I6913" s="1" t="s">
        <v>44</v>
      </c>
      <c r="J6913" s="5">
        <v>3</v>
      </c>
      <c r="K6913" s="5" t="str">
        <f>VLOOKUP(J6913,'Svátky 2023'!A$18:B$20,2,0)</f>
        <v>jiné</v>
      </c>
      <c r="L6913" s="1" t="s">
        <v>30</v>
      </c>
      <c r="M6913" s="1" t="s">
        <v>31</v>
      </c>
      <c r="N6913" s="1" t="s">
        <v>23</v>
      </c>
      <c r="O6913">
        <f t="shared" si="321"/>
        <v>6</v>
      </c>
      <c r="P6913" t="str">
        <f t="shared" si="322"/>
        <v>ANO</v>
      </c>
      <c r="Q6913" s="4" t="str">
        <f>IFERROR(VLOOKUP(E6913,'Svátky 2023'!B$2:B$14,1,0),"")</f>
        <v/>
      </c>
      <c r="R6913" t="str">
        <f t="shared" si="323"/>
        <v>ANO</v>
      </c>
    </row>
    <row r="6914" spans="1:18" x14ac:dyDescent="0.25">
      <c r="A6914" s="1" t="s">
        <v>19240</v>
      </c>
      <c r="B6914" s="1" t="s">
        <v>19241</v>
      </c>
      <c r="C6914" s="1" t="s">
        <v>19242</v>
      </c>
      <c r="D6914" s="1" t="s">
        <v>35</v>
      </c>
      <c r="E6914" s="4">
        <v>45269</v>
      </c>
      <c r="F6914" s="8">
        <v>0.58402777777777781</v>
      </c>
      <c r="G6914" s="4">
        <v>45270</v>
      </c>
      <c r="H6914" s="1" t="s">
        <v>4338</v>
      </c>
      <c r="I6914" s="1" t="s">
        <v>44</v>
      </c>
      <c r="J6914" s="5">
        <v>3</v>
      </c>
      <c r="K6914" s="5" t="str">
        <f>VLOOKUP(J6914,'Svátky 2023'!A$18:B$20,2,0)</f>
        <v>jiné</v>
      </c>
      <c r="L6914" s="1" t="s">
        <v>30</v>
      </c>
      <c r="M6914" s="1" t="s">
        <v>31</v>
      </c>
      <c r="N6914" s="1" t="s">
        <v>23</v>
      </c>
      <c r="O6914">
        <f t="shared" si="321"/>
        <v>6</v>
      </c>
      <c r="P6914" t="str">
        <f t="shared" si="322"/>
        <v>NE</v>
      </c>
      <c r="Q6914" s="4" t="str">
        <f>IFERROR(VLOOKUP(E6914,'Svátky 2023'!B$2:B$14,1,0),"")</f>
        <v/>
      </c>
      <c r="R6914" t="str">
        <f t="shared" si="323"/>
        <v>ANO</v>
      </c>
    </row>
    <row r="6915" spans="1:18" x14ac:dyDescent="0.25">
      <c r="A6915" s="1" t="s">
        <v>19243</v>
      </c>
      <c r="B6915" s="1" t="s">
        <v>19244</v>
      </c>
      <c r="C6915" s="1" t="s">
        <v>19245</v>
      </c>
      <c r="D6915" s="1" t="s">
        <v>5421</v>
      </c>
      <c r="E6915" s="4">
        <v>45271</v>
      </c>
      <c r="F6915" s="8">
        <v>0.58819444444444446</v>
      </c>
      <c r="G6915" s="4">
        <v>45271</v>
      </c>
      <c r="H6915" s="1" t="s">
        <v>7194</v>
      </c>
      <c r="I6915" s="1" t="s">
        <v>145</v>
      </c>
      <c r="J6915" s="5">
        <v>3</v>
      </c>
      <c r="K6915" s="5" t="str">
        <f>VLOOKUP(J6915,'Svátky 2023'!A$18:B$20,2,0)</f>
        <v>jiné</v>
      </c>
      <c r="L6915" s="1" t="s">
        <v>30</v>
      </c>
      <c r="M6915" s="1" t="s">
        <v>31</v>
      </c>
      <c r="N6915" s="1" t="s">
        <v>23</v>
      </c>
      <c r="O6915">
        <f t="shared" ref="O6915:O6978" si="324">WEEKDAY(E6915,2)</f>
        <v>1</v>
      </c>
      <c r="P6915" t="str">
        <f t="shared" ref="P6915:P6978" si="325">IF(F6915&gt;V$1,"ANO",IF(F6915&lt;X$1,"ANO","NE"))</f>
        <v>NE</v>
      </c>
      <c r="Q6915" s="4" t="str">
        <f>IFERROR(VLOOKUP(E6915,'Svátky 2023'!B$2:B$14,1,0),"")</f>
        <v/>
      </c>
      <c r="R6915" t="str">
        <f t="shared" ref="R6915:R6978" si="326">IF(OR(O6915&gt;5,P6915="ANO",Q6915&lt;&gt;""),"ANO","")</f>
        <v/>
      </c>
    </row>
    <row r="6916" spans="1:18" x14ac:dyDescent="0.25">
      <c r="A6916" s="1" t="s">
        <v>19246</v>
      </c>
      <c r="B6916" s="1" t="s">
        <v>19247</v>
      </c>
      <c r="C6916" s="1" t="s">
        <v>19248</v>
      </c>
      <c r="D6916" s="1" t="s">
        <v>64</v>
      </c>
      <c r="E6916" s="4">
        <v>45259</v>
      </c>
      <c r="F6916" s="8">
        <v>0.3979166666666667</v>
      </c>
      <c r="G6916" s="4">
        <v>45271</v>
      </c>
      <c r="H6916" s="1" t="s">
        <v>465</v>
      </c>
      <c r="I6916" s="1" t="s">
        <v>19</v>
      </c>
      <c r="J6916" s="5">
        <v>1</v>
      </c>
      <c r="K6916" s="5" t="str">
        <f>VLOOKUP(J6916,'Svátky 2023'!A$18:B$20,2,0)</f>
        <v>neodkladné</v>
      </c>
      <c r="L6916" s="1" t="s">
        <v>21</v>
      </c>
      <c r="M6916" s="1" t="s">
        <v>20</v>
      </c>
      <c r="N6916" s="1" t="s">
        <v>23</v>
      </c>
      <c r="O6916">
        <f t="shared" si="324"/>
        <v>3</v>
      </c>
      <c r="P6916" t="str">
        <f t="shared" si="325"/>
        <v>NE</v>
      </c>
      <c r="Q6916" s="4" t="str">
        <f>IFERROR(VLOOKUP(E6916,'Svátky 2023'!B$2:B$14,1,0),"")</f>
        <v/>
      </c>
      <c r="R6916" t="str">
        <f t="shared" si="326"/>
        <v/>
      </c>
    </row>
    <row r="6917" spans="1:18" x14ac:dyDescent="0.25">
      <c r="A6917" s="1" t="s">
        <v>19249</v>
      </c>
      <c r="B6917" s="1" t="s">
        <v>19250</v>
      </c>
      <c r="C6917" s="1" t="s">
        <v>19251</v>
      </c>
      <c r="D6917" s="1" t="s">
        <v>257</v>
      </c>
      <c r="E6917" s="4">
        <v>45262</v>
      </c>
      <c r="F6917" s="8">
        <v>0.5625</v>
      </c>
      <c r="G6917" s="4">
        <v>45271</v>
      </c>
      <c r="H6917" s="1" t="s">
        <v>2763</v>
      </c>
      <c r="I6917" s="1" t="s">
        <v>51</v>
      </c>
      <c r="J6917" s="5">
        <v>1</v>
      </c>
      <c r="K6917" s="5" t="str">
        <f>VLOOKUP(J6917,'Svátky 2023'!A$18:B$20,2,0)</f>
        <v>neodkladné</v>
      </c>
      <c r="L6917" s="1" t="s">
        <v>21</v>
      </c>
      <c r="M6917" s="1" t="s">
        <v>22</v>
      </c>
      <c r="N6917" s="1" t="s">
        <v>23</v>
      </c>
      <c r="O6917">
        <f t="shared" si="324"/>
        <v>6</v>
      </c>
      <c r="P6917" t="str">
        <f t="shared" si="325"/>
        <v>NE</v>
      </c>
      <c r="Q6917" s="4" t="str">
        <f>IFERROR(VLOOKUP(E6917,'Svátky 2023'!B$2:B$14,1,0),"")</f>
        <v/>
      </c>
      <c r="R6917" t="str">
        <f t="shared" si="326"/>
        <v>ANO</v>
      </c>
    </row>
    <row r="6918" spans="1:18" x14ac:dyDescent="0.25">
      <c r="A6918" s="1" t="s">
        <v>19252</v>
      </c>
      <c r="B6918" s="1" t="s">
        <v>19253</v>
      </c>
      <c r="C6918" s="1" t="s">
        <v>19254</v>
      </c>
      <c r="D6918" s="1" t="s">
        <v>35</v>
      </c>
      <c r="E6918" s="4">
        <v>45265</v>
      </c>
      <c r="F6918" s="8">
        <v>0.3666666666666667</v>
      </c>
      <c r="G6918" s="4">
        <v>45271</v>
      </c>
      <c r="H6918" s="1" t="s">
        <v>825</v>
      </c>
      <c r="I6918" s="1" t="s">
        <v>19</v>
      </c>
      <c r="J6918" s="5">
        <v>2</v>
      </c>
      <c r="K6918" s="5" t="str">
        <f>VLOOKUP(J6918,'Svátky 2023'!A$18:B$20,2,0)</f>
        <v>plánované</v>
      </c>
      <c r="L6918" s="1" t="s">
        <v>21</v>
      </c>
      <c r="M6918" s="1" t="s">
        <v>22</v>
      </c>
      <c r="N6918" s="1" t="s">
        <v>23</v>
      </c>
      <c r="O6918">
        <f t="shared" si="324"/>
        <v>2</v>
      </c>
      <c r="P6918" t="str">
        <f t="shared" si="325"/>
        <v>NE</v>
      </c>
      <c r="Q6918" s="4" t="str">
        <f>IFERROR(VLOOKUP(E6918,'Svátky 2023'!B$2:B$14,1,0),"")</f>
        <v/>
      </c>
      <c r="R6918" t="str">
        <f t="shared" si="326"/>
        <v/>
      </c>
    </row>
    <row r="6919" spans="1:18" x14ac:dyDescent="0.25">
      <c r="A6919" s="1" t="s">
        <v>19255</v>
      </c>
      <c r="B6919" s="1" t="s">
        <v>5819</v>
      </c>
      <c r="C6919" s="1" t="s">
        <v>5820</v>
      </c>
      <c r="D6919" s="1" t="s">
        <v>100</v>
      </c>
      <c r="E6919" s="4">
        <v>45266</v>
      </c>
      <c r="F6919" s="8">
        <v>0.3979166666666667</v>
      </c>
      <c r="G6919" s="4">
        <v>45271</v>
      </c>
      <c r="H6919" s="1" t="s">
        <v>1373</v>
      </c>
      <c r="I6919" s="1" t="s">
        <v>258</v>
      </c>
      <c r="J6919" s="5">
        <v>2</v>
      </c>
      <c r="K6919" s="5" t="str">
        <f>VLOOKUP(J6919,'Svátky 2023'!A$18:B$20,2,0)</f>
        <v>plánované</v>
      </c>
      <c r="L6919" s="1" t="s">
        <v>21</v>
      </c>
      <c r="M6919" s="1" t="s">
        <v>22</v>
      </c>
      <c r="N6919" s="1" t="s">
        <v>23</v>
      </c>
      <c r="O6919">
        <f t="shared" si="324"/>
        <v>3</v>
      </c>
      <c r="P6919" t="str">
        <f t="shared" si="325"/>
        <v>NE</v>
      </c>
      <c r="Q6919" s="4" t="str">
        <f>IFERROR(VLOOKUP(E6919,'Svátky 2023'!B$2:B$14,1,0),"")</f>
        <v/>
      </c>
      <c r="R6919" t="str">
        <f t="shared" si="326"/>
        <v/>
      </c>
    </row>
    <row r="6920" spans="1:18" x14ac:dyDescent="0.25">
      <c r="A6920" s="1" t="s">
        <v>19256</v>
      </c>
      <c r="B6920" s="1" t="s">
        <v>13450</v>
      </c>
      <c r="C6920" s="1" t="s">
        <v>13451</v>
      </c>
      <c r="D6920" s="1" t="s">
        <v>64</v>
      </c>
      <c r="E6920" s="4">
        <v>45267</v>
      </c>
      <c r="F6920" s="8">
        <v>0.4055555555555555</v>
      </c>
      <c r="G6920" s="4">
        <v>45271</v>
      </c>
      <c r="H6920" s="1" t="s">
        <v>893</v>
      </c>
      <c r="I6920" s="1" t="s">
        <v>258</v>
      </c>
      <c r="J6920" s="5">
        <v>2</v>
      </c>
      <c r="K6920" s="5" t="str">
        <f>VLOOKUP(J6920,'Svátky 2023'!A$18:B$20,2,0)</f>
        <v>plánované</v>
      </c>
      <c r="L6920" s="1" t="s">
        <v>21</v>
      </c>
      <c r="M6920" s="1" t="s">
        <v>22</v>
      </c>
      <c r="N6920" s="1" t="s">
        <v>23</v>
      </c>
      <c r="O6920">
        <f t="shared" si="324"/>
        <v>4</v>
      </c>
      <c r="P6920" t="str">
        <f t="shared" si="325"/>
        <v>NE</v>
      </c>
      <c r="Q6920" s="4" t="str">
        <f>IFERROR(VLOOKUP(E6920,'Svátky 2023'!B$2:B$14,1,0),"")</f>
        <v/>
      </c>
      <c r="R6920" t="str">
        <f t="shared" si="326"/>
        <v/>
      </c>
    </row>
    <row r="6921" spans="1:18" x14ac:dyDescent="0.25">
      <c r="A6921" s="1" t="s">
        <v>19257</v>
      </c>
      <c r="B6921" s="1" t="s">
        <v>15696</v>
      </c>
      <c r="C6921" s="1" t="s">
        <v>15697</v>
      </c>
      <c r="D6921" s="1" t="s">
        <v>257</v>
      </c>
      <c r="E6921" s="4">
        <v>45267</v>
      </c>
      <c r="F6921" s="8">
        <v>0.51874999999999993</v>
      </c>
      <c r="G6921" s="4">
        <v>45271</v>
      </c>
      <c r="H6921" s="1" t="s">
        <v>2307</v>
      </c>
      <c r="I6921" s="1" t="s">
        <v>145</v>
      </c>
      <c r="J6921" s="5">
        <v>3</v>
      </c>
      <c r="K6921" s="5" t="str">
        <f>VLOOKUP(J6921,'Svátky 2023'!A$18:B$20,2,0)</f>
        <v>jiné</v>
      </c>
      <c r="L6921" s="1" t="s">
        <v>30</v>
      </c>
      <c r="M6921" s="1" t="s">
        <v>31</v>
      </c>
      <c r="N6921" s="1" t="s">
        <v>23</v>
      </c>
      <c r="O6921">
        <f t="shared" si="324"/>
        <v>4</v>
      </c>
      <c r="P6921" t="str">
        <f t="shared" si="325"/>
        <v>NE</v>
      </c>
      <c r="Q6921" s="4" t="str">
        <f>IFERROR(VLOOKUP(E6921,'Svátky 2023'!B$2:B$14,1,0),"")</f>
        <v/>
      </c>
      <c r="R6921" t="str">
        <f t="shared" si="326"/>
        <v/>
      </c>
    </row>
    <row r="6922" spans="1:18" x14ac:dyDescent="0.25">
      <c r="A6922" s="1" t="s">
        <v>19258</v>
      </c>
      <c r="B6922" s="1" t="s">
        <v>19259</v>
      </c>
      <c r="C6922" s="1" t="s">
        <v>19260</v>
      </c>
      <c r="D6922" s="1" t="s">
        <v>64</v>
      </c>
      <c r="E6922" s="4">
        <v>45267</v>
      </c>
      <c r="F6922" s="8">
        <v>0.58472222222222225</v>
      </c>
      <c r="G6922" s="4">
        <v>45271</v>
      </c>
      <c r="H6922" s="1" t="s">
        <v>2641</v>
      </c>
      <c r="I6922" s="1" t="s">
        <v>19</v>
      </c>
      <c r="J6922" s="5">
        <v>3</v>
      </c>
      <c r="K6922" s="5" t="str">
        <f>VLOOKUP(J6922,'Svátky 2023'!A$18:B$20,2,0)</f>
        <v>jiné</v>
      </c>
      <c r="L6922" s="1" t="s">
        <v>21</v>
      </c>
      <c r="M6922" s="1" t="s">
        <v>22</v>
      </c>
      <c r="N6922" s="1" t="s">
        <v>23</v>
      </c>
      <c r="O6922">
        <f t="shared" si="324"/>
        <v>4</v>
      </c>
      <c r="P6922" t="str">
        <f t="shared" si="325"/>
        <v>NE</v>
      </c>
      <c r="Q6922" s="4" t="str">
        <f>IFERROR(VLOOKUP(E6922,'Svátky 2023'!B$2:B$14,1,0),"")</f>
        <v/>
      </c>
      <c r="R6922" t="str">
        <f t="shared" si="326"/>
        <v/>
      </c>
    </row>
    <row r="6923" spans="1:18" x14ac:dyDescent="0.25">
      <c r="A6923" s="1" t="s">
        <v>19261</v>
      </c>
      <c r="B6923" s="1" t="s">
        <v>19262</v>
      </c>
      <c r="C6923" s="1" t="s">
        <v>19263</v>
      </c>
      <c r="D6923" s="1" t="s">
        <v>48</v>
      </c>
      <c r="E6923" s="4">
        <v>45267</v>
      </c>
      <c r="F6923" s="8">
        <v>0.80972222222222223</v>
      </c>
      <c r="G6923" s="4">
        <v>45271</v>
      </c>
      <c r="H6923" s="1" t="s">
        <v>96</v>
      </c>
      <c r="I6923" s="1" t="s">
        <v>38</v>
      </c>
      <c r="J6923" s="5">
        <v>1</v>
      </c>
      <c r="K6923" s="5" t="str">
        <f>VLOOKUP(J6923,'Svátky 2023'!A$18:B$20,2,0)</f>
        <v>neodkladné</v>
      </c>
      <c r="L6923" s="1" t="s">
        <v>20</v>
      </c>
      <c r="M6923" s="1" t="s">
        <v>22</v>
      </c>
      <c r="N6923" s="1" t="s">
        <v>23</v>
      </c>
      <c r="O6923">
        <f t="shared" si="324"/>
        <v>4</v>
      </c>
      <c r="P6923" t="str">
        <f t="shared" si="325"/>
        <v>ANO</v>
      </c>
      <c r="Q6923" s="4" t="str">
        <f>IFERROR(VLOOKUP(E6923,'Svátky 2023'!B$2:B$14,1,0),"")</f>
        <v/>
      </c>
      <c r="R6923" t="str">
        <f t="shared" si="326"/>
        <v>ANO</v>
      </c>
    </row>
    <row r="6924" spans="1:18" x14ac:dyDescent="0.25">
      <c r="A6924" s="1" t="s">
        <v>19264</v>
      </c>
      <c r="B6924" s="1" t="s">
        <v>19265</v>
      </c>
      <c r="C6924" s="1" t="s">
        <v>19266</v>
      </c>
      <c r="D6924" s="1" t="s">
        <v>48</v>
      </c>
      <c r="E6924" s="4">
        <v>45267</v>
      </c>
      <c r="F6924" s="8">
        <v>0.81666666666666676</v>
      </c>
      <c r="G6924" s="4">
        <v>45271</v>
      </c>
      <c r="H6924" s="1" t="s">
        <v>316</v>
      </c>
      <c r="I6924" s="1" t="s">
        <v>44</v>
      </c>
      <c r="J6924" s="5">
        <v>3</v>
      </c>
      <c r="K6924" s="5" t="str">
        <f>VLOOKUP(J6924,'Svátky 2023'!A$18:B$20,2,0)</f>
        <v>jiné</v>
      </c>
      <c r="L6924" s="1" t="s">
        <v>30</v>
      </c>
      <c r="M6924" s="1" t="s">
        <v>31</v>
      </c>
      <c r="N6924" s="1" t="s">
        <v>23</v>
      </c>
      <c r="O6924">
        <f t="shared" si="324"/>
        <v>4</v>
      </c>
      <c r="P6924" t="str">
        <f t="shared" si="325"/>
        <v>ANO</v>
      </c>
      <c r="Q6924" s="4" t="str">
        <f>IFERROR(VLOOKUP(E6924,'Svátky 2023'!B$2:B$14,1,0),"")</f>
        <v/>
      </c>
      <c r="R6924" t="str">
        <f t="shared" si="326"/>
        <v>ANO</v>
      </c>
    </row>
    <row r="6925" spans="1:18" x14ac:dyDescent="0.25">
      <c r="A6925" s="1" t="s">
        <v>19267</v>
      </c>
      <c r="B6925" s="1" t="s">
        <v>19268</v>
      </c>
      <c r="C6925" s="1" t="s">
        <v>19269</v>
      </c>
      <c r="D6925" s="1" t="s">
        <v>35</v>
      </c>
      <c r="E6925" s="4">
        <v>45268</v>
      </c>
      <c r="F6925" s="8">
        <v>0.45069444444444445</v>
      </c>
      <c r="G6925" s="4">
        <v>45271</v>
      </c>
      <c r="H6925" s="1" t="s">
        <v>3605</v>
      </c>
      <c r="I6925" s="1" t="s">
        <v>38</v>
      </c>
      <c r="J6925" s="5">
        <v>3</v>
      </c>
      <c r="K6925" s="5" t="str">
        <f>VLOOKUP(J6925,'Svátky 2023'!A$18:B$20,2,0)</f>
        <v>jiné</v>
      </c>
      <c r="L6925" s="1" t="s">
        <v>23</v>
      </c>
      <c r="M6925" s="1" t="s">
        <v>22</v>
      </c>
      <c r="N6925" s="1" t="s">
        <v>23</v>
      </c>
      <c r="O6925">
        <f t="shared" si="324"/>
        <v>5</v>
      </c>
      <c r="P6925" t="str">
        <f t="shared" si="325"/>
        <v>NE</v>
      </c>
      <c r="Q6925" s="4" t="str">
        <f>IFERROR(VLOOKUP(E6925,'Svátky 2023'!B$2:B$14,1,0),"")</f>
        <v/>
      </c>
      <c r="R6925" t="str">
        <f t="shared" si="326"/>
        <v/>
      </c>
    </row>
    <row r="6926" spans="1:18" x14ac:dyDescent="0.25">
      <c r="A6926" s="1" t="s">
        <v>19270</v>
      </c>
      <c r="B6926" s="1" t="s">
        <v>19271</v>
      </c>
      <c r="C6926" s="1" t="s">
        <v>19272</v>
      </c>
      <c r="D6926" s="1" t="s">
        <v>48</v>
      </c>
      <c r="E6926" s="4">
        <v>45268</v>
      </c>
      <c r="F6926" s="8">
        <v>0.46666666666666662</v>
      </c>
      <c r="G6926" s="4">
        <v>45271</v>
      </c>
      <c r="H6926" s="1" t="s">
        <v>597</v>
      </c>
      <c r="I6926" s="1" t="s">
        <v>51</v>
      </c>
      <c r="J6926" s="5">
        <v>3</v>
      </c>
      <c r="K6926" s="5" t="str">
        <f>VLOOKUP(J6926,'Svátky 2023'!A$18:B$20,2,0)</f>
        <v>jiné</v>
      </c>
      <c r="L6926" s="1" t="s">
        <v>21</v>
      </c>
      <c r="M6926" s="1" t="s">
        <v>22</v>
      </c>
      <c r="N6926" s="1" t="s">
        <v>23</v>
      </c>
      <c r="O6926">
        <f t="shared" si="324"/>
        <v>5</v>
      </c>
      <c r="P6926" t="str">
        <f t="shared" si="325"/>
        <v>NE</v>
      </c>
      <c r="Q6926" s="4" t="str">
        <f>IFERROR(VLOOKUP(E6926,'Svátky 2023'!B$2:B$14,1,0),"")</f>
        <v/>
      </c>
      <c r="R6926" t="str">
        <f t="shared" si="326"/>
        <v/>
      </c>
    </row>
    <row r="6927" spans="1:18" x14ac:dyDescent="0.25">
      <c r="A6927" s="1" t="s">
        <v>19273</v>
      </c>
      <c r="B6927" s="1" t="s">
        <v>19274</v>
      </c>
      <c r="C6927" s="1" t="s">
        <v>19275</v>
      </c>
      <c r="D6927" s="1" t="s">
        <v>48</v>
      </c>
      <c r="E6927" s="4">
        <v>45270</v>
      </c>
      <c r="F6927" s="8">
        <v>7.3611111111111113E-2</v>
      </c>
      <c r="G6927" s="4">
        <v>45271</v>
      </c>
      <c r="H6927" s="1" t="s">
        <v>248</v>
      </c>
      <c r="I6927" s="1" t="s">
        <v>51</v>
      </c>
      <c r="J6927" s="5">
        <v>3</v>
      </c>
      <c r="K6927" s="5" t="str">
        <f>VLOOKUP(J6927,'Svátky 2023'!A$18:B$20,2,0)</f>
        <v>jiné</v>
      </c>
      <c r="L6927" s="1" t="s">
        <v>21</v>
      </c>
      <c r="M6927" s="1" t="s">
        <v>22</v>
      </c>
      <c r="N6927" s="1" t="s">
        <v>23</v>
      </c>
      <c r="O6927">
        <f t="shared" si="324"/>
        <v>7</v>
      </c>
      <c r="P6927" t="str">
        <f t="shared" si="325"/>
        <v>ANO</v>
      </c>
      <c r="Q6927" s="4" t="str">
        <f>IFERROR(VLOOKUP(E6927,'Svátky 2023'!B$2:B$14,1,0),"")</f>
        <v/>
      </c>
      <c r="R6927" t="str">
        <f t="shared" si="326"/>
        <v>ANO</v>
      </c>
    </row>
    <row r="6928" spans="1:18" x14ac:dyDescent="0.25">
      <c r="A6928" s="1" t="s">
        <v>19276</v>
      </c>
      <c r="B6928" s="1" t="s">
        <v>19277</v>
      </c>
      <c r="C6928" s="1" t="s">
        <v>19278</v>
      </c>
      <c r="D6928" s="1" t="s">
        <v>35</v>
      </c>
      <c r="E6928" s="4">
        <v>45270</v>
      </c>
      <c r="F6928" s="8">
        <v>0.48819444444444443</v>
      </c>
      <c r="G6928" s="4">
        <v>45271</v>
      </c>
      <c r="H6928" s="1" t="s">
        <v>801</v>
      </c>
      <c r="I6928" s="1" t="s">
        <v>38</v>
      </c>
      <c r="J6928" s="5">
        <v>1</v>
      </c>
      <c r="K6928" s="5" t="str">
        <f>VLOOKUP(J6928,'Svátky 2023'!A$18:B$20,2,0)</f>
        <v>neodkladné</v>
      </c>
      <c r="L6928" s="1" t="s">
        <v>20</v>
      </c>
      <c r="M6928" s="1" t="s">
        <v>22</v>
      </c>
      <c r="N6928" s="1" t="s">
        <v>23</v>
      </c>
      <c r="O6928">
        <f t="shared" si="324"/>
        <v>7</v>
      </c>
      <c r="P6928" t="str">
        <f t="shared" si="325"/>
        <v>NE</v>
      </c>
      <c r="Q6928" s="4" t="str">
        <f>IFERROR(VLOOKUP(E6928,'Svátky 2023'!B$2:B$14,1,0),"")</f>
        <v/>
      </c>
      <c r="R6928" t="str">
        <f t="shared" si="326"/>
        <v>ANO</v>
      </c>
    </row>
    <row r="6929" spans="1:18" x14ac:dyDescent="0.25">
      <c r="A6929" s="1" t="s">
        <v>19279</v>
      </c>
      <c r="B6929" s="1" t="s">
        <v>19280</v>
      </c>
      <c r="C6929" s="1" t="s">
        <v>19281</v>
      </c>
      <c r="D6929" s="1" t="s">
        <v>35</v>
      </c>
      <c r="E6929" s="4">
        <v>45270</v>
      </c>
      <c r="F6929" s="8">
        <v>0.5541666666666667</v>
      </c>
      <c r="G6929" s="4">
        <v>45271</v>
      </c>
      <c r="H6929" s="1" t="s">
        <v>1342</v>
      </c>
      <c r="I6929" s="1" t="s">
        <v>151</v>
      </c>
      <c r="J6929" s="5">
        <v>2</v>
      </c>
      <c r="K6929" s="5" t="str">
        <f>VLOOKUP(J6929,'Svátky 2023'!A$18:B$20,2,0)</f>
        <v>plánované</v>
      </c>
      <c r="L6929" s="1" t="s">
        <v>21</v>
      </c>
      <c r="M6929" s="1" t="s">
        <v>22</v>
      </c>
      <c r="N6929" s="1" t="s">
        <v>23</v>
      </c>
      <c r="O6929">
        <f t="shared" si="324"/>
        <v>7</v>
      </c>
      <c r="P6929" t="str">
        <f t="shared" si="325"/>
        <v>NE</v>
      </c>
      <c r="Q6929" s="4" t="str">
        <f>IFERROR(VLOOKUP(E6929,'Svátky 2023'!B$2:B$14,1,0),"")</f>
        <v/>
      </c>
      <c r="R6929" t="str">
        <f t="shared" si="326"/>
        <v>ANO</v>
      </c>
    </row>
    <row r="6930" spans="1:18" x14ac:dyDescent="0.25">
      <c r="A6930" s="1" t="s">
        <v>19282</v>
      </c>
      <c r="B6930" s="1" t="s">
        <v>19283</v>
      </c>
      <c r="C6930" s="1" t="s">
        <v>19284</v>
      </c>
      <c r="D6930" s="1" t="s">
        <v>35</v>
      </c>
      <c r="E6930" s="4">
        <v>45270</v>
      </c>
      <c r="F6930" s="8">
        <v>0.61458333333333337</v>
      </c>
      <c r="G6930" s="4">
        <v>45271</v>
      </c>
      <c r="H6930" s="1" t="s">
        <v>91</v>
      </c>
      <c r="I6930" s="1" t="s">
        <v>44</v>
      </c>
      <c r="J6930" s="5">
        <v>3</v>
      </c>
      <c r="K6930" s="5" t="str">
        <f>VLOOKUP(J6930,'Svátky 2023'!A$18:B$20,2,0)</f>
        <v>jiné</v>
      </c>
      <c r="L6930" s="1" t="s">
        <v>30</v>
      </c>
      <c r="M6930" s="1" t="s">
        <v>31</v>
      </c>
      <c r="N6930" s="1" t="s">
        <v>23</v>
      </c>
      <c r="O6930">
        <f t="shared" si="324"/>
        <v>7</v>
      </c>
      <c r="P6930" t="str">
        <f t="shared" si="325"/>
        <v>NE</v>
      </c>
      <c r="Q6930" s="4" t="str">
        <f>IFERROR(VLOOKUP(E6930,'Svátky 2023'!B$2:B$14,1,0),"")</f>
        <v/>
      </c>
      <c r="R6930" t="str">
        <f t="shared" si="326"/>
        <v>ANO</v>
      </c>
    </row>
    <row r="6931" spans="1:18" x14ac:dyDescent="0.25">
      <c r="A6931" s="1" t="s">
        <v>19285</v>
      </c>
      <c r="B6931" s="1" t="s">
        <v>19241</v>
      </c>
      <c r="C6931" s="1" t="s">
        <v>19242</v>
      </c>
      <c r="D6931" s="1" t="s">
        <v>35</v>
      </c>
      <c r="E6931" s="4">
        <v>45270</v>
      </c>
      <c r="F6931" s="8">
        <v>0.95972222222222225</v>
      </c>
      <c r="G6931" s="4">
        <v>45271</v>
      </c>
      <c r="H6931" s="1" t="s">
        <v>1438</v>
      </c>
      <c r="I6931" s="1" t="s">
        <v>44</v>
      </c>
      <c r="J6931" s="5">
        <v>3</v>
      </c>
      <c r="K6931" s="5" t="str">
        <f>VLOOKUP(J6931,'Svátky 2023'!A$18:B$20,2,0)</f>
        <v>jiné</v>
      </c>
      <c r="L6931" s="1" t="s">
        <v>30</v>
      </c>
      <c r="M6931" s="1" t="s">
        <v>31</v>
      </c>
      <c r="N6931" s="1" t="s">
        <v>23</v>
      </c>
      <c r="O6931">
        <f t="shared" si="324"/>
        <v>7</v>
      </c>
      <c r="P6931" t="str">
        <f t="shared" si="325"/>
        <v>ANO</v>
      </c>
      <c r="Q6931" s="4" t="str">
        <f>IFERROR(VLOOKUP(E6931,'Svátky 2023'!B$2:B$14,1,0),"")</f>
        <v/>
      </c>
      <c r="R6931" t="str">
        <f t="shared" si="326"/>
        <v>ANO</v>
      </c>
    </row>
    <row r="6932" spans="1:18" x14ac:dyDescent="0.25">
      <c r="A6932" s="1" t="s">
        <v>19286</v>
      </c>
      <c r="B6932" s="1" t="s">
        <v>16819</v>
      </c>
      <c r="C6932" s="1" t="s">
        <v>16820</v>
      </c>
      <c r="D6932" s="1" t="s">
        <v>48</v>
      </c>
      <c r="E6932" s="4">
        <v>45259</v>
      </c>
      <c r="F6932" s="8">
        <v>0.72013888888888899</v>
      </c>
      <c r="G6932" s="4">
        <v>45272</v>
      </c>
      <c r="H6932" s="1" t="s">
        <v>2041</v>
      </c>
      <c r="I6932" s="1" t="s">
        <v>264</v>
      </c>
      <c r="J6932" s="5">
        <v>3</v>
      </c>
      <c r="K6932" s="5" t="str">
        <f>VLOOKUP(J6932,'Svátky 2023'!A$18:B$20,2,0)</f>
        <v>jiné</v>
      </c>
      <c r="L6932" s="1" t="s">
        <v>30</v>
      </c>
      <c r="M6932" s="1" t="s">
        <v>31</v>
      </c>
      <c r="N6932" s="1" t="s">
        <v>23</v>
      </c>
      <c r="O6932">
        <f t="shared" si="324"/>
        <v>3</v>
      </c>
      <c r="P6932" t="str">
        <f t="shared" si="325"/>
        <v>ANO</v>
      </c>
      <c r="Q6932" s="4" t="str">
        <f>IFERROR(VLOOKUP(E6932,'Svátky 2023'!B$2:B$14,1,0),"")</f>
        <v/>
      </c>
      <c r="R6932" t="str">
        <f t="shared" si="326"/>
        <v>ANO</v>
      </c>
    </row>
    <row r="6933" spans="1:18" x14ac:dyDescent="0.25">
      <c r="A6933" s="1" t="s">
        <v>19287</v>
      </c>
      <c r="B6933" s="1" t="s">
        <v>16816</v>
      </c>
      <c r="C6933" s="1" t="s">
        <v>16817</v>
      </c>
      <c r="D6933" s="1" t="s">
        <v>48</v>
      </c>
      <c r="E6933" s="4">
        <v>45259</v>
      </c>
      <c r="F6933" s="8">
        <v>0.72083333333333333</v>
      </c>
      <c r="G6933" s="4">
        <v>45272</v>
      </c>
      <c r="H6933" s="1" t="s">
        <v>149</v>
      </c>
      <c r="I6933" s="1" t="s">
        <v>258</v>
      </c>
      <c r="J6933" s="5">
        <v>3</v>
      </c>
      <c r="K6933" s="5" t="str">
        <f>VLOOKUP(J6933,'Svátky 2023'!A$18:B$20,2,0)</f>
        <v>jiné</v>
      </c>
      <c r="L6933" s="1" t="s">
        <v>21</v>
      </c>
      <c r="M6933" s="1" t="s">
        <v>20</v>
      </c>
      <c r="N6933" s="1" t="s">
        <v>23</v>
      </c>
      <c r="O6933">
        <f t="shared" si="324"/>
        <v>3</v>
      </c>
      <c r="P6933" t="str">
        <f t="shared" si="325"/>
        <v>ANO</v>
      </c>
      <c r="Q6933" s="4" t="str">
        <f>IFERROR(VLOOKUP(E6933,'Svátky 2023'!B$2:B$14,1,0),"")</f>
        <v/>
      </c>
      <c r="R6933" t="str">
        <f t="shared" si="326"/>
        <v>ANO</v>
      </c>
    </row>
    <row r="6934" spans="1:18" x14ac:dyDescent="0.25">
      <c r="A6934" s="1" t="s">
        <v>19288</v>
      </c>
      <c r="B6934" s="1" t="s">
        <v>19289</v>
      </c>
      <c r="C6934" s="1" t="s">
        <v>19290</v>
      </c>
      <c r="D6934" s="1" t="s">
        <v>35</v>
      </c>
      <c r="E6934" s="4">
        <v>45263</v>
      </c>
      <c r="F6934" s="8">
        <v>0.97777777777777775</v>
      </c>
      <c r="G6934" s="4">
        <v>45272</v>
      </c>
      <c r="H6934" s="1" t="s">
        <v>1845</v>
      </c>
      <c r="I6934" s="1" t="s">
        <v>19</v>
      </c>
      <c r="J6934" s="5">
        <v>1</v>
      </c>
      <c r="K6934" s="5" t="str">
        <f>VLOOKUP(J6934,'Svátky 2023'!A$18:B$20,2,0)</f>
        <v>neodkladné</v>
      </c>
      <c r="L6934" s="1" t="s">
        <v>22</v>
      </c>
      <c r="M6934" s="1" t="s">
        <v>22</v>
      </c>
      <c r="N6934" s="1" t="s">
        <v>23</v>
      </c>
      <c r="O6934">
        <f t="shared" si="324"/>
        <v>7</v>
      </c>
      <c r="P6934" t="str">
        <f t="shared" si="325"/>
        <v>ANO</v>
      </c>
      <c r="Q6934" s="4" t="str">
        <f>IFERROR(VLOOKUP(E6934,'Svátky 2023'!B$2:B$14,1,0),"")</f>
        <v/>
      </c>
      <c r="R6934" t="str">
        <f t="shared" si="326"/>
        <v>ANO</v>
      </c>
    </row>
    <row r="6935" spans="1:18" x14ac:dyDescent="0.25">
      <c r="A6935" s="1" t="s">
        <v>19291</v>
      </c>
      <c r="B6935" s="1" t="s">
        <v>19292</v>
      </c>
      <c r="C6935" s="1" t="s">
        <v>19293</v>
      </c>
      <c r="D6935" s="1" t="s">
        <v>35</v>
      </c>
      <c r="E6935" s="4">
        <v>45264</v>
      </c>
      <c r="F6935" s="8">
        <v>4.027777777777778E-2</v>
      </c>
      <c r="G6935" s="4">
        <v>45272</v>
      </c>
      <c r="H6935" s="1" t="s">
        <v>11110</v>
      </c>
      <c r="I6935" s="1" t="s">
        <v>29</v>
      </c>
      <c r="J6935" s="5">
        <v>3</v>
      </c>
      <c r="K6935" s="5" t="str">
        <f>VLOOKUP(J6935,'Svátky 2023'!A$18:B$20,2,0)</f>
        <v>jiné</v>
      </c>
      <c r="L6935" s="1" t="s">
        <v>30</v>
      </c>
      <c r="M6935" s="1" t="s">
        <v>31</v>
      </c>
      <c r="N6935" s="1" t="s">
        <v>23</v>
      </c>
      <c r="O6935">
        <f t="shared" si="324"/>
        <v>1</v>
      </c>
      <c r="P6935" t="str">
        <f t="shared" si="325"/>
        <v>ANO</v>
      </c>
      <c r="Q6935" s="4" t="str">
        <f>IFERROR(VLOOKUP(E6935,'Svátky 2023'!B$2:B$14,1,0),"")</f>
        <v/>
      </c>
      <c r="R6935" t="str">
        <f t="shared" si="326"/>
        <v>ANO</v>
      </c>
    </row>
    <row r="6936" spans="1:18" x14ac:dyDescent="0.25">
      <c r="A6936" s="1" t="s">
        <v>19294</v>
      </c>
      <c r="B6936" s="1" t="s">
        <v>18643</v>
      </c>
      <c r="C6936" s="1" t="s">
        <v>18644</v>
      </c>
      <c r="D6936" s="1" t="s">
        <v>35</v>
      </c>
      <c r="E6936" s="4">
        <v>45265</v>
      </c>
      <c r="F6936" s="8">
        <v>0.47152777777777777</v>
      </c>
      <c r="G6936" s="4">
        <v>45272</v>
      </c>
      <c r="H6936" s="1" t="s">
        <v>515</v>
      </c>
      <c r="I6936" s="1" t="s">
        <v>51</v>
      </c>
      <c r="J6936" s="5">
        <v>2</v>
      </c>
      <c r="K6936" s="5" t="str">
        <f>VLOOKUP(J6936,'Svátky 2023'!A$18:B$20,2,0)</f>
        <v>plánované</v>
      </c>
      <c r="L6936" s="1" t="s">
        <v>21</v>
      </c>
      <c r="M6936" s="1" t="s">
        <v>22</v>
      </c>
      <c r="N6936" s="1" t="s">
        <v>23</v>
      </c>
      <c r="O6936">
        <f t="shared" si="324"/>
        <v>2</v>
      </c>
      <c r="P6936" t="str">
        <f t="shared" si="325"/>
        <v>NE</v>
      </c>
      <c r="Q6936" s="4" t="str">
        <f>IFERROR(VLOOKUP(E6936,'Svátky 2023'!B$2:B$14,1,0),"")</f>
        <v/>
      </c>
      <c r="R6936" t="str">
        <f t="shared" si="326"/>
        <v/>
      </c>
    </row>
    <row r="6937" spans="1:18" x14ac:dyDescent="0.25">
      <c r="A6937" s="1" t="s">
        <v>19295</v>
      </c>
      <c r="B6937" s="1" t="s">
        <v>18488</v>
      </c>
      <c r="C6937" s="1" t="s">
        <v>18489</v>
      </c>
      <c r="D6937" s="1" t="s">
        <v>35</v>
      </c>
      <c r="E6937" s="4">
        <v>45265</v>
      </c>
      <c r="F6937" s="8">
        <v>0.63263888888888886</v>
      </c>
      <c r="G6937" s="4">
        <v>45272</v>
      </c>
      <c r="H6937" s="1" t="s">
        <v>6444</v>
      </c>
      <c r="I6937" s="1" t="s">
        <v>120</v>
      </c>
      <c r="J6937" s="5">
        <v>3</v>
      </c>
      <c r="K6937" s="5" t="str">
        <f>VLOOKUP(J6937,'Svátky 2023'!A$18:B$20,2,0)</f>
        <v>jiné</v>
      </c>
      <c r="L6937" s="1" t="s">
        <v>30</v>
      </c>
      <c r="M6937" s="1" t="s">
        <v>31</v>
      </c>
      <c r="N6937" s="1" t="s">
        <v>23</v>
      </c>
      <c r="O6937">
        <f t="shared" si="324"/>
        <v>2</v>
      </c>
      <c r="P6937" t="str">
        <f t="shared" si="325"/>
        <v>ANO</v>
      </c>
      <c r="Q6937" s="4" t="str">
        <f>IFERROR(VLOOKUP(E6937,'Svátky 2023'!B$2:B$14,1,0),"")</f>
        <v/>
      </c>
      <c r="R6937" t="str">
        <f t="shared" si="326"/>
        <v>ANO</v>
      </c>
    </row>
    <row r="6938" spans="1:18" x14ac:dyDescent="0.25">
      <c r="A6938" s="1" t="s">
        <v>19296</v>
      </c>
      <c r="B6938" s="1" t="s">
        <v>19297</v>
      </c>
      <c r="C6938" s="1" t="s">
        <v>19298</v>
      </c>
      <c r="D6938" s="1" t="s">
        <v>16</v>
      </c>
      <c r="E6938" s="4">
        <v>45266</v>
      </c>
      <c r="F6938" s="8">
        <v>0.60347222222222219</v>
      </c>
      <c r="G6938" s="4">
        <v>45272</v>
      </c>
      <c r="H6938" s="1" t="s">
        <v>719</v>
      </c>
      <c r="I6938" s="1" t="s">
        <v>51</v>
      </c>
      <c r="J6938" s="5">
        <v>1</v>
      </c>
      <c r="K6938" s="5" t="str">
        <f>VLOOKUP(J6938,'Svátky 2023'!A$18:B$20,2,0)</f>
        <v>neodkladné</v>
      </c>
      <c r="L6938" s="1" t="s">
        <v>30</v>
      </c>
      <c r="M6938" s="1" t="s">
        <v>22</v>
      </c>
      <c r="N6938" s="1" t="s">
        <v>23</v>
      </c>
      <c r="O6938">
        <f t="shared" si="324"/>
        <v>3</v>
      </c>
      <c r="P6938" t="str">
        <f t="shared" si="325"/>
        <v>NE</v>
      </c>
      <c r="Q6938" s="4" t="str">
        <f>IFERROR(VLOOKUP(E6938,'Svátky 2023'!B$2:B$14,1,0),"")</f>
        <v/>
      </c>
      <c r="R6938" t="str">
        <f t="shared" si="326"/>
        <v/>
      </c>
    </row>
    <row r="6939" spans="1:18" x14ac:dyDescent="0.25">
      <c r="A6939" s="1" t="s">
        <v>19299</v>
      </c>
      <c r="B6939" s="1" t="s">
        <v>19300</v>
      </c>
      <c r="C6939" s="1" t="s">
        <v>19301</v>
      </c>
      <c r="D6939" s="1" t="s">
        <v>35</v>
      </c>
      <c r="E6939" s="4">
        <v>45268</v>
      </c>
      <c r="F6939" s="8">
        <v>0.61388888888888882</v>
      </c>
      <c r="G6939" s="4">
        <v>45272</v>
      </c>
      <c r="H6939" s="1" t="s">
        <v>3605</v>
      </c>
      <c r="I6939" s="1" t="s">
        <v>38</v>
      </c>
      <c r="J6939" s="5">
        <v>1</v>
      </c>
      <c r="K6939" s="5" t="str">
        <f>VLOOKUP(J6939,'Svátky 2023'!A$18:B$20,2,0)</f>
        <v>neodkladné</v>
      </c>
      <c r="L6939" s="1" t="s">
        <v>21</v>
      </c>
      <c r="M6939" s="1" t="s">
        <v>22</v>
      </c>
      <c r="N6939" s="1" t="s">
        <v>23</v>
      </c>
      <c r="O6939">
        <f t="shared" si="324"/>
        <v>5</v>
      </c>
      <c r="P6939" t="str">
        <f t="shared" si="325"/>
        <v>NE</v>
      </c>
      <c r="Q6939" s="4" t="str">
        <f>IFERROR(VLOOKUP(E6939,'Svátky 2023'!B$2:B$14,1,0),"")</f>
        <v/>
      </c>
      <c r="R6939" t="str">
        <f t="shared" si="326"/>
        <v/>
      </c>
    </row>
    <row r="6940" spans="1:18" x14ac:dyDescent="0.25">
      <c r="A6940" s="1" t="s">
        <v>19302</v>
      </c>
      <c r="B6940" s="1" t="s">
        <v>19303</v>
      </c>
      <c r="C6940" s="1" t="s">
        <v>19304</v>
      </c>
      <c r="D6940" s="1" t="s">
        <v>35</v>
      </c>
      <c r="E6940" s="4">
        <v>45268</v>
      </c>
      <c r="F6940" s="8">
        <v>0.62222222222222223</v>
      </c>
      <c r="G6940" s="4">
        <v>45272</v>
      </c>
      <c r="H6940" s="1" t="s">
        <v>1438</v>
      </c>
      <c r="I6940" s="1" t="s">
        <v>44</v>
      </c>
      <c r="J6940" s="5">
        <v>3</v>
      </c>
      <c r="K6940" s="5" t="str">
        <f>VLOOKUP(J6940,'Svátky 2023'!A$18:B$20,2,0)</f>
        <v>jiné</v>
      </c>
      <c r="L6940" s="1" t="s">
        <v>30</v>
      </c>
      <c r="M6940" s="1" t="s">
        <v>31</v>
      </c>
      <c r="N6940" s="1" t="s">
        <v>23</v>
      </c>
      <c r="O6940">
        <f t="shared" si="324"/>
        <v>5</v>
      </c>
      <c r="P6940" t="str">
        <f t="shared" si="325"/>
        <v>NE</v>
      </c>
      <c r="Q6940" s="4" t="str">
        <f>IFERROR(VLOOKUP(E6940,'Svátky 2023'!B$2:B$14,1,0),"")</f>
        <v/>
      </c>
      <c r="R6940" t="str">
        <f t="shared" si="326"/>
        <v/>
      </c>
    </row>
    <row r="6941" spans="1:18" x14ac:dyDescent="0.25">
      <c r="A6941" s="1" t="s">
        <v>19305</v>
      </c>
      <c r="B6941" s="1" t="s">
        <v>4274</v>
      </c>
      <c r="C6941" s="1" t="s">
        <v>4275</v>
      </c>
      <c r="D6941" s="1" t="s">
        <v>64</v>
      </c>
      <c r="E6941" s="4">
        <v>45268</v>
      </c>
      <c r="F6941" s="8">
        <v>0.84930555555555554</v>
      </c>
      <c r="G6941" s="4">
        <v>45272</v>
      </c>
      <c r="H6941" s="1" t="s">
        <v>1223</v>
      </c>
      <c r="I6941" s="1" t="s">
        <v>44</v>
      </c>
      <c r="J6941" s="5">
        <v>3</v>
      </c>
      <c r="K6941" s="5" t="str">
        <f>VLOOKUP(J6941,'Svátky 2023'!A$18:B$20,2,0)</f>
        <v>jiné</v>
      </c>
      <c r="L6941" s="1" t="s">
        <v>30</v>
      </c>
      <c r="M6941" s="1" t="s">
        <v>31</v>
      </c>
      <c r="N6941" s="1" t="s">
        <v>23</v>
      </c>
      <c r="O6941">
        <f t="shared" si="324"/>
        <v>5</v>
      </c>
      <c r="P6941" t="str">
        <f t="shared" si="325"/>
        <v>ANO</v>
      </c>
      <c r="Q6941" s="4" t="str">
        <f>IFERROR(VLOOKUP(E6941,'Svátky 2023'!B$2:B$14,1,0),"")</f>
        <v/>
      </c>
      <c r="R6941" t="str">
        <f t="shared" si="326"/>
        <v>ANO</v>
      </c>
    </row>
    <row r="6942" spans="1:18" x14ac:dyDescent="0.25">
      <c r="A6942" s="1" t="s">
        <v>19306</v>
      </c>
      <c r="B6942" s="1" t="s">
        <v>19307</v>
      </c>
      <c r="C6942" s="1" t="s">
        <v>19308</v>
      </c>
      <c r="D6942" s="1" t="s">
        <v>100</v>
      </c>
      <c r="E6942" s="4">
        <v>45270</v>
      </c>
      <c r="F6942" s="8">
        <v>0.54375000000000007</v>
      </c>
      <c r="G6942" s="4">
        <v>45272</v>
      </c>
      <c r="H6942" s="1" t="s">
        <v>645</v>
      </c>
      <c r="I6942" s="1" t="s">
        <v>151</v>
      </c>
      <c r="J6942" s="5">
        <v>2</v>
      </c>
      <c r="K6942" s="5" t="str">
        <f>VLOOKUP(J6942,'Svátky 2023'!A$18:B$20,2,0)</f>
        <v>plánované</v>
      </c>
      <c r="L6942" s="1" t="s">
        <v>21</v>
      </c>
      <c r="M6942" s="1" t="s">
        <v>22</v>
      </c>
      <c r="N6942" s="1" t="s">
        <v>23</v>
      </c>
      <c r="O6942">
        <f t="shared" si="324"/>
        <v>7</v>
      </c>
      <c r="P6942" t="str">
        <f t="shared" si="325"/>
        <v>NE</v>
      </c>
      <c r="Q6942" s="4" t="str">
        <f>IFERROR(VLOOKUP(E6942,'Svátky 2023'!B$2:B$14,1,0),"")</f>
        <v/>
      </c>
      <c r="R6942" t="str">
        <f t="shared" si="326"/>
        <v>ANO</v>
      </c>
    </row>
    <row r="6943" spans="1:18" x14ac:dyDescent="0.25">
      <c r="A6943" s="1" t="s">
        <v>19309</v>
      </c>
      <c r="B6943" s="1" t="s">
        <v>19310</v>
      </c>
      <c r="C6943" s="1" t="s">
        <v>19311</v>
      </c>
      <c r="D6943" s="1" t="s">
        <v>100</v>
      </c>
      <c r="E6943" s="4">
        <v>45270</v>
      </c>
      <c r="F6943" s="8">
        <v>0.54722222222222217</v>
      </c>
      <c r="G6943" s="4">
        <v>45272</v>
      </c>
      <c r="H6943" s="1" t="s">
        <v>1051</v>
      </c>
      <c r="I6943" s="1" t="s">
        <v>145</v>
      </c>
      <c r="J6943" s="5">
        <v>3</v>
      </c>
      <c r="K6943" s="5" t="str">
        <f>VLOOKUP(J6943,'Svátky 2023'!A$18:B$20,2,0)</f>
        <v>jiné</v>
      </c>
      <c r="L6943" s="1" t="s">
        <v>30</v>
      </c>
      <c r="M6943" s="1" t="s">
        <v>31</v>
      </c>
      <c r="N6943" s="1" t="s">
        <v>23</v>
      </c>
      <c r="O6943">
        <f t="shared" si="324"/>
        <v>7</v>
      </c>
      <c r="P6943" t="str">
        <f t="shared" si="325"/>
        <v>NE</v>
      </c>
      <c r="Q6943" s="4" t="str">
        <f>IFERROR(VLOOKUP(E6943,'Svátky 2023'!B$2:B$14,1,0),"")</f>
        <v/>
      </c>
      <c r="R6943" t="str">
        <f t="shared" si="326"/>
        <v>ANO</v>
      </c>
    </row>
    <row r="6944" spans="1:18" x14ac:dyDescent="0.25">
      <c r="A6944" s="1" t="s">
        <v>19312</v>
      </c>
      <c r="B6944" s="1" t="s">
        <v>19313</v>
      </c>
      <c r="C6944" s="1" t="s">
        <v>19314</v>
      </c>
      <c r="D6944" s="1" t="s">
        <v>35</v>
      </c>
      <c r="E6944" s="4">
        <v>45270</v>
      </c>
      <c r="F6944" s="8">
        <v>0.55277777777777781</v>
      </c>
      <c r="G6944" s="4">
        <v>45272</v>
      </c>
      <c r="H6944" s="1" t="s">
        <v>129</v>
      </c>
      <c r="I6944" s="1" t="s">
        <v>38</v>
      </c>
      <c r="J6944" s="5">
        <v>1</v>
      </c>
      <c r="K6944" s="5" t="str">
        <f>VLOOKUP(J6944,'Svátky 2023'!A$18:B$20,2,0)</f>
        <v>neodkladné</v>
      </c>
      <c r="L6944" s="1" t="s">
        <v>21</v>
      </c>
      <c r="M6944" s="1" t="s">
        <v>22</v>
      </c>
      <c r="N6944" s="1" t="s">
        <v>23</v>
      </c>
      <c r="O6944">
        <f t="shared" si="324"/>
        <v>7</v>
      </c>
      <c r="P6944" t="str">
        <f t="shared" si="325"/>
        <v>NE</v>
      </c>
      <c r="Q6944" s="4" t="str">
        <f>IFERROR(VLOOKUP(E6944,'Svátky 2023'!B$2:B$14,1,0),"")</f>
        <v/>
      </c>
      <c r="R6944" t="str">
        <f t="shared" si="326"/>
        <v>ANO</v>
      </c>
    </row>
    <row r="6945" spans="1:18" x14ac:dyDescent="0.25">
      <c r="A6945" s="1" t="s">
        <v>19315</v>
      </c>
      <c r="B6945" s="1" t="s">
        <v>19316</v>
      </c>
      <c r="C6945" s="1" t="s">
        <v>19317</v>
      </c>
      <c r="D6945" s="1" t="s">
        <v>100</v>
      </c>
      <c r="E6945" s="4">
        <v>45270</v>
      </c>
      <c r="F6945" s="8">
        <v>0.56388888888888888</v>
      </c>
      <c r="G6945" s="4">
        <v>45272</v>
      </c>
      <c r="H6945" s="1" t="s">
        <v>688</v>
      </c>
      <c r="I6945" s="1" t="s">
        <v>151</v>
      </c>
      <c r="J6945" s="5">
        <v>2</v>
      </c>
      <c r="K6945" s="5" t="str">
        <f>VLOOKUP(J6945,'Svátky 2023'!A$18:B$20,2,0)</f>
        <v>plánované</v>
      </c>
      <c r="L6945" s="1" t="s">
        <v>21</v>
      </c>
      <c r="M6945" s="1" t="s">
        <v>22</v>
      </c>
      <c r="N6945" s="1" t="s">
        <v>23</v>
      </c>
      <c r="O6945">
        <f t="shared" si="324"/>
        <v>7</v>
      </c>
      <c r="P6945" t="str">
        <f t="shared" si="325"/>
        <v>NE</v>
      </c>
      <c r="Q6945" s="4" t="str">
        <f>IFERROR(VLOOKUP(E6945,'Svátky 2023'!B$2:B$14,1,0),"")</f>
        <v/>
      </c>
      <c r="R6945" t="str">
        <f t="shared" si="326"/>
        <v>ANO</v>
      </c>
    </row>
    <row r="6946" spans="1:18" x14ac:dyDescent="0.25">
      <c r="A6946" s="1" t="s">
        <v>19318</v>
      </c>
      <c r="B6946" s="1" t="s">
        <v>19319</v>
      </c>
      <c r="C6946" s="1" t="s">
        <v>19320</v>
      </c>
      <c r="D6946" s="1" t="s">
        <v>100</v>
      </c>
      <c r="E6946" s="4">
        <v>45270</v>
      </c>
      <c r="F6946" s="8">
        <v>0.56805555555555554</v>
      </c>
      <c r="G6946" s="4">
        <v>45272</v>
      </c>
      <c r="H6946" s="1" t="s">
        <v>320</v>
      </c>
      <c r="I6946" s="1" t="s">
        <v>151</v>
      </c>
      <c r="J6946" s="5">
        <v>2</v>
      </c>
      <c r="K6946" s="5" t="str">
        <f>VLOOKUP(J6946,'Svátky 2023'!A$18:B$20,2,0)</f>
        <v>plánované</v>
      </c>
      <c r="L6946" s="1" t="s">
        <v>21</v>
      </c>
      <c r="M6946" s="1" t="s">
        <v>22</v>
      </c>
      <c r="N6946" s="1" t="s">
        <v>23</v>
      </c>
      <c r="O6946">
        <f t="shared" si="324"/>
        <v>7</v>
      </c>
      <c r="P6946" t="str">
        <f t="shared" si="325"/>
        <v>NE</v>
      </c>
      <c r="Q6946" s="4" t="str">
        <f>IFERROR(VLOOKUP(E6946,'Svátky 2023'!B$2:B$14,1,0),"")</f>
        <v/>
      </c>
      <c r="R6946" t="str">
        <f t="shared" si="326"/>
        <v>ANO</v>
      </c>
    </row>
    <row r="6947" spans="1:18" x14ac:dyDescent="0.25">
      <c r="A6947" s="1" t="s">
        <v>19321</v>
      </c>
      <c r="B6947" s="1" t="s">
        <v>19322</v>
      </c>
      <c r="C6947" s="1" t="s">
        <v>19323</v>
      </c>
      <c r="D6947" s="1" t="s">
        <v>100</v>
      </c>
      <c r="E6947" s="4">
        <v>45270</v>
      </c>
      <c r="F6947" s="8">
        <v>0.57291666666666663</v>
      </c>
      <c r="G6947" s="4">
        <v>45272</v>
      </c>
      <c r="H6947" s="1" t="s">
        <v>1350</v>
      </c>
      <c r="I6947" s="1" t="s">
        <v>145</v>
      </c>
      <c r="J6947" s="5">
        <v>3</v>
      </c>
      <c r="K6947" s="5" t="str">
        <f>VLOOKUP(J6947,'Svátky 2023'!A$18:B$20,2,0)</f>
        <v>jiné</v>
      </c>
      <c r="L6947" s="1" t="s">
        <v>30</v>
      </c>
      <c r="M6947" s="1" t="s">
        <v>31</v>
      </c>
      <c r="N6947" s="1" t="s">
        <v>23</v>
      </c>
      <c r="O6947">
        <f t="shared" si="324"/>
        <v>7</v>
      </c>
      <c r="P6947" t="str">
        <f t="shared" si="325"/>
        <v>NE</v>
      </c>
      <c r="Q6947" s="4" t="str">
        <f>IFERROR(VLOOKUP(E6947,'Svátky 2023'!B$2:B$14,1,0),"")</f>
        <v/>
      </c>
      <c r="R6947" t="str">
        <f t="shared" si="326"/>
        <v>ANO</v>
      </c>
    </row>
    <row r="6948" spans="1:18" x14ac:dyDescent="0.25">
      <c r="A6948" s="1" t="s">
        <v>19324</v>
      </c>
      <c r="B6948" s="1" t="s">
        <v>19325</v>
      </c>
      <c r="C6948" s="1" t="s">
        <v>19326</v>
      </c>
      <c r="D6948" s="1" t="s">
        <v>35</v>
      </c>
      <c r="E6948" s="4">
        <v>45270</v>
      </c>
      <c r="F6948" s="8">
        <v>0.60069444444444442</v>
      </c>
      <c r="G6948" s="4">
        <v>45272</v>
      </c>
      <c r="H6948" s="1" t="s">
        <v>1292</v>
      </c>
      <c r="I6948" s="1" t="s">
        <v>151</v>
      </c>
      <c r="J6948" s="5">
        <v>2</v>
      </c>
      <c r="K6948" s="5" t="str">
        <f>VLOOKUP(J6948,'Svátky 2023'!A$18:B$20,2,0)</f>
        <v>plánované</v>
      </c>
      <c r="L6948" s="1" t="s">
        <v>31</v>
      </c>
      <c r="M6948" s="1" t="s">
        <v>22</v>
      </c>
      <c r="N6948" s="1" t="s">
        <v>23</v>
      </c>
      <c r="O6948">
        <f t="shared" si="324"/>
        <v>7</v>
      </c>
      <c r="P6948" t="str">
        <f t="shared" si="325"/>
        <v>NE</v>
      </c>
      <c r="Q6948" s="4" t="str">
        <f>IFERROR(VLOOKUP(E6948,'Svátky 2023'!B$2:B$14,1,0),"")</f>
        <v/>
      </c>
      <c r="R6948" t="str">
        <f t="shared" si="326"/>
        <v>ANO</v>
      </c>
    </row>
    <row r="6949" spans="1:18" x14ac:dyDescent="0.25">
      <c r="A6949" s="1" t="s">
        <v>19327</v>
      </c>
      <c r="B6949" s="1" t="s">
        <v>19328</v>
      </c>
      <c r="C6949" s="1" t="s">
        <v>19329</v>
      </c>
      <c r="D6949" s="1" t="s">
        <v>48</v>
      </c>
      <c r="E6949" s="4">
        <v>45270</v>
      </c>
      <c r="F6949" s="8">
        <v>0.60902777777777783</v>
      </c>
      <c r="G6949" s="4">
        <v>45272</v>
      </c>
      <c r="H6949" s="1" t="s">
        <v>125</v>
      </c>
      <c r="I6949" s="1" t="s">
        <v>44</v>
      </c>
      <c r="J6949" s="5">
        <v>3</v>
      </c>
      <c r="K6949" s="5" t="str">
        <f>VLOOKUP(J6949,'Svátky 2023'!A$18:B$20,2,0)</f>
        <v>jiné</v>
      </c>
      <c r="L6949" s="1" t="s">
        <v>30</v>
      </c>
      <c r="M6949" s="1" t="s">
        <v>31</v>
      </c>
      <c r="N6949" s="1" t="s">
        <v>23</v>
      </c>
      <c r="O6949">
        <f t="shared" si="324"/>
        <v>7</v>
      </c>
      <c r="P6949" t="str">
        <f t="shared" si="325"/>
        <v>NE</v>
      </c>
      <c r="Q6949" s="4" t="str">
        <f>IFERROR(VLOOKUP(E6949,'Svátky 2023'!B$2:B$14,1,0),"")</f>
        <v/>
      </c>
      <c r="R6949" t="str">
        <f t="shared" si="326"/>
        <v>ANO</v>
      </c>
    </row>
    <row r="6950" spans="1:18" x14ac:dyDescent="0.25">
      <c r="A6950" s="1" t="s">
        <v>19330</v>
      </c>
      <c r="B6950" s="1" t="s">
        <v>19331</v>
      </c>
      <c r="C6950" s="1" t="s">
        <v>19332</v>
      </c>
      <c r="D6950" s="1" t="s">
        <v>35</v>
      </c>
      <c r="E6950" s="4">
        <v>45270</v>
      </c>
      <c r="F6950" s="8">
        <v>0.97430555555555554</v>
      </c>
      <c r="G6950" s="4">
        <v>45272</v>
      </c>
      <c r="H6950" s="1" t="s">
        <v>778</v>
      </c>
      <c r="I6950" s="1" t="s">
        <v>51</v>
      </c>
      <c r="J6950" s="5">
        <v>1</v>
      </c>
      <c r="K6950" s="5" t="str">
        <f>VLOOKUP(J6950,'Svátky 2023'!A$18:B$20,2,0)</f>
        <v>neodkladné</v>
      </c>
      <c r="L6950" s="1" t="s">
        <v>31</v>
      </c>
      <c r="M6950" s="1" t="s">
        <v>22</v>
      </c>
      <c r="N6950" s="1" t="s">
        <v>23</v>
      </c>
      <c r="O6950">
        <f t="shared" si="324"/>
        <v>7</v>
      </c>
      <c r="P6950" t="str">
        <f t="shared" si="325"/>
        <v>ANO</v>
      </c>
      <c r="Q6950" s="4" t="str">
        <f>IFERROR(VLOOKUP(E6950,'Svátky 2023'!B$2:B$14,1,0),"")</f>
        <v/>
      </c>
      <c r="R6950" t="str">
        <f t="shared" si="326"/>
        <v>ANO</v>
      </c>
    </row>
    <row r="6951" spans="1:18" x14ac:dyDescent="0.25">
      <c r="A6951" s="1" t="s">
        <v>19333</v>
      </c>
      <c r="B6951" s="1" t="s">
        <v>19334</v>
      </c>
      <c r="C6951" s="1" t="s">
        <v>19335</v>
      </c>
      <c r="D6951" s="1" t="s">
        <v>48</v>
      </c>
      <c r="E6951" s="4">
        <v>45270</v>
      </c>
      <c r="F6951" s="8">
        <v>0.98611111111111116</v>
      </c>
      <c r="G6951" s="4">
        <v>45272</v>
      </c>
      <c r="H6951" s="1" t="s">
        <v>306</v>
      </c>
      <c r="I6951" s="1" t="s">
        <v>120</v>
      </c>
      <c r="J6951" s="5">
        <v>3</v>
      </c>
      <c r="K6951" s="5" t="str">
        <f>VLOOKUP(J6951,'Svátky 2023'!A$18:B$20,2,0)</f>
        <v>jiné</v>
      </c>
      <c r="L6951" s="1" t="s">
        <v>30</v>
      </c>
      <c r="M6951" s="1" t="s">
        <v>31</v>
      </c>
      <c r="N6951" s="1" t="s">
        <v>23</v>
      </c>
      <c r="O6951">
        <f t="shared" si="324"/>
        <v>7</v>
      </c>
      <c r="P6951" t="str">
        <f t="shared" si="325"/>
        <v>ANO</v>
      </c>
      <c r="Q6951" s="4" t="str">
        <f>IFERROR(VLOOKUP(E6951,'Svátky 2023'!B$2:B$14,1,0),"")</f>
        <v/>
      </c>
      <c r="R6951" t="str">
        <f t="shared" si="326"/>
        <v>ANO</v>
      </c>
    </row>
    <row r="6952" spans="1:18" x14ac:dyDescent="0.25">
      <c r="A6952" s="1" t="s">
        <v>19336</v>
      </c>
      <c r="B6952" s="1" t="s">
        <v>13709</v>
      </c>
      <c r="C6952" s="1" t="s">
        <v>13710</v>
      </c>
      <c r="D6952" s="1" t="s">
        <v>35</v>
      </c>
      <c r="E6952" s="4">
        <v>45271</v>
      </c>
      <c r="F6952" s="8">
        <v>0.38263888888888892</v>
      </c>
      <c r="G6952" s="4">
        <v>45272</v>
      </c>
      <c r="H6952" s="1" t="s">
        <v>218</v>
      </c>
      <c r="I6952" s="1" t="s">
        <v>51</v>
      </c>
      <c r="J6952" s="5">
        <v>2</v>
      </c>
      <c r="K6952" s="5" t="str">
        <f>VLOOKUP(J6952,'Svátky 2023'!A$18:B$20,2,0)</f>
        <v>plánované</v>
      </c>
      <c r="L6952" s="1" t="s">
        <v>21</v>
      </c>
      <c r="M6952" s="1" t="s">
        <v>20</v>
      </c>
      <c r="N6952" s="1" t="s">
        <v>23</v>
      </c>
      <c r="O6952">
        <f t="shared" si="324"/>
        <v>1</v>
      </c>
      <c r="P6952" t="str">
        <f t="shared" si="325"/>
        <v>NE</v>
      </c>
      <c r="Q6952" s="4" t="str">
        <f>IFERROR(VLOOKUP(E6952,'Svátky 2023'!B$2:B$14,1,0),"")</f>
        <v/>
      </c>
      <c r="R6952" t="str">
        <f t="shared" si="326"/>
        <v/>
      </c>
    </row>
    <row r="6953" spans="1:18" x14ac:dyDescent="0.25">
      <c r="A6953" s="1" t="s">
        <v>19337</v>
      </c>
      <c r="B6953" s="1" t="s">
        <v>15671</v>
      </c>
      <c r="C6953" s="1" t="s">
        <v>15672</v>
      </c>
      <c r="D6953" s="1" t="s">
        <v>35</v>
      </c>
      <c r="E6953" s="4">
        <v>45271</v>
      </c>
      <c r="F6953" s="8">
        <v>0.38958333333333334</v>
      </c>
      <c r="G6953" s="4">
        <v>45272</v>
      </c>
      <c r="H6953" s="1" t="s">
        <v>2214</v>
      </c>
      <c r="I6953" s="1" t="s">
        <v>258</v>
      </c>
      <c r="J6953" s="5">
        <v>2</v>
      </c>
      <c r="K6953" s="5" t="str">
        <f>VLOOKUP(J6953,'Svátky 2023'!A$18:B$20,2,0)</f>
        <v>plánované</v>
      </c>
      <c r="L6953" s="1" t="s">
        <v>21</v>
      </c>
      <c r="M6953" s="1" t="s">
        <v>22</v>
      </c>
      <c r="N6953" s="1" t="s">
        <v>23</v>
      </c>
      <c r="O6953">
        <f t="shared" si="324"/>
        <v>1</v>
      </c>
      <c r="P6953" t="str">
        <f t="shared" si="325"/>
        <v>NE</v>
      </c>
      <c r="Q6953" s="4" t="str">
        <f>IFERROR(VLOOKUP(E6953,'Svátky 2023'!B$2:B$14,1,0),"")</f>
        <v/>
      </c>
      <c r="R6953" t="str">
        <f t="shared" si="326"/>
        <v/>
      </c>
    </row>
    <row r="6954" spans="1:18" x14ac:dyDescent="0.25">
      <c r="A6954" s="1" t="s">
        <v>19338</v>
      </c>
      <c r="B6954" s="1" t="s">
        <v>19339</v>
      </c>
      <c r="C6954" s="1" t="s">
        <v>19340</v>
      </c>
      <c r="D6954" s="1" t="s">
        <v>64</v>
      </c>
      <c r="E6954" s="4">
        <v>45272</v>
      </c>
      <c r="F6954" s="8">
        <v>0.48055555555555557</v>
      </c>
      <c r="G6954" s="4">
        <v>45272</v>
      </c>
      <c r="H6954" s="1" t="s">
        <v>714</v>
      </c>
      <c r="I6954" s="1" t="s">
        <v>51</v>
      </c>
      <c r="J6954" s="5">
        <v>1</v>
      </c>
      <c r="K6954" s="5" t="str">
        <f>VLOOKUP(J6954,'Svátky 2023'!A$18:B$20,2,0)</f>
        <v>neodkladné</v>
      </c>
      <c r="L6954" s="1" t="s">
        <v>21</v>
      </c>
      <c r="M6954" s="1" t="s">
        <v>22</v>
      </c>
      <c r="N6954" s="1" t="s">
        <v>23</v>
      </c>
      <c r="O6954">
        <f t="shared" si="324"/>
        <v>2</v>
      </c>
      <c r="P6954" t="str">
        <f t="shared" si="325"/>
        <v>NE</v>
      </c>
      <c r="Q6954" s="4" t="str">
        <f>IFERROR(VLOOKUP(E6954,'Svátky 2023'!B$2:B$14,1,0),"")</f>
        <v/>
      </c>
      <c r="R6954" t="str">
        <f t="shared" si="326"/>
        <v/>
      </c>
    </row>
    <row r="6955" spans="1:18" x14ac:dyDescent="0.25">
      <c r="A6955" s="1" t="s">
        <v>19341</v>
      </c>
      <c r="B6955" s="1" t="s">
        <v>19342</v>
      </c>
      <c r="C6955" s="1" t="s">
        <v>19343</v>
      </c>
      <c r="D6955" s="1" t="s">
        <v>48</v>
      </c>
      <c r="E6955" s="4">
        <v>45267</v>
      </c>
      <c r="F6955" s="8">
        <v>0.56736111111111109</v>
      </c>
      <c r="G6955" s="4">
        <v>45273</v>
      </c>
      <c r="H6955" s="1" t="s">
        <v>1130</v>
      </c>
      <c r="I6955" s="1" t="s">
        <v>19</v>
      </c>
      <c r="J6955" s="5">
        <v>1</v>
      </c>
      <c r="K6955" s="5" t="str">
        <f>VLOOKUP(J6955,'Svátky 2023'!A$18:B$20,2,0)</f>
        <v>neodkladné</v>
      </c>
      <c r="L6955" s="1" t="s">
        <v>21</v>
      </c>
      <c r="M6955" s="1" t="s">
        <v>22</v>
      </c>
      <c r="N6955" s="1" t="s">
        <v>23</v>
      </c>
      <c r="O6955">
        <f t="shared" si="324"/>
        <v>4</v>
      </c>
      <c r="P6955" t="str">
        <f t="shared" si="325"/>
        <v>NE</v>
      </c>
      <c r="Q6955" s="4" t="str">
        <f>IFERROR(VLOOKUP(E6955,'Svátky 2023'!B$2:B$14,1,0),"")</f>
        <v/>
      </c>
      <c r="R6955" t="str">
        <f t="shared" si="326"/>
        <v/>
      </c>
    </row>
    <row r="6956" spans="1:18" x14ac:dyDescent="0.25">
      <c r="A6956" s="1" t="s">
        <v>19344</v>
      </c>
      <c r="B6956" s="1" t="s">
        <v>19345</v>
      </c>
      <c r="C6956" s="1" t="s">
        <v>19346</v>
      </c>
      <c r="D6956" s="1" t="s">
        <v>35</v>
      </c>
      <c r="E6956" s="4">
        <v>45253</v>
      </c>
      <c r="F6956" s="8">
        <v>0.60347222222222219</v>
      </c>
      <c r="G6956" s="4">
        <v>45273</v>
      </c>
      <c r="H6956" s="1" t="s">
        <v>955</v>
      </c>
      <c r="I6956" s="1" t="s">
        <v>19</v>
      </c>
      <c r="J6956" s="5">
        <v>1</v>
      </c>
      <c r="K6956" s="5" t="str">
        <f>VLOOKUP(J6956,'Svátky 2023'!A$18:B$20,2,0)</f>
        <v>neodkladné</v>
      </c>
      <c r="L6956" s="1" t="s">
        <v>21</v>
      </c>
      <c r="M6956" s="1" t="s">
        <v>20</v>
      </c>
      <c r="N6956" s="1" t="s">
        <v>23</v>
      </c>
      <c r="O6956">
        <f t="shared" si="324"/>
        <v>4</v>
      </c>
      <c r="P6956" t="str">
        <f t="shared" si="325"/>
        <v>NE</v>
      </c>
      <c r="Q6956" s="4" t="str">
        <f>IFERROR(VLOOKUP(E6956,'Svátky 2023'!B$2:B$14,1,0),"")</f>
        <v/>
      </c>
      <c r="R6956" t="str">
        <f t="shared" si="326"/>
        <v/>
      </c>
    </row>
    <row r="6957" spans="1:18" x14ac:dyDescent="0.25">
      <c r="A6957" s="1" t="s">
        <v>19347</v>
      </c>
      <c r="B6957" s="1" t="s">
        <v>10077</v>
      </c>
      <c r="C6957" s="1" t="s">
        <v>10078</v>
      </c>
      <c r="D6957" s="1" t="s">
        <v>35</v>
      </c>
      <c r="E6957" s="4">
        <v>45256</v>
      </c>
      <c r="F6957" s="8">
        <v>0.60277777777777775</v>
      </c>
      <c r="G6957" s="4">
        <v>45273</v>
      </c>
      <c r="H6957" s="1" t="s">
        <v>1845</v>
      </c>
      <c r="I6957" s="1" t="s">
        <v>51</v>
      </c>
      <c r="J6957" s="5">
        <v>2</v>
      </c>
      <c r="K6957" s="5" t="str">
        <f>VLOOKUP(J6957,'Svátky 2023'!A$18:B$20,2,0)</f>
        <v>plánované</v>
      </c>
      <c r="L6957" s="1" t="s">
        <v>21</v>
      </c>
      <c r="M6957" s="1" t="s">
        <v>22</v>
      </c>
      <c r="N6957" s="1" t="s">
        <v>23</v>
      </c>
      <c r="O6957">
        <f t="shared" si="324"/>
        <v>7</v>
      </c>
      <c r="P6957" t="str">
        <f t="shared" si="325"/>
        <v>NE</v>
      </c>
      <c r="Q6957" s="4" t="str">
        <f>IFERROR(VLOOKUP(E6957,'Svátky 2023'!B$2:B$14,1,0),"")</f>
        <v/>
      </c>
      <c r="R6957" t="str">
        <f t="shared" si="326"/>
        <v>ANO</v>
      </c>
    </row>
    <row r="6958" spans="1:18" x14ac:dyDescent="0.25">
      <c r="A6958" s="1" t="s">
        <v>19348</v>
      </c>
      <c r="B6958" s="1" t="s">
        <v>19349</v>
      </c>
      <c r="C6958" s="1" t="s">
        <v>19350</v>
      </c>
      <c r="D6958" s="1" t="s">
        <v>64</v>
      </c>
      <c r="E6958" s="4">
        <v>45261</v>
      </c>
      <c r="F6958" s="8">
        <v>0.73055555555555562</v>
      </c>
      <c r="G6958" s="4">
        <v>45273</v>
      </c>
      <c r="H6958" s="1" t="s">
        <v>992</v>
      </c>
      <c r="I6958" s="1" t="s">
        <v>19</v>
      </c>
      <c r="J6958" s="5">
        <v>3</v>
      </c>
      <c r="K6958" s="5" t="str">
        <f>VLOOKUP(J6958,'Svátky 2023'!A$18:B$20,2,0)</f>
        <v>jiné</v>
      </c>
      <c r="L6958" s="1" t="s">
        <v>31</v>
      </c>
      <c r="M6958" s="1" t="s">
        <v>22</v>
      </c>
      <c r="N6958" s="1" t="s">
        <v>23</v>
      </c>
      <c r="O6958">
        <f t="shared" si="324"/>
        <v>5</v>
      </c>
      <c r="P6958" t="str">
        <f t="shared" si="325"/>
        <v>ANO</v>
      </c>
      <c r="Q6958" s="4" t="str">
        <f>IFERROR(VLOOKUP(E6958,'Svátky 2023'!B$2:B$14,1,0),"")</f>
        <v/>
      </c>
      <c r="R6958" t="str">
        <f t="shared" si="326"/>
        <v>ANO</v>
      </c>
    </row>
    <row r="6959" spans="1:18" x14ac:dyDescent="0.25">
      <c r="A6959" s="1" t="s">
        <v>19351</v>
      </c>
      <c r="B6959" s="1" t="s">
        <v>19352</v>
      </c>
      <c r="C6959" s="1" t="s">
        <v>19353</v>
      </c>
      <c r="D6959" s="1" t="s">
        <v>48</v>
      </c>
      <c r="E6959" s="4">
        <v>45267</v>
      </c>
      <c r="F6959" s="8">
        <v>0.8979166666666667</v>
      </c>
      <c r="G6959" s="4">
        <v>45273</v>
      </c>
      <c r="H6959" s="1" t="s">
        <v>693</v>
      </c>
      <c r="I6959" s="1" t="s">
        <v>19</v>
      </c>
      <c r="J6959" s="5">
        <v>1</v>
      </c>
      <c r="K6959" s="5" t="str">
        <f>VLOOKUP(J6959,'Svátky 2023'!A$18:B$20,2,0)</f>
        <v>neodkladné</v>
      </c>
      <c r="L6959" s="1" t="s">
        <v>21</v>
      </c>
      <c r="M6959" s="1" t="s">
        <v>31</v>
      </c>
      <c r="N6959" s="1" t="s">
        <v>23</v>
      </c>
      <c r="O6959">
        <f t="shared" si="324"/>
        <v>4</v>
      </c>
      <c r="P6959" t="str">
        <f t="shared" si="325"/>
        <v>ANO</v>
      </c>
      <c r="Q6959" s="4" t="str">
        <f>IFERROR(VLOOKUP(E6959,'Svátky 2023'!B$2:B$14,1,0),"")</f>
        <v/>
      </c>
      <c r="R6959" t="str">
        <f t="shared" si="326"/>
        <v>ANO</v>
      </c>
    </row>
    <row r="6960" spans="1:18" x14ac:dyDescent="0.25">
      <c r="A6960" s="1" t="s">
        <v>19354</v>
      </c>
      <c r="B6960" s="1" t="s">
        <v>4271</v>
      </c>
      <c r="C6960" s="1" t="s">
        <v>4272</v>
      </c>
      <c r="D6960" s="1" t="s">
        <v>64</v>
      </c>
      <c r="E6960" s="4">
        <v>45268</v>
      </c>
      <c r="F6960" s="8">
        <v>0.84930555555555554</v>
      </c>
      <c r="G6960" s="4">
        <v>45273</v>
      </c>
      <c r="H6960" s="1" t="s">
        <v>1187</v>
      </c>
      <c r="I6960" s="1" t="s">
        <v>38</v>
      </c>
      <c r="J6960" s="5">
        <v>1</v>
      </c>
      <c r="K6960" s="5" t="str">
        <f>VLOOKUP(J6960,'Svátky 2023'!A$18:B$20,2,0)</f>
        <v>neodkladné</v>
      </c>
      <c r="L6960" s="1" t="s">
        <v>21</v>
      </c>
      <c r="M6960" s="1" t="s">
        <v>22</v>
      </c>
      <c r="N6960" s="1" t="s">
        <v>23</v>
      </c>
      <c r="O6960">
        <f t="shared" si="324"/>
        <v>5</v>
      </c>
      <c r="P6960" t="str">
        <f t="shared" si="325"/>
        <v>ANO</v>
      </c>
      <c r="Q6960" s="4" t="str">
        <f>IFERROR(VLOOKUP(E6960,'Svátky 2023'!B$2:B$14,1,0),"")</f>
        <v/>
      </c>
      <c r="R6960" t="str">
        <f t="shared" si="326"/>
        <v>ANO</v>
      </c>
    </row>
    <row r="6961" spans="1:18" x14ac:dyDescent="0.25">
      <c r="A6961" s="1" t="s">
        <v>19355</v>
      </c>
      <c r="B6961" s="1" t="s">
        <v>3877</v>
      </c>
      <c r="C6961" s="1" t="s">
        <v>4311</v>
      </c>
      <c r="D6961" s="1" t="s">
        <v>35</v>
      </c>
      <c r="E6961" s="4">
        <v>45268</v>
      </c>
      <c r="F6961" s="8">
        <v>0.86736111111111114</v>
      </c>
      <c r="G6961" s="4">
        <v>45273</v>
      </c>
      <c r="H6961" s="1" t="s">
        <v>1162</v>
      </c>
      <c r="I6961" s="1" t="s">
        <v>145</v>
      </c>
      <c r="J6961" s="5">
        <v>3</v>
      </c>
      <c r="K6961" s="5" t="str">
        <f>VLOOKUP(J6961,'Svátky 2023'!A$18:B$20,2,0)</f>
        <v>jiné</v>
      </c>
      <c r="L6961" s="1" t="s">
        <v>30</v>
      </c>
      <c r="M6961" s="1" t="s">
        <v>31</v>
      </c>
      <c r="N6961" s="1" t="s">
        <v>23</v>
      </c>
      <c r="O6961">
        <f t="shared" si="324"/>
        <v>5</v>
      </c>
      <c r="P6961" t="str">
        <f t="shared" si="325"/>
        <v>ANO</v>
      </c>
      <c r="Q6961" s="4" t="str">
        <f>IFERROR(VLOOKUP(E6961,'Svátky 2023'!B$2:B$14,1,0),"")</f>
        <v/>
      </c>
      <c r="R6961" t="str">
        <f t="shared" si="326"/>
        <v>ANO</v>
      </c>
    </row>
    <row r="6962" spans="1:18" x14ac:dyDescent="0.25">
      <c r="A6962" s="1" t="s">
        <v>19356</v>
      </c>
      <c r="B6962" s="1" t="s">
        <v>4308</v>
      </c>
      <c r="C6962" s="1" t="s">
        <v>4309</v>
      </c>
      <c r="D6962" s="1" t="s">
        <v>35</v>
      </c>
      <c r="E6962" s="4">
        <v>45268</v>
      </c>
      <c r="F6962" s="8">
        <v>0.86875000000000002</v>
      </c>
      <c r="G6962" s="4">
        <v>45273</v>
      </c>
      <c r="H6962" s="1" t="s">
        <v>606</v>
      </c>
      <c r="I6962" s="1" t="s">
        <v>151</v>
      </c>
      <c r="J6962" s="5">
        <v>1</v>
      </c>
      <c r="K6962" s="5" t="str">
        <f>VLOOKUP(J6962,'Svátky 2023'!A$18:B$20,2,0)</f>
        <v>neodkladné</v>
      </c>
      <c r="L6962" s="1" t="s">
        <v>21</v>
      </c>
      <c r="M6962" s="1" t="s">
        <v>22</v>
      </c>
      <c r="N6962" s="1" t="s">
        <v>23</v>
      </c>
      <c r="O6962">
        <f t="shared" si="324"/>
        <v>5</v>
      </c>
      <c r="P6962" t="str">
        <f t="shared" si="325"/>
        <v>ANO</v>
      </c>
      <c r="Q6962" s="4" t="str">
        <f>IFERROR(VLOOKUP(E6962,'Svátky 2023'!B$2:B$14,1,0),"")</f>
        <v/>
      </c>
      <c r="R6962" t="str">
        <f t="shared" si="326"/>
        <v>ANO</v>
      </c>
    </row>
    <row r="6963" spans="1:18" x14ac:dyDescent="0.25">
      <c r="A6963" s="1" t="s">
        <v>19357</v>
      </c>
      <c r="B6963" s="1" t="s">
        <v>14094</v>
      </c>
      <c r="C6963" s="1" t="s">
        <v>14095</v>
      </c>
      <c r="D6963" s="1" t="s">
        <v>64</v>
      </c>
      <c r="E6963" s="4">
        <v>45270</v>
      </c>
      <c r="F6963" s="8">
        <v>0.58958333333333335</v>
      </c>
      <c r="G6963" s="4">
        <v>45273</v>
      </c>
      <c r="H6963" s="1" t="s">
        <v>506</v>
      </c>
      <c r="I6963" s="1" t="s">
        <v>258</v>
      </c>
      <c r="J6963" s="5">
        <v>2</v>
      </c>
      <c r="K6963" s="5" t="str">
        <f>VLOOKUP(J6963,'Svátky 2023'!A$18:B$20,2,0)</f>
        <v>plánované</v>
      </c>
      <c r="L6963" s="1" t="s">
        <v>21</v>
      </c>
      <c r="M6963" s="1" t="s">
        <v>22</v>
      </c>
      <c r="N6963" s="1" t="s">
        <v>23</v>
      </c>
      <c r="O6963">
        <f t="shared" si="324"/>
        <v>7</v>
      </c>
      <c r="P6963" t="str">
        <f t="shared" si="325"/>
        <v>NE</v>
      </c>
      <c r="Q6963" s="4" t="str">
        <f>IFERROR(VLOOKUP(E6963,'Svátky 2023'!B$2:B$14,1,0),"")</f>
        <v/>
      </c>
      <c r="R6963" t="str">
        <f t="shared" si="326"/>
        <v>ANO</v>
      </c>
    </row>
    <row r="6964" spans="1:18" x14ac:dyDescent="0.25">
      <c r="A6964" s="1" t="s">
        <v>19358</v>
      </c>
      <c r="B6964" s="1" t="s">
        <v>19359</v>
      </c>
      <c r="C6964" s="1" t="s">
        <v>19360</v>
      </c>
      <c r="D6964" s="1" t="s">
        <v>35</v>
      </c>
      <c r="E6964" s="4">
        <v>45270</v>
      </c>
      <c r="F6964" s="8">
        <v>0.81805555555555554</v>
      </c>
      <c r="G6964" s="4">
        <v>45273</v>
      </c>
      <c r="H6964" s="1" t="s">
        <v>948</v>
      </c>
      <c r="I6964" s="1" t="s">
        <v>29</v>
      </c>
      <c r="J6964" s="5">
        <v>3</v>
      </c>
      <c r="K6964" s="5" t="str">
        <f>VLOOKUP(J6964,'Svátky 2023'!A$18:B$20,2,0)</f>
        <v>jiné</v>
      </c>
      <c r="L6964" s="1" t="s">
        <v>30</v>
      </c>
      <c r="M6964" s="1" t="s">
        <v>31</v>
      </c>
      <c r="N6964" s="1" t="s">
        <v>23</v>
      </c>
      <c r="O6964">
        <f t="shared" si="324"/>
        <v>7</v>
      </c>
      <c r="P6964" t="str">
        <f t="shared" si="325"/>
        <v>ANO</v>
      </c>
      <c r="Q6964" s="4" t="str">
        <f>IFERROR(VLOOKUP(E6964,'Svátky 2023'!B$2:B$14,1,0),"")</f>
        <v/>
      </c>
      <c r="R6964" t="str">
        <f t="shared" si="326"/>
        <v>ANO</v>
      </c>
    </row>
    <row r="6965" spans="1:18" x14ac:dyDescent="0.25">
      <c r="A6965" s="1" t="s">
        <v>19361</v>
      </c>
      <c r="B6965" s="1" t="s">
        <v>19362</v>
      </c>
      <c r="C6965" s="1" t="s">
        <v>19363</v>
      </c>
      <c r="D6965" s="1" t="s">
        <v>48</v>
      </c>
      <c r="E6965" s="4">
        <v>45271</v>
      </c>
      <c r="F6965" s="8">
        <v>0.37013888888888885</v>
      </c>
      <c r="G6965" s="4">
        <v>45273</v>
      </c>
      <c r="H6965" s="1" t="s">
        <v>570</v>
      </c>
      <c r="I6965" s="1" t="s">
        <v>19</v>
      </c>
      <c r="J6965" s="5">
        <v>2</v>
      </c>
      <c r="K6965" s="5" t="str">
        <f>VLOOKUP(J6965,'Svátky 2023'!A$18:B$20,2,0)</f>
        <v>plánované</v>
      </c>
      <c r="L6965" s="1" t="s">
        <v>21</v>
      </c>
      <c r="M6965" s="1" t="s">
        <v>22</v>
      </c>
      <c r="N6965" s="1" t="s">
        <v>23</v>
      </c>
      <c r="O6965">
        <f t="shared" si="324"/>
        <v>1</v>
      </c>
      <c r="P6965" t="str">
        <f t="shared" si="325"/>
        <v>NE</v>
      </c>
      <c r="Q6965" s="4" t="str">
        <f>IFERROR(VLOOKUP(E6965,'Svátky 2023'!B$2:B$14,1,0),"")</f>
        <v/>
      </c>
      <c r="R6965" t="str">
        <f t="shared" si="326"/>
        <v/>
      </c>
    </row>
    <row r="6966" spans="1:18" x14ac:dyDescent="0.25">
      <c r="A6966" s="1" t="s">
        <v>19364</v>
      </c>
      <c r="B6966" s="1" t="s">
        <v>19365</v>
      </c>
      <c r="C6966" s="1" t="s">
        <v>19366</v>
      </c>
      <c r="D6966" s="1" t="s">
        <v>257</v>
      </c>
      <c r="E6966" s="4">
        <v>45271</v>
      </c>
      <c r="F6966" s="8">
        <v>0.3979166666666667</v>
      </c>
      <c r="G6966" s="4">
        <v>45273</v>
      </c>
      <c r="H6966" s="1" t="s">
        <v>65</v>
      </c>
      <c r="I6966" s="1" t="s">
        <v>151</v>
      </c>
      <c r="J6966" s="5">
        <v>2</v>
      </c>
      <c r="K6966" s="5" t="str">
        <f>VLOOKUP(J6966,'Svátky 2023'!A$18:B$20,2,0)</f>
        <v>plánované</v>
      </c>
      <c r="L6966" s="1" t="s">
        <v>21</v>
      </c>
      <c r="M6966" s="1" t="s">
        <v>22</v>
      </c>
      <c r="N6966" s="1" t="s">
        <v>23</v>
      </c>
      <c r="O6966">
        <f t="shared" si="324"/>
        <v>1</v>
      </c>
      <c r="P6966" t="str">
        <f t="shared" si="325"/>
        <v>NE</v>
      </c>
      <c r="Q6966" s="4" t="str">
        <f>IFERROR(VLOOKUP(E6966,'Svátky 2023'!B$2:B$14,1,0),"")</f>
        <v/>
      </c>
      <c r="R6966" t="str">
        <f t="shared" si="326"/>
        <v/>
      </c>
    </row>
    <row r="6967" spans="1:18" x14ac:dyDescent="0.25">
      <c r="A6967" s="1" t="s">
        <v>19367</v>
      </c>
      <c r="B6967" s="1" t="s">
        <v>19368</v>
      </c>
      <c r="C6967" s="1" t="s">
        <v>19369</v>
      </c>
      <c r="D6967" s="1" t="s">
        <v>48</v>
      </c>
      <c r="E6967" s="4">
        <v>45271</v>
      </c>
      <c r="F6967" s="8">
        <v>0.41666666666666669</v>
      </c>
      <c r="G6967" s="4">
        <v>45273</v>
      </c>
      <c r="H6967" s="1" t="s">
        <v>1438</v>
      </c>
      <c r="I6967" s="1" t="s">
        <v>151</v>
      </c>
      <c r="J6967" s="5">
        <v>2</v>
      </c>
      <c r="K6967" s="5" t="str">
        <f>VLOOKUP(J6967,'Svátky 2023'!A$18:B$20,2,0)</f>
        <v>plánované</v>
      </c>
      <c r="L6967" s="1" t="s">
        <v>21</v>
      </c>
      <c r="M6967" s="1" t="s">
        <v>22</v>
      </c>
      <c r="N6967" s="1" t="s">
        <v>23</v>
      </c>
      <c r="O6967">
        <f t="shared" si="324"/>
        <v>1</v>
      </c>
      <c r="P6967" t="str">
        <f t="shared" si="325"/>
        <v>NE</v>
      </c>
      <c r="Q6967" s="4" t="str">
        <f>IFERROR(VLOOKUP(E6967,'Svátky 2023'!B$2:B$14,1,0),"")</f>
        <v/>
      </c>
      <c r="R6967" t="str">
        <f t="shared" si="326"/>
        <v/>
      </c>
    </row>
    <row r="6968" spans="1:18" x14ac:dyDescent="0.25">
      <c r="A6968" s="1" t="s">
        <v>19370</v>
      </c>
      <c r="B6968" s="1" t="s">
        <v>19371</v>
      </c>
      <c r="C6968" s="1" t="s">
        <v>19372</v>
      </c>
      <c r="D6968" s="1" t="s">
        <v>64</v>
      </c>
      <c r="E6968" s="4">
        <v>45271</v>
      </c>
      <c r="F6968" s="8">
        <v>0.42638888888888887</v>
      </c>
      <c r="G6968" s="4">
        <v>45273</v>
      </c>
      <c r="H6968" s="1" t="s">
        <v>348</v>
      </c>
      <c r="I6968" s="1" t="s">
        <v>151</v>
      </c>
      <c r="J6968" s="5">
        <v>2</v>
      </c>
      <c r="K6968" s="5" t="str">
        <f>VLOOKUP(J6968,'Svátky 2023'!A$18:B$20,2,0)</f>
        <v>plánované</v>
      </c>
      <c r="L6968" s="1" t="s">
        <v>21</v>
      </c>
      <c r="M6968" s="1" t="s">
        <v>22</v>
      </c>
      <c r="N6968" s="1" t="s">
        <v>23</v>
      </c>
      <c r="O6968">
        <f t="shared" si="324"/>
        <v>1</v>
      </c>
      <c r="P6968" t="str">
        <f t="shared" si="325"/>
        <v>NE</v>
      </c>
      <c r="Q6968" s="4" t="str">
        <f>IFERROR(VLOOKUP(E6968,'Svátky 2023'!B$2:B$14,1,0),"")</f>
        <v/>
      </c>
      <c r="R6968" t="str">
        <f t="shared" si="326"/>
        <v/>
      </c>
    </row>
    <row r="6969" spans="1:18" x14ac:dyDescent="0.25">
      <c r="A6969" s="1" t="s">
        <v>19373</v>
      </c>
      <c r="B6969" s="1" t="s">
        <v>19374</v>
      </c>
      <c r="C6969" s="1" t="s">
        <v>19375</v>
      </c>
      <c r="D6969" s="1" t="s">
        <v>35</v>
      </c>
      <c r="E6969" s="4">
        <v>45271</v>
      </c>
      <c r="F6969" s="8">
        <v>0.4291666666666667</v>
      </c>
      <c r="G6969" s="4">
        <v>45273</v>
      </c>
      <c r="H6969" s="1" t="s">
        <v>778</v>
      </c>
      <c r="I6969" s="1" t="s">
        <v>151</v>
      </c>
      <c r="J6969" s="5">
        <v>2</v>
      </c>
      <c r="K6969" s="5" t="str">
        <f>VLOOKUP(J6969,'Svátky 2023'!A$18:B$20,2,0)</f>
        <v>plánované</v>
      </c>
      <c r="L6969" s="1" t="s">
        <v>21</v>
      </c>
      <c r="M6969" s="1" t="s">
        <v>22</v>
      </c>
      <c r="N6969" s="1" t="s">
        <v>23</v>
      </c>
      <c r="O6969">
        <f t="shared" si="324"/>
        <v>1</v>
      </c>
      <c r="P6969" t="str">
        <f t="shared" si="325"/>
        <v>NE</v>
      </c>
      <c r="Q6969" s="4" t="str">
        <f>IFERROR(VLOOKUP(E6969,'Svátky 2023'!B$2:B$14,1,0),"")</f>
        <v/>
      </c>
      <c r="R6969" t="str">
        <f t="shared" si="326"/>
        <v/>
      </c>
    </row>
    <row r="6970" spans="1:18" x14ac:dyDescent="0.25">
      <c r="A6970" s="1" t="s">
        <v>19376</v>
      </c>
      <c r="B6970" s="1" t="s">
        <v>19377</v>
      </c>
      <c r="C6970" s="1" t="s">
        <v>19378</v>
      </c>
      <c r="D6970" s="1" t="s">
        <v>48</v>
      </c>
      <c r="E6970" s="4">
        <v>45271</v>
      </c>
      <c r="F6970" s="8">
        <v>0.44166666666666665</v>
      </c>
      <c r="G6970" s="4">
        <v>45273</v>
      </c>
      <c r="H6970" s="1" t="s">
        <v>1389</v>
      </c>
      <c r="I6970" s="1" t="s">
        <v>151</v>
      </c>
      <c r="J6970" s="5">
        <v>2</v>
      </c>
      <c r="K6970" s="5" t="str">
        <f>VLOOKUP(J6970,'Svátky 2023'!A$18:B$20,2,0)</f>
        <v>plánované</v>
      </c>
      <c r="L6970" s="1" t="s">
        <v>21</v>
      </c>
      <c r="M6970" s="1" t="s">
        <v>22</v>
      </c>
      <c r="N6970" s="1" t="s">
        <v>23</v>
      </c>
      <c r="O6970">
        <f t="shared" si="324"/>
        <v>1</v>
      </c>
      <c r="P6970" t="str">
        <f t="shared" si="325"/>
        <v>NE</v>
      </c>
      <c r="Q6970" s="4" t="str">
        <f>IFERROR(VLOOKUP(E6970,'Svátky 2023'!B$2:B$14,1,0),"")</f>
        <v/>
      </c>
      <c r="R6970" t="str">
        <f t="shared" si="326"/>
        <v/>
      </c>
    </row>
    <row r="6971" spans="1:18" x14ac:dyDescent="0.25">
      <c r="A6971" s="1" t="s">
        <v>19379</v>
      </c>
      <c r="B6971" s="1" t="s">
        <v>19380</v>
      </c>
      <c r="C6971" s="1" t="s">
        <v>19381</v>
      </c>
      <c r="D6971" s="1" t="s">
        <v>257</v>
      </c>
      <c r="E6971" s="4">
        <v>45271</v>
      </c>
      <c r="F6971" s="8">
        <v>0.51388888888888895</v>
      </c>
      <c r="G6971" s="4">
        <v>45273</v>
      </c>
      <c r="H6971" s="1" t="s">
        <v>1824</v>
      </c>
      <c r="I6971" s="1" t="s">
        <v>151</v>
      </c>
      <c r="J6971" s="5">
        <v>2</v>
      </c>
      <c r="K6971" s="5" t="str">
        <f>VLOOKUP(J6971,'Svátky 2023'!A$18:B$20,2,0)</f>
        <v>plánované</v>
      </c>
      <c r="L6971" s="1" t="s">
        <v>21</v>
      </c>
      <c r="M6971" s="1" t="s">
        <v>22</v>
      </c>
      <c r="N6971" s="1" t="s">
        <v>23</v>
      </c>
      <c r="O6971">
        <f t="shared" si="324"/>
        <v>1</v>
      </c>
      <c r="P6971" t="str">
        <f t="shared" si="325"/>
        <v>NE</v>
      </c>
      <c r="Q6971" s="4" t="str">
        <f>IFERROR(VLOOKUP(E6971,'Svátky 2023'!B$2:B$14,1,0),"")</f>
        <v/>
      </c>
      <c r="R6971" t="str">
        <f t="shared" si="326"/>
        <v/>
      </c>
    </row>
    <row r="6972" spans="1:18" x14ac:dyDescent="0.25">
      <c r="A6972" s="1" t="s">
        <v>19382</v>
      </c>
      <c r="B6972" s="1" t="s">
        <v>2402</v>
      </c>
      <c r="C6972" s="1" t="s">
        <v>2403</v>
      </c>
      <c r="D6972" s="1" t="s">
        <v>64</v>
      </c>
      <c r="E6972" s="4">
        <v>45271</v>
      </c>
      <c r="F6972" s="8">
        <v>0.52430555555555558</v>
      </c>
      <c r="G6972" s="4">
        <v>45273</v>
      </c>
      <c r="H6972" s="1" t="s">
        <v>12033</v>
      </c>
      <c r="I6972" s="1" t="s">
        <v>44</v>
      </c>
      <c r="J6972" s="5">
        <v>3</v>
      </c>
      <c r="K6972" s="5" t="str">
        <f>VLOOKUP(J6972,'Svátky 2023'!A$18:B$20,2,0)</f>
        <v>jiné</v>
      </c>
      <c r="L6972" s="1" t="s">
        <v>30</v>
      </c>
      <c r="M6972" s="1" t="s">
        <v>31</v>
      </c>
      <c r="N6972" s="1" t="s">
        <v>23</v>
      </c>
      <c r="O6972">
        <f t="shared" si="324"/>
        <v>1</v>
      </c>
      <c r="P6972" t="str">
        <f t="shared" si="325"/>
        <v>NE</v>
      </c>
      <c r="Q6972" s="4" t="str">
        <f>IFERROR(VLOOKUP(E6972,'Svátky 2023'!B$2:B$14,1,0),"")</f>
        <v/>
      </c>
      <c r="R6972" t="str">
        <f t="shared" si="326"/>
        <v/>
      </c>
    </row>
    <row r="6973" spans="1:18" x14ac:dyDescent="0.25">
      <c r="A6973" s="1" t="s">
        <v>19383</v>
      </c>
      <c r="B6973" s="1" t="s">
        <v>19384</v>
      </c>
      <c r="C6973" s="1" t="s">
        <v>19385</v>
      </c>
      <c r="D6973" s="1" t="s">
        <v>64</v>
      </c>
      <c r="E6973" s="4">
        <v>45271</v>
      </c>
      <c r="F6973" s="8">
        <v>0.53402777777777777</v>
      </c>
      <c r="G6973" s="4">
        <v>45273</v>
      </c>
      <c r="H6973" s="1" t="s">
        <v>2257</v>
      </c>
      <c r="I6973" s="1" t="s">
        <v>145</v>
      </c>
      <c r="J6973" s="5">
        <v>3</v>
      </c>
      <c r="K6973" s="5" t="str">
        <f>VLOOKUP(J6973,'Svátky 2023'!A$18:B$20,2,0)</f>
        <v>jiné</v>
      </c>
      <c r="L6973" s="1" t="s">
        <v>30</v>
      </c>
      <c r="M6973" s="1" t="s">
        <v>31</v>
      </c>
      <c r="N6973" s="1" t="s">
        <v>23</v>
      </c>
      <c r="O6973">
        <f t="shared" si="324"/>
        <v>1</v>
      </c>
      <c r="P6973" t="str">
        <f t="shared" si="325"/>
        <v>NE</v>
      </c>
      <c r="Q6973" s="4" t="str">
        <f>IFERROR(VLOOKUP(E6973,'Svátky 2023'!B$2:B$14,1,0),"")</f>
        <v/>
      </c>
      <c r="R6973" t="str">
        <f t="shared" si="326"/>
        <v/>
      </c>
    </row>
    <row r="6974" spans="1:18" x14ac:dyDescent="0.25">
      <c r="A6974" s="1" t="s">
        <v>19386</v>
      </c>
      <c r="B6974" s="1" t="s">
        <v>19387</v>
      </c>
      <c r="C6974" s="1" t="s">
        <v>19388</v>
      </c>
      <c r="D6974" s="1" t="s">
        <v>48</v>
      </c>
      <c r="E6974" s="4">
        <v>45271</v>
      </c>
      <c r="F6974" s="8">
        <v>0.53680555555555554</v>
      </c>
      <c r="G6974" s="4">
        <v>45273</v>
      </c>
      <c r="H6974" s="1" t="s">
        <v>1219</v>
      </c>
      <c r="I6974" s="1" t="s">
        <v>145</v>
      </c>
      <c r="J6974" s="5">
        <v>3</v>
      </c>
      <c r="K6974" s="5" t="str">
        <f>VLOOKUP(J6974,'Svátky 2023'!A$18:B$20,2,0)</f>
        <v>jiné</v>
      </c>
      <c r="L6974" s="1" t="s">
        <v>30</v>
      </c>
      <c r="M6974" s="1" t="s">
        <v>31</v>
      </c>
      <c r="N6974" s="1" t="s">
        <v>23</v>
      </c>
      <c r="O6974">
        <f t="shared" si="324"/>
        <v>1</v>
      </c>
      <c r="P6974" t="str">
        <f t="shared" si="325"/>
        <v>NE</v>
      </c>
      <c r="Q6974" s="4" t="str">
        <f>IFERROR(VLOOKUP(E6974,'Svátky 2023'!B$2:B$14,1,0),"")</f>
        <v/>
      </c>
      <c r="R6974" t="str">
        <f t="shared" si="326"/>
        <v/>
      </c>
    </row>
    <row r="6975" spans="1:18" x14ac:dyDescent="0.25">
      <c r="A6975" s="1" t="s">
        <v>19389</v>
      </c>
      <c r="B6975" s="1" t="s">
        <v>19390</v>
      </c>
      <c r="C6975" s="1" t="s">
        <v>19391</v>
      </c>
      <c r="D6975" s="1" t="s">
        <v>257</v>
      </c>
      <c r="E6975" s="4">
        <v>45271</v>
      </c>
      <c r="F6975" s="8">
        <v>0.54513888888888895</v>
      </c>
      <c r="G6975" s="4">
        <v>45273</v>
      </c>
      <c r="H6975" s="1" t="s">
        <v>27</v>
      </c>
      <c r="I6975" s="1" t="s">
        <v>145</v>
      </c>
      <c r="J6975" s="5">
        <v>3</v>
      </c>
      <c r="K6975" s="5" t="str">
        <f>VLOOKUP(J6975,'Svátky 2023'!A$18:B$20,2,0)</f>
        <v>jiné</v>
      </c>
      <c r="L6975" s="1" t="s">
        <v>30</v>
      </c>
      <c r="M6975" s="1" t="s">
        <v>31</v>
      </c>
      <c r="N6975" s="1" t="s">
        <v>23</v>
      </c>
      <c r="O6975">
        <f t="shared" si="324"/>
        <v>1</v>
      </c>
      <c r="P6975" t="str">
        <f t="shared" si="325"/>
        <v>NE</v>
      </c>
      <c r="Q6975" s="4" t="str">
        <f>IFERROR(VLOOKUP(E6975,'Svátky 2023'!B$2:B$14,1,0),"")</f>
        <v/>
      </c>
      <c r="R6975" t="str">
        <f t="shared" si="326"/>
        <v/>
      </c>
    </row>
    <row r="6976" spans="1:18" x14ac:dyDescent="0.25">
      <c r="A6976" s="1" t="s">
        <v>19392</v>
      </c>
      <c r="B6976" s="1" t="s">
        <v>19393</v>
      </c>
      <c r="C6976" s="1" t="s">
        <v>19394</v>
      </c>
      <c r="D6976" s="1" t="s">
        <v>48</v>
      </c>
      <c r="E6976" s="4">
        <v>45271</v>
      </c>
      <c r="F6976" s="8">
        <v>0.56736111111111109</v>
      </c>
      <c r="G6976" s="4">
        <v>45273</v>
      </c>
      <c r="H6976" s="1" t="s">
        <v>1363</v>
      </c>
      <c r="I6976" s="1" t="s">
        <v>151</v>
      </c>
      <c r="J6976" s="5">
        <v>2</v>
      </c>
      <c r="K6976" s="5" t="str">
        <f>VLOOKUP(J6976,'Svátky 2023'!A$18:B$20,2,0)</f>
        <v>plánované</v>
      </c>
      <c r="L6976" s="1" t="s">
        <v>21</v>
      </c>
      <c r="M6976" s="1" t="s">
        <v>22</v>
      </c>
      <c r="N6976" s="1" t="s">
        <v>23</v>
      </c>
      <c r="O6976">
        <f t="shared" si="324"/>
        <v>1</v>
      </c>
      <c r="P6976" t="str">
        <f t="shared" si="325"/>
        <v>NE</v>
      </c>
      <c r="Q6976" s="4" t="str">
        <f>IFERROR(VLOOKUP(E6976,'Svátky 2023'!B$2:B$14,1,0),"")</f>
        <v/>
      </c>
      <c r="R6976" t="str">
        <f t="shared" si="326"/>
        <v/>
      </c>
    </row>
    <row r="6977" spans="1:18" x14ac:dyDescent="0.25">
      <c r="A6977" s="1" t="s">
        <v>19395</v>
      </c>
      <c r="B6977" s="1" t="s">
        <v>207</v>
      </c>
      <c r="C6977" s="1" t="s">
        <v>208</v>
      </c>
      <c r="D6977" s="1" t="s">
        <v>48</v>
      </c>
      <c r="E6977" s="4">
        <v>45272</v>
      </c>
      <c r="F6977" s="8">
        <v>0.36944444444444446</v>
      </c>
      <c r="G6977" s="4">
        <v>45273</v>
      </c>
      <c r="H6977" s="1" t="s">
        <v>1385</v>
      </c>
      <c r="I6977" s="1" t="s">
        <v>19</v>
      </c>
      <c r="J6977" s="5">
        <v>2</v>
      </c>
      <c r="K6977" s="5" t="str">
        <f>VLOOKUP(J6977,'Svátky 2023'!A$18:B$20,2,0)</f>
        <v>plánované</v>
      </c>
      <c r="L6977" s="1" t="s">
        <v>21</v>
      </c>
      <c r="M6977" s="1" t="s">
        <v>20</v>
      </c>
      <c r="N6977" s="1" t="s">
        <v>23</v>
      </c>
      <c r="O6977">
        <f t="shared" si="324"/>
        <v>2</v>
      </c>
      <c r="P6977" t="str">
        <f t="shared" si="325"/>
        <v>NE</v>
      </c>
      <c r="Q6977" s="4" t="str">
        <f>IFERROR(VLOOKUP(E6977,'Svátky 2023'!B$2:B$14,1,0),"")</f>
        <v/>
      </c>
      <c r="R6977" t="str">
        <f t="shared" si="326"/>
        <v/>
      </c>
    </row>
    <row r="6978" spans="1:18" x14ac:dyDescent="0.25">
      <c r="A6978" s="1" t="s">
        <v>19396</v>
      </c>
      <c r="B6978" s="1" t="s">
        <v>18302</v>
      </c>
      <c r="C6978" s="1" t="s">
        <v>18303</v>
      </c>
      <c r="D6978" s="1" t="s">
        <v>35</v>
      </c>
      <c r="E6978" s="4">
        <v>45272</v>
      </c>
      <c r="F6978" s="8">
        <v>0.39166666666666666</v>
      </c>
      <c r="G6978" s="4">
        <v>45273</v>
      </c>
      <c r="H6978" s="1" t="s">
        <v>3915</v>
      </c>
      <c r="I6978" s="1" t="s">
        <v>19</v>
      </c>
      <c r="J6978" s="5">
        <v>2</v>
      </c>
      <c r="K6978" s="5" t="str">
        <f>VLOOKUP(J6978,'Svátky 2023'!A$18:B$20,2,0)</f>
        <v>plánované</v>
      </c>
      <c r="L6978" s="1" t="s">
        <v>21</v>
      </c>
      <c r="M6978" s="1" t="s">
        <v>20</v>
      </c>
      <c r="N6978" s="1" t="s">
        <v>23</v>
      </c>
      <c r="O6978">
        <f t="shared" si="324"/>
        <v>2</v>
      </c>
      <c r="P6978" t="str">
        <f t="shared" si="325"/>
        <v>NE</v>
      </c>
      <c r="Q6978" s="4" t="str">
        <f>IFERROR(VLOOKUP(E6978,'Svátky 2023'!B$2:B$14,1,0),"")</f>
        <v/>
      </c>
      <c r="R6978" t="str">
        <f t="shared" si="326"/>
        <v/>
      </c>
    </row>
    <row r="6979" spans="1:18" x14ac:dyDescent="0.25">
      <c r="A6979" s="1" t="s">
        <v>19397</v>
      </c>
      <c r="B6979" s="1" t="s">
        <v>19398</v>
      </c>
      <c r="C6979" s="1" t="s">
        <v>19399</v>
      </c>
      <c r="D6979" s="1" t="s">
        <v>35</v>
      </c>
      <c r="E6979" s="4">
        <v>45272</v>
      </c>
      <c r="F6979" s="8">
        <v>0.39583333333333331</v>
      </c>
      <c r="G6979" s="4">
        <v>45273</v>
      </c>
      <c r="H6979" s="1" t="s">
        <v>2557</v>
      </c>
      <c r="I6979" s="1" t="s">
        <v>51</v>
      </c>
      <c r="J6979" s="5">
        <v>1</v>
      </c>
      <c r="K6979" s="5" t="str">
        <f>VLOOKUP(J6979,'Svátky 2023'!A$18:B$20,2,0)</f>
        <v>neodkladné</v>
      </c>
      <c r="L6979" s="1" t="s">
        <v>21</v>
      </c>
      <c r="M6979" s="1" t="s">
        <v>22</v>
      </c>
      <c r="N6979" s="1" t="s">
        <v>23</v>
      </c>
      <c r="O6979">
        <f t="shared" ref="O6979:O7042" si="327">WEEKDAY(E6979,2)</f>
        <v>2</v>
      </c>
      <c r="P6979" t="str">
        <f t="shared" ref="P6979:P7042" si="328">IF(F6979&gt;V$1,"ANO",IF(F6979&lt;X$1,"ANO","NE"))</f>
        <v>NE</v>
      </c>
      <c r="Q6979" s="4" t="str">
        <f>IFERROR(VLOOKUP(E6979,'Svátky 2023'!B$2:B$14,1,0),"")</f>
        <v/>
      </c>
      <c r="R6979" t="str">
        <f t="shared" ref="R6979:R7042" si="329">IF(OR(O6979&gt;5,P6979="ANO",Q6979&lt;&gt;""),"ANO","")</f>
        <v/>
      </c>
    </row>
    <row r="6980" spans="1:18" x14ac:dyDescent="0.25">
      <c r="A6980" s="1" t="s">
        <v>19400</v>
      </c>
      <c r="B6980" s="1" t="s">
        <v>14123</v>
      </c>
      <c r="C6980" s="1" t="s">
        <v>14124</v>
      </c>
      <c r="D6980" s="1" t="s">
        <v>35</v>
      </c>
      <c r="E6980" s="4">
        <v>45272</v>
      </c>
      <c r="F6980" s="8">
        <v>0.4055555555555555</v>
      </c>
      <c r="G6980" s="4">
        <v>45273</v>
      </c>
      <c r="H6980" s="1" t="s">
        <v>2718</v>
      </c>
      <c r="I6980" s="1" t="s">
        <v>51</v>
      </c>
      <c r="J6980" s="5">
        <v>2</v>
      </c>
      <c r="K6980" s="5" t="str">
        <f>VLOOKUP(J6980,'Svátky 2023'!A$18:B$20,2,0)</f>
        <v>plánované</v>
      </c>
      <c r="L6980" s="1" t="s">
        <v>21</v>
      </c>
      <c r="M6980" s="1" t="s">
        <v>22</v>
      </c>
      <c r="N6980" s="1" t="s">
        <v>23</v>
      </c>
      <c r="O6980">
        <f t="shared" si="327"/>
        <v>2</v>
      </c>
      <c r="P6980" t="str">
        <f t="shared" si="328"/>
        <v>NE</v>
      </c>
      <c r="Q6980" s="4" t="str">
        <f>IFERROR(VLOOKUP(E6980,'Svátky 2023'!B$2:B$14,1,0),"")</f>
        <v/>
      </c>
      <c r="R6980" t="str">
        <f t="shared" si="329"/>
        <v/>
      </c>
    </row>
    <row r="6981" spans="1:18" x14ac:dyDescent="0.25">
      <c r="A6981" s="1" t="s">
        <v>19401</v>
      </c>
      <c r="B6981" s="1" t="s">
        <v>19402</v>
      </c>
      <c r="C6981" s="1" t="s">
        <v>19403</v>
      </c>
      <c r="D6981" s="1" t="s">
        <v>35</v>
      </c>
      <c r="E6981" s="4">
        <v>45272</v>
      </c>
      <c r="F6981" s="8">
        <v>0.4375</v>
      </c>
      <c r="G6981" s="4">
        <v>45273</v>
      </c>
      <c r="H6981" s="1" t="s">
        <v>1055</v>
      </c>
      <c r="I6981" s="1" t="s">
        <v>51</v>
      </c>
      <c r="J6981" s="5">
        <v>2</v>
      </c>
      <c r="K6981" s="5" t="str">
        <f>VLOOKUP(J6981,'Svátky 2023'!A$18:B$20,2,0)</f>
        <v>plánované</v>
      </c>
      <c r="L6981" s="1" t="s">
        <v>21</v>
      </c>
      <c r="M6981" s="1" t="s">
        <v>20</v>
      </c>
      <c r="N6981" s="1" t="s">
        <v>23</v>
      </c>
      <c r="O6981">
        <f t="shared" si="327"/>
        <v>2</v>
      </c>
      <c r="P6981" t="str">
        <f t="shared" si="328"/>
        <v>NE</v>
      </c>
      <c r="Q6981" s="4" t="str">
        <f>IFERROR(VLOOKUP(E6981,'Svátky 2023'!B$2:B$14,1,0),"")</f>
        <v/>
      </c>
      <c r="R6981" t="str">
        <f t="shared" si="329"/>
        <v/>
      </c>
    </row>
    <row r="6982" spans="1:18" x14ac:dyDescent="0.25">
      <c r="A6982" s="1" t="s">
        <v>19404</v>
      </c>
      <c r="B6982" s="1" t="s">
        <v>19405</v>
      </c>
      <c r="C6982" s="1" t="s">
        <v>19406</v>
      </c>
      <c r="D6982" s="1" t="s">
        <v>48</v>
      </c>
      <c r="E6982" s="4">
        <v>45272</v>
      </c>
      <c r="F6982" s="8">
        <v>0.47916666666666669</v>
      </c>
      <c r="G6982" s="4">
        <v>45273</v>
      </c>
      <c r="H6982" s="1" t="s">
        <v>4773</v>
      </c>
      <c r="I6982" s="1" t="s">
        <v>258</v>
      </c>
      <c r="J6982" s="5">
        <v>2</v>
      </c>
      <c r="K6982" s="5" t="str">
        <f>VLOOKUP(J6982,'Svátky 2023'!A$18:B$20,2,0)</f>
        <v>plánované</v>
      </c>
      <c r="L6982" s="1" t="s">
        <v>21</v>
      </c>
      <c r="M6982" s="1" t="s">
        <v>22</v>
      </c>
      <c r="N6982" s="1" t="s">
        <v>23</v>
      </c>
      <c r="O6982">
        <f t="shared" si="327"/>
        <v>2</v>
      </c>
      <c r="P6982" t="str">
        <f t="shared" si="328"/>
        <v>NE</v>
      </c>
      <c r="Q6982" s="4" t="str">
        <f>IFERROR(VLOOKUP(E6982,'Svátky 2023'!B$2:B$14,1,0),"")</f>
        <v/>
      </c>
      <c r="R6982" t="str">
        <f t="shared" si="329"/>
        <v/>
      </c>
    </row>
    <row r="6983" spans="1:18" x14ac:dyDescent="0.25">
      <c r="A6983" s="1" t="s">
        <v>19407</v>
      </c>
      <c r="B6983" s="1" t="s">
        <v>7853</v>
      </c>
      <c r="C6983" s="1" t="s">
        <v>7854</v>
      </c>
      <c r="D6983" s="1" t="s">
        <v>100</v>
      </c>
      <c r="E6983" s="4">
        <v>45272</v>
      </c>
      <c r="F6983" s="8">
        <v>0.49305555555555558</v>
      </c>
      <c r="G6983" s="4">
        <v>45273</v>
      </c>
      <c r="H6983" s="1" t="s">
        <v>5330</v>
      </c>
      <c r="I6983" s="1" t="s">
        <v>51</v>
      </c>
      <c r="J6983" s="5">
        <v>2</v>
      </c>
      <c r="K6983" s="5" t="str">
        <f>VLOOKUP(J6983,'Svátky 2023'!A$18:B$20,2,0)</f>
        <v>plánované</v>
      </c>
      <c r="L6983" s="1" t="s">
        <v>21</v>
      </c>
      <c r="M6983" s="1" t="s">
        <v>22</v>
      </c>
      <c r="N6983" s="1" t="s">
        <v>23</v>
      </c>
      <c r="O6983">
        <f t="shared" si="327"/>
        <v>2</v>
      </c>
      <c r="P6983" t="str">
        <f t="shared" si="328"/>
        <v>NE</v>
      </c>
      <c r="Q6983" s="4" t="str">
        <f>IFERROR(VLOOKUP(E6983,'Svátky 2023'!B$2:B$14,1,0),"")</f>
        <v/>
      </c>
      <c r="R6983" t="str">
        <f t="shared" si="329"/>
        <v/>
      </c>
    </row>
    <row r="6984" spans="1:18" x14ac:dyDescent="0.25">
      <c r="A6984" s="1" t="s">
        <v>19408</v>
      </c>
      <c r="B6984" s="1" t="s">
        <v>19409</v>
      </c>
      <c r="C6984" s="1" t="s">
        <v>19410</v>
      </c>
      <c r="D6984" s="1" t="s">
        <v>100</v>
      </c>
      <c r="E6984" s="4">
        <v>45272</v>
      </c>
      <c r="F6984" s="8">
        <v>0.54999999999999993</v>
      </c>
      <c r="G6984" s="4">
        <v>45273</v>
      </c>
      <c r="H6984" s="1" t="s">
        <v>334</v>
      </c>
      <c r="I6984" s="1" t="s">
        <v>120</v>
      </c>
      <c r="J6984" s="5">
        <v>3</v>
      </c>
      <c r="K6984" s="5" t="str">
        <f>VLOOKUP(J6984,'Svátky 2023'!A$18:B$20,2,0)</f>
        <v>jiné</v>
      </c>
      <c r="L6984" s="1" t="s">
        <v>30</v>
      </c>
      <c r="M6984" s="1" t="s">
        <v>31</v>
      </c>
      <c r="N6984" s="1" t="s">
        <v>23</v>
      </c>
      <c r="O6984">
        <f t="shared" si="327"/>
        <v>2</v>
      </c>
      <c r="P6984" t="str">
        <f t="shared" si="328"/>
        <v>NE</v>
      </c>
      <c r="Q6984" s="4" t="str">
        <f>IFERROR(VLOOKUP(E6984,'Svátky 2023'!B$2:B$14,1,0),"")</f>
        <v/>
      </c>
      <c r="R6984" t="str">
        <f t="shared" si="329"/>
        <v/>
      </c>
    </row>
    <row r="6985" spans="1:18" x14ac:dyDescent="0.25">
      <c r="A6985" s="1" t="s">
        <v>19411</v>
      </c>
      <c r="B6985" s="1" t="s">
        <v>19412</v>
      </c>
      <c r="C6985" s="1" t="s">
        <v>19413</v>
      </c>
      <c r="D6985" s="1" t="s">
        <v>48</v>
      </c>
      <c r="E6985" s="4">
        <v>45272</v>
      </c>
      <c r="F6985" s="8">
        <v>0.55486111111111114</v>
      </c>
      <c r="G6985" s="4">
        <v>45273</v>
      </c>
      <c r="H6985" s="1" t="s">
        <v>2160</v>
      </c>
      <c r="I6985" s="1" t="s">
        <v>264</v>
      </c>
      <c r="J6985" s="5">
        <v>3</v>
      </c>
      <c r="K6985" s="5" t="str">
        <f>VLOOKUP(J6985,'Svátky 2023'!A$18:B$20,2,0)</f>
        <v>jiné</v>
      </c>
      <c r="L6985" s="1" t="s">
        <v>30</v>
      </c>
      <c r="M6985" s="1" t="s">
        <v>31</v>
      </c>
      <c r="N6985" s="1" t="s">
        <v>23</v>
      </c>
      <c r="O6985">
        <f t="shared" si="327"/>
        <v>2</v>
      </c>
      <c r="P6985" t="str">
        <f t="shared" si="328"/>
        <v>NE</v>
      </c>
      <c r="Q6985" s="4" t="str">
        <f>IFERROR(VLOOKUP(E6985,'Svátky 2023'!B$2:B$14,1,0),"")</f>
        <v/>
      </c>
      <c r="R6985" t="str">
        <f t="shared" si="329"/>
        <v/>
      </c>
    </row>
    <row r="6986" spans="1:18" x14ac:dyDescent="0.25">
      <c r="A6986" s="1" t="s">
        <v>19414</v>
      </c>
      <c r="B6986" s="1" t="s">
        <v>19415</v>
      </c>
      <c r="C6986" s="1" t="s">
        <v>19416</v>
      </c>
      <c r="D6986" s="1" t="s">
        <v>35</v>
      </c>
      <c r="E6986" s="4">
        <v>45272</v>
      </c>
      <c r="F6986" s="8">
        <v>0.59027777777777779</v>
      </c>
      <c r="G6986" s="4">
        <v>45273</v>
      </c>
      <c r="H6986" s="1" t="s">
        <v>2307</v>
      </c>
      <c r="I6986" s="1" t="s">
        <v>120</v>
      </c>
      <c r="J6986" s="5">
        <v>3</v>
      </c>
      <c r="K6986" s="5" t="str">
        <f>VLOOKUP(J6986,'Svátky 2023'!A$18:B$20,2,0)</f>
        <v>jiné</v>
      </c>
      <c r="L6986" s="1" t="s">
        <v>30</v>
      </c>
      <c r="M6986" s="1" t="s">
        <v>31</v>
      </c>
      <c r="N6986" s="1" t="s">
        <v>23</v>
      </c>
      <c r="O6986">
        <f t="shared" si="327"/>
        <v>2</v>
      </c>
      <c r="P6986" t="str">
        <f t="shared" si="328"/>
        <v>NE</v>
      </c>
      <c r="Q6986" s="4" t="str">
        <f>IFERROR(VLOOKUP(E6986,'Svátky 2023'!B$2:B$14,1,0),"")</f>
        <v/>
      </c>
      <c r="R6986" t="str">
        <f t="shared" si="329"/>
        <v/>
      </c>
    </row>
    <row r="6987" spans="1:18" x14ac:dyDescent="0.25">
      <c r="A6987" s="1" t="s">
        <v>19417</v>
      </c>
      <c r="B6987" s="1" t="s">
        <v>4274</v>
      </c>
      <c r="C6987" s="1" t="s">
        <v>4275</v>
      </c>
      <c r="D6987" s="1" t="s">
        <v>64</v>
      </c>
      <c r="E6987" s="4">
        <v>45272</v>
      </c>
      <c r="F6987" s="8">
        <v>0.70972222222222225</v>
      </c>
      <c r="G6987" s="4">
        <v>45273</v>
      </c>
      <c r="H6987" s="1" t="s">
        <v>457</v>
      </c>
      <c r="I6987" s="1" t="s">
        <v>44</v>
      </c>
      <c r="J6987" s="5">
        <v>3</v>
      </c>
      <c r="K6987" s="5" t="str">
        <f>VLOOKUP(J6987,'Svátky 2023'!A$18:B$20,2,0)</f>
        <v>jiné</v>
      </c>
      <c r="L6987" s="1" t="s">
        <v>30</v>
      </c>
      <c r="M6987" s="1" t="s">
        <v>31</v>
      </c>
      <c r="N6987" s="1" t="s">
        <v>23</v>
      </c>
      <c r="O6987">
        <f t="shared" si="327"/>
        <v>2</v>
      </c>
      <c r="P6987" t="str">
        <f t="shared" si="328"/>
        <v>ANO</v>
      </c>
      <c r="Q6987" s="4" t="str">
        <f>IFERROR(VLOOKUP(E6987,'Svátky 2023'!B$2:B$14,1,0),"")</f>
        <v/>
      </c>
      <c r="R6987" t="str">
        <f t="shared" si="329"/>
        <v>ANO</v>
      </c>
    </row>
    <row r="6988" spans="1:18" x14ac:dyDescent="0.25">
      <c r="A6988" s="1" t="s">
        <v>19418</v>
      </c>
      <c r="B6988" s="1" t="s">
        <v>2709</v>
      </c>
      <c r="C6988" s="1" t="s">
        <v>2710</v>
      </c>
      <c r="D6988" s="1" t="s">
        <v>48</v>
      </c>
      <c r="E6988" s="4">
        <v>45263</v>
      </c>
      <c r="F6988" s="8">
        <v>0.39652777777777781</v>
      </c>
      <c r="G6988" s="4">
        <v>45274</v>
      </c>
      <c r="H6988" s="1" t="s">
        <v>243</v>
      </c>
      <c r="I6988" s="1" t="s">
        <v>38</v>
      </c>
      <c r="J6988" s="5">
        <v>3</v>
      </c>
      <c r="K6988" s="5" t="str">
        <f>VLOOKUP(J6988,'Svátky 2023'!A$18:B$20,2,0)</f>
        <v>jiné</v>
      </c>
      <c r="L6988" s="1" t="s">
        <v>20</v>
      </c>
      <c r="M6988" s="1" t="s">
        <v>22</v>
      </c>
      <c r="N6988" s="1" t="s">
        <v>23</v>
      </c>
      <c r="O6988">
        <f t="shared" si="327"/>
        <v>7</v>
      </c>
      <c r="P6988" t="str">
        <f t="shared" si="328"/>
        <v>NE</v>
      </c>
      <c r="Q6988" s="4" t="str">
        <f>IFERROR(VLOOKUP(E6988,'Svátky 2023'!B$2:B$14,1,0),"")</f>
        <v/>
      </c>
      <c r="R6988" t="str">
        <f t="shared" si="329"/>
        <v>ANO</v>
      </c>
    </row>
    <row r="6989" spans="1:18" x14ac:dyDescent="0.25">
      <c r="A6989" s="1" t="s">
        <v>19419</v>
      </c>
      <c r="B6989" s="1" t="s">
        <v>5876</v>
      </c>
      <c r="C6989" s="1" t="s">
        <v>5877</v>
      </c>
      <c r="D6989" s="1" t="s">
        <v>48</v>
      </c>
      <c r="E6989" s="4">
        <v>45263</v>
      </c>
      <c r="F6989" s="8">
        <v>0.40347222222222223</v>
      </c>
      <c r="G6989" s="4">
        <v>45274</v>
      </c>
      <c r="H6989" s="1" t="s">
        <v>86</v>
      </c>
      <c r="I6989" s="1" t="s">
        <v>44</v>
      </c>
      <c r="J6989" s="5">
        <v>3</v>
      </c>
      <c r="K6989" s="5" t="str">
        <f>VLOOKUP(J6989,'Svátky 2023'!A$18:B$20,2,0)</f>
        <v>jiné</v>
      </c>
      <c r="L6989" s="1" t="s">
        <v>30</v>
      </c>
      <c r="M6989" s="1" t="s">
        <v>31</v>
      </c>
      <c r="N6989" s="1" t="s">
        <v>23</v>
      </c>
      <c r="O6989">
        <f t="shared" si="327"/>
        <v>7</v>
      </c>
      <c r="P6989" t="str">
        <f t="shared" si="328"/>
        <v>NE</v>
      </c>
      <c r="Q6989" s="4" t="str">
        <f>IFERROR(VLOOKUP(E6989,'Svátky 2023'!B$2:B$14,1,0),"")</f>
        <v/>
      </c>
      <c r="R6989" t="str">
        <f t="shared" si="329"/>
        <v>ANO</v>
      </c>
    </row>
    <row r="6990" spans="1:18" x14ac:dyDescent="0.25">
      <c r="A6990" s="1" t="s">
        <v>19420</v>
      </c>
      <c r="B6990" s="1" t="s">
        <v>4655</v>
      </c>
      <c r="C6990" s="1" t="s">
        <v>4656</v>
      </c>
      <c r="D6990" s="1" t="s">
        <v>48</v>
      </c>
      <c r="E6990" s="4">
        <v>45271</v>
      </c>
      <c r="F6990" s="8">
        <v>0.35000000000000003</v>
      </c>
      <c r="G6990" s="4">
        <v>45274</v>
      </c>
      <c r="H6990" s="1" t="s">
        <v>802</v>
      </c>
      <c r="I6990" s="1" t="s">
        <v>258</v>
      </c>
      <c r="J6990" s="5">
        <v>2</v>
      </c>
      <c r="K6990" s="5" t="str">
        <f>VLOOKUP(J6990,'Svátky 2023'!A$18:B$20,2,0)</f>
        <v>plánované</v>
      </c>
      <c r="L6990" s="1" t="s">
        <v>21</v>
      </c>
      <c r="M6990" s="1" t="s">
        <v>22</v>
      </c>
      <c r="N6990" s="1" t="s">
        <v>23</v>
      </c>
      <c r="O6990">
        <f t="shared" si="327"/>
        <v>1</v>
      </c>
      <c r="P6990" t="str">
        <f t="shared" si="328"/>
        <v>NE</v>
      </c>
      <c r="Q6990" s="4" t="str">
        <f>IFERROR(VLOOKUP(E6990,'Svátky 2023'!B$2:B$14,1,0),"")</f>
        <v/>
      </c>
      <c r="R6990" t="str">
        <f t="shared" si="329"/>
        <v/>
      </c>
    </row>
    <row r="6991" spans="1:18" x14ac:dyDescent="0.25">
      <c r="A6991" s="1" t="s">
        <v>19421</v>
      </c>
      <c r="B6991" s="1" t="s">
        <v>19422</v>
      </c>
      <c r="C6991" s="1" t="s">
        <v>19423</v>
      </c>
      <c r="D6991" s="1" t="s">
        <v>48</v>
      </c>
      <c r="E6991" s="4">
        <v>45271</v>
      </c>
      <c r="F6991" s="8">
        <v>0.45694444444444443</v>
      </c>
      <c r="G6991" s="4">
        <v>45274</v>
      </c>
      <c r="H6991" s="1" t="s">
        <v>1274</v>
      </c>
      <c r="I6991" s="1" t="s">
        <v>151</v>
      </c>
      <c r="J6991" s="5">
        <v>2</v>
      </c>
      <c r="K6991" s="5" t="str">
        <f>VLOOKUP(J6991,'Svátky 2023'!A$18:B$20,2,0)</f>
        <v>plánované</v>
      </c>
      <c r="L6991" s="1" t="s">
        <v>21</v>
      </c>
      <c r="M6991" s="1" t="s">
        <v>22</v>
      </c>
      <c r="N6991" s="1" t="s">
        <v>23</v>
      </c>
      <c r="O6991">
        <f t="shared" si="327"/>
        <v>1</v>
      </c>
      <c r="P6991" t="str">
        <f t="shared" si="328"/>
        <v>NE</v>
      </c>
      <c r="Q6991" s="4" t="str">
        <f>IFERROR(VLOOKUP(E6991,'Svátky 2023'!B$2:B$14,1,0),"")</f>
        <v/>
      </c>
      <c r="R6991" t="str">
        <f t="shared" si="329"/>
        <v/>
      </c>
    </row>
    <row r="6992" spans="1:18" x14ac:dyDescent="0.25">
      <c r="A6992" s="1" t="s">
        <v>19424</v>
      </c>
      <c r="B6992" s="1" t="s">
        <v>19425</v>
      </c>
      <c r="C6992" s="1" t="s">
        <v>19426</v>
      </c>
      <c r="D6992" s="1" t="s">
        <v>48</v>
      </c>
      <c r="E6992" s="4">
        <v>45271</v>
      </c>
      <c r="F6992" s="8">
        <v>0.51666666666666672</v>
      </c>
      <c r="G6992" s="4">
        <v>45274</v>
      </c>
      <c r="H6992" s="1" t="s">
        <v>2233</v>
      </c>
      <c r="I6992" s="1" t="s">
        <v>145</v>
      </c>
      <c r="J6992" s="5">
        <v>3</v>
      </c>
      <c r="K6992" s="5" t="str">
        <f>VLOOKUP(J6992,'Svátky 2023'!A$18:B$20,2,0)</f>
        <v>jiné</v>
      </c>
      <c r="L6992" s="1" t="s">
        <v>30</v>
      </c>
      <c r="M6992" s="1" t="s">
        <v>31</v>
      </c>
      <c r="N6992" s="1" t="s">
        <v>23</v>
      </c>
      <c r="O6992">
        <f t="shared" si="327"/>
        <v>1</v>
      </c>
      <c r="P6992" t="str">
        <f t="shared" si="328"/>
        <v>NE</v>
      </c>
      <c r="Q6992" s="4" t="str">
        <f>IFERROR(VLOOKUP(E6992,'Svátky 2023'!B$2:B$14,1,0),"")</f>
        <v/>
      </c>
      <c r="R6992" t="str">
        <f t="shared" si="329"/>
        <v/>
      </c>
    </row>
    <row r="6993" spans="1:18" x14ac:dyDescent="0.25">
      <c r="A6993" s="1" t="s">
        <v>19427</v>
      </c>
      <c r="B6993" s="1" t="s">
        <v>6247</v>
      </c>
      <c r="C6993" s="1" t="s">
        <v>6248</v>
      </c>
      <c r="D6993" s="1" t="s">
        <v>64</v>
      </c>
      <c r="E6993" s="4">
        <v>45271</v>
      </c>
      <c r="F6993" s="8">
        <v>0.52847222222222223</v>
      </c>
      <c r="G6993" s="4">
        <v>45274</v>
      </c>
      <c r="H6993" s="1" t="s">
        <v>2037</v>
      </c>
      <c r="I6993" s="1" t="s">
        <v>19</v>
      </c>
      <c r="J6993" s="5">
        <v>1</v>
      </c>
      <c r="K6993" s="5" t="str">
        <f>VLOOKUP(J6993,'Svátky 2023'!A$18:B$20,2,0)</f>
        <v>neodkladné</v>
      </c>
      <c r="L6993" s="1" t="s">
        <v>21</v>
      </c>
      <c r="M6993" s="1" t="s">
        <v>31</v>
      </c>
      <c r="N6993" s="1" t="s">
        <v>23</v>
      </c>
      <c r="O6993">
        <f t="shared" si="327"/>
        <v>1</v>
      </c>
      <c r="P6993" t="str">
        <f t="shared" si="328"/>
        <v>NE</v>
      </c>
      <c r="Q6993" s="4" t="str">
        <f>IFERROR(VLOOKUP(E6993,'Svátky 2023'!B$2:B$14,1,0),"")</f>
        <v/>
      </c>
      <c r="R6993" t="str">
        <f t="shared" si="329"/>
        <v/>
      </c>
    </row>
    <row r="6994" spans="1:18" x14ac:dyDescent="0.25">
      <c r="A6994" s="1" t="s">
        <v>19428</v>
      </c>
      <c r="B6994" s="1" t="s">
        <v>19429</v>
      </c>
      <c r="C6994" s="1" t="s">
        <v>19430</v>
      </c>
      <c r="D6994" s="1" t="s">
        <v>64</v>
      </c>
      <c r="E6994" s="4">
        <v>45271</v>
      </c>
      <c r="F6994" s="8">
        <v>0.82847222222222217</v>
      </c>
      <c r="G6994" s="4">
        <v>45274</v>
      </c>
      <c r="H6994" s="1" t="s">
        <v>334</v>
      </c>
      <c r="I6994" s="1" t="s">
        <v>38</v>
      </c>
      <c r="J6994" s="5">
        <v>3</v>
      </c>
      <c r="K6994" s="5" t="str">
        <f>VLOOKUP(J6994,'Svátky 2023'!A$18:B$20,2,0)</f>
        <v>jiné</v>
      </c>
      <c r="L6994" s="1" t="s">
        <v>21</v>
      </c>
      <c r="M6994" s="1" t="s">
        <v>22</v>
      </c>
      <c r="N6994" s="1" t="s">
        <v>23</v>
      </c>
      <c r="O6994">
        <f t="shared" si="327"/>
        <v>1</v>
      </c>
      <c r="P6994" t="str">
        <f t="shared" si="328"/>
        <v>ANO</v>
      </c>
      <c r="Q6994" s="4" t="str">
        <f>IFERROR(VLOOKUP(E6994,'Svátky 2023'!B$2:B$14,1,0),"")</f>
        <v/>
      </c>
      <c r="R6994" t="str">
        <f t="shared" si="329"/>
        <v>ANO</v>
      </c>
    </row>
    <row r="6995" spans="1:18" x14ac:dyDescent="0.25">
      <c r="A6995" s="1" t="s">
        <v>19431</v>
      </c>
      <c r="B6995" s="1" t="s">
        <v>19432</v>
      </c>
      <c r="C6995" s="1" t="s">
        <v>19433</v>
      </c>
      <c r="D6995" s="1" t="s">
        <v>64</v>
      </c>
      <c r="E6995" s="4">
        <v>45271</v>
      </c>
      <c r="F6995" s="8">
        <v>0.83750000000000002</v>
      </c>
      <c r="G6995" s="4">
        <v>45274</v>
      </c>
      <c r="H6995" s="1" t="s">
        <v>86</v>
      </c>
      <c r="I6995" s="1" t="s">
        <v>44</v>
      </c>
      <c r="J6995" s="5">
        <v>3</v>
      </c>
      <c r="K6995" s="5" t="str">
        <f>VLOOKUP(J6995,'Svátky 2023'!A$18:B$20,2,0)</f>
        <v>jiné</v>
      </c>
      <c r="L6995" s="1" t="s">
        <v>20</v>
      </c>
      <c r="M6995" s="1" t="s">
        <v>31</v>
      </c>
      <c r="N6995" s="1" t="s">
        <v>23</v>
      </c>
      <c r="O6995">
        <f t="shared" si="327"/>
        <v>1</v>
      </c>
      <c r="P6995" t="str">
        <f t="shared" si="328"/>
        <v>ANO</v>
      </c>
      <c r="Q6995" s="4" t="str">
        <f>IFERROR(VLOOKUP(E6995,'Svátky 2023'!B$2:B$14,1,0),"")</f>
        <v/>
      </c>
      <c r="R6995" t="str">
        <f t="shared" si="329"/>
        <v>ANO</v>
      </c>
    </row>
    <row r="6996" spans="1:18" x14ac:dyDescent="0.25">
      <c r="A6996" s="1" t="s">
        <v>19434</v>
      </c>
      <c r="B6996" s="1" t="s">
        <v>6974</v>
      </c>
      <c r="C6996" s="1" t="s">
        <v>6975</v>
      </c>
      <c r="D6996" s="1" t="s">
        <v>64</v>
      </c>
      <c r="E6996" s="4">
        <v>45272</v>
      </c>
      <c r="F6996" s="8">
        <v>0.34652777777777777</v>
      </c>
      <c r="G6996" s="4">
        <v>45274</v>
      </c>
      <c r="H6996" s="1" t="s">
        <v>987</v>
      </c>
      <c r="I6996" s="1" t="s">
        <v>19</v>
      </c>
      <c r="J6996" s="5">
        <v>2</v>
      </c>
      <c r="K6996" s="5" t="str">
        <f>VLOOKUP(J6996,'Svátky 2023'!A$18:B$20,2,0)</f>
        <v>plánované</v>
      </c>
      <c r="L6996" s="1" t="s">
        <v>21</v>
      </c>
      <c r="M6996" s="1" t="s">
        <v>20</v>
      </c>
      <c r="N6996" s="1" t="s">
        <v>23</v>
      </c>
      <c r="O6996">
        <f t="shared" si="327"/>
        <v>2</v>
      </c>
      <c r="P6996" t="str">
        <f t="shared" si="328"/>
        <v>NE</v>
      </c>
      <c r="Q6996" s="4" t="str">
        <f>IFERROR(VLOOKUP(E6996,'Svátky 2023'!B$2:B$14,1,0),"")</f>
        <v/>
      </c>
      <c r="R6996" t="str">
        <f t="shared" si="329"/>
        <v/>
      </c>
    </row>
    <row r="6997" spans="1:18" x14ac:dyDescent="0.25">
      <c r="A6997" s="1" t="s">
        <v>19435</v>
      </c>
      <c r="B6997" s="1" t="s">
        <v>11702</v>
      </c>
      <c r="C6997" s="1" t="s">
        <v>11703</v>
      </c>
      <c r="D6997" s="1" t="s">
        <v>35</v>
      </c>
      <c r="E6997" s="4">
        <v>45272</v>
      </c>
      <c r="F6997" s="8">
        <v>0.37986111111111115</v>
      </c>
      <c r="G6997" s="4">
        <v>45274</v>
      </c>
      <c r="H6997" s="1" t="s">
        <v>1762</v>
      </c>
      <c r="I6997" s="1" t="s">
        <v>51</v>
      </c>
      <c r="J6997" s="5">
        <v>2</v>
      </c>
      <c r="K6997" s="5" t="str">
        <f>VLOOKUP(J6997,'Svátky 2023'!A$18:B$20,2,0)</f>
        <v>plánované</v>
      </c>
      <c r="L6997" s="1" t="s">
        <v>21</v>
      </c>
      <c r="M6997" s="1" t="s">
        <v>22</v>
      </c>
      <c r="N6997" s="1" t="s">
        <v>23</v>
      </c>
      <c r="O6997">
        <f t="shared" si="327"/>
        <v>2</v>
      </c>
      <c r="P6997" t="str">
        <f t="shared" si="328"/>
        <v>NE</v>
      </c>
      <c r="Q6997" s="4" t="str">
        <f>IFERROR(VLOOKUP(E6997,'Svátky 2023'!B$2:B$14,1,0),"")</f>
        <v/>
      </c>
      <c r="R6997" t="str">
        <f t="shared" si="329"/>
        <v/>
      </c>
    </row>
    <row r="6998" spans="1:18" x14ac:dyDescent="0.25">
      <c r="A6998" s="1" t="s">
        <v>19436</v>
      </c>
      <c r="B6998" s="1" t="s">
        <v>19437</v>
      </c>
      <c r="C6998" s="1" t="s">
        <v>19438</v>
      </c>
      <c r="D6998" s="1" t="s">
        <v>48</v>
      </c>
      <c r="E6998" s="4">
        <v>45272</v>
      </c>
      <c r="F6998" s="8">
        <v>0.41736111111111113</v>
      </c>
      <c r="G6998" s="4">
        <v>45274</v>
      </c>
      <c r="H6998" s="1" t="s">
        <v>1100</v>
      </c>
      <c r="I6998" s="1" t="s">
        <v>19</v>
      </c>
      <c r="J6998" s="5">
        <v>2</v>
      </c>
      <c r="K6998" s="5" t="str">
        <f>VLOOKUP(J6998,'Svátky 2023'!A$18:B$20,2,0)</f>
        <v>plánované</v>
      </c>
      <c r="L6998" s="1" t="s">
        <v>21</v>
      </c>
      <c r="M6998" s="1" t="s">
        <v>20</v>
      </c>
      <c r="N6998" s="1" t="s">
        <v>23</v>
      </c>
      <c r="O6998">
        <f t="shared" si="327"/>
        <v>2</v>
      </c>
      <c r="P6998" t="str">
        <f t="shared" si="328"/>
        <v>NE</v>
      </c>
      <c r="Q6998" s="4" t="str">
        <f>IFERROR(VLOOKUP(E6998,'Svátky 2023'!B$2:B$14,1,0),"")</f>
        <v/>
      </c>
      <c r="R6998" t="str">
        <f t="shared" si="329"/>
        <v/>
      </c>
    </row>
    <row r="6999" spans="1:18" x14ac:dyDescent="0.25">
      <c r="A6999" s="1" t="s">
        <v>19439</v>
      </c>
      <c r="B6999" s="1" t="s">
        <v>14386</v>
      </c>
      <c r="C6999" s="1" t="s">
        <v>14387</v>
      </c>
      <c r="D6999" s="1" t="s">
        <v>35</v>
      </c>
      <c r="E6999" s="4">
        <v>45272</v>
      </c>
      <c r="F6999" s="8">
        <v>0.46736111111111112</v>
      </c>
      <c r="G6999" s="4">
        <v>45274</v>
      </c>
      <c r="H6999" s="1" t="s">
        <v>343</v>
      </c>
      <c r="I6999" s="1" t="s">
        <v>51</v>
      </c>
      <c r="J6999" s="5">
        <v>2</v>
      </c>
      <c r="K6999" s="5" t="str">
        <f>VLOOKUP(J6999,'Svátky 2023'!A$18:B$20,2,0)</f>
        <v>plánované</v>
      </c>
      <c r="L6999" s="1" t="s">
        <v>21</v>
      </c>
      <c r="M6999" s="1" t="s">
        <v>22</v>
      </c>
      <c r="N6999" s="1" t="s">
        <v>23</v>
      </c>
      <c r="O6999">
        <f t="shared" si="327"/>
        <v>2</v>
      </c>
      <c r="P6999" t="str">
        <f t="shared" si="328"/>
        <v>NE</v>
      </c>
      <c r="Q6999" s="4" t="str">
        <f>IFERROR(VLOOKUP(E6999,'Svátky 2023'!B$2:B$14,1,0),"")</f>
        <v/>
      </c>
      <c r="R6999" t="str">
        <f t="shared" si="329"/>
        <v/>
      </c>
    </row>
    <row r="7000" spans="1:18" x14ac:dyDescent="0.25">
      <c r="A7000" s="1" t="s">
        <v>19440</v>
      </c>
      <c r="B7000" s="1" t="s">
        <v>19441</v>
      </c>
      <c r="C7000" s="1" t="s">
        <v>19442</v>
      </c>
      <c r="D7000" s="1" t="s">
        <v>35</v>
      </c>
      <c r="E7000" s="4">
        <v>45272</v>
      </c>
      <c r="F7000" s="8">
        <v>0.50763888888888886</v>
      </c>
      <c r="G7000" s="4">
        <v>45274</v>
      </c>
      <c r="H7000" s="1" t="s">
        <v>1925</v>
      </c>
      <c r="I7000" s="1" t="s">
        <v>38</v>
      </c>
      <c r="J7000" s="5">
        <v>1</v>
      </c>
      <c r="K7000" s="5" t="str">
        <f>VLOOKUP(J7000,'Svátky 2023'!A$18:B$20,2,0)</f>
        <v>neodkladné</v>
      </c>
      <c r="L7000" s="1" t="s">
        <v>21</v>
      </c>
      <c r="M7000" s="1" t="s">
        <v>22</v>
      </c>
      <c r="N7000" s="1" t="s">
        <v>23</v>
      </c>
      <c r="O7000">
        <f t="shared" si="327"/>
        <v>2</v>
      </c>
      <c r="P7000" t="str">
        <f t="shared" si="328"/>
        <v>NE</v>
      </c>
      <c r="Q7000" s="4" t="str">
        <f>IFERROR(VLOOKUP(E7000,'Svátky 2023'!B$2:B$14,1,0),"")</f>
        <v/>
      </c>
      <c r="R7000" t="str">
        <f t="shared" si="329"/>
        <v/>
      </c>
    </row>
    <row r="7001" spans="1:18" x14ac:dyDescent="0.25">
      <c r="A7001" s="1" t="s">
        <v>19443</v>
      </c>
      <c r="B7001" s="1" t="s">
        <v>16228</v>
      </c>
      <c r="C7001" s="1" t="s">
        <v>16229</v>
      </c>
      <c r="D7001" s="1" t="s">
        <v>35</v>
      </c>
      <c r="E7001" s="4">
        <v>45272</v>
      </c>
      <c r="F7001" s="8">
        <v>0.52500000000000002</v>
      </c>
      <c r="G7001" s="4">
        <v>45274</v>
      </c>
      <c r="H7001" s="1" t="s">
        <v>111</v>
      </c>
      <c r="I7001" s="1" t="s">
        <v>258</v>
      </c>
      <c r="J7001" s="5">
        <v>2</v>
      </c>
      <c r="K7001" s="5" t="str">
        <f>VLOOKUP(J7001,'Svátky 2023'!A$18:B$20,2,0)</f>
        <v>plánované</v>
      </c>
      <c r="L7001" s="1" t="s">
        <v>21</v>
      </c>
      <c r="M7001" s="1" t="s">
        <v>22</v>
      </c>
      <c r="N7001" s="1" t="s">
        <v>23</v>
      </c>
      <c r="O7001">
        <f t="shared" si="327"/>
        <v>2</v>
      </c>
      <c r="P7001" t="str">
        <f t="shared" si="328"/>
        <v>NE</v>
      </c>
      <c r="Q7001" s="4" t="str">
        <f>IFERROR(VLOOKUP(E7001,'Svátky 2023'!B$2:B$14,1,0),"")</f>
        <v/>
      </c>
      <c r="R7001" t="str">
        <f t="shared" si="329"/>
        <v/>
      </c>
    </row>
    <row r="7002" spans="1:18" x14ac:dyDescent="0.25">
      <c r="A7002" s="1" t="s">
        <v>19444</v>
      </c>
      <c r="B7002" s="1" t="s">
        <v>19445</v>
      </c>
      <c r="C7002" s="1" t="s">
        <v>19446</v>
      </c>
      <c r="D7002" s="1" t="s">
        <v>35</v>
      </c>
      <c r="E7002" s="4">
        <v>45272</v>
      </c>
      <c r="F7002" s="8">
        <v>0.60625000000000007</v>
      </c>
      <c r="G7002" s="4">
        <v>45274</v>
      </c>
      <c r="H7002" s="1" t="s">
        <v>1274</v>
      </c>
      <c r="I7002" s="1" t="s">
        <v>44</v>
      </c>
      <c r="J7002" s="5">
        <v>3</v>
      </c>
      <c r="K7002" s="5" t="str">
        <f>VLOOKUP(J7002,'Svátky 2023'!A$18:B$20,2,0)</f>
        <v>jiné</v>
      </c>
      <c r="L7002" s="1" t="s">
        <v>30</v>
      </c>
      <c r="M7002" s="1" t="s">
        <v>31</v>
      </c>
      <c r="N7002" s="1" t="s">
        <v>23</v>
      </c>
      <c r="O7002">
        <f t="shared" si="327"/>
        <v>2</v>
      </c>
      <c r="P7002" t="str">
        <f t="shared" si="328"/>
        <v>NE</v>
      </c>
      <c r="Q7002" s="4" t="str">
        <f>IFERROR(VLOOKUP(E7002,'Svátky 2023'!B$2:B$14,1,0),"")</f>
        <v/>
      </c>
      <c r="R7002" t="str">
        <f t="shared" si="329"/>
        <v/>
      </c>
    </row>
    <row r="7003" spans="1:18" x14ac:dyDescent="0.25">
      <c r="A7003" s="1" t="s">
        <v>19447</v>
      </c>
      <c r="B7003" s="1" t="s">
        <v>19448</v>
      </c>
      <c r="C7003" s="1" t="s">
        <v>19449</v>
      </c>
      <c r="D7003" s="1" t="s">
        <v>48</v>
      </c>
      <c r="E7003" s="4">
        <v>45273</v>
      </c>
      <c r="F7003" s="8">
        <v>0.35486111111111113</v>
      </c>
      <c r="G7003" s="4">
        <v>45274</v>
      </c>
      <c r="H7003" s="1" t="s">
        <v>149</v>
      </c>
      <c r="I7003" s="1" t="s">
        <v>19</v>
      </c>
      <c r="J7003" s="5">
        <v>2</v>
      </c>
      <c r="K7003" s="5" t="str">
        <f>VLOOKUP(J7003,'Svátky 2023'!A$18:B$20,2,0)</f>
        <v>plánované</v>
      </c>
      <c r="L7003" s="1" t="s">
        <v>21</v>
      </c>
      <c r="M7003" s="1" t="s">
        <v>20</v>
      </c>
      <c r="N7003" s="1" t="s">
        <v>23</v>
      </c>
      <c r="O7003">
        <f t="shared" si="327"/>
        <v>3</v>
      </c>
      <c r="P7003" t="str">
        <f t="shared" si="328"/>
        <v>NE</v>
      </c>
      <c r="Q7003" s="4" t="str">
        <f>IFERROR(VLOOKUP(E7003,'Svátky 2023'!B$2:B$14,1,0),"")</f>
        <v/>
      </c>
      <c r="R7003" t="str">
        <f t="shared" si="329"/>
        <v/>
      </c>
    </row>
    <row r="7004" spans="1:18" x14ac:dyDescent="0.25">
      <c r="A7004" s="1" t="s">
        <v>19450</v>
      </c>
      <c r="B7004" s="1" t="s">
        <v>11598</v>
      </c>
      <c r="C7004" s="1" t="s">
        <v>11599</v>
      </c>
      <c r="D7004" s="1" t="s">
        <v>16</v>
      </c>
      <c r="E7004" s="4">
        <v>45273</v>
      </c>
      <c r="F7004" s="8">
        <v>0.53055555555555556</v>
      </c>
      <c r="G7004" s="4">
        <v>45274</v>
      </c>
      <c r="H7004" s="1" t="s">
        <v>835</v>
      </c>
      <c r="I7004" s="1" t="s">
        <v>44</v>
      </c>
      <c r="J7004" s="5">
        <v>3</v>
      </c>
      <c r="K7004" s="5" t="str">
        <f>VLOOKUP(J7004,'Svátky 2023'!A$18:B$20,2,0)</f>
        <v>jiné</v>
      </c>
      <c r="L7004" s="1" t="s">
        <v>30</v>
      </c>
      <c r="M7004" s="1" t="s">
        <v>31</v>
      </c>
      <c r="N7004" s="1" t="s">
        <v>23</v>
      </c>
      <c r="O7004">
        <f t="shared" si="327"/>
        <v>3</v>
      </c>
      <c r="P7004" t="str">
        <f t="shared" si="328"/>
        <v>NE</v>
      </c>
      <c r="Q7004" s="4" t="str">
        <f>IFERROR(VLOOKUP(E7004,'Svátky 2023'!B$2:B$14,1,0),"")</f>
        <v/>
      </c>
      <c r="R7004" t="str">
        <f t="shared" si="329"/>
        <v/>
      </c>
    </row>
    <row r="7005" spans="1:18" x14ac:dyDescent="0.25">
      <c r="A7005" s="1" t="s">
        <v>19451</v>
      </c>
      <c r="B7005" s="1" t="s">
        <v>19452</v>
      </c>
      <c r="C7005" s="1" t="s">
        <v>19453</v>
      </c>
      <c r="D7005" s="1" t="s">
        <v>100</v>
      </c>
      <c r="E7005" s="4">
        <v>45273</v>
      </c>
      <c r="F7005" s="8">
        <v>0.68680555555555556</v>
      </c>
      <c r="G7005" s="4">
        <v>45274</v>
      </c>
      <c r="H7005" s="1" t="s">
        <v>645</v>
      </c>
      <c r="I7005" s="1" t="s">
        <v>51</v>
      </c>
      <c r="J7005" s="5">
        <v>1</v>
      </c>
      <c r="K7005" s="5" t="str">
        <f>VLOOKUP(J7005,'Svátky 2023'!A$18:B$20,2,0)</f>
        <v>neodkladné</v>
      </c>
      <c r="L7005" s="1" t="s">
        <v>21</v>
      </c>
      <c r="M7005" s="1" t="s">
        <v>22</v>
      </c>
      <c r="N7005" s="1" t="s">
        <v>23</v>
      </c>
      <c r="O7005">
        <f t="shared" si="327"/>
        <v>3</v>
      </c>
      <c r="P7005" t="str">
        <f t="shared" si="328"/>
        <v>ANO</v>
      </c>
      <c r="Q7005" s="4" t="str">
        <f>IFERROR(VLOOKUP(E7005,'Svátky 2023'!B$2:B$14,1,0),"")</f>
        <v/>
      </c>
      <c r="R7005" t="str">
        <f t="shared" si="329"/>
        <v>ANO</v>
      </c>
    </row>
    <row r="7006" spans="1:18" x14ac:dyDescent="0.25">
      <c r="A7006" s="1" t="s">
        <v>19454</v>
      </c>
      <c r="B7006" s="1" t="s">
        <v>19455</v>
      </c>
      <c r="C7006" s="1" t="s">
        <v>19456</v>
      </c>
      <c r="D7006" s="1" t="s">
        <v>100</v>
      </c>
      <c r="E7006" s="4">
        <v>45273</v>
      </c>
      <c r="F7006" s="8">
        <v>0.69166666666666676</v>
      </c>
      <c r="G7006" s="4">
        <v>45274</v>
      </c>
      <c r="H7006" s="1" t="s">
        <v>606</v>
      </c>
      <c r="I7006" s="1" t="s">
        <v>120</v>
      </c>
      <c r="J7006" s="5">
        <v>3</v>
      </c>
      <c r="K7006" s="5" t="str">
        <f>VLOOKUP(J7006,'Svátky 2023'!A$18:B$20,2,0)</f>
        <v>jiné</v>
      </c>
      <c r="L7006" s="1" t="s">
        <v>31</v>
      </c>
      <c r="M7006" s="1" t="s">
        <v>31</v>
      </c>
      <c r="N7006" s="1" t="s">
        <v>23</v>
      </c>
      <c r="O7006">
        <f t="shared" si="327"/>
        <v>3</v>
      </c>
      <c r="P7006" t="str">
        <f t="shared" si="328"/>
        <v>ANO</v>
      </c>
      <c r="Q7006" s="4" t="str">
        <f>IFERROR(VLOOKUP(E7006,'Svátky 2023'!B$2:B$14,1,0),"")</f>
        <v/>
      </c>
      <c r="R7006" t="str">
        <f t="shared" si="329"/>
        <v>ANO</v>
      </c>
    </row>
    <row r="7007" spans="1:18" x14ac:dyDescent="0.25">
      <c r="A7007" s="1" t="s">
        <v>19457</v>
      </c>
      <c r="B7007" s="1" t="s">
        <v>7457</v>
      </c>
      <c r="C7007" s="1" t="s">
        <v>7458</v>
      </c>
      <c r="D7007" s="1" t="s">
        <v>35</v>
      </c>
      <c r="E7007" s="4">
        <v>45263</v>
      </c>
      <c r="F7007" s="8">
        <v>0.48680555555555555</v>
      </c>
      <c r="G7007" s="4">
        <v>45275</v>
      </c>
      <c r="H7007" s="1" t="s">
        <v>2975</v>
      </c>
      <c r="I7007" s="1" t="s">
        <v>38</v>
      </c>
      <c r="J7007" s="5">
        <v>3</v>
      </c>
      <c r="K7007" s="5" t="str">
        <f>VLOOKUP(J7007,'Svátky 2023'!A$18:B$20,2,0)</f>
        <v>jiné</v>
      </c>
      <c r="L7007" s="1" t="s">
        <v>20</v>
      </c>
      <c r="M7007" s="1" t="s">
        <v>22</v>
      </c>
      <c r="N7007" s="1" t="s">
        <v>23</v>
      </c>
      <c r="O7007">
        <f t="shared" si="327"/>
        <v>7</v>
      </c>
      <c r="P7007" t="str">
        <f t="shared" si="328"/>
        <v>NE</v>
      </c>
      <c r="Q7007" s="4" t="str">
        <f>IFERROR(VLOOKUP(E7007,'Svátky 2023'!B$2:B$14,1,0),"")</f>
        <v/>
      </c>
      <c r="R7007" t="str">
        <f t="shared" si="329"/>
        <v>ANO</v>
      </c>
    </row>
    <row r="7008" spans="1:18" x14ac:dyDescent="0.25">
      <c r="A7008" s="1" t="s">
        <v>19458</v>
      </c>
      <c r="B7008" s="1" t="s">
        <v>19459</v>
      </c>
      <c r="C7008" s="1" t="s">
        <v>19460</v>
      </c>
      <c r="D7008" s="1" t="s">
        <v>48</v>
      </c>
      <c r="E7008" s="4">
        <v>45264</v>
      </c>
      <c r="F7008" s="8">
        <v>0.58819444444444446</v>
      </c>
      <c r="G7008" s="4">
        <v>45275</v>
      </c>
      <c r="H7008" s="1" t="s">
        <v>1139</v>
      </c>
      <c r="I7008" s="1" t="s">
        <v>151</v>
      </c>
      <c r="J7008" s="5">
        <v>2</v>
      </c>
      <c r="K7008" s="5" t="str">
        <f>VLOOKUP(J7008,'Svátky 2023'!A$18:B$20,2,0)</f>
        <v>plánované</v>
      </c>
      <c r="L7008" s="1" t="s">
        <v>21</v>
      </c>
      <c r="M7008" s="1" t="s">
        <v>22</v>
      </c>
      <c r="N7008" s="1" t="s">
        <v>23</v>
      </c>
      <c r="O7008">
        <f t="shared" si="327"/>
        <v>1</v>
      </c>
      <c r="P7008" t="str">
        <f t="shared" si="328"/>
        <v>NE</v>
      </c>
      <c r="Q7008" s="4" t="str">
        <f>IFERROR(VLOOKUP(E7008,'Svátky 2023'!B$2:B$14,1,0),"")</f>
        <v/>
      </c>
      <c r="R7008" t="str">
        <f t="shared" si="329"/>
        <v/>
      </c>
    </row>
    <row r="7009" spans="1:18" x14ac:dyDescent="0.25">
      <c r="A7009" s="1" t="s">
        <v>19461</v>
      </c>
      <c r="B7009" s="1" t="s">
        <v>7460</v>
      </c>
      <c r="C7009" s="1" t="s">
        <v>7461</v>
      </c>
      <c r="D7009" s="1" t="s">
        <v>35</v>
      </c>
      <c r="E7009" s="4">
        <v>45265</v>
      </c>
      <c r="F7009" s="8">
        <v>0.48541666666666666</v>
      </c>
      <c r="G7009" s="4">
        <v>45275</v>
      </c>
      <c r="H7009" s="1" t="s">
        <v>5330</v>
      </c>
      <c r="I7009" s="1" t="s">
        <v>44</v>
      </c>
      <c r="J7009" s="5">
        <v>3</v>
      </c>
      <c r="K7009" s="5" t="str">
        <f>VLOOKUP(J7009,'Svátky 2023'!A$18:B$20,2,0)</f>
        <v>jiné</v>
      </c>
      <c r="L7009" s="1" t="s">
        <v>30</v>
      </c>
      <c r="M7009" s="1" t="s">
        <v>31</v>
      </c>
      <c r="N7009" s="1" t="s">
        <v>23</v>
      </c>
      <c r="O7009">
        <f t="shared" si="327"/>
        <v>2</v>
      </c>
      <c r="P7009" t="str">
        <f t="shared" si="328"/>
        <v>NE</v>
      </c>
      <c r="Q7009" s="4" t="str">
        <f>IFERROR(VLOOKUP(E7009,'Svátky 2023'!B$2:B$14,1,0),"")</f>
        <v/>
      </c>
      <c r="R7009" t="str">
        <f t="shared" si="329"/>
        <v/>
      </c>
    </row>
    <row r="7010" spans="1:18" x14ac:dyDescent="0.25">
      <c r="A7010" s="1" t="s">
        <v>19462</v>
      </c>
      <c r="B7010" s="1" t="s">
        <v>19463</v>
      </c>
      <c r="C7010" s="1" t="s">
        <v>19464</v>
      </c>
      <c r="D7010" s="1" t="s">
        <v>35</v>
      </c>
      <c r="E7010" s="4">
        <v>45266</v>
      </c>
      <c r="F7010" s="8">
        <v>0.48194444444444445</v>
      </c>
      <c r="G7010" s="4">
        <v>45275</v>
      </c>
      <c r="H7010" s="1" t="s">
        <v>587</v>
      </c>
      <c r="I7010" s="1" t="s">
        <v>38</v>
      </c>
      <c r="J7010" s="5">
        <v>3</v>
      </c>
      <c r="K7010" s="5" t="str">
        <f>VLOOKUP(J7010,'Svátky 2023'!A$18:B$20,2,0)</f>
        <v>jiné</v>
      </c>
      <c r="L7010" s="1" t="s">
        <v>21</v>
      </c>
      <c r="M7010" s="1" t="s">
        <v>22</v>
      </c>
      <c r="N7010" s="1" t="s">
        <v>23</v>
      </c>
      <c r="O7010">
        <f t="shared" si="327"/>
        <v>3</v>
      </c>
      <c r="P7010" t="str">
        <f t="shared" si="328"/>
        <v>NE</v>
      </c>
      <c r="Q7010" s="4" t="str">
        <f>IFERROR(VLOOKUP(E7010,'Svátky 2023'!B$2:B$14,1,0),"")</f>
        <v/>
      </c>
      <c r="R7010" t="str">
        <f t="shared" si="329"/>
        <v/>
      </c>
    </row>
    <row r="7011" spans="1:18" x14ac:dyDescent="0.25">
      <c r="A7011" s="1" t="s">
        <v>19465</v>
      </c>
      <c r="B7011" s="1" t="s">
        <v>19466</v>
      </c>
      <c r="C7011" s="1" t="s">
        <v>19467</v>
      </c>
      <c r="D7011" s="1" t="s">
        <v>35</v>
      </c>
      <c r="E7011" s="4">
        <v>45267</v>
      </c>
      <c r="F7011" s="8">
        <v>0.92222222222222217</v>
      </c>
      <c r="G7011" s="4">
        <v>45275</v>
      </c>
      <c r="H7011" s="1" t="s">
        <v>2307</v>
      </c>
      <c r="I7011" s="1" t="s">
        <v>44</v>
      </c>
      <c r="J7011" s="5">
        <v>3</v>
      </c>
      <c r="K7011" s="5" t="str">
        <f>VLOOKUP(J7011,'Svátky 2023'!A$18:B$20,2,0)</f>
        <v>jiné</v>
      </c>
      <c r="L7011" s="1" t="s">
        <v>30</v>
      </c>
      <c r="M7011" s="1" t="s">
        <v>31</v>
      </c>
      <c r="N7011" s="1" t="s">
        <v>23</v>
      </c>
      <c r="O7011">
        <f t="shared" si="327"/>
        <v>4</v>
      </c>
      <c r="P7011" t="str">
        <f t="shared" si="328"/>
        <v>ANO</v>
      </c>
      <c r="Q7011" s="4" t="str">
        <f>IFERROR(VLOOKUP(E7011,'Svátky 2023'!B$2:B$14,1,0),"")</f>
        <v/>
      </c>
      <c r="R7011" t="str">
        <f t="shared" si="329"/>
        <v>ANO</v>
      </c>
    </row>
    <row r="7012" spans="1:18" x14ac:dyDescent="0.25">
      <c r="A7012" s="1" t="s">
        <v>19468</v>
      </c>
      <c r="B7012" s="1" t="s">
        <v>19469</v>
      </c>
      <c r="C7012" s="1" t="s">
        <v>19470</v>
      </c>
      <c r="D7012" s="1" t="s">
        <v>35</v>
      </c>
      <c r="E7012" s="4">
        <v>45270</v>
      </c>
      <c r="F7012" s="8">
        <v>0.57847222222222217</v>
      </c>
      <c r="G7012" s="4">
        <v>45275</v>
      </c>
      <c r="H7012" s="1" t="s">
        <v>2328</v>
      </c>
      <c r="I7012" s="1" t="s">
        <v>258</v>
      </c>
      <c r="J7012" s="5">
        <v>2</v>
      </c>
      <c r="K7012" s="5" t="str">
        <f>VLOOKUP(J7012,'Svátky 2023'!A$18:B$20,2,0)</f>
        <v>plánované</v>
      </c>
      <c r="L7012" s="1" t="s">
        <v>21</v>
      </c>
      <c r="M7012" s="1" t="s">
        <v>22</v>
      </c>
      <c r="N7012" s="1" t="s">
        <v>23</v>
      </c>
      <c r="O7012">
        <f t="shared" si="327"/>
        <v>7</v>
      </c>
      <c r="P7012" t="str">
        <f t="shared" si="328"/>
        <v>NE</v>
      </c>
      <c r="Q7012" s="4" t="str">
        <f>IFERROR(VLOOKUP(E7012,'Svátky 2023'!B$2:B$14,1,0),"")</f>
        <v/>
      </c>
      <c r="R7012" t="str">
        <f t="shared" si="329"/>
        <v>ANO</v>
      </c>
    </row>
    <row r="7013" spans="1:18" x14ac:dyDescent="0.25">
      <c r="A7013" s="1" t="s">
        <v>19471</v>
      </c>
      <c r="B7013" s="1" t="s">
        <v>19472</v>
      </c>
      <c r="C7013" s="1" t="s">
        <v>19473</v>
      </c>
      <c r="D7013" s="1" t="s">
        <v>35</v>
      </c>
      <c r="E7013" s="4">
        <v>45270</v>
      </c>
      <c r="F7013" s="8">
        <v>0.62430555555555556</v>
      </c>
      <c r="G7013" s="4">
        <v>45275</v>
      </c>
      <c r="H7013" s="1" t="s">
        <v>1219</v>
      </c>
      <c r="I7013" s="1" t="s">
        <v>264</v>
      </c>
      <c r="J7013" s="5">
        <v>3</v>
      </c>
      <c r="K7013" s="5" t="str">
        <f>VLOOKUP(J7013,'Svátky 2023'!A$18:B$20,2,0)</f>
        <v>jiné</v>
      </c>
      <c r="L7013" s="1" t="s">
        <v>30</v>
      </c>
      <c r="M7013" s="1" t="s">
        <v>31</v>
      </c>
      <c r="N7013" s="1" t="s">
        <v>23</v>
      </c>
      <c r="O7013">
        <f t="shared" si="327"/>
        <v>7</v>
      </c>
      <c r="P7013" t="str">
        <f t="shared" si="328"/>
        <v>NE</v>
      </c>
      <c r="Q7013" s="4" t="str">
        <f>IFERROR(VLOOKUP(E7013,'Svátky 2023'!B$2:B$14,1,0),"")</f>
        <v/>
      </c>
      <c r="R7013" t="str">
        <f t="shared" si="329"/>
        <v>ANO</v>
      </c>
    </row>
    <row r="7014" spans="1:18" x14ac:dyDescent="0.25">
      <c r="A7014" s="1" t="s">
        <v>19474</v>
      </c>
      <c r="B7014" s="1" t="s">
        <v>19475</v>
      </c>
      <c r="C7014" s="1" t="s">
        <v>19476</v>
      </c>
      <c r="D7014" s="1" t="s">
        <v>257</v>
      </c>
      <c r="E7014" s="4">
        <v>45270</v>
      </c>
      <c r="F7014" s="8">
        <v>0.75277777777777777</v>
      </c>
      <c r="G7014" s="4">
        <v>45275</v>
      </c>
      <c r="H7014" s="1" t="s">
        <v>7493</v>
      </c>
      <c r="I7014" s="1" t="s">
        <v>51</v>
      </c>
      <c r="J7014" s="5">
        <v>1</v>
      </c>
      <c r="K7014" s="5" t="str">
        <f>VLOOKUP(J7014,'Svátky 2023'!A$18:B$20,2,0)</f>
        <v>neodkladné</v>
      </c>
      <c r="L7014" s="1" t="s">
        <v>21</v>
      </c>
      <c r="M7014" s="1" t="s">
        <v>22</v>
      </c>
      <c r="N7014" s="1" t="s">
        <v>23</v>
      </c>
      <c r="O7014">
        <f t="shared" si="327"/>
        <v>7</v>
      </c>
      <c r="P7014" t="str">
        <f t="shared" si="328"/>
        <v>ANO</v>
      </c>
      <c r="Q7014" s="4" t="str">
        <f>IFERROR(VLOOKUP(E7014,'Svátky 2023'!B$2:B$14,1,0),"")</f>
        <v/>
      </c>
      <c r="R7014" t="str">
        <f t="shared" si="329"/>
        <v>ANO</v>
      </c>
    </row>
    <row r="7015" spans="1:18" x14ac:dyDescent="0.25">
      <c r="A7015" s="1" t="s">
        <v>19477</v>
      </c>
      <c r="B7015" s="1" t="s">
        <v>19478</v>
      </c>
      <c r="C7015" s="1" t="s">
        <v>19479</v>
      </c>
      <c r="D7015" s="1" t="s">
        <v>257</v>
      </c>
      <c r="E7015" s="4">
        <v>45270</v>
      </c>
      <c r="F7015" s="8">
        <v>0.76874999999999993</v>
      </c>
      <c r="G7015" s="4">
        <v>45275</v>
      </c>
      <c r="H7015" s="1" t="s">
        <v>498</v>
      </c>
      <c r="I7015" s="1" t="s">
        <v>120</v>
      </c>
      <c r="J7015" s="5">
        <v>3</v>
      </c>
      <c r="K7015" s="5" t="str">
        <f>VLOOKUP(J7015,'Svátky 2023'!A$18:B$20,2,0)</f>
        <v>jiné</v>
      </c>
      <c r="L7015" s="1" t="s">
        <v>30</v>
      </c>
      <c r="M7015" s="1" t="s">
        <v>31</v>
      </c>
      <c r="N7015" s="1" t="s">
        <v>23</v>
      </c>
      <c r="O7015">
        <f t="shared" si="327"/>
        <v>7</v>
      </c>
      <c r="P7015" t="str">
        <f t="shared" si="328"/>
        <v>ANO</v>
      </c>
      <c r="Q7015" s="4" t="str">
        <f>IFERROR(VLOOKUP(E7015,'Svátky 2023'!B$2:B$14,1,0),"")</f>
        <v/>
      </c>
      <c r="R7015" t="str">
        <f t="shared" si="329"/>
        <v>ANO</v>
      </c>
    </row>
    <row r="7016" spans="1:18" x14ac:dyDescent="0.25">
      <c r="A7016" s="1" t="s">
        <v>19480</v>
      </c>
      <c r="B7016" s="1" t="s">
        <v>2399</v>
      </c>
      <c r="C7016" s="1" t="s">
        <v>2400</v>
      </c>
      <c r="D7016" s="1" t="s">
        <v>48</v>
      </c>
      <c r="E7016" s="4">
        <v>45271</v>
      </c>
      <c r="F7016" s="8">
        <v>0.51180555555555551</v>
      </c>
      <c r="G7016" s="4">
        <v>45275</v>
      </c>
      <c r="H7016" s="1" t="s">
        <v>1446</v>
      </c>
      <c r="I7016" s="1" t="s">
        <v>38</v>
      </c>
      <c r="J7016" s="5">
        <v>1</v>
      </c>
      <c r="K7016" s="5" t="str">
        <f>VLOOKUP(J7016,'Svátky 2023'!A$18:B$20,2,0)</f>
        <v>neodkladné</v>
      </c>
      <c r="L7016" s="1" t="s">
        <v>21</v>
      </c>
      <c r="M7016" s="1" t="s">
        <v>22</v>
      </c>
      <c r="N7016" s="1" t="s">
        <v>23</v>
      </c>
      <c r="O7016">
        <f t="shared" si="327"/>
        <v>1</v>
      </c>
      <c r="P7016" t="str">
        <f t="shared" si="328"/>
        <v>NE</v>
      </c>
      <c r="Q7016" s="4" t="str">
        <f>IFERROR(VLOOKUP(E7016,'Svátky 2023'!B$2:B$14,1,0),"")</f>
        <v/>
      </c>
      <c r="R7016" t="str">
        <f t="shared" si="329"/>
        <v/>
      </c>
    </row>
    <row r="7017" spans="1:18" x14ac:dyDescent="0.25">
      <c r="A7017" s="1" t="s">
        <v>19481</v>
      </c>
      <c r="B7017" s="1" t="s">
        <v>19482</v>
      </c>
      <c r="C7017" s="1" t="s">
        <v>19483</v>
      </c>
      <c r="D7017" s="1" t="s">
        <v>35</v>
      </c>
      <c r="E7017" s="4">
        <v>45271</v>
      </c>
      <c r="F7017" s="8">
        <v>0.6777777777777777</v>
      </c>
      <c r="G7017" s="4">
        <v>45275</v>
      </c>
      <c r="H7017" s="1" t="s">
        <v>607</v>
      </c>
      <c r="I7017" s="1" t="s">
        <v>19</v>
      </c>
      <c r="J7017" s="5">
        <v>3</v>
      </c>
      <c r="K7017" s="5" t="str">
        <f>VLOOKUP(J7017,'Svátky 2023'!A$18:B$20,2,0)</f>
        <v>jiné</v>
      </c>
      <c r="L7017" s="1" t="s">
        <v>21</v>
      </c>
      <c r="M7017" s="1" t="s">
        <v>22</v>
      </c>
      <c r="N7017" s="1" t="s">
        <v>23</v>
      </c>
      <c r="O7017">
        <f t="shared" si="327"/>
        <v>1</v>
      </c>
      <c r="P7017" t="str">
        <f t="shared" si="328"/>
        <v>ANO</v>
      </c>
      <c r="Q7017" s="4" t="str">
        <f>IFERROR(VLOOKUP(E7017,'Svátky 2023'!B$2:B$14,1,0),"")</f>
        <v/>
      </c>
      <c r="R7017" t="str">
        <f t="shared" si="329"/>
        <v>ANO</v>
      </c>
    </row>
    <row r="7018" spans="1:18" x14ac:dyDescent="0.25">
      <c r="A7018" s="1" t="s">
        <v>19484</v>
      </c>
      <c r="B7018" s="1" t="s">
        <v>19485</v>
      </c>
      <c r="C7018" s="1" t="s">
        <v>19486</v>
      </c>
      <c r="D7018" s="1" t="s">
        <v>64</v>
      </c>
      <c r="E7018" s="4">
        <v>45272</v>
      </c>
      <c r="F7018" s="8">
        <v>0.45555555555555555</v>
      </c>
      <c r="G7018" s="4">
        <v>45275</v>
      </c>
      <c r="H7018" s="1" t="s">
        <v>627</v>
      </c>
      <c r="I7018" s="1" t="s">
        <v>258</v>
      </c>
      <c r="J7018" s="5">
        <v>2</v>
      </c>
      <c r="K7018" s="5" t="str">
        <f>VLOOKUP(J7018,'Svátky 2023'!A$18:B$20,2,0)</f>
        <v>plánované</v>
      </c>
      <c r="L7018" s="1" t="s">
        <v>21</v>
      </c>
      <c r="M7018" s="1" t="s">
        <v>22</v>
      </c>
      <c r="N7018" s="1" t="s">
        <v>23</v>
      </c>
      <c r="O7018">
        <f t="shared" si="327"/>
        <v>2</v>
      </c>
      <c r="P7018" t="str">
        <f t="shared" si="328"/>
        <v>NE</v>
      </c>
      <c r="Q7018" s="4" t="str">
        <f>IFERROR(VLOOKUP(E7018,'Svátky 2023'!B$2:B$14,1,0),"")</f>
        <v/>
      </c>
      <c r="R7018" t="str">
        <f t="shared" si="329"/>
        <v/>
      </c>
    </row>
    <row r="7019" spans="1:18" x14ac:dyDescent="0.25">
      <c r="A7019" s="1" t="s">
        <v>19487</v>
      </c>
      <c r="B7019" s="1" t="s">
        <v>19488</v>
      </c>
      <c r="C7019" s="1" t="s">
        <v>19489</v>
      </c>
      <c r="D7019" s="1" t="s">
        <v>257</v>
      </c>
      <c r="E7019" s="4">
        <v>45272</v>
      </c>
      <c r="F7019" s="8">
        <v>0.50972222222222219</v>
      </c>
      <c r="G7019" s="4">
        <v>45275</v>
      </c>
      <c r="H7019" s="1" t="s">
        <v>484</v>
      </c>
      <c r="I7019" s="1" t="s">
        <v>19</v>
      </c>
      <c r="J7019" s="5">
        <v>1</v>
      </c>
      <c r="K7019" s="5" t="str">
        <f>VLOOKUP(J7019,'Svátky 2023'!A$18:B$20,2,0)</f>
        <v>neodkladné</v>
      </c>
      <c r="L7019" s="1" t="s">
        <v>21</v>
      </c>
      <c r="M7019" s="1" t="s">
        <v>22</v>
      </c>
      <c r="N7019" s="1" t="s">
        <v>23</v>
      </c>
      <c r="O7019">
        <f t="shared" si="327"/>
        <v>2</v>
      </c>
      <c r="P7019" t="str">
        <f t="shared" si="328"/>
        <v>NE</v>
      </c>
      <c r="Q7019" s="4" t="str">
        <f>IFERROR(VLOOKUP(E7019,'Svátky 2023'!B$2:B$14,1,0),"")</f>
        <v/>
      </c>
      <c r="R7019" t="str">
        <f t="shared" si="329"/>
        <v/>
      </c>
    </row>
    <row r="7020" spans="1:18" x14ac:dyDescent="0.25">
      <c r="A7020" s="1" t="s">
        <v>19490</v>
      </c>
      <c r="B7020" s="1" t="s">
        <v>15696</v>
      </c>
      <c r="C7020" s="1" t="s">
        <v>15697</v>
      </c>
      <c r="D7020" s="1" t="s">
        <v>257</v>
      </c>
      <c r="E7020" s="4">
        <v>45272</v>
      </c>
      <c r="F7020" s="8">
        <v>0.53888888888888886</v>
      </c>
      <c r="G7020" s="4">
        <v>45275</v>
      </c>
      <c r="H7020" s="1" t="s">
        <v>866</v>
      </c>
      <c r="I7020" s="1" t="s">
        <v>145</v>
      </c>
      <c r="J7020" s="5">
        <v>3</v>
      </c>
      <c r="K7020" s="5" t="str">
        <f>VLOOKUP(J7020,'Svátky 2023'!A$18:B$20,2,0)</f>
        <v>jiné</v>
      </c>
      <c r="L7020" s="1" t="s">
        <v>30</v>
      </c>
      <c r="M7020" s="1" t="s">
        <v>31</v>
      </c>
      <c r="N7020" s="1" t="s">
        <v>23</v>
      </c>
      <c r="O7020">
        <f t="shared" si="327"/>
        <v>2</v>
      </c>
      <c r="P7020" t="str">
        <f t="shared" si="328"/>
        <v>NE</v>
      </c>
      <c r="Q7020" s="4" t="str">
        <f>IFERROR(VLOOKUP(E7020,'Svátky 2023'!B$2:B$14,1,0),"")</f>
        <v/>
      </c>
      <c r="R7020" t="str">
        <f t="shared" si="329"/>
        <v/>
      </c>
    </row>
    <row r="7021" spans="1:18" x14ac:dyDescent="0.25">
      <c r="A7021" s="1" t="s">
        <v>19491</v>
      </c>
      <c r="B7021" s="1" t="s">
        <v>19492</v>
      </c>
      <c r="C7021" s="1" t="s">
        <v>19493</v>
      </c>
      <c r="D7021" s="1" t="s">
        <v>35</v>
      </c>
      <c r="E7021" s="4">
        <v>45273</v>
      </c>
      <c r="F7021" s="8">
        <v>0.34652777777777777</v>
      </c>
      <c r="G7021" s="4">
        <v>45275</v>
      </c>
      <c r="H7021" s="1" t="s">
        <v>210</v>
      </c>
      <c r="I7021" s="1" t="s">
        <v>19</v>
      </c>
      <c r="J7021" s="5">
        <v>2</v>
      </c>
      <c r="K7021" s="5" t="str">
        <f>VLOOKUP(J7021,'Svátky 2023'!A$18:B$20,2,0)</f>
        <v>plánované</v>
      </c>
      <c r="L7021" s="1" t="s">
        <v>21</v>
      </c>
      <c r="M7021" s="1" t="s">
        <v>22</v>
      </c>
      <c r="N7021" s="1" t="s">
        <v>23</v>
      </c>
      <c r="O7021">
        <f t="shared" si="327"/>
        <v>3</v>
      </c>
      <c r="P7021" t="str">
        <f t="shared" si="328"/>
        <v>NE</v>
      </c>
      <c r="Q7021" s="4" t="str">
        <f>IFERROR(VLOOKUP(E7021,'Svátky 2023'!B$2:B$14,1,0),"")</f>
        <v/>
      </c>
      <c r="R7021" t="str">
        <f t="shared" si="329"/>
        <v/>
      </c>
    </row>
    <row r="7022" spans="1:18" x14ac:dyDescent="0.25">
      <c r="A7022" s="1" t="s">
        <v>19494</v>
      </c>
      <c r="B7022" s="1" t="s">
        <v>19495</v>
      </c>
      <c r="C7022" s="1" t="s">
        <v>19496</v>
      </c>
      <c r="D7022" s="1" t="s">
        <v>35</v>
      </c>
      <c r="E7022" s="4">
        <v>45273</v>
      </c>
      <c r="F7022" s="8">
        <v>0.37291666666666662</v>
      </c>
      <c r="G7022" s="4">
        <v>45275</v>
      </c>
      <c r="H7022" s="1" t="s">
        <v>316</v>
      </c>
      <c r="I7022" s="1" t="s">
        <v>51</v>
      </c>
      <c r="J7022" s="5">
        <v>2</v>
      </c>
      <c r="K7022" s="5" t="str">
        <f>VLOOKUP(J7022,'Svátky 2023'!A$18:B$20,2,0)</f>
        <v>plánované</v>
      </c>
      <c r="L7022" s="1" t="s">
        <v>21</v>
      </c>
      <c r="M7022" s="1" t="s">
        <v>22</v>
      </c>
      <c r="N7022" s="1" t="s">
        <v>23</v>
      </c>
      <c r="O7022">
        <f t="shared" si="327"/>
        <v>3</v>
      </c>
      <c r="P7022" t="str">
        <f t="shared" si="328"/>
        <v>NE</v>
      </c>
      <c r="Q7022" s="4" t="str">
        <f>IFERROR(VLOOKUP(E7022,'Svátky 2023'!B$2:B$14,1,0),"")</f>
        <v/>
      </c>
      <c r="R7022" t="str">
        <f t="shared" si="329"/>
        <v/>
      </c>
    </row>
    <row r="7023" spans="1:18" x14ac:dyDescent="0.25">
      <c r="A7023" s="1" t="s">
        <v>19497</v>
      </c>
      <c r="B7023" s="1" t="s">
        <v>2402</v>
      </c>
      <c r="C7023" s="1" t="s">
        <v>2403</v>
      </c>
      <c r="D7023" s="1" t="s">
        <v>64</v>
      </c>
      <c r="E7023" s="4">
        <v>45273</v>
      </c>
      <c r="F7023" s="8">
        <v>0.41180555555555554</v>
      </c>
      <c r="G7023" s="4">
        <v>45275</v>
      </c>
      <c r="H7023" s="1" t="s">
        <v>1824</v>
      </c>
      <c r="I7023" s="1" t="s">
        <v>44</v>
      </c>
      <c r="J7023" s="5">
        <v>3</v>
      </c>
      <c r="K7023" s="5" t="str">
        <f>VLOOKUP(J7023,'Svátky 2023'!A$18:B$20,2,0)</f>
        <v>jiné</v>
      </c>
      <c r="L7023" s="1" t="s">
        <v>30</v>
      </c>
      <c r="M7023" s="1" t="s">
        <v>31</v>
      </c>
      <c r="N7023" s="1" t="s">
        <v>23</v>
      </c>
      <c r="O7023">
        <f t="shared" si="327"/>
        <v>3</v>
      </c>
      <c r="P7023" t="str">
        <f t="shared" si="328"/>
        <v>NE</v>
      </c>
      <c r="Q7023" s="4" t="str">
        <f>IFERROR(VLOOKUP(E7023,'Svátky 2023'!B$2:B$14,1,0),"")</f>
        <v/>
      </c>
      <c r="R7023" t="str">
        <f t="shared" si="329"/>
        <v/>
      </c>
    </row>
    <row r="7024" spans="1:18" x14ac:dyDescent="0.25">
      <c r="A7024" s="1" t="s">
        <v>19498</v>
      </c>
      <c r="B7024" s="1" t="s">
        <v>19499</v>
      </c>
      <c r="C7024" s="1" t="s">
        <v>19500</v>
      </c>
      <c r="D7024" s="1" t="s">
        <v>64</v>
      </c>
      <c r="E7024" s="4">
        <v>45273</v>
      </c>
      <c r="F7024" s="8">
        <v>0.41736111111111113</v>
      </c>
      <c r="G7024" s="4">
        <v>45275</v>
      </c>
      <c r="H7024" s="1" t="s">
        <v>1967</v>
      </c>
      <c r="I7024" s="1" t="s">
        <v>151</v>
      </c>
      <c r="J7024" s="5">
        <v>2</v>
      </c>
      <c r="K7024" s="5" t="str">
        <f>VLOOKUP(J7024,'Svátky 2023'!A$18:B$20,2,0)</f>
        <v>plánované</v>
      </c>
      <c r="L7024" s="1" t="s">
        <v>21</v>
      </c>
      <c r="M7024" s="1" t="s">
        <v>22</v>
      </c>
      <c r="N7024" s="1" t="s">
        <v>23</v>
      </c>
      <c r="O7024">
        <f t="shared" si="327"/>
        <v>3</v>
      </c>
      <c r="P7024" t="str">
        <f t="shared" si="328"/>
        <v>NE</v>
      </c>
      <c r="Q7024" s="4" t="str">
        <f>IFERROR(VLOOKUP(E7024,'Svátky 2023'!B$2:B$14,1,0),"")</f>
        <v/>
      </c>
      <c r="R7024" t="str">
        <f t="shared" si="329"/>
        <v/>
      </c>
    </row>
    <row r="7025" spans="1:18" x14ac:dyDescent="0.25">
      <c r="A7025" s="1" t="s">
        <v>19501</v>
      </c>
      <c r="B7025" s="1" t="s">
        <v>19502</v>
      </c>
      <c r="C7025" s="1" t="s">
        <v>19503</v>
      </c>
      <c r="D7025" s="1" t="s">
        <v>48</v>
      </c>
      <c r="E7025" s="4">
        <v>45273</v>
      </c>
      <c r="F7025" s="8">
        <v>0.42708333333333331</v>
      </c>
      <c r="G7025" s="4">
        <v>45275</v>
      </c>
      <c r="H7025" s="1" t="s">
        <v>1274</v>
      </c>
      <c r="I7025" s="1" t="s">
        <v>151</v>
      </c>
      <c r="J7025" s="5">
        <v>2</v>
      </c>
      <c r="K7025" s="5" t="str">
        <f>VLOOKUP(J7025,'Svátky 2023'!A$18:B$20,2,0)</f>
        <v>plánované</v>
      </c>
      <c r="L7025" s="1" t="s">
        <v>21</v>
      </c>
      <c r="M7025" s="1" t="s">
        <v>22</v>
      </c>
      <c r="N7025" s="1" t="s">
        <v>23</v>
      </c>
      <c r="O7025">
        <f t="shared" si="327"/>
        <v>3</v>
      </c>
      <c r="P7025" t="str">
        <f t="shared" si="328"/>
        <v>NE</v>
      </c>
      <c r="Q7025" s="4" t="str">
        <f>IFERROR(VLOOKUP(E7025,'Svátky 2023'!B$2:B$14,1,0),"")</f>
        <v/>
      </c>
      <c r="R7025" t="str">
        <f t="shared" si="329"/>
        <v/>
      </c>
    </row>
    <row r="7026" spans="1:18" x14ac:dyDescent="0.25">
      <c r="A7026" s="1" t="s">
        <v>19504</v>
      </c>
      <c r="B7026" s="1" t="s">
        <v>19505</v>
      </c>
      <c r="C7026" s="1" t="s">
        <v>19506</v>
      </c>
      <c r="D7026" s="1" t="s">
        <v>48</v>
      </c>
      <c r="E7026" s="4">
        <v>45273</v>
      </c>
      <c r="F7026" s="8">
        <v>0.44166666666666665</v>
      </c>
      <c r="G7026" s="4">
        <v>45275</v>
      </c>
      <c r="H7026" s="1" t="s">
        <v>1925</v>
      </c>
      <c r="I7026" s="1" t="s">
        <v>151</v>
      </c>
      <c r="J7026" s="5">
        <v>2</v>
      </c>
      <c r="K7026" s="5" t="str">
        <f>VLOOKUP(J7026,'Svátky 2023'!A$18:B$20,2,0)</f>
        <v>plánované</v>
      </c>
      <c r="L7026" s="1" t="s">
        <v>21</v>
      </c>
      <c r="M7026" s="1" t="s">
        <v>22</v>
      </c>
      <c r="N7026" s="1" t="s">
        <v>23</v>
      </c>
      <c r="O7026">
        <f t="shared" si="327"/>
        <v>3</v>
      </c>
      <c r="P7026" t="str">
        <f t="shared" si="328"/>
        <v>NE</v>
      </c>
      <c r="Q7026" s="4" t="str">
        <f>IFERROR(VLOOKUP(E7026,'Svátky 2023'!B$2:B$14,1,0),"")</f>
        <v/>
      </c>
      <c r="R7026" t="str">
        <f t="shared" si="329"/>
        <v/>
      </c>
    </row>
    <row r="7027" spans="1:18" x14ac:dyDescent="0.25">
      <c r="A7027" s="1" t="s">
        <v>19507</v>
      </c>
      <c r="B7027" s="1" t="s">
        <v>19508</v>
      </c>
      <c r="C7027" s="1" t="s">
        <v>19509</v>
      </c>
      <c r="D7027" s="1" t="s">
        <v>48</v>
      </c>
      <c r="E7027" s="4">
        <v>45273</v>
      </c>
      <c r="F7027" s="8">
        <v>0.45555555555555555</v>
      </c>
      <c r="G7027" s="4">
        <v>45275</v>
      </c>
      <c r="H7027" s="1" t="s">
        <v>1838</v>
      </c>
      <c r="I7027" s="1" t="s">
        <v>151</v>
      </c>
      <c r="J7027" s="5">
        <v>2</v>
      </c>
      <c r="K7027" s="5" t="str">
        <f>VLOOKUP(J7027,'Svátky 2023'!A$18:B$20,2,0)</f>
        <v>plánované</v>
      </c>
      <c r="L7027" s="1" t="s">
        <v>21</v>
      </c>
      <c r="M7027" s="1" t="s">
        <v>22</v>
      </c>
      <c r="N7027" s="1" t="s">
        <v>23</v>
      </c>
      <c r="O7027">
        <f t="shared" si="327"/>
        <v>3</v>
      </c>
      <c r="P7027" t="str">
        <f t="shared" si="328"/>
        <v>NE</v>
      </c>
      <c r="Q7027" s="4" t="str">
        <f>IFERROR(VLOOKUP(E7027,'Svátky 2023'!B$2:B$14,1,0),"")</f>
        <v/>
      </c>
      <c r="R7027" t="str">
        <f t="shared" si="329"/>
        <v/>
      </c>
    </row>
    <row r="7028" spans="1:18" x14ac:dyDescent="0.25">
      <c r="A7028" s="1" t="s">
        <v>19510</v>
      </c>
      <c r="B7028" s="1" t="s">
        <v>19511</v>
      </c>
      <c r="C7028" s="1" t="s">
        <v>19512</v>
      </c>
      <c r="D7028" s="1" t="s">
        <v>257</v>
      </c>
      <c r="E7028" s="4">
        <v>45273</v>
      </c>
      <c r="F7028" s="8">
        <v>0.4680555555555555</v>
      </c>
      <c r="G7028" s="4">
        <v>45275</v>
      </c>
      <c r="H7028" s="1" t="s">
        <v>528</v>
      </c>
      <c r="I7028" s="1" t="s">
        <v>151</v>
      </c>
      <c r="J7028" s="5">
        <v>2</v>
      </c>
      <c r="K7028" s="5" t="str">
        <f>VLOOKUP(J7028,'Svátky 2023'!A$18:B$20,2,0)</f>
        <v>plánované</v>
      </c>
      <c r="L7028" s="1" t="s">
        <v>21</v>
      </c>
      <c r="M7028" s="1" t="s">
        <v>22</v>
      </c>
      <c r="N7028" s="1" t="s">
        <v>23</v>
      </c>
      <c r="O7028">
        <f t="shared" si="327"/>
        <v>3</v>
      </c>
      <c r="P7028" t="str">
        <f t="shared" si="328"/>
        <v>NE</v>
      </c>
      <c r="Q7028" s="4" t="str">
        <f>IFERROR(VLOOKUP(E7028,'Svátky 2023'!B$2:B$14,1,0),"")</f>
        <v/>
      </c>
      <c r="R7028" t="str">
        <f t="shared" si="329"/>
        <v/>
      </c>
    </row>
    <row r="7029" spans="1:18" x14ac:dyDescent="0.25">
      <c r="A7029" s="1" t="s">
        <v>19513</v>
      </c>
      <c r="B7029" s="1" t="s">
        <v>19514</v>
      </c>
      <c r="C7029" s="1" t="s">
        <v>19515</v>
      </c>
      <c r="D7029" s="1" t="s">
        <v>64</v>
      </c>
      <c r="E7029" s="4">
        <v>45273</v>
      </c>
      <c r="F7029" s="8">
        <v>0.50347222222222221</v>
      </c>
      <c r="G7029" s="4">
        <v>45275</v>
      </c>
      <c r="H7029" s="1" t="s">
        <v>506</v>
      </c>
      <c r="I7029" s="1" t="s">
        <v>145</v>
      </c>
      <c r="J7029" s="5">
        <v>3</v>
      </c>
      <c r="K7029" s="5" t="str">
        <f>VLOOKUP(J7029,'Svátky 2023'!A$18:B$20,2,0)</f>
        <v>jiné</v>
      </c>
      <c r="L7029" s="1" t="s">
        <v>30</v>
      </c>
      <c r="M7029" s="1" t="s">
        <v>31</v>
      </c>
      <c r="N7029" s="1" t="s">
        <v>23</v>
      </c>
      <c r="O7029">
        <f t="shared" si="327"/>
        <v>3</v>
      </c>
      <c r="P7029" t="str">
        <f t="shared" si="328"/>
        <v>NE</v>
      </c>
      <c r="Q7029" s="4" t="str">
        <f>IFERROR(VLOOKUP(E7029,'Svátky 2023'!B$2:B$14,1,0),"")</f>
        <v/>
      </c>
      <c r="R7029" t="str">
        <f t="shared" si="329"/>
        <v/>
      </c>
    </row>
    <row r="7030" spans="1:18" x14ac:dyDescent="0.25">
      <c r="A7030" s="1" t="s">
        <v>19516</v>
      </c>
      <c r="B7030" s="1" t="s">
        <v>19517</v>
      </c>
      <c r="C7030" s="1" t="s">
        <v>19518</v>
      </c>
      <c r="D7030" s="1" t="s">
        <v>16</v>
      </c>
      <c r="E7030" s="4">
        <v>45273</v>
      </c>
      <c r="F7030" s="8">
        <v>0.5083333333333333</v>
      </c>
      <c r="G7030" s="4">
        <v>45275</v>
      </c>
      <c r="H7030" s="1" t="s">
        <v>1967</v>
      </c>
      <c r="I7030" s="1" t="s">
        <v>38</v>
      </c>
      <c r="J7030" s="5">
        <v>1</v>
      </c>
      <c r="K7030" s="5" t="str">
        <f>VLOOKUP(J7030,'Svátky 2023'!A$18:B$20,2,0)</f>
        <v>neodkladné</v>
      </c>
      <c r="L7030" s="1" t="s">
        <v>23</v>
      </c>
      <c r="M7030" s="1" t="s">
        <v>22</v>
      </c>
      <c r="N7030" s="1" t="s">
        <v>23</v>
      </c>
      <c r="O7030">
        <f t="shared" si="327"/>
        <v>3</v>
      </c>
      <c r="P7030" t="str">
        <f t="shared" si="328"/>
        <v>NE</v>
      </c>
      <c r="Q7030" s="4" t="str">
        <f>IFERROR(VLOOKUP(E7030,'Svátky 2023'!B$2:B$14,1,0),"")</f>
        <v/>
      </c>
      <c r="R7030" t="str">
        <f t="shared" si="329"/>
        <v/>
      </c>
    </row>
    <row r="7031" spans="1:18" x14ac:dyDescent="0.25">
      <c r="A7031" s="1" t="s">
        <v>19519</v>
      </c>
      <c r="B7031" s="1" t="s">
        <v>19520</v>
      </c>
      <c r="C7031" s="1" t="s">
        <v>19521</v>
      </c>
      <c r="D7031" s="1" t="s">
        <v>48</v>
      </c>
      <c r="E7031" s="4">
        <v>45273</v>
      </c>
      <c r="F7031" s="8">
        <v>0.51111111111111118</v>
      </c>
      <c r="G7031" s="4">
        <v>45275</v>
      </c>
      <c r="H7031" s="1" t="s">
        <v>802</v>
      </c>
      <c r="I7031" s="1" t="s">
        <v>145</v>
      </c>
      <c r="J7031" s="5">
        <v>3</v>
      </c>
      <c r="K7031" s="5" t="str">
        <f>VLOOKUP(J7031,'Svátky 2023'!A$18:B$20,2,0)</f>
        <v>jiné</v>
      </c>
      <c r="L7031" s="1" t="s">
        <v>30</v>
      </c>
      <c r="M7031" s="1" t="s">
        <v>31</v>
      </c>
      <c r="N7031" s="1" t="s">
        <v>23</v>
      </c>
      <c r="O7031">
        <f t="shared" si="327"/>
        <v>3</v>
      </c>
      <c r="P7031" t="str">
        <f t="shared" si="328"/>
        <v>NE</v>
      </c>
      <c r="Q7031" s="4" t="str">
        <f>IFERROR(VLOOKUP(E7031,'Svátky 2023'!B$2:B$14,1,0),"")</f>
        <v/>
      </c>
      <c r="R7031" t="str">
        <f t="shared" si="329"/>
        <v/>
      </c>
    </row>
    <row r="7032" spans="1:18" x14ac:dyDescent="0.25">
      <c r="A7032" s="1" t="s">
        <v>19522</v>
      </c>
      <c r="B7032" s="1" t="s">
        <v>19523</v>
      </c>
      <c r="C7032" s="1" t="s">
        <v>19524</v>
      </c>
      <c r="D7032" s="1" t="s">
        <v>257</v>
      </c>
      <c r="E7032" s="4">
        <v>45273</v>
      </c>
      <c r="F7032" s="8">
        <v>0.51180555555555551</v>
      </c>
      <c r="G7032" s="4">
        <v>45275</v>
      </c>
      <c r="H7032" s="1" t="s">
        <v>710</v>
      </c>
      <c r="I7032" s="1" t="s">
        <v>145</v>
      </c>
      <c r="J7032" s="5">
        <v>3</v>
      </c>
      <c r="K7032" s="5" t="str">
        <f>VLOOKUP(J7032,'Svátky 2023'!A$18:B$20,2,0)</f>
        <v>jiné</v>
      </c>
      <c r="L7032" s="1" t="s">
        <v>30</v>
      </c>
      <c r="M7032" s="1" t="s">
        <v>31</v>
      </c>
      <c r="N7032" s="1" t="s">
        <v>23</v>
      </c>
      <c r="O7032">
        <f t="shared" si="327"/>
        <v>3</v>
      </c>
      <c r="P7032" t="str">
        <f t="shared" si="328"/>
        <v>NE</v>
      </c>
      <c r="Q7032" s="4" t="str">
        <f>IFERROR(VLOOKUP(E7032,'Svátky 2023'!B$2:B$14,1,0),"")</f>
        <v/>
      </c>
      <c r="R7032" t="str">
        <f t="shared" si="329"/>
        <v/>
      </c>
    </row>
    <row r="7033" spans="1:18" x14ac:dyDescent="0.25">
      <c r="A7033" s="1" t="s">
        <v>19525</v>
      </c>
      <c r="B7033" s="1" t="s">
        <v>19225</v>
      </c>
      <c r="C7033" s="1" t="s">
        <v>19226</v>
      </c>
      <c r="D7033" s="1" t="s">
        <v>35</v>
      </c>
      <c r="E7033" s="4">
        <v>45273</v>
      </c>
      <c r="F7033" s="8">
        <v>0.5444444444444444</v>
      </c>
      <c r="G7033" s="4">
        <v>45275</v>
      </c>
      <c r="H7033" s="1" t="s">
        <v>1274</v>
      </c>
      <c r="I7033" s="1" t="s">
        <v>44</v>
      </c>
      <c r="J7033" s="5">
        <v>3</v>
      </c>
      <c r="K7033" s="5" t="str">
        <f>VLOOKUP(J7033,'Svátky 2023'!A$18:B$20,2,0)</f>
        <v>jiné</v>
      </c>
      <c r="L7033" s="1" t="s">
        <v>30</v>
      </c>
      <c r="M7033" s="1" t="s">
        <v>31</v>
      </c>
      <c r="N7033" s="1" t="s">
        <v>23</v>
      </c>
      <c r="O7033">
        <f t="shared" si="327"/>
        <v>3</v>
      </c>
      <c r="P7033" t="str">
        <f t="shared" si="328"/>
        <v>NE</v>
      </c>
      <c r="Q7033" s="4" t="str">
        <f>IFERROR(VLOOKUP(E7033,'Svátky 2023'!B$2:B$14,1,0),"")</f>
        <v/>
      </c>
      <c r="R7033" t="str">
        <f t="shared" si="329"/>
        <v/>
      </c>
    </row>
    <row r="7034" spans="1:18" x14ac:dyDescent="0.25">
      <c r="A7034" s="1" t="s">
        <v>19526</v>
      </c>
      <c r="B7034" s="1" t="s">
        <v>19527</v>
      </c>
      <c r="C7034" s="1" t="s">
        <v>19528</v>
      </c>
      <c r="D7034" s="1" t="s">
        <v>35</v>
      </c>
      <c r="E7034" s="4">
        <v>45273</v>
      </c>
      <c r="F7034" s="8">
        <v>0.57500000000000007</v>
      </c>
      <c r="G7034" s="4">
        <v>45275</v>
      </c>
      <c r="H7034" s="1" t="s">
        <v>27</v>
      </c>
      <c r="I7034" s="1" t="s">
        <v>120</v>
      </c>
      <c r="J7034" s="5">
        <v>3</v>
      </c>
      <c r="K7034" s="5" t="str">
        <f>VLOOKUP(J7034,'Svátky 2023'!A$18:B$20,2,0)</f>
        <v>jiné</v>
      </c>
      <c r="L7034" s="1" t="s">
        <v>30</v>
      </c>
      <c r="M7034" s="1" t="s">
        <v>31</v>
      </c>
      <c r="N7034" s="1" t="s">
        <v>23</v>
      </c>
      <c r="O7034">
        <f t="shared" si="327"/>
        <v>3</v>
      </c>
      <c r="P7034" t="str">
        <f t="shared" si="328"/>
        <v>NE</v>
      </c>
      <c r="Q7034" s="4" t="str">
        <f>IFERROR(VLOOKUP(E7034,'Svátky 2023'!B$2:B$14,1,0),"")</f>
        <v/>
      </c>
      <c r="R7034" t="str">
        <f t="shared" si="329"/>
        <v/>
      </c>
    </row>
    <row r="7035" spans="1:18" x14ac:dyDescent="0.25">
      <c r="A7035" s="1" t="s">
        <v>19529</v>
      </c>
      <c r="B7035" s="1" t="s">
        <v>19530</v>
      </c>
      <c r="C7035" s="1" t="s">
        <v>19531</v>
      </c>
      <c r="D7035" s="1" t="s">
        <v>48</v>
      </c>
      <c r="E7035" s="4">
        <v>45273</v>
      </c>
      <c r="F7035" s="8">
        <v>0.61249999999999993</v>
      </c>
      <c r="G7035" s="4">
        <v>45275</v>
      </c>
      <c r="H7035" s="1" t="s">
        <v>2037</v>
      </c>
      <c r="I7035" s="1" t="s">
        <v>44</v>
      </c>
      <c r="J7035" s="5">
        <v>3</v>
      </c>
      <c r="K7035" s="5" t="str">
        <f>VLOOKUP(J7035,'Svátky 2023'!A$18:B$20,2,0)</f>
        <v>jiné</v>
      </c>
      <c r="L7035" s="1" t="s">
        <v>30</v>
      </c>
      <c r="M7035" s="1" t="s">
        <v>31</v>
      </c>
      <c r="N7035" s="1" t="s">
        <v>23</v>
      </c>
      <c r="O7035">
        <f t="shared" si="327"/>
        <v>3</v>
      </c>
      <c r="P7035" t="str">
        <f t="shared" si="328"/>
        <v>NE</v>
      </c>
      <c r="Q7035" s="4" t="str">
        <f>IFERROR(VLOOKUP(E7035,'Svátky 2023'!B$2:B$14,1,0),"")</f>
        <v/>
      </c>
      <c r="R7035" t="str">
        <f t="shared" si="329"/>
        <v/>
      </c>
    </row>
    <row r="7036" spans="1:18" x14ac:dyDescent="0.25">
      <c r="A7036" s="1" t="s">
        <v>19532</v>
      </c>
      <c r="B7036" s="1" t="s">
        <v>19533</v>
      </c>
      <c r="C7036" s="1" t="s">
        <v>19534</v>
      </c>
      <c r="D7036" s="1" t="s">
        <v>35</v>
      </c>
      <c r="E7036" s="4">
        <v>45273</v>
      </c>
      <c r="F7036" s="8">
        <v>0.74791666666666667</v>
      </c>
      <c r="G7036" s="4">
        <v>45275</v>
      </c>
      <c r="H7036" s="1" t="s">
        <v>111</v>
      </c>
      <c r="I7036" s="1" t="s">
        <v>151</v>
      </c>
      <c r="J7036" s="5">
        <v>1</v>
      </c>
      <c r="K7036" s="5" t="str">
        <f>VLOOKUP(J7036,'Svátky 2023'!A$18:B$20,2,0)</f>
        <v>neodkladné</v>
      </c>
      <c r="L7036" s="1" t="s">
        <v>21</v>
      </c>
      <c r="M7036" s="1" t="s">
        <v>22</v>
      </c>
      <c r="N7036" s="1" t="s">
        <v>23</v>
      </c>
      <c r="O7036">
        <f t="shared" si="327"/>
        <v>3</v>
      </c>
      <c r="P7036" t="str">
        <f t="shared" si="328"/>
        <v>ANO</v>
      </c>
      <c r="Q7036" s="4" t="str">
        <f>IFERROR(VLOOKUP(E7036,'Svátky 2023'!B$2:B$14,1,0),"")</f>
        <v/>
      </c>
      <c r="R7036" t="str">
        <f t="shared" si="329"/>
        <v>ANO</v>
      </c>
    </row>
    <row r="7037" spans="1:18" x14ac:dyDescent="0.25">
      <c r="A7037" s="1" t="s">
        <v>19535</v>
      </c>
      <c r="B7037" s="1" t="s">
        <v>19536</v>
      </c>
      <c r="C7037" s="1" t="s">
        <v>19537</v>
      </c>
      <c r="D7037" s="1" t="s">
        <v>35</v>
      </c>
      <c r="E7037" s="4">
        <v>45274</v>
      </c>
      <c r="F7037" s="8">
        <v>0.30069444444444443</v>
      </c>
      <c r="G7037" s="4">
        <v>45275</v>
      </c>
      <c r="H7037" s="1" t="s">
        <v>1316</v>
      </c>
      <c r="I7037" s="1" t="s">
        <v>19</v>
      </c>
      <c r="J7037" s="5">
        <v>1</v>
      </c>
      <c r="K7037" s="5" t="str">
        <f>VLOOKUP(J7037,'Svátky 2023'!A$18:B$20,2,0)</f>
        <v>neodkladné</v>
      </c>
      <c r="L7037" s="1" t="s">
        <v>21</v>
      </c>
      <c r="M7037" s="1" t="s">
        <v>22</v>
      </c>
      <c r="N7037" s="1" t="s">
        <v>23</v>
      </c>
      <c r="O7037">
        <f t="shared" si="327"/>
        <v>4</v>
      </c>
      <c r="P7037" t="str">
        <f t="shared" si="328"/>
        <v>NE</v>
      </c>
      <c r="Q7037" s="4" t="str">
        <f>IFERROR(VLOOKUP(E7037,'Svátky 2023'!B$2:B$14,1,0),"")</f>
        <v/>
      </c>
      <c r="R7037" t="str">
        <f t="shared" si="329"/>
        <v/>
      </c>
    </row>
    <row r="7038" spans="1:18" x14ac:dyDescent="0.25">
      <c r="A7038" s="1" t="s">
        <v>19538</v>
      </c>
      <c r="B7038" s="1" t="s">
        <v>19539</v>
      </c>
      <c r="C7038" s="1" t="s">
        <v>19540</v>
      </c>
      <c r="D7038" s="1" t="s">
        <v>64</v>
      </c>
      <c r="E7038" s="4">
        <v>45274</v>
      </c>
      <c r="F7038" s="8">
        <v>0.33958333333333335</v>
      </c>
      <c r="G7038" s="4">
        <v>45275</v>
      </c>
      <c r="H7038" s="1" t="s">
        <v>1810</v>
      </c>
      <c r="I7038" s="1" t="s">
        <v>51</v>
      </c>
      <c r="J7038" s="5">
        <v>2</v>
      </c>
      <c r="K7038" s="5" t="str">
        <f>VLOOKUP(J7038,'Svátky 2023'!A$18:B$20,2,0)</f>
        <v>plánované</v>
      </c>
      <c r="L7038" s="1" t="s">
        <v>21</v>
      </c>
      <c r="M7038" s="1" t="s">
        <v>22</v>
      </c>
      <c r="N7038" s="1" t="s">
        <v>23</v>
      </c>
      <c r="O7038">
        <f t="shared" si="327"/>
        <v>4</v>
      </c>
      <c r="P7038" t="str">
        <f t="shared" si="328"/>
        <v>NE</v>
      </c>
      <c r="Q7038" s="4" t="str">
        <f>IFERROR(VLOOKUP(E7038,'Svátky 2023'!B$2:B$14,1,0),"")</f>
        <v/>
      </c>
      <c r="R7038" t="str">
        <f t="shared" si="329"/>
        <v/>
      </c>
    </row>
    <row r="7039" spans="1:18" x14ac:dyDescent="0.25">
      <c r="A7039" s="1" t="s">
        <v>19541</v>
      </c>
      <c r="B7039" s="1" t="s">
        <v>19542</v>
      </c>
      <c r="C7039" s="1" t="s">
        <v>19543</v>
      </c>
      <c r="D7039" s="1" t="s">
        <v>35</v>
      </c>
      <c r="E7039" s="4">
        <v>45274</v>
      </c>
      <c r="F7039" s="8">
        <v>0.35000000000000003</v>
      </c>
      <c r="G7039" s="4">
        <v>45275</v>
      </c>
      <c r="H7039" s="1" t="s">
        <v>592</v>
      </c>
      <c r="I7039" s="1" t="s">
        <v>51</v>
      </c>
      <c r="J7039" s="5">
        <v>2</v>
      </c>
      <c r="K7039" s="5" t="str">
        <f>VLOOKUP(J7039,'Svátky 2023'!A$18:B$20,2,0)</f>
        <v>plánované</v>
      </c>
      <c r="L7039" s="1" t="s">
        <v>21</v>
      </c>
      <c r="M7039" s="1" t="s">
        <v>22</v>
      </c>
      <c r="N7039" s="1" t="s">
        <v>23</v>
      </c>
      <c r="O7039">
        <f t="shared" si="327"/>
        <v>4</v>
      </c>
      <c r="P7039" t="str">
        <f t="shared" si="328"/>
        <v>NE</v>
      </c>
      <c r="Q7039" s="4" t="str">
        <f>IFERROR(VLOOKUP(E7039,'Svátky 2023'!B$2:B$14,1,0),"")</f>
        <v/>
      </c>
      <c r="R7039" t="str">
        <f t="shared" si="329"/>
        <v/>
      </c>
    </row>
    <row r="7040" spans="1:18" x14ac:dyDescent="0.25">
      <c r="A7040" s="1" t="s">
        <v>19544</v>
      </c>
      <c r="B7040" s="1" t="s">
        <v>10994</v>
      </c>
      <c r="C7040" s="1" t="s">
        <v>10995</v>
      </c>
      <c r="D7040" s="1" t="s">
        <v>48</v>
      </c>
      <c r="E7040" s="4">
        <v>45274</v>
      </c>
      <c r="F7040" s="8">
        <v>0.4284722222222222</v>
      </c>
      <c r="G7040" s="4">
        <v>45275</v>
      </c>
      <c r="H7040" s="1" t="s">
        <v>1288</v>
      </c>
      <c r="I7040" s="1" t="s">
        <v>19</v>
      </c>
      <c r="J7040" s="5">
        <v>2</v>
      </c>
      <c r="K7040" s="5" t="str">
        <f>VLOOKUP(J7040,'Svátky 2023'!A$18:B$20,2,0)</f>
        <v>plánované</v>
      </c>
      <c r="L7040" s="1" t="s">
        <v>21</v>
      </c>
      <c r="M7040" s="1" t="s">
        <v>22</v>
      </c>
      <c r="N7040" s="1" t="s">
        <v>23</v>
      </c>
      <c r="O7040">
        <f t="shared" si="327"/>
        <v>4</v>
      </c>
      <c r="P7040" t="str">
        <f t="shared" si="328"/>
        <v>NE</v>
      </c>
      <c r="Q7040" s="4" t="str">
        <f>IFERROR(VLOOKUP(E7040,'Svátky 2023'!B$2:B$14,1,0),"")</f>
        <v/>
      </c>
      <c r="R7040" t="str">
        <f t="shared" si="329"/>
        <v/>
      </c>
    </row>
    <row r="7041" spans="1:18" x14ac:dyDescent="0.25">
      <c r="A7041" s="1" t="s">
        <v>19545</v>
      </c>
      <c r="B7041" s="1" t="s">
        <v>19546</v>
      </c>
      <c r="C7041" s="1" t="s">
        <v>19547</v>
      </c>
      <c r="D7041" s="1" t="s">
        <v>48</v>
      </c>
      <c r="E7041" s="4">
        <v>45274</v>
      </c>
      <c r="F7041" s="8">
        <v>0.45902777777777781</v>
      </c>
      <c r="G7041" s="4">
        <v>45275</v>
      </c>
      <c r="H7041" s="1" t="s">
        <v>582</v>
      </c>
      <c r="I7041" s="1" t="s">
        <v>151</v>
      </c>
      <c r="J7041" s="5">
        <v>2</v>
      </c>
      <c r="K7041" s="5" t="str">
        <f>VLOOKUP(J7041,'Svátky 2023'!A$18:B$20,2,0)</f>
        <v>plánované</v>
      </c>
      <c r="L7041" s="1" t="s">
        <v>21</v>
      </c>
      <c r="M7041" s="1" t="s">
        <v>22</v>
      </c>
      <c r="N7041" s="1" t="s">
        <v>23</v>
      </c>
      <c r="O7041">
        <f t="shared" si="327"/>
        <v>4</v>
      </c>
      <c r="P7041" t="str">
        <f t="shared" si="328"/>
        <v>NE</v>
      </c>
      <c r="Q7041" s="4" t="str">
        <f>IFERROR(VLOOKUP(E7041,'Svátky 2023'!B$2:B$14,1,0),"")</f>
        <v/>
      </c>
      <c r="R7041" t="str">
        <f t="shared" si="329"/>
        <v/>
      </c>
    </row>
    <row r="7042" spans="1:18" x14ac:dyDescent="0.25">
      <c r="A7042" s="1" t="s">
        <v>19548</v>
      </c>
      <c r="B7042" s="1" t="s">
        <v>19549</v>
      </c>
      <c r="C7042" s="1" t="s">
        <v>19550</v>
      </c>
      <c r="D7042" s="1" t="s">
        <v>48</v>
      </c>
      <c r="E7042" s="4">
        <v>45274</v>
      </c>
      <c r="F7042" s="8">
        <v>0.5180555555555556</v>
      </c>
      <c r="G7042" s="4">
        <v>45275</v>
      </c>
      <c r="H7042" s="1" t="s">
        <v>802</v>
      </c>
      <c r="I7042" s="1" t="s">
        <v>145</v>
      </c>
      <c r="J7042" s="5">
        <v>3</v>
      </c>
      <c r="K7042" s="5" t="str">
        <f>VLOOKUP(J7042,'Svátky 2023'!A$18:B$20,2,0)</f>
        <v>jiné</v>
      </c>
      <c r="L7042" s="1" t="s">
        <v>30</v>
      </c>
      <c r="M7042" s="1" t="s">
        <v>31</v>
      </c>
      <c r="N7042" s="1" t="s">
        <v>23</v>
      </c>
      <c r="O7042">
        <f t="shared" si="327"/>
        <v>4</v>
      </c>
      <c r="P7042" t="str">
        <f t="shared" si="328"/>
        <v>NE</v>
      </c>
      <c r="Q7042" s="4" t="str">
        <f>IFERROR(VLOOKUP(E7042,'Svátky 2023'!B$2:B$14,1,0),"")</f>
        <v/>
      </c>
      <c r="R7042" t="str">
        <f t="shared" si="329"/>
        <v/>
      </c>
    </row>
    <row r="7043" spans="1:18" x14ac:dyDescent="0.25">
      <c r="A7043" s="1" t="s">
        <v>19551</v>
      </c>
      <c r="B7043" s="1" t="s">
        <v>19552</v>
      </c>
      <c r="C7043" s="1" t="s">
        <v>19553</v>
      </c>
      <c r="D7043" s="1" t="s">
        <v>64</v>
      </c>
      <c r="E7043" s="4">
        <v>45274</v>
      </c>
      <c r="F7043" s="8">
        <v>0.57152777777777775</v>
      </c>
      <c r="G7043" s="4">
        <v>45275</v>
      </c>
      <c r="H7043" s="1" t="s">
        <v>1304</v>
      </c>
      <c r="I7043" s="1" t="s">
        <v>120</v>
      </c>
      <c r="J7043" s="5">
        <v>3</v>
      </c>
      <c r="K7043" s="5" t="str">
        <f>VLOOKUP(J7043,'Svátky 2023'!A$18:B$20,2,0)</f>
        <v>jiné</v>
      </c>
      <c r="L7043" s="1" t="s">
        <v>30</v>
      </c>
      <c r="M7043" s="1" t="s">
        <v>31</v>
      </c>
      <c r="N7043" s="1" t="s">
        <v>23</v>
      </c>
      <c r="O7043">
        <f t="shared" ref="O7043:O7106" si="330">WEEKDAY(E7043,2)</f>
        <v>4</v>
      </c>
      <c r="P7043" t="str">
        <f t="shared" ref="P7043:P7106" si="331">IF(F7043&gt;V$1,"ANO",IF(F7043&lt;X$1,"ANO","NE"))</f>
        <v>NE</v>
      </c>
      <c r="Q7043" s="4" t="str">
        <f>IFERROR(VLOOKUP(E7043,'Svátky 2023'!B$2:B$14,1,0),"")</f>
        <v/>
      </c>
      <c r="R7043" t="str">
        <f t="shared" ref="R7043:R7106" si="332">IF(OR(O7043&gt;5,P7043="ANO",Q7043&lt;&gt;""),"ANO","")</f>
        <v/>
      </c>
    </row>
    <row r="7044" spans="1:18" x14ac:dyDescent="0.25">
      <c r="A7044" s="1" t="s">
        <v>19554</v>
      </c>
      <c r="B7044" s="1" t="s">
        <v>19555</v>
      </c>
      <c r="C7044" s="1" t="s">
        <v>19556</v>
      </c>
      <c r="D7044" s="1" t="s">
        <v>35</v>
      </c>
      <c r="E7044" s="4">
        <v>45274</v>
      </c>
      <c r="F7044" s="8">
        <v>0.57500000000000007</v>
      </c>
      <c r="G7044" s="4">
        <v>45275</v>
      </c>
      <c r="H7044" s="1" t="s">
        <v>1292</v>
      </c>
      <c r="I7044" s="1" t="s">
        <v>120</v>
      </c>
      <c r="J7044" s="5">
        <v>3</v>
      </c>
      <c r="K7044" s="5" t="str">
        <f>VLOOKUP(J7044,'Svátky 2023'!A$18:B$20,2,0)</f>
        <v>jiné</v>
      </c>
      <c r="L7044" s="1" t="s">
        <v>30</v>
      </c>
      <c r="M7044" s="1" t="s">
        <v>31</v>
      </c>
      <c r="N7044" s="1" t="s">
        <v>23</v>
      </c>
      <c r="O7044">
        <f t="shared" si="330"/>
        <v>4</v>
      </c>
      <c r="P7044" t="str">
        <f t="shared" si="331"/>
        <v>NE</v>
      </c>
      <c r="Q7044" s="4" t="str">
        <f>IFERROR(VLOOKUP(E7044,'Svátky 2023'!B$2:B$14,1,0),"")</f>
        <v/>
      </c>
      <c r="R7044" t="str">
        <f t="shared" si="332"/>
        <v/>
      </c>
    </row>
    <row r="7045" spans="1:18" x14ac:dyDescent="0.25">
      <c r="A7045" s="1" t="s">
        <v>19557</v>
      </c>
      <c r="B7045" s="1" t="s">
        <v>19558</v>
      </c>
      <c r="C7045" s="1" t="s">
        <v>19559</v>
      </c>
      <c r="D7045" s="1" t="s">
        <v>257</v>
      </c>
      <c r="E7045" s="4">
        <v>45274</v>
      </c>
      <c r="F7045" s="8">
        <v>0.76874999999999993</v>
      </c>
      <c r="G7045" s="4">
        <v>45275</v>
      </c>
      <c r="H7045" s="1" t="s">
        <v>465</v>
      </c>
      <c r="I7045" s="1" t="s">
        <v>38</v>
      </c>
      <c r="J7045" s="5">
        <v>1</v>
      </c>
      <c r="K7045" s="5" t="str">
        <f>VLOOKUP(J7045,'Svátky 2023'!A$18:B$20,2,0)</f>
        <v>neodkladné</v>
      </c>
      <c r="L7045" s="1" t="s">
        <v>22</v>
      </c>
      <c r="M7045" s="1" t="s">
        <v>22</v>
      </c>
      <c r="N7045" s="1" t="s">
        <v>23</v>
      </c>
      <c r="O7045">
        <f t="shared" si="330"/>
        <v>4</v>
      </c>
      <c r="P7045" t="str">
        <f t="shared" si="331"/>
        <v>ANO</v>
      </c>
      <c r="Q7045" s="4" t="str">
        <f>IFERROR(VLOOKUP(E7045,'Svátky 2023'!B$2:B$14,1,0),"")</f>
        <v/>
      </c>
      <c r="R7045" t="str">
        <f t="shared" si="332"/>
        <v>ANO</v>
      </c>
    </row>
    <row r="7046" spans="1:18" x14ac:dyDescent="0.25">
      <c r="A7046" s="1" t="s">
        <v>19560</v>
      </c>
      <c r="B7046" s="1" t="s">
        <v>19561</v>
      </c>
      <c r="C7046" s="1" t="s">
        <v>19562</v>
      </c>
      <c r="D7046" s="1" t="s">
        <v>48</v>
      </c>
      <c r="E7046" s="4">
        <v>45274</v>
      </c>
      <c r="F7046" s="8">
        <v>0.80208333333333337</v>
      </c>
      <c r="G7046" s="4">
        <v>45275</v>
      </c>
      <c r="H7046" s="1" t="s">
        <v>2718</v>
      </c>
      <c r="I7046" s="1" t="s">
        <v>44</v>
      </c>
      <c r="J7046" s="5">
        <v>3</v>
      </c>
      <c r="K7046" s="5" t="str">
        <f>VLOOKUP(J7046,'Svátky 2023'!A$18:B$20,2,0)</f>
        <v>jiné</v>
      </c>
      <c r="L7046" s="1" t="s">
        <v>30</v>
      </c>
      <c r="M7046" s="1" t="s">
        <v>31</v>
      </c>
      <c r="N7046" s="1" t="s">
        <v>23</v>
      </c>
      <c r="O7046">
        <f t="shared" si="330"/>
        <v>4</v>
      </c>
      <c r="P7046" t="str">
        <f t="shared" si="331"/>
        <v>ANO</v>
      </c>
      <c r="Q7046" s="4" t="str">
        <f>IFERROR(VLOOKUP(E7046,'Svátky 2023'!B$2:B$14,1,0),"")</f>
        <v/>
      </c>
      <c r="R7046" t="str">
        <f t="shared" si="332"/>
        <v>ANO</v>
      </c>
    </row>
    <row r="7047" spans="1:18" x14ac:dyDescent="0.25">
      <c r="A7047" s="1" t="s">
        <v>19563</v>
      </c>
      <c r="B7047" s="1" t="s">
        <v>12641</v>
      </c>
      <c r="C7047" s="1" t="s">
        <v>12642</v>
      </c>
      <c r="D7047" s="1" t="s">
        <v>100</v>
      </c>
      <c r="E7047" s="4">
        <v>45274</v>
      </c>
      <c r="F7047" s="8">
        <v>0.84930555555555554</v>
      </c>
      <c r="G7047" s="4">
        <v>45275</v>
      </c>
      <c r="H7047" s="1" t="s">
        <v>2257</v>
      </c>
      <c r="I7047" s="1" t="s">
        <v>19</v>
      </c>
      <c r="J7047" s="5">
        <v>3</v>
      </c>
      <c r="K7047" s="5" t="str">
        <f>VLOOKUP(J7047,'Svátky 2023'!A$18:B$20,2,0)</f>
        <v>jiné</v>
      </c>
      <c r="L7047" s="1" t="s">
        <v>21</v>
      </c>
      <c r="M7047" s="1" t="s">
        <v>22</v>
      </c>
      <c r="N7047" s="1" t="s">
        <v>23</v>
      </c>
      <c r="O7047">
        <f t="shared" si="330"/>
        <v>4</v>
      </c>
      <c r="P7047" t="str">
        <f t="shared" si="331"/>
        <v>ANO</v>
      </c>
      <c r="Q7047" s="4" t="str">
        <f>IFERROR(VLOOKUP(E7047,'Svátky 2023'!B$2:B$14,1,0),"")</f>
        <v/>
      </c>
      <c r="R7047" t="str">
        <f t="shared" si="332"/>
        <v>ANO</v>
      </c>
    </row>
    <row r="7048" spans="1:18" x14ac:dyDescent="0.25">
      <c r="A7048" s="1" t="s">
        <v>19564</v>
      </c>
      <c r="B7048" s="1" t="s">
        <v>19565</v>
      </c>
      <c r="C7048" s="1" t="s">
        <v>19566</v>
      </c>
      <c r="D7048" s="1" t="s">
        <v>35</v>
      </c>
      <c r="E7048" s="4">
        <v>45270</v>
      </c>
      <c r="F7048" s="8">
        <v>0.70347222222222217</v>
      </c>
      <c r="G7048" s="4">
        <v>45276</v>
      </c>
      <c r="H7048" s="1" t="s">
        <v>1884</v>
      </c>
      <c r="I7048" s="1" t="s">
        <v>19</v>
      </c>
      <c r="J7048" s="5">
        <v>1</v>
      </c>
      <c r="K7048" s="5" t="str">
        <f>VLOOKUP(J7048,'Svátky 2023'!A$18:B$20,2,0)</f>
        <v>neodkladné</v>
      </c>
      <c r="L7048" s="1" t="s">
        <v>21</v>
      </c>
      <c r="M7048" s="1" t="s">
        <v>22</v>
      </c>
      <c r="N7048" s="1" t="s">
        <v>23</v>
      </c>
      <c r="O7048">
        <f t="shared" si="330"/>
        <v>7</v>
      </c>
      <c r="P7048" t="str">
        <f t="shared" si="331"/>
        <v>ANO</v>
      </c>
      <c r="Q7048" s="4" t="str">
        <f>IFERROR(VLOOKUP(E7048,'Svátky 2023'!B$2:B$14,1,0),"")</f>
        <v/>
      </c>
      <c r="R7048" t="str">
        <f t="shared" si="332"/>
        <v>ANO</v>
      </c>
    </row>
    <row r="7049" spans="1:18" x14ac:dyDescent="0.25">
      <c r="A7049" s="1" t="s">
        <v>19567</v>
      </c>
      <c r="B7049" s="1" t="s">
        <v>19568</v>
      </c>
      <c r="C7049" s="1" t="s">
        <v>19569</v>
      </c>
      <c r="D7049" s="1" t="s">
        <v>35</v>
      </c>
      <c r="E7049" s="4">
        <v>45274</v>
      </c>
      <c r="F7049" s="8">
        <v>0.43611111111111112</v>
      </c>
      <c r="G7049" s="4">
        <v>45276</v>
      </c>
      <c r="H7049" s="1" t="s">
        <v>1782</v>
      </c>
      <c r="I7049" s="1" t="s">
        <v>151</v>
      </c>
      <c r="J7049" s="5">
        <v>2</v>
      </c>
      <c r="K7049" s="5" t="str">
        <f>VLOOKUP(J7049,'Svátky 2023'!A$18:B$20,2,0)</f>
        <v>plánované</v>
      </c>
      <c r="L7049" s="1" t="s">
        <v>21</v>
      </c>
      <c r="M7049" s="1" t="s">
        <v>22</v>
      </c>
      <c r="N7049" s="1" t="s">
        <v>23</v>
      </c>
      <c r="O7049">
        <f t="shared" si="330"/>
        <v>4</v>
      </c>
      <c r="P7049" t="str">
        <f t="shared" si="331"/>
        <v>NE</v>
      </c>
      <c r="Q7049" s="4" t="str">
        <f>IFERROR(VLOOKUP(E7049,'Svátky 2023'!B$2:B$14,1,0),"")</f>
        <v/>
      </c>
      <c r="R7049" t="str">
        <f t="shared" si="332"/>
        <v/>
      </c>
    </row>
    <row r="7050" spans="1:18" x14ac:dyDescent="0.25">
      <c r="A7050" s="1" t="s">
        <v>19570</v>
      </c>
      <c r="B7050" s="1" t="s">
        <v>10940</v>
      </c>
      <c r="C7050" s="1" t="s">
        <v>10941</v>
      </c>
      <c r="D7050" s="1" t="s">
        <v>35</v>
      </c>
      <c r="E7050" s="4">
        <v>45274</v>
      </c>
      <c r="F7050" s="8">
        <v>0.45277777777777778</v>
      </c>
      <c r="G7050" s="4">
        <v>45276</v>
      </c>
      <c r="H7050" s="1" t="s">
        <v>2280</v>
      </c>
      <c r="I7050" s="1" t="s">
        <v>264</v>
      </c>
      <c r="J7050" s="5">
        <v>3</v>
      </c>
      <c r="K7050" s="5" t="str">
        <f>VLOOKUP(J7050,'Svátky 2023'!A$18:B$20,2,0)</f>
        <v>jiné</v>
      </c>
      <c r="L7050" s="1" t="s">
        <v>30</v>
      </c>
      <c r="M7050" s="1" t="s">
        <v>31</v>
      </c>
      <c r="N7050" s="1" t="s">
        <v>23</v>
      </c>
      <c r="O7050">
        <f t="shared" si="330"/>
        <v>4</v>
      </c>
      <c r="P7050" t="str">
        <f t="shared" si="331"/>
        <v>NE</v>
      </c>
      <c r="Q7050" s="4" t="str">
        <f>IFERROR(VLOOKUP(E7050,'Svátky 2023'!B$2:B$14,1,0),"")</f>
        <v/>
      </c>
      <c r="R7050" t="str">
        <f t="shared" si="332"/>
        <v/>
      </c>
    </row>
    <row r="7051" spans="1:18" x14ac:dyDescent="0.25">
      <c r="A7051" s="1" t="s">
        <v>19571</v>
      </c>
      <c r="B7051" s="1" t="s">
        <v>19572</v>
      </c>
      <c r="C7051" s="1" t="s">
        <v>19573</v>
      </c>
      <c r="D7051" s="1" t="s">
        <v>35</v>
      </c>
      <c r="E7051" s="4">
        <v>45274</v>
      </c>
      <c r="F7051" s="8">
        <v>0.4548611111111111</v>
      </c>
      <c r="G7051" s="4">
        <v>45276</v>
      </c>
      <c r="H7051" s="1" t="s">
        <v>1236</v>
      </c>
      <c r="I7051" s="1" t="s">
        <v>151</v>
      </c>
      <c r="J7051" s="5">
        <v>2</v>
      </c>
      <c r="K7051" s="5" t="str">
        <f>VLOOKUP(J7051,'Svátky 2023'!A$18:B$20,2,0)</f>
        <v>plánované</v>
      </c>
      <c r="L7051" s="1" t="s">
        <v>21</v>
      </c>
      <c r="M7051" s="1" t="s">
        <v>22</v>
      </c>
      <c r="N7051" s="1" t="s">
        <v>23</v>
      </c>
      <c r="O7051">
        <f t="shared" si="330"/>
        <v>4</v>
      </c>
      <c r="P7051" t="str">
        <f t="shared" si="331"/>
        <v>NE</v>
      </c>
      <c r="Q7051" s="4" t="str">
        <f>IFERROR(VLOOKUP(E7051,'Svátky 2023'!B$2:B$14,1,0),"")</f>
        <v/>
      </c>
      <c r="R7051" t="str">
        <f t="shared" si="332"/>
        <v/>
      </c>
    </row>
    <row r="7052" spans="1:18" x14ac:dyDescent="0.25">
      <c r="A7052" s="1" t="s">
        <v>19574</v>
      </c>
      <c r="B7052" s="1" t="s">
        <v>19575</v>
      </c>
      <c r="C7052" s="1" t="s">
        <v>19576</v>
      </c>
      <c r="D7052" s="1" t="s">
        <v>35</v>
      </c>
      <c r="E7052" s="4">
        <v>45274</v>
      </c>
      <c r="F7052" s="8">
        <v>0.47638888888888892</v>
      </c>
      <c r="G7052" s="4">
        <v>45276</v>
      </c>
      <c r="H7052" s="1" t="s">
        <v>2452</v>
      </c>
      <c r="I7052" s="1" t="s">
        <v>151</v>
      </c>
      <c r="J7052" s="5">
        <v>2</v>
      </c>
      <c r="K7052" s="5" t="str">
        <f>VLOOKUP(J7052,'Svátky 2023'!A$18:B$20,2,0)</f>
        <v>plánované</v>
      </c>
      <c r="L7052" s="1" t="s">
        <v>21</v>
      </c>
      <c r="M7052" s="1" t="s">
        <v>22</v>
      </c>
      <c r="N7052" s="1" t="s">
        <v>23</v>
      </c>
      <c r="O7052">
        <f t="shared" si="330"/>
        <v>4</v>
      </c>
      <c r="P7052" t="str">
        <f t="shared" si="331"/>
        <v>NE</v>
      </c>
      <c r="Q7052" s="4" t="str">
        <f>IFERROR(VLOOKUP(E7052,'Svátky 2023'!B$2:B$14,1,0),"")</f>
        <v/>
      </c>
      <c r="R7052" t="str">
        <f t="shared" si="332"/>
        <v/>
      </c>
    </row>
    <row r="7053" spans="1:18" x14ac:dyDescent="0.25">
      <c r="A7053" s="1" t="s">
        <v>19577</v>
      </c>
      <c r="B7053" s="1" t="s">
        <v>19578</v>
      </c>
      <c r="C7053" s="1" t="s">
        <v>19579</v>
      </c>
      <c r="D7053" s="1" t="s">
        <v>35</v>
      </c>
      <c r="E7053" s="4">
        <v>45274</v>
      </c>
      <c r="F7053" s="8">
        <v>0.51041666666666663</v>
      </c>
      <c r="G7053" s="4">
        <v>45276</v>
      </c>
      <c r="H7053" s="1" t="s">
        <v>429</v>
      </c>
      <c r="I7053" s="1" t="s">
        <v>145</v>
      </c>
      <c r="J7053" s="5">
        <v>3</v>
      </c>
      <c r="K7053" s="5" t="str">
        <f>VLOOKUP(J7053,'Svátky 2023'!A$18:B$20,2,0)</f>
        <v>jiné</v>
      </c>
      <c r="L7053" s="1" t="s">
        <v>30</v>
      </c>
      <c r="M7053" s="1" t="s">
        <v>31</v>
      </c>
      <c r="N7053" s="1" t="s">
        <v>23</v>
      </c>
      <c r="O7053">
        <f t="shared" si="330"/>
        <v>4</v>
      </c>
      <c r="P7053" t="str">
        <f t="shared" si="331"/>
        <v>NE</v>
      </c>
      <c r="Q7053" s="4" t="str">
        <f>IFERROR(VLOOKUP(E7053,'Svátky 2023'!B$2:B$14,1,0),"")</f>
        <v/>
      </c>
      <c r="R7053" t="str">
        <f t="shared" si="332"/>
        <v/>
      </c>
    </row>
    <row r="7054" spans="1:18" x14ac:dyDescent="0.25">
      <c r="A7054" s="1" t="s">
        <v>19580</v>
      </c>
      <c r="B7054" s="1" t="s">
        <v>19581</v>
      </c>
      <c r="C7054" s="1" t="s">
        <v>19582</v>
      </c>
      <c r="D7054" s="1" t="s">
        <v>35</v>
      </c>
      <c r="E7054" s="4">
        <v>45274</v>
      </c>
      <c r="F7054" s="8">
        <v>0.52083333333333337</v>
      </c>
      <c r="G7054" s="4">
        <v>45276</v>
      </c>
      <c r="H7054" s="1" t="s">
        <v>191</v>
      </c>
      <c r="I7054" s="1" t="s">
        <v>145</v>
      </c>
      <c r="J7054" s="5">
        <v>3</v>
      </c>
      <c r="K7054" s="5" t="str">
        <f>VLOOKUP(J7054,'Svátky 2023'!A$18:B$20,2,0)</f>
        <v>jiné</v>
      </c>
      <c r="L7054" s="1" t="s">
        <v>30</v>
      </c>
      <c r="M7054" s="1" t="s">
        <v>31</v>
      </c>
      <c r="N7054" s="1" t="s">
        <v>23</v>
      </c>
      <c r="O7054">
        <f t="shared" si="330"/>
        <v>4</v>
      </c>
      <c r="P7054" t="str">
        <f t="shared" si="331"/>
        <v>NE</v>
      </c>
      <c r="Q7054" s="4" t="str">
        <f>IFERROR(VLOOKUP(E7054,'Svátky 2023'!B$2:B$14,1,0),"")</f>
        <v/>
      </c>
      <c r="R7054" t="str">
        <f t="shared" si="332"/>
        <v/>
      </c>
    </row>
    <row r="7055" spans="1:18" x14ac:dyDescent="0.25">
      <c r="A7055" s="1" t="s">
        <v>19583</v>
      </c>
      <c r="B7055" s="1" t="s">
        <v>19584</v>
      </c>
      <c r="C7055" s="1" t="s">
        <v>19585</v>
      </c>
      <c r="D7055" s="1" t="s">
        <v>35</v>
      </c>
      <c r="E7055" s="4">
        <v>45274</v>
      </c>
      <c r="F7055" s="8">
        <v>0.53680555555555554</v>
      </c>
      <c r="G7055" s="4">
        <v>45276</v>
      </c>
      <c r="H7055" s="1" t="s">
        <v>1145</v>
      </c>
      <c r="I7055" s="1" t="s">
        <v>145</v>
      </c>
      <c r="J7055" s="5">
        <v>3</v>
      </c>
      <c r="K7055" s="5" t="str">
        <f>VLOOKUP(J7055,'Svátky 2023'!A$18:B$20,2,0)</f>
        <v>jiné</v>
      </c>
      <c r="L7055" s="1" t="s">
        <v>30</v>
      </c>
      <c r="M7055" s="1" t="s">
        <v>31</v>
      </c>
      <c r="N7055" s="1" t="s">
        <v>23</v>
      </c>
      <c r="O7055">
        <f t="shared" si="330"/>
        <v>4</v>
      </c>
      <c r="P7055" t="str">
        <f t="shared" si="331"/>
        <v>NE</v>
      </c>
      <c r="Q7055" s="4" t="str">
        <f>IFERROR(VLOOKUP(E7055,'Svátky 2023'!B$2:B$14,1,0),"")</f>
        <v/>
      </c>
      <c r="R7055" t="str">
        <f t="shared" si="332"/>
        <v/>
      </c>
    </row>
    <row r="7056" spans="1:18" x14ac:dyDescent="0.25">
      <c r="A7056" s="1" t="s">
        <v>19586</v>
      </c>
      <c r="B7056" s="1" t="s">
        <v>19587</v>
      </c>
      <c r="C7056" s="1" t="s">
        <v>19588</v>
      </c>
      <c r="D7056" s="1" t="s">
        <v>48</v>
      </c>
      <c r="E7056" s="4">
        <v>45274</v>
      </c>
      <c r="F7056" s="8">
        <v>0.44930555555555557</v>
      </c>
      <c r="G7056" s="4">
        <v>45277</v>
      </c>
      <c r="H7056" s="1" t="s">
        <v>2329</v>
      </c>
      <c r="I7056" s="1" t="s">
        <v>151</v>
      </c>
      <c r="J7056" s="5">
        <v>2</v>
      </c>
      <c r="K7056" s="5" t="str">
        <f>VLOOKUP(J7056,'Svátky 2023'!A$18:B$20,2,0)</f>
        <v>plánované</v>
      </c>
      <c r="L7056" s="1" t="s">
        <v>21</v>
      </c>
      <c r="M7056" s="1" t="s">
        <v>22</v>
      </c>
      <c r="N7056" s="1" t="s">
        <v>23</v>
      </c>
      <c r="O7056">
        <f t="shared" si="330"/>
        <v>4</v>
      </c>
      <c r="P7056" t="str">
        <f t="shared" si="331"/>
        <v>NE</v>
      </c>
      <c r="Q7056" s="4" t="str">
        <f>IFERROR(VLOOKUP(E7056,'Svátky 2023'!B$2:B$14,1,0),"")</f>
        <v/>
      </c>
      <c r="R7056" t="str">
        <f t="shared" si="332"/>
        <v/>
      </c>
    </row>
    <row r="7057" spans="1:18" x14ac:dyDescent="0.25">
      <c r="A7057" s="1" t="s">
        <v>19589</v>
      </c>
      <c r="B7057" s="1" t="s">
        <v>14710</v>
      </c>
      <c r="C7057" s="1" t="s">
        <v>14711</v>
      </c>
      <c r="D7057" s="1" t="s">
        <v>35</v>
      </c>
      <c r="E7057" s="4">
        <v>45274</v>
      </c>
      <c r="F7057" s="8">
        <v>0.46875</v>
      </c>
      <c r="G7057" s="4">
        <v>45277</v>
      </c>
      <c r="H7057" s="1" t="s">
        <v>688</v>
      </c>
      <c r="I7057" s="1" t="s">
        <v>258</v>
      </c>
      <c r="J7057" s="5">
        <v>2</v>
      </c>
      <c r="K7057" s="5" t="str">
        <f>VLOOKUP(J7057,'Svátky 2023'!A$18:B$20,2,0)</f>
        <v>plánované</v>
      </c>
      <c r="L7057" s="1" t="s">
        <v>21</v>
      </c>
      <c r="M7057" s="1" t="s">
        <v>22</v>
      </c>
      <c r="N7057" s="1" t="s">
        <v>23</v>
      </c>
      <c r="O7057">
        <f t="shared" si="330"/>
        <v>4</v>
      </c>
      <c r="P7057" t="str">
        <f t="shared" si="331"/>
        <v>NE</v>
      </c>
      <c r="Q7057" s="4" t="str">
        <f>IFERROR(VLOOKUP(E7057,'Svátky 2023'!B$2:B$14,1,0),"")</f>
        <v/>
      </c>
      <c r="R7057" t="str">
        <f t="shared" si="332"/>
        <v/>
      </c>
    </row>
    <row r="7058" spans="1:18" x14ac:dyDescent="0.25">
      <c r="A7058" s="1" t="s">
        <v>19590</v>
      </c>
      <c r="B7058" s="1" t="s">
        <v>19591</v>
      </c>
      <c r="C7058" s="1" t="s">
        <v>19592</v>
      </c>
      <c r="D7058" s="1" t="s">
        <v>48</v>
      </c>
      <c r="E7058" s="4">
        <v>45274</v>
      </c>
      <c r="F7058" s="8">
        <v>0.54027777777777775</v>
      </c>
      <c r="G7058" s="4">
        <v>45277</v>
      </c>
      <c r="H7058" s="1" t="s">
        <v>940</v>
      </c>
      <c r="I7058" s="1" t="s">
        <v>145</v>
      </c>
      <c r="J7058" s="5">
        <v>3</v>
      </c>
      <c r="K7058" s="5" t="str">
        <f>VLOOKUP(J7058,'Svátky 2023'!A$18:B$20,2,0)</f>
        <v>jiné</v>
      </c>
      <c r="L7058" s="1" t="s">
        <v>30</v>
      </c>
      <c r="M7058" s="1" t="s">
        <v>31</v>
      </c>
      <c r="N7058" s="1" t="s">
        <v>23</v>
      </c>
      <c r="O7058">
        <f t="shared" si="330"/>
        <v>4</v>
      </c>
      <c r="P7058" t="str">
        <f t="shared" si="331"/>
        <v>NE</v>
      </c>
      <c r="Q7058" s="4" t="str">
        <f>IFERROR(VLOOKUP(E7058,'Svátky 2023'!B$2:B$14,1,0),"")</f>
        <v/>
      </c>
      <c r="R7058" t="str">
        <f t="shared" si="332"/>
        <v/>
      </c>
    </row>
    <row r="7059" spans="1:18" x14ac:dyDescent="0.25">
      <c r="A7059" s="1" t="s">
        <v>19593</v>
      </c>
      <c r="B7059" s="1" t="s">
        <v>19594</v>
      </c>
      <c r="C7059" s="1" t="s">
        <v>19595</v>
      </c>
      <c r="D7059" s="1" t="s">
        <v>100</v>
      </c>
      <c r="E7059" s="4">
        <v>45274</v>
      </c>
      <c r="F7059" s="8">
        <v>0.70833333333333337</v>
      </c>
      <c r="G7059" s="4">
        <v>45277</v>
      </c>
      <c r="H7059" s="1" t="s">
        <v>569</v>
      </c>
      <c r="I7059" s="1" t="s">
        <v>38</v>
      </c>
      <c r="J7059" s="5">
        <v>3</v>
      </c>
      <c r="K7059" s="5" t="str">
        <f>VLOOKUP(J7059,'Svátky 2023'!A$18:B$20,2,0)</f>
        <v>jiné</v>
      </c>
      <c r="L7059" s="1" t="s">
        <v>21</v>
      </c>
      <c r="M7059" s="1" t="s">
        <v>22</v>
      </c>
      <c r="N7059" s="1" t="s">
        <v>23</v>
      </c>
      <c r="O7059">
        <f t="shared" si="330"/>
        <v>4</v>
      </c>
      <c r="P7059" t="str">
        <f t="shared" si="331"/>
        <v>ANO</v>
      </c>
      <c r="Q7059" s="4" t="str">
        <f>IFERROR(VLOOKUP(E7059,'Svátky 2023'!B$2:B$14,1,0),"")</f>
        <v/>
      </c>
      <c r="R7059" t="str">
        <f t="shared" si="332"/>
        <v>ANO</v>
      </c>
    </row>
    <row r="7060" spans="1:18" x14ac:dyDescent="0.25">
      <c r="A7060" s="1" t="s">
        <v>19596</v>
      </c>
      <c r="B7060" s="1" t="s">
        <v>11079</v>
      </c>
      <c r="C7060" s="1" t="s">
        <v>11080</v>
      </c>
      <c r="D7060" s="1" t="s">
        <v>64</v>
      </c>
      <c r="E7060" s="4">
        <v>45276</v>
      </c>
      <c r="F7060" s="8">
        <v>0.5805555555555556</v>
      </c>
      <c r="G7060" s="4">
        <v>45277</v>
      </c>
      <c r="H7060" s="1" t="s">
        <v>461</v>
      </c>
      <c r="I7060" s="1" t="s">
        <v>264</v>
      </c>
      <c r="J7060" s="5">
        <v>3</v>
      </c>
      <c r="K7060" s="5" t="str">
        <f>VLOOKUP(J7060,'Svátky 2023'!A$18:B$20,2,0)</f>
        <v>jiné</v>
      </c>
      <c r="L7060" s="1" t="s">
        <v>30</v>
      </c>
      <c r="M7060" s="1" t="s">
        <v>31</v>
      </c>
      <c r="N7060" s="1" t="s">
        <v>23</v>
      </c>
      <c r="O7060">
        <f t="shared" si="330"/>
        <v>6</v>
      </c>
      <c r="P7060" t="str">
        <f t="shared" si="331"/>
        <v>NE</v>
      </c>
      <c r="Q7060" s="4" t="str">
        <f>IFERROR(VLOOKUP(E7060,'Svátky 2023'!B$2:B$14,1,0),"")</f>
        <v/>
      </c>
      <c r="R7060" t="str">
        <f t="shared" si="332"/>
        <v>ANO</v>
      </c>
    </row>
    <row r="7061" spans="1:18" x14ac:dyDescent="0.25">
      <c r="A7061" s="1" t="s">
        <v>19597</v>
      </c>
      <c r="B7061" s="1" t="s">
        <v>11598</v>
      </c>
      <c r="C7061" s="1" t="s">
        <v>11599</v>
      </c>
      <c r="D7061" s="1" t="s">
        <v>16</v>
      </c>
      <c r="E7061" s="4">
        <v>45276</v>
      </c>
      <c r="F7061" s="8">
        <v>0.62916666666666665</v>
      </c>
      <c r="G7061" s="4">
        <v>45277</v>
      </c>
      <c r="H7061" s="1" t="s">
        <v>718</v>
      </c>
      <c r="I7061" s="1" t="s">
        <v>29</v>
      </c>
      <c r="J7061" s="5">
        <v>3</v>
      </c>
      <c r="K7061" s="5" t="str">
        <f>VLOOKUP(J7061,'Svátky 2023'!A$18:B$20,2,0)</f>
        <v>jiné</v>
      </c>
      <c r="L7061" s="1" t="s">
        <v>30</v>
      </c>
      <c r="M7061" s="1" t="s">
        <v>31</v>
      </c>
      <c r="N7061" s="1" t="s">
        <v>23</v>
      </c>
      <c r="O7061">
        <f t="shared" si="330"/>
        <v>6</v>
      </c>
      <c r="P7061" t="str">
        <f t="shared" si="331"/>
        <v>ANO</v>
      </c>
      <c r="Q7061" s="4" t="str">
        <f>IFERROR(VLOOKUP(E7061,'Svátky 2023'!B$2:B$14,1,0),"")</f>
        <v/>
      </c>
      <c r="R7061" t="str">
        <f t="shared" si="332"/>
        <v>ANO</v>
      </c>
    </row>
    <row r="7062" spans="1:18" x14ac:dyDescent="0.25">
      <c r="A7062" s="1" t="s">
        <v>19598</v>
      </c>
      <c r="B7062" s="1" t="s">
        <v>16525</v>
      </c>
      <c r="C7062" s="1" t="s">
        <v>19599</v>
      </c>
      <c r="D7062" s="1" t="s">
        <v>257</v>
      </c>
      <c r="E7062" s="4">
        <v>45272</v>
      </c>
      <c r="F7062" s="8">
        <v>0.44097222222222227</v>
      </c>
      <c r="G7062" s="4">
        <v>45278</v>
      </c>
      <c r="H7062" s="1" t="s">
        <v>1081</v>
      </c>
      <c r="I7062" s="1" t="s">
        <v>19</v>
      </c>
      <c r="J7062" s="5">
        <v>2</v>
      </c>
      <c r="K7062" s="5" t="str">
        <f>VLOOKUP(J7062,'Svátky 2023'!A$18:B$20,2,0)</f>
        <v>plánované</v>
      </c>
      <c r="L7062" s="1" t="s">
        <v>21</v>
      </c>
      <c r="M7062" s="1" t="s">
        <v>22</v>
      </c>
      <c r="N7062" s="1" t="s">
        <v>23</v>
      </c>
      <c r="O7062">
        <f t="shared" si="330"/>
        <v>2</v>
      </c>
      <c r="P7062" t="str">
        <f t="shared" si="331"/>
        <v>NE</v>
      </c>
      <c r="Q7062" s="4" t="str">
        <f>IFERROR(VLOOKUP(E7062,'Svátky 2023'!B$2:B$14,1,0),"")</f>
        <v/>
      </c>
      <c r="R7062" t="str">
        <f t="shared" si="332"/>
        <v/>
      </c>
    </row>
    <row r="7063" spans="1:18" x14ac:dyDescent="0.25">
      <c r="A7063" s="1" t="s">
        <v>19600</v>
      </c>
      <c r="B7063" s="1" t="s">
        <v>7051</v>
      </c>
      <c r="C7063" s="1" t="s">
        <v>7052</v>
      </c>
      <c r="D7063" s="1" t="s">
        <v>35</v>
      </c>
      <c r="E7063" s="4">
        <v>45273</v>
      </c>
      <c r="F7063" s="8">
        <v>0.38541666666666669</v>
      </c>
      <c r="G7063" s="4">
        <v>45278</v>
      </c>
      <c r="H7063" s="1" t="s">
        <v>578</v>
      </c>
      <c r="I7063" s="1" t="s">
        <v>51</v>
      </c>
      <c r="J7063" s="5">
        <v>2</v>
      </c>
      <c r="K7063" s="5" t="str">
        <f>VLOOKUP(J7063,'Svátky 2023'!A$18:B$20,2,0)</f>
        <v>plánované</v>
      </c>
      <c r="L7063" s="1" t="s">
        <v>21</v>
      </c>
      <c r="M7063" s="1" t="s">
        <v>22</v>
      </c>
      <c r="N7063" s="1" t="s">
        <v>23</v>
      </c>
      <c r="O7063">
        <f t="shared" si="330"/>
        <v>3</v>
      </c>
      <c r="P7063" t="str">
        <f t="shared" si="331"/>
        <v>NE</v>
      </c>
      <c r="Q7063" s="4" t="str">
        <f>IFERROR(VLOOKUP(E7063,'Svátky 2023'!B$2:B$14,1,0),"")</f>
        <v/>
      </c>
      <c r="R7063" t="str">
        <f t="shared" si="332"/>
        <v/>
      </c>
    </row>
    <row r="7064" spans="1:18" x14ac:dyDescent="0.25">
      <c r="A7064" s="1" t="s">
        <v>19601</v>
      </c>
      <c r="B7064" s="1" t="s">
        <v>6264</v>
      </c>
      <c r="C7064" s="1" t="s">
        <v>6265</v>
      </c>
      <c r="D7064" s="1" t="s">
        <v>16</v>
      </c>
      <c r="E7064" s="4">
        <v>45273</v>
      </c>
      <c r="F7064" s="8">
        <v>0.48819444444444443</v>
      </c>
      <c r="G7064" s="4">
        <v>45278</v>
      </c>
      <c r="H7064" s="1" t="s">
        <v>7493</v>
      </c>
      <c r="I7064" s="1" t="s">
        <v>19</v>
      </c>
      <c r="J7064" s="5">
        <v>1</v>
      </c>
      <c r="K7064" s="5" t="str">
        <f>VLOOKUP(J7064,'Svátky 2023'!A$18:B$20,2,0)</f>
        <v>neodkladné</v>
      </c>
      <c r="L7064" s="1" t="s">
        <v>21</v>
      </c>
      <c r="M7064" s="1" t="s">
        <v>22</v>
      </c>
      <c r="N7064" s="1" t="s">
        <v>23</v>
      </c>
      <c r="O7064">
        <f t="shared" si="330"/>
        <v>3</v>
      </c>
      <c r="P7064" t="str">
        <f t="shared" si="331"/>
        <v>NE</v>
      </c>
      <c r="Q7064" s="4" t="str">
        <f>IFERROR(VLOOKUP(E7064,'Svátky 2023'!B$2:B$14,1,0),"")</f>
        <v/>
      </c>
      <c r="R7064" t="str">
        <f t="shared" si="332"/>
        <v/>
      </c>
    </row>
    <row r="7065" spans="1:18" x14ac:dyDescent="0.25">
      <c r="A7065" s="1" t="s">
        <v>19602</v>
      </c>
      <c r="B7065" s="1" t="s">
        <v>19603</v>
      </c>
      <c r="C7065" s="1" t="s">
        <v>19604</v>
      </c>
      <c r="D7065" s="1" t="s">
        <v>64</v>
      </c>
      <c r="E7065" s="4">
        <v>45273</v>
      </c>
      <c r="F7065" s="8">
        <v>0.73263888888888884</v>
      </c>
      <c r="G7065" s="4">
        <v>45278</v>
      </c>
      <c r="H7065" s="1" t="s">
        <v>825</v>
      </c>
      <c r="I7065" s="1" t="s">
        <v>51</v>
      </c>
      <c r="J7065" s="5">
        <v>1</v>
      </c>
      <c r="K7065" s="5" t="str">
        <f>VLOOKUP(J7065,'Svátky 2023'!A$18:B$20,2,0)</f>
        <v>neodkladné</v>
      </c>
      <c r="L7065" s="1" t="s">
        <v>21</v>
      </c>
      <c r="M7065" s="1" t="s">
        <v>22</v>
      </c>
      <c r="N7065" s="1" t="s">
        <v>23</v>
      </c>
      <c r="O7065">
        <f t="shared" si="330"/>
        <v>3</v>
      </c>
      <c r="P7065" t="str">
        <f t="shared" si="331"/>
        <v>ANO</v>
      </c>
      <c r="Q7065" s="4" t="str">
        <f>IFERROR(VLOOKUP(E7065,'Svátky 2023'!B$2:B$14,1,0),"")</f>
        <v/>
      </c>
      <c r="R7065" t="str">
        <f t="shared" si="332"/>
        <v>ANO</v>
      </c>
    </row>
    <row r="7066" spans="1:18" x14ac:dyDescent="0.25">
      <c r="A7066" s="1" t="s">
        <v>19605</v>
      </c>
      <c r="B7066" s="1" t="s">
        <v>19606</v>
      </c>
      <c r="C7066" s="1" t="s">
        <v>19607</v>
      </c>
      <c r="D7066" s="1" t="s">
        <v>64</v>
      </c>
      <c r="E7066" s="4">
        <v>45273</v>
      </c>
      <c r="F7066" s="8">
        <v>0.73888888888888893</v>
      </c>
      <c r="G7066" s="4">
        <v>45278</v>
      </c>
      <c r="H7066" s="1" t="s">
        <v>866</v>
      </c>
      <c r="I7066" s="1" t="s">
        <v>120</v>
      </c>
      <c r="J7066" s="5">
        <v>3</v>
      </c>
      <c r="K7066" s="5" t="str">
        <f>VLOOKUP(J7066,'Svátky 2023'!A$18:B$20,2,0)</f>
        <v>jiné</v>
      </c>
      <c r="L7066" s="1" t="s">
        <v>30</v>
      </c>
      <c r="M7066" s="1" t="s">
        <v>31</v>
      </c>
      <c r="N7066" s="1" t="s">
        <v>23</v>
      </c>
      <c r="O7066">
        <f t="shared" si="330"/>
        <v>3</v>
      </c>
      <c r="P7066" t="str">
        <f t="shared" si="331"/>
        <v>ANO</v>
      </c>
      <c r="Q7066" s="4" t="str">
        <f>IFERROR(VLOOKUP(E7066,'Svátky 2023'!B$2:B$14,1,0),"")</f>
        <v/>
      </c>
      <c r="R7066" t="str">
        <f t="shared" si="332"/>
        <v>ANO</v>
      </c>
    </row>
    <row r="7067" spans="1:18" x14ac:dyDescent="0.25">
      <c r="A7067" s="1" t="s">
        <v>19608</v>
      </c>
      <c r="B7067" s="1" t="s">
        <v>19609</v>
      </c>
      <c r="C7067" s="1" t="s">
        <v>19610</v>
      </c>
      <c r="D7067" s="1" t="s">
        <v>48</v>
      </c>
      <c r="E7067" s="4">
        <v>45274</v>
      </c>
      <c r="F7067" s="8">
        <v>0.62083333333333335</v>
      </c>
      <c r="G7067" s="4">
        <v>45278</v>
      </c>
      <c r="H7067" s="1" t="s">
        <v>1066</v>
      </c>
      <c r="I7067" s="1" t="s">
        <v>38</v>
      </c>
      <c r="J7067" s="5">
        <v>3</v>
      </c>
      <c r="K7067" s="5" t="str">
        <f>VLOOKUP(J7067,'Svátky 2023'!A$18:B$20,2,0)</f>
        <v>jiné</v>
      </c>
      <c r="L7067" s="1" t="s">
        <v>21</v>
      </c>
      <c r="M7067" s="1" t="s">
        <v>22</v>
      </c>
      <c r="N7067" s="1" t="s">
        <v>23</v>
      </c>
      <c r="O7067">
        <f t="shared" si="330"/>
        <v>4</v>
      </c>
      <c r="P7067" t="str">
        <f t="shared" si="331"/>
        <v>NE</v>
      </c>
      <c r="Q7067" s="4" t="str">
        <f>IFERROR(VLOOKUP(E7067,'Svátky 2023'!B$2:B$14,1,0),"")</f>
        <v/>
      </c>
      <c r="R7067" t="str">
        <f t="shared" si="332"/>
        <v/>
      </c>
    </row>
    <row r="7068" spans="1:18" x14ac:dyDescent="0.25">
      <c r="A7068" s="1" t="s">
        <v>19611</v>
      </c>
      <c r="B7068" s="1" t="s">
        <v>19612</v>
      </c>
      <c r="C7068" s="1" t="s">
        <v>19613</v>
      </c>
      <c r="D7068" s="1" t="s">
        <v>48</v>
      </c>
      <c r="E7068" s="4">
        <v>45274</v>
      </c>
      <c r="F7068" s="8">
        <v>0.79652777777777783</v>
      </c>
      <c r="G7068" s="4">
        <v>45278</v>
      </c>
      <c r="H7068" s="1" t="s">
        <v>325</v>
      </c>
      <c r="I7068" s="1" t="s">
        <v>38</v>
      </c>
      <c r="J7068" s="5">
        <v>3</v>
      </c>
      <c r="K7068" s="5" t="str">
        <f>VLOOKUP(J7068,'Svátky 2023'!A$18:B$20,2,0)</f>
        <v>jiné</v>
      </c>
      <c r="L7068" s="1" t="s">
        <v>21</v>
      </c>
      <c r="M7068" s="1" t="s">
        <v>22</v>
      </c>
      <c r="N7068" s="1" t="s">
        <v>23</v>
      </c>
      <c r="O7068">
        <f t="shared" si="330"/>
        <v>4</v>
      </c>
      <c r="P7068" t="str">
        <f t="shared" si="331"/>
        <v>ANO</v>
      </c>
      <c r="Q7068" s="4" t="str">
        <f>IFERROR(VLOOKUP(E7068,'Svátky 2023'!B$2:B$14,1,0),"")</f>
        <v/>
      </c>
      <c r="R7068" t="str">
        <f t="shared" si="332"/>
        <v>ANO</v>
      </c>
    </row>
    <row r="7069" spans="1:18" x14ac:dyDescent="0.25">
      <c r="A7069" s="1" t="s">
        <v>19614</v>
      </c>
      <c r="B7069" s="1" t="s">
        <v>19615</v>
      </c>
      <c r="C7069" s="1" t="s">
        <v>19616</v>
      </c>
      <c r="D7069" s="1" t="s">
        <v>100</v>
      </c>
      <c r="E7069" s="4">
        <v>45275</v>
      </c>
      <c r="F7069" s="8">
        <v>0.35138888888888892</v>
      </c>
      <c r="G7069" s="4">
        <v>45278</v>
      </c>
      <c r="H7069" s="1" t="s">
        <v>2214</v>
      </c>
      <c r="I7069" s="1" t="s">
        <v>38</v>
      </c>
      <c r="J7069" s="5">
        <v>1</v>
      </c>
      <c r="K7069" s="5" t="str">
        <f>VLOOKUP(J7069,'Svátky 2023'!A$18:B$20,2,0)</f>
        <v>neodkladné</v>
      </c>
      <c r="L7069" s="1" t="s">
        <v>30</v>
      </c>
      <c r="M7069" s="1" t="s">
        <v>22</v>
      </c>
      <c r="N7069" s="1" t="s">
        <v>23</v>
      </c>
      <c r="O7069">
        <f t="shared" si="330"/>
        <v>5</v>
      </c>
      <c r="P7069" t="str">
        <f t="shared" si="331"/>
        <v>NE</v>
      </c>
      <c r="Q7069" s="4" t="str">
        <f>IFERROR(VLOOKUP(E7069,'Svátky 2023'!B$2:B$14,1,0),"")</f>
        <v/>
      </c>
      <c r="R7069" t="str">
        <f t="shared" si="332"/>
        <v/>
      </c>
    </row>
    <row r="7070" spans="1:18" x14ac:dyDescent="0.25">
      <c r="A7070" s="1" t="s">
        <v>19617</v>
      </c>
      <c r="B7070" s="1" t="s">
        <v>13521</v>
      </c>
      <c r="C7070" s="1" t="s">
        <v>13522</v>
      </c>
      <c r="D7070" s="1" t="s">
        <v>48</v>
      </c>
      <c r="E7070" s="4">
        <v>45275</v>
      </c>
      <c r="F7070" s="8">
        <v>0.43888888888888888</v>
      </c>
      <c r="G7070" s="4">
        <v>45278</v>
      </c>
      <c r="H7070" s="1" t="s">
        <v>2988</v>
      </c>
      <c r="I7070" s="1" t="s">
        <v>51</v>
      </c>
      <c r="J7070" s="5">
        <v>1</v>
      </c>
      <c r="K7070" s="5" t="str">
        <f>VLOOKUP(J7070,'Svátky 2023'!A$18:B$20,2,0)</f>
        <v>neodkladné</v>
      </c>
      <c r="L7070" s="1" t="s">
        <v>21</v>
      </c>
      <c r="M7070" s="1" t="s">
        <v>22</v>
      </c>
      <c r="N7070" s="1" t="s">
        <v>23</v>
      </c>
      <c r="O7070">
        <f t="shared" si="330"/>
        <v>5</v>
      </c>
      <c r="P7070" t="str">
        <f t="shared" si="331"/>
        <v>NE</v>
      </c>
      <c r="Q7070" s="4" t="str">
        <f>IFERROR(VLOOKUP(E7070,'Svátky 2023'!B$2:B$14,1,0),"")</f>
        <v/>
      </c>
      <c r="R7070" t="str">
        <f t="shared" si="332"/>
        <v/>
      </c>
    </row>
    <row r="7071" spans="1:18" x14ac:dyDescent="0.25">
      <c r="A7071" s="1" t="s">
        <v>19618</v>
      </c>
      <c r="B7071" s="1" t="s">
        <v>13527</v>
      </c>
      <c r="C7071" s="1" t="s">
        <v>13528</v>
      </c>
      <c r="D7071" s="1" t="s">
        <v>35</v>
      </c>
      <c r="E7071" s="4">
        <v>45275</v>
      </c>
      <c r="F7071" s="8">
        <v>0.52847222222222223</v>
      </c>
      <c r="G7071" s="4">
        <v>45278</v>
      </c>
      <c r="H7071" s="1" t="s">
        <v>297</v>
      </c>
      <c r="I7071" s="1" t="s">
        <v>120</v>
      </c>
      <c r="J7071" s="5">
        <v>3</v>
      </c>
      <c r="K7071" s="5" t="str">
        <f>VLOOKUP(J7071,'Svátky 2023'!A$18:B$20,2,0)</f>
        <v>jiné</v>
      </c>
      <c r="L7071" s="1" t="s">
        <v>30</v>
      </c>
      <c r="M7071" s="1" t="s">
        <v>31</v>
      </c>
      <c r="N7071" s="1" t="s">
        <v>23</v>
      </c>
      <c r="O7071">
        <f t="shared" si="330"/>
        <v>5</v>
      </c>
      <c r="P7071" t="str">
        <f t="shared" si="331"/>
        <v>NE</v>
      </c>
      <c r="Q7071" s="4" t="str">
        <f>IFERROR(VLOOKUP(E7071,'Svátky 2023'!B$2:B$14,1,0),"")</f>
        <v/>
      </c>
      <c r="R7071" t="str">
        <f t="shared" si="332"/>
        <v/>
      </c>
    </row>
    <row r="7072" spans="1:18" x14ac:dyDescent="0.25">
      <c r="A7072" s="1" t="s">
        <v>19619</v>
      </c>
      <c r="B7072" s="1" t="s">
        <v>19620</v>
      </c>
      <c r="C7072" s="1" t="s">
        <v>19621</v>
      </c>
      <c r="D7072" s="1" t="s">
        <v>100</v>
      </c>
      <c r="E7072" s="4">
        <v>45275</v>
      </c>
      <c r="F7072" s="8">
        <v>0.57013888888888886</v>
      </c>
      <c r="G7072" s="4">
        <v>45278</v>
      </c>
      <c r="H7072" s="1" t="s">
        <v>1824</v>
      </c>
      <c r="I7072" s="1" t="s">
        <v>44</v>
      </c>
      <c r="J7072" s="5">
        <v>3</v>
      </c>
      <c r="K7072" s="5" t="str">
        <f>VLOOKUP(J7072,'Svátky 2023'!A$18:B$20,2,0)</f>
        <v>jiné</v>
      </c>
      <c r="L7072" s="1" t="s">
        <v>30</v>
      </c>
      <c r="M7072" s="1" t="s">
        <v>31</v>
      </c>
      <c r="N7072" s="1" t="s">
        <v>23</v>
      </c>
      <c r="O7072">
        <f t="shared" si="330"/>
        <v>5</v>
      </c>
      <c r="P7072" t="str">
        <f t="shared" si="331"/>
        <v>NE</v>
      </c>
      <c r="Q7072" s="4" t="str">
        <f>IFERROR(VLOOKUP(E7072,'Svátky 2023'!B$2:B$14,1,0),"")</f>
        <v/>
      </c>
      <c r="R7072" t="str">
        <f t="shared" si="332"/>
        <v/>
      </c>
    </row>
    <row r="7073" spans="1:18" x14ac:dyDescent="0.25">
      <c r="A7073" s="1" t="s">
        <v>19622</v>
      </c>
      <c r="B7073" s="1" t="s">
        <v>19623</v>
      </c>
      <c r="C7073" s="1" t="s">
        <v>19624</v>
      </c>
      <c r="D7073" s="1" t="s">
        <v>257</v>
      </c>
      <c r="E7073" s="4">
        <v>45275</v>
      </c>
      <c r="F7073" s="8">
        <v>0.8881944444444444</v>
      </c>
      <c r="G7073" s="4">
        <v>45278</v>
      </c>
      <c r="H7073" s="1" t="s">
        <v>1346</v>
      </c>
      <c r="I7073" s="1" t="s">
        <v>51</v>
      </c>
      <c r="J7073" s="5">
        <v>3</v>
      </c>
      <c r="K7073" s="5" t="str">
        <f>VLOOKUP(J7073,'Svátky 2023'!A$18:B$20,2,0)</f>
        <v>jiné</v>
      </c>
      <c r="L7073" s="1" t="s">
        <v>21</v>
      </c>
      <c r="M7073" s="1" t="s">
        <v>22</v>
      </c>
      <c r="N7073" s="1" t="s">
        <v>23</v>
      </c>
      <c r="O7073">
        <f t="shared" si="330"/>
        <v>5</v>
      </c>
      <c r="P7073" t="str">
        <f t="shared" si="331"/>
        <v>ANO</v>
      </c>
      <c r="Q7073" s="4" t="str">
        <f>IFERROR(VLOOKUP(E7073,'Svátky 2023'!B$2:B$14,1,0),"")</f>
        <v/>
      </c>
      <c r="R7073" t="str">
        <f t="shared" si="332"/>
        <v>ANO</v>
      </c>
    </row>
    <row r="7074" spans="1:18" x14ac:dyDescent="0.25">
      <c r="A7074" s="1" t="s">
        <v>19625</v>
      </c>
      <c r="B7074" s="1" t="s">
        <v>19626</v>
      </c>
      <c r="C7074" s="1" t="s">
        <v>19627</v>
      </c>
      <c r="D7074" s="1" t="s">
        <v>100</v>
      </c>
      <c r="E7074" s="4">
        <v>45277</v>
      </c>
      <c r="F7074" s="8">
        <v>0.58333333333333337</v>
      </c>
      <c r="G7074" s="4">
        <v>45278</v>
      </c>
      <c r="H7074" s="1" t="s">
        <v>3326</v>
      </c>
      <c r="I7074" s="1" t="s">
        <v>51</v>
      </c>
      <c r="J7074" s="5">
        <v>2</v>
      </c>
      <c r="K7074" s="5" t="str">
        <f>VLOOKUP(J7074,'Svátky 2023'!A$18:B$20,2,0)</f>
        <v>plánované</v>
      </c>
      <c r="L7074" s="1" t="s">
        <v>21</v>
      </c>
      <c r="M7074" s="1" t="s">
        <v>22</v>
      </c>
      <c r="N7074" s="1" t="s">
        <v>23</v>
      </c>
      <c r="O7074">
        <f t="shared" si="330"/>
        <v>7</v>
      </c>
      <c r="P7074" t="str">
        <f t="shared" si="331"/>
        <v>NE</v>
      </c>
      <c r="Q7074" s="4" t="str">
        <f>IFERROR(VLOOKUP(E7074,'Svátky 2023'!B$2:B$14,1,0),"")</f>
        <v/>
      </c>
      <c r="R7074" t="str">
        <f t="shared" si="332"/>
        <v>ANO</v>
      </c>
    </row>
    <row r="7075" spans="1:18" x14ac:dyDescent="0.25">
      <c r="A7075" s="1" t="s">
        <v>19628</v>
      </c>
      <c r="B7075" s="1" t="s">
        <v>19629</v>
      </c>
      <c r="C7075" s="1" t="s">
        <v>19630</v>
      </c>
      <c r="D7075" s="1" t="s">
        <v>100</v>
      </c>
      <c r="E7075" s="4">
        <v>45277</v>
      </c>
      <c r="F7075" s="8">
        <v>0.58472222222222225</v>
      </c>
      <c r="G7075" s="4">
        <v>45278</v>
      </c>
      <c r="H7075" s="1" t="s">
        <v>1408</v>
      </c>
      <c r="I7075" s="1" t="s">
        <v>120</v>
      </c>
      <c r="J7075" s="5">
        <v>3</v>
      </c>
      <c r="K7075" s="5" t="str">
        <f>VLOOKUP(J7075,'Svátky 2023'!A$18:B$20,2,0)</f>
        <v>jiné</v>
      </c>
      <c r="L7075" s="1" t="s">
        <v>30</v>
      </c>
      <c r="M7075" s="1" t="s">
        <v>31</v>
      </c>
      <c r="N7075" s="1" t="s">
        <v>23</v>
      </c>
      <c r="O7075">
        <f t="shared" si="330"/>
        <v>7</v>
      </c>
      <c r="P7075" t="str">
        <f t="shared" si="331"/>
        <v>NE</v>
      </c>
      <c r="Q7075" s="4" t="str">
        <f>IFERROR(VLOOKUP(E7075,'Svátky 2023'!B$2:B$14,1,0),"")</f>
        <v/>
      </c>
      <c r="R7075" t="str">
        <f t="shared" si="332"/>
        <v>ANO</v>
      </c>
    </row>
    <row r="7076" spans="1:18" x14ac:dyDescent="0.25">
      <c r="A7076" s="1" t="s">
        <v>19631</v>
      </c>
      <c r="B7076" s="1" t="s">
        <v>19632</v>
      </c>
      <c r="C7076" s="1" t="s">
        <v>19633</v>
      </c>
      <c r="D7076" s="1" t="s">
        <v>48</v>
      </c>
      <c r="E7076" s="4">
        <v>45277</v>
      </c>
      <c r="F7076" s="8">
        <v>0.6020833333333333</v>
      </c>
      <c r="G7076" s="4">
        <v>45278</v>
      </c>
      <c r="H7076" s="1" t="s">
        <v>1838</v>
      </c>
      <c r="I7076" s="1" t="s">
        <v>51</v>
      </c>
      <c r="J7076" s="5">
        <v>2</v>
      </c>
      <c r="K7076" s="5" t="str">
        <f>VLOOKUP(J7076,'Svátky 2023'!A$18:B$20,2,0)</f>
        <v>plánované</v>
      </c>
      <c r="L7076" s="1" t="s">
        <v>21</v>
      </c>
      <c r="M7076" s="1" t="s">
        <v>22</v>
      </c>
      <c r="N7076" s="1" t="s">
        <v>23</v>
      </c>
      <c r="O7076">
        <f t="shared" si="330"/>
        <v>7</v>
      </c>
      <c r="P7076" t="str">
        <f t="shared" si="331"/>
        <v>NE</v>
      </c>
      <c r="Q7076" s="4" t="str">
        <f>IFERROR(VLOOKUP(E7076,'Svátky 2023'!B$2:B$14,1,0),"")</f>
        <v/>
      </c>
      <c r="R7076" t="str">
        <f t="shared" si="332"/>
        <v>ANO</v>
      </c>
    </row>
    <row r="7077" spans="1:18" x14ac:dyDescent="0.25">
      <c r="A7077" s="1" t="s">
        <v>19634</v>
      </c>
      <c r="B7077" s="1" t="s">
        <v>19635</v>
      </c>
      <c r="C7077" s="1" t="s">
        <v>19636</v>
      </c>
      <c r="D7077" s="1" t="s">
        <v>48</v>
      </c>
      <c r="E7077" s="4">
        <v>45277</v>
      </c>
      <c r="F7077" s="8">
        <v>0.60486111111111118</v>
      </c>
      <c r="G7077" s="4">
        <v>45278</v>
      </c>
      <c r="H7077" s="1" t="s">
        <v>297</v>
      </c>
      <c r="I7077" s="1" t="s">
        <v>120</v>
      </c>
      <c r="J7077" s="5">
        <v>3</v>
      </c>
      <c r="K7077" s="5" t="str">
        <f>VLOOKUP(J7077,'Svátky 2023'!A$18:B$20,2,0)</f>
        <v>jiné</v>
      </c>
      <c r="L7077" s="1" t="s">
        <v>30</v>
      </c>
      <c r="M7077" s="1" t="s">
        <v>31</v>
      </c>
      <c r="N7077" s="1" t="s">
        <v>23</v>
      </c>
      <c r="O7077">
        <f t="shared" si="330"/>
        <v>7</v>
      </c>
      <c r="P7077" t="str">
        <f t="shared" si="331"/>
        <v>NE</v>
      </c>
      <c r="Q7077" s="4" t="str">
        <f>IFERROR(VLOOKUP(E7077,'Svátky 2023'!B$2:B$14,1,0),"")</f>
        <v/>
      </c>
      <c r="R7077" t="str">
        <f t="shared" si="332"/>
        <v>ANO</v>
      </c>
    </row>
    <row r="7078" spans="1:18" x14ac:dyDescent="0.25">
      <c r="A7078" s="1" t="s">
        <v>19637</v>
      </c>
      <c r="B7078" s="1" t="s">
        <v>12487</v>
      </c>
      <c r="C7078" s="1" t="s">
        <v>12488</v>
      </c>
      <c r="D7078" s="1" t="s">
        <v>35</v>
      </c>
      <c r="E7078" s="4">
        <v>45278</v>
      </c>
      <c r="F7078" s="8">
        <v>0.44861111111111113</v>
      </c>
      <c r="G7078" s="4">
        <v>45279</v>
      </c>
      <c r="H7078" s="1" t="s">
        <v>9829</v>
      </c>
      <c r="I7078" s="1" t="s">
        <v>258</v>
      </c>
      <c r="J7078" s="5">
        <v>2</v>
      </c>
      <c r="K7078" s="5" t="str">
        <f>VLOOKUP(J7078,'Svátky 2023'!A$18:B$20,2,0)</f>
        <v>plánované</v>
      </c>
      <c r="L7078" s="1" t="s">
        <v>21</v>
      </c>
      <c r="M7078" s="1" t="s">
        <v>22</v>
      </c>
      <c r="N7078" s="1" t="s">
        <v>23</v>
      </c>
      <c r="O7078">
        <f t="shared" si="330"/>
        <v>1</v>
      </c>
      <c r="P7078" t="str">
        <f t="shared" si="331"/>
        <v>NE</v>
      </c>
      <c r="Q7078" s="4" t="str">
        <f>IFERROR(VLOOKUP(E7078,'Svátky 2023'!B$2:B$14,1,0),"")</f>
        <v/>
      </c>
      <c r="R7078" t="str">
        <f t="shared" si="332"/>
        <v/>
      </c>
    </row>
    <row r="7079" spans="1:18" x14ac:dyDescent="0.25">
      <c r="A7079" s="1" t="s">
        <v>19638</v>
      </c>
      <c r="B7079" s="1" t="s">
        <v>19639</v>
      </c>
      <c r="C7079" s="1" t="s">
        <v>19640</v>
      </c>
      <c r="D7079" s="1" t="s">
        <v>35</v>
      </c>
      <c r="E7079" s="4">
        <v>45267</v>
      </c>
      <c r="F7079" s="8">
        <v>0.91180555555555554</v>
      </c>
      <c r="G7079" s="4">
        <v>45279</v>
      </c>
      <c r="H7079" s="1" t="s">
        <v>348</v>
      </c>
      <c r="I7079" s="1" t="s">
        <v>38</v>
      </c>
      <c r="J7079" s="5">
        <v>1</v>
      </c>
      <c r="K7079" s="5" t="str">
        <f>VLOOKUP(J7079,'Svátky 2023'!A$18:B$20,2,0)</f>
        <v>neodkladné</v>
      </c>
      <c r="L7079" s="1" t="s">
        <v>21</v>
      </c>
      <c r="M7079" s="1" t="s">
        <v>22</v>
      </c>
      <c r="N7079" s="1" t="s">
        <v>23</v>
      </c>
      <c r="O7079">
        <f t="shared" si="330"/>
        <v>4</v>
      </c>
      <c r="P7079" t="str">
        <f t="shared" si="331"/>
        <v>ANO</v>
      </c>
      <c r="Q7079" s="4" t="str">
        <f>IFERROR(VLOOKUP(E7079,'Svátky 2023'!B$2:B$14,1,0),"")</f>
        <v/>
      </c>
      <c r="R7079" t="str">
        <f t="shared" si="332"/>
        <v>ANO</v>
      </c>
    </row>
    <row r="7080" spans="1:18" x14ac:dyDescent="0.25">
      <c r="A7080" s="1" t="s">
        <v>19641</v>
      </c>
      <c r="B7080" s="1" t="s">
        <v>17209</v>
      </c>
      <c r="C7080" s="1" t="s">
        <v>17210</v>
      </c>
      <c r="D7080" s="1" t="s">
        <v>48</v>
      </c>
      <c r="E7080" s="4">
        <v>45273</v>
      </c>
      <c r="F7080" s="8">
        <v>0.4465277777777778</v>
      </c>
      <c r="G7080" s="4">
        <v>45279</v>
      </c>
      <c r="H7080" s="1" t="s">
        <v>1130</v>
      </c>
      <c r="I7080" s="1" t="s">
        <v>258</v>
      </c>
      <c r="J7080" s="5">
        <v>1</v>
      </c>
      <c r="K7080" s="5" t="str">
        <f>VLOOKUP(J7080,'Svátky 2023'!A$18:B$20,2,0)</f>
        <v>neodkladné</v>
      </c>
      <c r="L7080" s="1" t="s">
        <v>31</v>
      </c>
      <c r="M7080" s="1" t="s">
        <v>22</v>
      </c>
      <c r="N7080" s="1" t="s">
        <v>23</v>
      </c>
      <c r="O7080">
        <f t="shared" si="330"/>
        <v>3</v>
      </c>
      <c r="P7080" t="str">
        <f t="shared" si="331"/>
        <v>NE</v>
      </c>
      <c r="Q7080" s="4" t="str">
        <f>IFERROR(VLOOKUP(E7080,'Svátky 2023'!B$2:B$14,1,0),"")</f>
        <v/>
      </c>
      <c r="R7080" t="str">
        <f t="shared" si="332"/>
        <v/>
      </c>
    </row>
    <row r="7081" spans="1:18" x14ac:dyDescent="0.25">
      <c r="A7081" s="1" t="s">
        <v>19642</v>
      </c>
      <c r="B7081" s="1" t="s">
        <v>19643</v>
      </c>
      <c r="C7081" s="1" t="s">
        <v>19644</v>
      </c>
      <c r="D7081" s="1" t="s">
        <v>35</v>
      </c>
      <c r="E7081" s="4">
        <v>45275</v>
      </c>
      <c r="F7081" s="8">
        <v>0.52430555555555558</v>
      </c>
      <c r="G7081" s="4">
        <v>45279</v>
      </c>
      <c r="H7081" s="1" t="s">
        <v>4392</v>
      </c>
      <c r="I7081" s="1" t="s">
        <v>19</v>
      </c>
      <c r="J7081" s="5">
        <v>2</v>
      </c>
      <c r="K7081" s="5" t="str">
        <f>VLOOKUP(J7081,'Svátky 2023'!A$18:B$20,2,0)</f>
        <v>plánované</v>
      </c>
      <c r="L7081" s="1" t="s">
        <v>21</v>
      </c>
      <c r="M7081" s="1" t="s">
        <v>22</v>
      </c>
      <c r="N7081" s="1" t="s">
        <v>23</v>
      </c>
      <c r="O7081">
        <f t="shared" si="330"/>
        <v>5</v>
      </c>
      <c r="P7081" t="str">
        <f t="shared" si="331"/>
        <v>NE</v>
      </c>
      <c r="Q7081" s="4" t="str">
        <f>IFERROR(VLOOKUP(E7081,'Svátky 2023'!B$2:B$14,1,0),"")</f>
        <v/>
      </c>
      <c r="R7081" t="str">
        <f t="shared" si="332"/>
        <v/>
      </c>
    </row>
    <row r="7082" spans="1:18" x14ac:dyDescent="0.25">
      <c r="A7082" s="1" t="s">
        <v>19645</v>
      </c>
      <c r="B7082" s="1" t="s">
        <v>19466</v>
      </c>
      <c r="C7082" s="1" t="s">
        <v>19467</v>
      </c>
      <c r="D7082" s="1" t="s">
        <v>35</v>
      </c>
      <c r="E7082" s="4">
        <v>45275</v>
      </c>
      <c r="F7082" s="8">
        <v>0.60277777777777775</v>
      </c>
      <c r="G7082" s="4">
        <v>45279</v>
      </c>
      <c r="H7082" s="1" t="s">
        <v>1967</v>
      </c>
      <c r="I7082" s="1" t="s">
        <v>44</v>
      </c>
      <c r="J7082" s="5">
        <v>3</v>
      </c>
      <c r="K7082" s="5" t="str">
        <f>VLOOKUP(J7082,'Svátky 2023'!A$18:B$20,2,0)</f>
        <v>jiné</v>
      </c>
      <c r="L7082" s="1" t="s">
        <v>30</v>
      </c>
      <c r="M7082" s="1" t="s">
        <v>31</v>
      </c>
      <c r="N7082" s="1" t="s">
        <v>23</v>
      </c>
      <c r="O7082">
        <f t="shared" si="330"/>
        <v>5</v>
      </c>
      <c r="P7082" t="str">
        <f t="shared" si="331"/>
        <v>NE</v>
      </c>
      <c r="Q7082" s="4" t="str">
        <f>IFERROR(VLOOKUP(E7082,'Svátky 2023'!B$2:B$14,1,0),"")</f>
        <v/>
      </c>
      <c r="R7082" t="str">
        <f t="shared" si="332"/>
        <v/>
      </c>
    </row>
    <row r="7083" spans="1:18" x14ac:dyDescent="0.25">
      <c r="A7083" s="1" t="s">
        <v>19646</v>
      </c>
      <c r="B7083" s="1" t="s">
        <v>19647</v>
      </c>
      <c r="C7083" s="1" t="s">
        <v>19648</v>
      </c>
      <c r="D7083" s="1" t="s">
        <v>35</v>
      </c>
      <c r="E7083" s="4">
        <v>45275</v>
      </c>
      <c r="F7083" s="8">
        <v>0.71180555555555547</v>
      </c>
      <c r="G7083" s="4">
        <v>45279</v>
      </c>
      <c r="H7083" s="1" t="s">
        <v>444</v>
      </c>
      <c r="I7083" s="1" t="s">
        <v>29</v>
      </c>
      <c r="J7083" s="5">
        <v>3</v>
      </c>
      <c r="K7083" s="5" t="str">
        <f>VLOOKUP(J7083,'Svátky 2023'!A$18:B$20,2,0)</f>
        <v>jiné</v>
      </c>
      <c r="L7083" s="1" t="s">
        <v>30</v>
      </c>
      <c r="M7083" s="1" t="s">
        <v>31</v>
      </c>
      <c r="N7083" s="1" t="s">
        <v>23</v>
      </c>
      <c r="O7083">
        <f t="shared" si="330"/>
        <v>5</v>
      </c>
      <c r="P7083" t="str">
        <f t="shared" si="331"/>
        <v>ANO</v>
      </c>
      <c r="Q7083" s="4" t="str">
        <f>IFERROR(VLOOKUP(E7083,'Svátky 2023'!B$2:B$14,1,0),"")</f>
        <v/>
      </c>
      <c r="R7083" t="str">
        <f t="shared" si="332"/>
        <v>ANO</v>
      </c>
    </row>
    <row r="7084" spans="1:18" x14ac:dyDescent="0.25">
      <c r="A7084" s="1" t="s">
        <v>19649</v>
      </c>
      <c r="B7084" s="1" t="s">
        <v>19650</v>
      </c>
      <c r="C7084" s="1" t="s">
        <v>19651</v>
      </c>
      <c r="D7084" s="1" t="s">
        <v>35</v>
      </c>
      <c r="E7084" s="4">
        <v>45277</v>
      </c>
      <c r="F7084" s="8">
        <v>0.50763888888888886</v>
      </c>
      <c r="G7084" s="4">
        <v>45279</v>
      </c>
      <c r="H7084" s="1" t="s">
        <v>485</v>
      </c>
      <c r="I7084" s="1" t="s">
        <v>258</v>
      </c>
      <c r="J7084" s="5">
        <v>1</v>
      </c>
      <c r="K7084" s="5" t="str">
        <f>VLOOKUP(J7084,'Svátky 2023'!A$18:B$20,2,0)</f>
        <v>neodkladné</v>
      </c>
      <c r="L7084" s="1" t="s">
        <v>22</v>
      </c>
      <c r="M7084" s="1" t="s">
        <v>22</v>
      </c>
      <c r="N7084" s="1" t="s">
        <v>23</v>
      </c>
      <c r="O7084">
        <f t="shared" si="330"/>
        <v>7</v>
      </c>
      <c r="P7084" t="str">
        <f t="shared" si="331"/>
        <v>NE</v>
      </c>
      <c r="Q7084" s="4" t="str">
        <f>IFERROR(VLOOKUP(E7084,'Svátky 2023'!B$2:B$14,1,0),"")</f>
        <v/>
      </c>
      <c r="R7084" t="str">
        <f t="shared" si="332"/>
        <v>ANO</v>
      </c>
    </row>
    <row r="7085" spans="1:18" x14ac:dyDescent="0.25">
      <c r="A7085" s="1" t="s">
        <v>19652</v>
      </c>
      <c r="B7085" s="1" t="s">
        <v>19653</v>
      </c>
      <c r="C7085" s="1" t="s">
        <v>19654</v>
      </c>
      <c r="D7085" s="1" t="s">
        <v>35</v>
      </c>
      <c r="E7085" s="4">
        <v>45277</v>
      </c>
      <c r="F7085" s="8">
        <v>0.54513888888888895</v>
      </c>
      <c r="G7085" s="4">
        <v>45279</v>
      </c>
      <c r="H7085" s="1" t="s">
        <v>664</v>
      </c>
      <c r="I7085" s="1" t="s">
        <v>151</v>
      </c>
      <c r="J7085" s="5">
        <v>2</v>
      </c>
      <c r="K7085" s="5" t="str">
        <f>VLOOKUP(J7085,'Svátky 2023'!A$18:B$20,2,0)</f>
        <v>plánované</v>
      </c>
      <c r="L7085" s="1" t="s">
        <v>21</v>
      </c>
      <c r="M7085" s="1" t="s">
        <v>22</v>
      </c>
      <c r="N7085" s="1" t="s">
        <v>23</v>
      </c>
      <c r="O7085">
        <f t="shared" si="330"/>
        <v>7</v>
      </c>
      <c r="P7085" t="str">
        <f t="shared" si="331"/>
        <v>NE</v>
      </c>
      <c r="Q7085" s="4" t="str">
        <f>IFERROR(VLOOKUP(E7085,'Svátky 2023'!B$2:B$14,1,0),"")</f>
        <v/>
      </c>
      <c r="R7085" t="str">
        <f t="shared" si="332"/>
        <v>ANO</v>
      </c>
    </row>
    <row r="7086" spans="1:18" x14ac:dyDescent="0.25">
      <c r="A7086" s="1" t="s">
        <v>19655</v>
      </c>
      <c r="B7086" s="1" t="s">
        <v>19656</v>
      </c>
      <c r="C7086" s="1" t="s">
        <v>19657</v>
      </c>
      <c r="D7086" s="1" t="s">
        <v>35</v>
      </c>
      <c r="E7086" s="4">
        <v>45277</v>
      </c>
      <c r="F7086" s="8">
        <v>0.55763888888888891</v>
      </c>
      <c r="G7086" s="4">
        <v>45279</v>
      </c>
      <c r="H7086" s="1" t="s">
        <v>1508</v>
      </c>
      <c r="I7086" s="1" t="s">
        <v>151</v>
      </c>
      <c r="J7086" s="5">
        <v>2</v>
      </c>
      <c r="K7086" s="5" t="str">
        <f>VLOOKUP(J7086,'Svátky 2023'!A$18:B$20,2,0)</f>
        <v>plánované</v>
      </c>
      <c r="L7086" s="1" t="s">
        <v>21</v>
      </c>
      <c r="M7086" s="1" t="s">
        <v>22</v>
      </c>
      <c r="N7086" s="1" t="s">
        <v>23</v>
      </c>
      <c r="O7086">
        <f t="shared" si="330"/>
        <v>7</v>
      </c>
      <c r="P7086" t="str">
        <f t="shared" si="331"/>
        <v>NE</v>
      </c>
      <c r="Q7086" s="4" t="str">
        <f>IFERROR(VLOOKUP(E7086,'Svátky 2023'!B$2:B$14,1,0),"")</f>
        <v/>
      </c>
      <c r="R7086" t="str">
        <f t="shared" si="332"/>
        <v>ANO</v>
      </c>
    </row>
    <row r="7087" spans="1:18" x14ac:dyDescent="0.25">
      <c r="A7087" s="1" t="s">
        <v>19658</v>
      </c>
      <c r="B7087" s="1" t="s">
        <v>19659</v>
      </c>
      <c r="C7087" s="1" t="s">
        <v>19660</v>
      </c>
      <c r="D7087" s="1" t="s">
        <v>35</v>
      </c>
      <c r="E7087" s="4">
        <v>45277</v>
      </c>
      <c r="F7087" s="8">
        <v>0.56111111111111112</v>
      </c>
      <c r="G7087" s="4">
        <v>45279</v>
      </c>
      <c r="H7087" s="1" t="s">
        <v>1508</v>
      </c>
      <c r="I7087" s="1" t="s">
        <v>151</v>
      </c>
      <c r="J7087" s="5">
        <v>2</v>
      </c>
      <c r="K7087" s="5" t="str">
        <f>VLOOKUP(J7087,'Svátky 2023'!A$18:B$20,2,0)</f>
        <v>plánované</v>
      </c>
      <c r="L7087" s="1" t="s">
        <v>21</v>
      </c>
      <c r="M7087" s="1" t="s">
        <v>22</v>
      </c>
      <c r="N7087" s="1" t="s">
        <v>23</v>
      </c>
      <c r="O7087">
        <f t="shared" si="330"/>
        <v>7</v>
      </c>
      <c r="P7087" t="str">
        <f t="shared" si="331"/>
        <v>NE</v>
      </c>
      <c r="Q7087" s="4" t="str">
        <f>IFERROR(VLOOKUP(E7087,'Svátky 2023'!B$2:B$14,1,0),"")</f>
        <v/>
      </c>
      <c r="R7087" t="str">
        <f t="shared" si="332"/>
        <v>ANO</v>
      </c>
    </row>
    <row r="7088" spans="1:18" x14ac:dyDescent="0.25">
      <c r="A7088" s="1" t="s">
        <v>19661</v>
      </c>
      <c r="B7088" s="1" t="s">
        <v>19662</v>
      </c>
      <c r="C7088" s="1" t="s">
        <v>19663</v>
      </c>
      <c r="D7088" s="1" t="s">
        <v>35</v>
      </c>
      <c r="E7088" s="4">
        <v>45277</v>
      </c>
      <c r="F7088" s="8">
        <v>0.56319444444444444</v>
      </c>
      <c r="G7088" s="4">
        <v>45279</v>
      </c>
      <c r="H7088" s="1" t="s">
        <v>1782</v>
      </c>
      <c r="I7088" s="1" t="s">
        <v>145</v>
      </c>
      <c r="J7088" s="5">
        <v>3</v>
      </c>
      <c r="K7088" s="5" t="str">
        <f>VLOOKUP(J7088,'Svátky 2023'!A$18:B$20,2,0)</f>
        <v>jiné</v>
      </c>
      <c r="L7088" s="1" t="s">
        <v>30</v>
      </c>
      <c r="M7088" s="1" t="s">
        <v>31</v>
      </c>
      <c r="N7088" s="1" t="s">
        <v>23</v>
      </c>
      <c r="O7088">
        <f t="shared" si="330"/>
        <v>7</v>
      </c>
      <c r="P7088" t="str">
        <f t="shared" si="331"/>
        <v>NE</v>
      </c>
      <c r="Q7088" s="4" t="str">
        <f>IFERROR(VLOOKUP(E7088,'Svátky 2023'!B$2:B$14,1,0),"")</f>
        <v/>
      </c>
      <c r="R7088" t="str">
        <f t="shared" si="332"/>
        <v>ANO</v>
      </c>
    </row>
    <row r="7089" spans="1:18" x14ac:dyDescent="0.25">
      <c r="A7089" s="1" t="s">
        <v>19664</v>
      </c>
      <c r="B7089" s="1" t="s">
        <v>19665</v>
      </c>
      <c r="C7089" s="1" t="s">
        <v>19666</v>
      </c>
      <c r="D7089" s="1" t="s">
        <v>35</v>
      </c>
      <c r="E7089" s="4">
        <v>45277</v>
      </c>
      <c r="F7089" s="8">
        <v>0.57013888888888886</v>
      </c>
      <c r="G7089" s="4">
        <v>45279</v>
      </c>
      <c r="H7089" s="1" t="s">
        <v>831</v>
      </c>
      <c r="I7089" s="1" t="s">
        <v>151</v>
      </c>
      <c r="J7089" s="5">
        <v>2</v>
      </c>
      <c r="K7089" s="5" t="str">
        <f>VLOOKUP(J7089,'Svátky 2023'!A$18:B$20,2,0)</f>
        <v>plánované</v>
      </c>
      <c r="L7089" s="1" t="s">
        <v>21</v>
      </c>
      <c r="M7089" s="1" t="s">
        <v>22</v>
      </c>
      <c r="N7089" s="1" t="s">
        <v>23</v>
      </c>
      <c r="O7089">
        <f t="shared" si="330"/>
        <v>7</v>
      </c>
      <c r="P7089" t="str">
        <f t="shared" si="331"/>
        <v>NE</v>
      </c>
      <c r="Q7089" s="4" t="str">
        <f>IFERROR(VLOOKUP(E7089,'Svátky 2023'!B$2:B$14,1,0),"")</f>
        <v/>
      </c>
      <c r="R7089" t="str">
        <f t="shared" si="332"/>
        <v>ANO</v>
      </c>
    </row>
    <row r="7090" spans="1:18" x14ac:dyDescent="0.25">
      <c r="A7090" s="1" t="s">
        <v>19667</v>
      </c>
      <c r="B7090" s="1" t="s">
        <v>19668</v>
      </c>
      <c r="C7090" s="1" t="s">
        <v>19669</v>
      </c>
      <c r="D7090" s="1" t="s">
        <v>35</v>
      </c>
      <c r="E7090" s="4">
        <v>45277</v>
      </c>
      <c r="F7090" s="8">
        <v>0.57222222222222219</v>
      </c>
      <c r="G7090" s="4">
        <v>45279</v>
      </c>
      <c r="H7090" s="1" t="s">
        <v>1074</v>
      </c>
      <c r="I7090" s="1" t="s">
        <v>145</v>
      </c>
      <c r="J7090" s="5">
        <v>3</v>
      </c>
      <c r="K7090" s="5" t="str">
        <f>VLOOKUP(J7090,'Svátky 2023'!A$18:B$20,2,0)</f>
        <v>jiné</v>
      </c>
      <c r="L7090" s="1" t="s">
        <v>30</v>
      </c>
      <c r="M7090" s="1" t="s">
        <v>31</v>
      </c>
      <c r="N7090" s="1" t="s">
        <v>23</v>
      </c>
      <c r="O7090">
        <f t="shared" si="330"/>
        <v>7</v>
      </c>
      <c r="P7090" t="str">
        <f t="shared" si="331"/>
        <v>NE</v>
      </c>
      <c r="Q7090" s="4" t="str">
        <f>IFERROR(VLOOKUP(E7090,'Svátky 2023'!B$2:B$14,1,0),"")</f>
        <v/>
      </c>
      <c r="R7090" t="str">
        <f t="shared" si="332"/>
        <v>ANO</v>
      </c>
    </row>
    <row r="7091" spans="1:18" x14ac:dyDescent="0.25">
      <c r="A7091" s="1" t="s">
        <v>19670</v>
      </c>
      <c r="B7091" s="1" t="s">
        <v>19671</v>
      </c>
      <c r="C7091" s="1" t="s">
        <v>19672</v>
      </c>
      <c r="D7091" s="1" t="s">
        <v>35</v>
      </c>
      <c r="E7091" s="4">
        <v>45277</v>
      </c>
      <c r="F7091" s="8">
        <v>0.59375</v>
      </c>
      <c r="G7091" s="4">
        <v>45279</v>
      </c>
      <c r="H7091" s="1" t="s">
        <v>1508</v>
      </c>
      <c r="I7091" s="1" t="s">
        <v>151</v>
      </c>
      <c r="J7091" s="5">
        <v>2</v>
      </c>
      <c r="K7091" s="5" t="str">
        <f>VLOOKUP(J7091,'Svátky 2023'!A$18:B$20,2,0)</f>
        <v>plánované</v>
      </c>
      <c r="L7091" s="1" t="s">
        <v>21</v>
      </c>
      <c r="M7091" s="1" t="s">
        <v>22</v>
      </c>
      <c r="N7091" s="1" t="s">
        <v>23</v>
      </c>
      <c r="O7091">
        <f t="shared" si="330"/>
        <v>7</v>
      </c>
      <c r="P7091" t="str">
        <f t="shared" si="331"/>
        <v>NE</v>
      </c>
      <c r="Q7091" s="4" t="str">
        <f>IFERROR(VLOOKUP(E7091,'Svátky 2023'!B$2:B$14,1,0),"")</f>
        <v/>
      </c>
      <c r="R7091" t="str">
        <f t="shared" si="332"/>
        <v>ANO</v>
      </c>
    </row>
    <row r="7092" spans="1:18" x14ac:dyDescent="0.25">
      <c r="A7092" s="1" t="s">
        <v>19673</v>
      </c>
      <c r="B7092" s="1" t="s">
        <v>19674</v>
      </c>
      <c r="C7092" s="1" t="s">
        <v>19675</v>
      </c>
      <c r="D7092" s="1" t="s">
        <v>35</v>
      </c>
      <c r="E7092" s="4">
        <v>45277</v>
      </c>
      <c r="F7092" s="8">
        <v>0.59513888888888888</v>
      </c>
      <c r="G7092" s="4">
        <v>45279</v>
      </c>
      <c r="H7092" s="1" t="s">
        <v>1074</v>
      </c>
      <c r="I7092" s="1" t="s">
        <v>145</v>
      </c>
      <c r="J7092" s="5">
        <v>3</v>
      </c>
      <c r="K7092" s="5" t="str">
        <f>VLOOKUP(J7092,'Svátky 2023'!A$18:B$20,2,0)</f>
        <v>jiné</v>
      </c>
      <c r="L7092" s="1" t="s">
        <v>30</v>
      </c>
      <c r="M7092" s="1" t="s">
        <v>31</v>
      </c>
      <c r="N7092" s="1" t="s">
        <v>23</v>
      </c>
      <c r="O7092">
        <f t="shared" si="330"/>
        <v>7</v>
      </c>
      <c r="P7092" t="str">
        <f t="shared" si="331"/>
        <v>NE</v>
      </c>
      <c r="Q7092" s="4" t="str">
        <f>IFERROR(VLOOKUP(E7092,'Svátky 2023'!B$2:B$14,1,0),"")</f>
        <v/>
      </c>
      <c r="R7092" t="str">
        <f t="shared" si="332"/>
        <v>ANO</v>
      </c>
    </row>
    <row r="7093" spans="1:18" x14ac:dyDescent="0.25">
      <c r="A7093" s="1" t="s">
        <v>19676</v>
      </c>
      <c r="B7093" s="1" t="s">
        <v>19677</v>
      </c>
      <c r="C7093" s="1" t="s">
        <v>19678</v>
      </c>
      <c r="D7093" s="1" t="s">
        <v>48</v>
      </c>
      <c r="E7093" s="4">
        <v>45277</v>
      </c>
      <c r="F7093" s="8">
        <v>0.61319444444444449</v>
      </c>
      <c r="G7093" s="4">
        <v>45279</v>
      </c>
      <c r="H7093" s="1" t="s">
        <v>944</v>
      </c>
      <c r="I7093" s="1" t="s">
        <v>151</v>
      </c>
      <c r="J7093" s="5">
        <v>2</v>
      </c>
      <c r="K7093" s="5" t="str">
        <f>VLOOKUP(J7093,'Svátky 2023'!A$18:B$20,2,0)</f>
        <v>plánované</v>
      </c>
      <c r="L7093" s="1" t="s">
        <v>21</v>
      </c>
      <c r="M7093" s="1" t="s">
        <v>22</v>
      </c>
      <c r="N7093" s="1" t="s">
        <v>23</v>
      </c>
      <c r="O7093">
        <f t="shared" si="330"/>
        <v>7</v>
      </c>
      <c r="P7093" t="str">
        <f t="shared" si="331"/>
        <v>NE</v>
      </c>
      <c r="Q7093" s="4" t="str">
        <f>IFERROR(VLOOKUP(E7093,'Svátky 2023'!B$2:B$14,1,0),"")</f>
        <v/>
      </c>
      <c r="R7093" t="str">
        <f t="shared" si="332"/>
        <v>ANO</v>
      </c>
    </row>
    <row r="7094" spans="1:18" x14ac:dyDescent="0.25">
      <c r="A7094" s="1" t="s">
        <v>19679</v>
      </c>
      <c r="B7094" s="1" t="s">
        <v>19680</v>
      </c>
      <c r="C7094" s="1" t="s">
        <v>19681</v>
      </c>
      <c r="D7094" s="1" t="s">
        <v>48</v>
      </c>
      <c r="E7094" s="4">
        <v>45277</v>
      </c>
      <c r="F7094" s="8">
        <v>0.62152777777777779</v>
      </c>
      <c r="G7094" s="4">
        <v>45279</v>
      </c>
      <c r="H7094" s="1" t="s">
        <v>1081</v>
      </c>
      <c r="I7094" s="1" t="s">
        <v>258</v>
      </c>
      <c r="J7094" s="5">
        <v>2</v>
      </c>
      <c r="K7094" s="5" t="str">
        <f>VLOOKUP(J7094,'Svátky 2023'!A$18:B$20,2,0)</f>
        <v>plánované</v>
      </c>
      <c r="L7094" s="1" t="s">
        <v>21</v>
      </c>
      <c r="M7094" s="1" t="s">
        <v>22</v>
      </c>
      <c r="N7094" s="1" t="s">
        <v>23</v>
      </c>
      <c r="O7094">
        <f t="shared" si="330"/>
        <v>7</v>
      </c>
      <c r="P7094" t="str">
        <f t="shared" si="331"/>
        <v>NE</v>
      </c>
      <c r="Q7094" s="4" t="str">
        <f>IFERROR(VLOOKUP(E7094,'Svátky 2023'!B$2:B$14,1,0),"")</f>
        <v/>
      </c>
      <c r="R7094" t="str">
        <f t="shared" si="332"/>
        <v>ANO</v>
      </c>
    </row>
    <row r="7095" spans="1:18" x14ac:dyDescent="0.25">
      <c r="A7095" s="1" t="s">
        <v>19682</v>
      </c>
      <c r="B7095" s="1" t="s">
        <v>19683</v>
      </c>
      <c r="C7095" s="1" t="s">
        <v>19684</v>
      </c>
      <c r="D7095" s="1" t="s">
        <v>48</v>
      </c>
      <c r="E7095" s="4">
        <v>45277</v>
      </c>
      <c r="F7095" s="8">
        <v>0.62361111111111112</v>
      </c>
      <c r="G7095" s="4">
        <v>45279</v>
      </c>
      <c r="H7095" s="1" t="s">
        <v>2280</v>
      </c>
      <c r="I7095" s="1" t="s">
        <v>264</v>
      </c>
      <c r="J7095" s="5">
        <v>3</v>
      </c>
      <c r="K7095" s="5" t="str">
        <f>VLOOKUP(J7095,'Svátky 2023'!A$18:B$20,2,0)</f>
        <v>jiné</v>
      </c>
      <c r="L7095" s="1" t="s">
        <v>30</v>
      </c>
      <c r="M7095" s="1" t="s">
        <v>31</v>
      </c>
      <c r="N7095" s="1" t="s">
        <v>23</v>
      </c>
      <c r="O7095">
        <f t="shared" si="330"/>
        <v>7</v>
      </c>
      <c r="P7095" t="str">
        <f t="shared" si="331"/>
        <v>NE</v>
      </c>
      <c r="Q7095" s="4" t="str">
        <f>IFERROR(VLOOKUP(E7095,'Svátky 2023'!B$2:B$14,1,0),"")</f>
        <v/>
      </c>
      <c r="R7095" t="str">
        <f t="shared" si="332"/>
        <v>ANO</v>
      </c>
    </row>
    <row r="7096" spans="1:18" x14ac:dyDescent="0.25">
      <c r="A7096" s="1" t="s">
        <v>19685</v>
      </c>
      <c r="B7096" s="1" t="s">
        <v>19686</v>
      </c>
      <c r="C7096" s="1" t="s">
        <v>19687</v>
      </c>
      <c r="D7096" s="1" t="s">
        <v>257</v>
      </c>
      <c r="E7096" s="4">
        <v>45277</v>
      </c>
      <c r="F7096" s="8">
        <v>0.64374999999999993</v>
      </c>
      <c r="G7096" s="4">
        <v>45279</v>
      </c>
      <c r="H7096" s="1" t="s">
        <v>1825</v>
      </c>
      <c r="I7096" s="1" t="s">
        <v>258</v>
      </c>
      <c r="J7096" s="5">
        <v>2</v>
      </c>
      <c r="K7096" s="5" t="str">
        <f>VLOOKUP(J7096,'Svátky 2023'!A$18:B$20,2,0)</f>
        <v>plánované</v>
      </c>
      <c r="L7096" s="1" t="s">
        <v>21</v>
      </c>
      <c r="M7096" s="1" t="s">
        <v>22</v>
      </c>
      <c r="N7096" s="1" t="s">
        <v>23</v>
      </c>
      <c r="O7096">
        <f t="shared" si="330"/>
        <v>7</v>
      </c>
      <c r="P7096" t="str">
        <f t="shared" si="331"/>
        <v>ANO</v>
      </c>
      <c r="Q7096" s="4" t="str">
        <f>IFERROR(VLOOKUP(E7096,'Svátky 2023'!B$2:B$14,1,0),"")</f>
        <v/>
      </c>
      <c r="R7096" t="str">
        <f t="shared" si="332"/>
        <v>ANO</v>
      </c>
    </row>
    <row r="7097" spans="1:18" x14ac:dyDescent="0.25">
      <c r="A7097" s="1" t="s">
        <v>19688</v>
      </c>
      <c r="B7097" s="1" t="s">
        <v>19689</v>
      </c>
      <c r="C7097" s="1" t="s">
        <v>19690</v>
      </c>
      <c r="D7097" s="1" t="s">
        <v>257</v>
      </c>
      <c r="E7097" s="4">
        <v>45277</v>
      </c>
      <c r="F7097" s="8">
        <v>0.64583333333333337</v>
      </c>
      <c r="G7097" s="4">
        <v>45279</v>
      </c>
      <c r="H7097" s="1" t="s">
        <v>297</v>
      </c>
      <c r="I7097" s="1" t="s">
        <v>264</v>
      </c>
      <c r="J7097" s="5">
        <v>3</v>
      </c>
      <c r="K7097" s="5" t="str">
        <f>VLOOKUP(J7097,'Svátky 2023'!A$18:B$20,2,0)</f>
        <v>jiné</v>
      </c>
      <c r="L7097" s="1" t="s">
        <v>30</v>
      </c>
      <c r="M7097" s="1" t="s">
        <v>31</v>
      </c>
      <c r="N7097" s="1" t="s">
        <v>23</v>
      </c>
      <c r="O7097">
        <f t="shared" si="330"/>
        <v>7</v>
      </c>
      <c r="P7097" t="str">
        <f t="shared" si="331"/>
        <v>ANO</v>
      </c>
      <c r="Q7097" s="4" t="str">
        <f>IFERROR(VLOOKUP(E7097,'Svátky 2023'!B$2:B$14,1,0),"")</f>
        <v/>
      </c>
      <c r="R7097" t="str">
        <f t="shared" si="332"/>
        <v>ANO</v>
      </c>
    </row>
    <row r="7098" spans="1:18" x14ac:dyDescent="0.25">
      <c r="A7098" s="1" t="s">
        <v>19691</v>
      </c>
      <c r="B7098" s="1" t="s">
        <v>19692</v>
      </c>
      <c r="C7098" s="1" t="s">
        <v>19693</v>
      </c>
      <c r="D7098" s="1" t="s">
        <v>48</v>
      </c>
      <c r="E7098" s="4">
        <v>45277</v>
      </c>
      <c r="F7098" s="8">
        <v>0.65694444444444444</v>
      </c>
      <c r="G7098" s="4">
        <v>45279</v>
      </c>
      <c r="H7098" s="1" t="s">
        <v>210</v>
      </c>
      <c r="I7098" s="1" t="s">
        <v>51</v>
      </c>
      <c r="J7098" s="5">
        <v>2</v>
      </c>
      <c r="K7098" s="5" t="str">
        <f>VLOOKUP(J7098,'Svátky 2023'!A$18:B$20,2,0)</f>
        <v>plánované</v>
      </c>
      <c r="L7098" s="1" t="s">
        <v>21</v>
      </c>
      <c r="M7098" s="1" t="s">
        <v>22</v>
      </c>
      <c r="N7098" s="1" t="s">
        <v>23</v>
      </c>
      <c r="O7098">
        <f t="shared" si="330"/>
        <v>7</v>
      </c>
      <c r="P7098" t="str">
        <f t="shared" si="331"/>
        <v>ANO</v>
      </c>
      <c r="Q7098" s="4" t="str">
        <f>IFERROR(VLOOKUP(E7098,'Svátky 2023'!B$2:B$14,1,0),"")</f>
        <v/>
      </c>
      <c r="R7098" t="str">
        <f t="shared" si="332"/>
        <v>ANO</v>
      </c>
    </row>
    <row r="7099" spans="1:18" x14ac:dyDescent="0.25">
      <c r="A7099" s="1" t="s">
        <v>19694</v>
      </c>
      <c r="B7099" s="1" t="s">
        <v>19695</v>
      </c>
      <c r="C7099" s="1" t="s">
        <v>19696</v>
      </c>
      <c r="D7099" s="1" t="s">
        <v>48</v>
      </c>
      <c r="E7099" s="4">
        <v>45277</v>
      </c>
      <c r="F7099" s="8">
        <v>0.65902777777777777</v>
      </c>
      <c r="G7099" s="4">
        <v>45279</v>
      </c>
      <c r="H7099" s="1" t="s">
        <v>27</v>
      </c>
      <c r="I7099" s="1" t="s">
        <v>120</v>
      </c>
      <c r="J7099" s="5">
        <v>3</v>
      </c>
      <c r="K7099" s="5" t="str">
        <f>VLOOKUP(J7099,'Svátky 2023'!A$18:B$20,2,0)</f>
        <v>jiné</v>
      </c>
      <c r="L7099" s="1" t="s">
        <v>30</v>
      </c>
      <c r="M7099" s="1" t="s">
        <v>31</v>
      </c>
      <c r="N7099" s="1" t="s">
        <v>23</v>
      </c>
      <c r="O7099">
        <f t="shared" si="330"/>
        <v>7</v>
      </c>
      <c r="P7099" t="str">
        <f t="shared" si="331"/>
        <v>ANO</v>
      </c>
      <c r="Q7099" s="4" t="str">
        <f>IFERROR(VLOOKUP(E7099,'Svátky 2023'!B$2:B$14,1,0),"")</f>
        <v/>
      </c>
      <c r="R7099" t="str">
        <f t="shared" si="332"/>
        <v>ANO</v>
      </c>
    </row>
    <row r="7100" spans="1:18" x14ac:dyDescent="0.25">
      <c r="A7100" s="1" t="s">
        <v>19697</v>
      </c>
      <c r="B7100" s="1" t="s">
        <v>19698</v>
      </c>
      <c r="C7100" s="1" t="s">
        <v>19699</v>
      </c>
      <c r="D7100" s="1" t="s">
        <v>64</v>
      </c>
      <c r="E7100" s="4">
        <v>45277</v>
      </c>
      <c r="F7100" s="8">
        <v>0.66597222222222219</v>
      </c>
      <c r="G7100" s="4">
        <v>45279</v>
      </c>
      <c r="H7100" s="1" t="s">
        <v>134</v>
      </c>
      <c r="I7100" s="1" t="s">
        <v>51</v>
      </c>
      <c r="J7100" s="5">
        <v>2</v>
      </c>
      <c r="K7100" s="5" t="str">
        <f>VLOOKUP(J7100,'Svátky 2023'!A$18:B$20,2,0)</f>
        <v>plánované</v>
      </c>
      <c r="L7100" s="1" t="s">
        <v>21</v>
      </c>
      <c r="M7100" s="1" t="s">
        <v>22</v>
      </c>
      <c r="N7100" s="1" t="s">
        <v>23</v>
      </c>
      <c r="O7100">
        <f t="shared" si="330"/>
        <v>7</v>
      </c>
      <c r="P7100" t="str">
        <f t="shared" si="331"/>
        <v>ANO</v>
      </c>
      <c r="Q7100" s="4" t="str">
        <f>IFERROR(VLOOKUP(E7100,'Svátky 2023'!B$2:B$14,1,0),"")</f>
        <v/>
      </c>
      <c r="R7100" t="str">
        <f t="shared" si="332"/>
        <v>ANO</v>
      </c>
    </row>
    <row r="7101" spans="1:18" x14ac:dyDescent="0.25">
      <c r="A7101" s="1" t="s">
        <v>19700</v>
      </c>
      <c r="B7101" s="1" t="s">
        <v>19701</v>
      </c>
      <c r="C7101" s="1" t="s">
        <v>19702</v>
      </c>
      <c r="D7101" s="1" t="s">
        <v>64</v>
      </c>
      <c r="E7101" s="4">
        <v>45277</v>
      </c>
      <c r="F7101" s="8">
        <v>0.66875000000000007</v>
      </c>
      <c r="G7101" s="4">
        <v>45279</v>
      </c>
      <c r="H7101" s="1" t="s">
        <v>2233</v>
      </c>
      <c r="I7101" s="1" t="s">
        <v>120</v>
      </c>
      <c r="J7101" s="5">
        <v>3</v>
      </c>
      <c r="K7101" s="5" t="str">
        <f>VLOOKUP(J7101,'Svátky 2023'!A$18:B$20,2,0)</f>
        <v>jiné</v>
      </c>
      <c r="L7101" s="1" t="s">
        <v>30</v>
      </c>
      <c r="M7101" s="1" t="s">
        <v>31</v>
      </c>
      <c r="N7101" s="1" t="s">
        <v>23</v>
      </c>
      <c r="O7101">
        <f t="shared" si="330"/>
        <v>7</v>
      </c>
      <c r="P7101" t="str">
        <f t="shared" si="331"/>
        <v>ANO</v>
      </c>
      <c r="Q7101" s="4" t="str">
        <f>IFERROR(VLOOKUP(E7101,'Svátky 2023'!B$2:B$14,1,0),"")</f>
        <v/>
      </c>
      <c r="R7101" t="str">
        <f t="shared" si="332"/>
        <v>ANO</v>
      </c>
    </row>
    <row r="7102" spans="1:18" x14ac:dyDescent="0.25">
      <c r="A7102" s="1" t="s">
        <v>19703</v>
      </c>
      <c r="B7102" s="1" t="s">
        <v>19704</v>
      </c>
      <c r="C7102" s="1" t="s">
        <v>19705</v>
      </c>
      <c r="D7102" s="1" t="s">
        <v>48</v>
      </c>
      <c r="E7102" s="4">
        <v>45277</v>
      </c>
      <c r="F7102" s="8">
        <v>0.6743055555555556</v>
      </c>
      <c r="G7102" s="4">
        <v>45279</v>
      </c>
      <c r="H7102" s="1" t="s">
        <v>363</v>
      </c>
      <c r="I7102" s="1" t="s">
        <v>145</v>
      </c>
      <c r="J7102" s="5">
        <v>3</v>
      </c>
      <c r="K7102" s="5" t="str">
        <f>VLOOKUP(J7102,'Svátky 2023'!A$18:B$20,2,0)</f>
        <v>jiné</v>
      </c>
      <c r="L7102" s="1" t="s">
        <v>30</v>
      </c>
      <c r="M7102" s="1" t="s">
        <v>31</v>
      </c>
      <c r="N7102" s="1" t="s">
        <v>23</v>
      </c>
      <c r="O7102">
        <f t="shared" si="330"/>
        <v>7</v>
      </c>
      <c r="P7102" t="str">
        <f t="shared" si="331"/>
        <v>ANO</v>
      </c>
      <c r="Q7102" s="4" t="str">
        <f>IFERROR(VLOOKUP(E7102,'Svátky 2023'!B$2:B$14,1,0),"")</f>
        <v/>
      </c>
      <c r="R7102" t="str">
        <f t="shared" si="332"/>
        <v>ANO</v>
      </c>
    </row>
    <row r="7103" spans="1:18" x14ac:dyDescent="0.25">
      <c r="A7103" s="1" t="s">
        <v>19706</v>
      </c>
      <c r="B7103" s="1" t="s">
        <v>5748</v>
      </c>
      <c r="C7103" s="1" t="s">
        <v>5749</v>
      </c>
      <c r="D7103" s="1" t="s">
        <v>35</v>
      </c>
      <c r="E7103" s="4">
        <v>45278</v>
      </c>
      <c r="F7103" s="8">
        <v>0.50347222222222221</v>
      </c>
      <c r="G7103" s="4">
        <v>45279</v>
      </c>
      <c r="H7103" s="1" t="s">
        <v>278</v>
      </c>
      <c r="I7103" s="1" t="s">
        <v>51</v>
      </c>
      <c r="J7103" s="5">
        <v>2</v>
      </c>
      <c r="K7103" s="5" t="str">
        <f>VLOOKUP(J7103,'Svátky 2023'!A$18:B$20,2,0)</f>
        <v>plánované</v>
      </c>
      <c r="L7103" s="1" t="s">
        <v>21</v>
      </c>
      <c r="M7103" s="1" t="s">
        <v>22</v>
      </c>
      <c r="N7103" s="1" t="s">
        <v>23</v>
      </c>
      <c r="O7103">
        <f t="shared" si="330"/>
        <v>1</v>
      </c>
      <c r="P7103" t="str">
        <f t="shared" si="331"/>
        <v>NE</v>
      </c>
      <c r="Q7103" s="4" t="str">
        <f>IFERROR(VLOOKUP(E7103,'Svátky 2023'!B$2:B$14,1,0),"")</f>
        <v/>
      </c>
      <c r="R7103" t="str">
        <f t="shared" si="332"/>
        <v/>
      </c>
    </row>
    <row r="7104" spans="1:18" x14ac:dyDescent="0.25">
      <c r="A7104" s="1" t="s">
        <v>19707</v>
      </c>
      <c r="B7104" s="1" t="s">
        <v>10458</v>
      </c>
      <c r="C7104" s="1" t="s">
        <v>10459</v>
      </c>
      <c r="D7104" s="1" t="s">
        <v>48</v>
      </c>
      <c r="E7104" s="4">
        <v>45278</v>
      </c>
      <c r="F7104" s="8">
        <v>0.54027777777777775</v>
      </c>
      <c r="G7104" s="4">
        <v>45279</v>
      </c>
      <c r="H7104" s="1" t="s">
        <v>169</v>
      </c>
      <c r="I7104" s="1" t="s">
        <v>120</v>
      </c>
      <c r="J7104" s="5">
        <v>3</v>
      </c>
      <c r="K7104" s="5" t="str">
        <f>VLOOKUP(J7104,'Svátky 2023'!A$18:B$20,2,0)</f>
        <v>jiné</v>
      </c>
      <c r="L7104" s="1" t="s">
        <v>30</v>
      </c>
      <c r="M7104" s="1" t="s">
        <v>31</v>
      </c>
      <c r="N7104" s="1" t="s">
        <v>23</v>
      </c>
      <c r="O7104">
        <f t="shared" si="330"/>
        <v>1</v>
      </c>
      <c r="P7104" t="str">
        <f t="shared" si="331"/>
        <v>NE</v>
      </c>
      <c r="Q7104" s="4" t="str">
        <f>IFERROR(VLOOKUP(E7104,'Svátky 2023'!B$2:B$14,1,0),"")</f>
        <v/>
      </c>
      <c r="R7104" t="str">
        <f t="shared" si="332"/>
        <v/>
      </c>
    </row>
    <row r="7105" spans="1:18" x14ac:dyDescent="0.25">
      <c r="A7105" s="1" t="s">
        <v>19708</v>
      </c>
      <c r="B7105" s="1" t="s">
        <v>19709</v>
      </c>
      <c r="C7105" s="1" t="s">
        <v>19710</v>
      </c>
      <c r="D7105" s="1" t="s">
        <v>35</v>
      </c>
      <c r="E7105" s="4">
        <v>45259</v>
      </c>
      <c r="F7105" s="8">
        <v>0.57986111111111105</v>
      </c>
      <c r="G7105" s="4">
        <v>45280</v>
      </c>
      <c r="H7105" s="1" t="s">
        <v>1274</v>
      </c>
      <c r="I7105" s="1" t="s">
        <v>19</v>
      </c>
      <c r="J7105" s="5">
        <v>1</v>
      </c>
      <c r="K7105" s="5" t="str">
        <f>VLOOKUP(J7105,'Svátky 2023'!A$18:B$20,2,0)</f>
        <v>neodkladné</v>
      </c>
      <c r="L7105" s="1" t="s">
        <v>21</v>
      </c>
      <c r="M7105" s="1" t="s">
        <v>22</v>
      </c>
      <c r="N7105" s="1" t="s">
        <v>23</v>
      </c>
      <c r="O7105">
        <f t="shared" si="330"/>
        <v>3</v>
      </c>
      <c r="P7105" t="str">
        <f t="shared" si="331"/>
        <v>NE</v>
      </c>
      <c r="Q7105" s="4" t="str">
        <f>IFERROR(VLOOKUP(E7105,'Svátky 2023'!B$2:B$14,1,0),"")</f>
        <v/>
      </c>
      <c r="R7105" t="str">
        <f t="shared" si="332"/>
        <v/>
      </c>
    </row>
    <row r="7106" spans="1:18" x14ac:dyDescent="0.25">
      <c r="A7106" s="1" t="s">
        <v>19711</v>
      </c>
      <c r="B7106" s="1" t="s">
        <v>12365</v>
      </c>
      <c r="C7106" s="1" t="s">
        <v>12366</v>
      </c>
      <c r="D7106" s="1" t="s">
        <v>35</v>
      </c>
      <c r="E7106" s="4">
        <v>45274</v>
      </c>
      <c r="F7106" s="8">
        <v>0.35486111111111113</v>
      </c>
      <c r="G7106" s="4">
        <v>45280</v>
      </c>
      <c r="H7106" s="1" t="s">
        <v>540</v>
      </c>
      <c r="I7106" s="1" t="s">
        <v>258</v>
      </c>
      <c r="J7106" s="5">
        <v>3</v>
      </c>
      <c r="K7106" s="5" t="str">
        <f>VLOOKUP(J7106,'Svátky 2023'!A$18:B$20,2,0)</f>
        <v>jiné</v>
      </c>
      <c r="L7106" s="1" t="s">
        <v>21</v>
      </c>
      <c r="M7106" s="1" t="s">
        <v>22</v>
      </c>
      <c r="N7106" s="1" t="s">
        <v>23</v>
      </c>
      <c r="O7106">
        <f t="shared" si="330"/>
        <v>4</v>
      </c>
      <c r="P7106" t="str">
        <f t="shared" si="331"/>
        <v>NE</v>
      </c>
      <c r="Q7106" s="4" t="str">
        <f>IFERROR(VLOOKUP(E7106,'Svátky 2023'!B$2:B$14,1,0),"")</f>
        <v/>
      </c>
      <c r="R7106" t="str">
        <f t="shared" si="332"/>
        <v/>
      </c>
    </row>
    <row r="7107" spans="1:18" x14ac:dyDescent="0.25">
      <c r="A7107" s="1" t="s">
        <v>19712</v>
      </c>
      <c r="B7107" s="1" t="s">
        <v>6185</v>
      </c>
      <c r="C7107" s="1" t="s">
        <v>6186</v>
      </c>
      <c r="D7107" s="1" t="s">
        <v>35</v>
      </c>
      <c r="E7107" s="4">
        <v>45275</v>
      </c>
      <c r="F7107" s="8">
        <v>0</v>
      </c>
      <c r="G7107" s="4">
        <v>45280</v>
      </c>
      <c r="H7107" s="1" t="s">
        <v>1925</v>
      </c>
      <c r="I7107" s="1" t="s">
        <v>38</v>
      </c>
      <c r="J7107" s="5">
        <v>1</v>
      </c>
      <c r="K7107" s="5" t="str">
        <f>VLOOKUP(J7107,'Svátky 2023'!A$18:B$20,2,0)</f>
        <v>neodkladné</v>
      </c>
      <c r="L7107" s="1" t="s">
        <v>22</v>
      </c>
      <c r="M7107" s="1" t="s">
        <v>22</v>
      </c>
      <c r="N7107" s="1" t="s">
        <v>23</v>
      </c>
      <c r="O7107">
        <f t="shared" ref="O7107:O7170" si="333">WEEKDAY(E7107,2)</f>
        <v>5</v>
      </c>
      <c r="P7107" t="str">
        <f t="shared" ref="P7107:P7170" si="334">IF(F7107&gt;V$1,"ANO",IF(F7107&lt;X$1,"ANO","NE"))</f>
        <v>ANO</v>
      </c>
      <c r="Q7107" s="4" t="str">
        <f>IFERROR(VLOOKUP(E7107,'Svátky 2023'!B$2:B$14,1,0),"")</f>
        <v/>
      </c>
      <c r="R7107" t="str">
        <f t="shared" ref="R7107:R7170" si="335">IF(OR(O7107&gt;5,P7107="ANO",Q7107&lt;&gt;""),"ANO","")</f>
        <v>ANO</v>
      </c>
    </row>
    <row r="7108" spans="1:18" x14ac:dyDescent="0.25">
      <c r="A7108" s="1" t="s">
        <v>19713</v>
      </c>
      <c r="B7108" s="1" t="s">
        <v>5969</v>
      </c>
      <c r="C7108" s="1" t="s">
        <v>5970</v>
      </c>
      <c r="D7108" s="1" t="s">
        <v>35</v>
      </c>
      <c r="E7108" s="4">
        <v>45275</v>
      </c>
      <c r="F7108" s="8">
        <v>2.7083333333333334E-2</v>
      </c>
      <c r="G7108" s="4">
        <v>45280</v>
      </c>
      <c r="H7108" s="1" t="s">
        <v>1274</v>
      </c>
      <c r="I7108" s="1" t="s">
        <v>44</v>
      </c>
      <c r="J7108" s="5">
        <v>3</v>
      </c>
      <c r="K7108" s="5" t="str">
        <f>VLOOKUP(J7108,'Svátky 2023'!A$18:B$20,2,0)</f>
        <v>jiné</v>
      </c>
      <c r="L7108" s="1" t="s">
        <v>30</v>
      </c>
      <c r="M7108" s="1" t="s">
        <v>31</v>
      </c>
      <c r="N7108" s="1" t="s">
        <v>23</v>
      </c>
      <c r="O7108">
        <f t="shared" si="333"/>
        <v>5</v>
      </c>
      <c r="P7108" t="str">
        <f t="shared" si="334"/>
        <v>ANO</v>
      </c>
      <c r="Q7108" s="4" t="str">
        <f>IFERROR(VLOOKUP(E7108,'Svátky 2023'!B$2:B$14,1,0),"")</f>
        <v/>
      </c>
      <c r="R7108" t="str">
        <f t="shared" si="335"/>
        <v>ANO</v>
      </c>
    </row>
    <row r="7109" spans="1:18" x14ac:dyDescent="0.25">
      <c r="A7109" s="1" t="s">
        <v>19714</v>
      </c>
      <c r="B7109" s="1" t="s">
        <v>13914</v>
      </c>
      <c r="C7109" s="1" t="s">
        <v>13915</v>
      </c>
      <c r="D7109" s="1" t="s">
        <v>35</v>
      </c>
      <c r="E7109" s="4">
        <v>45275</v>
      </c>
      <c r="F7109" s="8">
        <v>0.38750000000000001</v>
      </c>
      <c r="G7109" s="4">
        <v>45280</v>
      </c>
      <c r="H7109" s="1" t="s">
        <v>233</v>
      </c>
      <c r="I7109" s="1" t="s">
        <v>258</v>
      </c>
      <c r="J7109" s="5">
        <v>2</v>
      </c>
      <c r="K7109" s="5" t="str">
        <f>VLOOKUP(J7109,'Svátky 2023'!A$18:B$20,2,0)</f>
        <v>plánované</v>
      </c>
      <c r="L7109" s="1" t="s">
        <v>21</v>
      </c>
      <c r="M7109" s="1" t="s">
        <v>22</v>
      </c>
      <c r="N7109" s="1" t="s">
        <v>23</v>
      </c>
      <c r="O7109">
        <f t="shared" si="333"/>
        <v>5</v>
      </c>
      <c r="P7109" t="str">
        <f t="shared" si="334"/>
        <v>NE</v>
      </c>
      <c r="Q7109" s="4" t="str">
        <f>IFERROR(VLOOKUP(E7109,'Svátky 2023'!B$2:B$14,1,0),"")</f>
        <v/>
      </c>
      <c r="R7109" t="str">
        <f t="shared" si="335"/>
        <v/>
      </c>
    </row>
    <row r="7110" spans="1:18" x14ac:dyDescent="0.25">
      <c r="A7110" s="1" t="s">
        <v>19715</v>
      </c>
      <c r="B7110" s="1" t="s">
        <v>6389</v>
      </c>
      <c r="C7110" s="1" t="s">
        <v>6390</v>
      </c>
      <c r="D7110" s="1" t="s">
        <v>48</v>
      </c>
      <c r="E7110" s="4">
        <v>45275</v>
      </c>
      <c r="F7110" s="8">
        <v>0.41944444444444445</v>
      </c>
      <c r="G7110" s="4">
        <v>45280</v>
      </c>
      <c r="H7110" s="1" t="s">
        <v>415</v>
      </c>
      <c r="I7110" s="1" t="s">
        <v>19</v>
      </c>
      <c r="J7110" s="5">
        <v>3</v>
      </c>
      <c r="K7110" s="5" t="str">
        <f>VLOOKUP(J7110,'Svátky 2023'!A$18:B$20,2,0)</f>
        <v>jiné</v>
      </c>
      <c r="L7110" s="1" t="s">
        <v>21</v>
      </c>
      <c r="M7110" s="1" t="s">
        <v>22</v>
      </c>
      <c r="N7110" s="1" t="s">
        <v>23</v>
      </c>
      <c r="O7110">
        <f t="shared" si="333"/>
        <v>5</v>
      </c>
      <c r="P7110" t="str">
        <f t="shared" si="334"/>
        <v>NE</v>
      </c>
      <c r="Q7110" s="4" t="str">
        <f>IFERROR(VLOOKUP(E7110,'Svátky 2023'!B$2:B$14,1,0),"")</f>
        <v/>
      </c>
      <c r="R7110" t="str">
        <f t="shared" si="335"/>
        <v/>
      </c>
    </row>
    <row r="7111" spans="1:18" x14ac:dyDescent="0.25">
      <c r="A7111" s="1" t="s">
        <v>19716</v>
      </c>
      <c r="B7111" s="1" t="s">
        <v>13917</v>
      </c>
      <c r="C7111" s="1" t="s">
        <v>13918</v>
      </c>
      <c r="D7111" s="1" t="s">
        <v>35</v>
      </c>
      <c r="E7111" s="4">
        <v>45275</v>
      </c>
      <c r="F7111" s="8">
        <v>0.7319444444444444</v>
      </c>
      <c r="G7111" s="4">
        <v>45280</v>
      </c>
      <c r="H7111" s="1" t="s">
        <v>4005</v>
      </c>
      <c r="I7111" s="1" t="s">
        <v>264</v>
      </c>
      <c r="J7111" s="5">
        <v>3</v>
      </c>
      <c r="K7111" s="5" t="str">
        <f>VLOOKUP(J7111,'Svátky 2023'!A$18:B$20,2,0)</f>
        <v>jiné</v>
      </c>
      <c r="L7111" s="1" t="s">
        <v>21</v>
      </c>
      <c r="M7111" s="1" t="s">
        <v>31</v>
      </c>
      <c r="N7111" s="1" t="s">
        <v>23</v>
      </c>
      <c r="O7111">
        <f t="shared" si="333"/>
        <v>5</v>
      </c>
      <c r="P7111" t="str">
        <f t="shared" si="334"/>
        <v>ANO</v>
      </c>
      <c r="Q7111" s="4" t="str">
        <f>IFERROR(VLOOKUP(E7111,'Svátky 2023'!B$2:B$14,1,0),"")</f>
        <v/>
      </c>
      <c r="R7111" t="str">
        <f t="shared" si="335"/>
        <v>ANO</v>
      </c>
    </row>
    <row r="7112" spans="1:18" x14ac:dyDescent="0.25">
      <c r="A7112" s="1" t="s">
        <v>19717</v>
      </c>
      <c r="B7112" s="1" t="s">
        <v>18384</v>
      </c>
      <c r="C7112" s="1" t="s">
        <v>18385</v>
      </c>
      <c r="D7112" s="1" t="s">
        <v>35</v>
      </c>
      <c r="E7112" s="4">
        <v>45276</v>
      </c>
      <c r="F7112" s="8">
        <v>0.53472222222222221</v>
      </c>
      <c r="G7112" s="4">
        <v>45280</v>
      </c>
      <c r="H7112" s="1" t="s">
        <v>597</v>
      </c>
      <c r="I7112" s="1" t="s">
        <v>151</v>
      </c>
      <c r="J7112" s="5">
        <v>3</v>
      </c>
      <c r="K7112" s="5" t="str">
        <f>VLOOKUP(J7112,'Svátky 2023'!A$18:B$20,2,0)</f>
        <v>jiné</v>
      </c>
      <c r="L7112" s="1" t="s">
        <v>733</v>
      </c>
      <c r="M7112" s="1" t="s">
        <v>22</v>
      </c>
      <c r="N7112" s="1" t="s">
        <v>23</v>
      </c>
      <c r="O7112">
        <f t="shared" si="333"/>
        <v>6</v>
      </c>
      <c r="P7112" t="str">
        <f t="shared" si="334"/>
        <v>NE</v>
      </c>
      <c r="Q7112" s="4" t="str">
        <f>IFERROR(VLOOKUP(E7112,'Svátky 2023'!B$2:B$14,1,0),"")</f>
        <v/>
      </c>
      <c r="R7112" t="str">
        <f t="shared" si="335"/>
        <v>ANO</v>
      </c>
    </row>
    <row r="7113" spans="1:18" x14ac:dyDescent="0.25">
      <c r="A7113" s="1" t="s">
        <v>19718</v>
      </c>
      <c r="B7113" s="1" t="s">
        <v>1754</v>
      </c>
      <c r="C7113" s="1" t="s">
        <v>1755</v>
      </c>
      <c r="D7113" s="1" t="s">
        <v>48</v>
      </c>
      <c r="E7113" s="4">
        <v>45276</v>
      </c>
      <c r="F7113" s="8">
        <v>0.67638888888888893</v>
      </c>
      <c r="G7113" s="4">
        <v>45280</v>
      </c>
      <c r="H7113" s="1" t="s">
        <v>134</v>
      </c>
      <c r="I7113" s="1" t="s">
        <v>19</v>
      </c>
      <c r="J7113" s="5">
        <v>2</v>
      </c>
      <c r="K7113" s="5" t="str">
        <f>VLOOKUP(J7113,'Svátky 2023'!A$18:B$20,2,0)</f>
        <v>plánované</v>
      </c>
      <c r="L7113" s="1" t="s">
        <v>21</v>
      </c>
      <c r="M7113" s="1" t="s">
        <v>22</v>
      </c>
      <c r="N7113" s="1" t="s">
        <v>23</v>
      </c>
      <c r="O7113">
        <f t="shared" si="333"/>
        <v>6</v>
      </c>
      <c r="P7113" t="str">
        <f t="shared" si="334"/>
        <v>ANO</v>
      </c>
      <c r="Q7113" s="4" t="str">
        <f>IFERROR(VLOOKUP(E7113,'Svátky 2023'!B$2:B$14,1,0),"")</f>
        <v/>
      </c>
      <c r="R7113" t="str">
        <f t="shared" si="335"/>
        <v>ANO</v>
      </c>
    </row>
    <row r="7114" spans="1:18" x14ac:dyDescent="0.25">
      <c r="A7114" s="1" t="s">
        <v>19719</v>
      </c>
      <c r="B7114" s="1" t="s">
        <v>19720</v>
      </c>
      <c r="C7114" s="1" t="s">
        <v>19721</v>
      </c>
      <c r="D7114" s="1" t="s">
        <v>35</v>
      </c>
      <c r="E7114" s="4">
        <v>45277</v>
      </c>
      <c r="F7114" s="8">
        <v>0.37916666666666665</v>
      </c>
      <c r="G7114" s="4">
        <v>45280</v>
      </c>
      <c r="H7114" s="1" t="s">
        <v>17</v>
      </c>
      <c r="I7114" s="1" t="s">
        <v>51</v>
      </c>
      <c r="J7114" s="5">
        <v>1</v>
      </c>
      <c r="K7114" s="5" t="str">
        <f>VLOOKUP(J7114,'Svátky 2023'!A$18:B$20,2,0)</f>
        <v>neodkladné</v>
      </c>
      <c r="L7114" s="1" t="s">
        <v>21</v>
      </c>
      <c r="M7114" s="1" t="s">
        <v>22</v>
      </c>
      <c r="N7114" s="1" t="s">
        <v>23</v>
      </c>
      <c r="O7114">
        <f t="shared" si="333"/>
        <v>7</v>
      </c>
      <c r="P7114" t="str">
        <f t="shared" si="334"/>
        <v>NE</v>
      </c>
      <c r="Q7114" s="4" t="str">
        <f>IFERROR(VLOOKUP(E7114,'Svátky 2023'!B$2:B$14,1,0),"")</f>
        <v/>
      </c>
      <c r="R7114" t="str">
        <f t="shared" si="335"/>
        <v>ANO</v>
      </c>
    </row>
    <row r="7115" spans="1:18" x14ac:dyDescent="0.25">
      <c r="A7115" s="1" t="s">
        <v>19722</v>
      </c>
      <c r="B7115" s="1" t="s">
        <v>19723</v>
      </c>
      <c r="C7115" s="1" t="s">
        <v>19724</v>
      </c>
      <c r="D7115" s="1" t="s">
        <v>64</v>
      </c>
      <c r="E7115" s="4">
        <v>45277</v>
      </c>
      <c r="F7115" s="8">
        <v>0.66388888888888886</v>
      </c>
      <c r="G7115" s="4">
        <v>45280</v>
      </c>
      <c r="H7115" s="1" t="s">
        <v>861</v>
      </c>
      <c r="I7115" s="1" t="s">
        <v>38</v>
      </c>
      <c r="J7115" s="5">
        <v>1</v>
      </c>
      <c r="K7115" s="5" t="str">
        <f>VLOOKUP(J7115,'Svátky 2023'!A$18:B$20,2,0)</f>
        <v>neodkladné</v>
      </c>
      <c r="L7115" s="1" t="s">
        <v>21</v>
      </c>
      <c r="M7115" s="1" t="s">
        <v>22</v>
      </c>
      <c r="N7115" s="1" t="s">
        <v>23</v>
      </c>
      <c r="O7115">
        <f t="shared" si="333"/>
        <v>7</v>
      </c>
      <c r="P7115" t="str">
        <f t="shared" si="334"/>
        <v>ANO</v>
      </c>
      <c r="Q7115" s="4" t="str">
        <f>IFERROR(VLOOKUP(E7115,'Svátky 2023'!B$2:B$14,1,0),"")</f>
        <v/>
      </c>
      <c r="R7115" t="str">
        <f t="shared" si="335"/>
        <v>ANO</v>
      </c>
    </row>
    <row r="7116" spans="1:18" x14ac:dyDescent="0.25">
      <c r="A7116" s="1" t="s">
        <v>19725</v>
      </c>
      <c r="B7116" s="1" t="s">
        <v>19726</v>
      </c>
      <c r="C7116" s="1" t="s">
        <v>19727</v>
      </c>
      <c r="D7116" s="1" t="s">
        <v>48</v>
      </c>
      <c r="E7116" s="4">
        <v>45277</v>
      </c>
      <c r="F7116" s="8">
        <v>0.76388888888888884</v>
      </c>
      <c r="G7116" s="4">
        <v>45280</v>
      </c>
      <c r="H7116" s="1" t="s">
        <v>719</v>
      </c>
      <c r="I7116" s="1" t="s">
        <v>1300</v>
      </c>
      <c r="J7116" s="5">
        <v>3</v>
      </c>
      <c r="K7116" s="5" t="str">
        <f>VLOOKUP(J7116,'Svátky 2023'!A$18:B$20,2,0)</f>
        <v>jiné</v>
      </c>
      <c r="L7116" s="1" t="s">
        <v>21</v>
      </c>
      <c r="M7116" s="1" t="s">
        <v>22</v>
      </c>
      <c r="N7116" s="1" t="s">
        <v>3313</v>
      </c>
      <c r="O7116">
        <f t="shared" si="333"/>
        <v>7</v>
      </c>
      <c r="P7116" t="str">
        <f t="shared" si="334"/>
        <v>ANO</v>
      </c>
      <c r="Q7116" s="4" t="str">
        <f>IFERROR(VLOOKUP(E7116,'Svátky 2023'!B$2:B$14,1,0),"")</f>
        <v/>
      </c>
      <c r="R7116" t="str">
        <f t="shared" si="335"/>
        <v>ANO</v>
      </c>
    </row>
    <row r="7117" spans="1:18" x14ac:dyDescent="0.25">
      <c r="A7117" s="1" t="s">
        <v>19728</v>
      </c>
      <c r="B7117" s="1" t="s">
        <v>10940</v>
      </c>
      <c r="C7117" s="1" t="s">
        <v>10941</v>
      </c>
      <c r="D7117" s="1" t="s">
        <v>35</v>
      </c>
      <c r="E7117" s="4">
        <v>45277</v>
      </c>
      <c r="F7117" s="8">
        <v>0.92013888888888884</v>
      </c>
      <c r="G7117" s="4">
        <v>45280</v>
      </c>
      <c r="H7117" s="1" t="s">
        <v>555</v>
      </c>
      <c r="I7117" s="1" t="s">
        <v>264</v>
      </c>
      <c r="J7117" s="5">
        <v>3</v>
      </c>
      <c r="K7117" s="5" t="str">
        <f>VLOOKUP(J7117,'Svátky 2023'!A$18:B$20,2,0)</f>
        <v>jiné</v>
      </c>
      <c r="L7117" s="1" t="s">
        <v>30</v>
      </c>
      <c r="M7117" s="1" t="s">
        <v>31</v>
      </c>
      <c r="N7117" s="1" t="s">
        <v>23</v>
      </c>
      <c r="O7117">
        <f t="shared" si="333"/>
        <v>7</v>
      </c>
      <c r="P7117" t="str">
        <f t="shared" si="334"/>
        <v>ANO</v>
      </c>
      <c r="Q7117" s="4" t="str">
        <f>IFERROR(VLOOKUP(E7117,'Svátky 2023'!B$2:B$14,1,0),"")</f>
        <v/>
      </c>
      <c r="R7117" t="str">
        <f t="shared" si="335"/>
        <v>ANO</v>
      </c>
    </row>
    <row r="7118" spans="1:18" x14ac:dyDescent="0.25">
      <c r="A7118" s="1" t="s">
        <v>19729</v>
      </c>
      <c r="B7118" s="1" t="s">
        <v>19730</v>
      </c>
      <c r="C7118" s="1" t="s">
        <v>19731</v>
      </c>
      <c r="D7118" s="1" t="s">
        <v>48</v>
      </c>
      <c r="E7118" s="4">
        <v>45278</v>
      </c>
      <c r="F7118" s="8">
        <v>0.36458333333333331</v>
      </c>
      <c r="G7118" s="4">
        <v>45280</v>
      </c>
      <c r="H7118" s="1" t="s">
        <v>372</v>
      </c>
      <c r="I7118" s="1" t="s">
        <v>19</v>
      </c>
      <c r="J7118" s="5">
        <v>2</v>
      </c>
      <c r="K7118" s="5" t="str">
        <f>VLOOKUP(J7118,'Svátky 2023'!A$18:B$20,2,0)</f>
        <v>plánované</v>
      </c>
      <c r="L7118" s="1" t="s">
        <v>21</v>
      </c>
      <c r="M7118" s="1" t="s">
        <v>22</v>
      </c>
      <c r="N7118" s="1" t="s">
        <v>23</v>
      </c>
      <c r="O7118">
        <f t="shared" si="333"/>
        <v>1</v>
      </c>
      <c r="P7118" t="str">
        <f t="shared" si="334"/>
        <v>NE</v>
      </c>
      <c r="Q7118" s="4" t="str">
        <f>IFERROR(VLOOKUP(E7118,'Svátky 2023'!B$2:B$14,1,0),"")</f>
        <v/>
      </c>
      <c r="R7118" t="str">
        <f t="shared" si="335"/>
        <v/>
      </c>
    </row>
    <row r="7119" spans="1:18" x14ac:dyDescent="0.25">
      <c r="A7119" s="1" t="s">
        <v>19732</v>
      </c>
      <c r="B7119" s="1" t="s">
        <v>19733</v>
      </c>
      <c r="C7119" s="1" t="s">
        <v>19734</v>
      </c>
      <c r="D7119" s="1" t="s">
        <v>35</v>
      </c>
      <c r="E7119" s="4">
        <v>45278</v>
      </c>
      <c r="F7119" s="8">
        <v>0.50486111111111109</v>
      </c>
      <c r="G7119" s="4">
        <v>45280</v>
      </c>
      <c r="H7119" s="1" t="s">
        <v>1223</v>
      </c>
      <c r="I7119" s="1" t="s">
        <v>38</v>
      </c>
      <c r="J7119" s="5">
        <v>1</v>
      </c>
      <c r="K7119" s="5" t="str">
        <f>VLOOKUP(J7119,'Svátky 2023'!A$18:B$20,2,0)</f>
        <v>neodkladné</v>
      </c>
      <c r="L7119" s="1" t="s">
        <v>23</v>
      </c>
      <c r="M7119" s="1" t="s">
        <v>22</v>
      </c>
      <c r="N7119" s="1" t="s">
        <v>23</v>
      </c>
      <c r="O7119">
        <f t="shared" si="333"/>
        <v>1</v>
      </c>
      <c r="P7119" t="str">
        <f t="shared" si="334"/>
        <v>NE</v>
      </c>
      <c r="Q7119" s="4" t="str">
        <f>IFERROR(VLOOKUP(E7119,'Svátky 2023'!B$2:B$14,1,0),"")</f>
        <v/>
      </c>
      <c r="R7119" t="str">
        <f t="shared" si="335"/>
        <v/>
      </c>
    </row>
    <row r="7120" spans="1:18" x14ac:dyDescent="0.25">
      <c r="A7120" s="1" t="s">
        <v>19735</v>
      </c>
      <c r="B7120" s="1" t="s">
        <v>19736</v>
      </c>
      <c r="C7120" s="1" t="s">
        <v>19737</v>
      </c>
      <c r="D7120" s="1" t="s">
        <v>35</v>
      </c>
      <c r="E7120" s="4">
        <v>45278</v>
      </c>
      <c r="F7120" s="8">
        <v>0.52222222222222225</v>
      </c>
      <c r="G7120" s="4">
        <v>45280</v>
      </c>
      <c r="H7120" s="1" t="s">
        <v>582</v>
      </c>
      <c r="I7120" s="1" t="s">
        <v>44</v>
      </c>
      <c r="J7120" s="5">
        <v>3</v>
      </c>
      <c r="K7120" s="5" t="str">
        <f>VLOOKUP(J7120,'Svátky 2023'!A$18:B$20,2,0)</f>
        <v>jiné</v>
      </c>
      <c r="L7120" s="1" t="s">
        <v>30</v>
      </c>
      <c r="M7120" s="1" t="s">
        <v>31</v>
      </c>
      <c r="N7120" s="1" t="s">
        <v>23</v>
      </c>
      <c r="O7120">
        <f t="shared" si="333"/>
        <v>1</v>
      </c>
      <c r="P7120" t="str">
        <f t="shared" si="334"/>
        <v>NE</v>
      </c>
      <c r="Q7120" s="4" t="str">
        <f>IFERROR(VLOOKUP(E7120,'Svátky 2023'!B$2:B$14,1,0),"")</f>
        <v/>
      </c>
      <c r="R7120" t="str">
        <f t="shared" si="335"/>
        <v/>
      </c>
    </row>
    <row r="7121" spans="1:18" x14ac:dyDescent="0.25">
      <c r="A7121" s="1" t="s">
        <v>19738</v>
      </c>
      <c r="B7121" s="1" t="s">
        <v>19739</v>
      </c>
      <c r="C7121" s="1" t="s">
        <v>19740</v>
      </c>
      <c r="D7121" s="1" t="s">
        <v>100</v>
      </c>
      <c r="E7121" s="4">
        <v>45278</v>
      </c>
      <c r="F7121" s="8">
        <v>0.68541666666666667</v>
      </c>
      <c r="G7121" s="4">
        <v>45280</v>
      </c>
      <c r="H7121" s="1" t="s">
        <v>751</v>
      </c>
      <c r="I7121" s="1" t="s">
        <v>1300</v>
      </c>
      <c r="J7121" s="5">
        <v>1</v>
      </c>
      <c r="K7121" s="5" t="str">
        <f>VLOOKUP(J7121,'Svátky 2023'!A$18:B$20,2,0)</f>
        <v>neodkladné</v>
      </c>
      <c r="L7121" s="1" t="s">
        <v>21</v>
      </c>
      <c r="M7121" s="1" t="s">
        <v>22</v>
      </c>
      <c r="N7121" s="1" t="s">
        <v>733</v>
      </c>
      <c r="O7121">
        <f t="shared" si="333"/>
        <v>1</v>
      </c>
      <c r="P7121" t="str">
        <f t="shared" si="334"/>
        <v>ANO</v>
      </c>
      <c r="Q7121" s="4" t="str">
        <f>IFERROR(VLOOKUP(E7121,'Svátky 2023'!B$2:B$14,1,0),"")</f>
        <v/>
      </c>
      <c r="R7121" t="str">
        <f t="shared" si="335"/>
        <v>ANO</v>
      </c>
    </row>
    <row r="7122" spans="1:18" x14ac:dyDescent="0.25">
      <c r="A7122" s="1" t="s">
        <v>19741</v>
      </c>
      <c r="B7122" s="1" t="s">
        <v>19742</v>
      </c>
      <c r="C7122" s="1" t="s">
        <v>19743</v>
      </c>
      <c r="D7122" s="1" t="s">
        <v>64</v>
      </c>
      <c r="E7122" s="4">
        <v>45278</v>
      </c>
      <c r="F7122" s="8">
        <v>0.75208333333333333</v>
      </c>
      <c r="G7122" s="4">
        <v>45280</v>
      </c>
      <c r="H7122" s="1" t="s">
        <v>2443</v>
      </c>
      <c r="I7122" s="1" t="s">
        <v>51</v>
      </c>
      <c r="J7122" s="5">
        <v>3</v>
      </c>
      <c r="K7122" s="5" t="str">
        <f>VLOOKUP(J7122,'Svátky 2023'!A$18:B$20,2,0)</f>
        <v>jiné</v>
      </c>
      <c r="L7122" s="1" t="s">
        <v>21</v>
      </c>
      <c r="M7122" s="1" t="s">
        <v>22</v>
      </c>
      <c r="N7122" s="1" t="s">
        <v>23</v>
      </c>
      <c r="O7122">
        <f t="shared" si="333"/>
        <v>1</v>
      </c>
      <c r="P7122" t="str">
        <f t="shared" si="334"/>
        <v>ANO</v>
      </c>
      <c r="Q7122" s="4" t="str">
        <f>IFERROR(VLOOKUP(E7122,'Svátky 2023'!B$2:B$14,1,0),"")</f>
        <v/>
      </c>
      <c r="R7122" t="str">
        <f t="shared" si="335"/>
        <v>ANO</v>
      </c>
    </row>
    <row r="7123" spans="1:18" x14ac:dyDescent="0.25">
      <c r="A7123" s="1" t="s">
        <v>19744</v>
      </c>
      <c r="B7123" s="1" t="s">
        <v>19745</v>
      </c>
      <c r="C7123" s="1" t="s">
        <v>19746</v>
      </c>
      <c r="D7123" s="1" t="s">
        <v>64</v>
      </c>
      <c r="E7123" s="4">
        <v>45278</v>
      </c>
      <c r="F7123" s="8">
        <v>0.76111111111111107</v>
      </c>
      <c r="G7123" s="4">
        <v>45280</v>
      </c>
      <c r="H7123" s="1" t="s">
        <v>1112</v>
      </c>
      <c r="I7123" s="1" t="s">
        <v>120</v>
      </c>
      <c r="J7123" s="5">
        <v>3</v>
      </c>
      <c r="K7123" s="5" t="str">
        <f>VLOOKUP(J7123,'Svátky 2023'!A$18:B$20,2,0)</f>
        <v>jiné</v>
      </c>
      <c r="L7123" s="1" t="s">
        <v>30</v>
      </c>
      <c r="M7123" s="1" t="s">
        <v>31</v>
      </c>
      <c r="N7123" s="1" t="s">
        <v>23</v>
      </c>
      <c r="O7123">
        <f t="shared" si="333"/>
        <v>1</v>
      </c>
      <c r="P7123" t="str">
        <f t="shared" si="334"/>
        <v>ANO</v>
      </c>
      <c r="Q7123" s="4" t="str">
        <f>IFERROR(VLOOKUP(E7123,'Svátky 2023'!B$2:B$14,1,0),"")</f>
        <v/>
      </c>
      <c r="R7123" t="str">
        <f t="shared" si="335"/>
        <v>ANO</v>
      </c>
    </row>
    <row r="7124" spans="1:18" x14ac:dyDescent="0.25">
      <c r="A7124" s="1" t="s">
        <v>19747</v>
      </c>
      <c r="B7124" s="1" t="s">
        <v>19748</v>
      </c>
      <c r="C7124" s="1" t="s">
        <v>19749</v>
      </c>
      <c r="D7124" s="1" t="s">
        <v>100</v>
      </c>
      <c r="E7124" s="4">
        <v>45278</v>
      </c>
      <c r="F7124" s="8">
        <v>0.83680555555555547</v>
      </c>
      <c r="G7124" s="4">
        <v>45280</v>
      </c>
      <c r="H7124" s="1" t="s">
        <v>8380</v>
      </c>
      <c r="I7124" s="1" t="s">
        <v>145</v>
      </c>
      <c r="J7124" s="5">
        <v>3</v>
      </c>
      <c r="K7124" s="5" t="str">
        <f>VLOOKUP(J7124,'Svátky 2023'!A$18:B$20,2,0)</f>
        <v>jiné</v>
      </c>
      <c r="L7124" s="1" t="s">
        <v>30</v>
      </c>
      <c r="M7124" s="1" t="s">
        <v>31</v>
      </c>
      <c r="N7124" s="1" t="s">
        <v>23</v>
      </c>
      <c r="O7124">
        <f t="shared" si="333"/>
        <v>1</v>
      </c>
      <c r="P7124" t="str">
        <f t="shared" si="334"/>
        <v>ANO</v>
      </c>
      <c r="Q7124" s="4" t="str">
        <f>IFERROR(VLOOKUP(E7124,'Svátky 2023'!B$2:B$14,1,0),"")</f>
        <v/>
      </c>
      <c r="R7124" t="str">
        <f t="shared" si="335"/>
        <v>ANO</v>
      </c>
    </row>
    <row r="7125" spans="1:18" x14ac:dyDescent="0.25">
      <c r="A7125" s="1" t="s">
        <v>19750</v>
      </c>
      <c r="B7125" s="1" t="s">
        <v>98</v>
      </c>
      <c r="C7125" s="1" t="s">
        <v>99</v>
      </c>
      <c r="D7125" s="1" t="s">
        <v>100</v>
      </c>
      <c r="E7125" s="4">
        <v>45278</v>
      </c>
      <c r="F7125" s="8">
        <v>0.9145833333333333</v>
      </c>
      <c r="G7125" s="4">
        <v>45280</v>
      </c>
      <c r="H7125" s="1" t="s">
        <v>1798</v>
      </c>
      <c r="I7125" s="1" t="s">
        <v>19</v>
      </c>
      <c r="J7125" s="5">
        <v>3</v>
      </c>
      <c r="K7125" s="5" t="str">
        <f>VLOOKUP(J7125,'Svátky 2023'!A$18:B$20,2,0)</f>
        <v>jiné</v>
      </c>
      <c r="L7125" s="1" t="s">
        <v>21</v>
      </c>
      <c r="M7125" s="1" t="s">
        <v>22</v>
      </c>
      <c r="N7125" s="1" t="s">
        <v>23</v>
      </c>
      <c r="O7125">
        <f t="shared" si="333"/>
        <v>1</v>
      </c>
      <c r="P7125" t="str">
        <f t="shared" si="334"/>
        <v>ANO</v>
      </c>
      <c r="Q7125" s="4" t="str">
        <f>IFERROR(VLOOKUP(E7125,'Svátky 2023'!B$2:B$14,1,0),"")</f>
        <v/>
      </c>
      <c r="R7125" t="str">
        <f t="shared" si="335"/>
        <v>ANO</v>
      </c>
    </row>
    <row r="7126" spans="1:18" x14ac:dyDescent="0.25">
      <c r="A7126" s="1" t="s">
        <v>19751</v>
      </c>
      <c r="B7126" s="1" t="s">
        <v>13044</v>
      </c>
      <c r="C7126" s="1" t="s">
        <v>13045</v>
      </c>
      <c r="D7126" s="1" t="s">
        <v>35</v>
      </c>
      <c r="E7126" s="4">
        <v>45279</v>
      </c>
      <c r="F7126" s="8">
        <v>0.33680555555555558</v>
      </c>
      <c r="G7126" s="4">
        <v>45280</v>
      </c>
      <c r="H7126" s="1" t="s">
        <v>830</v>
      </c>
      <c r="I7126" s="1" t="s">
        <v>19</v>
      </c>
      <c r="J7126" s="5">
        <v>2</v>
      </c>
      <c r="K7126" s="5" t="str">
        <f>VLOOKUP(J7126,'Svátky 2023'!A$18:B$20,2,0)</f>
        <v>plánované</v>
      </c>
      <c r="L7126" s="1" t="s">
        <v>21</v>
      </c>
      <c r="M7126" s="1" t="s">
        <v>22</v>
      </c>
      <c r="N7126" s="1" t="s">
        <v>23</v>
      </c>
      <c r="O7126">
        <f t="shared" si="333"/>
        <v>2</v>
      </c>
      <c r="P7126" t="str">
        <f t="shared" si="334"/>
        <v>NE</v>
      </c>
      <c r="Q7126" s="4" t="str">
        <f>IFERROR(VLOOKUP(E7126,'Svátky 2023'!B$2:B$14,1,0),"")</f>
        <v/>
      </c>
      <c r="R7126" t="str">
        <f t="shared" si="335"/>
        <v/>
      </c>
    </row>
    <row r="7127" spans="1:18" x14ac:dyDescent="0.25">
      <c r="A7127" s="1" t="s">
        <v>19752</v>
      </c>
      <c r="B7127" s="1" t="s">
        <v>14859</v>
      </c>
      <c r="C7127" s="1" t="s">
        <v>14860</v>
      </c>
      <c r="D7127" s="1" t="s">
        <v>35</v>
      </c>
      <c r="E7127" s="4">
        <v>45279</v>
      </c>
      <c r="F7127" s="8">
        <v>0.39305555555555555</v>
      </c>
      <c r="G7127" s="4">
        <v>45280</v>
      </c>
      <c r="H7127" s="1" t="s">
        <v>325</v>
      </c>
      <c r="I7127" s="1" t="s">
        <v>51</v>
      </c>
      <c r="J7127" s="5">
        <v>2</v>
      </c>
      <c r="K7127" s="5" t="str">
        <f>VLOOKUP(J7127,'Svátky 2023'!A$18:B$20,2,0)</f>
        <v>plánované</v>
      </c>
      <c r="L7127" s="1" t="s">
        <v>21</v>
      </c>
      <c r="M7127" s="1" t="s">
        <v>22</v>
      </c>
      <c r="N7127" s="1" t="s">
        <v>23</v>
      </c>
      <c r="O7127">
        <f t="shared" si="333"/>
        <v>2</v>
      </c>
      <c r="P7127" t="str">
        <f t="shared" si="334"/>
        <v>NE</v>
      </c>
      <c r="Q7127" s="4" t="str">
        <f>IFERROR(VLOOKUP(E7127,'Svátky 2023'!B$2:B$14,1,0),"")</f>
        <v/>
      </c>
      <c r="R7127" t="str">
        <f t="shared" si="335"/>
        <v/>
      </c>
    </row>
    <row r="7128" spans="1:18" x14ac:dyDescent="0.25">
      <c r="A7128" s="1" t="s">
        <v>19753</v>
      </c>
      <c r="B7128" s="1" t="s">
        <v>18551</v>
      </c>
      <c r="C7128" s="1" t="s">
        <v>18552</v>
      </c>
      <c r="D7128" s="1" t="s">
        <v>35</v>
      </c>
      <c r="E7128" s="4">
        <v>45279</v>
      </c>
      <c r="F7128" s="8">
        <v>0.39861111111111108</v>
      </c>
      <c r="G7128" s="4">
        <v>45280</v>
      </c>
      <c r="H7128" s="1" t="s">
        <v>2048</v>
      </c>
      <c r="I7128" s="1" t="s">
        <v>19</v>
      </c>
      <c r="J7128" s="5">
        <v>2</v>
      </c>
      <c r="K7128" s="5" t="str">
        <f>VLOOKUP(J7128,'Svátky 2023'!A$18:B$20,2,0)</f>
        <v>plánované</v>
      </c>
      <c r="L7128" s="1" t="s">
        <v>21</v>
      </c>
      <c r="M7128" s="1" t="s">
        <v>20</v>
      </c>
      <c r="N7128" s="1" t="s">
        <v>23</v>
      </c>
      <c r="O7128">
        <f t="shared" si="333"/>
        <v>2</v>
      </c>
      <c r="P7128" t="str">
        <f t="shared" si="334"/>
        <v>NE</v>
      </c>
      <c r="Q7128" s="4" t="str">
        <f>IFERROR(VLOOKUP(E7128,'Svátky 2023'!B$2:B$14,1,0),"")</f>
        <v/>
      </c>
      <c r="R7128" t="str">
        <f t="shared" si="335"/>
        <v/>
      </c>
    </row>
    <row r="7129" spans="1:18" x14ac:dyDescent="0.25">
      <c r="A7129" s="1" t="s">
        <v>19754</v>
      </c>
      <c r="B7129" s="1" t="s">
        <v>19755</v>
      </c>
      <c r="C7129" s="1" t="s">
        <v>19756</v>
      </c>
      <c r="D7129" s="1" t="s">
        <v>48</v>
      </c>
      <c r="E7129" s="4">
        <v>45279</v>
      </c>
      <c r="F7129" s="8">
        <v>0.54999999999999993</v>
      </c>
      <c r="G7129" s="4">
        <v>45280</v>
      </c>
      <c r="H7129" s="1" t="s">
        <v>344</v>
      </c>
      <c r="I7129" s="1" t="s">
        <v>51</v>
      </c>
      <c r="J7129" s="5">
        <v>1</v>
      </c>
      <c r="K7129" s="5" t="str">
        <f>VLOOKUP(J7129,'Svátky 2023'!A$18:B$20,2,0)</f>
        <v>neodkladné</v>
      </c>
      <c r="L7129" s="1" t="s">
        <v>21</v>
      </c>
      <c r="M7129" s="1" t="s">
        <v>22</v>
      </c>
      <c r="N7129" s="1" t="s">
        <v>23</v>
      </c>
      <c r="O7129">
        <f t="shared" si="333"/>
        <v>2</v>
      </c>
      <c r="P7129" t="str">
        <f t="shared" si="334"/>
        <v>NE</v>
      </c>
      <c r="Q7129" s="4" t="str">
        <f>IFERROR(VLOOKUP(E7129,'Svátky 2023'!B$2:B$14,1,0),"")</f>
        <v/>
      </c>
      <c r="R7129" t="str">
        <f t="shared" si="335"/>
        <v/>
      </c>
    </row>
    <row r="7130" spans="1:18" x14ac:dyDescent="0.25">
      <c r="A7130" s="1" t="s">
        <v>19757</v>
      </c>
      <c r="B7130" s="1" t="s">
        <v>19758</v>
      </c>
      <c r="C7130" s="1" t="s">
        <v>19759</v>
      </c>
      <c r="D7130" s="1" t="s">
        <v>48</v>
      </c>
      <c r="E7130" s="4">
        <v>45279</v>
      </c>
      <c r="F7130" s="8">
        <v>0.55902777777777779</v>
      </c>
      <c r="G7130" s="4">
        <v>45280</v>
      </c>
      <c r="H7130" s="1" t="s">
        <v>2949</v>
      </c>
      <c r="I7130" s="1" t="s">
        <v>120</v>
      </c>
      <c r="J7130" s="5">
        <v>3</v>
      </c>
      <c r="K7130" s="5" t="str">
        <f>VLOOKUP(J7130,'Svátky 2023'!A$18:B$20,2,0)</f>
        <v>jiné</v>
      </c>
      <c r="L7130" s="1" t="s">
        <v>30</v>
      </c>
      <c r="M7130" s="1" t="s">
        <v>31</v>
      </c>
      <c r="N7130" s="1" t="s">
        <v>23</v>
      </c>
      <c r="O7130">
        <f t="shared" si="333"/>
        <v>2</v>
      </c>
      <c r="P7130" t="str">
        <f t="shared" si="334"/>
        <v>NE</v>
      </c>
      <c r="Q7130" s="4" t="str">
        <f>IFERROR(VLOOKUP(E7130,'Svátky 2023'!B$2:B$14,1,0),"")</f>
        <v/>
      </c>
      <c r="R7130" t="str">
        <f t="shared" si="335"/>
        <v/>
      </c>
    </row>
    <row r="7131" spans="1:18" x14ac:dyDescent="0.25">
      <c r="A7131" s="1" t="s">
        <v>19760</v>
      </c>
      <c r="B7131" s="1" t="s">
        <v>19761</v>
      </c>
      <c r="C7131" s="1" t="s">
        <v>19762</v>
      </c>
      <c r="D7131" s="1" t="s">
        <v>257</v>
      </c>
      <c r="E7131" s="4">
        <v>45271</v>
      </c>
      <c r="F7131" s="8">
        <v>0.55902777777777779</v>
      </c>
      <c r="G7131" s="4">
        <v>45281</v>
      </c>
      <c r="H7131" s="1" t="s">
        <v>1880</v>
      </c>
      <c r="I7131" s="1" t="s">
        <v>151</v>
      </c>
      <c r="J7131" s="5">
        <v>2</v>
      </c>
      <c r="K7131" s="5" t="str">
        <f>VLOOKUP(J7131,'Svátky 2023'!A$18:B$20,2,0)</f>
        <v>plánované</v>
      </c>
      <c r="L7131" s="1" t="s">
        <v>21</v>
      </c>
      <c r="M7131" s="1" t="s">
        <v>22</v>
      </c>
      <c r="N7131" s="1" t="s">
        <v>23</v>
      </c>
      <c r="O7131">
        <f t="shared" si="333"/>
        <v>1</v>
      </c>
      <c r="P7131" t="str">
        <f t="shared" si="334"/>
        <v>NE</v>
      </c>
      <c r="Q7131" s="4" t="str">
        <f>IFERROR(VLOOKUP(E7131,'Svátky 2023'!B$2:B$14,1,0),"")</f>
        <v/>
      </c>
      <c r="R7131" t="str">
        <f t="shared" si="335"/>
        <v/>
      </c>
    </row>
    <row r="7132" spans="1:18" x14ac:dyDescent="0.25">
      <c r="A7132" s="1" t="s">
        <v>19763</v>
      </c>
      <c r="B7132" s="1" t="s">
        <v>19764</v>
      </c>
      <c r="C7132" s="1" t="s">
        <v>19765</v>
      </c>
      <c r="D7132" s="1" t="s">
        <v>257</v>
      </c>
      <c r="E7132" s="4">
        <v>45275</v>
      </c>
      <c r="F7132" s="8">
        <v>0.39444444444444443</v>
      </c>
      <c r="G7132" s="4">
        <v>45281</v>
      </c>
      <c r="H7132" s="1" t="s">
        <v>1884</v>
      </c>
      <c r="I7132" s="1" t="s">
        <v>145</v>
      </c>
      <c r="J7132" s="5">
        <v>3</v>
      </c>
      <c r="K7132" s="5" t="str">
        <f>VLOOKUP(J7132,'Svátky 2023'!A$18:B$20,2,0)</f>
        <v>jiné</v>
      </c>
      <c r="L7132" s="1" t="s">
        <v>30</v>
      </c>
      <c r="M7132" s="1" t="s">
        <v>31</v>
      </c>
      <c r="N7132" s="1" t="s">
        <v>23</v>
      </c>
      <c r="O7132">
        <f t="shared" si="333"/>
        <v>5</v>
      </c>
      <c r="P7132" t="str">
        <f t="shared" si="334"/>
        <v>NE</v>
      </c>
      <c r="Q7132" s="4" t="str">
        <f>IFERROR(VLOOKUP(E7132,'Svátky 2023'!B$2:B$14,1,0),"")</f>
        <v/>
      </c>
      <c r="R7132" t="str">
        <f t="shared" si="335"/>
        <v/>
      </c>
    </row>
    <row r="7133" spans="1:18" x14ac:dyDescent="0.25">
      <c r="A7133" s="1" t="s">
        <v>19766</v>
      </c>
      <c r="B7133" s="1" t="s">
        <v>19767</v>
      </c>
      <c r="C7133" s="1" t="s">
        <v>19768</v>
      </c>
      <c r="D7133" s="1" t="s">
        <v>35</v>
      </c>
      <c r="E7133" s="4">
        <v>45276</v>
      </c>
      <c r="F7133" s="8">
        <v>0.71736111111111101</v>
      </c>
      <c r="G7133" s="4">
        <v>45281</v>
      </c>
      <c r="H7133" s="1" t="s">
        <v>1274</v>
      </c>
      <c r="I7133" s="1" t="s">
        <v>258</v>
      </c>
      <c r="J7133" s="5">
        <v>2</v>
      </c>
      <c r="K7133" s="5" t="str">
        <f>VLOOKUP(J7133,'Svátky 2023'!A$18:B$20,2,0)</f>
        <v>plánované</v>
      </c>
      <c r="L7133" s="1" t="s">
        <v>21</v>
      </c>
      <c r="M7133" s="1" t="s">
        <v>22</v>
      </c>
      <c r="N7133" s="1" t="s">
        <v>23</v>
      </c>
      <c r="O7133">
        <f t="shared" si="333"/>
        <v>6</v>
      </c>
      <c r="P7133" t="str">
        <f t="shared" si="334"/>
        <v>ANO</v>
      </c>
      <c r="Q7133" s="4" t="str">
        <f>IFERROR(VLOOKUP(E7133,'Svátky 2023'!B$2:B$14,1,0),"")</f>
        <v/>
      </c>
      <c r="R7133" t="str">
        <f t="shared" si="335"/>
        <v>ANO</v>
      </c>
    </row>
    <row r="7134" spans="1:18" x14ac:dyDescent="0.25">
      <c r="A7134" s="1" t="s">
        <v>19769</v>
      </c>
      <c r="B7134" s="1" t="s">
        <v>19770</v>
      </c>
      <c r="C7134" s="1" t="s">
        <v>19771</v>
      </c>
      <c r="D7134" s="1" t="s">
        <v>35</v>
      </c>
      <c r="E7134" s="4">
        <v>45276</v>
      </c>
      <c r="F7134" s="8">
        <v>0.78194444444444444</v>
      </c>
      <c r="G7134" s="4">
        <v>45281</v>
      </c>
      <c r="H7134" s="1" t="s">
        <v>415</v>
      </c>
      <c r="I7134" s="1" t="s">
        <v>38</v>
      </c>
      <c r="J7134" s="5">
        <v>2</v>
      </c>
      <c r="K7134" s="5" t="str">
        <f>VLOOKUP(J7134,'Svátky 2023'!A$18:B$20,2,0)</f>
        <v>plánované</v>
      </c>
      <c r="L7134" s="1" t="s">
        <v>21</v>
      </c>
      <c r="M7134" s="1" t="s">
        <v>22</v>
      </c>
      <c r="N7134" s="1" t="s">
        <v>23</v>
      </c>
      <c r="O7134">
        <f t="shared" si="333"/>
        <v>6</v>
      </c>
      <c r="P7134" t="str">
        <f t="shared" si="334"/>
        <v>ANO</v>
      </c>
      <c r="Q7134" s="4" t="str">
        <f>IFERROR(VLOOKUP(E7134,'Svátky 2023'!B$2:B$14,1,0),"")</f>
        <v/>
      </c>
      <c r="R7134" t="str">
        <f t="shared" si="335"/>
        <v>ANO</v>
      </c>
    </row>
    <row r="7135" spans="1:18" x14ac:dyDescent="0.25">
      <c r="A7135" s="1" t="s">
        <v>19772</v>
      </c>
      <c r="B7135" s="1" t="s">
        <v>19773</v>
      </c>
      <c r="C7135" s="1" t="s">
        <v>19774</v>
      </c>
      <c r="D7135" s="1" t="s">
        <v>35</v>
      </c>
      <c r="E7135" s="4">
        <v>45276</v>
      </c>
      <c r="F7135" s="8">
        <v>0.79236111111111107</v>
      </c>
      <c r="G7135" s="4">
        <v>45281</v>
      </c>
      <c r="H7135" s="1" t="s">
        <v>813</v>
      </c>
      <c r="I7135" s="1" t="s">
        <v>44</v>
      </c>
      <c r="J7135" s="5">
        <v>3</v>
      </c>
      <c r="K7135" s="5" t="str">
        <f>VLOOKUP(J7135,'Svátky 2023'!A$18:B$20,2,0)</f>
        <v>jiné</v>
      </c>
      <c r="L7135" s="1" t="s">
        <v>30</v>
      </c>
      <c r="M7135" s="1" t="s">
        <v>31</v>
      </c>
      <c r="N7135" s="1" t="s">
        <v>23</v>
      </c>
      <c r="O7135">
        <f t="shared" si="333"/>
        <v>6</v>
      </c>
      <c r="P7135" t="str">
        <f t="shared" si="334"/>
        <v>ANO</v>
      </c>
      <c r="Q7135" s="4" t="str">
        <f>IFERROR(VLOOKUP(E7135,'Svátky 2023'!B$2:B$14,1,0),"")</f>
        <v/>
      </c>
      <c r="R7135" t="str">
        <f t="shared" si="335"/>
        <v>ANO</v>
      </c>
    </row>
    <row r="7136" spans="1:18" x14ac:dyDescent="0.25">
      <c r="A7136" s="1" t="s">
        <v>19775</v>
      </c>
      <c r="B7136" s="1" t="s">
        <v>19776</v>
      </c>
      <c r="C7136" s="1" t="s">
        <v>19777</v>
      </c>
      <c r="D7136" s="1" t="s">
        <v>35</v>
      </c>
      <c r="E7136" s="4">
        <v>45277</v>
      </c>
      <c r="F7136" s="8">
        <v>0.82291666666666663</v>
      </c>
      <c r="G7136" s="4">
        <v>45281</v>
      </c>
      <c r="H7136" s="1" t="s">
        <v>96</v>
      </c>
      <c r="I7136" s="1" t="s">
        <v>19</v>
      </c>
      <c r="J7136" s="5">
        <v>1</v>
      </c>
      <c r="K7136" s="5" t="str">
        <f>VLOOKUP(J7136,'Svátky 2023'!A$18:B$20,2,0)</f>
        <v>neodkladné</v>
      </c>
      <c r="L7136" s="1" t="s">
        <v>30</v>
      </c>
      <c r="M7136" s="1" t="s">
        <v>22</v>
      </c>
      <c r="N7136" s="1" t="s">
        <v>23</v>
      </c>
      <c r="O7136">
        <f t="shared" si="333"/>
        <v>7</v>
      </c>
      <c r="P7136" t="str">
        <f t="shared" si="334"/>
        <v>ANO</v>
      </c>
      <c r="Q7136" s="4" t="str">
        <f>IFERROR(VLOOKUP(E7136,'Svátky 2023'!B$2:B$14,1,0),"")</f>
        <v/>
      </c>
      <c r="R7136" t="str">
        <f t="shared" si="335"/>
        <v>ANO</v>
      </c>
    </row>
    <row r="7137" spans="1:18" x14ac:dyDescent="0.25">
      <c r="A7137" s="1" t="s">
        <v>19778</v>
      </c>
      <c r="B7137" s="1" t="s">
        <v>19779</v>
      </c>
      <c r="C7137" s="1" t="s">
        <v>19780</v>
      </c>
      <c r="D7137" s="1" t="s">
        <v>35</v>
      </c>
      <c r="E7137" s="4">
        <v>45278</v>
      </c>
      <c r="F7137" s="8">
        <v>0.50902777777777775</v>
      </c>
      <c r="G7137" s="4">
        <v>45281</v>
      </c>
      <c r="H7137" s="1" t="s">
        <v>2592</v>
      </c>
      <c r="I7137" s="1" t="s">
        <v>51</v>
      </c>
      <c r="J7137" s="5">
        <v>1</v>
      </c>
      <c r="K7137" s="5" t="str">
        <f>VLOOKUP(J7137,'Svátky 2023'!A$18:B$20,2,0)</f>
        <v>neodkladné</v>
      </c>
      <c r="L7137" s="1" t="s">
        <v>21</v>
      </c>
      <c r="M7137" s="1" t="s">
        <v>22</v>
      </c>
      <c r="N7137" s="1" t="s">
        <v>23</v>
      </c>
      <c r="O7137">
        <f t="shared" si="333"/>
        <v>1</v>
      </c>
      <c r="P7137" t="str">
        <f t="shared" si="334"/>
        <v>NE</v>
      </c>
      <c r="Q7137" s="4" t="str">
        <f>IFERROR(VLOOKUP(E7137,'Svátky 2023'!B$2:B$14,1,0),"")</f>
        <v/>
      </c>
      <c r="R7137" t="str">
        <f t="shared" si="335"/>
        <v/>
      </c>
    </row>
    <row r="7138" spans="1:18" x14ac:dyDescent="0.25">
      <c r="A7138" s="1" t="s">
        <v>19781</v>
      </c>
      <c r="B7138" s="1" t="s">
        <v>19782</v>
      </c>
      <c r="C7138" s="1" t="s">
        <v>19783</v>
      </c>
      <c r="D7138" s="1" t="s">
        <v>257</v>
      </c>
      <c r="E7138" s="4">
        <v>45278</v>
      </c>
      <c r="F7138" s="8">
        <v>0.54166666666666663</v>
      </c>
      <c r="G7138" s="4">
        <v>45281</v>
      </c>
      <c r="H7138" s="1" t="s">
        <v>523</v>
      </c>
      <c r="I7138" s="1" t="s">
        <v>19</v>
      </c>
      <c r="J7138" s="5">
        <v>1</v>
      </c>
      <c r="K7138" s="5" t="str">
        <f>VLOOKUP(J7138,'Svátky 2023'!A$18:B$20,2,0)</f>
        <v>neodkladné</v>
      </c>
      <c r="L7138" s="1" t="s">
        <v>21</v>
      </c>
      <c r="M7138" s="1" t="s">
        <v>22</v>
      </c>
      <c r="N7138" s="1" t="s">
        <v>23</v>
      </c>
      <c r="O7138">
        <f t="shared" si="333"/>
        <v>1</v>
      </c>
      <c r="P7138" t="str">
        <f t="shared" si="334"/>
        <v>NE</v>
      </c>
      <c r="Q7138" s="4" t="str">
        <f>IFERROR(VLOOKUP(E7138,'Svátky 2023'!B$2:B$14,1,0),"")</f>
        <v/>
      </c>
      <c r="R7138" t="str">
        <f t="shared" si="335"/>
        <v/>
      </c>
    </row>
    <row r="7139" spans="1:18" x14ac:dyDescent="0.25">
      <c r="A7139" s="1" t="s">
        <v>19784</v>
      </c>
      <c r="B7139" s="1" t="s">
        <v>19785</v>
      </c>
      <c r="C7139" s="1" t="s">
        <v>19786</v>
      </c>
      <c r="D7139" s="1" t="s">
        <v>257</v>
      </c>
      <c r="E7139" s="4">
        <v>45278</v>
      </c>
      <c r="F7139" s="8">
        <v>0.54861111111111105</v>
      </c>
      <c r="G7139" s="4">
        <v>45281</v>
      </c>
      <c r="H7139" s="1" t="s">
        <v>627</v>
      </c>
      <c r="I7139" s="1" t="s">
        <v>29</v>
      </c>
      <c r="J7139" s="5">
        <v>3</v>
      </c>
      <c r="K7139" s="5" t="str">
        <f>VLOOKUP(J7139,'Svátky 2023'!A$18:B$20,2,0)</f>
        <v>jiné</v>
      </c>
      <c r="L7139" s="1" t="s">
        <v>30</v>
      </c>
      <c r="M7139" s="1" t="s">
        <v>31</v>
      </c>
      <c r="N7139" s="1" t="s">
        <v>23</v>
      </c>
      <c r="O7139">
        <f t="shared" si="333"/>
        <v>1</v>
      </c>
      <c r="P7139" t="str">
        <f t="shared" si="334"/>
        <v>NE</v>
      </c>
      <c r="Q7139" s="4" t="str">
        <f>IFERROR(VLOOKUP(E7139,'Svátky 2023'!B$2:B$14,1,0),"")</f>
        <v/>
      </c>
      <c r="R7139" t="str">
        <f t="shared" si="335"/>
        <v/>
      </c>
    </row>
    <row r="7140" spans="1:18" x14ac:dyDescent="0.25">
      <c r="A7140" s="1" t="s">
        <v>19787</v>
      </c>
      <c r="B7140" s="1" t="s">
        <v>19788</v>
      </c>
      <c r="C7140" s="1" t="s">
        <v>19789</v>
      </c>
      <c r="D7140" s="1" t="s">
        <v>35</v>
      </c>
      <c r="E7140" s="4">
        <v>45278</v>
      </c>
      <c r="F7140" s="8">
        <v>0.80833333333333324</v>
      </c>
      <c r="G7140" s="4">
        <v>45281</v>
      </c>
      <c r="H7140" s="1" t="s">
        <v>17</v>
      </c>
      <c r="I7140" s="1" t="s">
        <v>51</v>
      </c>
      <c r="J7140" s="5">
        <v>2</v>
      </c>
      <c r="K7140" s="5" t="str">
        <f>VLOOKUP(J7140,'Svátky 2023'!A$18:B$20,2,0)</f>
        <v>plánované</v>
      </c>
      <c r="L7140" s="1" t="s">
        <v>21</v>
      </c>
      <c r="M7140" s="1" t="s">
        <v>22</v>
      </c>
      <c r="N7140" s="1" t="s">
        <v>23</v>
      </c>
      <c r="O7140">
        <f t="shared" si="333"/>
        <v>1</v>
      </c>
      <c r="P7140" t="str">
        <f t="shared" si="334"/>
        <v>ANO</v>
      </c>
      <c r="Q7140" s="4" t="str">
        <f>IFERROR(VLOOKUP(E7140,'Svátky 2023'!B$2:B$14,1,0),"")</f>
        <v/>
      </c>
      <c r="R7140" t="str">
        <f t="shared" si="335"/>
        <v>ANO</v>
      </c>
    </row>
    <row r="7141" spans="1:18" x14ac:dyDescent="0.25">
      <c r="A7141" s="1" t="s">
        <v>19790</v>
      </c>
      <c r="B7141" s="1" t="s">
        <v>19791</v>
      </c>
      <c r="C7141" s="1" t="s">
        <v>19792</v>
      </c>
      <c r="D7141" s="1" t="s">
        <v>35</v>
      </c>
      <c r="E7141" s="4">
        <v>45278</v>
      </c>
      <c r="F7141" s="8">
        <v>0.8125</v>
      </c>
      <c r="G7141" s="4">
        <v>45281</v>
      </c>
      <c r="H7141" s="1" t="s">
        <v>2619</v>
      </c>
      <c r="I7141" s="1" t="s">
        <v>120</v>
      </c>
      <c r="J7141" s="5">
        <v>3</v>
      </c>
      <c r="K7141" s="5" t="str">
        <f>VLOOKUP(J7141,'Svátky 2023'!A$18:B$20,2,0)</f>
        <v>jiné</v>
      </c>
      <c r="L7141" s="1" t="s">
        <v>30</v>
      </c>
      <c r="M7141" s="1" t="s">
        <v>31</v>
      </c>
      <c r="N7141" s="1" t="s">
        <v>23</v>
      </c>
      <c r="O7141">
        <f t="shared" si="333"/>
        <v>1</v>
      </c>
      <c r="P7141" t="str">
        <f t="shared" si="334"/>
        <v>ANO</v>
      </c>
      <c r="Q7141" s="4" t="str">
        <f>IFERROR(VLOOKUP(E7141,'Svátky 2023'!B$2:B$14,1,0),"")</f>
        <v/>
      </c>
      <c r="R7141" t="str">
        <f t="shared" si="335"/>
        <v>ANO</v>
      </c>
    </row>
    <row r="7142" spans="1:18" x14ac:dyDescent="0.25">
      <c r="A7142" s="1" t="s">
        <v>19793</v>
      </c>
      <c r="B7142" s="1" t="s">
        <v>19794</v>
      </c>
      <c r="C7142" s="1" t="s">
        <v>19795</v>
      </c>
      <c r="D7142" s="1" t="s">
        <v>35</v>
      </c>
      <c r="E7142" s="4">
        <v>45279</v>
      </c>
      <c r="F7142" s="8">
        <v>0.3527777777777778</v>
      </c>
      <c r="G7142" s="4">
        <v>45281</v>
      </c>
      <c r="H7142" s="1" t="s">
        <v>1274</v>
      </c>
      <c r="I7142" s="1" t="s">
        <v>258</v>
      </c>
      <c r="J7142" s="5">
        <v>2</v>
      </c>
      <c r="K7142" s="5" t="str">
        <f>VLOOKUP(J7142,'Svátky 2023'!A$18:B$20,2,0)</f>
        <v>plánované</v>
      </c>
      <c r="L7142" s="1" t="s">
        <v>21</v>
      </c>
      <c r="M7142" s="1" t="s">
        <v>22</v>
      </c>
      <c r="N7142" s="1" t="s">
        <v>23</v>
      </c>
      <c r="O7142">
        <f t="shared" si="333"/>
        <v>2</v>
      </c>
      <c r="P7142" t="str">
        <f t="shared" si="334"/>
        <v>NE</v>
      </c>
      <c r="Q7142" s="4" t="str">
        <f>IFERROR(VLOOKUP(E7142,'Svátky 2023'!B$2:B$14,1,0),"")</f>
        <v/>
      </c>
      <c r="R7142" t="str">
        <f t="shared" si="335"/>
        <v/>
      </c>
    </row>
    <row r="7143" spans="1:18" x14ac:dyDescent="0.25">
      <c r="A7143" s="1" t="s">
        <v>19796</v>
      </c>
      <c r="B7143" s="1" t="s">
        <v>19797</v>
      </c>
      <c r="C7143" s="1" t="s">
        <v>19798</v>
      </c>
      <c r="D7143" s="1" t="s">
        <v>64</v>
      </c>
      <c r="E7143" s="4">
        <v>45279</v>
      </c>
      <c r="F7143" s="8">
        <v>0.37777777777777777</v>
      </c>
      <c r="G7143" s="4">
        <v>45281</v>
      </c>
      <c r="H7143" s="1" t="s">
        <v>2233</v>
      </c>
      <c r="I7143" s="1" t="s">
        <v>258</v>
      </c>
      <c r="J7143" s="5">
        <v>2</v>
      </c>
      <c r="K7143" s="5" t="str">
        <f>VLOOKUP(J7143,'Svátky 2023'!A$18:B$20,2,0)</f>
        <v>plánované</v>
      </c>
      <c r="L7143" s="1" t="s">
        <v>21</v>
      </c>
      <c r="M7143" s="1" t="s">
        <v>22</v>
      </c>
      <c r="N7143" s="1" t="s">
        <v>23</v>
      </c>
      <c r="O7143">
        <f t="shared" si="333"/>
        <v>2</v>
      </c>
      <c r="P7143" t="str">
        <f t="shared" si="334"/>
        <v>NE</v>
      </c>
      <c r="Q7143" s="4" t="str">
        <f>IFERROR(VLOOKUP(E7143,'Svátky 2023'!B$2:B$14,1,0),"")</f>
        <v/>
      </c>
      <c r="R7143" t="str">
        <f t="shared" si="335"/>
        <v/>
      </c>
    </row>
    <row r="7144" spans="1:18" x14ac:dyDescent="0.25">
      <c r="A7144" s="1" t="s">
        <v>19799</v>
      </c>
      <c r="B7144" s="1" t="s">
        <v>19800</v>
      </c>
      <c r="C7144" s="1" t="s">
        <v>19801</v>
      </c>
      <c r="D7144" s="1" t="s">
        <v>257</v>
      </c>
      <c r="E7144" s="4">
        <v>45279</v>
      </c>
      <c r="F7144" s="8">
        <v>0.43472222222222223</v>
      </c>
      <c r="G7144" s="4">
        <v>45281</v>
      </c>
      <c r="H7144" s="1" t="s">
        <v>160</v>
      </c>
      <c r="I7144" s="1" t="s">
        <v>151</v>
      </c>
      <c r="J7144" s="5">
        <v>2</v>
      </c>
      <c r="K7144" s="5" t="str">
        <f>VLOOKUP(J7144,'Svátky 2023'!A$18:B$20,2,0)</f>
        <v>plánované</v>
      </c>
      <c r="L7144" s="1" t="s">
        <v>21</v>
      </c>
      <c r="M7144" s="1" t="s">
        <v>22</v>
      </c>
      <c r="N7144" s="1" t="s">
        <v>23</v>
      </c>
      <c r="O7144">
        <f t="shared" si="333"/>
        <v>2</v>
      </c>
      <c r="P7144" t="str">
        <f t="shared" si="334"/>
        <v>NE</v>
      </c>
      <c r="Q7144" s="4" t="str">
        <f>IFERROR(VLOOKUP(E7144,'Svátky 2023'!B$2:B$14,1,0),"")</f>
        <v/>
      </c>
      <c r="R7144" t="str">
        <f t="shared" si="335"/>
        <v/>
      </c>
    </row>
    <row r="7145" spans="1:18" x14ac:dyDescent="0.25">
      <c r="A7145" s="1" t="s">
        <v>19802</v>
      </c>
      <c r="B7145" s="1" t="s">
        <v>18329</v>
      </c>
      <c r="C7145" s="1" t="s">
        <v>18330</v>
      </c>
      <c r="D7145" s="1" t="s">
        <v>35</v>
      </c>
      <c r="E7145" s="4">
        <v>45279</v>
      </c>
      <c r="F7145" s="8">
        <v>0.65902777777777777</v>
      </c>
      <c r="G7145" s="4">
        <v>45281</v>
      </c>
      <c r="H7145" s="1" t="s">
        <v>2619</v>
      </c>
      <c r="I7145" s="1" t="s">
        <v>51</v>
      </c>
      <c r="J7145" s="5">
        <v>2</v>
      </c>
      <c r="K7145" s="5" t="str">
        <f>VLOOKUP(J7145,'Svátky 2023'!A$18:B$20,2,0)</f>
        <v>plánované</v>
      </c>
      <c r="L7145" s="1" t="s">
        <v>21</v>
      </c>
      <c r="M7145" s="1" t="s">
        <v>22</v>
      </c>
      <c r="N7145" s="1" t="s">
        <v>23</v>
      </c>
      <c r="O7145">
        <f t="shared" si="333"/>
        <v>2</v>
      </c>
      <c r="P7145" t="str">
        <f t="shared" si="334"/>
        <v>ANO</v>
      </c>
      <c r="Q7145" s="4" t="str">
        <f>IFERROR(VLOOKUP(E7145,'Svátky 2023'!B$2:B$14,1,0),"")</f>
        <v/>
      </c>
      <c r="R7145" t="str">
        <f t="shared" si="335"/>
        <v>ANO</v>
      </c>
    </row>
    <row r="7146" spans="1:18" x14ac:dyDescent="0.25">
      <c r="A7146" s="1" t="s">
        <v>19803</v>
      </c>
      <c r="B7146" s="1" t="s">
        <v>19804</v>
      </c>
      <c r="C7146" s="1" t="s">
        <v>19805</v>
      </c>
      <c r="D7146" s="1" t="s">
        <v>48</v>
      </c>
      <c r="E7146" s="4">
        <v>45280</v>
      </c>
      <c r="F7146" s="8">
        <v>0.52430555555555558</v>
      </c>
      <c r="G7146" s="4">
        <v>45281</v>
      </c>
      <c r="H7146" s="1" t="s">
        <v>1494</v>
      </c>
      <c r="I7146" s="1" t="s">
        <v>151</v>
      </c>
      <c r="J7146" s="5">
        <v>2</v>
      </c>
      <c r="K7146" s="5" t="str">
        <f>VLOOKUP(J7146,'Svátky 2023'!A$18:B$20,2,0)</f>
        <v>plánované</v>
      </c>
      <c r="L7146" s="1" t="s">
        <v>21</v>
      </c>
      <c r="M7146" s="1" t="s">
        <v>22</v>
      </c>
      <c r="N7146" s="1" t="s">
        <v>23</v>
      </c>
      <c r="O7146">
        <f t="shared" si="333"/>
        <v>3</v>
      </c>
      <c r="P7146" t="str">
        <f t="shared" si="334"/>
        <v>NE</v>
      </c>
      <c r="Q7146" s="4" t="str">
        <f>IFERROR(VLOOKUP(E7146,'Svátky 2023'!B$2:B$14,1,0),"")</f>
        <v/>
      </c>
      <c r="R7146" t="str">
        <f t="shared" si="335"/>
        <v/>
      </c>
    </row>
    <row r="7147" spans="1:18" x14ac:dyDescent="0.25">
      <c r="A7147" s="1" t="s">
        <v>19806</v>
      </c>
      <c r="B7147" s="1" t="s">
        <v>19807</v>
      </c>
      <c r="C7147" s="1" t="s">
        <v>19808</v>
      </c>
      <c r="D7147" s="1" t="s">
        <v>48</v>
      </c>
      <c r="E7147" s="4">
        <v>45280</v>
      </c>
      <c r="F7147" s="8">
        <v>0.54236111111111118</v>
      </c>
      <c r="G7147" s="4">
        <v>45281</v>
      </c>
      <c r="H7147" s="1" t="s">
        <v>287</v>
      </c>
      <c r="I7147" s="1" t="s">
        <v>145</v>
      </c>
      <c r="J7147" s="5">
        <v>3</v>
      </c>
      <c r="K7147" s="5" t="str">
        <f>VLOOKUP(J7147,'Svátky 2023'!A$18:B$20,2,0)</f>
        <v>jiné</v>
      </c>
      <c r="L7147" s="1" t="s">
        <v>30</v>
      </c>
      <c r="M7147" s="1" t="s">
        <v>31</v>
      </c>
      <c r="N7147" s="1" t="s">
        <v>23</v>
      </c>
      <c r="O7147">
        <f t="shared" si="333"/>
        <v>3</v>
      </c>
      <c r="P7147" t="str">
        <f t="shared" si="334"/>
        <v>NE</v>
      </c>
      <c r="Q7147" s="4" t="str">
        <f>IFERROR(VLOOKUP(E7147,'Svátky 2023'!B$2:B$14,1,0),"")</f>
        <v/>
      </c>
      <c r="R7147" t="str">
        <f t="shared" si="335"/>
        <v/>
      </c>
    </row>
    <row r="7148" spans="1:18" x14ac:dyDescent="0.25">
      <c r="A7148" s="1" t="s">
        <v>19809</v>
      </c>
      <c r="B7148" s="1" t="s">
        <v>12323</v>
      </c>
      <c r="C7148" s="1" t="s">
        <v>12324</v>
      </c>
      <c r="D7148" s="1" t="s">
        <v>100</v>
      </c>
      <c r="E7148" s="4">
        <v>45281</v>
      </c>
      <c r="F7148" s="8">
        <v>0.10486111111111111</v>
      </c>
      <c r="G7148" s="4">
        <v>45281</v>
      </c>
      <c r="H7148" s="1" t="s">
        <v>465</v>
      </c>
      <c r="I7148" s="1" t="s">
        <v>44</v>
      </c>
      <c r="J7148" s="5">
        <v>3</v>
      </c>
      <c r="K7148" s="5" t="str">
        <f>VLOOKUP(J7148,'Svátky 2023'!A$18:B$20,2,0)</f>
        <v>jiné</v>
      </c>
      <c r="L7148" s="1" t="s">
        <v>30</v>
      </c>
      <c r="M7148" s="1" t="s">
        <v>31</v>
      </c>
      <c r="N7148" s="1" t="s">
        <v>23</v>
      </c>
      <c r="O7148">
        <f t="shared" si="333"/>
        <v>4</v>
      </c>
      <c r="P7148" t="str">
        <f t="shared" si="334"/>
        <v>ANO</v>
      </c>
      <c r="Q7148" s="4" t="str">
        <f>IFERROR(VLOOKUP(E7148,'Svátky 2023'!B$2:B$14,1,0),"")</f>
        <v/>
      </c>
      <c r="R7148" t="str">
        <f t="shared" si="335"/>
        <v>ANO</v>
      </c>
    </row>
    <row r="7149" spans="1:18" x14ac:dyDescent="0.25">
      <c r="A7149" s="1" t="s">
        <v>19810</v>
      </c>
      <c r="B7149" s="1" t="s">
        <v>19811</v>
      </c>
      <c r="C7149" s="1" t="s">
        <v>19812</v>
      </c>
      <c r="D7149" s="1" t="s">
        <v>100</v>
      </c>
      <c r="E7149" s="4">
        <v>45250</v>
      </c>
      <c r="F7149" s="8">
        <v>0.56527777777777777</v>
      </c>
      <c r="G7149" s="4">
        <v>45282</v>
      </c>
      <c r="H7149" s="1" t="s">
        <v>606</v>
      </c>
      <c r="I7149" s="1" t="s">
        <v>151</v>
      </c>
      <c r="J7149" s="5">
        <v>1</v>
      </c>
      <c r="K7149" s="5" t="str">
        <f>VLOOKUP(J7149,'Svátky 2023'!A$18:B$20,2,0)</f>
        <v>neodkladné</v>
      </c>
      <c r="L7149" s="1" t="s">
        <v>733</v>
      </c>
      <c r="M7149" s="1" t="s">
        <v>22</v>
      </c>
      <c r="N7149" s="1" t="s">
        <v>23</v>
      </c>
      <c r="O7149">
        <f t="shared" si="333"/>
        <v>1</v>
      </c>
      <c r="P7149" t="str">
        <f t="shared" si="334"/>
        <v>NE</v>
      </c>
      <c r="Q7149" s="4" t="str">
        <f>IFERROR(VLOOKUP(E7149,'Svátky 2023'!B$2:B$14,1,0),"")</f>
        <v/>
      </c>
      <c r="R7149" t="str">
        <f t="shared" si="335"/>
        <v/>
      </c>
    </row>
    <row r="7150" spans="1:18" x14ac:dyDescent="0.25">
      <c r="A7150" s="1" t="s">
        <v>19813</v>
      </c>
      <c r="B7150" s="1" t="s">
        <v>19814</v>
      </c>
      <c r="C7150" s="1" t="s">
        <v>19815</v>
      </c>
      <c r="D7150" s="1" t="s">
        <v>100</v>
      </c>
      <c r="E7150" s="4">
        <v>45250</v>
      </c>
      <c r="F7150" s="8">
        <v>0.61597222222222225</v>
      </c>
      <c r="G7150" s="4">
        <v>45282</v>
      </c>
      <c r="H7150" s="1" t="s">
        <v>2041</v>
      </c>
      <c r="I7150" s="1" t="s">
        <v>145</v>
      </c>
      <c r="J7150" s="5">
        <v>3</v>
      </c>
      <c r="K7150" s="5" t="str">
        <f>VLOOKUP(J7150,'Svátky 2023'!A$18:B$20,2,0)</f>
        <v>jiné</v>
      </c>
      <c r="L7150" s="1" t="s">
        <v>30</v>
      </c>
      <c r="M7150" s="1" t="s">
        <v>31</v>
      </c>
      <c r="N7150" s="1" t="s">
        <v>23</v>
      </c>
      <c r="O7150">
        <f t="shared" si="333"/>
        <v>1</v>
      </c>
      <c r="P7150" t="str">
        <f t="shared" si="334"/>
        <v>NE</v>
      </c>
      <c r="Q7150" s="4" t="str">
        <f>IFERROR(VLOOKUP(E7150,'Svátky 2023'!B$2:B$14,1,0),"")</f>
        <v/>
      </c>
      <c r="R7150" t="str">
        <f t="shared" si="335"/>
        <v/>
      </c>
    </row>
    <row r="7151" spans="1:18" x14ac:dyDescent="0.25">
      <c r="A7151" s="1" t="s">
        <v>19816</v>
      </c>
      <c r="B7151" s="1" t="s">
        <v>868</v>
      </c>
      <c r="C7151" s="1" t="s">
        <v>869</v>
      </c>
      <c r="D7151" s="1" t="s">
        <v>35</v>
      </c>
      <c r="E7151" s="4">
        <v>45258</v>
      </c>
      <c r="F7151" s="8">
        <v>0.42152777777777778</v>
      </c>
      <c r="G7151" s="4">
        <v>45282</v>
      </c>
      <c r="H7151" s="1" t="s">
        <v>2679</v>
      </c>
      <c r="I7151" s="1" t="s">
        <v>19</v>
      </c>
      <c r="J7151" s="5">
        <v>1</v>
      </c>
      <c r="K7151" s="5" t="str">
        <f>VLOOKUP(J7151,'Svátky 2023'!A$18:B$20,2,0)</f>
        <v>neodkladné</v>
      </c>
      <c r="L7151" s="1" t="s">
        <v>21</v>
      </c>
      <c r="M7151" s="1" t="s">
        <v>22</v>
      </c>
      <c r="N7151" s="1" t="s">
        <v>23</v>
      </c>
      <c r="O7151">
        <f t="shared" si="333"/>
        <v>2</v>
      </c>
      <c r="P7151" t="str">
        <f t="shared" si="334"/>
        <v>NE</v>
      </c>
      <c r="Q7151" s="4" t="str">
        <f>IFERROR(VLOOKUP(E7151,'Svátky 2023'!B$2:B$14,1,0),"")</f>
        <v/>
      </c>
      <c r="R7151" t="str">
        <f t="shared" si="335"/>
        <v/>
      </c>
    </row>
    <row r="7152" spans="1:18" x14ac:dyDescent="0.25">
      <c r="A7152" s="1" t="s">
        <v>19817</v>
      </c>
      <c r="B7152" s="1" t="s">
        <v>11644</v>
      </c>
      <c r="C7152" s="1" t="s">
        <v>11645</v>
      </c>
      <c r="D7152" s="1" t="s">
        <v>48</v>
      </c>
      <c r="E7152" s="4">
        <v>45265</v>
      </c>
      <c r="F7152" s="8">
        <v>0.79583333333333339</v>
      </c>
      <c r="G7152" s="4">
        <v>45282</v>
      </c>
      <c r="H7152" s="1" t="s">
        <v>1698</v>
      </c>
      <c r="I7152" s="1" t="s">
        <v>1300</v>
      </c>
      <c r="J7152" s="5">
        <v>1</v>
      </c>
      <c r="K7152" s="5" t="str">
        <f>VLOOKUP(J7152,'Svátky 2023'!A$18:B$20,2,0)</f>
        <v>neodkladné</v>
      </c>
      <c r="L7152" s="1" t="s">
        <v>21</v>
      </c>
      <c r="M7152" s="1" t="s">
        <v>22</v>
      </c>
      <c r="N7152" s="1" t="s">
        <v>733</v>
      </c>
      <c r="O7152">
        <f t="shared" si="333"/>
        <v>2</v>
      </c>
      <c r="P7152" t="str">
        <f t="shared" si="334"/>
        <v>ANO</v>
      </c>
      <c r="Q7152" s="4" t="str">
        <f>IFERROR(VLOOKUP(E7152,'Svátky 2023'!B$2:B$14,1,0),"")</f>
        <v/>
      </c>
      <c r="R7152" t="str">
        <f t="shared" si="335"/>
        <v>ANO</v>
      </c>
    </row>
    <row r="7153" spans="1:18" x14ac:dyDescent="0.25">
      <c r="A7153" s="1" t="s">
        <v>19818</v>
      </c>
      <c r="B7153" s="1" t="s">
        <v>19819</v>
      </c>
      <c r="C7153" s="1" t="s">
        <v>19820</v>
      </c>
      <c r="D7153" s="1" t="s">
        <v>48</v>
      </c>
      <c r="E7153" s="4">
        <v>45273</v>
      </c>
      <c r="F7153" s="8">
        <v>0.41666666666666669</v>
      </c>
      <c r="G7153" s="4">
        <v>45282</v>
      </c>
      <c r="H7153" s="1" t="s">
        <v>1373</v>
      </c>
      <c r="I7153" s="1" t="s">
        <v>1300</v>
      </c>
      <c r="J7153" s="5">
        <v>2</v>
      </c>
      <c r="K7153" s="5" t="str">
        <f>VLOOKUP(J7153,'Svátky 2023'!A$18:B$20,2,0)</f>
        <v>plánované</v>
      </c>
      <c r="L7153" s="1" t="s">
        <v>21</v>
      </c>
      <c r="M7153" s="1" t="s">
        <v>22</v>
      </c>
      <c r="N7153" s="1" t="s">
        <v>733</v>
      </c>
      <c r="O7153">
        <f t="shared" si="333"/>
        <v>3</v>
      </c>
      <c r="P7153" t="str">
        <f t="shared" si="334"/>
        <v>NE</v>
      </c>
      <c r="Q7153" s="4" t="str">
        <f>IFERROR(VLOOKUP(E7153,'Svátky 2023'!B$2:B$14,1,0),"")</f>
        <v/>
      </c>
      <c r="R7153" t="str">
        <f t="shared" si="335"/>
        <v/>
      </c>
    </row>
    <row r="7154" spans="1:18" x14ac:dyDescent="0.25">
      <c r="A7154" s="1" t="s">
        <v>19821</v>
      </c>
      <c r="B7154" s="1" t="s">
        <v>19822</v>
      </c>
      <c r="C7154" s="1" t="s">
        <v>19823</v>
      </c>
      <c r="D7154" s="1" t="s">
        <v>48</v>
      </c>
      <c r="E7154" s="4">
        <v>45273</v>
      </c>
      <c r="F7154" s="8">
        <v>0.70624999999999993</v>
      </c>
      <c r="G7154" s="4">
        <v>45282</v>
      </c>
      <c r="H7154" s="1" t="s">
        <v>2630</v>
      </c>
      <c r="I7154" s="1" t="s">
        <v>29</v>
      </c>
      <c r="J7154" s="5">
        <v>3</v>
      </c>
      <c r="K7154" s="5" t="str">
        <f>VLOOKUP(J7154,'Svátky 2023'!A$18:B$20,2,0)</f>
        <v>jiné</v>
      </c>
      <c r="L7154" s="1" t="s">
        <v>21</v>
      </c>
      <c r="M7154" s="1" t="s">
        <v>31</v>
      </c>
      <c r="N7154" s="1" t="s">
        <v>23</v>
      </c>
      <c r="O7154">
        <f t="shared" si="333"/>
        <v>3</v>
      </c>
      <c r="P7154" t="str">
        <f t="shared" si="334"/>
        <v>ANO</v>
      </c>
      <c r="Q7154" s="4" t="str">
        <f>IFERROR(VLOOKUP(E7154,'Svátky 2023'!B$2:B$14,1,0),"")</f>
        <v/>
      </c>
      <c r="R7154" t="str">
        <f t="shared" si="335"/>
        <v>ANO</v>
      </c>
    </row>
    <row r="7155" spans="1:18" x14ac:dyDescent="0.25">
      <c r="A7155" s="1" t="s">
        <v>19824</v>
      </c>
      <c r="B7155" s="1" t="s">
        <v>19825</v>
      </c>
      <c r="C7155" s="1" t="s">
        <v>19826</v>
      </c>
      <c r="D7155" s="1" t="s">
        <v>48</v>
      </c>
      <c r="E7155" s="4">
        <v>45273</v>
      </c>
      <c r="F7155" s="8">
        <v>0.96250000000000002</v>
      </c>
      <c r="G7155" s="4">
        <v>45282</v>
      </c>
      <c r="H7155" s="1" t="s">
        <v>17</v>
      </c>
      <c r="I7155" s="1" t="s">
        <v>38</v>
      </c>
      <c r="J7155" s="5">
        <v>3</v>
      </c>
      <c r="K7155" s="5" t="str">
        <f>VLOOKUP(J7155,'Svátky 2023'!A$18:B$20,2,0)</f>
        <v>jiné</v>
      </c>
      <c r="L7155" s="1" t="s">
        <v>21</v>
      </c>
      <c r="M7155" s="1" t="s">
        <v>22</v>
      </c>
      <c r="N7155" s="1" t="s">
        <v>23</v>
      </c>
      <c r="O7155">
        <f t="shared" si="333"/>
        <v>3</v>
      </c>
      <c r="P7155" t="str">
        <f t="shared" si="334"/>
        <v>ANO</v>
      </c>
      <c r="Q7155" s="4" t="str">
        <f>IFERROR(VLOOKUP(E7155,'Svátky 2023'!B$2:B$14,1,0),"")</f>
        <v/>
      </c>
      <c r="R7155" t="str">
        <f t="shared" si="335"/>
        <v>ANO</v>
      </c>
    </row>
    <row r="7156" spans="1:18" x14ac:dyDescent="0.25">
      <c r="A7156" s="1" t="s">
        <v>19827</v>
      </c>
      <c r="B7156" s="1" t="s">
        <v>6646</v>
      </c>
      <c r="C7156" s="1" t="s">
        <v>6647</v>
      </c>
      <c r="D7156" s="1" t="s">
        <v>100</v>
      </c>
      <c r="E7156" s="4">
        <v>45275</v>
      </c>
      <c r="F7156" s="8">
        <v>0.40972222222222227</v>
      </c>
      <c r="G7156" s="4">
        <v>45282</v>
      </c>
      <c r="H7156" s="1" t="s">
        <v>802</v>
      </c>
      <c r="I7156" s="1" t="s">
        <v>258</v>
      </c>
      <c r="J7156" s="5">
        <v>3</v>
      </c>
      <c r="K7156" s="5" t="str">
        <f>VLOOKUP(J7156,'Svátky 2023'!A$18:B$20,2,0)</f>
        <v>jiné</v>
      </c>
      <c r="L7156" s="1" t="s">
        <v>21</v>
      </c>
      <c r="M7156" s="1" t="s">
        <v>22</v>
      </c>
      <c r="N7156" s="1" t="s">
        <v>23</v>
      </c>
      <c r="O7156">
        <f t="shared" si="333"/>
        <v>5</v>
      </c>
      <c r="P7156" t="str">
        <f t="shared" si="334"/>
        <v>NE</v>
      </c>
      <c r="Q7156" s="4" t="str">
        <f>IFERROR(VLOOKUP(E7156,'Svátky 2023'!B$2:B$14,1,0),"")</f>
        <v/>
      </c>
      <c r="R7156" t="str">
        <f t="shared" si="335"/>
        <v/>
      </c>
    </row>
    <row r="7157" spans="1:18" x14ac:dyDescent="0.25">
      <c r="A7157" s="1" t="s">
        <v>19828</v>
      </c>
      <c r="B7157" s="1" t="s">
        <v>19829</v>
      </c>
      <c r="C7157" s="1" t="s">
        <v>19830</v>
      </c>
      <c r="D7157" s="1" t="s">
        <v>35</v>
      </c>
      <c r="E7157" s="4">
        <v>45277</v>
      </c>
      <c r="F7157" s="8">
        <v>0.67847222222222225</v>
      </c>
      <c r="G7157" s="4">
        <v>45282</v>
      </c>
      <c r="H7157" s="1" t="s">
        <v>1140</v>
      </c>
      <c r="I7157" s="1" t="s">
        <v>19</v>
      </c>
      <c r="J7157" s="5">
        <v>1</v>
      </c>
      <c r="K7157" s="5" t="str">
        <f>VLOOKUP(J7157,'Svátky 2023'!A$18:B$20,2,0)</f>
        <v>neodkladné</v>
      </c>
      <c r="L7157" s="1" t="s">
        <v>21</v>
      </c>
      <c r="M7157" s="1" t="s">
        <v>22</v>
      </c>
      <c r="N7157" s="1" t="s">
        <v>23</v>
      </c>
      <c r="O7157">
        <f t="shared" si="333"/>
        <v>7</v>
      </c>
      <c r="P7157" t="str">
        <f t="shared" si="334"/>
        <v>ANO</v>
      </c>
      <c r="Q7157" s="4" t="str">
        <f>IFERROR(VLOOKUP(E7157,'Svátky 2023'!B$2:B$14,1,0),"")</f>
        <v/>
      </c>
      <c r="R7157" t="str">
        <f t="shared" si="335"/>
        <v>ANO</v>
      </c>
    </row>
    <row r="7158" spans="1:18" x14ac:dyDescent="0.25">
      <c r="A7158" s="1" t="s">
        <v>19831</v>
      </c>
      <c r="B7158" s="1" t="s">
        <v>19832</v>
      </c>
      <c r="C7158" s="1" t="s">
        <v>19833</v>
      </c>
      <c r="D7158" s="1" t="s">
        <v>48</v>
      </c>
      <c r="E7158" s="4">
        <v>45279</v>
      </c>
      <c r="F7158" s="8">
        <v>0.21666666666666667</v>
      </c>
      <c r="G7158" s="4">
        <v>45282</v>
      </c>
      <c r="H7158" s="1" t="s">
        <v>307</v>
      </c>
      <c r="I7158" s="1" t="s">
        <v>151</v>
      </c>
      <c r="J7158" s="5">
        <v>3</v>
      </c>
      <c r="K7158" s="5" t="str">
        <f>VLOOKUP(J7158,'Svátky 2023'!A$18:B$20,2,0)</f>
        <v>jiné</v>
      </c>
      <c r="L7158" s="1" t="s">
        <v>21</v>
      </c>
      <c r="M7158" s="1" t="s">
        <v>22</v>
      </c>
      <c r="N7158" s="1" t="s">
        <v>23</v>
      </c>
      <c r="O7158">
        <f t="shared" si="333"/>
        <v>2</v>
      </c>
      <c r="P7158" t="str">
        <f t="shared" si="334"/>
        <v>ANO</v>
      </c>
      <c r="Q7158" s="4" t="str">
        <f>IFERROR(VLOOKUP(E7158,'Svátky 2023'!B$2:B$14,1,0),"")</f>
        <v/>
      </c>
      <c r="R7158" t="str">
        <f t="shared" si="335"/>
        <v>ANO</v>
      </c>
    </row>
    <row r="7159" spans="1:18" x14ac:dyDescent="0.25">
      <c r="A7159" s="1" t="s">
        <v>19834</v>
      </c>
      <c r="B7159" s="1" t="s">
        <v>19835</v>
      </c>
      <c r="C7159" s="1" t="s">
        <v>19836</v>
      </c>
      <c r="D7159" s="1" t="s">
        <v>48</v>
      </c>
      <c r="E7159" s="4">
        <v>45279</v>
      </c>
      <c r="F7159" s="8">
        <v>0.41319444444444442</v>
      </c>
      <c r="G7159" s="4">
        <v>45282</v>
      </c>
      <c r="H7159" s="1" t="s">
        <v>76</v>
      </c>
      <c r="I7159" s="1" t="s">
        <v>19</v>
      </c>
      <c r="J7159" s="5">
        <v>3</v>
      </c>
      <c r="K7159" s="5" t="str">
        <f>VLOOKUP(J7159,'Svátky 2023'!A$18:B$20,2,0)</f>
        <v>jiné</v>
      </c>
      <c r="L7159" s="1" t="s">
        <v>21</v>
      </c>
      <c r="M7159" s="1" t="s">
        <v>22</v>
      </c>
      <c r="N7159" s="1" t="s">
        <v>23</v>
      </c>
      <c r="O7159">
        <f t="shared" si="333"/>
        <v>2</v>
      </c>
      <c r="P7159" t="str">
        <f t="shared" si="334"/>
        <v>NE</v>
      </c>
      <c r="Q7159" s="4" t="str">
        <f>IFERROR(VLOOKUP(E7159,'Svátky 2023'!B$2:B$14,1,0),"")</f>
        <v/>
      </c>
      <c r="R7159" t="str">
        <f t="shared" si="335"/>
        <v/>
      </c>
    </row>
    <row r="7160" spans="1:18" x14ac:dyDescent="0.25">
      <c r="A7160" s="1" t="s">
        <v>19837</v>
      </c>
      <c r="B7160" s="1" t="s">
        <v>19838</v>
      </c>
      <c r="C7160" s="1" t="s">
        <v>19839</v>
      </c>
      <c r="D7160" s="1" t="s">
        <v>48</v>
      </c>
      <c r="E7160" s="4">
        <v>45280</v>
      </c>
      <c r="F7160" s="8">
        <v>0.37638888888888888</v>
      </c>
      <c r="G7160" s="4">
        <v>45282</v>
      </c>
      <c r="H7160" s="1" t="s">
        <v>606</v>
      </c>
      <c r="I7160" s="1" t="s">
        <v>19</v>
      </c>
      <c r="J7160" s="5">
        <v>1</v>
      </c>
      <c r="K7160" s="5" t="str">
        <f>VLOOKUP(J7160,'Svátky 2023'!A$18:B$20,2,0)</f>
        <v>neodkladné</v>
      </c>
      <c r="L7160" s="1" t="s">
        <v>21</v>
      </c>
      <c r="M7160" s="1" t="s">
        <v>22</v>
      </c>
      <c r="N7160" s="1" t="s">
        <v>23</v>
      </c>
      <c r="O7160">
        <f t="shared" si="333"/>
        <v>3</v>
      </c>
      <c r="P7160" t="str">
        <f t="shared" si="334"/>
        <v>NE</v>
      </c>
      <c r="Q7160" s="4" t="str">
        <f>IFERROR(VLOOKUP(E7160,'Svátky 2023'!B$2:B$14,1,0),"")</f>
        <v/>
      </c>
      <c r="R7160" t="str">
        <f t="shared" si="335"/>
        <v/>
      </c>
    </row>
    <row r="7161" spans="1:18" x14ac:dyDescent="0.25">
      <c r="A7161" s="1" t="s">
        <v>19840</v>
      </c>
      <c r="B7161" s="1" t="s">
        <v>14522</v>
      </c>
      <c r="C7161" s="1" t="s">
        <v>14523</v>
      </c>
      <c r="D7161" s="1" t="s">
        <v>48</v>
      </c>
      <c r="E7161" s="4">
        <v>45280</v>
      </c>
      <c r="F7161" s="8">
        <v>0.46597222222222223</v>
      </c>
      <c r="G7161" s="4">
        <v>45282</v>
      </c>
      <c r="H7161" s="1" t="s">
        <v>111</v>
      </c>
      <c r="I7161" s="1" t="s">
        <v>258</v>
      </c>
      <c r="J7161" s="5">
        <v>1</v>
      </c>
      <c r="K7161" s="5" t="str">
        <f>VLOOKUP(J7161,'Svátky 2023'!A$18:B$20,2,0)</f>
        <v>neodkladné</v>
      </c>
      <c r="L7161" s="1" t="s">
        <v>21</v>
      </c>
      <c r="M7161" s="1" t="s">
        <v>22</v>
      </c>
      <c r="N7161" s="1" t="s">
        <v>23</v>
      </c>
      <c r="O7161">
        <f t="shared" si="333"/>
        <v>3</v>
      </c>
      <c r="P7161" t="str">
        <f t="shared" si="334"/>
        <v>NE</v>
      </c>
      <c r="Q7161" s="4" t="str">
        <f>IFERROR(VLOOKUP(E7161,'Svátky 2023'!B$2:B$14,1,0),"")</f>
        <v/>
      </c>
      <c r="R7161" t="str">
        <f t="shared" si="335"/>
        <v/>
      </c>
    </row>
    <row r="7162" spans="1:18" x14ac:dyDescent="0.25">
      <c r="A7162" s="1" t="s">
        <v>19841</v>
      </c>
      <c r="B7162" s="1" t="s">
        <v>19842</v>
      </c>
      <c r="C7162" s="1" t="s">
        <v>19843</v>
      </c>
      <c r="D7162" s="1" t="s">
        <v>48</v>
      </c>
      <c r="E7162" s="4">
        <v>45280</v>
      </c>
      <c r="F7162" s="8">
        <v>0.4826388888888889</v>
      </c>
      <c r="G7162" s="4">
        <v>45282</v>
      </c>
      <c r="H7162" s="1" t="s">
        <v>2615</v>
      </c>
      <c r="I7162" s="1" t="s">
        <v>38</v>
      </c>
      <c r="J7162" s="5">
        <v>1</v>
      </c>
      <c r="K7162" s="5" t="str">
        <f>VLOOKUP(J7162,'Svátky 2023'!A$18:B$20,2,0)</f>
        <v>neodkladné</v>
      </c>
      <c r="L7162" s="1" t="s">
        <v>23</v>
      </c>
      <c r="M7162" s="1" t="s">
        <v>22</v>
      </c>
      <c r="N7162" s="1" t="s">
        <v>23</v>
      </c>
      <c r="O7162">
        <f t="shared" si="333"/>
        <v>3</v>
      </c>
      <c r="P7162" t="str">
        <f t="shared" si="334"/>
        <v>NE</v>
      </c>
      <c r="Q7162" s="4" t="str">
        <f>IFERROR(VLOOKUP(E7162,'Svátky 2023'!B$2:B$14,1,0),"")</f>
        <v/>
      </c>
      <c r="R7162" t="str">
        <f t="shared" si="335"/>
        <v/>
      </c>
    </row>
    <row r="7163" spans="1:18" x14ac:dyDescent="0.25">
      <c r="A7163" s="1" t="s">
        <v>19844</v>
      </c>
      <c r="B7163" s="1" t="s">
        <v>19845</v>
      </c>
      <c r="C7163" s="1" t="s">
        <v>19846</v>
      </c>
      <c r="D7163" s="1" t="s">
        <v>35</v>
      </c>
      <c r="E7163" s="4">
        <v>45280</v>
      </c>
      <c r="F7163" s="8">
        <v>0.5131944444444444</v>
      </c>
      <c r="G7163" s="4">
        <v>45282</v>
      </c>
      <c r="H7163" s="1" t="s">
        <v>1140</v>
      </c>
      <c r="I7163" s="1" t="s">
        <v>151</v>
      </c>
      <c r="J7163" s="5">
        <v>2</v>
      </c>
      <c r="K7163" s="5" t="str">
        <f>VLOOKUP(J7163,'Svátky 2023'!A$18:B$20,2,0)</f>
        <v>plánované</v>
      </c>
      <c r="L7163" s="1" t="s">
        <v>21</v>
      </c>
      <c r="M7163" s="1" t="s">
        <v>20</v>
      </c>
      <c r="N7163" s="1" t="s">
        <v>23</v>
      </c>
      <c r="O7163">
        <f t="shared" si="333"/>
        <v>3</v>
      </c>
      <c r="P7163" t="str">
        <f t="shared" si="334"/>
        <v>NE</v>
      </c>
      <c r="Q7163" s="4" t="str">
        <f>IFERROR(VLOOKUP(E7163,'Svátky 2023'!B$2:B$14,1,0),"")</f>
        <v/>
      </c>
      <c r="R7163" t="str">
        <f t="shared" si="335"/>
        <v/>
      </c>
    </row>
    <row r="7164" spans="1:18" x14ac:dyDescent="0.25">
      <c r="A7164" s="1" t="s">
        <v>19847</v>
      </c>
      <c r="B7164" s="1" t="s">
        <v>19848</v>
      </c>
      <c r="C7164" s="1" t="s">
        <v>19849</v>
      </c>
      <c r="D7164" s="1" t="s">
        <v>35</v>
      </c>
      <c r="E7164" s="4">
        <v>45280</v>
      </c>
      <c r="F7164" s="8">
        <v>0.52222222222222225</v>
      </c>
      <c r="G7164" s="4">
        <v>45282</v>
      </c>
      <c r="H7164" s="1" t="s">
        <v>1404</v>
      </c>
      <c r="I7164" s="1" t="s">
        <v>145</v>
      </c>
      <c r="J7164" s="5">
        <v>3</v>
      </c>
      <c r="K7164" s="5" t="str">
        <f>VLOOKUP(J7164,'Svátky 2023'!A$18:B$20,2,0)</f>
        <v>jiné</v>
      </c>
      <c r="L7164" s="1" t="s">
        <v>30</v>
      </c>
      <c r="M7164" s="1" t="s">
        <v>31</v>
      </c>
      <c r="N7164" s="1" t="s">
        <v>23</v>
      </c>
      <c r="O7164">
        <f t="shared" si="333"/>
        <v>3</v>
      </c>
      <c r="P7164" t="str">
        <f t="shared" si="334"/>
        <v>NE</v>
      </c>
      <c r="Q7164" s="4" t="str">
        <f>IFERROR(VLOOKUP(E7164,'Svátky 2023'!B$2:B$14,1,0),"")</f>
        <v/>
      </c>
      <c r="R7164" t="str">
        <f t="shared" si="335"/>
        <v/>
      </c>
    </row>
    <row r="7165" spans="1:18" x14ac:dyDescent="0.25">
      <c r="A7165" s="1" t="s">
        <v>19850</v>
      </c>
      <c r="B7165" s="1" t="s">
        <v>19851</v>
      </c>
      <c r="C7165" s="1" t="s">
        <v>19852</v>
      </c>
      <c r="D7165" s="1" t="s">
        <v>48</v>
      </c>
      <c r="E7165" s="4">
        <v>45280</v>
      </c>
      <c r="F7165" s="8">
        <v>0.60833333333333328</v>
      </c>
      <c r="G7165" s="4">
        <v>45282</v>
      </c>
      <c r="H7165" s="1" t="s">
        <v>506</v>
      </c>
      <c r="I7165" s="1" t="s">
        <v>44</v>
      </c>
      <c r="J7165" s="5">
        <v>3</v>
      </c>
      <c r="K7165" s="5" t="str">
        <f>VLOOKUP(J7165,'Svátky 2023'!A$18:B$20,2,0)</f>
        <v>jiné</v>
      </c>
      <c r="L7165" s="1" t="s">
        <v>30</v>
      </c>
      <c r="M7165" s="1" t="s">
        <v>31</v>
      </c>
      <c r="N7165" s="1" t="s">
        <v>23</v>
      </c>
      <c r="O7165">
        <f t="shared" si="333"/>
        <v>3</v>
      </c>
      <c r="P7165" t="str">
        <f t="shared" si="334"/>
        <v>NE</v>
      </c>
      <c r="Q7165" s="4" t="str">
        <f>IFERROR(VLOOKUP(E7165,'Svátky 2023'!B$2:B$14,1,0),"")</f>
        <v/>
      </c>
      <c r="R7165" t="str">
        <f t="shared" si="335"/>
        <v/>
      </c>
    </row>
    <row r="7166" spans="1:18" x14ac:dyDescent="0.25">
      <c r="A7166" s="1" t="s">
        <v>19853</v>
      </c>
      <c r="B7166" s="1" t="s">
        <v>19854</v>
      </c>
      <c r="C7166" s="1" t="s">
        <v>19855</v>
      </c>
      <c r="D7166" s="1" t="s">
        <v>48</v>
      </c>
      <c r="E7166" s="4">
        <v>45281</v>
      </c>
      <c r="F7166" s="8">
        <v>0.34791666666666665</v>
      </c>
      <c r="G7166" s="4">
        <v>45282</v>
      </c>
      <c r="H7166" s="1" t="s">
        <v>1018</v>
      </c>
      <c r="I7166" s="1" t="s">
        <v>29</v>
      </c>
      <c r="J7166" s="5">
        <v>3</v>
      </c>
      <c r="K7166" s="5" t="str">
        <f>VLOOKUP(J7166,'Svátky 2023'!A$18:B$20,2,0)</f>
        <v>jiné</v>
      </c>
      <c r="L7166" s="1" t="s">
        <v>30</v>
      </c>
      <c r="M7166" s="1" t="s">
        <v>31</v>
      </c>
      <c r="N7166" s="1" t="s">
        <v>23</v>
      </c>
      <c r="O7166">
        <f t="shared" si="333"/>
        <v>4</v>
      </c>
      <c r="P7166" t="str">
        <f t="shared" si="334"/>
        <v>NE</v>
      </c>
      <c r="Q7166" s="4" t="str">
        <f>IFERROR(VLOOKUP(E7166,'Svátky 2023'!B$2:B$14,1,0),"")</f>
        <v/>
      </c>
      <c r="R7166" t="str">
        <f t="shared" si="335"/>
        <v/>
      </c>
    </row>
    <row r="7167" spans="1:18" x14ac:dyDescent="0.25">
      <c r="A7167" s="1" t="s">
        <v>19856</v>
      </c>
      <c r="B7167" s="1" t="s">
        <v>19857</v>
      </c>
      <c r="C7167" s="1" t="s">
        <v>19858</v>
      </c>
      <c r="D7167" s="1" t="s">
        <v>64</v>
      </c>
      <c r="E7167" s="4">
        <v>45281</v>
      </c>
      <c r="F7167" s="8">
        <v>0.44166666666666665</v>
      </c>
      <c r="G7167" s="4">
        <v>45282</v>
      </c>
      <c r="H7167" s="1" t="s">
        <v>893</v>
      </c>
      <c r="I7167" s="1" t="s">
        <v>19</v>
      </c>
      <c r="J7167" s="5">
        <v>3</v>
      </c>
      <c r="K7167" s="5" t="str">
        <f>VLOOKUP(J7167,'Svátky 2023'!A$18:B$20,2,0)</f>
        <v>jiné</v>
      </c>
      <c r="L7167" s="1" t="s">
        <v>21</v>
      </c>
      <c r="M7167" s="1" t="s">
        <v>31</v>
      </c>
      <c r="N7167" s="1" t="s">
        <v>23</v>
      </c>
      <c r="O7167">
        <f t="shared" si="333"/>
        <v>4</v>
      </c>
      <c r="P7167" t="str">
        <f t="shared" si="334"/>
        <v>NE</v>
      </c>
      <c r="Q7167" s="4" t="str">
        <f>IFERROR(VLOOKUP(E7167,'Svátky 2023'!B$2:B$14,1,0),"")</f>
        <v/>
      </c>
      <c r="R7167" t="str">
        <f t="shared" si="335"/>
        <v/>
      </c>
    </row>
    <row r="7168" spans="1:18" x14ac:dyDescent="0.25">
      <c r="A7168" s="1" t="s">
        <v>19859</v>
      </c>
      <c r="B7168" s="1" t="s">
        <v>19860</v>
      </c>
      <c r="C7168" s="1" t="s">
        <v>19861</v>
      </c>
      <c r="D7168" s="1" t="s">
        <v>35</v>
      </c>
      <c r="E7168" s="4">
        <v>45281</v>
      </c>
      <c r="F7168" s="8">
        <v>0.77013888888888893</v>
      </c>
      <c r="G7168" s="4">
        <v>45282</v>
      </c>
      <c r="H7168" s="1" t="s">
        <v>1578</v>
      </c>
      <c r="I7168" s="1" t="s">
        <v>44</v>
      </c>
      <c r="J7168" s="5">
        <v>3</v>
      </c>
      <c r="K7168" s="5" t="str">
        <f>VLOOKUP(J7168,'Svátky 2023'!A$18:B$20,2,0)</f>
        <v>jiné</v>
      </c>
      <c r="L7168" s="1" t="s">
        <v>30</v>
      </c>
      <c r="M7168" s="1" t="s">
        <v>31</v>
      </c>
      <c r="N7168" s="1" t="s">
        <v>23</v>
      </c>
      <c r="O7168">
        <f t="shared" si="333"/>
        <v>4</v>
      </c>
      <c r="P7168" t="str">
        <f t="shared" si="334"/>
        <v>ANO</v>
      </c>
      <c r="Q7168" s="4" t="str">
        <f>IFERROR(VLOOKUP(E7168,'Svátky 2023'!B$2:B$14,1,0),"")</f>
        <v/>
      </c>
      <c r="R7168" t="str">
        <f t="shared" si="335"/>
        <v>ANO</v>
      </c>
    </row>
    <row r="7169" spans="1:18" x14ac:dyDescent="0.25">
      <c r="A7169" s="1" t="s">
        <v>19862</v>
      </c>
      <c r="B7169" s="1" t="s">
        <v>19863</v>
      </c>
      <c r="C7169" s="1" t="s">
        <v>19864</v>
      </c>
      <c r="D7169" s="1" t="s">
        <v>35</v>
      </c>
      <c r="E7169" s="4">
        <v>45281</v>
      </c>
      <c r="F7169" s="8">
        <v>0.77916666666666667</v>
      </c>
      <c r="G7169" s="4">
        <v>45282</v>
      </c>
      <c r="H7169" s="1" t="s">
        <v>1824</v>
      </c>
      <c r="I7169" s="1" t="s">
        <v>38</v>
      </c>
      <c r="J7169" s="5">
        <v>3</v>
      </c>
      <c r="K7169" s="5" t="str">
        <f>VLOOKUP(J7169,'Svátky 2023'!A$18:B$20,2,0)</f>
        <v>jiné</v>
      </c>
      <c r="L7169" s="1" t="s">
        <v>21</v>
      </c>
      <c r="M7169" s="1" t="s">
        <v>22</v>
      </c>
      <c r="N7169" s="1" t="s">
        <v>23</v>
      </c>
      <c r="O7169">
        <f t="shared" si="333"/>
        <v>4</v>
      </c>
      <c r="P7169" t="str">
        <f t="shared" si="334"/>
        <v>ANO</v>
      </c>
      <c r="Q7169" s="4" t="str">
        <f>IFERROR(VLOOKUP(E7169,'Svátky 2023'!B$2:B$14,1,0),"")</f>
        <v/>
      </c>
      <c r="R7169" t="str">
        <f t="shared" si="335"/>
        <v>ANO</v>
      </c>
    </row>
    <row r="7170" spans="1:18" x14ac:dyDescent="0.25">
      <c r="A7170" s="1" t="s">
        <v>19865</v>
      </c>
      <c r="B7170" s="1" t="s">
        <v>19866</v>
      </c>
      <c r="C7170" s="1" t="s">
        <v>19867</v>
      </c>
      <c r="D7170" s="1" t="s">
        <v>64</v>
      </c>
      <c r="E7170" s="4">
        <v>45282</v>
      </c>
      <c r="F7170" s="8">
        <v>6.7361111111111108E-2</v>
      </c>
      <c r="G7170" s="4">
        <v>45282</v>
      </c>
      <c r="H7170" s="1" t="s">
        <v>134</v>
      </c>
      <c r="I7170" s="1" t="s">
        <v>38</v>
      </c>
      <c r="J7170" s="5">
        <v>3</v>
      </c>
      <c r="K7170" s="5" t="str">
        <f>VLOOKUP(J7170,'Svátky 2023'!A$18:B$20,2,0)</f>
        <v>jiné</v>
      </c>
      <c r="L7170" s="1" t="s">
        <v>21</v>
      </c>
      <c r="M7170" s="1" t="s">
        <v>22</v>
      </c>
      <c r="N7170" s="1" t="s">
        <v>23</v>
      </c>
      <c r="O7170">
        <f t="shared" si="333"/>
        <v>5</v>
      </c>
      <c r="P7170" t="str">
        <f t="shared" si="334"/>
        <v>ANO</v>
      </c>
      <c r="Q7170" s="4" t="str">
        <f>IFERROR(VLOOKUP(E7170,'Svátky 2023'!B$2:B$14,1,0),"")</f>
        <v/>
      </c>
      <c r="R7170" t="str">
        <f t="shared" si="335"/>
        <v>ANO</v>
      </c>
    </row>
    <row r="7171" spans="1:18" x14ac:dyDescent="0.25">
      <c r="A7171" s="1" t="s">
        <v>19868</v>
      </c>
      <c r="B7171" s="1" t="s">
        <v>19869</v>
      </c>
      <c r="C7171" s="1" t="s">
        <v>19870</v>
      </c>
      <c r="D7171" s="1" t="s">
        <v>64</v>
      </c>
      <c r="E7171" s="4">
        <v>45282</v>
      </c>
      <c r="F7171" s="8">
        <v>8.0555555555555561E-2</v>
      </c>
      <c r="G7171" s="4">
        <v>45282</v>
      </c>
      <c r="H7171" s="1" t="s">
        <v>1578</v>
      </c>
      <c r="I7171" s="1" t="s">
        <v>44</v>
      </c>
      <c r="J7171" s="5">
        <v>3</v>
      </c>
      <c r="K7171" s="5" t="str">
        <f>VLOOKUP(J7171,'Svátky 2023'!A$18:B$20,2,0)</f>
        <v>jiné</v>
      </c>
      <c r="L7171" s="1" t="s">
        <v>30</v>
      </c>
      <c r="M7171" s="1" t="s">
        <v>31</v>
      </c>
      <c r="N7171" s="1" t="s">
        <v>23</v>
      </c>
      <c r="O7171">
        <f t="shared" ref="O7171:O7234" si="336">WEEKDAY(E7171,2)</f>
        <v>5</v>
      </c>
      <c r="P7171" t="str">
        <f t="shared" ref="P7171:P7234" si="337">IF(F7171&gt;V$1,"ANO",IF(F7171&lt;X$1,"ANO","NE"))</f>
        <v>ANO</v>
      </c>
      <c r="Q7171" s="4" t="str">
        <f>IFERROR(VLOOKUP(E7171,'Svátky 2023'!B$2:B$14,1,0),"")</f>
        <v/>
      </c>
      <c r="R7171" t="str">
        <f t="shared" ref="R7171:R7234" si="338">IF(OR(O7171&gt;5,P7171="ANO",Q7171&lt;&gt;""),"ANO","")</f>
        <v>ANO</v>
      </c>
    </row>
    <row r="7172" spans="1:18" x14ac:dyDescent="0.25">
      <c r="A7172" s="1" t="s">
        <v>19871</v>
      </c>
      <c r="B7172" s="1" t="s">
        <v>17778</v>
      </c>
      <c r="C7172" s="1" t="s">
        <v>17779</v>
      </c>
      <c r="D7172" s="1" t="s">
        <v>35</v>
      </c>
      <c r="E7172" s="4">
        <v>45271</v>
      </c>
      <c r="F7172" s="8">
        <v>0.5</v>
      </c>
      <c r="G7172" s="4">
        <v>45283</v>
      </c>
      <c r="H7172" s="1" t="s">
        <v>718</v>
      </c>
      <c r="I7172" s="1" t="s">
        <v>151</v>
      </c>
      <c r="J7172" s="5">
        <v>2</v>
      </c>
      <c r="K7172" s="5" t="str">
        <f>VLOOKUP(J7172,'Svátky 2023'!A$18:B$20,2,0)</f>
        <v>plánované</v>
      </c>
      <c r="L7172" s="1" t="s">
        <v>21</v>
      </c>
      <c r="M7172" s="1" t="s">
        <v>22</v>
      </c>
      <c r="N7172" s="1" t="s">
        <v>23</v>
      </c>
      <c r="O7172">
        <f t="shared" si="336"/>
        <v>1</v>
      </c>
      <c r="P7172" t="str">
        <f t="shared" si="337"/>
        <v>NE</v>
      </c>
      <c r="Q7172" s="4" t="str">
        <f>IFERROR(VLOOKUP(E7172,'Svátky 2023'!B$2:B$14,1,0),"")</f>
        <v/>
      </c>
      <c r="R7172" t="str">
        <f t="shared" si="338"/>
        <v/>
      </c>
    </row>
    <row r="7173" spans="1:18" x14ac:dyDescent="0.25">
      <c r="A7173" s="1" t="s">
        <v>19872</v>
      </c>
      <c r="B7173" s="1" t="s">
        <v>17781</v>
      </c>
      <c r="C7173" s="1" t="s">
        <v>17782</v>
      </c>
      <c r="D7173" s="1" t="s">
        <v>35</v>
      </c>
      <c r="E7173" s="4">
        <v>45271</v>
      </c>
      <c r="F7173" s="8">
        <v>0.54236111111111118</v>
      </c>
      <c r="G7173" s="4">
        <v>45283</v>
      </c>
      <c r="H7173" s="1" t="s">
        <v>2502</v>
      </c>
      <c r="I7173" s="1" t="s">
        <v>145</v>
      </c>
      <c r="J7173" s="5">
        <v>3</v>
      </c>
      <c r="K7173" s="5" t="str">
        <f>VLOOKUP(J7173,'Svátky 2023'!A$18:B$20,2,0)</f>
        <v>jiné</v>
      </c>
      <c r="L7173" s="1" t="s">
        <v>30</v>
      </c>
      <c r="M7173" s="1" t="s">
        <v>31</v>
      </c>
      <c r="N7173" s="1" t="s">
        <v>23</v>
      </c>
      <c r="O7173">
        <f t="shared" si="336"/>
        <v>1</v>
      </c>
      <c r="P7173" t="str">
        <f t="shared" si="337"/>
        <v>NE</v>
      </c>
      <c r="Q7173" s="4" t="str">
        <f>IFERROR(VLOOKUP(E7173,'Svátky 2023'!B$2:B$14,1,0),"")</f>
        <v/>
      </c>
      <c r="R7173" t="str">
        <f t="shared" si="338"/>
        <v/>
      </c>
    </row>
    <row r="7174" spans="1:18" x14ac:dyDescent="0.25">
      <c r="A7174" s="1" t="s">
        <v>19873</v>
      </c>
      <c r="B7174" s="1" t="s">
        <v>19874</v>
      </c>
      <c r="C7174" s="1" t="s">
        <v>19875</v>
      </c>
      <c r="D7174" s="1" t="s">
        <v>48</v>
      </c>
      <c r="E7174" s="4">
        <v>45276</v>
      </c>
      <c r="F7174" s="8">
        <v>5.9722222222222225E-2</v>
      </c>
      <c r="G7174" s="4">
        <v>45283</v>
      </c>
      <c r="H7174" s="1" t="s">
        <v>229</v>
      </c>
      <c r="I7174" s="1" t="s">
        <v>38</v>
      </c>
      <c r="J7174" s="5">
        <v>3</v>
      </c>
      <c r="K7174" s="5" t="str">
        <f>VLOOKUP(J7174,'Svátky 2023'!A$18:B$20,2,0)</f>
        <v>jiné</v>
      </c>
      <c r="L7174" s="1" t="s">
        <v>21</v>
      </c>
      <c r="M7174" s="1" t="s">
        <v>22</v>
      </c>
      <c r="N7174" s="1" t="s">
        <v>23</v>
      </c>
      <c r="O7174">
        <f t="shared" si="336"/>
        <v>6</v>
      </c>
      <c r="P7174" t="str">
        <f t="shared" si="337"/>
        <v>ANO</v>
      </c>
      <c r="Q7174" s="4" t="str">
        <f>IFERROR(VLOOKUP(E7174,'Svátky 2023'!B$2:B$14,1,0),"")</f>
        <v/>
      </c>
      <c r="R7174" t="str">
        <f t="shared" si="338"/>
        <v>ANO</v>
      </c>
    </row>
    <row r="7175" spans="1:18" x14ac:dyDescent="0.25">
      <c r="A7175" s="1" t="s">
        <v>19876</v>
      </c>
      <c r="B7175" s="1" t="s">
        <v>19877</v>
      </c>
      <c r="C7175" s="1" t="s">
        <v>19878</v>
      </c>
      <c r="D7175" s="1" t="s">
        <v>48</v>
      </c>
      <c r="E7175" s="4">
        <v>45276</v>
      </c>
      <c r="F7175" s="8">
        <v>6.805555555555555E-2</v>
      </c>
      <c r="G7175" s="4">
        <v>45283</v>
      </c>
      <c r="H7175" s="1" t="s">
        <v>506</v>
      </c>
      <c r="I7175" s="1" t="s">
        <v>44</v>
      </c>
      <c r="J7175" s="5">
        <v>3</v>
      </c>
      <c r="K7175" s="5" t="str">
        <f>VLOOKUP(J7175,'Svátky 2023'!A$18:B$20,2,0)</f>
        <v>jiné</v>
      </c>
      <c r="L7175" s="1" t="s">
        <v>30</v>
      </c>
      <c r="M7175" s="1" t="s">
        <v>31</v>
      </c>
      <c r="N7175" s="1" t="s">
        <v>23</v>
      </c>
      <c r="O7175">
        <f t="shared" si="336"/>
        <v>6</v>
      </c>
      <c r="P7175" t="str">
        <f t="shared" si="337"/>
        <v>ANO</v>
      </c>
      <c r="Q7175" s="4" t="str">
        <f>IFERROR(VLOOKUP(E7175,'Svátky 2023'!B$2:B$14,1,0),"")</f>
        <v/>
      </c>
      <c r="R7175" t="str">
        <f t="shared" si="338"/>
        <v>ANO</v>
      </c>
    </row>
    <row r="7176" spans="1:18" x14ac:dyDescent="0.25">
      <c r="A7176" s="1" t="s">
        <v>19879</v>
      </c>
      <c r="B7176" s="1" t="s">
        <v>19880</v>
      </c>
      <c r="C7176" s="1" t="s">
        <v>19881</v>
      </c>
      <c r="D7176" s="1" t="s">
        <v>35</v>
      </c>
      <c r="E7176" s="4">
        <v>45278</v>
      </c>
      <c r="F7176" s="8">
        <v>0.60555555555555551</v>
      </c>
      <c r="G7176" s="4">
        <v>45283</v>
      </c>
      <c r="H7176" s="1" t="s">
        <v>2740</v>
      </c>
      <c r="I7176" s="1" t="s">
        <v>38</v>
      </c>
      <c r="J7176" s="5">
        <v>1</v>
      </c>
      <c r="K7176" s="5" t="str">
        <f>VLOOKUP(J7176,'Svátky 2023'!A$18:B$20,2,0)</f>
        <v>neodkladné</v>
      </c>
      <c r="L7176" s="1" t="s">
        <v>21</v>
      </c>
      <c r="M7176" s="1" t="s">
        <v>22</v>
      </c>
      <c r="N7176" s="1" t="s">
        <v>23</v>
      </c>
      <c r="O7176">
        <f t="shared" si="336"/>
        <v>1</v>
      </c>
      <c r="P7176" t="str">
        <f t="shared" si="337"/>
        <v>NE</v>
      </c>
      <c r="Q7176" s="4" t="str">
        <f>IFERROR(VLOOKUP(E7176,'Svátky 2023'!B$2:B$14,1,0),"")</f>
        <v/>
      </c>
      <c r="R7176" t="str">
        <f t="shared" si="338"/>
        <v/>
      </c>
    </row>
    <row r="7177" spans="1:18" x14ac:dyDescent="0.25">
      <c r="A7177" s="1" t="s">
        <v>19882</v>
      </c>
      <c r="B7177" s="1" t="s">
        <v>19883</v>
      </c>
      <c r="C7177" s="1" t="s">
        <v>19884</v>
      </c>
      <c r="D7177" s="1" t="s">
        <v>64</v>
      </c>
      <c r="E7177" s="4">
        <v>45281</v>
      </c>
      <c r="F7177" s="8">
        <v>0.59027777777777779</v>
      </c>
      <c r="G7177" s="4">
        <v>45283</v>
      </c>
      <c r="H7177" s="1" t="s">
        <v>1982</v>
      </c>
      <c r="I7177" s="1" t="s">
        <v>151</v>
      </c>
      <c r="J7177" s="5">
        <v>1</v>
      </c>
      <c r="K7177" s="5" t="str">
        <f>VLOOKUP(J7177,'Svátky 2023'!A$18:B$20,2,0)</f>
        <v>neodkladné</v>
      </c>
      <c r="L7177" s="1" t="s">
        <v>21</v>
      </c>
      <c r="M7177" s="1" t="s">
        <v>22</v>
      </c>
      <c r="N7177" s="1" t="s">
        <v>23</v>
      </c>
      <c r="O7177">
        <f t="shared" si="336"/>
        <v>4</v>
      </c>
      <c r="P7177" t="str">
        <f t="shared" si="337"/>
        <v>NE</v>
      </c>
      <c r="Q7177" s="4" t="str">
        <f>IFERROR(VLOOKUP(E7177,'Svátky 2023'!B$2:B$14,1,0),"")</f>
        <v/>
      </c>
      <c r="R7177" t="str">
        <f t="shared" si="338"/>
        <v/>
      </c>
    </row>
    <row r="7178" spans="1:18" x14ac:dyDescent="0.25">
      <c r="A7178" s="1" t="s">
        <v>19885</v>
      </c>
      <c r="B7178" s="1" t="s">
        <v>7280</v>
      </c>
      <c r="C7178" s="1" t="s">
        <v>7281</v>
      </c>
      <c r="D7178" s="1" t="s">
        <v>64</v>
      </c>
      <c r="E7178" s="4">
        <v>45281</v>
      </c>
      <c r="F7178" s="8">
        <v>0.60069444444444442</v>
      </c>
      <c r="G7178" s="4">
        <v>45283</v>
      </c>
      <c r="H7178" s="1" t="s">
        <v>201</v>
      </c>
      <c r="I7178" s="1" t="s">
        <v>145</v>
      </c>
      <c r="J7178" s="5">
        <v>3</v>
      </c>
      <c r="K7178" s="5" t="str">
        <f>VLOOKUP(J7178,'Svátky 2023'!A$18:B$20,2,0)</f>
        <v>jiné</v>
      </c>
      <c r="L7178" s="1" t="s">
        <v>30</v>
      </c>
      <c r="M7178" s="1" t="s">
        <v>31</v>
      </c>
      <c r="N7178" s="1" t="s">
        <v>23</v>
      </c>
      <c r="O7178">
        <f t="shared" si="336"/>
        <v>4</v>
      </c>
      <c r="P7178" t="str">
        <f t="shared" si="337"/>
        <v>NE</v>
      </c>
      <c r="Q7178" s="4" t="str">
        <f>IFERROR(VLOOKUP(E7178,'Svátky 2023'!B$2:B$14,1,0),"")</f>
        <v/>
      </c>
      <c r="R7178" t="str">
        <f t="shared" si="338"/>
        <v/>
      </c>
    </row>
    <row r="7179" spans="1:18" x14ac:dyDescent="0.25">
      <c r="A7179" s="1" t="s">
        <v>19886</v>
      </c>
      <c r="B7179" s="1" t="s">
        <v>16610</v>
      </c>
      <c r="C7179" s="1" t="s">
        <v>16611</v>
      </c>
      <c r="D7179" s="1" t="s">
        <v>48</v>
      </c>
      <c r="E7179" s="4">
        <v>45282</v>
      </c>
      <c r="F7179" s="8">
        <v>0.44791666666666669</v>
      </c>
      <c r="G7179" s="4">
        <v>45283</v>
      </c>
      <c r="H7179" s="1" t="s">
        <v>2257</v>
      </c>
      <c r="I7179" s="1" t="s">
        <v>38</v>
      </c>
      <c r="J7179" s="5">
        <v>1</v>
      </c>
      <c r="K7179" s="5" t="str">
        <f>VLOOKUP(J7179,'Svátky 2023'!A$18:B$20,2,0)</f>
        <v>neodkladné</v>
      </c>
      <c r="L7179" s="1" t="s">
        <v>23</v>
      </c>
      <c r="M7179" s="1" t="s">
        <v>22</v>
      </c>
      <c r="N7179" s="1" t="s">
        <v>23</v>
      </c>
      <c r="O7179">
        <f t="shared" si="336"/>
        <v>5</v>
      </c>
      <c r="P7179" t="str">
        <f t="shared" si="337"/>
        <v>NE</v>
      </c>
      <c r="Q7179" s="4" t="str">
        <f>IFERROR(VLOOKUP(E7179,'Svátky 2023'!B$2:B$14,1,0),"")</f>
        <v/>
      </c>
      <c r="R7179" t="str">
        <f t="shared" si="338"/>
        <v/>
      </c>
    </row>
    <row r="7180" spans="1:18" x14ac:dyDescent="0.25">
      <c r="A7180" s="1" t="s">
        <v>19887</v>
      </c>
      <c r="B7180" s="1" t="s">
        <v>16619</v>
      </c>
      <c r="C7180" s="1" t="s">
        <v>16620</v>
      </c>
      <c r="D7180" s="1" t="s">
        <v>48</v>
      </c>
      <c r="E7180" s="4">
        <v>45282</v>
      </c>
      <c r="F7180" s="8">
        <v>0.67013888888888884</v>
      </c>
      <c r="G7180" s="4">
        <v>45283</v>
      </c>
      <c r="H7180" s="1" t="s">
        <v>1967</v>
      </c>
      <c r="I7180" s="1" t="s">
        <v>44</v>
      </c>
      <c r="J7180" s="5">
        <v>3</v>
      </c>
      <c r="K7180" s="5" t="str">
        <f>VLOOKUP(J7180,'Svátky 2023'!A$18:B$20,2,0)</f>
        <v>jiné</v>
      </c>
      <c r="L7180" s="1" t="s">
        <v>30</v>
      </c>
      <c r="M7180" s="1" t="s">
        <v>31</v>
      </c>
      <c r="N7180" s="1" t="s">
        <v>23</v>
      </c>
      <c r="O7180">
        <f t="shared" si="336"/>
        <v>5</v>
      </c>
      <c r="P7180" t="str">
        <f t="shared" si="337"/>
        <v>ANO</v>
      </c>
      <c r="Q7180" s="4" t="str">
        <f>IFERROR(VLOOKUP(E7180,'Svátky 2023'!B$2:B$14,1,0),"")</f>
        <v/>
      </c>
      <c r="R7180" t="str">
        <f t="shared" si="338"/>
        <v>ANO</v>
      </c>
    </row>
    <row r="7181" spans="1:18" x14ac:dyDescent="0.25">
      <c r="A7181" s="1" t="s">
        <v>19888</v>
      </c>
      <c r="B7181" s="1" t="s">
        <v>19889</v>
      </c>
      <c r="C7181" s="1" t="s">
        <v>19890</v>
      </c>
      <c r="D7181" s="1" t="s">
        <v>64</v>
      </c>
      <c r="E7181" s="4">
        <v>45282</v>
      </c>
      <c r="F7181" s="8">
        <v>0.68958333333333333</v>
      </c>
      <c r="G7181" s="4">
        <v>45283</v>
      </c>
      <c r="H7181" s="1" t="s">
        <v>732</v>
      </c>
      <c r="I7181" s="1" t="s">
        <v>258</v>
      </c>
      <c r="J7181" s="5">
        <v>1</v>
      </c>
      <c r="K7181" s="5" t="str">
        <f>VLOOKUP(J7181,'Svátky 2023'!A$18:B$20,2,0)</f>
        <v>neodkladné</v>
      </c>
      <c r="L7181" s="1" t="s">
        <v>21</v>
      </c>
      <c r="M7181" s="1" t="s">
        <v>22</v>
      </c>
      <c r="N7181" s="1" t="s">
        <v>23</v>
      </c>
      <c r="O7181">
        <f t="shared" si="336"/>
        <v>5</v>
      </c>
      <c r="P7181" t="str">
        <f t="shared" si="337"/>
        <v>ANO</v>
      </c>
      <c r="Q7181" s="4" t="str">
        <f>IFERROR(VLOOKUP(E7181,'Svátky 2023'!B$2:B$14,1,0),"")</f>
        <v/>
      </c>
      <c r="R7181" t="str">
        <f t="shared" si="338"/>
        <v>ANO</v>
      </c>
    </row>
    <row r="7182" spans="1:18" x14ac:dyDescent="0.25">
      <c r="A7182" s="1" t="s">
        <v>19891</v>
      </c>
      <c r="B7182" s="1" t="s">
        <v>19892</v>
      </c>
      <c r="C7182" s="1" t="s">
        <v>19893</v>
      </c>
      <c r="D7182" s="1" t="s">
        <v>35</v>
      </c>
      <c r="E7182" s="4">
        <v>45275</v>
      </c>
      <c r="F7182" s="8">
        <v>0.47916666666666669</v>
      </c>
      <c r="G7182" s="4">
        <v>45284</v>
      </c>
      <c r="H7182" s="1" t="s">
        <v>174</v>
      </c>
      <c r="I7182" s="1" t="s">
        <v>19</v>
      </c>
      <c r="J7182" s="5">
        <v>1</v>
      </c>
      <c r="K7182" s="5" t="str">
        <f>VLOOKUP(J7182,'Svátky 2023'!A$18:B$20,2,0)</f>
        <v>neodkladné</v>
      </c>
      <c r="L7182" s="1" t="s">
        <v>21</v>
      </c>
      <c r="M7182" s="1" t="s">
        <v>22</v>
      </c>
      <c r="N7182" s="1" t="s">
        <v>23</v>
      </c>
      <c r="O7182">
        <f t="shared" si="336"/>
        <v>5</v>
      </c>
      <c r="P7182" t="str">
        <f t="shared" si="337"/>
        <v>NE</v>
      </c>
      <c r="Q7182" s="4" t="str">
        <f>IFERROR(VLOOKUP(E7182,'Svátky 2023'!B$2:B$14,1,0),"")</f>
        <v/>
      </c>
      <c r="R7182" t="str">
        <f t="shared" si="338"/>
        <v/>
      </c>
    </row>
    <row r="7183" spans="1:18" x14ac:dyDescent="0.25">
      <c r="A7183" s="1" t="s">
        <v>19894</v>
      </c>
      <c r="B7183" s="1" t="s">
        <v>19895</v>
      </c>
      <c r="C7183" s="1" t="s">
        <v>19896</v>
      </c>
      <c r="D7183" s="1" t="s">
        <v>48</v>
      </c>
      <c r="E7183" s="4">
        <v>45278</v>
      </c>
      <c r="F7183" s="8">
        <v>0.41805555555555557</v>
      </c>
      <c r="G7183" s="4">
        <v>45284</v>
      </c>
      <c r="H7183" s="1" t="s">
        <v>339</v>
      </c>
      <c r="I7183" s="1" t="s">
        <v>19</v>
      </c>
      <c r="J7183" s="5">
        <v>1</v>
      </c>
      <c r="K7183" s="5" t="str">
        <f>VLOOKUP(J7183,'Svátky 2023'!A$18:B$20,2,0)</f>
        <v>neodkladné</v>
      </c>
      <c r="L7183" s="1" t="s">
        <v>21</v>
      </c>
      <c r="M7183" s="1" t="s">
        <v>22</v>
      </c>
      <c r="N7183" s="1" t="s">
        <v>23</v>
      </c>
      <c r="O7183">
        <f t="shared" si="336"/>
        <v>1</v>
      </c>
      <c r="P7183" t="str">
        <f t="shared" si="337"/>
        <v>NE</v>
      </c>
      <c r="Q7183" s="4" t="str">
        <f>IFERROR(VLOOKUP(E7183,'Svátky 2023'!B$2:B$14,1,0),"")</f>
        <v/>
      </c>
      <c r="R7183" t="str">
        <f t="shared" si="338"/>
        <v/>
      </c>
    </row>
    <row r="7184" spans="1:18" x14ac:dyDescent="0.25">
      <c r="A7184" s="1" t="s">
        <v>19897</v>
      </c>
      <c r="B7184" s="1" t="s">
        <v>19898</v>
      </c>
      <c r="C7184" s="1" t="s">
        <v>19899</v>
      </c>
      <c r="D7184" s="1" t="s">
        <v>48</v>
      </c>
      <c r="E7184" s="4">
        <v>45278</v>
      </c>
      <c r="F7184" s="8">
        <v>0.55138888888888882</v>
      </c>
      <c r="G7184" s="4">
        <v>45284</v>
      </c>
      <c r="H7184" s="1" t="s">
        <v>80</v>
      </c>
      <c r="I7184" s="1" t="s">
        <v>38</v>
      </c>
      <c r="J7184" s="5">
        <v>1</v>
      </c>
      <c r="K7184" s="5" t="str">
        <f>VLOOKUP(J7184,'Svátky 2023'!A$18:B$20,2,0)</f>
        <v>neodkladné</v>
      </c>
      <c r="L7184" s="1" t="s">
        <v>23</v>
      </c>
      <c r="M7184" s="1" t="s">
        <v>22</v>
      </c>
      <c r="N7184" s="1" t="s">
        <v>23</v>
      </c>
      <c r="O7184">
        <f t="shared" si="336"/>
        <v>1</v>
      </c>
      <c r="P7184" t="str">
        <f t="shared" si="337"/>
        <v>NE</v>
      </c>
      <c r="Q7184" s="4" t="str">
        <f>IFERROR(VLOOKUP(E7184,'Svátky 2023'!B$2:B$14,1,0),"")</f>
        <v/>
      </c>
      <c r="R7184" t="str">
        <f t="shared" si="338"/>
        <v/>
      </c>
    </row>
    <row r="7185" spans="1:18" x14ac:dyDescent="0.25">
      <c r="A7185" s="1" t="s">
        <v>19900</v>
      </c>
      <c r="B7185" s="1" t="s">
        <v>19901</v>
      </c>
      <c r="C7185" s="1" t="s">
        <v>19902</v>
      </c>
      <c r="D7185" s="1" t="s">
        <v>48</v>
      </c>
      <c r="E7185" s="4">
        <v>45278</v>
      </c>
      <c r="F7185" s="8">
        <v>0.56111111111111112</v>
      </c>
      <c r="G7185" s="4">
        <v>45284</v>
      </c>
      <c r="H7185" s="1" t="s">
        <v>1292</v>
      </c>
      <c r="I7185" s="1" t="s">
        <v>44</v>
      </c>
      <c r="J7185" s="5">
        <v>3</v>
      </c>
      <c r="K7185" s="5" t="str">
        <f>VLOOKUP(J7185,'Svátky 2023'!A$18:B$20,2,0)</f>
        <v>jiné</v>
      </c>
      <c r="L7185" s="1" t="s">
        <v>30</v>
      </c>
      <c r="M7185" s="1" t="s">
        <v>31</v>
      </c>
      <c r="N7185" s="1" t="s">
        <v>23</v>
      </c>
      <c r="O7185">
        <f t="shared" si="336"/>
        <v>1</v>
      </c>
      <c r="P7185" t="str">
        <f t="shared" si="337"/>
        <v>NE</v>
      </c>
      <c r="Q7185" s="4" t="str">
        <f>IFERROR(VLOOKUP(E7185,'Svátky 2023'!B$2:B$14,1,0),"")</f>
        <v/>
      </c>
      <c r="R7185" t="str">
        <f t="shared" si="338"/>
        <v/>
      </c>
    </row>
    <row r="7186" spans="1:18" x14ac:dyDescent="0.25">
      <c r="A7186" s="1" t="s">
        <v>19903</v>
      </c>
      <c r="B7186" s="1" t="s">
        <v>1269</v>
      </c>
      <c r="C7186" s="1" t="s">
        <v>1270</v>
      </c>
      <c r="D7186" s="1" t="s">
        <v>35</v>
      </c>
      <c r="E7186" s="4">
        <v>45279</v>
      </c>
      <c r="F7186" s="8">
        <v>0.48749999999999999</v>
      </c>
      <c r="G7186" s="4">
        <v>45284</v>
      </c>
      <c r="H7186" s="1" t="s">
        <v>1377</v>
      </c>
      <c r="I7186" s="1" t="s">
        <v>38</v>
      </c>
      <c r="J7186" s="5">
        <v>3</v>
      </c>
      <c r="K7186" s="5" t="str">
        <f>VLOOKUP(J7186,'Svátky 2023'!A$18:B$20,2,0)</f>
        <v>jiné</v>
      </c>
      <c r="L7186" s="1" t="s">
        <v>23</v>
      </c>
      <c r="M7186" s="1" t="s">
        <v>22</v>
      </c>
      <c r="N7186" s="1" t="s">
        <v>23</v>
      </c>
      <c r="O7186">
        <f t="shared" si="336"/>
        <v>2</v>
      </c>
      <c r="P7186" t="str">
        <f t="shared" si="337"/>
        <v>NE</v>
      </c>
      <c r="Q7186" s="4" t="str">
        <f>IFERROR(VLOOKUP(E7186,'Svátky 2023'!B$2:B$14,1,0),"")</f>
        <v/>
      </c>
      <c r="R7186" t="str">
        <f t="shared" si="338"/>
        <v/>
      </c>
    </row>
    <row r="7187" spans="1:18" x14ac:dyDescent="0.25">
      <c r="A7187" s="1" t="s">
        <v>19904</v>
      </c>
      <c r="B7187" s="1" t="s">
        <v>1272</v>
      </c>
      <c r="C7187" s="1" t="s">
        <v>1273</v>
      </c>
      <c r="D7187" s="1" t="s">
        <v>35</v>
      </c>
      <c r="E7187" s="4">
        <v>45279</v>
      </c>
      <c r="F7187" s="8">
        <v>0.49583333333333335</v>
      </c>
      <c r="G7187" s="4">
        <v>45284</v>
      </c>
      <c r="H7187" s="1" t="s">
        <v>485</v>
      </c>
      <c r="I7187" s="1" t="s">
        <v>44</v>
      </c>
      <c r="J7187" s="5">
        <v>3</v>
      </c>
      <c r="K7187" s="5" t="str">
        <f>VLOOKUP(J7187,'Svátky 2023'!A$18:B$20,2,0)</f>
        <v>jiné</v>
      </c>
      <c r="L7187" s="1" t="s">
        <v>30</v>
      </c>
      <c r="M7187" s="1" t="s">
        <v>31</v>
      </c>
      <c r="N7187" s="1" t="s">
        <v>23</v>
      </c>
      <c r="O7187">
        <f t="shared" si="336"/>
        <v>2</v>
      </c>
      <c r="P7187" t="str">
        <f t="shared" si="337"/>
        <v>NE</v>
      </c>
      <c r="Q7187" s="4" t="str">
        <f>IFERROR(VLOOKUP(E7187,'Svátky 2023'!B$2:B$14,1,0),"")</f>
        <v/>
      </c>
      <c r="R7187" t="str">
        <f t="shared" si="338"/>
        <v/>
      </c>
    </row>
    <row r="7188" spans="1:18" x14ac:dyDescent="0.25">
      <c r="A7188" s="1" t="s">
        <v>19905</v>
      </c>
      <c r="B7188" s="1" t="s">
        <v>19906</v>
      </c>
      <c r="C7188" s="1" t="s">
        <v>19907</v>
      </c>
      <c r="D7188" s="1" t="s">
        <v>48</v>
      </c>
      <c r="E7188" s="4">
        <v>45280</v>
      </c>
      <c r="F7188" s="8">
        <v>0.68125000000000002</v>
      </c>
      <c r="G7188" s="4">
        <v>45284</v>
      </c>
      <c r="H7188" s="1" t="s">
        <v>1702</v>
      </c>
      <c r="I7188" s="1" t="s">
        <v>29</v>
      </c>
      <c r="J7188" s="5">
        <v>3</v>
      </c>
      <c r="K7188" s="5" t="str">
        <f>VLOOKUP(J7188,'Svátky 2023'!A$18:B$20,2,0)</f>
        <v>jiné</v>
      </c>
      <c r="L7188" s="1" t="s">
        <v>30</v>
      </c>
      <c r="M7188" s="1" t="s">
        <v>31</v>
      </c>
      <c r="N7188" s="1" t="s">
        <v>23</v>
      </c>
      <c r="O7188">
        <f t="shared" si="336"/>
        <v>3</v>
      </c>
      <c r="P7188" t="str">
        <f t="shared" si="337"/>
        <v>ANO</v>
      </c>
      <c r="Q7188" s="4" t="str">
        <f>IFERROR(VLOOKUP(E7188,'Svátky 2023'!B$2:B$14,1,0),"")</f>
        <v/>
      </c>
      <c r="R7188" t="str">
        <f t="shared" si="338"/>
        <v>ANO</v>
      </c>
    </row>
    <row r="7189" spans="1:18" x14ac:dyDescent="0.25">
      <c r="A7189" s="1" t="s">
        <v>19908</v>
      </c>
      <c r="B7189" s="1" t="s">
        <v>19909</v>
      </c>
      <c r="C7189" s="1" t="s">
        <v>19910</v>
      </c>
      <c r="D7189" s="1" t="s">
        <v>35</v>
      </c>
      <c r="E7189" s="4">
        <v>45282</v>
      </c>
      <c r="F7189" s="8">
        <v>0.45902777777777781</v>
      </c>
      <c r="G7189" s="4">
        <v>45284</v>
      </c>
      <c r="H7189" s="1" t="s">
        <v>835</v>
      </c>
      <c r="I7189" s="1" t="s">
        <v>19</v>
      </c>
      <c r="J7189" s="5">
        <v>1</v>
      </c>
      <c r="K7189" s="5" t="str">
        <f>VLOOKUP(J7189,'Svátky 2023'!A$18:B$20,2,0)</f>
        <v>neodkladné</v>
      </c>
      <c r="L7189" s="1" t="s">
        <v>21</v>
      </c>
      <c r="M7189" s="1" t="s">
        <v>31</v>
      </c>
      <c r="N7189" s="1" t="s">
        <v>23</v>
      </c>
      <c r="O7189">
        <f t="shared" si="336"/>
        <v>5</v>
      </c>
      <c r="P7189" t="str">
        <f t="shared" si="337"/>
        <v>NE</v>
      </c>
      <c r="Q7189" s="4" t="str">
        <f>IFERROR(VLOOKUP(E7189,'Svátky 2023'!B$2:B$14,1,0),"")</f>
        <v/>
      </c>
      <c r="R7189" t="str">
        <f t="shared" si="338"/>
        <v/>
      </c>
    </row>
    <row r="7190" spans="1:18" x14ac:dyDescent="0.25">
      <c r="A7190" s="1" t="s">
        <v>19911</v>
      </c>
      <c r="B7190" s="1" t="s">
        <v>19912</v>
      </c>
      <c r="C7190" s="1" t="s">
        <v>19913</v>
      </c>
      <c r="D7190" s="1" t="s">
        <v>35</v>
      </c>
      <c r="E7190" s="4">
        <v>45282</v>
      </c>
      <c r="F7190" s="8">
        <v>0.47083333333333338</v>
      </c>
      <c r="G7190" s="4">
        <v>45284</v>
      </c>
      <c r="H7190" s="1" t="s">
        <v>623</v>
      </c>
      <c r="I7190" s="1" t="s">
        <v>38</v>
      </c>
      <c r="J7190" s="5">
        <v>1</v>
      </c>
      <c r="K7190" s="5" t="str">
        <f>VLOOKUP(J7190,'Svátky 2023'!A$18:B$20,2,0)</f>
        <v>neodkladné</v>
      </c>
      <c r="L7190" s="1" t="s">
        <v>21</v>
      </c>
      <c r="M7190" s="1" t="s">
        <v>22</v>
      </c>
      <c r="N7190" s="1" t="s">
        <v>23</v>
      </c>
      <c r="O7190">
        <f t="shared" si="336"/>
        <v>5</v>
      </c>
      <c r="P7190" t="str">
        <f t="shared" si="337"/>
        <v>NE</v>
      </c>
      <c r="Q7190" s="4" t="str">
        <f>IFERROR(VLOOKUP(E7190,'Svátky 2023'!B$2:B$14,1,0),"")</f>
        <v/>
      </c>
      <c r="R7190" t="str">
        <f t="shared" si="338"/>
        <v/>
      </c>
    </row>
    <row r="7191" spans="1:18" x14ac:dyDescent="0.25">
      <c r="A7191" s="1" t="s">
        <v>19914</v>
      </c>
      <c r="B7191" s="1" t="s">
        <v>19915</v>
      </c>
      <c r="C7191" s="1" t="s">
        <v>19916</v>
      </c>
      <c r="D7191" s="1" t="s">
        <v>35</v>
      </c>
      <c r="E7191" s="4">
        <v>45282</v>
      </c>
      <c r="F7191" s="8">
        <v>0.55138888888888882</v>
      </c>
      <c r="G7191" s="4">
        <v>45284</v>
      </c>
      <c r="H7191" s="1" t="s">
        <v>597</v>
      </c>
      <c r="I7191" s="1" t="s">
        <v>44</v>
      </c>
      <c r="J7191" s="5">
        <v>3</v>
      </c>
      <c r="K7191" s="5" t="str">
        <f>VLOOKUP(J7191,'Svátky 2023'!A$18:B$20,2,0)</f>
        <v>jiné</v>
      </c>
      <c r="L7191" s="1" t="s">
        <v>30</v>
      </c>
      <c r="M7191" s="1" t="s">
        <v>31</v>
      </c>
      <c r="N7191" s="1" t="s">
        <v>23</v>
      </c>
      <c r="O7191">
        <f t="shared" si="336"/>
        <v>5</v>
      </c>
      <c r="P7191" t="str">
        <f t="shared" si="337"/>
        <v>NE</v>
      </c>
      <c r="Q7191" s="4" t="str">
        <f>IFERROR(VLOOKUP(E7191,'Svátky 2023'!B$2:B$14,1,0),"")</f>
        <v/>
      </c>
      <c r="R7191" t="str">
        <f t="shared" si="338"/>
        <v/>
      </c>
    </row>
    <row r="7192" spans="1:18" x14ac:dyDescent="0.25">
      <c r="A7192" s="1" t="s">
        <v>19917</v>
      </c>
      <c r="B7192" s="1" t="s">
        <v>19918</v>
      </c>
      <c r="C7192" s="1" t="s">
        <v>19919</v>
      </c>
      <c r="D7192" s="1" t="s">
        <v>48</v>
      </c>
      <c r="E7192" s="4">
        <v>45282</v>
      </c>
      <c r="F7192" s="8">
        <v>0.72777777777777775</v>
      </c>
      <c r="G7192" s="4">
        <v>45284</v>
      </c>
      <c r="H7192" s="1" t="s">
        <v>1194</v>
      </c>
      <c r="I7192" s="1" t="s">
        <v>19</v>
      </c>
      <c r="J7192" s="5">
        <v>1</v>
      </c>
      <c r="K7192" s="5" t="str">
        <f>VLOOKUP(J7192,'Svátky 2023'!A$18:B$20,2,0)</f>
        <v>neodkladné</v>
      </c>
      <c r="L7192" s="1" t="s">
        <v>21</v>
      </c>
      <c r="M7192" s="1" t="s">
        <v>20</v>
      </c>
      <c r="N7192" s="1" t="s">
        <v>23</v>
      </c>
      <c r="O7192">
        <f t="shared" si="336"/>
        <v>5</v>
      </c>
      <c r="P7192" t="str">
        <f t="shared" si="337"/>
        <v>ANO</v>
      </c>
      <c r="Q7192" s="4" t="str">
        <f>IFERROR(VLOOKUP(E7192,'Svátky 2023'!B$2:B$14,1,0),"")</f>
        <v/>
      </c>
      <c r="R7192" t="str">
        <f t="shared" si="338"/>
        <v>ANO</v>
      </c>
    </row>
    <row r="7193" spans="1:18" x14ac:dyDescent="0.25">
      <c r="A7193" s="1" t="s">
        <v>19920</v>
      </c>
      <c r="B7193" s="1" t="s">
        <v>3727</v>
      </c>
      <c r="C7193" s="1" t="s">
        <v>3728</v>
      </c>
      <c r="D7193" s="1" t="s">
        <v>48</v>
      </c>
      <c r="E7193" s="4">
        <v>45282</v>
      </c>
      <c r="F7193" s="8">
        <v>0.88541666666666663</v>
      </c>
      <c r="G7193" s="4">
        <v>45284</v>
      </c>
      <c r="H7193" s="1" t="s">
        <v>697</v>
      </c>
      <c r="I7193" s="1" t="s">
        <v>29</v>
      </c>
      <c r="J7193" s="5">
        <v>3</v>
      </c>
      <c r="K7193" s="5" t="str">
        <f>VLOOKUP(J7193,'Svátky 2023'!A$18:B$20,2,0)</f>
        <v>jiné</v>
      </c>
      <c r="L7193" s="1" t="s">
        <v>30</v>
      </c>
      <c r="M7193" s="1" t="s">
        <v>31</v>
      </c>
      <c r="N7193" s="1" t="s">
        <v>23</v>
      </c>
      <c r="O7193">
        <f t="shared" si="336"/>
        <v>5</v>
      </c>
      <c r="P7193" t="str">
        <f t="shared" si="337"/>
        <v>ANO</v>
      </c>
      <c r="Q7193" s="4" t="str">
        <f>IFERROR(VLOOKUP(E7193,'Svátky 2023'!B$2:B$14,1,0),"")</f>
        <v/>
      </c>
      <c r="R7193" t="str">
        <f t="shared" si="338"/>
        <v>ANO</v>
      </c>
    </row>
    <row r="7194" spans="1:18" x14ac:dyDescent="0.25">
      <c r="A7194" s="1" t="s">
        <v>19921</v>
      </c>
      <c r="B7194" s="1" t="s">
        <v>18952</v>
      </c>
      <c r="C7194" s="1" t="s">
        <v>18953</v>
      </c>
      <c r="D7194" s="1" t="s">
        <v>48</v>
      </c>
      <c r="E7194" s="4">
        <v>45279</v>
      </c>
      <c r="F7194" s="8">
        <v>0.86805555555555547</v>
      </c>
      <c r="G7194" s="4">
        <v>45285</v>
      </c>
      <c r="H7194" s="1" t="s">
        <v>156</v>
      </c>
      <c r="I7194" s="1" t="s">
        <v>38</v>
      </c>
      <c r="J7194" s="5">
        <v>3</v>
      </c>
      <c r="K7194" s="5" t="str">
        <f>VLOOKUP(J7194,'Svátky 2023'!A$18:B$20,2,0)</f>
        <v>jiné</v>
      </c>
      <c r="L7194" s="1" t="s">
        <v>20</v>
      </c>
      <c r="M7194" s="1" t="s">
        <v>22</v>
      </c>
      <c r="N7194" s="1" t="s">
        <v>23</v>
      </c>
      <c r="O7194">
        <f t="shared" si="336"/>
        <v>2</v>
      </c>
      <c r="P7194" t="str">
        <f t="shared" si="337"/>
        <v>ANO</v>
      </c>
      <c r="Q7194" s="4" t="str">
        <f>IFERROR(VLOOKUP(E7194,'Svátky 2023'!B$2:B$14,1,0),"")</f>
        <v/>
      </c>
      <c r="R7194" t="str">
        <f t="shared" si="338"/>
        <v>ANO</v>
      </c>
    </row>
    <row r="7195" spans="1:18" x14ac:dyDescent="0.25">
      <c r="A7195" s="1" t="s">
        <v>19922</v>
      </c>
      <c r="B7195" s="1" t="s">
        <v>19010</v>
      </c>
      <c r="C7195" s="1" t="s">
        <v>19011</v>
      </c>
      <c r="D7195" s="1" t="s">
        <v>48</v>
      </c>
      <c r="E7195" s="4">
        <v>45279</v>
      </c>
      <c r="F7195" s="8">
        <v>0.87638888888888899</v>
      </c>
      <c r="G7195" s="4">
        <v>45285</v>
      </c>
      <c r="H7195" s="1" t="s">
        <v>498</v>
      </c>
      <c r="I7195" s="1" t="s">
        <v>44</v>
      </c>
      <c r="J7195" s="5">
        <v>3</v>
      </c>
      <c r="K7195" s="5" t="str">
        <f>VLOOKUP(J7195,'Svátky 2023'!A$18:B$20,2,0)</f>
        <v>jiné</v>
      </c>
      <c r="L7195" s="1" t="s">
        <v>30</v>
      </c>
      <c r="M7195" s="1" t="s">
        <v>31</v>
      </c>
      <c r="N7195" s="1" t="s">
        <v>23</v>
      </c>
      <c r="O7195">
        <f t="shared" si="336"/>
        <v>2</v>
      </c>
      <c r="P7195" t="str">
        <f t="shared" si="337"/>
        <v>ANO</v>
      </c>
      <c r="Q7195" s="4" t="str">
        <f>IFERROR(VLOOKUP(E7195,'Svátky 2023'!B$2:B$14,1,0),"")</f>
        <v/>
      </c>
      <c r="R7195" t="str">
        <f t="shared" si="338"/>
        <v>ANO</v>
      </c>
    </row>
    <row r="7196" spans="1:18" x14ac:dyDescent="0.25">
      <c r="A7196" s="1" t="s">
        <v>19923</v>
      </c>
      <c r="B7196" s="1" t="s">
        <v>19924</v>
      </c>
      <c r="C7196" s="1" t="s">
        <v>19925</v>
      </c>
      <c r="D7196" s="1" t="s">
        <v>64</v>
      </c>
      <c r="E7196" s="4">
        <v>45281</v>
      </c>
      <c r="F7196" s="8">
        <v>0.89236111111111116</v>
      </c>
      <c r="G7196" s="4">
        <v>45285</v>
      </c>
      <c r="H7196" s="1" t="s">
        <v>484</v>
      </c>
      <c r="I7196" s="1" t="s">
        <v>38</v>
      </c>
      <c r="J7196" s="5">
        <v>3</v>
      </c>
      <c r="K7196" s="5" t="str">
        <f>VLOOKUP(J7196,'Svátky 2023'!A$18:B$20,2,0)</f>
        <v>jiné</v>
      </c>
      <c r="L7196" s="1" t="s">
        <v>20</v>
      </c>
      <c r="M7196" s="1" t="s">
        <v>22</v>
      </c>
      <c r="N7196" s="1" t="s">
        <v>23</v>
      </c>
      <c r="O7196">
        <f t="shared" si="336"/>
        <v>4</v>
      </c>
      <c r="P7196" t="str">
        <f t="shared" si="337"/>
        <v>ANO</v>
      </c>
      <c r="Q7196" s="4" t="str">
        <f>IFERROR(VLOOKUP(E7196,'Svátky 2023'!B$2:B$14,1,0),"")</f>
        <v/>
      </c>
      <c r="R7196" t="str">
        <f t="shared" si="338"/>
        <v>ANO</v>
      </c>
    </row>
    <row r="7197" spans="1:18" x14ac:dyDescent="0.25">
      <c r="A7197" s="1" t="s">
        <v>19926</v>
      </c>
      <c r="B7197" s="1" t="s">
        <v>19927</v>
      </c>
      <c r="C7197" s="1" t="s">
        <v>19928</v>
      </c>
      <c r="D7197" s="1" t="s">
        <v>35</v>
      </c>
      <c r="E7197" s="4">
        <v>45282</v>
      </c>
      <c r="F7197" s="8">
        <v>0.5493055555555556</v>
      </c>
      <c r="G7197" s="4">
        <v>45285</v>
      </c>
      <c r="H7197" s="1" t="s">
        <v>523</v>
      </c>
      <c r="I7197" s="1" t="s">
        <v>44</v>
      </c>
      <c r="J7197" s="5">
        <v>3</v>
      </c>
      <c r="K7197" s="5" t="str">
        <f>VLOOKUP(J7197,'Svátky 2023'!A$18:B$20,2,0)</f>
        <v>jiné</v>
      </c>
      <c r="L7197" s="1" t="s">
        <v>30</v>
      </c>
      <c r="M7197" s="1" t="s">
        <v>31</v>
      </c>
      <c r="N7197" s="1" t="s">
        <v>23</v>
      </c>
      <c r="O7197">
        <f t="shared" si="336"/>
        <v>5</v>
      </c>
      <c r="P7197" t="str">
        <f t="shared" si="337"/>
        <v>NE</v>
      </c>
      <c r="Q7197" s="4" t="str">
        <f>IFERROR(VLOOKUP(E7197,'Svátky 2023'!B$2:B$14,1,0),"")</f>
        <v/>
      </c>
      <c r="R7197" t="str">
        <f t="shared" si="338"/>
        <v/>
      </c>
    </row>
    <row r="7198" spans="1:18" x14ac:dyDescent="0.25">
      <c r="A7198" s="1" t="s">
        <v>19929</v>
      </c>
      <c r="B7198" s="1" t="s">
        <v>19930</v>
      </c>
      <c r="C7198" s="1" t="s">
        <v>19931</v>
      </c>
      <c r="D7198" s="1" t="s">
        <v>64</v>
      </c>
      <c r="E7198" s="4">
        <v>45283</v>
      </c>
      <c r="F7198" s="8">
        <v>0.96805555555555556</v>
      </c>
      <c r="G7198" s="4">
        <v>45285</v>
      </c>
      <c r="H7198" s="1" t="s">
        <v>3150</v>
      </c>
      <c r="I7198" s="1" t="s">
        <v>151</v>
      </c>
      <c r="J7198" s="5">
        <v>1</v>
      </c>
      <c r="K7198" s="5" t="str">
        <f>VLOOKUP(J7198,'Svátky 2023'!A$18:B$20,2,0)</f>
        <v>neodkladné</v>
      </c>
      <c r="L7198" s="1" t="s">
        <v>22</v>
      </c>
      <c r="M7198" s="1" t="s">
        <v>31</v>
      </c>
      <c r="N7198" s="1" t="s">
        <v>23</v>
      </c>
      <c r="O7198">
        <f t="shared" si="336"/>
        <v>6</v>
      </c>
      <c r="P7198" t="str">
        <f t="shared" si="337"/>
        <v>ANO</v>
      </c>
      <c r="Q7198" s="4" t="str">
        <f>IFERROR(VLOOKUP(E7198,'Svátky 2023'!B$2:B$14,1,0),"")</f>
        <v/>
      </c>
      <c r="R7198" t="str">
        <f t="shared" si="338"/>
        <v>ANO</v>
      </c>
    </row>
    <row r="7199" spans="1:18" x14ac:dyDescent="0.25">
      <c r="A7199" s="1" t="s">
        <v>19932</v>
      </c>
      <c r="B7199" s="1" t="s">
        <v>19933</v>
      </c>
      <c r="C7199" s="1" t="s">
        <v>19934</v>
      </c>
      <c r="D7199" s="1" t="s">
        <v>64</v>
      </c>
      <c r="E7199" s="4">
        <v>45283</v>
      </c>
      <c r="F7199" s="8">
        <v>0.97291666666666676</v>
      </c>
      <c r="G7199" s="4">
        <v>45285</v>
      </c>
      <c r="H7199" s="1" t="s">
        <v>191</v>
      </c>
      <c r="I7199" s="1" t="s">
        <v>145</v>
      </c>
      <c r="J7199" s="5">
        <v>3</v>
      </c>
      <c r="K7199" s="5" t="str">
        <f>VLOOKUP(J7199,'Svátky 2023'!A$18:B$20,2,0)</f>
        <v>jiné</v>
      </c>
      <c r="L7199" s="1" t="s">
        <v>30</v>
      </c>
      <c r="M7199" s="1" t="s">
        <v>31</v>
      </c>
      <c r="N7199" s="1" t="s">
        <v>23</v>
      </c>
      <c r="O7199">
        <f t="shared" si="336"/>
        <v>6</v>
      </c>
      <c r="P7199" t="str">
        <f t="shared" si="337"/>
        <v>ANO</v>
      </c>
      <c r="Q7199" s="4" t="str">
        <f>IFERROR(VLOOKUP(E7199,'Svátky 2023'!B$2:B$14,1,0),"")</f>
        <v/>
      </c>
      <c r="R7199" t="str">
        <f t="shared" si="338"/>
        <v>ANO</v>
      </c>
    </row>
    <row r="7200" spans="1:18" x14ac:dyDescent="0.25">
      <c r="A7200" s="1" t="s">
        <v>19935</v>
      </c>
      <c r="B7200" s="1" t="s">
        <v>19936</v>
      </c>
      <c r="C7200" s="1" t="s">
        <v>19937</v>
      </c>
      <c r="D7200" s="1" t="s">
        <v>16</v>
      </c>
      <c r="E7200" s="4">
        <v>45284</v>
      </c>
      <c r="F7200" s="8">
        <v>4.8611111111111112E-3</v>
      </c>
      <c r="G7200" s="4">
        <v>45285</v>
      </c>
      <c r="H7200" s="1" t="s">
        <v>1014</v>
      </c>
      <c r="I7200" s="1" t="s">
        <v>151</v>
      </c>
      <c r="J7200" s="5">
        <v>1</v>
      </c>
      <c r="K7200" s="5" t="str">
        <f>VLOOKUP(J7200,'Svátky 2023'!A$18:B$20,2,0)</f>
        <v>neodkladné</v>
      </c>
      <c r="L7200" s="1" t="s">
        <v>21</v>
      </c>
      <c r="M7200" s="1" t="s">
        <v>22</v>
      </c>
      <c r="N7200" s="1" t="s">
        <v>23</v>
      </c>
      <c r="O7200">
        <f t="shared" si="336"/>
        <v>7</v>
      </c>
      <c r="P7200" t="str">
        <f t="shared" si="337"/>
        <v>ANO</v>
      </c>
      <c r="Q7200" s="4" t="str">
        <f>IFERROR(VLOOKUP(E7200,'Svátky 2023'!B$2:B$14,1,0),"")</f>
        <v/>
      </c>
      <c r="R7200" t="str">
        <f t="shared" si="338"/>
        <v>ANO</v>
      </c>
    </row>
    <row r="7201" spans="1:18" x14ac:dyDescent="0.25">
      <c r="A7201" s="1" t="s">
        <v>19938</v>
      </c>
      <c r="B7201" s="1" t="s">
        <v>19939</v>
      </c>
      <c r="C7201" s="1" t="s">
        <v>19940</v>
      </c>
      <c r="D7201" s="1" t="s">
        <v>16</v>
      </c>
      <c r="E7201" s="4">
        <v>45284</v>
      </c>
      <c r="F7201" s="8">
        <v>1.1805555555555555E-2</v>
      </c>
      <c r="G7201" s="4">
        <v>45285</v>
      </c>
      <c r="H7201" s="1" t="s">
        <v>861</v>
      </c>
      <c r="I7201" s="1" t="s">
        <v>145</v>
      </c>
      <c r="J7201" s="5">
        <v>3</v>
      </c>
      <c r="K7201" s="5" t="str">
        <f>VLOOKUP(J7201,'Svátky 2023'!A$18:B$20,2,0)</f>
        <v>jiné</v>
      </c>
      <c r="L7201" s="1" t="s">
        <v>30</v>
      </c>
      <c r="M7201" s="1" t="s">
        <v>31</v>
      </c>
      <c r="N7201" s="1" t="s">
        <v>23</v>
      </c>
      <c r="O7201">
        <f t="shared" si="336"/>
        <v>7</v>
      </c>
      <c r="P7201" t="str">
        <f t="shared" si="337"/>
        <v>ANO</v>
      </c>
      <c r="Q7201" s="4" t="str">
        <f>IFERROR(VLOOKUP(E7201,'Svátky 2023'!B$2:B$14,1,0),"")</f>
        <v/>
      </c>
      <c r="R7201" t="str">
        <f t="shared" si="338"/>
        <v>ANO</v>
      </c>
    </row>
    <row r="7202" spans="1:18" x14ac:dyDescent="0.25">
      <c r="A7202" s="1" t="s">
        <v>19941</v>
      </c>
      <c r="B7202" s="1" t="s">
        <v>19942</v>
      </c>
      <c r="C7202" s="1" t="s">
        <v>19943</v>
      </c>
      <c r="D7202" s="1" t="s">
        <v>64</v>
      </c>
      <c r="E7202" s="4">
        <v>45284</v>
      </c>
      <c r="F7202" s="8">
        <v>0.82777777777777783</v>
      </c>
      <c r="G7202" s="4">
        <v>45286</v>
      </c>
      <c r="H7202" s="1" t="s">
        <v>4101</v>
      </c>
      <c r="I7202" s="1" t="s">
        <v>44</v>
      </c>
      <c r="J7202" s="5">
        <v>3</v>
      </c>
      <c r="K7202" s="5" t="str">
        <f>VLOOKUP(J7202,'Svátky 2023'!A$18:B$20,2,0)</f>
        <v>jiné</v>
      </c>
      <c r="L7202" s="1" t="s">
        <v>20</v>
      </c>
      <c r="M7202" s="1" t="s">
        <v>31</v>
      </c>
      <c r="N7202" s="1" t="s">
        <v>23</v>
      </c>
      <c r="O7202">
        <f t="shared" si="336"/>
        <v>7</v>
      </c>
      <c r="P7202" t="str">
        <f t="shared" si="337"/>
        <v>ANO</v>
      </c>
      <c r="Q7202" s="4" t="str">
        <f>IFERROR(VLOOKUP(E7202,'Svátky 2023'!B$2:B$14,1,0),"")</f>
        <v/>
      </c>
      <c r="R7202" t="str">
        <f t="shared" si="338"/>
        <v>ANO</v>
      </c>
    </row>
    <row r="7203" spans="1:18" x14ac:dyDescent="0.25">
      <c r="A7203" s="1" t="s">
        <v>19944</v>
      </c>
      <c r="B7203" s="1" t="s">
        <v>19945</v>
      </c>
      <c r="C7203" s="1" t="s">
        <v>19946</v>
      </c>
      <c r="D7203" s="1" t="s">
        <v>35</v>
      </c>
      <c r="E7203" s="4">
        <v>45285</v>
      </c>
      <c r="F7203" s="8">
        <v>0.32013888888888892</v>
      </c>
      <c r="G7203" s="4">
        <v>45286</v>
      </c>
      <c r="H7203" s="1" t="s">
        <v>223</v>
      </c>
      <c r="I7203" s="1" t="s">
        <v>151</v>
      </c>
      <c r="J7203" s="5">
        <v>1</v>
      </c>
      <c r="K7203" s="5" t="str">
        <f>VLOOKUP(J7203,'Svátky 2023'!A$18:B$20,2,0)</f>
        <v>neodkladné</v>
      </c>
      <c r="L7203" s="1" t="s">
        <v>21</v>
      </c>
      <c r="M7203" s="1" t="s">
        <v>22</v>
      </c>
      <c r="N7203" s="1" t="s">
        <v>23</v>
      </c>
      <c r="O7203">
        <f t="shared" si="336"/>
        <v>1</v>
      </c>
      <c r="P7203" t="str">
        <f t="shared" si="337"/>
        <v>NE</v>
      </c>
      <c r="Q7203" s="4" t="str">
        <f>IFERROR(VLOOKUP(E7203,'Svátky 2023'!B$2:B$14,1,0),"")</f>
        <v/>
      </c>
      <c r="R7203" t="str">
        <f t="shared" si="338"/>
        <v/>
      </c>
    </row>
    <row r="7204" spans="1:18" x14ac:dyDescent="0.25">
      <c r="A7204" s="1" t="s">
        <v>19947</v>
      </c>
      <c r="B7204" s="1" t="s">
        <v>19948</v>
      </c>
      <c r="C7204" s="1" t="s">
        <v>19949</v>
      </c>
      <c r="D7204" s="1" t="s">
        <v>35</v>
      </c>
      <c r="E7204" s="4">
        <v>45285</v>
      </c>
      <c r="F7204" s="8">
        <v>0.62083333333333335</v>
      </c>
      <c r="G7204" s="4">
        <v>45286</v>
      </c>
      <c r="H7204" s="1" t="s">
        <v>1299</v>
      </c>
      <c r="I7204" s="1" t="s">
        <v>145</v>
      </c>
      <c r="J7204" s="5">
        <v>3</v>
      </c>
      <c r="K7204" s="5" t="str">
        <f>VLOOKUP(J7204,'Svátky 2023'!A$18:B$20,2,0)</f>
        <v>jiné</v>
      </c>
      <c r="L7204" s="1" t="s">
        <v>30</v>
      </c>
      <c r="M7204" s="1" t="s">
        <v>31</v>
      </c>
      <c r="N7204" s="1" t="s">
        <v>23</v>
      </c>
      <c r="O7204">
        <f t="shared" si="336"/>
        <v>1</v>
      </c>
      <c r="P7204" t="str">
        <f t="shared" si="337"/>
        <v>NE</v>
      </c>
      <c r="Q7204" s="4" t="str">
        <f>IFERROR(VLOOKUP(E7204,'Svátky 2023'!B$2:B$14,1,0),"")</f>
        <v/>
      </c>
      <c r="R7204" t="str">
        <f t="shared" si="338"/>
        <v/>
      </c>
    </row>
    <row r="7205" spans="1:18" x14ac:dyDescent="0.25">
      <c r="A7205" s="1" t="s">
        <v>19950</v>
      </c>
      <c r="B7205" s="1" t="s">
        <v>19951</v>
      </c>
      <c r="C7205" s="1" t="s">
        <v>19952</v>
      </c>
      <c r="D7205" s="1" t="s">
        <v>100</v>
      </c>
      <c r="E7205" s="4">
        <v>45285</v>
      </c>
      <c r="F7205" s="8">
        <v>0.88611111111111107</v>
      </c>
      <c r="G7205" s="4">
        <v>45286</v>
      </c>
      <c r="H7205" s="1" t="s">
        <v>1437</v>
      </c>
      <c r="I7205" s="1" t="s">
        <v>19</v>
      </c>
      <c r="J7205" s="5">
        <v>1</v>
      </c>
      <c r="K7205" s="5" t="str">
        <f>VLOOKUP(J7205,'Svátky 2023'!A$18:B$20,2,0)</f>
        <v>neodkladné</v>
      </c>
      <c r="L7205" s="1" t="s">
        <v>21</v>
      </c>
      <c r="M7205" s="1" t="s">
        <v>22</v>
      </c>
      <c r="N7205" s="1" t="s">
        <v>23</v>
      </c>
      <c r="O7205">
        <f t="shared" si="336"/>
        <v>1</v>
      </c>
      <c r="P7205" t="str">
        <f t="shared" si="337"/>
        <v>ANO</v>
      </c>
      <c r="Q7205" s="4" t="str">
        <f>IFERROR(VLOOKUP(E7205,'Svátky 2023'!B$2:B$14,1,0),"")</f>
        <v/>
      </c>
      <c r="R7205" t="str">
        <f t="shared" si="338"/>
        <v>ANO</v>
      </c>
    </row>
    <row r="7206" spans="1:18" x14ac:dyDescent="0.25">
      <c r="A7206" s="1" t="s">
        <v>19953</v>
      </c>
      <c r="B7206" s="1" t="s">
        <v>19954</v>
      </c>
      <c r="C7206" s="1" t="s">
        <v>19955</v>
      </c>
      <c r="D7206" s="1" t="s">
        <v>64</v>
      </c>
      <c r="E7206" s="4">
        <v>45286</v>
      </c>
      <c r="F7206" s="8">
        <v>0.17847222222222223</v>
      </c>
      <c r="G7206" s="4">
        <v>45286</v>
      </c>
      <c r="H7206" s="1" t="s">
        <v>825</v>
      </c>
      <c r="I7206" s="1" t="s">
        <v>151</v>
      </c>
      <c r="J7206" s="5">
        <v>1</v>
      </c>
      <c r="K7206" s="5" t="str">
        <f>VLOOKUP(J7206,'Svátky 2023'!A$18:B$20,2,0)</f>
        <v>neodkladné</v>
      </c>
      <c r="L7206" s="1" t="s">
        <v>21</v>
      </c>
      <c r="M7206" s="1" t="s">
        <v>22</v>
      </c>
      <c r="N7206" s="1" t="s">
        <v>23</v>
      </c>
      <c r="O7206">
        <f t="shared" si="336"/>
        <v>2</v>
      </c>
      <c r="P7206" t="str">
        <f t="shared" si="337"/>
        <v>ANO</v>
      </c>
      <c r="Q7206" s="4" t="str">
        <f>IFERROR(VLOOKUP(E7206,'Svátky 2023'!B$2:B$14,1,0),"")</f>
        <v/>
      </c>
      <c r="R7206" t="str">
        <f t="shared" si="338"/>
        <v>ANO</v>
      </c>
    </row>
    <row r="7207" spans="1:18" x14ac:dyDescent="0.25">
      <c r="A7207" s="1" t="s">
        <v>19956</v>
      </c>
      <c r="B7207" s="1" t="s">
        <v>19957</v>
      </c>
      <c r="C7207" s="1" t="s">
        <v>19958</v>
      </c>
      <c r="D7207" s="1" t="s">
        <v>64</v>
      </c>
      <c r="E7207" s="4">
        <v>45286</v>
      </c>
      <c r="F7207" s="8">
        <v>0.18472222222222223</v>
      </c>
      <c r="G7207" s="4">
        <v>45286</v>
      </c>
      <c r="H7207" s="1" t="s">
        <v>783</v>
      </c>
      <c r="I7207" s="1" t="s">
        <v>145</v>
      </c>
      <c r="J7207" s="5">
        <v>3</v>
      </c>
      <c r="K7207" s="5" t="str">
        <f>VLOOKUP(J7207,'Svátky 2023'!A$18:B$20,2,0)</f>
        <v>jiné</v>
      </c>
      <c r="L7207" s="1" t="s">
        <v>30</v>
      </c>
      <c r="M7207" s="1" t="s">
        <v>31</v>
      </c>
      <c r="N7207" s="1" t="s">
        <v>23</v>
      </c>
      <c r="O7207">
        <f t="shared" si="336"/>
        <v>2</v>
      </c>
      <c r="P7207" t="str">
        <f t="shared" si="337"/>
        <v>ANO</v>
      </c>
      <c r="Q7207" s="4" t="str">
        <f>IFERROR(VLOOKUP(E7207,'Svátky 2023'!B$2:B$14,1,0),"")</f>
        <v/>
      </c>
      <c r="R7207" t="str">
        <f t="shared" si="338"/>
        <v>ANO</v>
      </c>
    </row>
    <row r="7208" spans="1:18" x14ac:dyDescent="0.25">
      <c r="A7208" s="1" t="s">
        <v>19959</v>
      </c>
      <c r="B7208" s="1" t="s">
        <v>19253</v>
      </c>
      <c r="C7208" s="1" t="s">
        <v>19254</v>
      </c>
      <c r="D7208" s="1" t="s">
        <v>35</v>
      </c>
      <c r="E7208" s="4">
        <v>45282</v>
      </c>
      <c r="F7208" s="8">
        <v>0.6381944444444444</v>
      </c>
      <c r="G7208" s="4">
        <v>45287</v>
      </c>
      <c r="H7208" s="1" t="s">
        <v>3129</v>
      </c>
      <c r="I7208" s="1" t="s">
        <v>19</v>
      </c>
      <c r="J7208" s="5">
        <v>1</v>
      </c>
      <c r="K7208" s="5" t="str">
        <f>VLOOKUP(J7208,'Svátky 2023'!A$18:B$20,2,0)</f>
        <v>neodkladné</v>
      </c>
      <c r="L7208" s="1" t="s">
        <v>21</v>
      </c>
      <c r="M7208" s="1" t="s">
        <v>22</v>
      </c>
      <c r="N7208" s="1" t="s">
        <v>23</v>
      </c>
      <c r="O7208">
        <f t="shared" si="336"/>
        <v>5</v>
      </c>
      <c r="P7208" t="str">
        <f t="shared" si="337"/>
        <v>ANO</v>
      </c>
      <c r="Q7208" s="4" t="str">
        <f>IFERROR(VLOOKUP(E7208,'Svátky 2023'!B$2:B$14,1,0),"")</f>
        <v/>
      </c>
      <c r="R7208" t="str">
        <f t="shared" si="338"/>
        <v>ANO</v>
      </c>
    </row>
    <row r="7209" spans="1:18" x14ac:dyDescent="0.25">
      <c r="A7209" s="1" t="s">
        <v>19960</v>
      </c>
      <c r="B7209" s="1" t="s">
        <v>13521</v>
      </c>
      <c r="C7209" s="1" t="s">
        <v>13522</v>
      </c>
      <c r="D7209" s="1" t="s">
        <v>48</v>
      </c>
      <c r="E7209" s="4">
        <v>45283</v>
      </c>
      <c r="F7209" s="8">
        <v>0.68472222222222223</v>
      </c>
      <c r="G7209" s="4">
        <v>45287</v>
      </c>
      <c r="H7209" s="1" t="s">
        <v>582</v>
      </c>
      <c r="I7209" s="1" t="s">
        <v>258</v>
      </c>
      <c r="J7209" s="5">
        <v>1</v>
      </c>
      <c r="K7209" s="5" t="str">
        <f>VLOOKUP(J7209,'Svátky 2023'!A$18:B$20,2,0)</f>
        <v>neodkladné</v>
      </c>
      <c r="L7209" s="1" t="s">
        <v>21</v>
      </c>
      <c r="M7209" s="1" t="s">
        <v>22</v>
      </c>
      <c r="N7209" s="1" t="s">
        <v>23</v>
      </c>
      <c r="O7209">
        <f t="shared" si="336"/>
        <v>6</v>
      </c>
      <c r="P7209" t="str">
        <f t="shared" si="337"/>
        <v>ANO</v>
      </c>
      <c r="Q7209" s="4" t="str">
        <f>IFERROR(VLOOKUP(E7209,'Svátky 2023'!B$2:B$14,1,0),"")</f>
        <v/>
      </c>
      <c r="R7209" t="str">
        <f t="shared" si="338"/>
        <v>ANO</v>
      </c>
    </row>
    <row r="7210" spans="1:18" x14ac:dyDescent="0.25">
      <c r="A7210" s="1" t="s">
        <v>19961</v>
      </c>
      <c r="B7210" s="1" t="s">
        <v>13527</v>
      </c>
      <c r="C7210" s="1" t="s">
        <v>13528</v>
      </c>
      <c r="D7210" s="1" t="s">
        <v>35</v>
      </c>
      <c r="E7210" s="4">
        <v>45283</v>
      </c>
      <c r="F7210" s="8">
        <v>0.6972222222222223</v>
      </c>
      <c r="G7210" s="4">
        <v>45287</v>
      </c>
      <c r="H7210" s="1" t="s">
        <v>2233</v>
      </c>
      <c r="I7210" s="1" t="s">
        <v>264</v>
      </c>
      <c r="J7210" s="5">
        <v>3</v>
      </c>
      <c r="K7210" s="5" t="str">
        <f>VLOOKUP(J7210,'Svátky 2023'!A$18:B$20,2,0)</f>
        <v>jiné</v>
      </c>
      <c r="L7210" s="1" t="s">
        <v>30</v>
      </c>
      <c r="M7210" s="1" t="s">
        <v>31</v>
      </c>
      <c r="N7210" s="1" t="s">
        <v>23</v>
      </c>
      <c r="O7210">
        <f t="shared" si="336"/>
        <v>6</v>
      </c>
      <c r="P7210" t="str">
        <f t="shared" si="337"/>
        <v>ANO</v>
      </c>
      <c r="Q7210" s="4" t="str">
        <f>IFERROR(VLOOKUP(E7210,'Svátky 2023'!B$2:B$14,1,0),"")</f>
        <v/>
      </c>
      <c r="R7210" t="str">
        <f t="shared" si="338"/>
        <v>ANO</v>
      </c>
    </row>
    <row r="7211" spans="1:18" x14ac:dyDescent="0.25">
      <c r="A7211" s="1" t="s">
        <v>19962</v>
      </c>
      <c r="B7211" s="1" t="s">
        <v>19963</v>
      </c>
      <c r="C7211" s="1" t="s">
        <v>19964</v>
      </c>
      <c r="D7211" s="1" t="s">
        <v>35</v>
      </c>
      <c r="E7211" s="4">
        <v>45286</v>
      </c>
      <c r="F7211" s="8">
        <v>0.52777777777777779</v>
      </c>
      <c r="G7211" s="4">
        <v>45287</v>
      </c>
      <c r="H7211" s="1" t="s">
        <v>111</v>
      </c>
      <c r="I7211" s="1" t="s">
        <v>38</v>
      </c>
      <c r="J7211" s="5">
        <v>1</v>
      </c>
      <c r="K7211" s="5" t="str">
        <f>VLOOKUP(J7211,'Svátky 2023'!A$18:B$20,2,0)</f>
        <v>neodkladné</v>
      </c>
      <c r="L7211" s="1" t="s">
        <v>21</v>
      </c>
      <c r="M7211" s="1" t="s">
        <v>22</v>
      </c>
      <c r="N7211" s="1" t="s">
        <v>23</v>
      </c>
      <c r="O7211">
        <f t="shared" si="336"/>
        <v>2</v>
      </c>
      <c r="P7211" t="str">
        <f t="shared" si="337"/>
        <v>NE</v>
      </c>
      <c r="Q7211" s="4" t="str">
        <f>IFERROR(VLOOKUP(E7211,'Svátky 2023'!B$2:B$14,1,0),"")</f>
        <v/>
      </c>
      <c r="R7211" t="str">
        <f t="shared" si="338"/>
        <v/>
      </c>
    </row>
    <row r="7212" spans="1:18" x14ac:dyDescent="0.25">
      <c r="A7212" s="1" t="s">
        <v>19965</v>
      </c>
      <c r="B7212" s="1" t="s">
        <v>19966</v>
      </c>
      <c r="C7212" s="1" t="s">
        <v>19967</v>
      </c>
      <c r="D7212" s="1" t="s">
        <v>35</v>
      </c>
      <c r="E7212" s="4">
        <v>45286</v>
      </c>
      <c r="F7212" s="8">
        <v>0.82847222222222217</v>
      </c>
      <c r="G7212" s="4">
        <v>45287</v>
      </c>
      <c r="H7212" s="1" t="s">
        <v>228</v>
      </c>
      <c r="I7212" s="1" t="s">
        <v>145</v>
      </c>
      <c r="J7212" s="5">
        <v>3</v>
      </c>
      <c r="K7212" s="5" t="str">
        <f>VLOOKUP(J7212,'Svátky 2023'!A$18:B$20,2,0)</f>
        <v>jiné</v>
      </c>
      <c r="L7212" s="1" t="s">
        <v>30</v>
      </c>
      <c r="M7212" s="1" t="s">
        <v>31</v>
      </c>
      <c r="N7212" s="1" t="s">
        <v>23</v>
      </c>
      <c r="O7212">
        <f t="shared" si="336"/>
        <v>2</v>
      </c>
      <c r="P7212" t="str">
        <f t="shared" si="337"/>
        <v>ANO</v>
      </c>
      <c r="Q7212" s="4" t="str">
        <f>IFERROR(VLOOKUP(E7212,'Svátky 2023'!B$2:B$14,1,0),"")</f>
        <v/>
      </c>
      <c r="R7212" t="str">
        <f t="shared" si="338"/>
        <v>ANO</v>
      </c>
    </row>
    <row r="7213" spans="1:18" x14ac:dyDescent="0.25">
      <c r="A7213" s="1" t="s">
        <v>19968</v>
      </c>
      <c r="B7213" s="1" t="s">
        <v>19969</v>
      </c>
      <c r="C7213" s="1" t="s">
        <v>19970</v>
      </c>
      <c r="D7213" s="1" t="s">
        <v>35</v>
      </c>
      <c r="E7213" s="4">
        <v>45280</v>
      </c>
      <c r="F7213" s="8">
        <v>0.61388888888888882</v>
      </c>
      <c r="G7213" s="4">
        <v>45288</v>
      </c>
      <c r="H7213" s="1" t="s">
        <v>737</v>
      </c>
      <c r="I7213" s="1" t="s">
        <v>258</v>
      </c>
      <c r="J7213" s="5">
        <v>3</v>
      </c>
      <c r="K7213" s="5" t="str">
        <f>VLOOKUP(J7213,'Svátky 2023'!A$18:B$20,2,0)</f>
        <v>jiné</v>
      </c>
      <c r="L7213" s="1" t="s">
        <v>31</v>
      </c>
      <c r="M7213" s="1" t="s">
        <v>22</v>
      </c>
      <c r="N7213" s="1" t="s">
        <v>23</v>
      </c>
      <c r="O7213">
        <f t="shared" si="336"/>
        <v>3</v>
      </c>
      <c r="P7213" t="str">
        <f t="shared" si="337"/>
        <v>NE</v>
      </c>
      <c r="Q7213" s="4" t="str">
        <f>IFERROR(VLOOKUP(E7213,'Svátky 2023'!B$2:B$14,1,0),"")</f>
        <v/>
      </c>
      <c r="R7213" t="str">
        <f t="shared" si="338"/>
        <v/>
      </c>
    </row>
    <row r="7214" spans="1:18" x14ac:dyDescent="0.25">
      <c r="A7214" s="1" t="s">
        <v>19971</v>
      </c>
      <c r="B7214" s="1" t="s">
        <v>19972</v>
      </c>
      <c r="C7214" s="1" t="s">
        <v>19973</v>
      </c>
      <c r="D7214" s="1" t="s">
        <v>35</v>
      </c>
      <c r="E7214" s="4">
        <v>45285</v>
      </c>
      <c r="F7214" s="8">
        <v>0.86597222222222225</v>
      </c>
      <c r="G7214" s="4">
        <v>45288</v>
      </c>
      <c r="H7214" s="1" t="s">
        <v>582</v>
      </c>
      <c r="I7214" s="1" t="s">
        <v>38</v>
      </c>
      <c r="J7214" s="5">
        <v>1</v>
      </c>
      <c r="K7214" s="5" t="str">
        <f>VLOOKUP(J7214,'Svátky 2023'!A$18:B$20,2,0)</f>
        <v>neodkladné</v>
      </c>
      <c r="L7214" s="1" t="s">
        <v>21</v>
      </c>
      <c r="M7214" s="1" t="s">
        <v>22</v>
      </c>
      <c r="N7214" s="1" t="s">
        <v>23</v>
      </c>
      <c r="O7214">
        <f t="shared" si="336"/>
        <v>1</v>
      </c>
      <c r="P7214" t="str">
        <f t="shared" si="337"/>
        <v>ANO</v>
      </c>
      <c r="Q7214" s="4" t="str">
        <f>IFERROR(VLOOKUP(E7214,'Svátky 2023'!B$2:B$14,1,0),"")</f>
        <v/>
      </c>
      <c r="R7214" t="str">
        <f t="shared" si="338"/>
        <v>ANO</v>
      </c>
    </row>
    <row r="7215" spans="1:18" x14ac:dyDescent="0.25">
      <c r="A7215" s="1" t="s">
        <v>19974</v>
      </c>
      <c r="B7215" s="1" t="s">
        <v>19975</v>
      </c>
      <c r="C7215" s="1" t="s">
        <v>19976</v>
      </c>
      <c r="D7215" s="1" t="s">
        <v>35</v>
      </c>
      <c r="E7215" s="4">
        <v>45285</v>
      </c>
      <c r="F7215" s="8">
        <v>0.87013888888888891</v>
      </c>
      <c r="G7215" s="4">
        <v>45288</v>
      </c>
      <c r="H7215" s="1" t="s">
        <v>1838</v>
      </c>
      <c r="I7215" s="1" t="s">
        <v>44</v>
      </c>
      <c r="J7215" s="5">
        <v>3</v>
      </c>
      <c r="K7215" s="5" t="str">
        <f>VLOOKUP(J7215,'Svátky 2023'!A$18:B$20,2,0)</f>
        <v>jiné</v>
      </c>
      <c r="L7215" s="1" t="s">
        <v>30</v>
      </c>
      <c r="M7215" s="1" t="s">
        <v>31</v>
      </c>
      <c r="N7215" s="1" t="s">
        <v>23</v>
      </c>
      <c r="O7215">
        <f t="shared" si="336"/>
        <v>1</v>
      </c>
      <c r="P7215" t="str">
        <f t="shared" si="337"/>
        <v>ANO</v>
      </c>
      <c r="Q7215" s="4" t="str">
        <f>IFERROR(VLOOKUP(E7215,'Svátky 2023'!B$2:B$14,1,0),"")</f>
        <v/>
      </c>
      <c r="R7215" t="str">
        <f t="shared" si="338"/>
        <v>ANO</v>
      </c>
    </row>
    <row r="7216" spans="1:18" x14ac:dyDescent="0.25">
      <c r="A7216" s="1" t="s">
        <v>19977</v>
      </c>
      <c r="B7216" s="1" t="s">
        <v>19978</v>
      </c>
      <c r="C7216" s="1" t="s">
        <v>19979</v>
      </c>
      <c r="D7216" s="1" t="s">
        <v>100</v>
      </c>
      <c r="E7216" s="4">
        <v>45286</v>
      </c>
      <c r="F7216" s="8">
        <v>0.7090277777777777</v>
      </c>
      <c r="G7216" s="4">
        <v>45288</v>
      </c>
      <c r="H7216" s="1" t="s">
        <v>1223</v>
      </c>
      <c r="I7216" s="1" t="s">
        <v>38</v>
      </c>
      <c r="J7216" s="5">
        <v>3</v>
      </c>
      <c r="K7216" s="5" t="str">
        <f>VLOOKUP(J7216,'Svátky 2023'!A$18:B$20,2,0)</f>
        <v>jiné</v>
      </c>
      <c r="L7216" s="1" t="s">
        <v>20</v>
      </c>
      <c r="M7216" s="1" t="s">
        <v>22</v>
      </c>
      <c r="N7216" s="1" t="s">
        <v>23</v>
      </c>
      <c r="O7216">
        <f t="shared" si="336"/>
        <v>2</v>
      </c>
      <c r="P7216" t="str">
        <f t="shared" si="337"/>
        <v>ANO</v>
      </c>
      <c r="Q7216" s="4" t="str">
        <f>IFERROR(VLOOKUP(E7216,'Svátky 2023'!B$2:B$14,1,0),"")</f>
        <v/>
      </c>
      <c r="R7216" t="str">
        <f t="shared" si="338"/>
        <v>ANO</v>
      </c>
    </row>
    <row r="7217" spans="1:18" x14ac:dyDescent="0.25">
      <c r="A7217" s="1" t="s">
        <v>19980</v>
      </c>
      <c r="B7217" s="1" t="s">
        <v>19981</v>
      </c>
      <c r="C7217" s="1" t="s">
        <v>19982</v>
      </c>
      <c r="D7217" s="1" t="s">
        <v>48</v>
      </c>
      <c r="E7217" s="4">
        <v>45286</v>
      </c>
      <c r="F7217" s="8">
        <v>0.71805555555555556</v>
      </c>
      <c r="G7217" s="4">
        <v>45288</v>
      </c>
      <c r="H7217" s="1" t="s">
        <v>893</v>
      </c>
      <c r="I7217" s="1" t="s">
        <v>44</v>
      </c>
      <c r="J7217" s="5">
        <v>3</v>
      </c>
      <c r="K7217" s="5" t="str">
        <f>VLOOKUP(J7217,'Svátky 2023'!A$18:B$20,2,0)</f>
        <v>jiné</v>
      </c>
      <c r="L7217" s="1" t="s">
        <v>30</v>
      </c>
      <c r="M7217" s="1" t="s">
        <v>31</v>
      </c>
      <c r="N7217" s="1" t="s">
        <v>23</v>
      </c>
      <c r="O7217">
        <f t="shared" si="336"/>
        <v>2</v>
      </c>
      <c r="P7217" t="str">
        <f t="shared" si="337"/>
        <v>ANO</v>
      </c>
      <c r="Q7217" s="4" t="str">
        <f>IFERROR(VLOOKUP(E7217,'Svátky 2023'!B$2:B$14,1,0),"")</f>
        <v/>
      </c>
      <c r="R7217" t="str">
        <f t="shared" si="338"/>
        <v>ANO</v>
      </c>
    </row>
    <row r="7218" spans="1:18" x14ac:dyDescent="0.25">
      <c r="A7218" s="1" t="s">
        <v>19983</v>
      </c>
      <c r="B7218" s="1" t="s">
        <v>19022</v>
      </c>
      <c r="C7218" s="1" t="s">
        <v>19023</v>
      </c>
      <c r="D7218" s="1" t="s">
        <v>48</v>
      </c>
      <c r="E7218" s="4">
        <v>45287</v>
      </c>
      <c r="F7218" s="8">
        <v>3.888888888888889E-2</v>
      </c>
      <c r="G7218" s="4">
        <v>45288</v>
      </c>
      <c r="H7218" s="1" t="s">
        <v>554</v>
      </c>
      <c r="I7218" s="1" t="s">
        <v>19</v>
      </c>
      <c r="J7218" s="5">
        <v>1</v>
      </c>
      <c r="K7218" s="5" t="str">
        <f>VLOOKUP(J7218,'Svátky 2023'!A$18:B$20,2,0)</f>
        <v>neodkladné</v>
      </c>
      <c r="L7218" s="1" t="s">
        <v>21</v>
      </c>
      <c r="M7218" s="1" t="s">
        <v>22</v>
      </c>
      <c r="N7218" s="1" t="s">
        <v>23</v>
      </c>
      <c r="O7218">
        <f t="shared" si="336"/>
        <v>3</v>
      </c>
      <c r="P7218" t="str">
        <f t="shared" si="337"/>
        <v>ANO</v>
      </c>
      <c r="Q7218" s="4" t="str">
        <f>IFERROR(VLOOKUP(E7218,'Svátky 2023'!B$2:B$14,1,0),"")</f>
        <v/>
      </c>
      <c r="R7218" t="str">
        <f t="shared" si="338"/>
        <v>ANO</v>
      </c>
    </row>
    <row r="7219" spans="1:18" x14ac:dyDescent="0.25">
      <c r="A7219" s="1" t="s">
        <v>19984</v>
      </c>
      <c r="B7219" s="1" t="s">
        <v>19985</v>
      </c>
      <c r="C7219" s="1" t="s">
        <v>19986</v>
      </c>
      <c r="D7219" s="1" t="s">
        <v>48</v>
      </c>
      <c r="E7219" s="4">
        <v>45287</v>
      </c>
      <c r="F7219" s="8">
        <v>0.72569444444444453</v>
      </c>
      <c r="G7219" s="4">
        <v>45288</v>
      </c>
      <c r="H7219" s="1" t="s">
        <v>673</v>
      </c>
      <c r="I7219" s="1" t="s">
        <v>151</v>
      </c>
      <c r="J7219" s="5">
        <v>1</v>
      </c>
      <c r="K7219" s="5" t="str">
        <f>VLOOKUP(J7219,'Svátky 2023'!A$18:B$20,2,0)</f>
        <v>neodkladné</v>
      </c>
      <c r="L7219" s="1" t="s">
        <v>21</v>
      </c>
      <c r="M7219" s="1" t="s">
        <v>22</v>
      </c>
      <c r="N7219" s="1" t="s">
        <v>23</v>
      </c>
      <c r="O7219">
        <f t="shared" si="336"/>
        <v>3</v>
      </c>
      <c r="P7219" t="str">
        <f t="shared" si="337"/>
        <v>ANO</v>
      </c>
      <c r="Q7219" s="4" t="str">
        <f>IFERROR(VLOOKUP(E7219,'Svátky 2023'!B$2:B$14,1,0),"")</f>
        <v/>
      </c>
      <c r="R7219" t="str">
        <f t="shared" si="338"/>
        <v>ANO</v>
      </c>
    </row>
    <row r="7220" spans="1:18" x14ac:dyDescent="0.25">
      <c r="A7220" s="1" t="s">
        <v>19987</v>
      </c>
      <c r="B7220" s="1" t="s">
        <v>19988</v>
      </c>
      <c r="C7220" s="1" t="s">
        <v>19989</v>
      </c>
      <c r="D7220" s="1" t="s">
        <v>48</v>
      </c>
      <c r="E7220" s="4">
        <v>45287</v>
      </c>
      <c r="F7220" s="8">
        <v>0.84930555555555554</v>
      </c>
      <c r="G7220" s="4">
        <v>45288</v>
      </c>
      <c r="H7220" s="1" t="s">
        <v>409</v>
      </c>
      <c r="I7220" s="1" t="s">
        <v>145</v>
      </c>
      <c r="J7220" s="5">
        <v>3</v>
      </c>
      <c r="K7220" s="5" t="str">
        <f>VLOOKUP(J7220,'Svátky 2023'!A$18:B$20,2,0)</f>
        <v>jiné</v>
      </c>
      <c r="L7220" s="1" t="s">
        <v>30</v>
      </c>
      <c r="M7220" s="1" t="s">
        <v>31</v>
      </c>
      <c r="N7220" s="1" t="s">
        <v>23</v>
      </c>
      <c r="O7220">
        <f t="shared" si="336"/>
        <v>3</v>
      </c>
      <c r="P7220" t="str">
        <f t="shared" si="337"/>
        <v>ANO</v>
      </c>
      <c r="Q7220" s="4" t="str">
        <f>IFERROR(VLOOKUP(E7220,'Svátky 2023'!B$2:B$14,1,0),"")</f>
        <v/>
      </c>
      <c r="R7220" t="str">
        <f t="shared" si="338"/>
        <v>ANO</v>
      </c>
    </row>
    <row r="7221" spans="1:18" x14ac:dyDescent="0.25">
      <c r="A7221" s="1" t="s">
        <v>19990</v>
      </c>
      <c r="B7221" s="1" t="s">
        <v>19991</v>
      </c>
      <c r="C7221" s="1" t="s">
        <v>19992</v>
      </c>
      <c r="D7221" s="1" t="s">
        <v>35</v>
      </c>
      <c r="E7221" s="4">
        <v>45288</v>
      </c>
      <c r="F7221" s="8">
        <v>0.12361111111111112</v>
      </c>
      <c r="G7221" s="4">
        <v>45289</v>
      </c>
      <c r="H7221" s="1" t="s">
        <v>1585</v>
      </c>
      <c r="I7221" s="1" t="s">
        <v>151</v>
      </c>
      <c r="J7221" s="5">
        <v>1</v>
      </c>
      <c r="K7221" s="5" t="str">
        <f>VLOOKUP(J7221,'Svátky 2023'!A$18:B$20,2,0)</f>
        <v>neodkladné</v>
      </c>
      <c r="L7221" s="1" t="s">
        <v>30</v>
      </c>
      <c r="M7221" s="1" t="s">
        <v>22</v>
      </c>
      <c r="N7221" s="1" t="s">
        <v>23</v>
      </c>
      <c r="O7221">
        <f t="shared" si="336"/>
        <v>4</v>
      </c>
      <c r="P7221" t="str">
        <f t="shared" si="337"/>
        <v>ANO</v>
      </c>
      <c r="Q7221" s="4" t="str">
        <f>IFERROR(VLOOKUP(E7221,'Svátky 2023'!B$2:B$14,1,0),"")</f>
        <v/>
      </c>
      <c r="R7221" t="str">
        <f t="shared" si="338"/>
        <v>ANO</v>
      </c>
    </row>
    <row r="7222" spans="1:18" x14ac:dyDescent="0.25">
      <c r="A7222" s="1" t="s">
        <v>19993</v>
      </c>
      <c r="B7222" s="1" t="s">
        <v>19994</v>
      </c>
      <c r="C7222" s="1" t="s">
        <v>19995</v>
      </c>
      <c r="D7222" s="1" t="s">
        <v>48</v>
      </c>
      <c r="E7222" s="4">
        <v>45278</v>
      </c>
      <c r="F7222" s="8">
        <v>0.5493055555555556</v>
      </c>
      <c r="G7222" s="4">
        <v>45289</v>
      </c>
      <c r="H7222" s="1" t="s">
        <v>732</v>
      </c>
      <c r="I7222" s="1" t="s">
        <v>19</v>
      </c>
      <c r="J7222" s="5">
        <v>1</v>
      </c>
      <c r="K7222" s="5" t="str">
        <f>VLOOKUP(J7222,'Svátky 2023'!A$18:B$20,2,0)</f>
        <v>neodkladné</v>
      </c>
      <c r="L7222" s="1" t="s">
        <v>21</v>
      </c>
      <c r="M7222" s="1" t="s">
        <v>22</v>
      </c>
      <c r="N7222" s="1" t="s">
        <v>23</v>
      </c>
      <c r="O7222">
        <f t="shared" si="336"/>
        <v>1</v>
      </c>
      <c r="P7222" t="str">
        <f t="shared" si="337"/>
        <v>NE</v>
      </c>
      <c r="Q7222" s="4" t="str">
        <f>IFERROR(VLOOKUP(E7222,'Svátky 2023'!B$2:B$14,1,0),"")</f>
        <v/>
      </c>
      <c r="R7222" t="str">
        <f t="shared" si="338"/>
        <v/>
      </c>
    </row>
    <row r="7223" spans="1:18" x14ac:dyDescent="0.25">
      <c r="A7223" s="1" t="s">
        <v>19996</v>
      </c>
      <c r="B7223" s="1" t="s">
        <v>19997</v>
      </c>
      <c r="C7223" s="1" t="s">
        <v>19998</v>
      </c>
      <c r="D7223" s="1" t="s">
        <v>48</v>
      </c>
      <c r="E7223" s="4">
        <v>45278</v>
      </c>
      <c r="F7223" s="8">
        <v>0.57916666666666672</v>
      </c>
      <c r="G7223" s="4">
        <v>45289</v>
      </c>
      <c r="H7223" s="1" t="s">
        <v>358</v>
      </c>
      <c r="I7223" s="1" t="s">
        <v>29</v>
      </c>
      <c r="J7223" s="5">
        <v>3</v>
      </c>
      <c r="K7223" s="5" t="str">
        <f>VLOOKUP(J7223,'Svátky 2023'!A$18:B$20,2,0)</f>
        <v>jiné</v>
      </c>
      <c r="L7223" s="1" t="s">
        <v>30</v>
      </c>
      <c r="M7223" s="1" t="s">
        <v>31</v>
      </c>
      <c r="N7223" s="1" t="s">
        <v>23</v>
      </c>
      <c r="O7223">
        <f t="shared" si="336"/>
        <v>1</v>
      </c>
      <c r="P7223" t="str">
        <f t="shared" si="337"/>
        <v>NE</v>
      </c>
      <c r="Q7223" s="4" t="str">
        <f>IFERROR(VLOOKUP(E7223,'Svátky 2023'!B$2:B$14,1,0),"")</f>
        <v/>
      </c>
      <c r="R7223" t="str">
        <f t="shared" si="338"/>
        <v/>
      </c>
    </row>
    <row r="7224" spans="1:18" x14ac:dyDescent="0.25">
      <c r="A7224" s="1" t="s">
        <v>19999</v>
      </c>
      <c r="B7224" s="1" t="s">
        <v>20000</v>
      </c>
      <c r="C7224" s="1" t="s">
        <v>20001</v>
      </c>
      <c r="D7224" s="1" t="s">
        <v>35</v>
      </c>
      <c r="E7224" s="4">
        <v>45284</v>
      </c>
      <c r="F7224" s="8">
        <v>0.45347222222222222</v>
      </c>
      <c r="G7224" s="4">
        <v>45289</v>
      </c>
      <c r="H7224" s="1" t="s">
        <v>1446</v>
      </c>
      <c r="I7224" s="1" t="s">
        <v>38</v>
      </c>
      <c r="J7224" s="5">
        <v>3</v>
      </c>
      <c r="K7224" s="5" t="str">
        <f>VLOOKUP(J7224,'Svátky 2023'!A$18:B$20,2,0)</f>
        <v>jiné</v>
      </c>
      <c r="L7224" s="1" t="s">
        <v>21</v>
      </c>
      <c r="M7224" s="1" t="s">
        <v>22</v>
      </c>
      <c r="N7224" s="1" t="s">
        <v>23</v>
      </c>
      <c r="O7224">
        <f t="shared" si="336"/>
        <v>7</v>
      </c>
      <c r="P7224" t="str">
        <f t="shared" si="337"/>
        <v>NE</v>
      </c>
      <c r="Q7224" s="4" t="str">
        <f>IFERROR(VLOOKUP(E7224,'Svátky 2023'!B$2:B$14,1,0),"")</f>
        <v/>
      </c>
      <c r="R7224" t="str">
        <f t="shared" si="338"/>
        <v>ANO</v>
      </c>
    </row>
    <row r="7225" spans="1:18" x14ac:dyDescent="0.25">
      <c r="A7225" s="1" t="s">
        <v>20002</v>
      </c>
      <c r="B7225" s="1" t="s">
        <v>20003</v>
      </c>
      <c r="C7225" s="1" t="s">
        <v>20004</v>
      </c>
      <c r="D7225" s="1" t="s">
        <v>64</v>
      </c>
      <c r="E7225" s="4">
        <v>45284</v>
      </c>
      <c r="F7225" s="8">
        <v>0.51527777777777783</v>
      </c>
      <c r="G7225" s="4">
        <v>45289</v>
      </c>
      <c r="H7225" s="1" t="s">
        <v>1824</v>
      </c>
      <c r="I7225" s="1" t="s">
        <v>44</v>
      </c>
      <c r="J7225" s="5">
        <v>3</v>
      </c>
      <c r="K7225" s="5" t="str">
        <f>VLOOKUP(J7225,'Svátky 2023'!A$18:B$20,2,0)</f>
        <v>jiné</v>
      </c>
      <c r="L7225" s="1" t="s">
        <v>30</v>
      </c>
      <c r="M7225" s="1" t="s">
        <v>31</v>
      </c>
      <c r="N7225" s="1" t="s">
        <v>23</v>
      </c>
      <c r="O7225">
        <f t="shared" si="336"/>
        <v>7</v>
      </c>
      <c r="P7225" t="str">
        <f t="shared" si="337"/>
        <v>NE</v>
      </c>
      <c r="Q7225" s="4" t="str">
        <f>IFERROR(VLOOKUP(E7225,'Svátky 2023'!B$2:B$14,1,0),"")</f>
        <v/>
      </c>
      <c r="R7225" t="str">
        <f t="shared" si="338"/>
        <v>ANO</v>
      </c>
    </row>
    <row r="7226" spans="1:18" x14ac:dyDescent="0.25">
      <c r="A7226" s="1" t="s">
        <v>20005</v>
      </c>
      <c r="B7226" s="1" t="s">
        <v>20006</v>
      </c>
      <c r="C7226" s="1" t="s">
        <v>20007</v>
      </c>
      <c r="D7226" s="1" t="s">
        <v>35</v>
      </c>
      <c r="E7226" s="4">
        <v>45286</v>
      </c>
      <c r="F7226" s="8">
        <v>0.64861111111111114</v>
      </c>
      <c r="G7226" s="4">
        <v>45289</v>
      </c>
      <c r="H7226" s="1" t="s">
        <v>881</v>
      </c>
      <c r="I7226" s="1" t="s">
        <v>151</v>
      </c>
      <c r="J7226" s="5">
        <v>3</v>
      </c>
      <c r="K7226" s="5" t="str">
        <f>VLOOKUP(J7226,'Svátky 2023'!A$18:B$20,2,0)</f>
        <v>jiné</v>
      </c>
      <c r="L7226" s="1" t="s">
        <v>21</v>
      </c>
      <c r="M7226" s="1" t="s">
        <v>22</v>
      </c>
      <c r="N7226" s="1" t="s">
        <v>23</v>
      </c>
      <c r="O7226">
        <f t="shared" si="336"/>
        <v>2</v>
      </c>
      <c r="P7226" t="str">
        <f t="shared" si="337"/>
        <v>ANO</v>
      </c>
      <c r="Q7226" s="4" t="str">
        <f>IFERROR(VLOOKUP(E7226,'Svátky 2023'!B$2:B$14,1,0),"")</f>
        <v/>
      </c>
      <c r="R7226" t="str">
        <f t="shared" si="338"/>
        <v>ANO</v>
      </c>
    </row>
    <row r="7227" spans="1:18" x14ac:dyDescent="0.25">
      <c r="A7227" s="1" t="s">
        <v>20008</v>
      </c>
      <c r="B7227" s="1" t="s">
        <v>20009</v>
      </c>
      <c r="C7227" s="1" t="s">
        <v>20010</v>
      </c>
      <c r="D7227" s="1" t="s">
        <v>48</v>
      </c>
      <c r="E7227" s="4">
        <v>45287</v>
      </c>
      <c r="F7227" s="8">
        <v>0.49861111111111112</v>
      </c>
      <c r="G7227" s="4">
        <v>45289</v>
      </c>
      <c r="H7227" s="1" t="s">
        <v>2214</v>
      </c>
      <c r="I7227" s="1" t="s">
        <v>38</v>
      </c>
      <c r="J7227" s="5">
        <v>1</v>
      </c>
      <c r="K7227" s="5" t="str">
        <f>VLOOKUP(J7227,'Svátky 2023'!A$18:B$20,2,0)</f>
        <v>neodkladné</v>
      </c>
      <c r="L7227" s="1" t="s">
        <v>31</v>
      </c>
      <c r="M7227" s="1" t="s">
        <v>22</v>
      </c>
      <c r="N7227" s="1" t="s">
        <v>23</v>
      </c>
      <c r="O7227">
        <f t="shared" si="336"/>
        <v>3</v>
      </c>
      <c r="P7227" t="str">
        <f t="shared" si="337"/>
        <v>NE</v>
      </c>
      <c r="Q7227" s="4" t="str">
        <f>IFERROR(VLOOKUP(E7227,'Svátky 2023'!B$2:B$14,1,0),"")</f>
        <v/>
      </c>
      <c r="R7227" t="str">
        <f t="shared" si="338"/>
        <v/>
      </c>
    </row>
    <row r="7228" spans="1:18" x14ac:dyDescent="0.25">
      <c r="A7228" s="1" t="s">
        <v>20011</v>
      </c>
      <c r="B7228" s="1" t="s">
        <v>20012</v>
      </c>
      <c r="C7228" s="1" t="s">
        <v>20013</v>
      </c>
      <c r="D7228" s="1" t="s">
        <v>48</v>
      </c>
      <c r="E7228" s="4">
        <v>45287</v>
      </c>
      <c r="F7228" s="8">
        <v>0.62083333333333335</v>
      </c>
      <c r="G7228" s="4">
        <v>45289</v>
      </c>
      <c r="H7228" s="1" t="s">
        <v>1446</v>
      </c>
      <c r="I7228" s="1" t="s">
        <v>44</v>
      </c>
      <c r="J7228" s="5">
        <v>3</v>
      </c>
      <c r="K7228" s="5" t="str">
        <f>VLOOKUP(J7228,'Svátky 2023'!A$18:B$20,2,0)</f>
        <v>jiné</v>
      </c>
      <c r="L7228" s="1" t="s">
        <v>30</v>
      </c>
      <c r="M7228" s="1" t="s">
        <v>31</v>
      </c>
      <c r="N7228" s="1" t="s">
        <v>23</v>
      </c>
      <c r="O7228">
        <f t="shared" si="336"/>
        <v>3</v>
      </c>
      <c r="P7228" t="str">
        <f t="shared" si="337"/>
        <v>NE</v>
      </c>
      <c r="Q7228" s="4" t="str">
        <f>IFERROR(VLOOKUP(E7228,'Svátky 2023'!B$2:B$14,1,0),"")</f>
        <v/>
      </c>
      <c r="R7228" t="str">
        <f t="shared" si="338"/>
        <v/>
      </c>
    </row>
    <row r="7229" spans="1:18" x14ac:dyDescent="0.25">
      <c r="A7229" s="1" t="s">
        <v>20014</v>
      </c>
      <c r="B7229" s="1" t="s">
        <v>20015</v>
      </c>
      <c r="C7229" s="1" t="s">
        <v>20016</v>
      </c>
      <c r="D7229" s="1" t="s">
        <v>35</v>
      </c>
      <c r="E7229" s="4">
        <v>45288</v>
      </c>
      <c r="F7229" s="8">
        <v>0.41597222222222219</v>
      </c>
      <c r="G7229" s="4">
        <v>45289</v>
      </c>
      <c r="H7229" s="1" t="s">
        <v>156</v>
      </c>
      <c r="I7229" s="1" t="s">
        <v>145</v>
      </c>
      <c r="J7229" s="5">
        <v>3</v>
      </c>
      <c r="K7229" s="5" t="str">
        <f>VLOOKUP(J7229,'Svátky 2023'!A$18:B$20,2,0)</f>
        <v>jiné</v>
      </c>
      <c r="L7229" s="1" t="s">
        <v>30</v>
      </c>
      <c r="M7229" s="1" t="s">
        <v>31</v>
      </c>
      <c r="N7229" s="1" t="s">
        <v>23</v>
      </c>
      <c r="O7229">
        <f t="shared" si="336"/>
        <v>4</v>
      </c>
      <c r="P7229" t="str">
        <f t="shared" si="337"/>
        <v>NE</v>
      </c>
      <c r="Q7229" s="4" t="str">
        <f>IFERROR(VLOOKUP(E7229,'Svátky 2023'!B$2:B$14,1,0),"")</f>
        <v/>
      </c>
      <c r="R7229" t="str">
        <f t="shared" si="338"/>
        <v/>
      </c>
    </row>
    <row r="7230" spans="1:18" x14ac:dyDescent="0.25">
      <c r="A7230" s="1" t="s">
        <v>20017</v>
      </c>
      <c r="B7230" s="1" t="s">
        <v>20018</v>
      </c>
      <c r="C7230" s="1" t="s">
        <v>20019</v>
      </c>
      <c r="D7230" s="1" t="s">
        <v>35</v>
      </c>
      <c r="E7230" s="4">
        <v>45288</v>
      </c>
      <c r="F7230" s="8">
        <v>0.71458333333333324</v>
      </c>
      <c r="G7230" s="4">
        <v>45289</v>
      </c>
      <c r="H7230" s="1" t="s">
        <v>81</v>
      </c>
      <c r="I7230" s="1" t="s">
        <v>19</v>
      </c>
      <c r="J7230" s="5">
        <v>1</v>
      </c>
      <c r="K7230" s="5" t="str">
        <f>VLOOKUP(J7230,'Svátky 2023'!A$18:B$20,2,0)</f>
        <v>neodkladné</v>
      </c>
      <c r="L7230" s="1" t="s">
        <v>21</v>
      </c>
      <c r="M7230" s="1" t="s">
        <v>31</v>
      </c>
      <c r="N7230" s="1" t="s">
        <v>23</v>
      </c>
      <c r="O7230">
        <f t="shared" si="336"/>
        <v>4</v>
      </c>
      <c r="P7230" t="str">
        <f t="shared" si="337"/>
        <v>ANO</v>
      </c>
      <c r="Q7230" s="4" t="str">
        <f>IFERROR(VLOOKUP(E7230,'Svátky 2023'!B$2:B$14,1,0),"")</f>
        <v/>
      </c>
      <c r="R7230" t="str">
        <f t="shared" si="338"/>
        <v>ANO</v>
      </c>
    </row>
    <row r="7231" spans="1:18" x14ac:dyDescent="0.25">
      <c r="A7231" s="1" t="s">
        <v>20020</v>
      </c>
      <c r="B7231" s="1" t="s">
        <v>20021</v>
      </c>
      <c r="C7231" s="1" t="s">
        <v>20022</v>
      </c>
      <c r="D7231" s="1" t="s">
        <v>35</v>
      </c>
      <c r="E7231" s="4">
        <v>45288</v>
      </c>
      <c r="F7231" s="8">
        <v>0.79652777777777783</v>
      </c>
      <c r="G7231" s="4">
        <v>45289</v>
      </c>
      <c r="H7231" s="1" t="s">
        <v>1259</v>
      </c>
      <c r="I7231" s="1" t="s">
        <v>145</v>
      </c>
      <c r="J7231" s="5">
        <v>3</v>
      </c>
      <c r="K7231" s="5" t="str">
        <f>VLOOKUP(J7231,'Svátky 2023'!A$18:B$20,2,0)</f>
        <v>jiné</v>
      </c>
      <c r="L7231" s="1" t="s">
        <v>30</v>
      </c>
      <c r="M7231" s="1" t="s">
        <v>31</v>
      </c>
      <c r="N7231" s="1" t="s">
        <v>23</v>
      </c>
      <c r="O7231">
        <f t="shared" si="336"/>
        <v>4</v>
      </c>
      <c r="P7231" t="str">
        <f t="shared" si="337"/>
        <v>ANO</v>
      </c>
      <c r="Q7231" s="4" t="str">
        <f>IFERROR(VLOOKUP(E7231,'Svátky 2023'!B$2:B$14,1,0),"")</f>
        <v/>
      </c>
      <c r="R7231" t="str">
        <f t="shared" si="338"/>
        <v>ANO</v>
      </c>
    </row>
    <row r="7232" spans="1:18" x14ac:dyDescent="0.25">
      <c r="A7232" s="1" t="s">
        <v>20023</v>
      </c>
      <c r="B7232" s="1" t="s">
        <v>20024</v>
      </c>
      <c r="C7232" s="1" t="s">
        <v>20025</v>
      </c>
      <c r="D7232" s="1" t="s">
        <v>48</v>
      </c>
      <c r="E7232" s="4">
        <v>45288</v>
      </c>
      <c r="F7232" s="8">
        <v>0.52361111111111114</v>
      </c>
      <c r="G7232" s="4">
        <v>45290</v>
      </c>
      <c r="H7232" s="1" t="s">
        <v>2407</v>
      </c>
      <c r="I7232" s="1" t="s">
        <v>44</v>
      </c>
      <c r="J7232" s="5">
        <v>3</v>
      </c>
      <c r="K7232" s="5" t="str">
        <f>VLOOKUP(J7232,'Svátky 2023'!A$18:B$20,2,0)</f>
        <v>jiné</v>
      </c>
      <c r="L7232" s="1" t="s">
        <v>30</v>
      </c>
      <c r="M7232" s="1" t="s">
        <v>31</v>
      </c>
      <c r="N7232" s="1" t="s">
        <v>23</v>
      </c>
      <c r="O7232">
        <f t="shared" si="336"/>
        <v>4</v>
      </c>
      <c r="P7232" t="str">
        <f t="shared" si="337"/>
        <v>NE</v>
      </c>
      <c r="Q7232" s="4" t="str">
        <f>IFERROR(VLOOKUP(E7232,'Svátky 2023'!B$2:B$14,1,0),"")</f>
        <v/>
      </c>
      <c r="R7232" t="str">
        <f t="shared" si="338"/>
        <v/>
      </c>
    </row>
    <row r="7233" spans="1:18" x14ac:dyDescent="0.25">
      <c r="A7233" s="1" t="s">
        <v>20026</v>
      </c>
      <c r="B7233" s="1" t="s">
        <v>20027</v>
      </c>
      <c r="C7233" s="1" t="s">
        <v>20028</v>
      </c>
      <c r="D7233" s="1" t="s">
        <v>35</v>
      </c>
      <c r="E7233" s="4">
        <v>45288</v>
      </c>
      <c r="F7233" s="8">
        <v>0.63541666666666663</v>
      </c>
      <c r="G7233" s="4">
        <v>45290</v>
      </c>
      <c r="H7233" s="1" t="s">
        <v>3056</v>
      </c>
      <c r="I7233" s="1" t="s">
        <v>38</v>
      </c>
      <c r="J7233" s="5">
        <v>1</v>
      </c>
      <c r="K7233" s="5" t="str">
        <f>VLOOKUP(J7233,'Svátky 2023'!A$18:B$20,2,0)</f>
        <v>neodkladné</v>
      </c>
      <c r="L7233" s="1" t="s">
        <v>21</v>
      </c>
      <c r="M7233" s="1" t="s">
        <v>22</v>
      </c>
      <c r="N7233" s="1" t="s">
        <v>23</v>
      </c>
      <c r="O7233">
        <f t="shared" si="336"/>
        <v>4</v>
      </c>
      <c r="P7233" t="str">
        <f t="shared" si="337"/>
        <v>ANO</v>
      </c>
      <c r="Q7233" s="4" t="str">
        <f>IFERROR(VLOOKUP(E7233,'Svátky 2023'!B$2:B$14,1,0),"")</f>
        <v/>
      </c>
      <c r="R7233" t="str">
        <f t="shared" si="338"/>
        <v>ANO</v>
      </c>
    </row>
    <row r="7234" spans="1:18" x14ac:dyDescent="0.25">
      <c r="A7234" s="1" t="s">
        <v>20029</v>
      </c>
      <c r="B7234" s="1" t="s">
        <v>20030</v>
      </c>
      <c r="C7234" s="1" t="s">
        <v>20031</v>
      </c>
      <c r="D7234" s="1" t="s">
        <v>35</v>
      </c>
      <c r="E7234" s="4">
        <v>45288</v>
      </c>
      <c r="F7234" s="8">
        <v>0.65069444444444446</v>
      </c>
      <c r="G7234" s="4">
        <v>45290</v>
      </c>
      <c r="H7234" s="1" t="s">
        <v>490</v>
      </c>
      <c r="I7234" s="1" t="s">
        <v>44</v>
      </c>
      <c r="J7234" s="5">
        <v>3</v>
      </c>
      <c r="K7234" s="5" t="str">
        <f>VLOOKUP(J7234,'Svátky 2023'!A$18:B$20,2,0)</f>
        <v>jiné</v>
      </c>
      <c r="L7234" s="1" t="s">
        <v>30</v>
      </c>
      <c r="M7234" s="1" t="s">
        <v>31</v>
      </c>
      <c r="N7234" s="1" t="s">
        <v>23</v>
      </c>
      <c r="O7234">
        <f t="shared" si="336"/>
        <v>4</v>
      </c>
      <c r="P7234" t="str">
        <f t="shared" si="337"/>
        <v>ANO</v>
      </c>
      <c r="Q7234" s="4" t="str">
        <f>IFERROR(VLOOKUP(E7234,'Svátky 2023'!B$2:B$14,1,0),"")</f>
        <v/>
      </c>
      <c r="R7234" t="str">
        <f t="shared" si="338"/>
        <v>ANO</v>
      </c>
    </row>
    <row r="7235" spans="1:18" x14ac:dyDescent="0.25">
      <c r="A7235" s="1" t="s">
        <v>20032</v>
      </c>
      <c r="B7235" s="1" t="s">
        <v>20033</v>
      </c>
      <c r="C7235" s="1" t="s">
        <v>20034</v>
      </c>
      <c r="D7235" s="1" t="s">
        <v>35</v>
      </c>
      <c r="E7235" s="4">
        <v>45289</v>
      </c>
      <c r="F7235" s="8">
        <v>0.3347222222222222</v>
      </c>
      <c r="G7235" s="4">
        <v>45290</v>
      </c>
      <c r="H7235" s="1" t="s">
        <v>999</v>
      </c>
      <c r="I7235" s="1" t="s">
        <v>151</v>
      </c>
      <c r="J7235" s="5">
        <v>1</v>
      </c>
      <c r="K7235" s="5" t="str">
        <f>VLOOKUP(J7235,'Svátky 2023'!A$18:B$20,2,0)</f>
        <v>neodkladné</v>
      </c>
      <c r="L7235" s="1" t="s">
        <v>21</v>
      </c>
      <c r="M7235" s="1" t="s">
        <v>22</v>
      </c>
      <c r="N7235" s="1" t="s">
        <v>23</v>
      </c>
      <c r="O7235">
        <f t="shared" ref="O7235:O7289" si="339">WEEKDAY(E7235,2)</f>
        <v>5</v>
      </c>
      <c r="P7235" t="str">
        <f t="shared" ref="P7235:P7289" si="340">IF(F7235&gt;V$1,"ANO",IF(F7235&lt;X$1,"ANO","NE"))</f>
        <v>NE</v>
      </c>
      <c r="Q7235" s="4" t="str">
        <f>IFERROR(VLOOKUP(E7235,'Svátky 2023'!B$2:B$14,1,0),"")</f>
        <v/>
      </c>
      <c r="R7235" t="str">
        <f t="shared" ref="R7235:R7289" si="341">IF(OR(O7235&gt;5,P7235="ANO",Q7235&lt;&gt;""),"ANO","")</f>
        <v/>
      </c>
    </row>
    <row r="7236" spans="1:18" x14ac:dyDescent="0.25">
      <c r="A7236" s="1" t="s">
        <v>20035</v>
      </c>
      <c r="B7236" s="1" t="s">
        <v>20036</v>
      </c>
      <c r="C7236" s="1" t="s">
        <v>20037</v>
      </c>
      <c r="D7236" s="1" t="s">
        <v>48</v>
      </c>
      <c r="E7236" s="4">
        <v>45289</v>
      </c>
      <c r="F7236" s="8">
        <v>0.49305555555555558</v>
      </c>
      <c r="G7236" s="4">
        <v>45290</v>
      </c>
      <c r="H7236" s="1" t="s">
        <v>842</v>
      </c>
      <c r="I7236" s="1" t="s">
        <v>38</v>
      </c>
      <c r="J7236" s="5">
        <v>3</v>
      </c>
      <c r="K7236" s="5" t="str">
        <f>VLOOKUP(J7236,'Svátky 2023'!A$18:B$20,2,0)</f>
        <v>jiné</v>
      </c>
      <c r="L7236" s="1" t="s">
        <v>21</v>
      </c>
      <c r="M7236" s="1" t="s">
        <v>22</v>
      </c>
      <c r="N7236" s="1" t="s">
        <v>23</v>
      </c>
      <c r="O7236">
        <f t="shared" si="339"/>
        <v>5</v>
      </c>
      <c r="P7236" t="str">
        <f t="shared" si="340"/>
        <v>NE</v>
      </c>
      <c r="Q7236" s="4" t="str">
        <f>IFERROR(VLOOKUP(E7236,'Svátky 2023'!B$2:B$14,1,0),"")</f>
        <v/>
      </c>
      <c r="R7236" t="str">
        <f t="shared" si="341"/>
        <v/>
      </c>
    </row>
    <row r="7237" spans="1:18" x14ac:dyDescent="0.25">
      <c r="A7237" s="1" t="s">
        <v>20038</v>
      </c>
      <c r="B7237" s="1" t="s">
        <v>20039</v>
      </c>
      <c r="C7237" s="1" t="s">
        <v>20040</v>
      </c>
      <c r="D7237" s="1" t="s">
        <v>64</v>
      </c>
      <c r="E7237" s="4">
        <v>45289</v>
      </c>
      <c r="F7237" s="8">
        <v>0.6743055555555556</v>
      </c>
      <c r="G7237" s="4">
        <v>45290</v>
      </c>
      <c r="H7237" s="1" t="s">
        <v>764</v>
      </c>
      <c r="I7237" s="1" t="s">
        <v>44</v>
      </c>
      <c r="J7237" s="5">
        <v>3</v>
      </c>
      <c r="K7237" s="5" t="str">
        <f>VLOOKUP(J7237,'Svátky 2023'!A$18:B$20,2,0)</f>
        <v>jiné</v>
      </c>
      <c r="L7237" s="1" t="s">
        <v>30</v>
      </c>
      <c r="M7237" s="1" t="s">
        <v>31</v>
      </c>
      <c r="N7237" s="1" t="s">
        <v>23</v>
      </c>
      <c r="O7237">
        <f t="shared" si="339"/>
        <v>5</v>
      </c>
      <c r="P7237" t="str">
        <f t="shared" si="340"/>
        <v>ANO</v>
      </c>
      <c r="Q7237" s="4" t="str">
        <f>IFERROR(VLOOKUP(E7237,'Svátky 2023'!B$2:B$14,1,0),"")</f>
        <v/>
      </c>
      <c r="R7237" t="str">
        <f t="shared" si="341"/>
        <v>ANO</v>
      </c>
    </row>
    <row r="7238" spans="1:18" x14ac:dyDescent="0.25">
      <c r="A7238" s="1" t="s">
        <v>20041</v>
      </c>
      <c r="B7238" s="1" t="s">
        <v>20042</v>
      </c>
      <c r="C7238" s="1" t="s">
        <v>20043</v>
      </c>
      <c r="D7238" s="1" t="s">
        <v>48</v>
      </c>
      <c r="E7238" s="4">
        <v>45289</v>
      </c>
      <c r="F7238" s="8">
        <v>0.79305555555555562</v>
      </c>
      <c r="G7238" s="4">
        <v>45290</v>
      </c>
      <c r="H7238" s="1" t="s">
        <v>81</v>
      </c>
      <c r="I7238" s="1" t="s">
        <v>19</v>
      </c>
      <c r="J7238" s="5">
        <v>1</v>
      </c>
      <c r="K7238" s="5" t="str">
        <f>VLOOKUP(J7238,'Svátky 2023'!A$18:B$20,2,0)</f>
        <v>neodkladné</v>
      </c>
      <c r="L7238" s="1" t="s">
        <v>30</v>
      </c>
      <c r="M7238" s="1" t="s">
        <v>22</v>
      </c>
      <c r="N7238" s="1" t="s">
        <v>23</v>
      </c>
      <c r="O7238">
        <f t="shared" si="339"/>
        <v>5</v>
      </c>
      <c r="P7238" t="str">
        <f t="shared" si="340"/>
        <v>ANO</v>
      </c>
      <c r="Q7238" s="4" t="str">
        <f>IFERROR(VLOOKUP(E7238,'Svátky 2023'!B$2:B$14,1,0),"")</f>
        <v/>
      </c>
      <c r="R7238" t="str">
        <f t="shared" si="341"/>
        <v>ANO</v>
      </c>
    </row>
    <row r="7239" spans="1:18" x14ac:dyDescent="0.25">
      <c r="A7239" s="1" t="s">
        <v>20044</v>
      </c>
      <c r="B7239" s="1" t="s">
        <v>20045</v>
      </c>
      <c r="C7239" s="1" t="s">
        <v>20046</v>
      </c>
      <c r="D7239" s="1" t="s">
        <v>35</v>
      </c>
      <c r="E7239" s="4">
        <v>45288</v>
      </c>
      <c r="F7239" s="8">
        <v>0.93333333333333324</v>
      </c>
      <c r="G7239" s="4">
        <v>45291</v>
      </c>
      <c r="H7239" s="1" t="s">
        <v>597</v>
      </c>
      <c r="I7239" s="1" t="s">
        <v>19</v>
      </c>
      <c r="J7239" s="5">
        <v>1</v>
      </c>
      <c r="K7239" s="5" t="str">
        <f>VLOOKUP(J7239,'Svátky 2023'!A$18:B$20,2,0)</f>
        <v>neodkladné</v>
      </c>
      <c r="L7239" s="1" t="s">
        <v>21</v>
      </c>
      <c r="M7239" s="1" t="s">
        <v>22</v>
      </c>
      <c r="N7239" s="1" t="s">
        <v>23</v>
      </c>
      <c r="O7239">
        <f t="shared" si="339"/>
        <v>4</v>
      </c>
      <c r="P7239" t="str">
        <f t="shared" si="340"/>
        <v>ANO</v>
      </c>
      <c r="Q7239" s="4" t="str">
        <f>IFERROR(VLOOKUP(E7239,'Svátky 2023'!B$2:B$14,1,0),"")</f>
        <v/>
      </c>
      <c r="R7239" t="str">
        <f t="shared" si="341"/>
        <v>ANO</v>
      </c>
    </row>
    <row r="7240" spans="1:18" x14ac:dyDescent="0.25">
      <c r="A7240" s="1" t="s">
        <v>20047</v>
      </c>
      <c r="B7240" s="1" t="s">
        <v>20048</v>
      </c>
      <c r="C7240" s="1" t="s">
        <v>20049</v>
      </c>
      <c r="D7240" s="1" t="s">
        <v>35</v>
      </c>
      <c r="E7240" s="4">
        <v>45289</v>
      </c>
      <c r="F7240" s="8">
        <v>0.4513888888888889</v>
      </c>
      <c r="G7240" s="4">
        <v>45291</v>
      </c>
      <c r="H7240" s="1" t="s">
        <v>1494</v>
      </c>
      <c r="I7240" s="1" t="s">
        <v>38</v>
      </c>
      <c r="J7240" s="5">
        <v>3</v>
      </c>
      <c r="K7240" s="5" t="str">
        <f>VLOOKUP(J7240,'Svátky 2023'!A$18:B$20,2,0)</f>
        <v>jiné</v>
      </c>
      <c r="L7240" s="1" t="s">
        <v>21</v>
      </c>
      <c r="M7240" s="1" t="s">
        <v>22</v>
      </c>
      <c r="N7240" s="1" t="s">
        <v>23</v>
      </c>
      <c r="O7240">
        <f t="shared" si="339"/>
        <v>5</v>
      </c>
      <c r="P7240" t="str">
        <f t="shared" si="340"/>
        <v>NE</v>
      </c>
      <c r="Q7240" s="4" t="str">
        <f>IFERROR(VLOOKUP(E7240,'Svátky 2023'!B$2:B$14,1,0),"")</f>
        <v/>
      </c>
      <c r="R7240" t="str">
        <f t="shared" si="341"/>
        <v/>
      </c>
    </row>
    <row r="7241" spans="1:18" x14ac:dyDescent="0.25">
      <c r="A7241" s="1" t="s">
        <v>20050</v>
      </c>
      <c r="B7241" s="1" t="s">
        <v>20051</v>
      </c>
      <c r="C7241" s="1" t="s">
        <v>20052</v>
      </c>
      <c r="D7241" s="1" t="s">
        <v>35</v>
      </c>
      <c r="E7241" s="4">
        <v>45289</v>
      </c>
      <c r="F7241" s="8">
        <v>0.4694444444444445</v>
      </c>
      <c r="G7241" s="4">
        <v>45291</v>
      </c>
      <c r="H7241" s="1" t="s">
        <v>4378</v>
      </c>
      <c r="I7241" s="1" t="s">
        <v>44</v>
      </c>
      <c r="J7241" s="5">
        <v>3</v>
      </c>
      <c r="K7241" s="5" t="str">
        <f>VLOOKUP(J7241,'Svátky 2023'!A$18:B$20,2,0)</f>
        <v>jiné</v>
      </c>
      <c r="L7241" s="1" t="s">
        <v>30</v>
      </c>
      <c r="M7241" s="1" t="s">
        <v>31</v>
      </c>
      <c r="N7241" s="1" t="s">
        <v>23</v>
      </c>
      <c r="O7241">
        <f t="shared" si="339"/>
        <v>5</v>
      </c>
      <c r="P7241" t="str">
        <f t="shared" si="340"/>
        <v>NE</v>
      </c>
      <c r="Q7241" s="4" t="str">
        <f>IFERROR(VLOOKUP(E7241,'Svátky 2023'!B$2:B$14,1,0),"")</f>
        <v/>
      </c>
      <c r="R7241" t="str">
        <f t="shared" si="341"/>
        <v/>
      </c>
    </row>
    <row r="7242" spans="1:18" x14ac:dyDescent="0.25">
      <c r="A7242" s="1" t="s">
        <v>20053</v>
      </c>
      <c r="B7242" s="1" t="s">
        <v>20054</v>
      </c>
      <c r="C7242" s="1" t="s">
        <v>20055</v>
      </c>
      <c r="D7242" s="1" t="s">
        <v>35</v>
      </c>
      <c r="E7242" s="4">
        <v>45289</v>
      </c>
      <c r="F7242" s="8">
        <v>0.9291666666666667</v>
      </c>
      <c r="G7242" s="4">
        <v>45291</v>
      </c>
      <c r="H7242" s="1" t="s">
        <v>992</v>
      </c>
      <c r="I7242" s="1" t="s">
        <v>151</v>
      </c>
      <c r="J7242" s="5">
        <v>1</v>
      </c>
      <c r="K7242" s="5" t="str">
        <f>VLOOKUP(J7242,'Svátky 2023'!A$18:B$20,2,0)</f>
        <v>neodkladné</v>
      </c>
      <c r="L7242" s="1" t="s">
        <v>31</v>
      </c>
      <c r="M7242" s="1" t="s">
        <v>22</v>
      </c>
      <c r="N7242" s="1" t="s">
        <v>23</v>
      </c>
      <c r="O7242">
        <f t="shared" si="339"/>
        <v>5</v>
      </c>
      <c r="P7242" t="str">
        <f t="shared" si="340"/>
        <v>ANO</v>
      </c>
      <c r="Q7242" s="4" t="str">
        <f>IFERROR(VLOOKUP(E7242,'Svátky 2023'!B$2:B$14,1,0),"")</f>
        <v/>
      </c>
      <c r="R7242" t="str">
        <f t="shared" si="341"/>
        <v>ANO</v>
      </c>
    </row>
    <row r="7243" spans="1:18" x14ac:dyDescent="0.25">
      <c r="A7243" s="1" t="s">
        <v>20056</v>
      </c>
      <c r="B7243" s="1" t="s">
        <v>20057</v>
      </c>
      <c r="C7243" s="1" t="s">
        <v>20058</v>
      </c>
      <c r="D7243" s="1" t="s">
        <v>35</v>
      </c>
      <c r="E7243" s="4">
        <v>45289</v>
      </c>
      <c r="F7243" s="8">
        <v>0.95694444444444438</v>
      </c>
      <c r="G7243" s="4">
        <v>45291</v>
      </c>
      <c r="H7243" s="1" t="s">
        <v>90</v>
      </c>
      <c r="I7243" s="1" t="s">
        <v>145</v>
      </c>
      <c r="J7243" s="5">
        <v>3</v>
      </c>
      <c r="K7243" s="5" t="str">
        <f>VLOOKUP(J7243,'Svátky 2023'!A$18:B$20,2,0)</f>
        <v>jiné</v>
      </c>
      <c r="L7243" s="1" t="s">
        <v>30</v>
      </c>
      <c r="M7243" s="1" t="s">
        <v>31</v>
      </c>
      <c r="N7243" s="1" t="s">
        <v>23</v>
      </c>
      <c r="O7243">
        <f t="shared" si="339"/>
        <v>5</v>
      </c>
      <c r="P7243" t="str">
        <f t="shared" si="340"/>
        <v>ANO</v>
      </c>
      <c r="Q7243" s="4" t="str">
        <f>IFERROR(VLOOKUP(E7243,'Svátky 2023'!B$2:B$14,1,0),"")</f>
        <v/>
      </c>
      <c r="R7243" t="str">
        <f t="shared" si="341"/>
        <v>ANO</v>
      </c>
    </row>
    <row r="7244" spans="1:18" x14ac:dyDescent="0.25">
      <c r="A7244" s="1" t="s">
        <v>20059</v>
      </c>
      <c r="B7244" s="1" t="s">
        <v>12323</v>
      </c>
      <c r="C7244" s="1" t="s">
        <v>12324</v>
      </c>
      <c r="D7244" s="1" t="s">
        <v>100</v>
      </c>
      <c r="E7244" s="4">
        <v>45286</v>
      </c>
      <c r="F7244" s="8">
        <v>0.62361111111111112</v>
      </c>
      <c r="G7244" s="4">
        <v>45292</v>
      </c>
      <c r="H7244" s="1" t="s">
        <v>3394</v>
      </c>
      <c r="I7244" s="1" t="s">
        <v>264</v>
      </c>
      <c r="J7244" s="5">
        <v>3</v>
      </c>
      <c r="K7244" s="5" t="str">
        <f>VLOOKUP(J7244,'Svátky 2023'!A$18:B$20,2,0)</f>
        <v>jiné</v>
      </c>
      <c r="L7244" s="1" t="s">
        <v>30</v>
      </c>
      <c r="M7244" s="1" t="s">
        <v>31</v>
      </c>
      <c r="N7244" s="1" t="s">
        <v>23</v>
      </c>
      <c r="O7244">
        <f t="shared" si="339"/>
        <v>2</v>
      </c>
      <c r="P7244" t="str">
        <f t="shared" si="340"/>
        <v>NE</v>
      </c>
      <c r="Q7244" s="4" t="str">
        <f>IFERROR(VLOOKUP(E7244,'Svátky 2023'!B$2:B$14,1,0),"")</f>
        <v/>
      </c>
      <c r="R7244" t="str">
        <f t="shared" si="341"/>
        <v/>
      </c>
    </row>
    <row r="7245" spans="1:18" x14ac:dyDescent="0.25">
      <c r="A7245" s="1" t="s">
        <v>20060</v>
      </c>
      <c r="B7245" s="1" t="s">
        <v>20061</v>
      </c>
      <c r="C7245" s="1" t="s">
        <v>20062</v>
      </c>
      <c r="D7245" s="1" t="s">
        <v>35</v>
      </c>
      <c r="E7245" s="4">
        <v>45287</v>
      </c>
      <c r="F7245" s="8">
        <v>0.52222222222222225</v>
      </c>
      <c r="G7245" s="4">
        <v>45292</v>
      </c>
      <c r="H7245" s="1" t="s">
        <v>106</v>
      </c>
      <c r="I7245" s="1" t="s">
        <v>151</v>
      </c>
      <c r="J7245" s="5">
        <v>1</v>
      </c>
      <c r="K7245" s="5" t="str">
        <f>VLOOKUP(J7245,'Svátky 2023'!A$18:B$20,2,0)</f>
        <v>neodkladné</v>
      </c>
      <c r="L7245" s="1" t="s">
        <v>21</v>
      </c>
      <c r="M7245" s="1" t="s">
        <v>22</v>
      </c>
      <c r="N7245" s="1" t="s">
        <v>23</v>
      </c>
      <c r="O7245">
        <f t="shared" si="339"/>
        <v>3</v>
      </c>
      <c r="P7245" t="str">
        <f t="shared" si="340"/>
        <v>NE</v>
      </c>
      <c r="Q7245" s="4" t="str">
        <f>IFERROR(VLOOKUP(E7245,'Svátky 2023'!B$2:B$14,1,0),"")</f>
        <v/>
      </c>
      <c r="R7245" t="str">
        <f t="shared" si="341"/>
        <v/>
      </c>
    </row>
    <row r="7246" spans="1:18" x14ac:dyDescent="0.25">
      <c r="A7246" s="1" t="s">
        <v>20063</v>
      </c>
      <c r="B7246" s="1" t="s">
        <v>20064</v>
      </c>
      <c r="C7246" s="1" t="s">
        <v>20065</v>
      </c>
      <c r="D7246" s="1" t="s">
        <v>35</v>
      </c>
      <c r="E7246" s="4">
        <v>45287</v>
      </c>
      <c r="F7246" s="8">
        <v>0.64722222222222225</v>
      </c>
      <c r="G7246" s="4">
        <v>45292</v>
      </c>
      <c r="H7246" s="1" t="s">
        <v>179</v>
      </c>
      <c r="I7246" s="1" t="s">
        <v>38</v>
      </c>
      <c r="J7246" s="5">
        <v>1</v>
      </c>
      <c r="K7246" s="5" t="str">
        <f>VLOOKUP(J7246,'Svátky 2023'!A$18:B$20,2,0)</f>
        <v>neodkladné</v>
      </c>
      <c r="L7246" s="1" t="s">
        <v>30</v>
      </c>
      <c r="M7246" s="1" t="s">
        <v>22</v>
      </c>
      <c r="N7246" s="1" t="s">
        <v>23</v>
      </c>
      <c r="O7246">
        <f t="shared" si="339"/>
        <v>3</v>
      </c>
      <c r="P7246" t="str">
        <f t="shared" si="340"/>
        <v>ANO</v>
      </c>
      <c r="Q7246" s="4" t="str">
        <f>IFERROR(VLOOKUP(E7246,'Svátky 2023'!B$2:B$14,1,0),"")</f>
        <v/>
      </c>
      <c r="R7246" t="str">
        <f t="shared" si="341"/>
        <v>ANO</v>
      </c>
    </row>
    <row r="7247" spans="1:18" x14ac:dyDescent="0.25">
      <c r="A7247" s="1" t="s">
        <v>20066</v>
      </c>
      <c r="B7247" s="1" t="s">
        <v>20067</v>
      </c>
      <c r="C7247" s="1" t="s">
        <v>20068</v>
      </c>
      <c r="D7247" s="1" t="s">
        <v>35</v>
      </c>
      <c r="E7247" s="4">
        <v>45287</v>
      </c>
      <c r="F7247" s="8">
        <v>0.65763888888888888</v>
      </c>
      <c r="G7247" s="4">
        <v>45292</v>
      </c>
      <c r="H7247" s="1" t="s">
        <v>1494</v>
      </c>
      <c r="I7247" s="1" t="s">
        <v>44</v>
      </c>
      <c r="J7247" s="5">
        <v>3</v>
      </c>
      <c r="K7247" s="5" t="str">
        <f>VLOOKUP(J7247,'Svátky 2023'!A$18:B$20,2,0)</f>
        <v>jiné</v>
      </c>
      <c r="L7247" s="1" t="s">
        <v>30</v>
      </c>
      <c r="M7247" s="1" t="s">
        <v>31</v>
      </c>
      <c r="N7247" s="1" t="s">
        <v>23</v>
      </c>
      <c r="O7247">
        <f t="shared" si="339"/>
        <v>3</v>
      </c>
      <c r="P7247" t="str">
        <f t="shared" si="340"/>
        <v>ANO</v>
      </c>
      <c r="Q7247" s="4" t="str">
        <f>IFERROR(VLOOKUP(E7247,'Svátky 2023'!B$2:B$14,1,0),"")</f>
        <v/>
      </c>
      <c r="R7247" t="str">
        <f t="shared" si="341"/>
        <v>ANO</v>
      </c>
    </row>
    <row r="7248" spans="1:18" x14ac:dyDescent="0.25">
      <c r="A7248" s="1" t="s">
        <v>20069</v>
      </c>
      <c r="B7248" s="1" t="s">
        <v>20070</v>
      </c>
      <c r="C7248" s="1" t="s">
        <v>20071</v>
      </c>
      <c r="D7248" s="1" t="s">
        <v>35</v>
      </c>
      <c r="E7248" s="4">
        <v>45288</v>
      </c>
      <c r="F7248" s="8">
        <v>0.52222222222222225</v>
      </c>
      <c r="G7248" s="4">
        <v>45292</v>
      </c>
      <c r="H7248" s="1" t="s">
        <v>242</v>
      </c>
      <c r="I7248" s="1" t="s">
        <v>145</v>
      </c>
      <c r="J7248" s="5">
        <v>3</v>
      </c>
      <c r="K7248" s="5" t="str">
        <f>VLOOKUP(J7248,'Svátky 2023'!A$18:B$20,2,0)</f>
        <v>jiné</v>
      </c>
      <c r="L7248" s="1" t="s">
        <v>30</v>
      </c>
      <c r="M7248" s="1" t="s">
        <v>31</v>
      </c>
      <c r="N7248" s="1" t="s">
        <v>23</v>
      </c>
      <c r="O7248">
        <f t="shared" si="339"/>
        <v>4</v>
      </c>
      <c r="P7248" t="str">
        <f t="shared" si="340"/>
        <v>NE</v>
      </c>
      <c r="Q7248" s="4" t="str">
        <f>IFERROR(VLOOKUP(E7248,'Svátky 2023'!B$2:B$14,1,0),"")</f>
        <v/>
      </c>
      <c r="R7248" t="str">
        <f t="shared" si="341"/>
        <v/>
      </c>
    </row>
    <row r="7249" spans="1:18" x14ac:dyDescent="0.25">
      <c r="A7249" s="1" t="s">
        <v>20072</v>
      </c>
      <c r="B7249" s="1" t="s">
        <v>20073</v>
      </c>
      <c r="C7249" s="1" t="s">
        <v>20074</v>
      </c>
      <c r="D7249" s="1" t="s">
        <v>48</v>
      </c>
      <c r="E7249" s="4">
        <v>45290</v>
      </c>
      <c r="F7249" s="8">
        <v>0.60555555555555551</v>
      </c>
      <c r="G7249" s="4">
        <v>45292</v>
      </c>
      <c r="H7249" s="1" t="s">
        <v>475</v>
      </c>
      <c r="I7249" s="1" t="s">
        <v>44</v>
      </c>
      <c r="J7249" s="5">
        <v>3</v>
      </c>
      <c r="K7249" s="5" t="str">
        <f>VLOOKUP(J7249,'Svátky 2023'!A$18:B$20,2,0)</f>
        <v>jiné</v>
      </c>
      <c r="L7249" s="1" t="s">
        <v>30</v>
      </c>
      <c r="M7249" s="1" t="s">
        <v>31</v>
      </c>
      <c r="N7249" s="1" t="s">
        <v>23</v>
      </c>
      <c r="O7249">
        <f t="shared" si="339"/>
        <v>6</v>
      </c>
      <c r="P7249" t="str">
        <f t="shared" si="340"/>
        <v>NE</v>
      </c>
      <c r="Q7249" s="4" t="str">
        <f>IFERROR(VLOOKUP(E7249,'Svátky 2023'!B$2:B$14,1,0),"")</f>
        <v/>
      </c>
      <c r="R7249" t="str">
        <f t="shared" si="341"/>
        <v>ANO</v>
      </c>
    </row>
    <row r="7250" spans="1:18" x14ac:dyDescent="0.25">
      <c r="A7250" s="1" t="s">
        <v>20075</v>
      </c>
      <c r="B7250" s="1" t="s">
        <v>20076</v>
      </c>
      <c r="C7250" s="1" t="s">
        <v>20077</v>
      </c>
      <c r="D7250" s="1" t="s">
        <v>35</v>
      </c>
      <c r="E7250" s="4">
        <v>45290</v>
      </c>
      <c r="F7250" s="8">
        <v>0.74583333333333324</v>
      </c>
      <c r="G7250" s="4">
        <v>45292</v>
      </c>
      <c r="H7250" s="1" t="s">
        <v>2048</v>
      </c>
      <c r="I7250" s="1" t="s">
        <v>44</v>
      </c>
      <c r="J7250" s="5">
        <v>3</v>
      </c>
      <c r="K7250" s="5" t="str">
        <f>VLOOKUP(J7250,'Svátky 2023'!A$18:B$20,2,0)</f>
        <v>jiné</v>
      </c>
      <c r="L7250" s="1" t="s">
        <v>30</v>
      </c>
      <c r="M7250" s="1" t="s">
        <v>31</v>
      </c>
      <c r="N7250" s="1" t="s">
        <v>23</v>
      </c>
      <c r="O7250">
        <f t="shared" si="339"/>
        <v>6</v>
      </c>
      <c r="P7250" t="str">
        <f t="shared" si="340"/>
        <v>ANO</v>
      </c>
      <c r="Q7250" s="4" t="str">
        <f>IFERROR(VLOOKUP(E7250,'Svátky 2023'!B$2:B$14,1,0),"")</f>
        <v/>
      </c>
      <c r="R7250" t="str">
        <f t="shared" si="341"/>
        <v>ANO</v>
      </c>
    </row>
    <row r="7251" spans="1:18" x14ac:dyDescent="0.25">
      <c r="A7251" s="1" t="s">
        <v>20078</v>
      </c>
      <c r="B7251" s="1" t="s">
        <v>7457</v>
      </c>
      <c r="C7251" s="1" t="s">
        <v>7458</v>
      </c>
      <c r="D7251" s="1" t="s">
        <v>35</v>
      </c>
      <c r="E7251" s="4">
        <v>45282</v>
      </c>
      <c r="F7251" s="8">
        <v>0.55902777777777779</v>
      </c>
      <c r="G7251" s="4">
        <v>45293</v>
      </c>
      <c r="H7251" s="1" t="s">
        <v>3605</v>
      </c>
      <c r="I7251" s="1" t="s">
        <v>19</v>
      </c>
      <c r="J7251" s="5">
        <v>1</v>
      </c>
      <c r="K7251" s="5" t="str">
        <f>VLOOKUP(J7251,'Svátky 2023'!A$18:B$20,2,0)</f>
        <v>neodkladné</v>
      </c>
      <c r="L7251" s="1" t="s">
        <v>21</v>
      </c>
      <c r="M7251" s="1" t="s">
        <v>20</v>
      </c>
      <c r="N7251" s="1" t="s">
        <v>23</v>
      </c>
      <c r="O7251">
        <f t="shared" si="339"/>
        <v>5</v>
      </c>
      <c r="P7251" t="str">
        <f t="shared" si="340"/>
        <v>NE</v>
      </c>
      <c r="Q7251" s="4" t="str">
        <f>IFERROR(VLOOKUP(E7251,'Svátky 2023'!B$2:B$14,1,0),"")</f>
        <v/>
      </c>
      <c r="R7251" t="str">
        <f t="shared" si="341"/>
        <v/>
      </c>
    </row>
    <row r="7252" spans="1:18" x14ac:dyDescent="0.25">
      <c r="A7252" s="1" t="s">
        <v>20079</v>
      </c>
      <c r="B7252" s="1" t="s">
        <v>7460</v>
      </c>
      <c r="C7252" s="1" t="s">
        <v>7461</v>
      </c>
      <c r="D7252" s="1" t="s">
        <v>35</v>
      </c>
      <c r="E7252" s="4">
        <v>45282</v>
      </c>
      <c r="F7252" s="8">
        <v>0.80972222222222223</v>
      </c>
      <c r="G7252" s="4">
        <v>45293</v>
      </c>
      <c r="H7252" s="1" t="s">
        <v>1578</v>
      </c>
      <c r="I7252" s="1" t="s">
        <v>29</v>
      </c>
      <c r="J7252" s="5">
        <v>3</v>
      </c>
      <c r="K7252" s="5" t="str">
        <f>VLOOKUP(J7252,'Svátky 2023'!A$18:B$20,2,0)</f>
        <v>jiné</v>
      </c>
      <c r="L7252" s="1" t="s">
        <v>30</v>
      </c>
      <c r="M7252" s="1" t="s">
        <v>31</v>
      </c>
      <c r="N7252" s="1" t="s">
        <v>23</v>
      </c>
      <c r="O7252">
        <f t="shared" si="339"/>
        <v>5</v>
      </c>
      <c r="P7252" t="str">
        <f t="shared" si="340"/>
        <v>ANO</v>
      </c>
      <c r="Q7252" s="4" t="str">
        <f>IFERROR(VLOOKUP(E7252,'Svátky 2023'!B$2:B$14,1,0),"")</f>
        <v/>
      </c>
      <c r="R7252" t="str">
        <f t="shared" si="341"/>
        <v>ANO</v>
      </c>
    </row>
    <row r="7253" spans="1:18" x14ac:dyDescent="0.25">
      <c r="A7253" s="1" t="s">
        <v>20080</v>
      </c>
      <c r="B7253" s="1" t="s">
        <v>6646</v>
      </c>
      <c r="C7253" s="1" t="s">
        <v>6647</v>
      </c>
      <c r="D7253" s="1" t="s">
        <v>100</v>
      </c>
      <c r="E7253" s="4">
        <v>45287</v>
      </c>
      <c r="F7253" s="8">
        <v>0.3354166666666667</v>
      </c>
      <c r="G7253" s="4">
        <v>45293</v>
      </c>
      <c r="H7253" s="1" t="s">
        <v>1044</v>
      </c>
      <c r="I7253" s="1" t="s">
        <v>258</v>
      </c>
      <c r="J7253" s="5">
        <v>3</v>
      </c>
      <c r="K7253" s="5" t="str">
        <f>VLOOKUP(J7253,'Svátky 2023'!A$18:B$20,2,0)</f>
        <v>jiné</v>
      </c>
      <c r="L7253" s="1" t="s">
        <v>21</v>
      </c>
      <c r="M7253" s="1" t="s">
        <v>22</v>
      </c>
      <c r="N7253" s="1" t="s">
        <v>23</v>
      </c>
      <c r="O7253">
        <f t="shared" si="339"/>
        <v>3</v>
      </c>
      <c r="P7253" t="str">
        <f t="shared" si="340"/>
        <v>NE</v>
      </c>
      <c r="Q7253" s="4" t="str">
        <f>IFERROR(VLOOKUP(E7253,'Svátky 2023'!B$2:B$14,1,0),"")</f>
        <v/>
      </c>
      <c r="R7253" t="str">
        <f t="shared" si="341"/>
        <v/>
      </c>
    </row>
    <row r="7254" spans="1:18" x14ac:dyDescent="0.25">
      <c r="A7254" s="1" t="s">
        <v>20081</v>
      </c>
      <c r="B7254" s="1" t="s">
        <v>20082</v>
      </c>
      <c r="C7254" s="1" t="s">
        <v>20083</v>
      </c>
      <c r="D7254" s="1" t="s">
        <v>100</v>
      </c>
      <c r="E7254" s="4">
        <v>45289</v>
      </c>
      <c r="F7254" s="8">
        <v>0.4777777777777778</v>
      </c>
      <c r="G7254" s="4">
        <v>45293</v>
      </c>
      <c r="H7254" s="1" t="s">
        <v>2721</v>
      </c>
      <c r="I7254" s="1" t="s">
        <v>38</v>
      </c>
      <c r="J7254" s="5">
        <v>1</v>
      </c>
      <c r="K7254" s="5" t="str">
        <f>VLOOKUP(J7254,'Svátky 2023'!A$18:B$20,2,0)</f>
        <v>neodkladné</v>
      </c>
      <c r="L7254" s="1" t="s">
        <v>21</v>
      </c>
      <c r="M7254" s="1" t="s">
        <v>22</v>
      </c>
      <c r="N7254" s="1" t="s">
        <v>23</v>
      </c>
      <c r="O7254">
        <f t="shared" si="339"/>
        <v>5</v>
      </c>
      <c r="P7254" t="str">
        <f t="shared" si="340"/>
        <v>NE</v>
      </c>
      <c r="Q7254" s="4" t="str">
        <f>IFERROR(VLOOKUP(E7254,'Svátky 2023'!B$2:B$14,1,0),"")</f>
        <v/>
      </c>
      <c r="R7254" t="str">
        <f t="shared" si="341"/>
        <v/>
      </c>
    </row>
    <row r="7255" spans="1:18" x14ac:dyDescent="0.25">
      <c r="A7255" s="1" t="s">
        <v>20084</v>
      </c>
      <c r="B7255" s="1" t="s">
        <v>20085</v>
      </c>
      <c r="C7255" s="1" t="s">
        <v>20086</v>
      </c>
      <c r="D7255" s="1" t="s">
        <v>100</v>
      </c>
      <c r="E7255" s="4">
        <v>45289</v>
      </c>
      <c r="F7255" s="8">
        <v>0.56388888888888888</v>
      </c>
      <c r="G7255" s="4">
        <v>45293</v>
      </c>
      <c r="H7255" s="1" t="s">
        <v>728</v>
      </c>
      <c r="I7255" s="1" t="s">
        <v>44</v>
      </c>
      <c r="J7255" s="5">
        <v>3</v>
      </c>
      <c r="K7255" s="5" t="str">
        <f>VLOOKUP(J7255,'Svátky 2023'!A$18:B$20,2,0)</f>
        <v>jiné</v>
      </c>
      <c r="L7255" s="1" t="s">
        <v>30</v>
      </c>
      <c r="M7255" s="1" t="s">
        <v>31</v>
      </c>
      <c r="N7255" s="1" t="s">
        <v>23</v>
      </c>
      <c r="O7255">
        <f t="shared" si="339"/>
        <v>5</v>
      </c>
      <c r="P7255" t="str">
        <f t="shared" si="340"/>
        <v>NE</v>
      </c>
      <c r="Q7255" s="4" t="str">
        <f>IFERROR(VLOOKUP(E7255,'Svátky 2023'!B$2:B$14,1,0),"")</f>
        <v/>
      </c>
      <c r="R7255" t="str">
        <f t="shared" si="341"/>
        <v/>
      </c>
    </row>
    <row r="7256" spans="1:18" x14ac:dyDescent="0.25">
      <c r="A7256" s="1" t="s">
        <v>20087</v>
      </c>
      <c r="B7256" s="1" t="s">
        <v>20088</v>
      </c>
      <c r="C7256" s="1" t="s">
        <v>20089</v>
      </c>
      <c r="D7256" s="1" t="s">
        <v>48</v>
      </c>
      <c r="E7256" s="4">
        <v>45290</v>
      </c>
      <c r="F7256" s="8">
        <v>0.39513888888888887</v>
      </c>
      <c r="G7256" s="4">
        <v>45293</v>
      </c>
      <c r="H7256" s="1" t="s">
        <v>1599</v>
      </c>
      <c r="I7256" s="1" t="s">
        <v>151</v>
      </c>
      <c r="J7256" s="5">
        <v>1</v>
      </c>
      <c r="K7256" s="5" t="str">
        <f>VLOOKUP(J7256,'Svátky 2023'!A$18:B$20,2,0)</f>
        <v>neodkladné</v>
      </c>
      <c r="L7256" s="1" t="s">
        <v>22</v>
      </c>
      <c r="M7256" s="1" t="s">
        <v>22</v>
      </c>
      <c r="N7256" s="1" t="s">
        <v>23</v>
      </c>
      <c r="O7256">
        <f t="shared" si="339"/>
        <v>6</v>
      </c>
      <c r="P7256" t="str">
        <f t="shared" si="340"/>
        <v>NE</v>
      </c>
      <c r="Q7256" s="4" t="str">
        <f>IFERROR(VLOOKUP(E7256,'Svátky 2023'!B$2:B$14,1,0),"")</f>
        <v/>
      </c>
      <c r="R7256" t="str">
        <f t="shared" si="341"/>
        <v>ANO</v>
      </c>
    </row>
    <row r="7257" spans="1:18" x14ac:dyDescent="0.25">
      <c r="A7257" s="1" t="s">
        <v>20090</v>
      </c>
      <c r="B7257" s="1" t="s">
        <v>20091</v>
      </c>
      <c r="C7257" s="1" t="s">
        <v>20092</v>
      </c>
      <c r="D7257" s="1" t="s">
        <v>35</v>
      </c>
      <c r="E7257" s="4">
        <v>45290</v>
      </c>
      <c r="F7257" s="8">
        <v>0.54305555555555551</v>
      </c>
      <c r="G7257" s="4">
        <v>45293</v>
      </c>
      <c r="H7257" s="1" t="s">
        <v>809</v>
      </c>
      <c r="I7257" s="1" t="s">
        <v>38</v>
      </c>
      <c r="J7257" s="5">
        <v>1</v>
      </c>
      <c r="K7257" s="5" t="str">
        <f>VLOOKUP(J7257,'Svátky 2023'!A$18:B$20,2,0)</f>
        <v>neodkladné</v>
      </c>
      <c r="L7257" s="1" t="s">
        <v>20</v>
      </c>
      <c r="M7257" s="1" t="s">
        <v>22</v>
      </c>
      <c r="N7257" s="1" t="s">
        <v>23</v>
      </c>
      <c r="O7257">
        <f t="shared" si="339"/>
        <v>6</v>
      </c>
      <c r="P7257" t="str">
        <f t="shared" si="340"/>
        <v>NE</v>
      </c>
      <c r="Q7257" s="4" t="str">
        <f>IFERROR(VLOOKUP(E7257,'Svátky 2023'!B$2:B$14,1,0),"")</f>
        <v/>
      </c>
      <c r="R7257" t="str">
        <f t="shared" si="341"/>
        <v>ANO</v>
      </c>
    </row>
    <row r="7258" spans="1:18" x14ac:dyDescent="0.25">
      <c r="A7258" s="1" t="s">
        <v>20093</v>
      </c>
      <c r="B7258" s="1" t="s">
        <v>11277</v>
      </c>
      <c r="C7258" s="1" t="s">
        <v>11278</v>
      </c>
      <c r="D7258" s="1" t="s">
        <v>48</v>
      </c>
      <c r="E7258" s="4">
        <v>45290</v>
      </c>
      <c r="F7258" s="8">
        <v>0.875</v>
      </c>
      <c r="G7258" s="4">
        <v>45293</v>
      </c>
      <c r="H7258" s="1" t="s">
        <v>1578</v>
      </c>
      <c r="I7258" s="1" t="s">
        <v>151</v>
      </c>
      <c r="J7258" s="5">
        <v>1</v>
      </c>
      <c r="K7258" s="5" t="str">
        <f>VLOOKUP(J7258,'Svátky 2023'!A$18:B$20,2,0)</f>
        <v>neodkladné</v>
      </c>
      <c r="L7258" s="1" t="s">
        <v>30</v>
      </c>
      <c r="M7258" s="1" t="s">
        <v>22</v>
      </c>
      <c r="N7258" s="1" t="s">
        <v>23</v>
      </c>
      <c r="O7258">
        <f t="shared" si="339"/>
        <v>6</v>
      </c>
      <c r="P7258" t="str">
        <f t="shared" si="340"/>
        <v>ANO</v>
      </c>
      <c r="Q7258" s="4" t="str">
        <f>IFERROR(VLOOKUP(E7258,'Svátky 2023'!B$2:B$14,1,0),"")</f>
        <v/>
      </c>
      <c r="R7258" t="str">
        <f t="shared" si="341"/>
        <v>ANO</v>
      </c>
    </row>
    <row r="7259" spans="1:18" x14ac:dyDescent="0.25">
      <c r="A7259" s="1" t="s">
        <v>20094</v>
      </c>
      <c r="B7259" s="1" t="s">
        <v>13706</v>
      </c>
      <c r="C7259" s="1" t="s">
        <v>13707</v>
      </c>
      <c r="D7259" s="1" t="s">
        <v>48</v>
      </c>
      <c r="E7259" s="4">
        <v>45290</v>
      </c>
      <c r="F7259" s="8">
        <v>0.88055555555555554</v>
      </c>
      <c r="G7259" s="4">
        <v>45293</v>
      </c>
      <c r="H7259" s="1" t="s">
        <v>1438</v>
      </c>
      <c r="I7259" s="1" t="s">
        <v>145</v>
      </c>
      <c r="J7259" s="5">
        <v>3</v>
      </c>
      <c r="K7259" s="5" t="str">
        <f>VLOOKUP(J7259,'Svátky 2023'!A$18:B$20,2,0)</f>
        <v>jiné</v>
      </c>
      <c r="L7259" s="1" t="s">
        <v>30</v>
      </c>
      <c r="M7259" s="1" t="s">
        <v>31</v>
      </c>
      <c r="N7259" s="1" t="s">
        <v>23</v>
      </c>
      <c r="O7259">
        <f t="shared" si="339"/>
        <v>6</v>
      </c>
      <c r="P7259" t="str">
        <f t="shared" si="340"/>
        <v>ANO</v>
      </c>
      <c r="Q7259" s="4" t="str">
        <f>IFERROR(VLOOKUP(E7259,'Svátky 2023'!B$2:B$14,1,0),"")</f>
        <v/>
      </c>
      <c r="R7259" t="str">
        <f t="shared" si="341"/>
        <v>ANO</v>
      </c>
    </row>
    <row r="7260" spans="1:18" x14ac:dyDescent="0.25">
      <c r="A7260" s="1" t="s">
        <v>20095</v>
      </c>
      <c r="B7260" s="1" t="s">
        <v>19300</v>
      </c>
      <c r="C7260" s="1" t="s">
        <v>19301</v>
      </c>
      <c r="D7260" s="1" t="s">
        <v>35</v>
      </c>
      <c r="E7260" s="4">
        <v>45291</v>
      </c>
      <c r="F7260" s="8">
        <v>4.5833333333333337E-2</v>
      </c>
      <c r="G7260" s="4">
        <v>45293</v>
      </c>
      <c r="H7260" s="1" t="s">
        <v>1967</v>
      </c>
      <c r="I7260" s="1" t="s">
        <v>38</v>
      </c>
      <c r="J7260" s="5">
        <v>1</v>
      </c>
      <c r="K7260" s="5" t="str">
        <f>VLOOKUP(J7260,'Svátky 2023'!A$18:B$20,2,0)</f>
        <v>neodkladné</v>
      </c>
      <c r="L7260" s="1" t="s">
        <v>30</v>
      </c>
      <c r="M7260" s="1" t="s">
        <v>22</v>
      </c>
      <c r="N7260" s="1" t="s">
        <v>23</v>
      </c>
      <c r="O7260">
        <f t="shared" si="339"/>
        <v>7</v>
      </c>
      <c r="P7260" t="str">
        <f t="shared" si="340"/>
        <v>ANO</v>
      </c>
      <c r="Q7260" s="4" t="str">
        <f>IFERROR(VLOOKUP(E7260,'Svátky 2023'!B$2:B$14,1,0),"")</f>
        <v/>
      </c>
      <c r="R7260" t="str">
        <f t="shared" si="341"/>
        <v>ANO</v>
      </c>
    </row>
    <row r="7261" spans="1:18" x14ac:dyDescent="0.25">
      <c r="A7261" s="1" t="s">
        <v>20096</v>
      </c>
      <c r="B7261" s="1" t="s">
        <v>19303</v>
      </c>
      <c r="C7261" s="1" t="s">
        <v>19304</v>
      </c>
      <c r="D7261" s="1" t="s">
        <v>35</v>
      </c>
      <c r="E7261" s="4">
        <v>45291</v>
      </c>
      <c r="F7261" s="8">
        <v>4.9999999999999996E-2</v>
      </c>
      <c r="G7261" s="4">
        <v>45293</v>
      </c>
      <c r="H7261" s="1" t="s">
        <v>4364</v>
      </c>
      <c r="I7261" s="1" t="s">
        <v>44</v>
      </c>
      <c r="J7261" s="5">
        <v>3</v>
      </c>
      <c r="K7261" s="5" t="str">
        <f>VLOOKUP(J7261,'Svátky 2023'!A$18:B$20,2,0)</f>
        <v>jiné</v>
      </c>
      <c r="L7261" s="1" t="s">
        <v>30</v>
      </c>
      <c r="M7261" s="1" t="s">
        <v>31</v>
      </c>
      <c r="N7261" s="1" t="s">
        <v>23</v>
      </c>
      <c r="O7261">
        <f t="shared" si="339"/>
        <v>7</v>
      </c>
      <c r="P7261" t="str">
        <f t="shared" si="340"/>
        <v>ANO</v>
      </c>
      <c r="Q7261" s="4" t="str">
        <f>IFERROR(VLOOKUP(E7261,'Svátky 2023'!B$2:B$14,1,0),"")</f>
        <v/>
      </c>
      <c r="R7261" t="str">
        <f t="shared" si="341"/>
        <v>ANO</v>
      </c>
    </row>
    <row r="7262" spans="1:18" x14ac:dyDescent="0.25">
      <c r="A7262" s="1" t="s">
        <v>20097</v>
      </c>
      <c r="B7262" s="1" t="s">
        <v>20098</v>
      </c>
      <c r="C7262" s="1" t="s">
        <v>20099</v>
      </c>
      <c r="D7262" s="1" t="s">
        <v>64</v>
      </c>
      <c r="E7262" s="4">
        <v>45291</v>
      </c>
      <c r="F7262" s="8">
        <v>0.91805555555555562</v>
      </c>
      <c r="G7262" s="4">
        <v>45293</v>
      </c>
      <c r="H7262" s="1" t="s">
        <v>429</v>
      </c>
      <c r="I7262" s="1" t="s">
        <v>19</v>
      </c>
      <c r="J7262" s="5">
        <v>3</v>
      </c>
      <c r="K7262" s="5" t="str">
        <f>VLOOKUP(J7262,'Svátky 2023'!A$18:B$20,2,0)</f>
        <v>jiné</v>
      </c>
      <c r="L7262" s="1" t="s">
        <v>21</v>
      </c>
      <c r="M7262" s="1" t="s">
        <v>22</v>
      </c>
      <c r="N7262" s="1" t="s">
        <v>23</v>
      </c>
      <c r="O7262">
        <f t="shared" si="339"/>
        <v>7</v>
      </c>
      <c r="P7262" t="str">
        <f t="shared" si="340"/>
        <v>ANO</v>
      </c>
      <c r="Q7262" s="4" t="str">
        <f>IFERROR(VLOOKUP(E7262,'Svátky 2023'!B$2:B$14,1,0),"")</f>
        <v/>
      </c>
      <c r="R7262" t="str">
        <f t="shared" si="341"/>
        <v>ANO</v>
      </c>
    </row>
    <row r="7263" spans="1:18" x14ac:dyDescent="0.25">
      <c r="A7263" s="1" t="s">
        <v>20100</v>
      </c>
      <c r="B7263" s="1" t="s">
        <v>20101</v>
      </c>
      <c r="C7263" s="1" t="s">
        <v>20102</v>
      </c>
      <c r="D7263" s="1" t="s">
        <v>48</v>
      </c>
      <c r="E7263" s="4">
        <v>45284</v>
      </c>
      <c r="F7263" s="8">
        <v>0.6118055555555556</v>
      </c>
      <c r="G7263" s="4">
        <v>45294</v>
      </c>
      <c r="H7263" s="1" t="s">
        <v>619</v>
      </c>
      <c r="I7263" s="1" t="s">
        <v>51</v>
      </c>
      <c r="J7263" s="5">
        <v>1</v>
      </c>
      <c r="K7263" s="5" t="str">
        <f>VLOOKUP(J7263,'Svátky 2023'!A$18:B$20,2,0)</f>
        <v>neodkladné</v>
      </c>
      <c r="L7263" s="1" t="s">
        <v>31</v>
      </c>
      <c r="M7263" s="1" t="s">
        <v>22</v>
      </c>
      <c r="N7263" s="1" t="s">
        <v>23</v>
      </c>
      <c r="O7263">
        <f t="shared" si="339"/>
        <v>7</v>
      </c>
      <c r="P7263" t="str">
        <f t="shared" si="340"/>
        <v>NE</v>
      </c>
      <c r="Q7263" s="4" t="str">
        <f>IFERROR(VLOOKUP(E7263,'Svátky 2023'!B$2:B$14,1,0),"")</f>
        <v/>
      </c>
      <c r="R7263" t="str">
        <f t="shared" si="341"/>
        <v>ANO</v>
      </c>
    </row>
    <row r="7264" spans="1:18" x14ac:dyDescent="0.25">
      <c r="A7264" s="1" t="s">
        <v>20103</v>
      </c>
      <c r="B7264" s="1" t="s">
        <v>20104</v>
      </c>
      <c r="C7264" s="1" t="s">
        <v>20105</v>
      </c>
      <c r="D7264" s="1" t="s">
        <v>64</v>
      </c>
      <c r="E7264" s="4">
        <v>45286</v>
      </c>
      <c r="F7264" s="8">
        <v>0.48680555555555555</v>
      </c>
      <c r="G7264" s="4">
        <v>45294</v>
      </c>
      <c r="H7264" s="1" t="s">
        <v>1044</v>
      </c>
      <c r="I7264" s="1" t="s">
        <v>51</v>
      </c>
      <c r="J7264" s="5">
        <v>1</v>
      </c>
      <c r="K7264" s="5" t="str">
        <f>VLOOKUP(J7264,'Svátky 2023'!A$18:B$20,2,0)</f>
        <v>neodkladné</v>
      </c>
      <c r="L7264" s="1" t="s">
        <v>21</v>
      </c>
      <c r="M7264" s="1" t="s">
        <v>22</v>
      </c>
      <c r="N7264" s="1" t="s">
        <v>23</v>
      </c>
      <c r="O7264">
        <f t="shared" si="339"/>
        <v>2</v>
      </c>
      <c r="P7264" t="str">
        <f t="shared" si="340"/>
        <v>NE</v>
      </c>
      <c r="Q7264" s="4" t="str">
        <f>IFERROR(VLOOKUP(E7264,'Svátky 2023'!B$2:B$14,1,0),"")</f>
        <v/>
      </c>
      <c r="R7264" t="str">
        <f t="shared" si="341"/>
        <v/>
      </c>
    </row>
    <row r="7265" spans="1:18" x14ac:dyDescent="0.25">
      <c r="A7265" s="1" t="s">
        <v>20106</v>
      </c>
      <c r="B7265" s="1" t="s">
        <v>13073</v>
      </c>
      <c r="C7265" s="1" t="s">
        <v>13074</v>
      </c>
      <c r="D7265" s="1" t="s">
        <v>35</v>
      </c>
      <c r="E7265" s="4">
        <v>45289</v>
      </c>
      <c r="F7265" s="8">
        <v>0.59652777777777777</v>
      </c>
      <c r="G7265" s="4">
        <v>45294</v>
      </c>
      <c r="H7265" s="1" t="s">
        <v>1037</v>
      </c>
      <c r="I7265" s="1" t="s">
        <v>38</v>
      </c>
      <c r="J7265" s="5">
        <v>1</v>
      </c>
      <c r="K7265" s="5" t="str">
        <f>VLOOKUP(J7265,'Svátky 2023'!A$18:B$20,2,0)</f>
        <v>neodkladné</v>
      </c>
      <c r="L7265" s="1" t="s">
        <v>21</v>
      </c>
      <c r="M7265" s="1" t="s">
        <v>22</v>
      </c>
      <c r="N7265" s="1" t="s">
        <v>23</v>
      </c>
      <c r="O7265">
        <f t="shared" si="339"/>
        <v>5</v>
      </c>
      <c r="P7265" t="str">
        <f t="shared" si="340"/>
        <v>NE</v>
      </c>
      <c r="Q7265" s="4" t="str">
        <f>IFERROR(VLOOKUP(E7265,'Svátky 2023'!B$2:B$14,1,0),"")</f>
        <v/>
      </c>
      <c r="R7265" t="str">
        <f t="shared" si="341"/>
        <v/>
      </c>
    </row>
    <row r="7266" spans="1:18" x14ac:dyDescent="0.25">
      <c r="A7266" s="1" t="s">
        <v>20107</v>
      </c>
      <c r="B7266" s="1" t="s">
        <v>13079</v>
      </c>
      <c r="C7266" s="1" t="s">
        <v>13080</v>
      </c>
      <c r="D7266" s="1" t="s">
        <v>35</v>
      </c>
      <c r="E7266" s="4">
        <v>45289</v>
      </c>
      <c r="F7266" s="8">
        <v>0.60277777777777775</v>
      </c>
      <c r="G7266" s="4">
        <v>45294</v>
      </c>
      <c r="H7266" s="1" t="s">
        <v>1967</v>
      </c>
      <c r="I7266" s="1" t="s">
        <v>44</v>
      </c>
      <c r="J7266" s="5">
        <v>3</v>
      </c>
      <c r="K7266" s="5" t="str">
        <f>VLOOKUP(J7266,'Svátky 2023'!A$18:B$20,2,0)</f>
        <v>jiné</v>
      </c>
      <c r="L7266" s="1" t="s">
        <v>30</v>
      </c>
      <c r="M7266" s="1" t="s">
        <v>31</v>
      </c>
      <c r="N7266" s="1" t="s">
        <v>23</v>
      </c>
      <c r="O7266">
        <f t="shared" si="339"/>
        <v>5</v>
      </c>
      <c r="P7266" t="str">
        <f t="shared" si="340"/>
        <v>NE</v>
      </c>
      <c r="Q7266" s="4" t="str">
        <f>IFERROR(VLOOKUP(E7266,'Svátky 2023'!B$2:B$14,1,0),"")</f>
        <v/>
      </c>
      <c r="R7266" t="str">
        <f t="shared" si="341"/>
        <v/>
      </c>
    </row>
    <row r="7267" spans="1:18" x14ac:dyDescent="0.25">
      <c r="A7267" s="1" t="s">
        <v>20108</v>
      </c>
      <c r="B7267" s="1" t="s">
        <v>20109</v>
      </c>
      <c r="C7267" s="1" t="s">
        <v>20110</v>
      </c>
      <c r="D7267" s="1" t="s">
        <v>16</v>
      </c>
      <c r="E7267" s="4">
        <v>45290</v>
      </c>
      <c r="F7267" s="8">
        <v>0.65763888888888888</v>
      </c>
      <c r="G7267" s="4">
        <v>45294</v>
      </c>
      <c r="H7267" s="1" t="s">
        <v>598</v>
      </c>
      <c r="I7267" s="1" t="s">
        <v>29</v>
      </c>
      <c r="J7267" s="5">
        <v>3</v>
      </c>
      <c r="K7267" s="5" t="str">
        <f>VLOOKUP(J7267,'Svátky 2023'!A$18:B$20,2,0)</f>
        <v>jiné</v>
      </c>
      <c r="L7267" s="1" t="s">
        <v>30</v>
      </c>
      <c r="M7267" s="1" t="s">
        <v>31</v>
      </c>
      <c r="N7267" s="1" t="s">
        <v>23</v>
      </c>
      <c r="O7267">
        <f t="shared" si="339"/>
        <v>6</v>
      </c>
      <c r="P7267" t="str">
        <f t="shared" si="340"/>
        <v>ANO</v>
      </c>
      <c r="Q7267" s="4" t="str">
        <f>IFERROR(VLOOKUP(E7267,'Svátky 2023'!B$2:B$14,1,0),"")</f>
        <v/>
      </c>
      <c r="R7267" t="str">
        <f t="shared" si="341"/>
        <v>ANO</v>
      </c>
    </row>
    <row r="7268" spans="1:18" x14ac:dyDescent="0.25">
      <c r="A7268" s="1" t="s">
        <v>20111</v>
      </c>
      <c r="B7268" s="1" t="s">
        <v>20112</v>
      </c>
      <c r="C7268" s="1" t="s">
        <v>20113</v>
      </c>
      <c r="D7268" s="1" t="s">
        <v>48</v>
      </c>
      <c r="E7268" s="4">
        <v>45274</v>
      </c>
      <c r="F7268" s="8">
        <v>0.48680555555555555</v>
      </c>
      <c r="G7268" s="4">
        <v>45295</v>
      </c>
      <c r="H7268" s="1" t="s">
        <v>714</v>
      </c>
      <c r="I7268" s="1" t="s">
        <v>19</v>
      </c>
      <c r="J7268" s="5">
        <v>1</v>
      </c>
      <c r="K7268" s="5" t="str">
        <f>VLOOKUP(J7268,'Svátky 2023'!A$18:B$20,2,0)</f>
        <v>neodkladné</v>
      </c>
      <c r="L7268" s="1" t="s">
        <v>31</v>
      </c>
      <c r="M7268" s="1" t="s">
        <v>22</v>
      </c>
      <c r="N7268" s="1" t="s">
        <v>23</v>
      </c>
      <c r="O7268">
        <f t="shared" si="339"/>
        <v>4</v>
      </c>
      <c r="P7268" t="str">
        <f t="shared" si="340"/>
        <v>NE</v>
      </c>
      <c r="Q7268" s="4" t="str">
        <f>IFERROR(VLOOKUP(E7268,'Svátky 2023'!B$2:B$14,1,0),"")</f>
        <v/>
      </c>
      <c r="R7268" t="str">
        <f t="shared" si="341"/>
        <v/>
      </c>
    </row>
    <row r="7269" spans="1:18" x14ac:dyDescent="0.25">
      <c r="A7269" s="1" t="s">
        <v>20114</v>
      </c>
      <c r="B7269" s="1" t="s">
        <v>16635</v>
      </c>
      <c r="C7269" s="1" t="s">
        <v>16636</v>
      </c>
      <c r="D7269" s="1" t="s">
        <v>64</v>
      </c>
      <c r="E7269" s="4">
        <v>45288</v>
      </c>
      <c r="F7269" s="8">
        <v>0.56597222222222221</v>
      </c>
      <c r="G7269" s="4">
        <v>45295</v>
      </c>
      <c r="H7269" s="1" t="s">
        <v>606</v>
      </c>
      <c r="I7269" s="1" t="s">
        <v>151</v>
      </c>
      <c r="J7269" s="5">
        <v>3</v>
      </c>
      <c r="K7269" s="5" t="str">
        <f>VLOOKUP(J7269,'Svátky 2023'!A$18:B$20,2,0)</f>
        <v>jiné</v>
      </c>
      <c r="L7269" s="1" t="s">
        <v>23</v>
      </c>
      <c r="M7269" s="1" t="s">
        <v>22</v>
      </c>
      <c r="N7269" s="1" t="s">
        <v>23</v>
      </c>
      <c r="O7269">
        <f t="shared" si="339"/>
        <v>4</v>
      </c>
      <c r="P7269" t="str">
        <f t="shared" si="340"/>
        <v>NE</v>
      </c>
      <c r="Q7269" s="4" t="str">
        <f>IFERROR(VLOOKUP(E7269,'Svátky 2023'!B$2:B$14,1,0),"")</f>
        <v/>
      </c>
      <c r="R7269" t="str">
        <f t="shared" si="341"/>
        <v/>
      </c>
    </row>
    <row r="7270" spans="1:18" x14ac:dyDescent="0.25">
      <c r="A7270" s="1" t="s">
        <v>20115</v>
      </c>
      <c r="B7270" s="1" t="s">
        <v>16638</v>
      </c>
      <c r="C7270" s="1" t="s">
        <v>16639</v>
      </c>
      <c r="D7270" s="1" t="s">
        <v>64</v>
      </c>
      <c r="E7270" s="4">
        <v>45288</v>
      </c>
      <c r="F7270" s="8">
        <v>0.5708333333333333</v>
      </c>
      <c r="G7270" s="4">
        <v>45295</v>
      </c>
      <c r="H7270" s="1" t="s">
        <v>1208</v>
      </c>
      <c r="I7270" s="1" t="s">
        <v>145</v>
      </c>
      <c r="J7270" s="5">
        <v>3</v>
      </c>
      <c r="K7270" s="5" t="str">
        <f>VLOOKUP(J7270,'Svátky 2023'!A$18:B$20,2,0)</f>
        <v>jiné</v>
      </c>
      <c r="L7270" s="1" t="s">
        <v>30</v>
      </c>
      <c r="M7270" s="1" t="s">
        <v>31</v>
      </c>
      <c r="N7270" s="1" t="s">
        <v>23</v>
      </c>
      <c r="O7270">
        <f t="shared" si="339"/>
        <v>4</v>
      </c>
      <c r="P7270" t="str">
        <f t="shared" si="340"/>
        <v>NE</v>
      </c>
      <c r="Q7270" s="4" t="str">
        <f>IFERROR(VLOOKUP(E7270,'Svátky 2023'!B$2:B$14,1,0),"")</f>
        <v/>
      </c>
      <c r="R7270" t="str">
        <f t="shared" si="341"/>
        <v/>
      </c>
    </row>
    <row r="7271" spans="1:18" x14ac:dyDescent="0.25">
      <c r="A7271" s="1" t="s">
        <v>20116</v>
      </c>
      <c r="B7271" s="1" t="s">
        <v>20117</v>
      </c>
      <c r="C7271" s="1" t="s">
        <v>20118</v>
      </c>
      <c r="D7271" s="1" t="s">
        <v>64</v>
      </c>
      <c r="E7271" s="4">
        <v>45289</v>
      </c>
      <c r="F7271" s="8">
        <v>0.4770833333333333</v>
      </c>
      <c r="G7271" s="4">
        <v>45295</v>
      </c>
      <c r="H7271" s="1" t="s">
        <v>363</v>
      </c>
      <c r="I7271" s="1" t="s">
        <v>258</v>
      </c>
      <c r="J7271" s="5">
        <v>1</v>
      </c>
      <c r="K7271" s="5" t="str">
        <f>VLOOKUP(J7271,'Svátky 2023'!A$18:B$20,2,0)</f>
        <v>neodkladné</v>
      </c>
      <c r="L7271" s="1" t="s">
        <v>21</v>
      </c>
      <c r="M7271" s="1" t="s">
        <v>22</v>
      </c>
      <c r="N7271" s="1" t="s">
        <v>23</v>
      </c>
      <c r="O7271">
        <f t="shared" si="339"/>
        <v>5</v>
      </c>
      <c r="P7271" t="str">
        <f t="shared" si="340"/>
        <v>NE</v>
      </c>
      <c r="Q7271" s="4" t="str">
        <f>IFERROR(VLOOKUP(E7271,'Svátky 2023'!B$2:B$14,1,0),"")</f>
        <v/>
      </c>
      <c r="R7271" t="str">
        <f t="shared" si="341"/>
        <v/>
      </c>
    </row>
    <row r="7272" spans="1:18" x14ac:dyDescent="0.25">
      <c r="A7272" s="1" t="s">
        <v>20119</v>
      </c>
      <c r="B7272" s="1" t="s">
        <v>19854</v>
      </c>
      <c r="C7272" s="1" t="s">
        <v>19855</v>
      </c>
      <c r="D7272" s="1" t="s">
        <v>48</v>
      </c>
      <c r="E7272" s="4">
        <v>45289</v>
      </c>
      <c r="F7272" s="8">
        <v>0.57638888888888895</v>
      </c>
      <c r="G7272" s="4">
        <v>45295</v>
      </c>
      <c r="H7272" s="1" t="s">
        <v>813</v>
      </c>
      <c r="I7272" s="1" t="s">
        <v>29</v>
      </c>
      <c r="J7272" s="5">
        <v>3</v>
      </c>
      <c r="K7272" s="5" t="str">
        <f>VLOOKUP(J7272,'Svátky 2023'!A$18:B$20,2,0)</f>
        <v>jiné</v>
      </c>
      <c r="L7272" s="1" t="s">
        <v>30</v>
      </c>
      <c r="M7272" s="1" t="s">
        <v>31</v>
      </c>
      <c r="N7272" s="1" t="s">
        <v>23</v>
      </c>
      <c r="O7272">
        <f t="shared" si="339"/>
        <v>5</v>
      </c>
      <c r="P7272" t="str">
        <f t="shared" si="340"/>
        <v>NE</v>
      </c>
      <c r="Q7272" s="4" t="str">
        <f>IFERROR(VLOOKUP(E7272,'Svátky 2023'!B$2:B$14,1,0),"")</f>
        <v/>
      </c>
      <c r="R7272" t="str">
        <f t="shared" si="341"/>
        <v/>
      </c>
    </row>
    <row r="7273" spans="1:18" x14ac:dyDescent="0.25">
      <c r="A7273" s="1" t="s">
        <v>20120</v>
      </c>
      <c r="B7273" s="1" t="s">
        <v>20121</v>
      </c>
      <c r="C7273" s="1" t="s">
        <v>20122</v>
      </c>
      <c r="D7273" s="1" t="s">
        <v>64</v>
      </c>
      <c r="E7273" s="4">
        <v>45280</v>
      </c>
      <c r="F7273" s="8">
        <v>0.44097222222222227</v>
      </c>
      <c r="G7273" s="4">
        <v>45296</v>
      </c>
      <c r="H7273" s="1" t="s">
        <v>1456</v>
      </c>
      <c r="I7273" s="1" t="s">
        <v>258</v>
      </c>
      <c r="J7273" s="5">
        <v>1</v>
      </c>
      <c r="K7273" s="5" t="str">
        <f>VLOOKUP(J7273,'Svátky 2023'!A$18:B$20,2,0)</f>
        <v>neodkladné</v>
      </c>
      <c r="L7273" s="1" t="s">
        <v>23</v>
      </c>
      <c r="M7273" s="1" t="s">
        <v>22</v>
      </c>
      <c r="N7273" s="1" t="s">
        <v>23</v>
      </c>
      <c r="O7273">
        <f t="shared" si="339"/>
        <v>3</v>
      </c>
      <c r="P7273" t="str">
        <f t="shared" si="340"/>
        <v>NE</v>
      </c>
      <c r="Q7273" s="4" t="str">
        <f>IFERROR(VLOOKUP(E7273,'Svátky 2023'!B$2:B$14,1,0),"")</f>
        <v/>
      </c>
      <c r="R7273" t="str">
        <f t="shared" si="341"/>
        <v/>
      </c>
    </row>
    <row r="7274" spans="1:18" x14ac:dyDescent="0.25">
      <c r="A7274" s="1" t="s">
        <v>20123</v>
      </c>
      <c r="B7274" s="1" t="s">
        <v>12320</v>
      </c>
      <c r="C7274" s="1" t="s">
        <v>12321</v>
      </c>
      <c r="D7274" s="1" t="s">
        <v>48</v>
      </c>
      <c r="E7274" s="4">
        <v>45281</v>
      </c>
      <c r="F7274" s="8">
        <v>8.9583333333333334E-2</v>
      </c>
      <c r="G7274" s="4">
        <v>45296</v>
      </c>
      <c r="H7274" s="1" t="s">
        <v>2257</v>
      </c>
      <c r="I7274" s="1" t="s">
        <v>258</v>
      </c>
      <c r="J7274" s="5">
        <v>1</v>
      </c>
      <c r="K7274" s="5" t="str">
        <f>VLOOKUP(J7274,'Svátky 2023'!A$18:B$20,2,0)</f>
        <v>neodkladné</v>
      </c>
      <c r="L7274" s="1" t="s">
        <v>22</v>
      </c>
      <c r="M7274" s="1" t="s">
        <v>22</v>
      </c>
      <c r="N7274" s="1" t="s">
        <v>23</v>
      </c>
      <c r="O7274">
        <f t="shared" si="339"/>
        <v>4</v>
      </c>
      <c r="P7274" t="str">
        <f t="shared" si="340"/>
        <v>ANO</v>
      </c>
      <c r="Q7274" s="4" t="str">
        <f>IFERROR(VLOOKUP(E7274,'Svátky 2023'!B$2:B$14,1,0),"")</f>
        <v/>
      </c>
      <c r="R7274" t="str">
        <f t="shared" si="341"/>
        <v>ANO</v>
      </c>
    </row>
    <row r="7275" spans="1:18" x14ac:dyDescent="0.25">
      <c r="A7275" s="1" t="s">
        <v>20124</v>
      </c>
      <c r="B7275" s="1" t="s">
        <v>20125</v>
      </c>
      <c r="C7275" s="1" t="s">
        <v>20126</v>
      </c>
      <c r="D7275" s="1" t="s">
        <v>64</v>
      </c>
      <c r="E7275" s="4">
        <v>45284</v>
      </c>
      <c r="F7275" s="8">
        <v>0.8222222222222223</v>
      </c>
      <c r="G7275" s="4">
        <v>45296</v>
      </c>
      <c r="H7275" s="1" t="s">
        <v>2630</v>
      </c>
      <c r="I7275" s="1" t="s">
        <v>19</v>
      </c>
      <c r="J7275" s="5">
        <v>3</v>
      </c>
      <c r="K7275" s="5" t="str">
        <f>VLOOKUP(J7275,'Svátky 2023'!A$18:B$20,2,0)</f>
        <v>jiné</v>
      </c>
      <c r="L7275" s="1" t="s">
        <v>21</v>
      </c>
      <c r="M7275" s="1" t="s">
        <v>22</v>
      </c>
      <c r="N7275" s="1" t="s">
        <v>23</v>
      </c>
      <c r="O7275">
        <f t="shared" si="339"/>
        <v>7</v>
      </c>
      <c r="P7275" t="str">
        <f t="shared" si="340"/>
        <v>ANO</v>
      </c>
      <c r="Q7275" s="4" t="str">
        <f>IFERROR(VLOOKUP(E7275,'Svátky 2023'!B$2:B$14,1,0),"")</f>
        <v/>
      </c>
      <c r="R7275" t="str">
        <f t="shared" si="341"/>
        <v>ANO</v>
      </c>
    </row>
    <row r="7276" spans="1:18" x14ac:dyDescent="0.25">
      <c r="A7276" s="1" t="s">
        <v>20127</v>
      </c>
      <c r="B7276" s="1" t="s">
        <v>20128</v>
      </c>
      <c r="C7276" s="1" t="s">
        <v>20129</v>
      </c>
      <c r="D7276" s="1" t="s">
        <v>35</v>
      </c>
      <c r="E7276" s="4">
        <v>45289</v>
      </c>
      <c r="F7276" s="8">
        <v>0.53472222222222221</v>
      </c>
      <c r="G7276" s="4">
        <v>45296</v>
      </c>
      <c r="H7276" s="1" t="s">
        <v>1438</v>
      </c>
      <c r="I7276" s="1" t="s">
        <v>19</v>
      </c>
      <c r="J7276" s="5">
        <v>1</v>
      </c>
      <c r="K7276" s="5" t="str">
        <f>VLOOKUP(J7276,'Svátky 2023'!A$18:B$20,2,0)</f>
        <v>neodkladné</v>
      </c>
      <c r="L7276" s="1" t="s">
        <v>21</v>
      </c>
      <c r="M7276" s="1" t="s">
        <v>22</v>
      </c>
      <c r="N7276" s="1" t="s">
        <v>23</v>
      </c>
      <c r="O7276">
        <f t="shared" si="339"/>
        <v>5</v>
      </c>
      <c r="P7276" t="str">
        <f t="shared" si="340"/>
        <v>NE</v>
      </c>
      <c r="Q7276" s="4" t="str">
        <f>IFERROR(VLOOKUP(E7276,'Svátky 2023'!B$2:B$14,1,0),"")</f>
        <v/>
      </c>
      <c r="R7276" t="str">
        <f t="shared" si="341"/>
        <v/>
      </c>
    </row>
    <row r="7277" spans="1:18" x14ac:dyDescent="0.25">
      <c r="A7277" s="1" t="s">
        <v>20130</v>
      </c>
      <c r="B7277" s="1" t="s">
        <v>3545</v>
      </c>
      <c r="C7277" s="1" t="s">
        <v>3546</v>
      </c>
      <c r="D7277" s="1" t="s">
        <v>48</v>
      </c>
      <c r="E7277" s="4">
        <v>45289</v>
      </c>
      <c r="F7277" s="8">
        <v>0.90277777777777779</v>
      </c>
      <c r="G7277" s="4">
        <v>45296</v>
      </c>
      <c r="H7277" s="1" t="s">
        <v>1341</v>
      </c>
      <c r="I7277" s="1" t="s">
        <v>19</v>
      </c>
      <c r="J7277" s="5">
        <v>1</v>
      </c>
      <c r="K7277" s="5" t="str">
        <f>VLOOKUP(J7277,'Svátky 2023'!A$18:B$20,2,0)</f>
        <v>neodkladné</v>
      </c>
      <c r="L7277" s="1" t="s">
        <v>20</v>
      </c>
      <c r="M7277" s="1" t="s">
        <v>22</v>
      </c>
      <c r="N7277" s="1" t="s">
        <v>23</v>
      </c>
      <c r="O7277">
        <f t="shared" si="339"/>
        <v>5</v>
      </c>
      <c r="P7277" t="str">
        <f t="shared" si="340"/>
        <v>ANO</v>
      </c>
      <c r="Q7277" s="4" t="str">
        <f>IFERROR(VLOOKUP(E7277,'Svátky 2023'!B$2:B$14,1,0),"")</f>
        <v/>
      </c>
      <c r="R7277" t="str">
        <f t="shared" si="341"/>
        <v>ANO</v>
      </c>
    </row>
    <row r="7278" spans="1:18" x14ac:dyDescent="0.25">
      <c r="A7278" s="1" t="s">
        <v>20131</v>
      </c>
      <c r="B7278" s="1" t="s">
        <v>3542</v>
      </c>
      <c r="C7278" s="1" t="s">
        <v>3543</v>
      </c>
      <c r="D7278" s="1" t="s">
        <v>48</v>
      </c>
      <c r="E7278" s="4">
        <v>45289</v>
      </c>
      <c r="F7278" s="8">
        <v>0.90763888888888899</v>
      </c>
      <c r="G7278" s="4">
        <v>45296</v>
      </c>
      <c r="H7278" s="1" t="s">
        <v>1599</v>
      </c>
      <c r="I7278" s="1" t="s">
        <v>29</v>
      </c>
      <c r="J7278" s="5">
        <v>3</v>
      </c>
      <c r="K7278" s="5" t="str">
        <f>VLOOKUP(J7278,'Svátky 2023'!A$18:B$20,2,0)</f>
        <v>jiné</v>
      </c>
      <c r="L7278" s="1" t="s">
        <v>30</v>
      </c>
      <c r="M7278" s="1" t="s">
        <v>31</v>
      </c>
      <c r="N7278" s="1" t="s">
        <v>23</v>
      </c>
      <c r="O7278">
        <f t="shared" si="339"/>
        <v>5</v>
      </c>
      <c r="P7278" t="str">
        <f t="shared" si="340"/>
        <v>ANO</v>
      </c>
      <c r="Q7278" s="4" t="str">
        <f>IFERROR(VLOOKUP(E7278,'Svátky 2023'!B$2:B$14,1,0),"")</f>
        <v/>
      </c>
      <c r="R7278" t="str">
        <f t="shared" si="341"/>
        <v>ANO</v>
      </c>
    </row>
    <row r="7279" spans="1:18" x14ac:dyDescent="0.25">
      <c r="A7279" s="1" t="s">
        <v>20132</v>
      </c>
      <c r="B7279" s="1" t="s">
        <v>20133</v>
      </c>
      <c r="C7279" s="1" t="s">
        <v>20134</v>
      </c>
      <c r="D7279" s="1" t="s">
        <v>35</v>
      </c>
      <c r="E7279" s="4">
        <v>45290</v>
      </c>
      <c r="F7279" s="8">
        <v>0.90277777777777779</v>
      </c>
      <c r="G7279" s="4">
        <v>45296</v>
      </c>
      <c r="H7279" s="1" t="s">
        <v>306</v>
      </c>
      <c r="I7279" s="1" t="s">
        <v>38</v>
      </c>
      <c r="J7279" s="5">
        <v>1</v>
      </c>
      <c r="K7279" s="5" t="str">
        <f>VLOOKUP(J7279,'Svátky 2023'!A$18:B$20,2,0)</f>
        <v>neodkladné</v>
      </c>
      <c r="L7279" s="1" t="s">
        <v>21</v>
      </c>
      <c r="M7279" s="1" t="s">
        <v>22</v>
      </c>
      <c r="N7279" s="1" t="s">
        <v>23</v>
      </c>
      <c r="O7279">
        <f t="shared" si="339"/>
        <v>6</v>
      </c>
      <c r="P7279" t="str">
        <f t="shared" si="340"/>
        <v>ANO</v>
      </c>
      <c r="Q7279" s="4" t="str">
        <f>IFERROR(VLOOKUP(E7279,'Svátky 2023'!B$2:B$14,1,0),"")</f>
        <v/>
      </c>
      <c r="R7279" t="str">
        <f t="shared" si="341"/>
        <v>ANO</v>
      </c>
    </row>
    <row r="7280" spans="1:18" x14ac:dyDescent="0.25">
      <c r="A7280" s="1" t="s">
        <v>20135</v>
      </c>
      <c r="B7280" s="1" t="s">
        <v>20136</v>
      </c>
      <c r="C7280" s="1" t="s">
        <v>20137</v>
      </c>
      <c r="D7280" s="1" t="s">
        <v>35</v>
      </c>
      <c r="E7280" s="4">
        <v>45291</v>
      </c>
      <c r="F7280" s="8">
        <v>0.72152777777777777</v>
      </c>
      <c r="G7280" s="4">
        <v>45296</v>
      </c>
      <c r="H7280" s="1" t="s">
        <v>125</v>
      </c>
      <c r="I7280" s="1" t="s">
        <v>29</v>
      </c>
      <c r="J7280" s="5">
        <v>3</v>
      </c>
      <c r="K7280" s="5" t="str">
        <f>VLOOKUP(J7280,'Svátky 2023'!A$18:B$20,2,0)</f>
        <v>jiné</v>
      </c>
      <c r="L7280" s="1" t="s">
        <v>30</v>
      </c>
      <c r="M7280" s="1" t="s">
        <v>31</v>
      </c>
      <c r="N7280" s="1" t="s">
        <v>23</v>
      </c>
      <c r="O7280">
        <f t="shared" si="339"/>
        <v>7</v>
      </c>
      <c r="P7280" t="str">
        <f t="shared" si="340"/>
        <v>ANO</v>
      </c>
      <c r="Q7280" s="4" t="str">
        <f>IFERROR(VLOOKUP(E7280,'Svátky 2023'!B$2:B$14,1,0),"")</f>
        <v/>
      </c>
      <c r="R7280" t="str">
        <f t="shared" si="341"/>
        <v>ANO</v>
      </c>
    </row>
    <row r="7281" spans="1:18" x14ac:dyDescent="0.25">
      <c r="A7281" s="1" t="s">
        <v>20138</v>
      </c>
      <c r="B7281" s="1" t="s">
        <v>20139</v>
      </c>
      <c r="C7281" s="1" t="s">
        <v>20140</v>
      </c>
      <c r="D7281" s="1" t="s">
        <v>48</v>
      </c>
      <c r="E7281" s="4">
        <v>45288</v>
      </c>
      <c r="F7281" s="8">
        <v>0.39444444444444443</v>
      </c>
      <c r="G7281" s="4">
        <v>45297</v>
      </c>
      <c r="H7281" s="1" t="s">
        <v>219</v>
      </c>
      <c r="I7281" s="1" t="s">
        <v>38</v>
      </c>
      <c r="J7281" s="5">
        <v>1</v>
      </c>
      <c r="K7281" s="5" t="str">
        <f>VLOOKUP(J7281,'Svátky 2023'!A$18:B$20,2,0)</f>
        <v>neodkladné</v>
      </c>
      <c r="L7281" s="1" t="s">
        <v>21</v>
      </c>
      <c r="M7281" s="1" t="s">
        <v>22</v>
      </c>
      <c r="N7281" s="1" t="s">
        <v>23</v>
      </c>
      <c r="O7281">
        <f t="shared" si="339"/>
        <v>4</v>
      </c>
      <c r="P7281" t="str">
        <f t="shared" si="340"/>
        <v>NE</v>
      </c>
      <c r="Q7281" s="4" t="str">
        <f>IFERROR(VLOOKUP(E7281,'Svátky 2023'!B$2:B$14,1,0),"")</f>
        <v/>
      </c>
      <c r="R7281" t="str">
        <f t="shared" si="341"/>
        <v/>
      </c>
    </row>
    <row r="7282" spans="1:18" x14ac:dyDescent="0.25">
      <c r="A7282" s="1" t="s">
        <v>20141</v>
      </c>
      <c r="B7282" s="1" t="s">
        <v>20142</v>
      </c>
      <c r="C7282" s="1" t="s">
        <v>20143</v>
      </c>
      <c r="D7282" s="1" t="s">
        <v>35</v>
      </c>
      <c r="E7282" s="4">
        <v>45289</v>
      </c>
      <c r="F7282" s="8">
        <v>0.41388888888888892</v>
      </c>
      <c r="G7282" s="4">
        <v>45299</v>
      </c>
      <c r="H7282" s="1" t="s">
        <v>640</v>
      </c>
      <c r="I7282" s="1" t="s">
        <v>151</v>
      </c>
      <c r="J7282" s="5">
        <v>1</v>
      </c>
      <c r="K7282" s="5" t="str">
        <f>VLOOKUP(J7282,'Svátky 2023'!A$18:B$20,2,0)</f>
        <v>neodkladné</v>
      </c>
      <c r="L7282" s="1" t="s">
        <v>21</v>
      </c>
      <c r="M7282" s="1" t="s">
        <v>22</v>
      </c>
      <c r="N7282" s="1" t="s">
        <v>23</v>
      </c>
      <c r="O7282">
        <f t="shared" si="339"/>
        <v>5</v>
      </c>
      <c r="P7282" t="str">
        <f t="shared" si="340"/>
        <v>NE</v>
      </c>
      <c r="Q7282" s="4" t="str">
        <f>IFERROR(VLOOKUP(E7282,'Svátky 2023'!B$2:B$14,1,0),"")</f>
        <v/>
      </c>
      <c r="R7282" t="str">
        <f t="shared" si="341"/>
        <v/>
      </c>
    </row>
    <row r="7283" spans="1:18" x14ac:dyDescent="0.25">
      <c r="A7283" s="1" t="s">
        <v>20144</v>
      </c>
      <c r="B7283" s="1" t="s">
        <v>20145</v>
      </c>
      <c r="C7283" s="1" t="s">
        <v>20146</v>
      </c>
      <c r="D7283" s="1" t="s">
        <v>35</v>
      </c>
      <c r="E7283" s="4">
        <v>45289</v>
      </c>
      <c r="F7283" s="8">
        <v>0.56666666666666665</v>
      </c>
      <c r="G7283" s="4">
        <v>45299</v>
      </c>
      <c r="H7283" s="1" t="s">
        <v>96</v>
      </c>
      <c r="I7283" s="1" t="s">
        <v>145</v>
      </c>
      <c r="J7283" s="5">
        <v>3</v>
      </c>
      <c r="K7283" s="5" t="str">
        <f>VLOOKUP(J7283,'Svátky 2023'!A$18:B$20,2,0)</f>
        <v>jiné</v>
      </c>
      <c r="L7283" s="1" t="s">
        <v>30</v>
      </c>
      <c r="M7283" s="1" t="s">
        <v>31</v>
      </c>
      <c r="N7283" s="1" t="s">
        <v>23</v>
      </c>
      <c r="O7283">
        <f t="shared" si="339"/>
        <v>5</v>
      </c>
      <c r="P7283" t="str">
        <f t="shared" si="340"/>
        <v>NE</v>
      </c>
      <c r="Q7283" s="4" t="str">
        <f>IFERROR(VLOOKUP(E7283,'Svátky 2023'!B$2:B$14,1,0),"")</f>
        <v/>
      </c>
      <c r="R7283" t="str">
        <f t="shared" si="341"/>
        <v/>
      </c>
    </row>
    <row r="7284" spans="1:18" x14ac:dyDescent="0.25">
      <c r="A7284" s="1" t="s">
        <v>20147</v>
      </c>
      <c r="B7284" s="1" t="s">
        <v>20148</v>
      </c>
      <c r="C7284" s="1" t="s">
        <v>20149</v>
      </c>
      <c r="D7284" s="1" t="s">
        <v>48</v>
      </c>
      <c r="E7284" s="4">
        <v>45289</v>
      </c>
      <c r="F7284" s="8">
        <v>0.76666666666666661</v>
      </c>
      <c r="G7284" s="4">
        <v>45299</v>
      </c>
      <c r="H7284" s="1" t="s">
        <v>2328</v>
      </c>
      <c r="I7284" s="1" t="s">
        <v>51</v>
      </c>
      <c r="J7284" s="5">
        <v>1</v>
      </c>
      <c r="K7284" s="5" t="str">
        <f>VLOOKUP(J7284,'Svátky 2023'!A$18:B$20,2,0)</f>
        <v>neodkladné</v>
      </c>
      <c r="L7284" s="1" t="s">
        <v>31</v>
      </c>
      <c r="M7284" s="1" t="s">
        <v>22</v>
      </c>
      <c r="N7284" s="1" t="s">
        <v>23</v>
      </c>
      <c r="O7284">
        <f t="shared" si="339"/>
        <v>5</v>
      </c>
      <c r="P7284" t="str">
        <f t="shared" si="340"/>
        <v>ANO</v>
      </c>
      <c r="Q7284" s="4" t="str">
        <f>IFERROR(VLOOKUP(E7284,'Svátky 2023'!B$2:B$14,1,0),"")</f>
        <v/>
      </c>
      <c r="R7284" t="str">
        <f t="shared" si="341"/>
        <v>ANO</v>
      </c>
    </row>
    <row r="7285" spans="1:18" x14ac:dyDescent="0.25">
      <c r="A7285" s="1" t="s">
        <v>20150</v>
      </c>
      <c r="B7285" s="1" t="s">
        <v>20151</v>
      </c>
      <c r="C7285" s="1" t="s">
        <v>20152</v>
      </c>
      <c r="D7285" s="1" t="s">
        <v>48</v>
      </c>
      <c r="E7285" s="4">
        <v>45289</v>
      </c>
      <c r="F7285" s="8">
        <v>0.81874999999999998</v>
      </c>
      <c r="G7285" s="4">
        <v>45299</v>
      </c>
      <c r="H7285" s="1" t="s">
        <v>210</v>
      </c>
      <c r="I7285" s="1" t="s">
        <v>120</v>
      </c>
      <c r="J7285" s="5">
        <v>3</v>
      </c>
      <c r="K7285" s="5" t="str">
        <f>VLOOKUP(J7285,'Svátky 2023'!A$18:B$20,2,0)</f>
        <v>jiné</v>
      </c>
      <c r="L7285" s="1" t="s">
        <v>30</v>
      </c>
      <c r="M7285" s="1" t="s">
        <v>31</v>
      </c>
      <c r="N7285" s="1" t="s">
        <v>23</v>
      </c>
      <c r="O7285">
        <f t="shared" si="339"/>
        <v>5</v>
      </c>
      <c r="P7285" t="str">
        <f t="shared" si="340"/>
        <v>ANO</v>
      </c>
      <c r="Q7285" s="4" t="str">
        <f>IFERROR(VLOOKUP(E7285,'Svátky 2023'!B$2:B$14,1,0),"")</f>
        <v/>
      </c>
      <c r="R7285" t="str">
        <f t="shared" si="341"/>
        <v>ANO</v>
      </c>
    </row>
    <row r="7286" spans="1:18" x14ac:dyDescent="0.25">
      <c r="A7286" s="1" t="s">
        <v>20153</v>
      </c>
      <c r="B7286" s="1" t="s">
        <v>20154</v>
      </c>
      <c r="C7286" s="1" t="s">
        <v>20155</v>
      </c>
      <c r="D7286" s="1" t="s">
        <v>35</v>
      </c>
      <c r="E7286" s="4">
        <v>45270</v>
      </c>
      <c r="F7286" s="8">
        <v>0.59791666666666665</v>
      </c>
      <c r="G7286" s="4">
        <v>45300</v>
      </c>
      <c r="H7286" s="1" t="s">
        <v>1438</v>
      </c>
      <c r="I7286" s="1" t="s">
        <v>151</v>
      </c>
      <c r="J7286" s="5">
        <v>1</v>
      </c>
      <c r="K7286" s="5" t="str">
        <f>VLOOKUP(J7286,'Svátky 2023'!A$18:B$20,2,0)</f>
        <v>neodkladné</v>
      </c>
      <c r="L7286" s="1" t="s">
        <v>31</v>
      </c>
      <c r="M7286" s="1" t="s">
        <v>22</v>
      </c>
      <c r="N7286" s="1" t="s">
        <v>23</v>
      </c>
      <c r="O7286">
        <f t="shared" si="339"/>
        <v>7</v>
      </c>
      <c r="P7286" t="str">
        <f t="shared" si="340"/>
        <v>NE</v>
      </c>
      <c r="Q7286" s="4" t="str">
        <f>IFERROR(VLOOKUP(E7286,'Svátky 2023'!B$2:B$14,1,0),"")</f>
        <v/>
      </c>
      <c r="R7286" t="str">
        <f t="shared" si="341"/>
        <v>ANO</v>
      </c>
    </row>
    <row r="7287" spans="1:18" x14ac:dyDescent="0.25">
      <c r="A7287" s="1" t="s">
        <v>20156</v>
      </c>
      <c r="B7287" s="1" t="s">
        <v>20157</v>
      </c>
      <c r="C7287" s="1" t="s">
        <v>20158</v>
      </c>
      <c r="D7287" s="1" t="s">
        <v>35</v>
      </c>
      <c r="E7287" s="4">
        <v>45287</v>
      </c>
      <c r="F7287" s="8">
        <v>0.85833333333333339</v>
      </c>
      <c r="G7287" s="4">
        <v>45300</v>
      </c>
      <c r="H7287" s="1" t="s">
        <v>2754</v>
      </c>
      <c r="I7287" s="1" t="s">
        <v>145</v>
      </c>
      <c r="J7287" s="5">
        <v>3</v>
      </c>
      <c r="K7287" s="5" t="str">
        <f>VLOOKUP(J7287,'Svátky 2023'!A$18:B$20,2,0)</f>
        <v>jiné</v>
      </c>
      <c r="L7287" s="1" t="s">
        <v>30</v>
      </c>
      <c r="M7287" s="1" t="s">
        <v>31</v>
      </c>
      <c r="N7287" s="1" t="s">
        <v>23</v>
      </c>
      <c r="O7287">
        <f t="shared" si="339"/>
        <v>3</v>
      </c>
      <c r="P7287" t="str">
        <f t="shared" si="340"/>
        <v>ANO</v>
      </c>
      <c r="Q7287" s="4" t="str">
        <f>IFERROR(VLOOKUP(E7287,'Svátky 2023'!B$2:B$14,1,0),"")</f>
        <v/>
      </c>
      <c r="R7287" t="str">
        <f t="shared" si="341"/>
        <v>ANO</v>
      </c>
    </row>
    <row r="7288" spans="1:18" x14ac:dyDescent="0.25">
      <c r="A7288" s="1" t="s">
        <v>20159</v>
      </c>
      <c r="B7288" s="1" t="s">
        <v>20160</v>
      </c>
      <c r="C7288" s="1" t="s">
        <v>20161</v>
      </c>
      <c r="D7288" s="1" t="s">
        <v>35</v>
      </c>
      <c r="E7288" s="4">
        <v>45281</v>
      </c>
      <c r="F7288" s="8">
        <v>0.51527777777777783</v>
      </c>
      <c r="G7288" s="4">
        <v>45303</v>
      </c>
      <c r="H7288" s="1" t="s">
        <v>6274</v>
      </c>
      <c r="I7288" s="1" t="s">
        <v>51</v>
      </c>
      <c r="J7288" s="5">
        <v>2</v>
      </c>
      <c r="K7288" s="5" t="str">
        <f>VLOOKUP(J7288,'Svátky 2023'!A$18:B$20,2,0)</f>
        <v>plánované</v>
      </c>
      <c r="L7288" s="1" t="s">
        <v>31</v>
      </c>
      <c r="M7288" s="1" t="s">
        <v>22</v>
      </c>
      <c r="N7288" s="1" t="s">
        <v>31</v>
      </c>
      <c r="O7288">
        <f t="shared" si="339"/>
        <v>4</v>
      </c>
      <c r="P7288" t="str">
        <f t="shared" si="340"/>
        <v>NE</v>
      </c>
      <c r="Q7288" s="4" t="str">
        <f>IFERROR(VLOOKUP(E7288,'Svátky 2023'!B$2:B$14,1,0),"")</f>
        <v/>
      </c>
      <c r="R7288" t="str">
        <f t="shared" si="341"/>
        <v/>
      </c>
    </row>
    <row r="7289" spans="1:18" x14ac:dyDescent="0.25">
      <c r="A7289" s="1" t="s">
        <v>20162</v>
      </c>
      <c r="B7289" s="1" t="s">
        <v>20163</v>
      </c>
      <c r="C7289" s="1" t="s">
        <v>20164</v>
      </c>
      <c r="D7289" s="1" t="s">
        <v>48</v>
      </c>
      <c r="E7289" s="4">
        <v>45290</v>
      </c>
      <c r="F7289" s="8">
        <v>0.57708333333333328</v>
      </c>
      <c r="G7289" s="4">
        <v>45306</v>
      </c>
      <c r="H7289" s="1" t="s">
        <v>802</v>
      </c>
      <c r="I7289" s="1" t="s">
        <v>19</v>
      </c>
      <c r="J7289" s="5">
        <v>1</v>
      </c>
      <c r="K7289" s="5" t="str">
        <f>VLOOKUP(J7289,'Svátky 2023'!A$18:B$20,2,0)</f>
        <v>neodkladné</v>
      </c>
      <c r="L7289" s="1" t="s">
        <v>31</v>
      </c>
      <c r="M7289" s="1" t="s">
        <v>22</v>
      </c>
      <c r="N7289" s="1" t="s">
        <v>23</v>
      </c>
      <c r="O7289">
        <f t="shared" si="339"/>
        <v>6</v>
      </c>
      <c r="P7289" t="str">
        <f t="shared" si="340"/>
        <v>NE</v>
      </c>
      <c r="Q7289" s="4" t="str">
        <f>IFERROR(VLOOKUP(E7289,'Svátky 2023'!B$2:B$14,1,0),"")</f>
        <v/>
      </c>
      <c r="R7289" t="str">
        <f t="shared" si="341"/>
        <v>ANO</v>
      </c>
    </row>
  </sheetData>
  <autoFilter ref="A1:R7289" xr:uid="{00000000-0009-0000-0000-000001000000}"/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>
      <selection activeCell="B21" sqref="B21"/>
    </sheetView>
  </sheetViews>
  <sheetFormatPr defaultColWidth="49" defaultRowHeight="15" x14ac:dyDescent="0.25"/>
  <cols>
    <col min="1" max="1" width="46.42578125" bestFit="1" customWidth="1"/>
    <col min="2" max="2" width="11.5703125" bestFit="1" customWidth="1"/>
  </cols>
  <sheetData>
    <row r="1" spans="1:2" x14ac:dyDescent="0.25">
      <c r="A1" s="16" t="s">
        <v>20168</v>
      </c>
      <c r="B1" s="13" t="s">
        <v>20169</v>
      </c>
    </row>
    <row r="2" spans="1:2" x14ac:dyDescent="0.25">
      <c r="A2" s="14" t="s">
        <v>20170</v>
      </c>
      <c r="B2" s="15">
        <v>45292</v>
      </c>
    </row>
    <row r="3" spans="1:2" x14ac:dyDescent="0.25">
      <c r="A3" s="14" t="s">
        <v>20171</v>
      </c>
      <c r="B3" s="15">
        <v>45023</v>
      </c>
    </row>
    <row r="4" spans="1:2" x14ac:dyDescent="0.25">
      <c r="A4" s="14" t="s">
        <v>20172</v>
      </c>
      <c r="B4" s="15">
        <v>45026</v>
      </c>
    </row>
    <row r="5" spans="1:2" x14ac:dyDescent="0.25">
      <c r="A5" s="14" t="s">
        <v>20173</v>
      </c>
      <c r="B5" s="15">
        <v>45413</v>
      </c>
    </row>
    <row r="6" spans="1:2" x14ac:dyDescent="0.25">
      <c r="A6" s="14" t="s">
        <v>20174</v>
      </c>
      <c r="B6" s="15">
        <v>45420</v>
      </c>
    </row>
    <row r="7" spans="1:2" x14ac:dyDescent="0.25">
      <c r="A7" s="14" t="s">
        <v>20175</v>
      </c>
      <c r="B7" s="15">
        <v>45478</v>
      </c>
    </row>
    <row r="8" spans="1:2" x14ac:dyDescent="0.25">
      <c r="A8" s="14" t="s">
        <v>20176</v>
      </c>
      <c r="B8" s="15">
        <v>45479</v>
      </c>
    </row>
    <row r="9" spans="1:2" x14ac:dyDescent="0.25">
      <c r="A9" s="14" t="s">
        <v>20177</v>
      </c>
      <c r="B9" s="15">
        <v>45563</v>
      </c>
    </row>
    <row r="10" spans="1:2" x14ac:dyDescent="0.25">
      <c r="A10" s="14" t="s">
        <v>20178</v>
      </c>
      <c r="B10" s="15">
        <v>45593</v>
      </c>
    </row>
    <row r="11" spans="1:2" x14ac:dyDescent="0.25">
      <c r="A11" s="14" t="s">
        <v>20179</v>
      </c>
      <c r="B11" s="15">
        <v>45613</v>
      </c>
    </row>
    <row r="12" spans="1:2" x14ac:dyDescent="0.25">
      <c r="A12" s="14" t="s">
        <v>20180</v>
      </c>
      <c r="B12" s="15">
        <v>45650</v>
      </c>
    </row>
    <row r="13" spans="1:2" x14ac:dyDescent="0.25">
      <c r="A13" s="14" t="s">
        <v>20181</v>
      </c>
      <c r="B13" s="15">
        <v>45651</v>
      </c>
    </row>
    <row r="14" spans="1:2" x14ac:dyDescent="0.25">
      <c r="A14" s="14" t="s">
        <v>20182</v>
      </c>
      <c r="B14" s="15">
        <v>45652</v>
      </c>
    </row>
    <row r="17" spans="1:2" x14ac:dyDescent="0.25">
      <c r="A17" t="s">
        <v>9</v>
      </c>
    </row>
    <row r="18" spans="1:2" x14ac:dyDescent="0.25">
      <c r="A18" s="19">
        <v>1</v>
      </c>
      <c r="B18" t="s">
        <v>20189</v>
      </c>
    </row>
    <row r="19" spans="1:2" x14ac:dyDescent="0.25">
      <c r="A19" s="19">
        <v>2</v>
      </c>
      <c r="B19" t="s">
        <v>20190</v>
      </c>
    </row>
    <row r="20" spans="1:2" x14ac:dyDescent="0.25">
      <c r="A20" s="19">
        <v>3</v>
      </c>
      <c r="B20" t="s">
        <v>20191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Výsledek</vt:lpstr>
      <vt:lpstr>List1</vt:lpstr>
      <vt:lpstr>medea</vt:lpstr>
      <vt:lpstr>Svátky 2023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 Michal</dc:creator>
  <cp:lastModifiedBy>Káňa Jaroslav, Ing., MHA</cp:lastModifiedBy>
  <dcterms:created xsi:type="dcterms:W3CDTF">2024-08-28T12:19:21Z</dcterms:created>
  <dcterms:modified xsi:type="dcterms:W3CDTF">2024-09-17T07:12:04Z</dcterms:modified>
</cp:coreProperties>
</file>